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Aviagen\08 Registros de Producción\programacion semanal de alimento\2021\Modulo 3 Lote M544 F543\"/>
    </mc:Choice>
  </mc:AlternateContent>
  <bookViews>
    <workbookView xWindow="0" yWindow="0" windowWidth="20490" windowHeight="7425"/>
  </bookViews>
  <sheets>
    <sheet name="LF" sheetId="1" r:id="rId1"/>
    <sheet name="Incrementos" sheetId="7" state="hidden" r:id="rId2"/>
    <sheet name="Retiros" sheetId="8" r:id="rId3"/>
    <sheet name="LM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56" i="1" l="1"/>
  <c r="E356" i="1"/>
  <c r="F356" i="6"/>
  <c r="E356" i="6"/>
  <c r="ES356" i="1" l="1"/>
  <c r="ET356" i="1"/>
  <c r="BZ356" i="1"/>
  <c r="BY356" i="1"/>
  <c r="H340" i="1" l="1"/>
  <c r="CN334" i="1" l="1"/>
  <c r="HF332" i="1" l="1"/>
  <c r="EV330" i="1" l="1"/>
  <c r="EX325" i="1" l="1"/>
  <c r="HA324" i="1" l="1"/>
  <c r="AH322" i="6" l="1"/>
  <c r="HD313" i="1" l="1"/>
  <c r="HD312" i="1" l="1"/>
  <c r="FT312" i="1"/>
  <c r="EL306" i="1" l="1"/>
  <c r="BR305" i="6" l="1"/>
  <c r="BM304" i="1" l="1"/>
  <c r="E304" i="1"/>
  <c r="HW372" i="6" l="1"/>
  <c r="HV372" i="6"/>
  <c r="HT372" i="6"/>
  <c r="HS372" i="6"/>
  <c r="HJ372" i="6"/>
  <c r="HI372" i="6"/>
  <c r="HF372" i="6"/>
  <c r="HE372" i="6"/>
  <c r="HC372" i="6"/>
  <c r="GZ372" i="6"/>
  <c r="GY372" i="6"/>
  <c r="GX372" i="6"/>
  <c r="GW372" i="6"/>
  <c r="GT372" i="6"/>
  <c r="GS372" i="6"/>
  <c r="GQ372" i="6"/>
  <c r="GN372" i="6"/>
  <c r="GM372" i="6"/>
  <c r="GL372" i="6"/>
  <c r="GK372" i="6"/>
  <c r="GH372" i="6"/>
  <c r="GG372" i="6"/>
  <c r="GE372" i="6"/>
  <c r="GB372" i="6"/>
  <c r="GA372" i="6"/>
  <c r="FZ372" i="6"/>
  <c r="FY372" i="6"/>
  <c r="FV372" i="6"/>
  <c r="FU372" i="6"/>
  <c r="FS372" i="6"/>
  <c r="FP372" i="6"/>
  <c r="FO372" i="6"/>
  <c r="FN372" i="6"/>
  <c r="FM372" i="6"/>
  <c r="FJ372" i="6"/>
  <c r="FI372" i="6"/>
  <c r="FG372" i="6"/>
  <c r="FD372" i="6"/>
  <c r="FC372" i="6"/>
  <c r="FB372" i="6"/>
  <c r="FA372" i="6"/>
  <c r="EX372" i="6"/>
  <c r="EW372" i="6"/>
  <c r="EU372" i="6"/>
  <c r="ER372" i="6"/>
  <c r="EQ372" i="6"/>
  <c r="EP372" i="6"/>
  <c r="EO372" i="6"/>
  <c r="EL372" i="6"/>
  <c r="EK372" i="6"/>
  <c r="EI372" i="6"/>
  <c r="EF372" i="6"/>
  <c r="EE372" i="6"/>
  <c r="ED372" i="6"/>
  <c r="EC372" i="6"/>
  <c r="DZ372" i="6"/>
  <c r="DY372" i="6"/>
  <c r="DW372" i="6"/>
  <c r="DT372" i="6"/>
  <c r="DS372" i="6"/>
  <c r="DR372" i="6"/>
  <c r="DQ372" i="6"/>
  <c r="DN372" i="6"/>
  <c r="DM372" i="6"/>
  <c r="DK372" i="6"/>
  <c r="DH372" i="6"/>
  <c r="DG372" i="6"/>
  <c r="DF372" i="6"/>
  <c r="DE372" i="6"/>
  <c r="DB372" i="6"/>
  <c r="DA372" i="6"/>
  <c r="CY372" i="6"/>
  <c r="CV372" i="6"/>
  <c r="CU372" i="6"/>
  <c r="CT372" i="6"/>
  <c r="CS372" i="6"/>
  <c r="CP372" i="6"/>
  <c r="CO372" i="6"/>
  <c r="CM372" i="6"/>
  <c r="CJ372" i="6"/>
  <c r="CI372" i="6"/>
  <c r="CH372" i="6"/>
  <c r="CG372" i="6"/>
  <c r="CD372" i="6"/>
  <c r="CC372" i="6"/>
  <c r="CA372" i="6"/>
  <c r="BX372" i="6"/>
  <c r="BW372" i="6"/>
  <c r="BV372" i="6"/>
  <c r="BU372" i="6"/>
  <c r="BR372" i="6"/>
  <c r="BQ372" i="6"/>
  <c r="BO372" i="6"/>
  <c r="BL372" i="6"/>
  <c r="BK372" i="6"/>
  <c r="BJ372" i="6"/>
  <c r="BI372" i="6"/>
  <c r="BF372" i="6"/>
  <c r="BE372" i="6"/>
  <c r="BC372" i="6"/>
  <c r="AZ372" i="6"/>
  <c r="AY372" i="6"/>
  <c r="AX372" i="6"/>
  <c r="AW372" i="6"/>
  <c r="AT372" i="6"/>
  <c r="AS372" i="6"/>
  <c r="AQ372" i="6"/>
  <c r="AN372" i="6"/>
  <c r="AM372" i="6"/>
  <c r="AL372" i="6"/>
  <c r="AK372" i="6"/>
  <c r="AH372" i="6"/>
  <c r="AG372" i="6"/>
  <c r="AE372" i="6"/>
  <c r="AB372" i="6"/>
  <c r="AA372" i="6"/>
  <c r="Z372" i="6"/>
  <c r="Y372" i="6"/>
  <c r="V372" i="6"/>
  <c r="U372" i="6"/>
  <c r="S372" i="6"/>
  <c r="P372" i="6"/>
  <c r="HL372" i="6" s="1"/>
  <c r="O372" i="6"/>
  <c r="N372" i="6"/>
  <c r="M372" i="6"/>
  <c r="J372" i="6"/>
  <c r="I372" i="6"/>
  <c r="HQ372" i="6" s="1"/>
  <c r="HR372" i="6" s="1"/>
  <c r="G372" i="6"/>
  <c r="HO372" i="6" s="1"/>
  <c r="D372" i="6"/>
  <c r="C372" i="6"/>
  <c r="HK372" i="6" s="1"/>
  <c r="HQ371" i="6"/>
  <c r="HR371" i="6" s="1"/>
  <c r="HO371" i="6"/>
  <c r="HL371" i="6"/>
  <c r="HK371" i="6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L370" i="6"/>
  <c r="HK370" i="6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R369" i="6" s="1"/>
  <c r="HO369" i="6"/>
  <c r="HL369" i="6"/>
  <c r="HK369" i="6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U368" i="6"/>
  <c r="HQ368" i="6"/>
  <c r="HO368" i="6"/>
  <c r="HL368" i="6"/>
  <c r="HK368" i="6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U367" i="6"/>
  <c r="HQ367" i="6"/>
  <c r="HO367" i="6"/>
  <c r="HL367" i="6"/>
  <c r="HK367" i="6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U366" i="6" s="1"/>
  <c r="HL366" i="6"/>
  <c r="HK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U365" i="6"/>
  <c r="HU372" i="6" s="1"/>
  <c r="HQ365" i="6"/>
  <c r="HR365" i="6" s="1"/>
  <c r="HO365" i="6"/>
  <c r="HL365" i="6"/>
  <c r="HK365" i="6"/>
  <c r="HF365" i="6"/>
  <c r="HD365" i="6"/>
  <c r="HB365" i="6"/>
  <c r="HB366" i="6" s="1"/>
  <c r="HB367" i="6" s="1"/>
  <c r="HB368" i="6" s="1"/>
  <c r="HB369" i="6" s="1"/>
  <c r="HB370" i="6" s="1"/>
  <c r="HB371" i="6" s="1"/>
  <c r="HA365" i="6"/>
  <c r="HA366" i="6" s="1"/>
  <c r="GT365" i="6"/>
  <c r="GR365" i="6"/>
  <c r="GP365" i="6"/>
  <c r="GP366" i="6" s="1"/>
  <c r="GP367" i="6" s="1"/>
  <c r="GP368" i="6" s="1"/>
  <c r="GP369" i="6" s="1"/>
  <c r="GP370" i="6" s="1"/>
  <c r="GP371" i="6" s="1"/>
  <c r="GO365" i="6"/>
  <c r="GO366" i="6" s="1"/>
  <c r="GH365" i="6"/>
  <c r="GF365" i="6"/>
  <c r="GD365" i="6"/>
  <c r="GD366" i="6" s="1"/>
  <c r="GD367" i="6" s="1"/>
  <c r="GD368" i="6" s="1"/>
  <c r="GD369" i="6" s="1"/>
  <c r="GD370" i="6" s="1"/>
  <c r="GD371" i="6" s="1"/>
  <c r="GC365" i="6"/>
  <c r="GC366" i="6" s="1"/>
  <c r="FV365" i="6"/>
  <c r="FT365" i="6"/>
  <c r="FR365" i="6"/>
  <c r="FR366" i="6" s="1"/>
  <c r="FR367" i="6" s="1"/>
  <c r="FR368" i="6" s="1"/>
  <c r="FR369" i="6" s="1"/>
  <c r="FR370" i="6" s="1"/>
  <c r="FR371" i="6" s="1"/>
  <c r="FQ365" i="6"/>
  <c r="FQ366" i="6" s="1"/>
  <c r="FJ365" i="6"/>
  <c r="FH365" i="6"/>
  <c r="FF365" i="6"/>
  <c r="FF366" i="6" s="1"/>
  <c r="FF367" i="6" s="1"/>
  <c r="FF368" i="6" s="1"/>
  <c r="FF369" i="6" s="1"/>
  <c r="FF370" i="6" s="1"/>
  <c r="FF371" i="6" s="1"/>
  <c r="FE365" i="6"/>
  <c r="FE366" i="6" s="1"/>
  <c r="EX365" i="6"/>
  <c r="EV365" i="6"/>
  <c r="ET365" i="6"/>
  <c r="ET366" i="6" s="1"/>
  <c r="ET367" i="6" s="1"/>
  <c r="ET368" i="6" s="1"/>
  <c r="ET369" i="6" s="1"/>
  <c r="ET370" i="6" s="1"/>
  <c r="ET371" i="6" s="1"/>
  <c r="ES365" i="6"/>
  <c r="ES366" i="6" s="1"/>
  <c r="EL365" i="6"/>
  <c r="EJ365" i="6"/>
  <c r="EH365" i="6"/>
  <c r="EH366" i="6" s="1"/>
  <c r="EH367" i="6" s="1"/>
  <c r="EH368" i="6" s="1"/>
  <c r="EH369" i="6" s="1"/>
  <c r="EH370" i="6" s="1"/>
  <c r="EH371" i="6" s="1"/>
  <c r="EG365" i="6"/>
  <c r="EG366" i="6" s="1"/>
  <c r="DZ365" i="6"/>
  <c r="DX365" i="6"/>
  <c r="DV365" i="6"/>
  <c r="DV366" i="6" s="1"/>
  <c r="DV367" i="6" s="1"/>
  <c r="DV368" i="6" s="1"/>
  <c r="DV369" i="6" s="1"/>
  <c r="DV370" i="6" s="1"/>
  <c r="DV371" i="6" s="1"/>
  <c r="DU365" i="6"/>
  <c r="DU366" i="6" s="1"/>
  <c r="DN365" i="6"/>
  <c r="DL365" i="6"/>
  <c r="DJ365" i="6"/>
  <c r="DJ366" i="6" s="1"/>
  <c r="DJ367" i="6" s="1"/>
  <c r="DJ368" i="6" s="1"/>
  <c r="DJ369" i="6" s="1"/>
  <c r="DJ370" i="6" s="1"/>
  <c r="DJ371" i="6" s="1"/>
  <c r="DI365" i="6"/>
  <c r="DI366" i="6" s="1"/>
  <c r="DB365" i="6"/>
  <c r="CZ365" i="6"/>
  <c r="CX365" i="6"/>
  <c r="CX366" i="6" s="1"/>
  <c r="CX367" i="6" s="1"/>
  <c r="CX368" i="6" s="1"/>
  <c r="CX369" i="6" s="1"/>
  <c r="CX370" i="6" s="1"/>
  <c r="CX371" i="6" s="1"/>
  <c r="CW365" i="6"/>
  <c r="CW366" i="6" s="1"/>
  <c r="CP365" i="6"/>
  <c r="CN365" i="6"/>
  <c r="CL365" i="6"/>
  <c r="CL366" i="6" s="1"/>
  <c r="CL367" i="6" s="1"/>
  <c r="CL368" i="6" s="1"/>
  <c r="CL369" i="6" s="1"/>
  <c r="CL370" i="6" s="1"/>
  <c r="CL371" i="6" s="1"/>
  <c r="CK365" i="6"/>
  <c r="CK366" i="6" s="1"/>
  <c r="CD365" i="6"/>
  <c r="CB365" i="6"/>
  <c r="BZ365" i="6"/>
  <c r="BZ366" i="6" s="1"/>
  <c r="BZ367" i="6" s="1"/>
  <c r="BZ368" i="6" s="1"/>
  <c r="BZ369" i="6" s="1"/>
  <c r="BZ370" i="6" s="1"/>
  <c r="BZ371" i="6" s="1"/>
  <c r="BY365" i="6"/>
  <c r="BY366" i="6" s="1"/>
  <c r="BR365" i="6"/>
  <c r="BF365" i="6"/>
  <c r="AT365" i="6"/>
  <c r="AH365" i="6"/>
  <c r="V365" i="6"/>
  <c r="J365" i="6"/>
  <c r="B365" i="6"/>
  <c r="B366" i="6" s="1"/>
  <c r="B367" i="6" s="1"/>
  <c r="B368" i="6" s="1"/>
  <c r="B369" i="6" s="1"/>
  <c r="B370" i="6" s="1"/>
  <c r="B371" i="6" s="1"/>
  <c r="HW363" i="6"/>
  <c r="HV363" i="6"/>
  <c r="HT363" i="6"/>
  <c r="HS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H363" i="6"/>
  <c r="GG363" i="6"/>
  <c r="GE363" i="6"/>
  <c r="GB363" i="6"/>
  <c r="GA363" i="6"/>
  <c r="FZ363" i="6"/>
  <c r="FY363" i="6"/>
  <c r="FV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L363" i="6"/>
  <c r="EK363" i="6"/>
  <c r="EI363" i="6"/>
  <c r="EF363" i="6"/>
  <c r="EE363" i="6"/>
  <c r="ED363" i="6"/>
  <c r="EC363" i="6"/>
  <c r="DZ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P363" i="6"/>
  <c r="CO363" i="6"/>
  <c r="CM363" i="6"/>
  <c r="CJ363" i="6"/>
  <c r="CI363" i="6"/>
  <c r="CH363" i="6"/>
  <c r="CG363" i="6"/>
  <c r="CD363" i="6"/>
  <c r="CC363" i="6"/>
  <c r="CA363" i="6"/>
  <c r="BX363" i="6"/>
  <c r="BW363" i="6"/>
  <c r="BV363" i="6"/>
  <c r="BU363" i="6"/>
  <c r="BR363" i="6"/>
  <c r="BQ363" i="6"/>
  <c r="BO363" i="6"/>
  <c r="BL363" i="6"/>
  <c r="BK363" i="6"/>
  <c r="BJ363" i="6"/>
  <c r="BI363" i="6"/>
  <c r="BF363" i="6"/>
  <c r="BE363" i="6"/>
  <c r="BC363" i="6"/>
  <c r="AZ363" i="6"/>
  <c r="AY363" i="6"/>
  <c r="AX363" i="6"/>
  <c r="AW363" i="6"/>
  <c r="AT363" i="6"/>
  <c r="AS363" i="6"/>
  <c r="AQ363" i="6"/>
  <c r="AN363" i="6"/>
  <c r="AM363" i="6"/>
  <c r="AL363" i="6"/>
  <c r="AK363" i="6"/>
  <c r="AH363" i="6"/>
  <c r="AG363" i="6"/>
  <c r="AE363" i="6"/>
  <c r="AB363" i="6"/>
  <c r="AA363" i="6"/>
  <c r="Z363" i="6"/>
  <c r="Y363" i="6"/>
  <c r="V363" i="6"/>
  <c r="U363" i="6"/>
  <c r="S363" i="6"/>
  <c r="P363" i="6"/>
  <c r="O363" i="6"/>
  <c r="N363" i="6"/>
  <c r="M363" i="6"/>
  <c r="I363" i="6"/>
  <c r="HQ363" i="6" s="1"/>
  <c r="G363" i="6"/>
  <c r="D363" i="6"/>
  <c r="C363" i="6"/>
  <c r="HK363" i="6" s="1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O361" i="6"/>
  <c r="HU361" i="6" s="1"/>
  <c r="HL361" i="6"/>
  <c r="HK361" i="6"/>
  <c r="HF361" i="6"/>
  <c r="HB361" i="6"/>
  <c r="HB362" i="6" s="1"/>
  <c r="GT361" i="6"/>
  <c r="GH361" i="6"/>
  <c r="GD361" i="6"/>
  <c r="GD362" i="6" s="1"/>
  <c r="FV361" i="6"/>
  <c r="FR361" i="6"/>
  <c r="FR362" i="6" s="1"/>
  <c r="FJ361" i="6"/>
  <c r="FF361" i="6"/>
  <c r="FF362" i="6" s="1"/>
  <c r="EX361" i="6"/>
  <c r="EL361" i="6"/>
  <c r="EH361" i="6"/>
  <c r="EH362" i="6" s="1"/>
  <c r="DZ361" i="6"/>
  <c r="DV361" i="6"/>
  <c r="DV362" i="6" s="1"/>
  <c r="DN361" i="6"/>
  <c r="DJ361" i="6"/>
  <c r="DJ362" i="6" s="1"/>
  <c r="DB361" i="6"/>
  <c r="CP361" i="6"/>
  <c r="CL361" i="6"/>
  <c r="CL362" i="6" s="1"/>
  <c r="CD361" i="6"/>
  <c r="BZ361" i="6"/>
  <c r="BZ362" i="6" s="1"/>
  <c r="BR361" i="6"/>
  <c r="BF361" i="6"/>
  <c r="AT361" i="6"/>
  <c r="AH361" i="6"/>
  <c r="V361" i="6"/>
  <c r="J361" i="6"/>
  <c r="HU360" i="6"/>
  <c r="HQ360" i="6"/>
  <c r="HR360" i="6" s="1"/>
  <c r="HO360" i="6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B360" i="6"/>
  <c r="B361" i="6" s="1"/>
  <c r="B362" i="6" s="1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HF357" i="6"/>
  <c r="HB357" i="6"/>
  <c r="HB358" i="6" s="1"/>
  <c r="HB359" i="6" s="1"/>
  <c r="HB360" i="6" s="1"/>
  <c r="GT357" i="6"/>
  <c r="GP357" i="6"/>
  <c r="GP358" i="6" s="1"/>
  <c r="GP359" i="6" s="1"/>
  <c r="GP360" i="6" s="1"/>
  <c r="GP361" i="6" s="1"/>
  <c r="GP362" i="6" s="1"/>
  <c r="GH357" i="6"/>
  <c r="GD357" i="6"/>
  <c r="GD358" i="6" s="1"/>
  <c r="GD359" i="6" s="1"/>
  <c r="GD360" i="6" s="1"/>
  <c r="FV357" i="6"/>
  <c r="FR357" i="6"/>
  <c r="FR358" i="6" s="1"/>
  <c r="FR359" i="6" s="1"/>
  <c r="FR360" i="6" s="1"/>
  <c r="FJ357" i="6"/>
  <c r="FF357" i="6"/>
  <c r="FF358" i="6" s="1"/>
  <c r="FF359" i="6" s="1"/>
  <c r="FF360" i="6" s="1"/>
  <c r="EX357" i="6"/>
  <c r="ET357" i="6"/>
  <c r="ET358" i="6" s="1"/>
  <c r="ET359" i="6" s="1"/>
  <c r="ET360" i="6" s="1"/>
  <c r="ET361" i="6" s="1"/>
  <c r="ET362" i="6" s="1"/>
  <c r="EL357" i="6"/>
  <c r="EH357" i="6"/>
  <c r="EH358" i="6" s="1"/>
  <c r="EH359" i="6" s="1"/>
  <c r="EH360" i="6" s="1"/>
  <c r="DZ357" i="6"/>
  <c r="DV357" i="6"/>
  <c r="DV358" i="6" s="1"/>
  <c r="DV359" i="6" s="1"/>
  <c r="DV360" i="6" s="1"/>
  <c r="DN357" i="6"/>
  <c r="DJ357" i="6"/>
  <c r="DJ358" i="6" s="1"/>
  <c r="DJ359" i="6" s="1"/>
  <c r="DJ360" i="6" s="1"/>
  <c r="DB357" i="6"/>
  <c r="CX357" i="6"/>
  <c r="CX358" i="6" s="1"/>
  <c r="CX359" i="6" s="1"/>
  <c r="CX360" i="6" s="1"/>
  <c r="CX361" i="6" s="1"/>
  <c r="CX362" i="6" s="1"/>
  <c r="CP357" i="6"/>
  <c r="CL357" i="6"/>
  <c r="CL358" i="6" s="1"/>
  <c r="CL359" i="6" s="1"/>
  <c r="CL360" i="6" s="1"/>
  <c r="CD357" i="6"/>
  <c r="BZ357" i="6"/>
  <c r="BZ358" i="6" s="1"/>
  <c r="BZ359" i="6" s="1"/>
  <c r="BZ360" i="6" s="1"/>
  <c r="BR357" i="6"/>
  <c r="BF357" i="6"/>
  <c r="AT357" i="6"/>
  <c r="AH357" i="6"/>
  <c r="V357" i="6"/>
  <c r="J357" i="6"/>
  <c r="F357" i="6"/>
  <c r="HQ356" i="6"/>
  <c r="HO356" i="6"/>
  <c r="HU356" i="6" s="1"/>
  <c r="HL356" i="6"/>
  <c r="HK356" i="6"/>
  <c r="HF356" i="6"/>
  <c r="HD356" i="6"/>
  <c r="HB356" i="6"/>
  <c r="HA356" i="6"/>
  <c r="HA357" i="6" s="1"/>
  <c r="HA358" i="6" s="1"/>
  <c r="HD358" i="6" s="1"/>
  <c r="GT356" i="6"/>
  <c r="GR356" i="6"/>
  <c r="GP356" i="6"/>
  <c r="GO356" i="6"/>
  <c r="GO357" i="6" s="1"/>
  <c r="GO358" i="6" s="1"/>
  <c r="GO359" i="6" s="1"/>
  <c r="GH356" i="6"/>
  <c r="GF356" i="6"/>
  <c r="GD356" i="6"/>
  <c r="GC356" i="6"/>
  <c r="GC357" i="6" s="1"/>
  <c r="GF357" i="6" s="1"/>
  <c r="FV356" i="6"/>
  <c r="FT356" i="6"/>
  <c r="FR356" i="6"/>
  <c r="FQ356" i="6"/>
  <c r="FQ357" i="6" s="1"/>
  <c r="FQ358" i="6" s="1"/>
  <c r="FJ356" i="6"/>
  <c r="FH356" i="6"/>
  <c r="FF356" i="6"/>
  <c r="FE356" i="6"/>
  <c r="FE357" i="6" s="1"/>
  <c r="FE358" i="6" s="1"/>
  <c r="FH358" i="6" s="1"/>
  <c r="EX356" i="6"/>
  <c r="EV356" i="6"/>
  <c r="ET356" i="6"/>
  <c r="ES356" i="6"/>
  <c r="ES357" i="6" s="1"/>
  <c r="ES358" i="6" s="1"/>
  <c r="ES359" i="6" s="1"/>
  <c r="EL356" i="6"/>
  <c r="EJ356" i="6"/>
  <c r="EH356" i="6"/>
  <c r="EG356" i="6"/>
  <c r="EG357" i="6" s="1"/>
  <c r="EJ357" i="6" s="1"/>
  <c r="DZ356" i="6"/>
  <c r="DX356" i="6"/>
  <c r="DV356" i="6"/>
  <c r="DU356" i="6"/>
  <c r="DU357" i="6" s="1"/>
  <c r="DU358" i="6" s="1"/>
  <c r="DN356" i="6"/>
  <c r="DL356" i="6"/>
  <c r="DJ356" i="6"/>
  <c r="DI356" i="6"/>
  <c r="DI357" i="6" s="1"/>
  <c r="DI358" i="6" s="1"/>
  <c r="DL358" i="6" s="1"/>
  <c r="DB356" i="6"/>
  <c r="CZ356" i="6"/>
  <c r="CX356" i="6"/>
  <c r="CW356" i="6"/>
  <c r="CW357" i="6" s="1"/>
  <c r="CW358" i="6" s="1"/>
  <c r="CW359" i="6" s="1"/>
  <c r="CP356" i="6"/>
  <c r="CN356" i="6"/>
  <c r="CL356" i="6"/>
  <c r="CK356" i="6"/>
  <c r="CK357" i="6" s="1"/>
  <c r="CN357" i="6" s="1"/>
  <c r="CD356" i="6"/>
  <c r="CB356" i="6"/>
  <c r="BZ356" i="6"/>
  <c r="BY356" i="6"/>
  <c r="BY357" i="6" s="1"/>
  <c r="BY358" i="6" s="1"/>
  <c r="BR356" i="6"/>
  <c r="BF356" i="6"/>
  <c r="AT356" i="6"/>
  <c r="AH356" i="6"/>
  <c r="V356" i="6"/>
  <c r="J356" i="6"/>
  <c r="B356" i="6"/>
  <c r="B357" i="6" s="1"/>
  <c r="B358" i="6" s="1"/>
  <c r="B359" i="6" s="1"/>
  <c r="HR362" i="6" l="1"/>
  <c r="HR361" i="6"/>
  <c r="HU363" i="6"/>
  <c r="HR357" i="6"/>
  <c r="J363" i="6"/>
  <c r="HR356" i="6"/>
  <c r="BY367" i="6"/>
  <c r="CB366" i="6"/>
  <c r="CN366" i="6"/>
  <c r="CK367" i="6"/>
  <c r="CZ366" i="6"/>
  <c r="CW367" i="6"/>
  <c r="DL366" i="6"/>
  <c r="DI367" i="6"/>
  <c r="DU367" i="6"/>
  <c r="DX366" i="6"/>
  <c r="EJ366" i="6"/>
  <c r="EG367" i="6"/>
  <c r="EV366" i="6"/>
  <c r="ES367" i="6"/>
  <c r="FH366" i="6"/>
  <c r="FE367" i="6"/>
  <c r="FQ367" i="6"/>
  <c r="FT366" i="6"/>
  <c r="GF366" i="6"/>
  <c r="GC367" i="6"/>
  <c r="GR366" i="6"/>
  <c r="GO367" i="6"/>
  <c r="HD366" i="6"/>
  <c r="HA367" i="6"/>
  <c r="HR370" i="6"/>
  <c r="HR366" i="6"/>
  <c r="HU370" i="6"/>
  <c r="HR367" i="6"/>
  <c r="HR368" i="6"/>
  <c r="HU369" i="6"/>
  <c r="HU371" i="6"/>
  <c r="CB358" i="6"/>
  <c r="BY359" i="6"/>
  <c r="CZ359" i="6"/>
  <c r="CW360" i="6"/>
  <c r="DX358" i="6"/>
  <c r="DU359" i="6"/>
  <c r="EV359" i="6"/>
  <c r="ES360" i="6"/>
  <c r="FT358" i="6"/>
  <c r="FQ359" i="6"/>
  <c r="GR359" i="6"/>
  <c r="GO360" i="6"/>
  <c r="F358" i="6"/>
  <c r="DL357" i="6"/>
  <c r="FH357" i="6"/>
  <c r="HD357" i="6"/>
  <c r="CZ358" i="6"/>
  <c r="EV358" i="6"/>
  <c r="GR358" i="6"/>
  <c r="DN363" i="6"/>
  <c r="HF363" i="6"/>
  <c r="CZ357" i="6"/>
  <c r="EV357" i="6"/>
  <c r="GR357" i="6"/>
  <c r="CK358" i="6"/>
  <c r="EG358" i="6"/>
  <c r="GC358" i="6"/>
  <c r="HL363" i="6"/>
  <c r="FJ363" i="6"/>
  <c r="CB357" i="6"/>
  <c r="DX357" i="6"/>
  <c r="FT357" i="6"/>
  <c r="HR358" i="6"/>
  <c r="DI359" i="6"/>
  <c r="FE359" i="6"/>
  <c r="HA359" i="6"/>
  <c r="HR359" i="6"/>
  <c r="HO363" i="6"/>
  <c r="HR363" i="6" s="1"/>
  <c r="DB363" i="6"/>
  <c r="EX363" i="6"/>
  <c r="GT363" i="6"/>
  <c r="ID372" i="1"/>
  <c r="HW372" i="1"/>
  <c r="HV372" i="1"/>
  <c r="HT372" i="1"/>
  <c r="HS372" i="1"/>
  <c r="HJ372" i="1"/>
  <c r="HI372" i="1"/>
  <c r="HF372" i="1"/>
  <c r="HE372" i="1"/>
  <c r="HC372" i="1"/>
  <c r="GZ372" i="1"/>
  <c r="GY372" i="1"/>
  <c r="GX372" i="1"/>
  <c r="GW372" i="1"/>
  <c r="GT372" i="1"/>
  <c r="GS372" i="1"/>
  <c r="GQ372" i="1"/>
  <c r="GN372" i="1"/>
  <c r="GM372" i="1"/>
  <c r="GL372" i="1"/>
  <c r="GK372" i="1"/>
  <c r="GH372" i="1"/>
  <c r="GG372" i="1"/>
  <c r="GE372" i="1"/>
  <c r="GB372" i="1"/>
  <c r="GA372" i="1"/>
  <c r="FZ372" i="1"/>
  <c r="FY372" i="1"/>
  <c r="FV372" i="1"/>
  <c r="FU372" i="1"/>
  <c r="FS372" i="1"/>
  <c r="FP372" i="1"/>
  <c r="FO372" i="1"/>
  <c r="FN372" i="1"/>
  <c r="FM372" i="1"/>
  <c r="FJ372" i="1"/>
  <c r="FI372" i="1"/>
  <c r="FG372" i="1"/>
  <c r="FD372" i="1"/>
  <c r="FC372" i="1"/>
  <c r="FB372" i="1"/>
  <c r="FA372" i="1"/>
  <c r="EW372" i="1"/>
  <c r="EU372" i="1"/>
  <c r="EX372" i="1" s="1"/>
  <c r="ER372" i="1"/>
  <c r="EQ372" i="1"/>
  <c r="IF372" i="1" s="1"/>
  <c r="EP372" i="1"/>
  <c r="EO372" i="1"/>
  <c r="EL372" i="1"/>
  <c r="EK372" i="1"/>
  <c r="EI372" i="1"/>
  <c r="EF372" i="1"/>
  <c r="EE372" i="1"/>
  <c r="ED372" i="1"/>
  <c r="EC372" i="1"/>
  <c r="DZ372" i="1"/>
  <c r="DY372" i="1"/>
  <c r="DW372" i="1"/>
  <c r="DT372" i="1"/>
  <c r="DS372" i="1"/>
  <c r="DR372" i="1"/>
  <c r="DQ372" i="1"/>
  <c r="DN372" i="1"/>
  <c r="DM372" i="1"/>
  <c r="DK372" i="1"/>
  <c r="DH372" i="1"/>
  <c r="DG372" i="1"/>
  <c r="DF372" i="1"/>
  <c r="DE372" i="1"/>
  <c r="DB372" i="1"/>
  <c r="DA372" i="1"/>
  <c r="CY372" i="1"/>
  <c r="CV372" i="1"/>
  <c r="CU372" i="1"/>
  <c r="CT372" i="1"/>
  <c r="CS372" i="1"/>
  <c r="CP372" i="1"/>
  <c r="CO372" i="1"/>
  <c r="CM372" i="1"/>
  <c r="CJ372" i="1"/>
  <c r="CI372" i="1"/>
  <c r="CH372" i="1"/>
  <c r="CG372" i="1"/>
  <c r="CC372" i="1"/>
  <c r="CA372" i="1"/>
  <c r="BX372" i="1"/>
  <c r="BW372" i="1"/>
  <c r="IE372" i="1" s="1"/>
  <c r="BV372" i="1"/>
  <c r="BU372" i="1"/>
  <c r="BR372" i="1"/>
  <c r="BQ372" i="1"/>
  <c r="BO372" i="1"/>
  <c r="BL372" i="1"/>
  <c r="BK372" i="1"/>
  <c r="BJ372" i="1"/>
  <c r="BI372" i="1"/>
  <c r="BF372" i="1"/>
  <c r="BE372" i="1"/>
  <c r="BC372" i="1"/>
  <c r="AZ372" i="1"/>
  <c r="AY372" i="1"/>
  <c r="AX372" i="1"/>
  <c r="AW372" i="1"/>
  <c r="AT372" i="1"/>
  <c r="AS372" i="1"/>
  <c r="AQ372" i="1"/>
  <c r="AN372" i="1"/>
  <c r="AM372" i="1"/>
  <c r="AL372" i="1"/>
  <c r="AK372" i="1"/>
  <c r="AH372" i="1"/>
  <c r="AG372" i="1"/>
  <c r="AE372" i="1"/>
  <c r="AB372" i="1"/>
  <c r="AA372" i="1"/>
  <c r="Z372" i="1"/>
  <c r="Y372" i="1"/>
  <c r="V372" i="1"/>
  <c r="U372" i="1"/>
  <c r="S372" i="1"/>
  <c r="P372" i="1"/>
  <c r="O372" i="1"/>
  <c r="N372" i="1"/>
  <c r="M372" i="1"/>
  <c r="I372" i="1"/>
  <c r="G372" i="1"/>
  <c r="J372" i="1" s="1"/>
  <c r="D372" i="1"/>
  <c r="C372" i="1"/>
  <c r="HQ371" i="1"/>
  <c r="HO371" i="1"/>
  <c r="HU371" i="1" s="1"/>
  <c r="HL371" i="1"/>
  <c r="HK371" i="1"/>
  <c r="HF371" i="1"/>
  <c r="GT371" i="1"/>
  <c r="GH371" i="1"/>
  <c r="FV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Q370" i="1"/>
  <c r="HO370" i="1"/>
  <c r="HU370" i="1" s="1"/>
  <c r="HL370" i="1"/>
  <c r="HK370" i="1"/>
  <c r="HF370" i="1"/>
  <c r="GT370" i="1"/>
  <c r="GH370" i="1"/>
  <c r="FV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Q369" i="1"/>
  <c r="HR369" i="1" s="1"/>
  <c r="HO369" i="1"/>
  <c r="HL369" i="1"/>
  <c r="HK369" i="1"/>
  <c r="HF369" i="1"/>
  <c r="GT369" i="1"/>
  <c r="GH369" i="1"/>
  <c r="FV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Q368" i="1"/>
  <c r="HO368" i="1"/>
  <c r="HU368" i="1" s="1"/>
  <c r="HL368" i="1"/>
  <c r="HK368" i="1"/>
  <c r="HF368" i="1"/>
  <c r="GT368" i="1"/>
  <c r="GH368" i="1"/>
  <c r="FV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Q367" i="1"/>
  <c r="HO367" i="1"/>
  <c r="HL367" i="1"/>
  <c r="HK367" i="1"/>
  <c r="HF367" i="1"/>
  <c r="GT367" i="1"/>
  <c r="GH367" i="1"/>
  <c r="FV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Q366" i="1"/>
  <c r="HO366" i="1"/>
  <c r="HL366" i="1"/>
  <c r="HK366" i="1"/>
  <c r="HF366" i="1"/>
  <c r="GT366" i="1"/>
  <c r="GH366" i="1"/>
  <c r="FV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Q365" i="1"/>
  <c r="HO365" i="1"/>
  <c r="HU365" i="1" s="1"/>
  <c r="HL365" i="1"/>
  <c r="HK365" i="1"/>
  <c r="HF365" i="1"/>
  <c r="GT365" i="1"/>
  <c r="GH365" i="1"/>
  <c r="FV365" i="1"/>
  <c r="FJ365" i="1"/>
  <c r="EX365" i="1"/>
  <c r="EL365" i="1"/>
  <c r="DZ365" i="1"/>
  <c r="DN365" i="1"/>
  <c r="DB365" i="1"/>
  <c r="CP365" i="1"/>
  <c r="CD365" i="1"/>
  <c r="BR365" i="1"/>
  <c r="BF365" i="1"/>
  <c r="AT365" i="1"/>
  <c r="AP365" i="1"/>
  <c r="AP366" i="1" s="1"/>
  <c r="AP367" i="1" s="1"/>
  <c r="AP368" i="1" s="1"/>
  <c r="AP369" i="1" s="1"/>
  <c r="AP370" i="1" s="1"/>
  <c r="AP371" i="1" s="1"/>
  <c r="AH365" i="1"/>
  <c r="V365" i="1"/>
  <c r="J365" i="1"/>
  <c r="B365" i="1"/>
  <c r="B366" i="1" s="1"/>
  <c r="B367" i="1" s="1"/>
  <c r="B368" i="1" s="1"/>
  <c r="B369" i="1" s="1"/>
  <c r="B370" i="1" s="1"/>
  <c r="B371" i="1" s="1"/>
  <c r="ID363" i="1"/>
  <c r="HW363" i="1"/>
  <c r="HV363" i="1"/>
  <c r="HT363" i="1"/>
  <c r="HS363" i="1"/>
  <c r="HJ363" i="1"/>
  <c r="HI363" i="1"/>
  <c r="HF363" i="1"/>
  <c r="HE363" i="1"/>
  <c r="HC363" i="1"/>
  <c r="GZ363" i="1"/>
  <c r="GY363" i="1"/>
  <c r="GX363" i="1"/>
  <c r="GW363" i="1"/>
  <c r="GT363" i="1"/>
  <c r="GS363" i="1"/>
  <c r="GQ363" i="1"/>
  <c r="GN363" i="1"/>
  <c r="GM363" i="1"/>
  <c r="GL363" i="1"/>
  <c r="GK363" i="1"/>
  <c r="GH363" i="1"/>
  <c r="GG363" i="1"/>
  <c r="GE363" i="1"/>
  <c r="GB363" i="1"/>
  <c r="GA363" i="1"/>
  <c r="FZ363" i="1"/>
  <c r="FY363" i="1"/>
  <c r="FV363" i="1"/>
  <c r="FU363" i="1"/>
  <c r="FS363" i="1"/>
  <c r="FP363" i="1"/>
  <c r="FO363" i="1"/>
  <c r="FN363" i="1"/>
  <c r="FM363" i="1"/>
  <c r="FJ363" i="1"/>
  <c r="FI363" i="1"/>
  <c r="FG363" i="1"/>
  <c r="FD363" i="1"/>
  <c r="FC363" i="1"/>
  <c r="FB363" i="1"/>
  <c r="FA363" i="1"/>
  <c r="EW363" i="1"/>
  <c r="EU363" i="1"/>
  <c r="ER363" i="1"/>
  <c r="EQ363" i="1"/>
  <c r="IF363" i="1" s="1"/>
  <c r="EP363" i="1"/>
  <c r="EO363" i="1"/>
  <c r="EL363" i="1"/>
  <c r="EK363" i="1"/>
  <c r="EI363" i="1"/>
  <c r="EF363" i="1"/>
  <c r="EE363" i="1"/>
  <c r="ED363" i="1"/>
  <c r="EC363" i="1"/>
  <c r="DZ363" i="1"/>
  <c r="DY363" i="1"/>
  <c r="DW363" i="1"/>
  <c r="DT363" i="1"/>
  <c r="DS363" i="1"/>
  <c r="DR363" i="1"/>
  <c r="DQ363" i="1"/>
  <c r="DN363" i="1"/>
  <c r="DM363" i="1"/>
  <c r="DK363" i="1"/>
  <c r="DH363" i="1"/>
  <c r="DG363" i="1"/>
  <c r="DF363" i="1"/>
  <c r="DE363" i="1"/>
  <c r="DB363" i="1"/>
  <c r="DA363" i="1"/>
  <c r="CY363" i="1"/>
  <c r="CV363" i="1"/>
  <c r="CU363" i="1"/>
  <c r="CT363" i="1"/>
  <c r="CS363" i="1"/>
  <c r="CP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R363" i="1"/>
  <c r="BQ363" i="1"/>
  <c r="BO363" i="1"/>
  <c r="BL363" i="1"/>
  <c r="BK363" i="1"/>
  <c r="BJ363" i="1"/>
  <c r="BI363" i="1"/>
  <c r="BF363" i="1"/>
  <c r="BE363" i="1"/>
  <c r="BC363" i="1"/>
  <c r="AZ363" i="1"/>
  <c r="AY363" i="1"/>
  <c r="AX363" i="1"/>
  <c r="AW363" i="1"/>
  <c r="AT363" i="1"/>
  <c r="AS363" i="1"/>
  <c r="AQ363" i="1"/>
  <c r="AN363" i="1"/>
  <c r="AM363" i="1"/>
  <c r="AL363" i="1"/>
  <c r="AK363" i="1"/>
  <c r="AH363" i="1"/>
  <c r="AG363" i="1"/>
  <c r="AE363" i="1"/>
  <c r="AB363" i="1"/>
  <c r="AA363" i="1"/>
  <c r="Z363" i="1"/>
  <c r="Y363" i="1"/>
  <c r="V363" i="1"/>
  <c r="U363" i="1"/>
  <c r="S363" i="1"/>
  <c r="P363" i="1"/>
  <c r="O363" i="1"/>
  <c r="N363" i="1"/>
  <c r="M363" i="1"/>
  <c r="I363" i="1"/>
  <c r="G363" i="1"/>
  <c r="D363" i="1"/>
  <c r="C363" i="1"/>
  <c r="HQ362" i="1"/>
  <c r="HO362" i="1"/>
  <c r="HU362" i="1" s="1"/>
  <c r="HL362" i="1"/>
  <c r="HK362" i="1"/>
  <c r="HF362" i="1"/>
  <c r="GT362" i="1"/>
  <c r="GH362" i="1"/>
  <c r="FV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Q361" i="1"/>
  <c r="HO361" i="1"/>
  <c r="HU361" i="1" s="1"/>
  <c r="HL361" i="1"/>
  <c r="HK361" i="1"/>
  <c r="HF361" i="1"/>
  <c r="GT361" i="1"/>
  <c r="GH361" i="1"/>
  <c r="FV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Q360" i="1"/>
  <c r="HO360" i="1"/>
  <c r="HU360" i="1" s="1"/>
  <c r="HL360" i="1"/>
  <c r="HK360" i="1"/>
  <c r="HF360" i="1"/>
  <c r="GT360" i="1"/>
  <c r="GH360" i="1"/>
  <c r="FV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Q359" i="1"/>
  <c r="HO359" i="1"/>
  <c r="HL359" i="1"/>
  <c r="HK359" i="1"/>
  <c r="HF359" i="1"/>
  <c r="GT359" i="1"/>
  <c r="GH359" i="1"/>
  <c r="FV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Q358" i="1"/>
  <c r="HO358" i="1"/>
  <c r="HL358" i="1"/>
  <c r="HK358" i="1"/>
  <c r="HF358" i="1"/>
  <c r="GT358" i="1"/>
  <c r="GH358" i="1"/>
  <c r="FV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Q357" i="1"/>
  <c r="HO357" i="1"/>
  <c r="HU357" i="1" s="1"/>
  <c r="HL357" i="1"/>
  <c r="HK357" i="1"/>
  <c r="HF357" i="1"/>
  <c r="GT357" i="1"/>
  <c r="GH357" i="1"/>
  <c r="FV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B357" i="1"/>
  <c r="B358" i="1" s="1"/>
  <c r="B359" i="1" s="1"/>
  <c r="B360" i="1" s="1"/>
  <c r="B361" i="1" s="1"/>
  <c r="B362" i="1" s="1"/>
  <c r="HQ356" i="1"/>
  <c r="HO356" i="1"/>
  <c r="HU356" i="1" s="1"/>
  <c r="HL356" i="1"/>
  <c r="HK356" i="1"/>
  <c r="HF356" i="1"/>
  <c r="GT356" i="1"/>
  <c r="GH356" i="1"/>
  <c r="GD357" i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FV356" i="1"/>
  <c r="FJ356" i="1"/>
  <c r="FF357" i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EX356" i="1"/>
  <c r="ET357" i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L356" i="1"/>
  <c r="EH357" i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DZ356" i="1"/>
  <c r="DN356" i="1"/>
  <c r="DB356" i="1"/>
  <c r="CP356" i="1"/>
  <c r="CL357" i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CD356" i="1"/>
  <c r="BZ357" i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R356" i="1"/>
  <c r="BF356" i="1"/>
  <c r="AT356" i="1"/>
  <c r="AP357" i="1"/>
  <c r="AP358" i="1" s="1"/>
  <c r="AP359" i="1" s="1"/>
  <c r="AP360" i="1" s="1"/>
  <c r="AP361" i="1" s="1"/>
  <c r="AP362" i="1" s="1"/>
  <c r="AH356" i="1"/>
  <c r="V356" i="1"/>
  <c r="R357" i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J356" i="1"/>
  <c r="B356" i="1"/>
  <c r="HL372" i="1" l="1"/>
  <c r="HR367" i="1"/>
  <c r="HR368" i="1"/>
  <c r="IB372" i="1"/>
  <c r="HK372" i="1"/>
  <c r="IC372" i="1"/>
  <c r="CD372" i="1"/>
  <c r="HQ372" i="1"/>
  <c r="HR365" i="1"/>
  <c r="HR361" i="1"/>
  <c r="HL363" i="1"/>
  <c r="EX363" i="1"/>
  <c r="HR360" i="1"/>
  <c r="HR359" i="1"/>
  <c r="HR358" i="1"/>
  <c r="HQ363" i="1"/>
  <c r="HR357" i="1"/>
  <c r="IC363" i="1"/>
  <c r="IE363" i="1"/>
  <c r="HK363" i="1"/>
  <c r="CD363" i="1"/>
  <c r="IB363" i="1"/>
  <c r="J363" i="1"/>
  <c r="HR356" i="1"/>
  <c r="GR367" i="6"/>
  <c r="GO368" i="6"/>
  <c r="EV367" i="6"/>
  <c r="ES368" i="6"/>
  <c r="CZ367" i="6"/>
  <c r="CW368" i="6"/>
  <c r="FQ368" i="6"/>
  <c r="FT367" i="6"/>
  <c r="DU368" i="6"/>
  <c r="DX367" i="6"/>
  <c r="BY368" i="6"/>
  <c r="CB367" i="6"/>
  <c r="HA368" i="6"/>
  <c r="HD367" i="6"/>
  <c r="GF367" i="6"/>
  <c r="GC368" i="6"/>
  <c r="FE368" i="6"/>
  <c r="FH367" i="6"/>
  <c r="EJ367" i="6"/>
  <c r="EG368" i="6"/>
  <c r="DL367" i="6"/>
  <c r="DI368" i="6"/>
  <c r="CN367" i="6"/>
  <c r="CK368" i="6"/>
  <c r="FH359" i="6"/>
  <c r="FE360" i="6"/>
  <c r="GC359" i="6"/>
  <c r="GF358" i="6"/>
  <c r="GO361" i="6"/>
  <c r="GR360" i="6"/>
  <c r="ES361" i="6"/>
  <c r="EV360" i="6"/>
  <c r="CW361" i="6"/>
  <c r="CZ360" i="6"/>
  <c r="DL359" i="6"/>
  <c r="DI360" i="6"/>
  <c r="EG359" i="6"/>
  <c r="EJ358" i="6"/>
  <c r="CK359" i="6"/>
  <c r="CN358" i="6"/>
  <c r="F359" i="6"/>
  <c r="FQ360" i="6"/>
  <c r="FT359" i="6"/>
  <c r="DU360" i="6"/>
  <c r="DX359" i="6"/>
  <c r="BY360" i="6"/>
  <c r="CB359" i="6"/>
  <c r="HD359" i="6"/>
  <c r="HA360" i="6"/>
  <c r="HR366" i="1"/>
  <c r="HU366" i="1"/>
  <c r="HU367" i="1"/>
  <c r="HR371" i="1"/>
  <c r="HO372" i="1"/>
  <c r="IA372" i="1"/>
  <c r="HU369" i="1"/>
  <c r="HU358" i="1"/>
  <c r="HU363" i="1" s="1"/>
  <c r="HR362" i="1"/>
  <c r="HU359" i="1"/>
  <c r="HO363" i="1"/>
  <c r="IA363" i="1"/>
  <c r="AH268" i="6"/>
  <c r="HU372" i="1" l="1"/>
  <c r="DI369" i="6"/>
  <c r="DL368" i="6"/>
  <c r="FE369" i="6"/>
  <c r="FH368" i="6"/>
  <c r="HA369" i="6"/>
  <c r="HD368" i="6"/>
  <c r="BY369" i="6"/>
  <c r="CB368" i="6"/>
  <c r="FQ369" i="6"/>
  <c r="FT368" i="6"/>
  <c r="CW369" i="6"/>
  <c r="CZ368" i="6"/>
  <c r="GO369" i="6"/>
  <c r="GR368" i="6"/>
  <c r="CK369" i="6"/>
  <c r="CN368" i="6"/>
  <c r="EG369" i="6"/>
  <c r="EJ368" i="6"/>
  <c r="GC369" i="6"/>
  <c r="GF368" i="6"/>
  <c r="DU369" i="6"/>
  <c r="DX368" i="6"/>
  <c r="ES369" i="6"/>
  <c r="EV368" i="6"/>
  <c r="BY361" i="6"/>
  <c r="CB360" i="6"/>
  <c r="FQ361" i="6"/>
  <c r="FT360" i="6"/>
  <c r="CN359" i="6"/>
  <c r="CK360" i="6"/>
  <c r="EJ359" i="6"/>
  <c r="EG360" i="6"/>
  <c r="ES362" i="6"/>
  <c r="EV361" i="6"/>
  <c r="GF359" i="6"/>
  <c r="GC360" i="6"/>
  <c r="DU361" i="6"/>
  <c r="DX360" i="6"/>
  <c r="F360" i="6"/>
  <c r="DI361" i="6"/>
  <c r="DL360" i="6"/>
  <c r="FE361" i="6"/>
  <c r="FH360" i="6"/>
  <c r="HA361" i="6"/>
  <c r="HD360" i="6"/>
  <c r="CW362" i="6"/>
  <c r="CZ361" i="6"/>
  <c r="GO362" i="6"/>
  <c r="GR361" i="6"/>
  <c r="HR372" i="1"/>
  <c r="HR363" i="1"/>
  <c r="AP261" i="1"/>
  <c r="BY370" i="6" l="1"/>
  <c r="CB369" i="6"/>
  <c r="FH369" i="6"/>
  <c r="FE370" i="6"/>
  <c r="DL369" i="6"/>
  <c r="DI370" i="6"/>
  <c r="ES370" i="6"/>
  <c r="EV369" i="6"/>
  <c r="EJ369" i="6"/>
  <c r="EG370" i="6"/>
  <c r="CW370" i="6"/>
  <c r="CZ369" i="6"/>
  <c r="FQ370" i="6"/>
  <c r="FT369" i="6"/>
  <c r="HD369" i="6"/>
  <c r="HA370" i="6"/>
  <c r="DU370" i="6"/>
  <c r="DX369" i="6"/>
  <c r="GF369" i="6"/>
  <c r="GC370" i="6"/>
  <c r="CN369" i="6"/>
  <c r="CK370" i="6"/>
  <c r="GO370" i="6"/>
  <c r="GR369" i="6"/>
  <c r="CZ362" i="6"/>
  <c r="CZ363" i="6"/>
  <c r="FE362" i="6"/>
  <c r="FH361" i="6"/>
  <c r="F361" i="6"/>
  <c r="GC361" i="6"/>
  <c r="GF360" i="6"/>
  <c r="FQ362" i="6"/>
  <c r="FT361" i="6"/>
  <c r="GR362" i="6"/>
  <c r="GR363" i="6"/>
  <c r="HA362" i="6"/>
  <c r="HD361" i="6"/>
  <c r="DI362" i="6"/>
  <c r="DL361" i="6"/>
  <c r="DU362" i="6"/>
  <c r="DX361" i="6"/>
  <c r="EG361" i="6"/>
  <c r="EJ360" i="6"/>
  <c r="CK361" i="6"/>
  <c r="CN360" i="6"/>
  <c r="EV362" i="6"/>
  <c r="EV363" i="6"/>
  <c r="BY362" i="6"/>
  <c r="CB361" i="6"/>
  <c r="AE255" i="1"/>
  <c r="HO248" i="1"/>
  <c r="HO249" i="1"/>
  <c r="HO250" i="1"/>
  <c r="HO251" i="1"/>
  <c r="HO252" i="1"/>
  <c r="HO253" i="1"/>
  <c r="HO254" i="1"/>
  <c r="GO371" i="6" l="1"/>
  <c r="GR370" i="6"/>
  <c r="FQ371" i="6"/>
  <c r="FT370" i="6"/>
  <c r="HA371" i="6"/>
  <c r="HD370" i="6"/>
  <c r="EG371" i="6"/>
  <c r="EJ370" i="6"/>
  <c r="DI371" i="6"/>
  <c r="DL370" i="6"/>
  <c r="DU371" i="6"/>
  <c r="DX370" i="6"/>
  <c r="CW371" i="6"/>
  <c r="CZ370" i="6"/>
  <c r="F371" i="6"/>
  <c r="BY371" i="6"/>
  <c r="CB370" i="6"/>
  <c r="GC371" i="6"/>
  <c r="GF370" i="6"/>
  <c r="FE371" i="6"/>
  <c r="FH370" i="6"/>
  <c r="ES371" i="6"/>
  <c r="EV370" i="6"/>
  <c r="CK371" i="6"/>
  <c r="CN370" i="6"/>
  <c r="EG362" i="6"/>
  <c r="EJ361" i="6"/>
  <c r="DL362" i="6"/>
  <c r="DL363" i="6"/>
  <c r="CB362" i="6"/>
  <c r="CB363" i="6"/>
  <c r="FH362" i="6"/>
  <c r="FH363" i="6"/>
  <c r="CK362" i="6"/>
  <c r="CN361" i="6"/>
  <c r="DX362" i="6"/>
  <c r="DX363" i="6"/>
  <c r="HD362" i="6"/>
  <c r="HD363" i="6"/>
  <c r="FT362" i="6"/>
  <c r="FT363" i="6"/>
  <c r="F362" i="6"/>
  <c r="F365" i="6" s="1"/>
  <c r="F366" i="6" s="1"/>
  <c r="F367" i="6" s="1"/>
  <c r="F368" i="6" s="1"/>
  <c r="F369" i="6" s="1"/>
  <c r="F370" i="6" s="1"/>
  <c r="GC362" i="6"/>
  <c r="GF361" i="6"/>
  <c r="HO231" i="6"/>
  <c r="CN372" i="6" l="1"/>
  <c r="CN371" i="6"/>
  <c r="EJ372" i="6"/>
  <c r="EJ371" i="6"/>
  <c r="CB372" i="6"/>
  <c r="CB371" i="6"/>
  <c r="CZ372" i="6"/>
  <c r="CZ371" i="6"/>
  <c r="DL372" i="6"/>
  <c r="DL371" i="6"/>
  <c r="HD372" i="6"/>
  <c r="HD371" i="6"/>
  <c r="FT372" i="6"/>
  <c r="FT371" i="6"/>
  <c r="GR372" i="6"/>
  <c r="GR371" i="6"/>
  <c r="EV372" i="6"/>
  <c r="EV371" i="6"/>
  <c r="FH372" i="6"/>
  <c r="FH371" i="6"/>
  <c r="GF372" i="6"/>
  <c r="GF371" i="6"/>
  <c r="DX372" i="6"/>
  <c r="DX371" i="6"/>
  <c r="EJ362" i="6"/>
  <c r="EJ363" i="6"/>
  <c r="GF362" i="6"/>
  <c r="GF363" i="6"/>
  <c r="CN362" i="6"/>
  <c r="CN363" i="6"/>
  <c r="DB205" i="1"/>
  <c r="DN199" i="1" l="1"/>
  <c r="GH196" i="1" l="1"/>
  <c r="EL186" i="1" l="1"/>
  <c r="V176" i="6" l="1"/>
  <c r="AT169" i="1" l="1"/>
  <c r="EX163" i="1" l="1"/>
  <c r="V163" i="1"/>
  <c r="AT161" i="1" l="1"/>
  <c r="CT156" i="1" l="1"/>
  <c r="J153" i="1" l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FV153" i="1"/>
  <c r="GH153" i="1"/>
  <c r="GT153" i="1"/>
  <c r="HF153" i="1"/>
  <c r="HK153" i="1"/>
  <c r="HL153" i="1"/>
  <c r="HO153" i="1"/>
  <c r="HU153" i="1" s="1"/>
  <c r="HQ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FV154" i="1"/>
  <c r="GH154" i="1"/>
  <c r="GT154" i="1"/>
  <c r="HF154" i="1"/>
  <c r="HK154" i="1"/>
  <c r="HL154" i="1"/>
  <c r="HO154" i="1"/>
  <c r="HQ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FV155" i="1"/>
  <c r="GH155" i="1"/>
  <c r="GT155" i="1"/>
  <c r="HF155" i="1"/>
  <c r="HK155" i="1"/>
  <c r="HL155" i="1"/>
  <c r="HO155" i="1"/>
  <c r="HU155" i="1" s="1"/>
  <c r="HQ155" i="1"/>
  <c r="HR154" i="1" l="1"/>
  <c r="HU154" i="1"/>
  <c r="HR153" i="1"/>
  <c r="HR155" i="1"/>
  <c r="BR132" i="1" l="1"/>
  <c r="GT110" i="1" l="1"/>
  <c r="HF105" i="1" l="1"/>
  <c r="GT97" i="1" l="1"/>
  <c r="B6" i="8" l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K81" i="1" l="1"/>
  <c r="HL81" i="1"/>
  <c r="AH69" i="6" l="1"/>
  <c r="HQ47" i="1" l="1"/>
  <c r="HO47" i="1"/>
  <c r="HU47" i="1" s="1"/>
  <c r="HL47" i="1"/>
  <c r="HK47" i="1"/>
  <c r="HF47" i="1"/>
  <c r="GT47" i="1"/>
  <c r="GH47" i="1"/>
  <c r="FV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Q46" i="1"/>
  <c r="HO46" i="1"/>
  <c r="HL46" i="1"/>
  <c r="HK46" i="1"/>
  <c r="HF46" i="1"/>
  <c r="GT46" i="1"/>
  <c r="GH46" i="1"/>
  <c r="FV46" i="1"/>
  <c r="FJ46" i="1"/>
  <c r="EX46" i="1"/>
  <c r="EL46" i="1"/>
  <c r="DZ46" i="1"/>
  <c r="DN46" i="1"/>
  <c r="DB46" i="1"/>
  <c r="CP46" i="1"/>
  <c r="CD46" i="1"/>
  <c r="BR46" i="1"/>
  <c r="BF46" i="1"/>
  <c r="AT46" i="1"/>
  <c r="AH46" i="1"/>
  <c r="V46" i="1"/>
  <c r="J46" i="1"/>
  <c r="HQ45" i="1"/>
  <c r="HO45" i="1"/>
  <c r="HU45" i="1" s="1"/>
  <c r="HL45" i="1"/>
  <c r="HK45" i="1"/>
  <c r="HF45" i="1"/>
  <c r="GT45" i="1"/>
  <c r="GH45" i="1"/>
  <c r="FV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BF47" i="6"/>
  <c r="AT47" i="6"/>
  <c r="AH47" i="6"/>
  <c r="V47" i="6"/>
  <c r="J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BF46" i="6"/>
  <c r="AT46" i="6"/>
  <c r="AH46" i="6"/>
  <c r="V46" i="6"/>
  <c r="J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BF45" i="6"/>
  <c r="AT45" i="6"/>
  <c r="AH45" i="6"/>
  <c r="V45" i="6"/>
  <c r="J45" i="6"/>
  <c r="HR47" i="1" l="1"/>
  <c r="HR45" i="6"/>
  <c r="HR45" i="1"/>
  <c r="HR46" i="6"/>
  <c r="HR47" i="6"/>
  <c r="HR46" i="1"/>
  <c r="HU46" i="1"/>
  <c r="DN95" i="1"/>
  <c r="DN96" i="1"/>
  <c r="DN97" i="1"/>
  <c r="DN98" i="1"/>
  <c r="DN99" i="1"/>
  <c r="DN100" i="1"/>
  <c r="DN101" i="1"/>
  <c r="DG102" i="1"/>
  <c r="DH102" i="1"/>
  <c r="DK102" i="1"/>
  <c r="DM102" i="1"/>
  <c r="DQ102" i="1"/>
  <c r="DR102" i="1"/>
  <c r="DN104" i="1"/>
  <c r="DN105" i="1"/>
  <c r="DN106" i="1"/>
  <c r="DN107" i="1"/>
  <c r="DN108" i="1"/>
  <c r="DN109" i="1"/>
  <c r="DN110" i="1"/>
  <c r="DG111" i="1"/>
  <c r="DH111" i="1"/>
  <c r="DK111" i="1"/>
  <c r="DM111" i="1"/>
  <c r="DQ111" i="1"/>
  <c r="DR111" i="1"/>
  <c r="DN113" i="1"/>
  <c r="DN114" i="1"/>
  <c r="DN115" i="1"/>
  <c r="DN116" i="1"/>
  <c r="DN117" i="1"/>
  <c r="DN118" i="1"/>
  <c r="DN119" i="1"/>
  <c r="DG120" i="1"/>
  <c r="DH120" i="1"/>
  <c r="DK120" i="1"/>
  <c r="DM120" i="1"/>
  <c r="DQ120" i="1"/>
  <c r="DR120" i="1"/>
  <c r="DN122" i="1"/>
  <c r="DN123" i="1"/>
  <c r="DN124" i="1"/>
  <c r="DN125" i="1"/>
  <c r="DN126" i="1"/>
  <c r="DN127" i="1"/>
  <c r="DN128" i="1"/>
  <c r="DG129" i="1"/>
  <c r="DH129" i="1"/>
  <c r="DK129" i="1"/>
  <c r="DM129" i="1"/>
  <c r="DQ129" i="1"/>
  <c r="DR129" i="1"/>
  <c r="DN131" i="1"/>
  <c r="DN132" i="1"/>
  <c r="DN133" i="1"/>
  <c r="DN134" i="1"/>
  <c r="DN135" i="1"/>
  <c r="DN136" i="1"/>
  <c r="DN137" i="1"/>
  <c r="DG138" i="1"/>
  <c r="DH138" i="1"/>
  <c r="DK138" i="1"/>
  <c r="DM138" i="1"/>
  <c r="DN138" i="1" s="1"/>
  <c r="DQ138" i="1"/>
  <c r="DR138" i="1"/>
  <c r="DN140" i="1"/>
  <c r="DN141" i="1"/>
  <c r="DN142" i="1"/>
  <c r="DN143" i="1"/>
  <c r="DN144" i="1"/>
  <c r="DN145" i="1"/>
  <c r="DN146" i="1"/>
  <c r="DG147" i="1"/>
  <c r="DH147" i="1"/>
  <c r="DK147" i="1"/>
  <c r="DM147" i="1"/>
  <c r="DQ147" i="1"/>
  <c r="DR147" i="1"/>
  <c r="DN149" i="1"/>
  <c r="DN150" i="1"/>
  <c r="DN151" i="1"/>
  <c r="DN152" i="1"/>
  <c r="DG156" i="1"/>
  <c r="DH156" i="1"/>
  <c r="DK156" i="1"/>
  <c r="DM156" i="1"/>
  <c r="DQ156" i="1"/>
  <c r="DR156" i="1"/>
  <c r="DN158" i="1"/>
  <c r="DN159" i="1"/>
  <c r="DN160" i="1"/>
  <c r="DN161" i="1"/>
  <c r="DN162" i="1"/>
  <c r="DN163" i="1"/>
  <c r="DN164" i="1"/>
  <c r="DG165" i="1"/>
  <c r="DH165" i="1"/>
  <c r="DK165" i="1"/>
  <c r="DM165" i="1"/>
  <c r="DQ165" i="1"/>
  <c r="DR165" i="1"/>
  <c r="DN167" i="1"/>
  <c r="DN168" i="1"/>
  <c r="DN169" i="1"/>
  <c r="DN170" i="1"/>
  <c r="DN171" i="1"/>
  <c r="DN172" i="1"/>
  <c r="DN173" i="1"/>
  <c r="DG174" i="1"/>
  <c r="DH174" i="1"/>
  <c r="DK174" i="1"/>
  <c r="DM174" i="1"/>
  <c r="DQ174" i="1"/>
  <c r="DR174" i="1"/>
  <c r="DN176" i="1"/>
  <c r="DN177" i="1"/>
  <c r="DN178" i="1"/>
  <c r="DN179" i="1"/>
  <c r="DN180" i="1"/>
  <c r="DN181" i="1"/>
  <c r="DN182" i="1"/>
  <c r="DG183" i="1"/>
  <c r="DH183" i="1"/>
  <c r="DK183" i="1"/>
  <c r="DM183" i="1"/>
  <c r="DQ183" i="1"/>
  <c r="DR183" i="1"/>
  <c r="DN185" i="1"/>
  <c r="DN186" i="1"/>
  <c r="DN187" i="1"/>
  <c r="DN188" i="1"/>
  <c r="DN189" i="1"/>
  <c r="DN190" i="1"/>
  <c r="DN191" i="1"/>
  <c r="DG192" i="1"/>
  <c r="DH192" i="1"/>
  <c r="DK192" i="1"/>
  <c r="DM192" i="1"/>
  <c r="DQ192" i="1"/>
  <c r="DR192" i="1"/>
  <c r="DN194" i="1"/>
  <c r="DN195" i="1"/>
  <c r="DN196" i="1"/>
  <c r="DN197" i="1"/>
  <c r="DN198" i="1"/>
  <c r="DN200" i="1"/>
  <c r="DG201" i="1"/>
  <c r="DH201" i="1"/>
  <c r="DK201" i="1"/>
  <c r="DM201" i="1"/>
  <c r="DQ201" i="1"/>
  <c r="DR201" i="1"/>
  <c r="DN203" i="1"/>
  <c r="DN204" i="1"/>
  <c r="DN205" i="1"/>
  <c r="DN206" i="1"/>
  <c r="DN207" i="1"/>
  <c r="DN208" i="1"/>
  <c r="DN209" i="1"/>
  <c r="DG210" i="1"/>
  <c r="DH210" i="1"/>
  <c r="DK210" i="1"/>
  <c r="DM210" i="1"/>
  <c r="DQ210" i="1"/>
  <c r="DR210" i="1"/>
  <c r="DN212" i="1"/>
  <c r="DN213" i="1"/>
  <c r="DN214" i="1"/>
  <c r="DN215" i="1"/>
  <c r="DN216" i="1"/>
  <c r="DN217" i="1"/>
  <c r="DN218" i="1"/>
  <c r="DG219" i="1"/>
  <c r="DH219" i="1"/>
  <c r="DK219" i="1"/>
  <c r="DM219" i="1"/>
  <c r="DQ219" i="1"/>
  <c r="DR219" i="1"/>
  <c r="DN221" i="1"/>
  <c r="DN222" i="1"/>
  <c r="DN223" i="1"/>
  <c r="DN224" i="1"/>
  <c r="DN225" i="1"/>
  <c r="DN226" i="1"/>
  <c r="DN227" i="1"/>
  <c r="DG228" i="1"/>
  <c r="DH228" i="1"/>
  <c r="DK228" i="1"/>
  <c r="DM228" i="1"/>
  <c r="DQ228" i="1"/>
  <c r="DR228" i="1"/>
  <c r="DN230" i="1"/>
  <c r="DN231" i="1"/>
  <c r="DN232" i="1"/>
  <c r="DN233" i="1"/>
  <c r="DN234" i="1"/>
  <c r="DN235" i="1"/>
  <c r="DN236" i="1"/>
  <c r="DG237" i="1"/>
  <c r="DH237" i="1"/>
  <c r="DK237" i="1"/>
  <c r="DM237" i="1"/>
  <c r="DQ237" i="1"/>
  <c r="DR237" i="1"/>
  <c r="DN239" i="1"/>
  <c r="DN240" i="1"/>
  <c r="DN241" i="1"/>
  <c r="DN242" i="1"/>
  <c r="DN243" i="1"/>
  <c r="DN244" i="1"/>
  <c r="DN245" i="1"/>
  <c r="DG246" i="1"/>
  <c r="DH246" i="1"/>
  <c r="DK246" i="1"/>
  <c r="DM246" i="1"/>
  <c r="DQ246" i="1"/>
  <c r="DR246" i="1"/>
  <c r="DN248" i="1"/>
  <c r="DN249" i="1"/>
  <c r="DN250" i="1"/>
  <c r="DN251" i="1"/>
  <c r="DN252" i="1"/>
  <c r="DN253" i="1"/>
  <c r="DN254" i="1"/>
  <c r="DG255" i="1"/>
  <c r="DH255" i="1"/>
  <c r="DK255" i="1"/>
  <c r="DM255" i="1"/>
  <c r="DQ255" i="1"/>
  <c r="DR255" i="1"/>
  <c r="DN257" i="1"/>
  <c r="DN258" i="1"/>
  <c r="DN259" i="1"/>
  <c r="DN260" i="1"/>
  <c r="DN261" i="1"/>
  <c r="DN262" i="1"/>
  <c r="DN263" i="1"/>
  <c r="DG264" i="1"/>
  <c r="DH264" i="1"/>
  <c r="DK264" i="1"/>
  <c r="DM264" i="1"/>
  <c r="DQ264" i="1"/>
  <c r="DR264" i="1"/>
  <c r="DN266" i="1"/>
  <c r="DN267" i="1"/>
  <c r="DN268" i="1"/>
  <c r="DN269" i="1"/>
  <c r="DN270" i="1"/>
  <c r="DN271" i="1"/>
  <c r="DN272" i="1"/>
  <c r="DG273" i="1"/>
  <c r="DH273" i="1"/>
  <c r="DK273" i="1"/>
  <c r="DM273" i="1"/>
  <c r="DQ273" i="1"/>
  <c r="DR273" i="1"/>
  <c r="DN275" i="1"/>
  <c r="DN276" i="1"/>
  <c r="DN277" i="1"/>
  <c r="DN278" i="1"/>
  <c r="DN279" i="1"/>
  <c r="DN280" i="1"/>
  <c r="DN281" i="1"/>
  <c r="DG282" i="1"/>
  <c r="DH282" i="1"/>
  <c r="DK282" i="1"/>
  <c r="DM282" i="1"/>
  <c r="DQ282" i="1"/>
  <c r="DR282" i="1"/>
  <c r="DN284" i="1"/>
  <c r="DN285" i="1"/>
  <c r="DN286" i="1"/>
  <c r="DN287" i="1"/>
  <c r="DN288" i="1"/>
  <c r="DN289" i="1"/>
  <c r="DN290" i="1"/>
  <c r="DG291" i="1"/>
  <c r="DH291" i="1"/>
  <c r="DK291" i="1"/>
  <c r="DM291" i="1"/>
  <c r="DQ291" i="1"/>
  <c r="DR291" i="1"/>
  <c r="DN293" i="1"/>
  <c r="DN294" i="1"/>
  <c r="DN295" i="1"/>
  <c r="DN296" i="1"/>
  <c r="DN297" i="1"/>
  <c r="DN298" i="1"/>
  <c r="DN299" i="1"/>
  <c r="DG300" i="1"/>
  <c r="DH300" i="1"/>
  <c r="DK300" i="1"/>
  <c r="DM300" i="1"/>
  <c r="DQ300" i="1"/>
  <c r="DR300" i="1"/>
  <c r="DN302" i="1"/>
  <c r="DN303" i="1"/>
  <c r="DN304" i="1"/>
  <c r="DN305" i="1"/>
  <c r="DN306" i="1"/>
  <c r="DN307" i="1"/>
  <c r="DN308" i="1"/>
  <c r="DG309" i="1"/>
  <c r="DH309" i="1"/>
  <c r="DK309" i="1"/>
  <c r="DM309" i="1"/>
  <c r="DQ309" i="1"/>
  <c r="DR309" i="1"/>
  <c r="DN311" i="1"/>
  <c r="DN312" i="1"/>
  <c r="DN313" i="1"/>
  <c r="DN314" i="1"/>
  <c r="DN315" i="1"/>
  <c r="DN316" i="1"/>
  <c r="DN317" i="1"/>
  <c r="DG318" i="1"/>
  <c r="DH318" i="1"/>
  <c r="DK318" i="1"/>
  <c r="DM318" i="1"/>
  <c r="DQ318" i="1"/>
  <c r="DR318" i="1"/>
  <c r="DN320" i="1"/>
  <c r="DN321" i="1"/>
  <c r="DN322" i="1"/>
  <c r="DN323" i="1"/>
  <c r="DN324" i="1"/>
  <c r="DN325" i="1"/>
  <c r="DN326" i="1"/>
  <c r="DG327" i="1"/>
  <c r="DH327" i="1"/>
  <c r="DK327" i="1"/>
  <c r="DM327" i="1"/>
  <c r="DQ327" i="1"/>
  <c r="DR327" i="1"/>
  <c r="DN329" i="1"/>
  <c r="DN330" i="1"/>
  <c r="DN331" i="1"/>
  <c r="DN332" i="1"/>
  <c r="DN333" i="1"/>
  <c r="DN334" i="1"/>
  <c r="DN335" i="1"/>
  <c r="DG336" i="1"/>
  <c r="DH336" i="1"/>
  <c r="DK336" i="1"/>
  <c r="DM336" i="1"/>
  <c r="DQ336" i="1"/>
  <c r="DR336" i="1"/>
  <c r="DN338" i="1"/>
  <c r="DN339" i="1"/>
  <c r="DN340" i="1"/>
  <c r="DN341" i="1"/>
  <c r="DN342" i="1"/>
  <c r="DN343" i="1"/>
  <c r="DN344" i="1"/>
  <c r="DG345" i="1"/>
  <c r="DH345" i="1"/>
  <c r="DK345" i="1"/>
  <c r="DM345" i="1"/>
  <c r="DQ345" i="1"/>
  <c r="DR345" i="1"/>
  <c r="DN347" i="1"/>
  <c r="DN348" i="1"/>
  <c r="DN349" i="1"/>
  <c r="DN350" i="1"/>
  <c r="DN351" i="1"/>
  <c r="DN352" i="1"/>
  <c r="DN353" i="1"/>
  <c r="DG354" i="1"/>
  <c r="DH354" i="1"/>
  <c r="DK354" i="1"/>
  <c r="DM354" i="1"/>
  <c r="DQ354" i="1"/>
  <c r="DR354" i="1"/>
  <c r="DN273" i="1" l="1"/>
  <c r="DN246" i="1"/>
  <c r="DN354" i="1"/>
  <c r="DN345" i="1"/>
  <c r="DN183" i="1"/>
  <c r="DN111" i="1"/>
  <c r="DN237" i="1"/>
  <c r="DN165" i="1"/>
  <c r="DN318" i="1"/>
  <c r="DN219" i="1"/>
  <c r="DN300" i="1"/>
  <c r="DN201" i="1"/>
  <c r="DN147" i="1"/>
  <c r="DN174" i="1"/>
  <c r="DN327" i="1"/>
  <c r="DN291" i="1"/>
  <c r="DN156" i="1"/>
  <c r="DN129" i="1"/>
  <c r="DN102" i="1"/>
  <c r="DN309" i="1"/>
  <c r="DN255" i="1"/>
  <c r="DN228" i="1"/>
  <c r="DN120" i="1"/>
  <c r="DN282" i="1"/>
  <c r="DN210" i="1"/>
  <c r="DN264" i="1"/>
  <c r="DN192" i="1"/>
  <c r="DN336" i="1"/>
  <c r="HQ29" i="6"/>
  <c r="HO29" i="6"/>
  <c r="HU29" i="6" s="1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BF29" i="6"/>
  <c r="AT29" i="6"/>
  <c r="AH29" i="6"/>
  <c r="V29" i="6"/>
  <c r="J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BF28" i="6"/>
  <c r="AT28" i="6"/>
  <c r="AH28" i="6"/>
  <c r="V28" i="6"/>
  <c r="J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BF27" i="6"/>
  <c r="AT27" i="6"/>
  <c r="AH27" i="6"/>
  <c r="V27" i="6"/>
  <c r="J27" i="6"/>
  <c r="HQ29" i="1"/>
  <c r="HO29" i="1"/>
  <c r="HU29" i="1" s="1"/>
  <c r="HL29" i="1"/>
  <c r="HK29" i="1"/>
  <c r="HF29" i="1"/>
  <c r="GT29" i="1"/>
  <c r="GH29" i="1"/>
  <c r="FV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Q28" i="1"/>
  <c r="HO28" i="1"/>
  <c r="HL28" i="1"/>
  <c r="HK28" i="1"/>
  <c r="HF28" i="1"/>
  <c r="GT28" i="1"/>
  <c r="GH28" i="1"/>
  <c r="FV28" i="1"/>
  <c r="FJ28" i="1"/>
  <c r="EX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Q27" i="1"/>
  <c r="HO27" i="1"/>
  <c r="HU27" i="1" s="1"/>
  <c r="HL27" i="1"/>
  <c r="HK27" i="1"/>
  <c r="HF27" i="1"/>
  <c r="GT27" i="1"/>
  <c r="GH27" i="1"/>
  <c r="FV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8" i="6" l="1"/>
  <c r="HR29" i="1"/>
  <c r="HR27" i="6"/>
  <c r="HR27" i="1"/>
  <c r="HR29" i="6"/>
  <c r="HR28" i="1"/>
  <c r="HU28" i="1"/>
  <c r="HQ34" i="6" l="1"/>
  <c r="HO34" i="6"/>
  <c r="HU34" i="6" s="1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BF34" i="6"/>
  <c r="AT34" i="6"/>
  <c r="AH34" i="6"/>
  <c r="V34" i="6"/>
  <c r="J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BF33" i="6"/>
  <c r="AT33" i="6"/>
  <c r="AH33" i="6"/>
  <c r="V33" i="6"/>
  <c r="J33" i="6"/>
  <c r="HQ34" i="1"/>
  <c r="HO34" i="1"/>
  <c r="HU34" i="1" s="1"/>
  <c r="HL34" i="1"/>
  <c r="HK34" i="1"/>
  <c r="HF34" i="1"/>
  <c r="GT34" i="1"/>
  <c r="GH34" i="1"/>
  <c r="FV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Q33" i="1"/>
  <c r="HO33" i="1"/>
  <c r="HL33" i="1"/>
  <c r="HK33" i="1"/>
  <c r="HF33" i="1"/>
  <c r="GT33" i="1"/>
  <c r="GH33" i="1"/>
  <c r="FV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3" i="1" l="1"/>
  <c r="HR33" i="6"/>
  <c r="HR34" i="6"/>
  <c r="HR34" i="1"/>
  <c r="HU33" i="1"/>
  <c r="HQ24" i="6" l="1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HQ24" i="1"/>
  <c r="HO24" i="1"/>
  <c r="HU24" i="1" s="1"/>
  <c r="HL24" i="1"/>
  <c r="HK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HR24" i="1" l="1"/>
  <c r="HR24" i="6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BF19" i="6"/>
  <c r="AT19" i="6"/>
  <c r="AH19" i="6"/>
  <c r="V19" i="6"/>
  <c r="J19" i="6"/>
  <c r="HQ19" i="1"/>
  <c r="HO19" i="1"/>
  <c r="HU19" i="1" s="1"/>
  <c r="HL19" i="1"/>
  <c r="HK19" i="1"/>
  <c r="HF19" i="1"/>
  <c r="GT19" i="1"/>
  <c r="GH19" i="1"/>
  <c r="FV19" i="1"/>
  <c r="FJ19" i="1"/>
  <c r="EX19" i="1"/>
  <c r="EL19" i="1"/>
  <c r="DZ19" i="1"/>
  <c r="DN19" i="1"/>
  <c r="DB19" i="1"/>
  <c r="CP19" i="1"/>
  <c r="CD19" i="1"/>
  <c r="BR19" i="1"/>
  <c r="BF19" i="1"/>
  <c r="AT19" i="1"/>
  <c r="AH19" i="1"/>
  <c r="V19" i="1"/>
  <c r="J19" i="1"/>
  <c r="HR19" i="1" l="1"/>
  <c r="HR19" i="6"/>
  <c r="BR23" i="1"/>
  <c r="BR25" i="1"/>
  <c r="BR26" i="1"/>
  <c r="BK30" i="1"/>
  <c r="BL30" i="1"/>
  <c r="BO30" i="1"/>
  <c r="BQ30" i="1"/>
  <c r="BU30" i="1"/>
  <c r="BV30" i="1"/>
  <c r="BR32" i="1"/>
  <c r="BR35" i="1"/>
  <c r="BR36" i="1"/>
  <c r="BR37" i="1"/>
  <c r="BR38" i="1"/>
  <c r="BK39" i="1"/>
  <c r="BL39" i="1"/>
  <c r="BO39" i="1"/>
  <c r="BQ39" i="1"/>
  <c r="BU39" i="1"/>
  <c r="BV39" i="1"/>
  <c r="BR41" i="1"/>
  <c r="BR42" i="1"/>
  <c r="BR43" i="1"/>
  <c r="BR44" i="1"/>
  <c r="BK48" i="1"/>
  <c r="BL48" i="1"/>
  <c r="BO48" i="1"/>
  <c r="BQ48" i="1"/>
  <c r="BU48" i="1"/>
  <c r="BV48" i="1"/>
  <c r="BR50" i="1"/>
  <c r="BR51" i="1"/>
  <c r="BR52" i="1"/>
  <c r="BR53" i="1"/>
  <c r="BR54" i="1"/>
  <c r="BR55" i="1"/>
  <c r="BR56" i="1"/>
  <c r="BK57" i="1"/>
  <c r="BL57" i="1"/>
  <c r="BO57" i="1"/>
  <c r="BQ57" i="1"/>
  <c r="BU57" i="1"/>
  <c r="BV57" i="1"/>
  <c r="BR59" i="1"/>
  <c r="BR60" i="1"/>
  <c r="BR61" i="1"/>
  <c r="BR62" i="1"/>
  <c r="BR63" i="1"/>
  <c r="BR64" i="1"/>
  <c r="BR65" i="1"/>
  <c r="BK66" i="1"/>
  <c r="BL66" i="1"/>
  <c r="BO66" i="1"/>
  <c r="BQ66" i="1"/>
  <c r="BU66" i="1"/>
  <c r="BV66" i="1"/>
  <c r="BR68" i="1"/>
  <c r="BR69" i="1"/>
  <c r="BR70" i="1"/>
  <c r="BR71" i="1"/>
  <c r="BR72" i="1"/>
  <c r="BR73" i="1"/>
  <c r="BR74" i="1"/>
  <c r="BK75" i="1"/>
  <c r="BL75" i="1"/>
  <c r="BO75" i="1"/>
  <c r="BQ75" i="1"/>
  <c r="BU75" i="1"/>
  <c r="BV75" i="1"/>
  <c r="BR77" i="1"/>
  <c r="BR78" i="1"/>
  <c r="BR79" i="1"/>
  <c r="BR80" i="1"/>
  <c r="BR81" i="1"/>
  <c r="BR82" i="1"/>
  <c r="BR83" i="1"/>
  <c r="BK84" i="1"/>
  <c r="BL84" i="1"/>
  <c r="BO84" i="1"/>
  <c r="BQ84" i="1"/>
  <c r="BU84" i="1"/>
  <c r="BV84" i="1"/>
  <c r="BR86" i="1"/>
  <c r="BR87" i="1"/>
  <c r="BR88" i="1"/>
  <c r="BR89" i="1"/>
  <c r="BR90" i="1"/>
  <c r="BR91" i="1"/>
  <c r="BR92" i="1"/>
  <c r="BK93" i="1"/>
  <c r="BL93" i="1"/>
  <c r="BO93" i="1"/>
  <c r="BQ93" i="1"/>
  <c r="BU93" i="1"/>
  <c r="BV93" i="1"/>
  <c r="BR95" i="1"/>
  <c r="BR96" i="1"/>
  <c r="BR97" i="1"/>
  <c r="BR98" i="1"/>
  <c r="BR99" i="1"/>
  <c r="BR100" i="1"/>
  <c r="BR101" i="1"/>
  <c r="BK102" i="1"/>
  <c r="BL102" i="1"/>
  <c r="BO102" i="1"/>
  <c r="BQ102" i="1"/>
  <c r="BU102" i="1"/>
  <c r="BV102" i="1"/>
  <c r="BR104" i="1"/>
  <c r="BR105" i="1"/>
  <c r="BR106" i="1"/>
  <c r="BR107" i="1"/>
  <c r="BR108" i="1"/>
  <c r="BR109" i="1"/>
  <c r="BR110" i="1"/>
  <c r="BK111" i="1"/>
  <c r="BL111" i="1"/>
  <c r="BO111" i="1"/>
  <c r="BQ111" i="1"/>
  <c r="BU111" i="1"/>
  <c r="BV111" i="1"/>
  <c r="BR113" i="1"/>
  <c r="BR114" i="1"/>
  <c r="BR115" i="1"/>
  <c r="BR116" i="1"/>
  <c r="BR117" i="1"/>
  <c r="BR118" i="1"/>
  <c r="BR119" i="1"/>
  <c r="BK120" i="1"/>
  <c r="BL120" i="1"/>
  <c r="BO120" i="1"/>
  <c r="BQ120" i="1"/>
  <c r="BU120" i="1"/>
  <c r="BV120" i="1"/>
  <c r="BR122" i="1"/>
  <c r="BR123" i="1"/>
  <c r="BR124" i="1"/>
  <c r="BR125" i="1"/>
  <c r="BR126" i="1"/>
  <c r="BR127" i="1"/>
  <c r="BR128" i="1"/>
  <c r="BK129" i="1"/>
  <c r="BL129" i="1"/>
  <c r="BO129" i="1"/>
  <c r="BQ129" i="1"/>
  <c r="BU129" i="1"/>
  <c r="BV129" i="1"/>
  <c r="BR131" i="1"/>
  <c r="BR133" i="1"/>
  <c r="BR134" i="1"/>
  <c r="BR135" i="1"/>
  <c r="BR136" i="1"/>
  <c r="BR137" i="1"/>
  <c r="BK138" i="1"/>
  <c r="BL138" i="1"/>
  <c r="BO138" i="1"/>
  <c r="BQ138" i="1"/>
  <c r="BU138" i="1"/>
  <c r="BV138" i="1"/>
  <c r="BR140" i="1"/>
  <c r="BR141" i="1"/>
  <c r="BR142" i="1"/>
  <c r="BR143" i="1"/>
  <c r="BR144" i="1"/>
  <c r="BR145" i="1"/>
  <c r="BR146" i="1"/>
  <c r="BK147" i="1"/>
  <c r="BL147" i="1"/>
  <c r="BO147" i="1"/>
  <c r="BQ147" i="1"/>
  <c r="BU147" i="1"/>
  <c r="BV147" i="1"/>
  <c r="BR149" i="1"/>
  <c r="BR150" i="1"/>
  <c r="BR151" i="1"/>
  <c r="BR152" i="1"/>
  <c r="BK156" i="1"/>
  <c r="BL156" i="1"/>
  <c r="BO156" i="1"/>
  <c r="BQ156" i="1"/>
  <c r="BU156" i="1"/>
  <c r="BV156" i="1"/>
  <c r="BR158" i="1"/>
  <c r="BR159" i="1"/>
  <c r="BR160" i="1"/>
  <c r="BR161" i="1"/>
  <c r="BR162" i="1"/>
  <c r="BR163" i="1"/>
  <c r="BR164" i="1"/>
  <c r="BK165" i="1"/>
  <c r="BL165" i="1"/>
  <c r="BO165" i="1"/>
  <c r="BQ165" i="1"/>
  <c r="BU165" i="1"/>
  <c r="BV165" i="1"/>
  <c r="BR167" i="1"/>
  <c r="BR168" i="1"/>
  <c r="BR169" i="1"/>
  <c r="BR170" i="1"/>
  <c r="BR171" i="1"/>
  <c r="BR172" i="1"/>
  <c r="BR173" i="1"/>
  <c r="BK174" i="1"/>
  <c r="BL174" i="1"/>
  <c r="BO174" i="1"/>
  <c r="BQ174" i="1"/>
  <c r="BU174" i="1"/>
  <c r="BV174" i="1"/>
  <c r="BR176" i="1"/>
  <c r="BR177" i="1"/>
  <c r="BR178" i="1"/>
  <c r="BR179" i="1"/>
  <c r="BR180" i="1"/>
  <c r="BR181" i="1"/>
  <c r="BR182" i="1"/>
  <c r="BK183" i="1"/>
  <c r="BL183" i="1"/>
  <c r="BO183" i="1"/>
  <c r="BQ183" i="1"/>
  <c r="BU183" i="1"/>
  <c r="BV183" i="1"/>
  <c r="BR185" i="1"/>
  <c r="BR186" i="1"/>
  <c r="BR187" i="1"/>
  <c r="BR188" i="1"/>
  <c r="BR189" i="1"/>
  <c r="BR190" i="1"/>
  <c r="BR191" i="1"/>
  <c r="BK192" i="1"/>
  <c r="BL192" i="1"/>
  <c r="BO192" i="1"/>
  <c r="BQ192" i="1"/>
  <c r="BU192" i="1"/>
  <c r="BV192" i="1"/>
  <c r="BR194" i="1"/>
  <c r="BR195" i="1"/>
  <c r="BR196" i="1"/>
  <c r="BR197" i="1"/>
  <c r="BR198" i="1"/>
  <c r="BR199" i="1"/>
  <c r="BR200" i="1"/>
  <c r="BK201" i="1"/>
  <c r="BL201" i="1"/>
  <c r="BO201" i="1"/>
  <c r="BQ201" i="1"/>
  <c r="BU201" i="1"/>
  <c r="BV201" i="1"/>
  <c r="BR203" i="1"/>
  <c r="BR204" i="1"/>
  <c r="BR205" i="1"/>
  <c r="BR206" i="1"/>
  <c r="BR207" i="1"/>
  <c r="BR208" i="1"/>
  <c r="BR209" i="1"/>
  <c r="BK210" i="1"/>
  <c r="BL210" i="1"/>
  <c r="BO210" i="1"/>
  <c r="BQ210" i="1"/>
  <c r="BU210" i="1"/>
  <c r="BV210" i="1"/>
  <c r="BR212" i="1"/>
  <c r="BR213" i="1"/>
  <c r="BR214" i="1"/>
  <c r="BR215" i="1"/>
  <c r="BR216" i="1"/>
  <c r="BR217" i="1"/>
  <c r="BR218" i="1"/>
  <c r="BK219" i="1"/>
  <c r="BL219" i="1"/>
  <c r="BO219" i="1"/>
  <c r="BQ219" i="1"/>
  <c r="BU219" i="1"/>
  <c r="BV219" i="1"/>
  <c r="BR221" i="1"/>
  <c r="BR222" i="1"/>
  <c r="BR223" i="1"/>
  <c r="BR224" i="1"/>
  <c r="BR225" i="1"/>
  <c r="BR226" i="1"/>
  <c r="BR227" i="1"/>
  <c r="BK228" i="1"/>
  <c r="BL228" i="1"/>
  <c r="BO228" i="1"/>
  <c r="BQ228" i="1"/>
  <c r="BU228" i="1"/>
  <c r="BV228" i="1"/>
  <c r="BR230" i="1"/>
  <c r="BR231" i="1"/>
  <c r="BR232" i="1"/>
  <c r="BR233" i="1"/>
  <c r="BR234" i="1"/>
  <c r="BR235" i="1"/>
  <c r="BR236" i="1"/>
  <c r="BK237" i="1"/>
  <c r="BL237" i="1"/>
  <c r="BO237" i="1"/>
  <c r="BQ237" i="1"/>
  <c r="BU237" i="1"/>
  <c r="BV237" i="1"/>
  <c r="BR239" i="1"/>
  <c r="BR240" i="1"/>
  <c r="BR241" i="1"/>
  <c r="BR242" i="1"/>
  <c r="BR243" i="1"/>
  <c r="BR244" i="1"/>
  <c r="BR245" i="1"/>
  <c r="BK246" i="1"/>
  <c r="BL246" i="1"/>
  <c r="BO246" i="1"/>
  <c r="BQ246" i="1"/>
  <c r="BU246" i="1"/>
  <c r="BV246" i="1"/>
  <c r="BR248" i="1"/>
  <c r="BR249" i="1"/>
  <c r="BR250" i="1"/>
  <c r="BR251" i="1"/>
  <c r="BR252" i="1"/>
  <c r="BR253" i="1"/>
  <c r="BR254" i="1"/>
  <c r="BK255" i="1"/>
  <c r="BL255" i="1"/>
  <c r="BO255" i="1"/>
  <c r="BQ255" i="1"/>
  <c r="BU255" i="1"/>
  <c r="BV255" i="1"/>
  <c r="BR257" i="1"/>
  <c r="BR258" i="1"/>
  <c r="BR259" i="1"/>
  <c r="BR260" i="1"/>
  <c r="BR261" i="1"/>
  <c r="BR262" i="1"/>
  <c r="BR263" i="1"/>
  <c r="BK264" i="1"/>
  <c r="BL264" i="1"/>
  <c r="BO264" i="1"/>
  <c r="BQ264" i="1"/>
  <c r="BU264" i="1"/>
  <c r="BV264" i="1"/>
  <c r="BR266" i="1"/>
  <c r="BR267" i="1"/>
  <c r="BR268" i="1"/>
  <c r="BR269" i="1"/>
  <c r="BR270" i="1"/>
  <c r="BR271" i="1"/>
  <c r="BR272" i="1"/>
  <c r="BK273" i="1"/>
  <c r="BL273" i="1"/>
  <c r="BO273" i="1"/>
  <c r="BQ273" i="1"/>
  <c r="BU273" i="1"/>
  <c r="BV273" i="1"/>
  <c r="BR275" i="1"/>
  <c r="BR276" i="1"/>
  <c r="BR277" i="1"/>
  <c r="BR278" i="1"/>
  <c r="BR279" i="1"/>
  <c r="BR280" i="1"/>
  <c r="BR281" i="1"/>
  <c r="BK282" i="1"/>
  <c r="BL282" i="1"/>
  <c r="BO282" i="1"/>
  <c r="BQ282" i="1"/>
  <c r="BU282" i="1"/>
  <c r="BV282" i="1"/>
  <c r="BR284" i="1"/>
  <c r="BR285" i="1"/>
  <c r="BR286" i="1"/>
  <c r="BR287" i="1"/>
  <c r="BR288" i="1"/>
  <c r="BR289" i="1"/>
  <c r="BR290" i="1"/>
  <c r="BK291" i="1"/>
  <c r="BL291" i="1"/>
  <c r="BO291" i="1"/>
  <c r="BQ291" i="1"/>
  <c r="BU291" i="1"/>
  <c r="BV291" i="1"/>
  <c r="BR293" i="1"/>
  <c r="BR294" i="1"/>
  <c r="BR295" i="1"/>
  <c r="BR296" i="1"/>
  <c r="BR297" i="1"/>
  <c r="BR298" i="1"/>
  <c r="BR299" i="1"/>
  <c r="BK300" i="1"/>
  <c r="BL300" i="1"/>
  <c r="BO300" i="1"/>
  <c r="BQ300" i="1"/>
  <c r="BU300" i="1"/>
  <c r="BV300" i="1"/>
  <c r="BR302" i="1"/>
  <c r="BR303" i="1"/>
  <c r="BR304" i="1"/>
  <c r="BR305" i="1"/>
  <c r="BR306" i="1"/>
  <c r="BR307" i="1"/>
  <c r="BR308" i="1"/>
  <c r="BK309" i="1"/>
  <c r="BL309" i="1"/>
  <c r="BO309" i="1"/>
  <c r="BQ309" i="1"/>
  <c r="BU309" i="1"/>
  <c r="BV309" i="1"/>
  <c r="BR311" i="1"/>
  <c r="BR312" i="1"/>
  <c r="BR313" i="1"/>
  <c r="BR314" i="1"/>
  <c r="BR315" i="1"/>
  <c r="BR316" i="1"/>
  <c r="BR317" i="1"/>
  <c r="BK318" i="1"/>
  <c r="BL318" i="1"/>
  <c r="BO318" i="1"/>
  <c r="BQ318" i="1"/>
  <c r="BU318" i="1"/>
  <c r="BV318" i="1"/>
  <c r="BR320" i="1"/>
  <c r="BR321" i="1"/>
  <c r="BR322" i="1"/>
  <c r="BR323" i="1"/>
  <c r="BR324" i="1"/>
  <c r="BR325" i="1"/>
  <c r="BR326" i="1"/>
  <c r="BK327" i="1"/>
  <c r="BL327" i="1"/>
  <c r="BO327" i="1"/>
  <c r="BQ327" i="1"/>
  <c r="BU327" i="1"/>
  <c r="BV327" i="1"/>
  <c r="BR329" i="1"/>
  <c r="BR330" i="1"/>
  <c r="BR331" i="1"/>
  <c r="BR332" i="1"/>
  <c r="BR333" i="1"/>
  <c r="BR334" i="1"/>
  <c r="BR335" i="1"/>
  <c r="BK336" i="1"/>
  <c r="BL336" i="1"/>
  <c r="BO336" i="1"/>
  <c r="BQ336" i="1"/>
  <c r="BU336" i="1"/>
  <c r="BV336" i="1"/>
  <c r="BR338" i="1"/>
  <c r="BR339" i="1"/>
  <c r="BR340" i="1"/>
  <c r="BR341" i="1"/>
  <c r="BR342" i="1"/>
  <c r="BR343" i="1"/>
  <c r="BR344" i="1"/>
  <c r="BK345" i="1"/>
  <c r="BL345" i="1"/>
  <c r="BO345" i="1"/>
  <c r="BQ345" i="1"/>
  <c r="BU345" i="1"/>
  <c r="BV345" i="1"/>
  <c r="BR347" i="1"/>
  <c r="BR348" i="1"/>
  <c r="BR349" i="1"/>
  <c r="BR350" i="1"/>
  <c r="BR351" i="1"/>
  <c r="BR352" i="1"/>
  <c r="BR353" i="1"/>
  <c r="BK354" i="1"/>
  <c r="BL354" i="1"/>
  <c r="BO354" i="1"/>
  <c r="BQ354" i="1"/>
  <c r="BU354" i="1"/>
  <c r="BV354" i="1"/>
  <c r="BF23" i="1"/>
  <c r="BF25" i="1"/>
  <c r="BF26" i="1"/>
  <c r="AY30" i="1"/>
  <c r="AZ30" i="1"/>
  <c r="BC30" i="1"/>
  <c r="BE30" i="1"/>
  <c r="BI30" i="1"/>
  <c r="BJ30" i="1"/>
  <c r="BF32" i="1"/>
  <c r="BF35" i="1"/>
  <c r="BF36" i="1"/>
  <c r="BF37" i="1"/>
  <c r="BF38" i="1"/>
  <c r="AY39" i="1"/>
  <c r="AZ39" i="1"/>
  <c r="BC39" i="1"/>
  <c r="BE39" i="1"/>
  <c r="BI39" i="1"/>
  <c r="BJ39" i="1"/>
  <c r="BF41" i="1"/>
  <c r="BF42" i="1"/>
  <c r="BF43" i="1"/>
  <c r="BF44" i="1"/>
  <c r="AY48" i="1"/>
  <c r="AZ48" i="1"/>
  <c r="BC48" i="1"/>
  <c r="BE48" i="1"/>
  <c r="BI48" i="1"/>
  <c r="BJ48" i="1"/>
  <c r="BF50" i="1"/>
  <c r="BF51" i="1"/>
  <c r="BF52" i="1"/>
  <c r="BF53" i="1"/>
  <c r="BF54" i="1"/>
  <c r="BF55" i="1"/>
  <c r="BF56" i="1"/>
  <c r="AY57" i="1"/>
  <c r="AZ57" i="1"/>
  <c r="BC57" i="1"/>
  <c r="BE57" i="1"/>
  <c r="BI57" i="1"/>
  <c r="BJ57" i="1"/>
  <c r="BF59" i="1"/>
  <c r="BF60" i="1"/>
  <c r="BF61" i="1"/>
  <c r="BF62" i="1"/>
  <c r="BF63" i="1"/>
  <c r="BF64" i="1"/>
  <c r="BF65" i="1"/>
  <c r="AY66" i="1"/>
  <c r="AZ66" i="1"/>
  <c r="BC66" i="1"/>
  <c r="BE66" i="1"/>
  <c r="BI66" i="1"/>
  <c r="BJ66" i="1"/>
  <c r="BF68" i="1"/>
  <c r="BF69" i="1"/>
  <c r="BF70" i="1"/>
  <c r="BF71" i="1"/>
  <c r="BF72" i="1"/>
  <c r="BF73" i="1"/>
  <c r="BF74" i="1"/>
  <c r="AY75" i="1"/>
  <c r="AZ75" i="1"/>
  <c r="BC75" i="1"/>
  <c r="BE75" i="1"/>
  <c r="BI75" i="1"/>
  <c r="BJ75" i="1"/>
  <c r="BF77" i="1"/>
  <c r="BF78" i="1"/>
  <c r="BF79" i="1"/>
  <c r="BF80" i="1"/>
  <c r="BF81" i="1"/>
  <c r="BF82" i="1"/>
  <c r="BF83" i="1"/>
  <c r="AY84" i="1"/>
  <c r="AZ84" i="1"/>
  <c r="BC84" i="1"/>
  <c r="BE84" i="1"/>
  <c r="BI84" i="1"/>
  <c r="BJ84" i="1"/>
  <c r="BF86" i="1"/>
  <c r="BF87" i="1"/>
  <c r="BF88" i="1"/>
  <c r="BF89" i="1"/>
  <c r="BF90" i="1"/>
  <c r="BF91" i="1"/>
  <c r="BF92" i="1"/>
  <c r="AY93" i="1"/>
  <c r="AZ93" i="1"/>
  <c r="BC93" i="1"/>
  <c r="BE93" i="1"/>
  <c r="BI93" i="1"/>
  <c r="BJ93" i="1"/>
  <c r="BF95" i="1"/>
  <c r="BF96" i="1"/>
  <c r="BF97" i="1"/>
  <c r="BF98" i="1"/>
  <c r="BF99" i="1"/>
  <c r="BF100" i="1"/>
  <c r="BF101" i="1"/>
  <c r="AY102" i="1"/>
  <c r="AZ102" i="1"/>
  <c r="BC102" i="1"/>
  <c r="BE102" i="1"/>
  <c r="BI102" i="1"/>
  <c r="BJ102" i="1"/>
  <c r="BF104" i="1"/>
  <c r="BF105" i="1"/>
  <c r="BF106" i="1"/>
  <c r="BF107" i="1"/>
  <c r="BF108" i="1"/>
  <c r="BF109" i="1"/>
  <c r="BF110" i="1"/>
  <c r="AY111" i="1"/>
  <c r="AZ111" i="1"/>
  <c r="BC111" i="1"/>
  <c r="BE111" i="1"/>
  <c r="BI111" i="1"/>
  <c r="BJ111" i="1"/>
  <c r="BF113" i="1"/>
  <c r="BF114" i="1"/>
  <c r="BF115" i="1"/>
  <c r="BF116" i="1"/>
  <c r="BF117" i="1"/>
  <c r="BF118" i="1"/>
  <c r="BF119" i="1"/>
  <c r="AY120" i="1"/>
  <c r="AZ120" i="1"/>
  <c r="BC120" i="1"/>
  <c r="BE120" i="1"/>
  <c r="BI120" i="1"/>
  <c r="BJ120" i="1"/>
  <c r="BF122" i="1"/>
  <c r="BF123" i="1"/>
  <c r="BF124" i="1"/>
  <c r="BF125" i="1"/>
  <c r="BF126" i="1"/>
  <c r="BF127" i="1"/>
  <c r="BF128" i="1"/>
  <c r="AY129" i="1"/>
  <c r="AZ129" i="1"/>
  <c r="BC129" i="1"/>
  <c r="BE129" i="1"/>
  <c r="BI129" i="1"/>
  <c r="BJ129" i="1"/>
  <c r="BF131" i="1"/>
  <c r="BF132" i="1"/>
  <c r="BF133" i="1"/>
  <c r="BF134" i="1"/>
  <c r="BF135" i="1"/>
  <c r="BF136" i="1"/>
  <c r="BF137" i="1"/>
  <c r="AY138" i="1"/>
  <c r="AZ138" i="1"/>
  <c r="BC138" i="1"/>
  <c r="BE138" i="1"/>
  <c r="BI138" i="1"/>
  <c r="BJ138" i="1"/>
  <c r="BF140" i="1"/>
  <c r="BF141" i="1"/>
  <c r="BF142" i="1"/>
  <c r="BF143" i="1"/>
  <c r="BF144" i="1"/>
  <c r="BF145" i="1"/>
  <c r="BF146" i="1"/>
  <c r="AY147" i="1"/>
  <c r="AZ147" i="1"/>
  <c r="BC147" i="1"/>
  <c r="BE147" i="1"/>
  <c r="BI147" i="1"/>
  <c r="BJ147" i="1"/>
  <c r="BF149" i="1"/>
  <c r="BF150" i="1"/>
  <c r="BF151" i="1"/>
  <c r="BF152" i="1"/>
  <c r="AY156" i="1"/>
  <c r="AZ156" i="1"/>
  <c r="BC156" i="1"/>
  <c r="BE156" i="1"/>
  <c r="BI156" i="1"/>
  <c r="BJ156" i="1"/>
  <c r="BF158" i="1"/>
  <c r="BF159" i="1"/>
  <c r="BF160" i="1"/>
  <c r="BF161" i="1"/>
  <c r="BF162" i="1"/>
  <c r="BF163" i="1"/>
  <c r="BF164" i="1"/>
  <c r="AY165" i="1"/>
  <c r="AZ165" i="1"/>
  <c r="BC165" i="1"/>
  <c r="BE165" i="1"/>
  <c r="BI165" i="1"/>
  <c r="BJ165" i="1"/>
  <c r="BF167" i="1"/>
  <c r="BF168" i="1"/>
  <c r="BF169" i="1"/>
  <c r="BF170" i="1"/>
  <c r="BF171" i="1"/>
  <c r="BF172" i="1"/>
  <c r="BF173" i="1"/>
  <c r="AY174" i="1"/>
  <c r="AZ174" i="1"/>
  <c r="BC174" i="1"/>
  <c r="BE174" i="1"/>
  <c r="BI174" i="1"/>
  <c r="BJ174" i="1"/>
  <c r="BF176" i="1"/>
  <c r="BF177" i="1"/>
  <c r="BF178" i="1"/>
  <c r="BF179" i="1"/>
  <c r="BF180" i="1"/>
  <c r="BF181" i="1"/>
  <c r="BF182" i="1"/>
  <c r="AY183" i="1"/>
  <c r="AZ183" i="1"/>
  <c r="BC183" i="1"/>
  <c r="BE183" i="1"/>
  <c r="BI183" i="1"/>
  <c r="BJ183" i="1"/>
  <c r="BF185" i="1"/>
  <c r="BF186" i="1"/>
  <c r="BF187" i="1"/>
  <c r="BF188" i="1"/>
  <c r="BF189" i="1"/>
  <c r="BF190" i="1"/>
  <c r="BF191" i="1"/>
  <c r="AY192" i="1"/>
  <c r="AZ192" i="1"/>
  <c r="BC192" i="1"/>
  <c r="BE192" i="1"/>
  <c r="BI192" i="1"/>
  <c r="BJ192" i="1"/>
  <c r="BF194" i="1"/>
  <c r="BF195" i="1"/>
  <c r="BF196" i="1"/>
  <c r="BF197" i="1"/>
  <c r="BF198" i="1"/>
  <c r="BF199" i="1"/>
  <c r="BF200" i="1"/>
  <c r="AY201" i="1"/>
  <c r="AZ201" i="1"/>
  <c r="BC201" i="1"/>
  <c r="BE201" i="1"/>
  <c r="BI201" i="1"/>
  <c r="BJ201" i="1"/>
  <c r="BF203" i="1"/>
  <c r="BF204" i="1"/>
  <c r="BF205" i="1"/>
  <c r="BF206" i="1"/>
  <c r="BF207" i="1"/>
  <c r="BF208" i="1"/>
  <c r="BF209" i="1"/>
  <c r="AY210" i="1"/>
  <c r="AZ210" i="1"/>
  <c r="BC210" i="1"/>
  <c r="BE210" i="1"/>
  <c r="BI210" i="1"/>
  <c r="BJ210" i="1"/>
  <c r="BF212" i="1"/>
  <c r="BF213" i="1"/>
  <c r="BF214" i="1"/>
  <c r="BF215" i="1"/>
  <c r="BF216" i="1"/>
  <c r="BF217" i="1"/>
  <c r="BF218" i="1"/>
  <c r="AY219" i="1"/>
  <c r="AZ219" i="1"/>
  <c r="BC219" i="1"/>
  <c r="BE219" i="1"/>
  <c r="BI219" i="1"/>
  <c r="BJ219" i="1"/>
  <c r="BF221" i="1"/>
  <c r="BF222" i="1"/>
  <c r="BF223" i="1"/>
  <c r="BF224" i="1"/>
  <c r="BF225" i="1"/>
  <c r="BF226" i="1"/>
  <c r="BF227" i="1"/>
  <c r="AY228" i="1"/>
  <c r="AZ228" i="1"/>
  <c r="BC228" i="1"/>
  <c r="BE228" i="1"/>
  <c r="BI228" i="1"/>
  <c r="BJ228" i="1"/>
  <c r="BF230" i="1"/>
  <c r="BF231" i="1"/>
  <c r="BF232" i="1"/>
  <c r="BF233" i="1"/>
  <c r="BF234" i="1"/>
  <c r="BF235" i="1"/>
  <c r="BF236" i="1"/>
  <c r="AY237" i="1"/>
  <c r="AZ237" i="1"/>
  <c r="BC237" i="1"/>
  <c r="BE237" i="1"/>
  <c r="BI237" i="1"/>
  <c r="BJ237" i="1"/>
  <c r="BF239" i="1"/>
  <c r="BF240" i="1"/>
  <c r="BF241" i="1"/>
  <c r="BF242" i="1"/>
  <c r="BF243" i="1"/>
  <c r="BF244" i="1"/>
  <c r="BF245" i="1"/>
  <c r="AY246" i="1"/>
  <c r="AZ246" i="1"/>
  <c r="BC246" i="1"/>
  <c r="BE246" i="1"/>
  <c r="BI246" i="1"/>
  <c r="BJ246" i="1"/>
  <c r="BF248" i="1"/>
  <c r="BF249" i="1"/>
  <c r="BF250" i="1"/>
  <c r="BF251" i="1"/>
  <c r="BF252" i="1"/>
  <c r="BF253" i="1"/>
  <c r="BF254" i="1"/>
  <c r="AY255" i="1"/>
  <c r="AZ255" i="1"/>
  <c r="BC255" i="1"/>
  <c r="BE255" i="1"/>
  <c r="BI255" i="1"/>
  <c r="BJ255" i="1"/>
  <c r="BF257" i="1"/>
  <c r="BF258" i="1"/>
  <c r="BF259" i="1"/>
  <c r="BF260" i="1"/>
  <c r="BF261" i="1"/>
  <c r="BF262" i="1"/>
  <c r="BF263" i="1"/>
  <c r="AY264" i="1"/>
  <c r="AZ264" i="1"/>
  <c r="BC264" i="1"/>
  <c r="BE264" i="1"/>
  <c r="BI264" i="1"/>
  <c r="BJ264" i="1"/>
  <c r="BF266" i="1"/>
  <c r="BF267" i="1"/>
  <c r="BF268" i="1"/>
  <c r="BF269" i="1"/>
  <c r="BF270" i="1"/>
  <c r="BF271" i="1"/>
  <c r="BF272" i="1"/>
  <c r="AY273" i="1"/>
  <c r="AZ273" i="1"/>
  <c r="BC273" i="1"/>
  <c r="BE273" i="1"/>
  <c r="BI273" i="1"/>
  <c r="BJ273" i="1"/>
  <c r="BF275" i="1"/>
  <c r="BF276" i="1"/>
  <c r="BF277" i="1"/>
  <c r="BF278" i="1"/>
  <c r="BF279" i="1"/>
  <c r="BF280" i="1"/>
  <c r="BF281" i="1"/>
  <c r="AY282" i="1"/>
  <c r="AZ282" i="1"/>
  <c r="BC282" i="1"/>
  <c r="BE282" i="1"/>
  <c r="BI282" i="1"/>
  <c r="BJ282" i="1"/>
  <c r="BF284" i="1"/>
  <c r="BF285" i="1"/>
  <c r="BF286" i="1"/>
  <c r="BF287" i="1"/>
  <c r="BF288" i="1"/>
  <c r="BF289" i="1"/>
  <c r="BF290" i="1"/>
  <c r="AY291" i="1"/>
  <c r="AZ291" i="1"/>
  <c r="BC291" i="1"/>
  <c r="BE291" i="1"/>
  <c r="BI291" i="1"/>
  <c r="BJ291" i="1"/>
  <c r="BF293" i="1"/>
  <c r="BF294" i="1"/>
  <c r="BF295" i="1"/>
  <c r="BF296" i="1"/>
  <c r="BF297" i="1"/>
  <c r="BF298" i="1"/>
  <c r="BF299" i="1"/>
  <c r="AY300" i="1"/>
  <c r="AZ300" i="1"/>
  <c r="BC300" i="1"/>
  <c r="BE300" i="1"/>
  <c r="BI300" i="1"/>
  <c r="BJ300" i="1"/>
  <c r="BF302" i="1"/>
  <c r="BF303" i="1"/>
  <c r="BF304" i="1"/>
  <c r="BF305" i="1"/>
  <c r="BF306" i="1"/>
  <c r="BF307" i="1"/>
  <c r="BF308" i="1"/>
  <c r="AY309" i="1"/>
  <c r="AZ309" i="1"/>
  <c r="BC309" i="1"/>
  <c r="BE309" i="1"/>
  <c r="BI309" i="1"/>
  <c r="BJ309" i="1"/>
  <c r="BF311" i="1"/>
  <c r="BF312" i="1"/>
  <c r="BF313" i="1"/>
  <c r="BF314" i="1"/>
  <c r="BF315" i="1"/>
  <c r="BF316" i="1"/>
  <c r="BF317" i="1"/>
  <c r="AY318" i="1"/>
  <c r="AZ318" i="1"/>
  <c r="BC318" i="1"/>
  <c r="BE318" i="1"/>
  <c r="BI318" i="1"/>
  <c r="BJ318" i="1"/>
  <c r="BF320" i="1"/>
  <c r="BF321" i="1"/>
  <c r="BF322" i="1"/>
  <c r="BF323" i="1"/>
  <c r="BF324" i="1"/>
  <c r="BF325" i="1"/>
  <c r="BF326" i="1"/>
  <c r="AY327" i="1"/>
  <c r="AZ327" i="1"/>
  <c r="BC327" i="1"/>
  <c r="BE327" i="1"/>
  <c r="BI327" i="1"/>
  <c r="BJ327" i="1"/>
  <c r="BF329" i="1"/>
  <c r="BF330" i="1"/>
  <c r="BF331" i="1"/>
  <c r="BF332" i="1"/>
  <c r="BF333" i="1"/>
  <c r="BF334" i="1"/>
  <c r="BF335" i="1"/>
  <c r="AY336" i="1"/>
  <c r="AZ336" i="1"/>
  <c r="BC336" i="1"/>
  <c r="BE336" i="1"/>
  <c r="BI336" i="1"/>
  <c r="BJ336" i="1"/>
  <c r="BF338" i="1"/>
  <c r="BF339" i="1"/>
  <c r="BF340" i="1"/>
  <c r="BF341" i="1"/>
  <c r="BF342" i="1"/>
  <c r="BF343" i="1"/>
  <c r="BF344" i="1"/>
  <c r="AY345" i="1"/>
  <c r="AZ345" i="1"/>
  <c r="BC345" i="1"/>
  <c r="BE345" i="1"/>
  <c r="BI345" i="1"/>
  <c r="BJ345" i="1"/>
  <c r="BF347" i="1"/>
  <c r="BF348" i="1"/>
  <c r="BF349" i="1"/>
  <c r="BF350" i="1"/>
  <c r="BF351" i="1"/>
  <c r="BF352" i="1"/>
  <c r="BF353" i="1"/>
  <c r="AY354" i="1"/>
  <c r="AZ354" i="1"/>
  <c r="BC354" i="1"/>
  <c r="BE354" i="1"/>
  <c r="BI354" i="1"/>
  <c r="BJ354" i="1"/>
  <c r="AT23" i="1"/>
  <c r="AT25" i="1"/>
  <c r="AT26" i="1"/>
  <c r="AM30" i="1"/>
  <c r="AN30" i="1"/>
  <c r="AQ30" i="1"/>
  <c r="AS30" i="1"/>
  <c r="AW30" i="1"/>
  <c r="AX30" i="1"/>
  <c r="AT32" i="1"/>
  <c r="AT35" i="1"/>
  <c r="AT36" i="1"/>
  <c r="AT37" i="1"/>
  <c r="AT38" i="1"/>
  <c r="AM39" i="1"/>
  <c r="AN39" i="1"/>
  <c r="AQ39" i="1"/>
  <c r="AS39" i="1"/>
  <c r="AW39" i="1"/>
  <c r="AX39" i="1"/>
  <c r="AT41" i="1"/>
  <c r="AT42" i="1"/>
  <c r="AT43" i="1"/>
  <c r="AT44" i="1"/>
  <c r="AM48" i="1"/>
  <c r="AN48" i="1"/>
  <c r="AQ48" i="1"/>
  <c r="AS48" i="1"/>
  <c r="AW48" i="1"/>
  <c r="AX48" i="1"/>
  <c r="AT50" i="1"/>
  <c r="AT51" i="1"/>
  <c r="AT52" i="1"/>
  <c r="AT53" i="1"/>
  <c r="AT54" i="1"/>
  <c r="AT55" i="1"/>
  <c r="AT56" i="1"/>
  <c r="AM57" i="1"/>
  <c r="AN57" i="1"/>
  <c r="AQ57" i="1"/>
  <c r="AS57" i="1"/>
  <c r="AW57" i="1"/>
  <c r="AX57" i="1"/>
  <c r="AT59" i="1"/>
  <c r="AT60" i="1"/>
  <c r="AT61" i="1"/>
  <c r="AT62" i="1"/>
  <c r="AT63" i="1"/>
  <c r="AT64" i="1"/>
  <c r="AT65" i="1"/>
  <c r="AM66" i="1"/>
  <c r="AN66" i="1"/>
  <c r="AQ66" i="1"/>
  <c r="AS66" i="1"/>
  <c r="AW66" i="1"/>
  <c r="AX66" i="1"/>
  <c r="AT68" i="1"/>
  <c r="AT69" i="1"/>
  <c r="AT70" i="1"/>
  <c r="AT71" i="1"/>
  <c r="AT72" i="1"/>
  <c r="AT73" i="1"/>
  <c r="AT74" i="1"/>
  <c r="AM75" i="1"/>
  <c r="AN75" i="1"/>
  <c r="AQ75" i="1"/>
  <c r="AS75" i="1"/>
  <c r="AW75" i="1"/>
  <c r="AX75" i="1"/>
  <c r="AT77" i="1"/>
  <c r="AT78" i="1"/>
  <c r="AT79" i="1"/>
  <c r="AT80" i="1"/>
  <c r="AT81" i="1"/>
  <c r="AT82" i="1"/>
  <c r="AT83" i="1"/>
  <c r="AM84" i="1"/>
  <c r="AN84" i="1"/>
  <c r="AQ84" i="1"/>
  <c r="AS84" i="1"/>
  <c r="AW84" i="1"/>
  <c r="AX84" i="1"/>
  <c r="AT86" i="1"/>
  <c r="AT87" i="1"/>
  <c r="AT88" i="1"/>
  <c r="AT89" i="1"/>
  <c r="AT90" i="1"/>
  <c r="AT91" i="1"/>
  <c r="AT92" i="1"/>
  <c r="AM93" i="1"/>
  <c r="AN93" i="1"/>
  <c r="AQ93" i="1"/>
  <c r="AS93" i="1"/>
  <c r="AW93" i="1"/>
  <c r="AX93" i="1"/>
  <c r="AT95" i="1"/>
  <c r="AT96" i="1"/>
  <c r="AT97" i="1"/>
  <c r="AT98" i="1"/>
  <c r="AT99" i="1"/>
  <c r="AT100" i="1"/>
  <c r="AT101" i="1"/>
  <c r="AM102" i="1"/>
  <c r="AN102" i="1"/>
  <c r="AQ102" i="1"/>
  <c r="AS102" i="1"/>
  <c r="AW102" i="1"/>
  <c r="AX102" i="1"/>
  <c r="AT104" i="1"/>
  <c r="AT105" i="1"/>
  <c r="AT106" i="1"/>
  <c r="AT107" i="1"/>
  <c r="AT108" i="1"/>
  <c r="AT109" i="1"/>
  <c r="AT110" i="1"/>
  <c r="AM111" i="1"/>
  <c r="AN111" i="1"/>
  <c r="AQ111" i="1"/>
  <c r="AS111" i="1"/>
  <c r="AW111" i="1"/>
  <c r="AX111" i="1"/>
  <c r="AT113" i="1"/>
  <c r="AT114" i="1"/>
  <c r="AT115" i="1"/>
  <c r="AT116" i="1"/>
  <c r="AT117" i="1"/>
  <c r="AT118" i="1"/>
  <c r="AT119" i="1"/>
  <c r="AM120" i="1"/>
  <c r="AN120" i="1"/>
  <c r="AQ120" i="1"/>
  <c r="AS120" i="1"/>
  <c r="AW120" i="1"/>
  <c r="AX120" i="1"/>
  <c r="AT122" i="1"/>
  <c r="AT123" i="1"/>
  <c r="AT124" i="1"/>
  <c r="AT125" i="1"/>
  <c r="AT126" i="1"/>
  <c r="AT127" i="1"/>
  <c r="AT128" i="1"/>
  <c r="AM129" i="1"/>
  <c r="AN129" i="1"/>
  <c r="AQ129" i="1"/>
  <c r="AS129" i="1"/>
  <c r="AW129" i="1"/>
  <c r="AX129" i="1"/>
  <c r="AT131" i="1"/>
  <c r="AT132" i="1"/>
  <c r="AT133" i="1"/>
  <c r="AT134" i="1"/>
  <c r="AT135" i="1"/>
  <c r="AT136" i="1"/>
  <c r="AT137" i="1"/>
  <c r="AM138" i="1"/>
  <c r="AN138" i="1"/>
  <c r="AQ138" i="1"/>
  <c r="AS138" i="1"/>
  <c r="AW138" i="1"/>
  <c r="AX138" i="1"/>
  <c r="AT140" i="1"/>
  <c r="AT141" i="1"/>
  <c r="AT142" i="1"/>
  <c r="AT143" i="1"/>
  <c r="AT144" i="1"/>
  <c r="AT145" i="1"/>
  <c r="AT146" i="1"/>
  <c r="AM147" i="1"/>
  <c r="AN147" i="1"/>
  <c r="AQ147" i="1"/>
  <c r="AS147" i="1"/>
  <c r="AW147" i="1"/>
  <c r="AX147" i="1"/>
  <c r="AT149" i="1"/>
  <c r="AT150" i="1"/>
  <c r="AT151" i="1"/>
  <c r="AT152" i="1"/>
  <c r="AM156" i="1"/>
  <c r="AN156" i="1"/>
  <c r="AQ156" i="1"/>
  <c r="AS156" i="1"/>
  <c r="AW156" i="1"/>
  <c r="AX156" i="1"/>
  <c r="AT158" i="1"/>
  <c r="AT159" i="1"/>
  <c r="AT160" i="1"/>
  <c r="AT162" i="1"/>
  <c r="AT163" i="1"/>
  <c r="AT164" i="1"/>
  <c r="AM165" i="1"/>
  <c r="AN165" i="1"/>
  <c r="AQ165" i="1"/>
  <c r="AS165" i="1"/>
  <c r="AW165" i="1"/>
  <c r="AX165" i="1"/>
  <c r="AT167" i="1"/>
  <c r="AT168" i="1"/>
  <c r="AT170" i="1"/>
  <c r="AT171" i="1"/>
  <c r="AT172" i="1"/>
  <c r="AT173" i="1"/>
  <c r="AM174" i="1"/>
  <c r="AN174" i="1"/>
  <c r="AQ174" i="1"/>
  <c r="AS174" i="1"/>
  <c r="AW174" i="1"/>
  <c r="AX174" i="1"/>
  <c r="AT176" i="1"/>
  <c r="AT177" i="1"/>
  <c r="AT178" i="1"/>
  <c r="AT179" i="1"/>
  <c r="AT180" i="1"/>
  <c r="AT181" i="1"/>
  <c r="AT182" i="1"/>
  <c r="AM183" i="1"/>
  <c r="AN183" i="1"/>
  <c r="AQ183" i="1"/>
  <c r="AS183" i="1"/>
  <c r="AW183" i="1"/>
  <c r="AX183" i="1"/>
  <c r="AT185" i="1"/>
  <c r="AT186" i="1"/>
  <c r="AT187" i="1"/>
  <c r="AT188" i="1"/>
  <c r="AT189" i="1"/>
  <c r="AT190" i="1"/>
  <c r="AT191" i="1"/>
  <c r="AM192" i="1"/>
  <c r="AN192" i="1"/>
  <c r="AQ192" i="1"/>
  <c r="AS192" i="1"/>
  <c r="AW192" i="1"/>
  <c r="AX192" i="1"/>
  <c r="AT194" i="1"/>
  <c r="AT195" i="1"/>
  <c r="AT196" i="1"/>
  <c r="AT197" i="1"/>
  <c r="AT198" i="1"/>
  <c r="AT199" i="1"/>
  <c r="AT200" i="1"/>
  <c r="AM201" i="1"/>
  <c r="AN201" i="1"/>
  <c r="AQ201" i="1"/>
  <c r="AS201" i="1"/>
  <c r="AW201" i="1"/>
  <c r="AX201" i="1"/>
  <c r="AT203" i="1"/>
  <c r="AT204" i="1"/>
  <c r="AT205" i="1"/>
  <c r="AT206" i="1"/>
  <c r="AT207" i="1"/>
  <c r="AT208" i="1"/>
  <c r="AT209" i="1"/>
  <c r="AM210" i="1"/>
  <c r="AN210" i="1"/>
  <c r="AQ210" i="1"/>
  <c r="AS210" i="1"/>
  <c r="AW210" i="1"/>
  <c r="AX210" i="1"/>
  <c r="AT212" i="1"/>
  <c r="AT213" i="1"/>
  <c r="AT214" i="1"/>
  <c r="AT215" i="1"/>
  <c r="AT216" i="1"/>
  <c r="AT217" i="1"/>
  <c r="AT218" i="1"/>
  <c r="AM219" i="1"/>
  <c r="AN219" i="1"/>
  <c r="AQ219" i="1"/>
  <c r="AS219" i="1"/>
  <c r="AW219" i="1"/>
  <c r="AX219" i="1"/>
  <c r="AT221" i="1"/>
  <c r="AT222" i="1"/>
  <c r="AT223" i="1"/>
  <c r="AT224" i="1"/>
  <c r="AT225" i="1"/>
  <c r="AT226" i="1"/>
  <c r="AT227" i="1"/>
  <c r="AM228" i="1"/>
  <c r="AN228" i="1"/>
  <c r="AQ228" i="1"/>
  <c r="AS228" i="1"/>
  <c r="AW228" i="1"/>
  <c r="AX228" i="1"/>
  <c r="AT230" i="1"/>
  <c r="AT231" i="1"/>
  <c r="AT232" i="1"/>
  <c r="AT233" i="1"/>
  <c r="AT234" i="1"/>
  <c r="AT235" i="1"/>
  <c r="AT236" i="1"/>
  <c r="AM237" i="1"/>
  <c r="AN237" i="1"/>
  <c r="AQ237" i="1"/>
  <c r="AS237" i="1"/>
  <c r="AW237" i="1"/>
  <c r="AX237" i="1"/>
  <c r="AT239" i="1"/>
  <c r="AT240" i="1"/>
  <c r="AT241" i="1"/>
  <c r="AT242" i="1"/>
  <c r="AT243" i="1"/>
  <c r="AT244" i="1"/>
  <c r="AT245" i="1"/>
  <c r="AM246" i="1"/>
  <c r="AN246" i="1"/>
  <c r="AQ246" i="1"/>
  <c r="AS246" i="1"/>
  <c r="AW246" i="1"/>
  <c r="AX246" i="1"/>
  <c r="AT248" i="1"/>
  <c r="AT249" i="1"/>
  <c r="AT250" i="1"/>
  <c r="AT251" i="1"/>
  <c r="AT252" i="1"/>
  <c r="AT253" i="1"/>
  <c r="AT254" i="1"/>
  <c r="AM255" i="1"/>
  <c r="AN255" i="1"/>
  <c r="AQ255" i="1"/>
  <c r="AS255" i="1"/>
  <c r="AW255" i="1"/>
  <c r="AX255" i="1"/>
  <c r="AT257" i="1"/>
  <c r="AT258" i="1"/>
  <c r="AT259" i="1"/>
  <c r="AT260" i="1"/>
  <c r="AT261" i="1"/>
  <c r="AT262" i="1"/>
  <c r="AT263" i="1"/>
  <c r="AM264" i="1"/>
  <c r="AN264" i="1"/>
  <c r="AQ264" i="1"/>
  <c r="AS264" i="1"/>
  <c r="AW264" i="1"/>
  <c r="AX264" i="1"/>
  <c r="AT266" i="1"/>
  <c r="AT267" i="1"/>
  <c r="AT268" i="1"/>
  <c r="AT269" i="1"/>
  <c r="AT270" i="1"/>
  <c r="AT271" i="1"/>
  <c r="AT272" i="1"/>
  <c r="AM273" i="1"/>
  <c r="AN273" i="1"/>
  <c r="AQ273" i="1"/>
  <c r="AS273" i="1"/>
  <c r="AW273" i="1"/>
  <c r="AX273" i="1"/>
  <c r="AT275" i="1"/>
  <c r="AT276" i="1"/>
  <c r="AT277" i="1"/>
  <c r="AT278" i="1"/>
  <c r="AT279" i="1"/>
  <c r="AT280" i="1"/>
  <c r="AT281" i="1"/>
  <c r="AM282" i="1"/>
  <c r="AN282" i="1"/>
  <c r="AQ282" i="1"/>
  <c r="AS282" i="1"/>
  <c r="AW282" i="1"/>
  <c r="AX282" i="1"/>
  <c r="AT284" i="1"/>
  <c r="AT285" i="1"/>
  <c r="AT286" i="1"/>
  <c r="AT287" i="1"/>
  <c r="AT288" i="1"/>
  <c r="AT289" i="1"/>
  <c r="AT290" i="1"/>
  <c r="AM291" i="1"/>
  <c r="AN291" i="1"/>
  <c r="AQ291" i="1"/>
  <c r="AS291" i="1"/>
  <c r="AW291" i="1"/>
  <c r="AX291" i="1"/>
  <c r="AT293" i="1"/>
  <c r="AT294" i="1"/>
  <c r="AT295" i="1"/>
  <c r="AT296" i="1"/>
  <c r="AT297" i="1"/>
  <c r="AT298" i="1"/>
  <c r="AT299" i="1"/>
  <c r="AM300" i="1"/>
  <c r="AN300" i="1"/>
  <c r="AQ300" i="1"/>
  <c r="AS300" i="1"/>
  <c r="AW300" i="1"/>
  <c r="AX300" i="1"/>
  <c r="AT302" i="1"/>
  <c r="AT303" i="1"/>
  <c r="AT304" i="1"/>
  <c r="AT305" i="1"/>
  <c r="AT306" i="1"/>
  <c r="AT307" i="1"/>
  <c r="AT308" i="1"/>
  <c r="AM309" i="1"/>
  <c r="AN309" i="1"/>
  <c r="AQ309" i="1"/>
  <c r="AS309" i="1"/>
  <c r="AW309" i="1"/>
  <c r="AX309" i="1"/>
  <c r="AT311" i="1"/>
  <c r="AT312" i="1"/>
  <c r="AT313" i="1"/>
  <c r="AT314" i="1"/>
  <c r="AT315" i="1"/>
  <c r="AT316" i="1"/>
  <c r="AT317" i="1"/>
  <c r="AM318" i="1"/>
  <c r="AN318" i="1"/>
  <c r="AQ318" i="1"/>
  <c r="AS318" i="1"/>
  <c r="AW318" i="1"/>
  <c r="AX318" i="1"/>
  <c r="AT320" i="1"/>
  <c r="AT321" i="1"/>
  <c r="AT322" i="1"/>
  <c r="AT323" i="1"/>
  <c r="AT324" i="1"/>
  <c r="AT325" i="1"/>
  <c r="AT326" i="1"/>
  <c r="AM327" i="1"/>
  <c r="AN327" i="1"/>
  <c r="AQ327" i="1"/>
  <c r="AS327" i="1"/>
  <c r="AW327" i="1"/>
  <c r="AX327" i="1"/>
  <c r="AT329" i="1"/>
  <c r="AT330" i="1"/>
  <c r="AT331" i="1"/>
  <c r="AT332" i="1"/>
  <c r="AT333" i="1"/>
  <c r="AT334" i="1"/>
  <c r="AT335" i="1"/>
  <c r="AM336" i="1"/>
  <c r="AN336" i="1"/>
  <c r="AQ336" i="1"/>
  <c r="AS336" i="1"/>
  <c r="AW336" i="1"/>
  <c r="AX336" i="1"/>
  <c r="AT338" i="1"/>
  <c r="AT339" i="1"/>
  <c r="AT340" i="1"/>
  <c r="AT341" i="1"/>
  <c r="AT342" i="1"/>
  <c r="AT343" i="1"/>
  <c r="AT344" i="1"/>
  <c r="AM345" i="1"/>
  <c r="AN345" i="1"/>
  <c r="AQ345" i="1"/>
  <c r="AS345" i="1"/>
  <c r="AW345" i="1"/>
  <c r="AX345" i="1"/>
  <c r="AT347" i="1"/>
  <c r="AT348" i="1"/>
  <c r="AT349" i="1"/>
  <c r="AT350" i="1"/>
  <c r="AT351" i="1"/>
  <c r="AT352" i="1"/>
  <c r="AT353" i="1"/>
  <c r="AM354" i="1"/>
  <c r="AN354" i="1"/>
  <c r="AQ354" i="1"/>
  <c r="AS354" i="1"/>
  <c r="AW354" i="1"/>
  <c r="AX354" i="1"/>
  <c r="BF300" i="1" l="1"/>
  <c r="BF228" i="1"/>
  <c r="BR255" i="1"/>
  <c r="AT147" i="1"/>
  <c r="AT75" i="1"/>
  <c r="BF318" i="1"/>
  <c r="BF174" i="1"/>
  <c r="BR246" i="1"/>
  <c r="AT57" i="1"/>
  <c r="BF336" i="1"/>
  <c r="BF264" i="1"/>
  <c r="BF192" i="1"/>
  <c r="BF120" i="1"/>
  <c r="BR102" i="1"/>
  <c r="AT129" i="1"/>
  <c r="AT111" i="1"/>
  <c r="BF156" i="1"/>
  <c r="BF84" i="1"/>
  <c r="BR210" i="1"/>
  <c r="BR138" i="1"/>
  <c r="BR66" i="1"/>
  <c r="BF246" i="1"/>
  <c r="BR30" i="1"/>
  <c r="BR327" i="1"/>
  <c r="BF48" i="1"/>
  <c r="BR309" i="1"/>
  <c r="BR237" i="1"/>
  <c r="AT318" i="1"/>
  <c r="BF291" i="1"/>
  <c r="BF219" i="1"/>
  <c r="BR192" i="1"/>
  <c r="BR120" i="1"/>
  <c r="BR48" i="1"/>
  <c r="BR219" i="1"/>
  <c r="BR345" i="1"/>
  <c r="BR273" i="1"/>
  <c r="AT210" i="1"/>
  <c r="BF327" i="1"/>
  <c r="BF255" i="1"/>
  <c r="AT336" i="1"/>
  <c r="AT192" i="1"/>
  <c r="BF309" i="1"/>
  <c r="BF237" i="1"/>
  <c r="BR354" i="1"/>
  <c r="BR282" i="1"/>
  <c r="BF75" i="1"/>
  <c r="BF345" i="1"/>
  <c r="BF273" i="1"/>
  <c r="BR318" i="1"/>
  <c r="BR291" i="1"/>
  <c r="AT165" i="1"/>
  <c r="AT138" i="1"/>
  <c r="AT93" i="1"/>
  <c r="BF354" i="1"/>
  <c r="BF282" i="1"/>
  <c r="BF210" i="1"/>
  <c r="BF111" i="1"/>
  <c r="AT327" i="1"/>
  <c r="AT255" i="1"/>
  <c r="AT183" i="1"/>
  <c r="AT120" i="1"/>
  <c r="AT48" i="1"/>
  <c r="BF201" i="1"/>
  <c r="BF129" i="1"/>
  <c r="BF57" i="1"/>
  <c r="BR264" i="1"/>
  <c r="BR174" i="1"/>
  <c r="BR129" i="1"/>
  <c r="BR57" i="1"/>
  <c r="AT354" i="1"/>
  <c r="AT237" i="1"/>
  <c r="BF183" i="1"/>
  <c r="BF39" i="1"/>
  <c r="BR300" i="1"/>
  <c r="BR183" i="1"/>
  <c r="BR111" i="1"/>
  <c r="BR39" i="1"/>
  <c r="AT84" i="1"/>
  <c r="BF165" i="1"/>
  <c r="BF93" i="1"/>
  <c r="BR336" i="1"/>
  <c r="BR93" i="1"/>
  <c r="AT201" i="1"/>
  <c r="AT174" i="1"/>
  <c r="BF147" i="1"/>
  <c r="BR228" i="1"/>
  <c r="BR147" i="1"/>
  <c r="BR75" i="1"/>
  <c r="BR165" i="1"/>
  <c r="BR201" i="1"/>
  <c r="BR156" i="1"/>
  <c r="BR84" i="1"/>
  <c r="BF138" i="1"/>
  <c r="BF102" i="1"/>
  <c r="BF66" i="1"/>
  <c r="BF30" i="1"/>
  <c r="AT156" i="1"/>
  <c r="AT345" i="1"/>
  <c r="AT228" i="1"/>
  <c r="AT219" i="1"/>
  <c r="AT246" i="1"/>
  <c r="AT309" i="1"/>
  <c r="AT300" i="1"/>
  <c r="AT291" i="1"/>
  <c r="AT282" i="1"/>
  <c r="AT273" i="1"/>
  <c r="AT264" i="1"/>
  <c r="AT30" i="1"/>
  <c r="AT102" i="1"/>
  <c r="AT66" i="1"/>
  <c r="AT39" i="1"/>
  <c r="J23" i="1"/>
  <c r="V23" i="1"/>
  <c r="AH23" i="1"/>
  <c r="CD23" i="1"/>
  <c r="CP23" i="1"/>
  <c r="DB23" i="1"/>
  <c r="DN23" i="1"/>
  <c r="DZ23" i="1"/>
  <c r="EL23" i="1"/>
  <c r="EX23" i="1"/>
  <c r="FJ23" i="1"/>
  <c r="FV23" i="1"/>
  <c r="GH23" i="1"/>
  <c r="GT23" i="1"/>
  <c r="HF23" i="1"/>
  <c r="HK23" i="1"/>
  <c r="HL23" i="1"/>
  <c r="HO23" i="1"/>
  <c r="HU23" i="1" s="1"/>
  <c r="HQ23" i="1"/>
  <c r="J25" i="1"/>
  <c r="V25" i="1"/>
  <c r="AH25" i="1"/>
  <c r="CD25" i="1"/>
  <c r="CP25" i="1"/>
  <c r="DB25" i="1"/>
  <c r="DN25" i="1"/>
  <c r="DZ25" i="1"/>
  <c r="EL25" i="1"/>
  <c r="EX25" i="1"/>
  <c r="FJ25" i="1"/>
  <c r="FV25" i="1"/>
  <c r="GH25" i="1"/>
  <c r="GT25" i="1"/>
  <c r="HF25" i="1"/>
  <c r="HK25" i="1"/>
  <c r="HL25" i="1"/>
  <c r="HO25" i="1"/>
  <c r="HU25" i="1" s="1"/>
  <c r="HQ25" i="1"/>
  <c r="J26" i="1"/>
  <c r="V26" i="1"/>
  <c r="AH26" i="1"/>
  <c r="CD26" i="1"/>
  <c r="CP26" i="1"/>
  <c r="DB26" i="1"/>
  <c r="DN26" i="1"/>
  <c r="DZ26" i="1"/>
  <c r="EL26" i="1"/>
  <c r="EX26" i="1"/>
  <c r="FJ26" i="1"/>
  <c r="FV26" i="1"/>
  <c r="GH26" i="1"/>
  <c r="GT26" i="1"/>
  <c r="HF26" i="1"/>
  <c r="HK26" i="1"/>
  <c r="HL26" i="1"/>
  <c r="HO26" i="1"/>
  <c r="HU26" i="1" s="1"/>
  <c r="HQ26" i="1"/>
  <c r="C30" i="1"/>
  <c r="D30" i="1"/>
  <c r="G30" i="1"/>
  <c r="I30" i="1"/>
  <c r="M30" i="1"/>
  <c r="N30" i="1"/>
  <c r="O30" i="1"/>
  <c r="P30" i="1"/>
  <c r="S30" i="1"/>
  <c r="U30" i="1"/>
  <c r="Y30" i="1"/>
  <c r="Z30" i="1"/>
  <c r="AA30" i="1"/>
  <c r="AB30" i="1"/>
  <c r="AE30" i="1"/>
  <c r="AG30" i="1"/>
  <c r="AK30" i="1"/>
  <c r="AL30" i="1"/>
  <c r="BW30" i="1"/>
  <c r="BX30" i="1"/>
  <c r="CA30" i="1"/>
  <c r="CC30" i="1"/>
  <c r="CG30" i="1"/>
  <c r="CH30" i="1"/>
  <c r="CI30" i="1"/>
  <c r="CJ30" i="1"/>
  <c r="CM30" i="1"/>
  <c r="CO30" i="1"/>
  <c r="CS30" i="1"/>
  <c r="CT30" i="1"/>
  <c r="CU30" i="1"/>
  <c r="CV30" i="1"/>
  <c r="CY30" i="1"/>
  <c r="DA30" i="1"/>
  <c r="DE30" i="1"/>
  <c r="DF30" i="1"/>
  <c r="DG30" i="1"/>
  <c r="DH30" i="1"/>
  <c r="DK30" i="1"/>
  <c r="DM30" i="1"/>
  <c r="DQ30" i="1"/>
  <c r="DR30" i="1"/>
  <c r="DS30" i="1"/>
  <c r="DT30" i="1"/>
  <c r="DW30" i="1"/>
  <c r="DY30" i="1"/>
  <c r="EC30" i="1"/>
  <c r="ED30" i="1"/>
  <c r="EE30" i="1"/>
  <c r="EF30" i="1"/>
  <c r="EI30" i="1"/>
  <c r="EK30" i="1"/>
  <c r="EO30" i="1"/>
  <c r="EP30" i="1"/>
  <c r="EQ30" i="1"/>
  <c r="ER30" i="1"/>
  <c r="EU30" i="1"/>
  <c r="EW30" i="1"/>
  <c r="FA30" i="1"/>
  <c r="FB30" i="1"/>
  <c r="FC30" i="1"/>
  <c r="FD30" i="1"/>
  <c r="FG30" i="1"/>
  <c r="FI30" i="1"/>
  <c r="FM30" i="1"/>
  <c r="FN30" i="1"/>
  <c r="FO30" i="1"/>
  <c r="FP30" i="1"/>
  <c r="FS30" i="1"/>
  <c r="FU30" i="1"/>
  <c r="FY30" i="1"/>
  <c r="FZ30" i="1"/>
  <c r="GA30" i="1"/>
  <c r="GB30" i="1"/>
  <c r="GE30" i="1"/>
  <c r="GG30" i="1"/>
  <c r="GK30" i="1"/>
  <c r="GL30" i="1"/>
  <c r="GM30" i="1"/>
  <c r="GN30" i="1"/>
  <c r="GQ30" i="1"/>
  <c r="GS30" i="1"/>
  <c r="GW30" i="1"/>
  <c r="GX30" i="1"/>
  <c r="GY30" i="1"/>
  <c r="GZ30" i="1"/>
  <c r="HC30" i="1"/>
  <c r="HE30" i="1"/>
  <c r="HI30" i="1"/>
  <c r="HJ30" i="1"/>
  <c r="HS30" i="1"/>
  <c r="HT30" i="1"/>
  <c r="HV30" i="1"/>
  <c r="HW30" i="1"/>
  <c r="J32" i="1"/>
  <c r="V32" i="1"/>
  <c r="AH32" i="1"/>
  <c r="CD32" i="1"/>
  <c r="CP32" i="1"/>
  <c r="DB32" i="1"/>
  <c r="DN32" i="1"/>
  <c r="DZ32" i="1"/>
  <c r="EL32" i="1"/>
  <c r="EX32" i="1"/>
  <c r="FJ32" i="1"/>
  <c r="FV32" i="1"/>
  <c r="GH32" i="1"/>
  <c r="GT32" i="1"/>
  <c r="HF32" i="1"/>
  <c r="HK32" i="1"/>
  <c r="HL32" i="1"/>
  <c r="HO32" i="1"/>
  <c r="HQ32" i="1"/>
  <c r="J35" i="1"/>
  <c r="V35" i="1"/>
  <c r="AH35" i="1"/>
  <c r="CD35" i="1"/>
  <c r="CP35" i="1"/>
  <c r="DB35" i="1"/>
  <c r="DN35" i="1"/>
  <c r="DZ35" i="1"/>
  <c r="EL35" i="1"/>
  <c r="EX35" i="1"/>
  <c r="FJ35" i="1"/>
  <c r="FV35" i="1"/>
  <c r="GH35" i="1"/>
  <c r="GT35" i="1"/>
  <c r="HF35" i="1"/>
  <c r="HK35" i="1"/>
  <c r="HL35" i="1"/>
  <c r="HO35" i="1"/>
  <c r="HQ35" i="1"/>
  <c r="J36" i="1"/>
  <c r="V36" i="1"/>
  <c r="AH36" i="1"/>
  <c r="CD36" i="1"/>
  <c r="CP36" i="1"/>
  <c r="DB36" i="1"/>
  <c r="DN36" i="1"/>
  <c r="DZ36" i="1"/>
  <c r="EL36" i="1"/>
  <c r="EX36" i="1"/>
  <c r="FJ36" i="1"/>
  <c r="FV36" i="1"/>
  <c r="GH36" i="1"/>
  <c r="GT36" i="1"/>
  <c r="HF36" i="1"/>
  <c r="HK36" i="1"/>
  <c r="HL36" i="1"/>
  <c r="HO36" i="1"/>
  <c r="HU36" i="1" s="1"/>
  <c r="HQ36" i="1"/>
  <c r="J37" i="1"/>
  <c r="V37" i="1"/>
  <c r="AH37" i="1"/>
  <c r="CD37" i="1"/>
  <c r="DB37" i="1"/>
  <c r="DN37" i="1"/>
  <c r="DZ37" i="1"/>
  <c r="EL37" i="1"/>
  <c r="EX37" i="1"/>
  <c r="FJ37" i="1"/>
  <c r="FV37" i="1"/>
  <c r="GH37" i="1"/>
  <c r="GT37" i="1"/>
  <c r="HF37" i="1"/>
  <c r="HK37" i="1"/>
  <c r="HL37" i="1"/>
  <c r="HO37" i="1"/>
  <c r="HQ37" i="1"/>
  <c r="J38" i="1"/>
  <c r="V38" i="1"/>
  <c r="AH38" i="1"/>
  <c r="CD38" i="1"/>
  <c r="CP38" i="1"/>
  <c r="DB38" i="1"/>
  <c r="DN38" i="1"/>
  <c r="DZ38" i="1"/>
  <c r="EL38" i="1"/>
  <c r="EX38" i="1"/>
  <c r="FJ38" i="1"/>
  <c r="FV38" i="1"/>
  <c r="GH38" i="1"/>
  <c r="GT38" i="1"/>
  <c r="HF38" i="1"/>
  <c r="HK38" i="1"/>
  <c r="HL38" i="1"/>
  <c r="HO38" i="1"/>
  <c r="HU38" i="1" s="1"/>
  <c r="HQ38" i="1"/>
  <c r="C39" i="1"/>
  <c r="D39" i="1"/>
  <c r="G39" i="1"/>
  <c r="I39" i="1"/>
  <c r="M39" i="1"/>
  <c r="N39" i="1"/>
  <c r="O39" i="1"/>
  <c r="P39" i="1"/>
  <c r="S39" i="1"/>
  <c r="U39" i="1"/>
  <c r="Y39" i="1"/>
  <c r="Z39" i="1"/>
  <c r="AA39" i="1"/>
  <c r="AB39" i="1"/>
  <c r="AE39" i="1"/>
  <c r="AG39" i="1"/>
  <c r="AK39" i="1"/>
  <c r="AL39" i="1"/>
  <c r="BW39" i="1"/>
  <c r="BX39" i="1"/>
  <c r="CA39" i="1"/>
  <c r="CC39" i="1"/>
  <c r="CG39" i="1"/>
  <c r="CH39" i="1"/>
  <c r="CI39" i="1"/>
  <c r="CJ39" i="1"/>
  <c r="CM39" i="1"/>
  <c r="CO39" i="1"/>
  <c r="CS39" i="1"/>
  <c r="CT39" i="1"/>
  <c r="CU39" i="1"/>
  <c r="CV39" i="1"/>
  <c r="CY39" i="1"/>
  <c r="DA39" i="1"/>
  <c r="DE39" i="1"/>
  <c r="DF39" i="1"/>
  <c r="DG39" i="1"/>
  <c r="DH39" i="1"/>
  <c r="DK39" i="1"/>
  <c r="DM39" i="1"/>
  <c r="DQ39" i="1"/>
  <c r="DR39" i="1"/>
  <c r="DS39" i="1"/>
  <c r="DT39" i="1"/>
  <c r="DW39" i="1"/>
  <c r="DY39" i="1"/>
  <c r="EC39" i="1"/>
  <c r="ED39" i="1"/>
  <c r="EE39" i="1"/>
  <c r="EF39" i="1"/>
  <c r="EI39" i="1"/>
  <c r="EK39" i="1"/>
  <c r="EO39" i="1"/>
  <c r="EP39" i="1"/>
  <c r="EQ39" i="1"/>
  <c r="ER39" i="1"/>
  <c r="EU39" i="1"/>
  <c r="EW39" i="1"/>
  <c r="FA39" i="1"/>
  <c r="FB39" i="1"/>
  <c r="FC39" i="1"/>
  <c r="FD39" i="1"/>
  <c r="FG39" i="1"/>
  <c r="FI39" i="1"/>
  <c r="FM39" i="1"/>
  <c r="FN39" i="1"/>
  <c r="FO39" i="1"/>
  <c r="FP39" i="1"/>
  <c r="FS39" i="1"/>
  <c r="FU39" i="1"/>
  <c r="FY39" i="1"/>
  <c r="FZ39" i="1"/>
  <c r="GA39" i="1"/>
  <c r="GB39" i="1"/>
  <c r="GE39" i="1"/>
  <c r="GG39" i="1"/>
  <c r="GK39" i="1"/>
  <c r="GL39" i="1"/>
  <c r="GM39" i="1"/>
  <c r="GN39" i="1"/>
  <c r="GQ39" i="1"/>
  <c r="GS39" i="1"/>
  <c r="GW39" i="1"/>
  <c r="GX39" i="1"/>
  <c r="GY39" i="1"/>
  <c r="GZ39" i="1"/>
  <c r="HC39" i="1"/>
  <c r="HE39" i="1"/>
  <c r="HI39" i="1"/>
  <c r="HJ39" i="1"/>
  <c r="HS39" i="1"/>
  <c r="HT39" i="1"/>
  <c r="HV39" i="1"/>
  <c r="HW39" i="1"/>
  <c r="J41" i="1"/>
  <c r="V41" i="1"/>
  <c r="AH41" i="1"/>
  <c r="CD41" i="1"/>
  <c r="CP41" i="1"/>
  <c r="DB41" i="1"/>
  <c r="DN41" i="1"/>
  <c r="DZ41" i="1"/>
  <c r="EL41" i="1"/>
  <c r="EX41" i="1"/>
  <c r="FJ41" i="1"/>
  <c r="FV41" i="1"/>
  <c r="GH41" i="1"/>
  <c r="GT41" i="1"/>
  <c r="HF41" i="1"/>
  <c r="HK41" i="1"/>
  <c r="HL41" i="1"/>
  <c r="HO41" i="1"/>
  <c r="HQ41" i="1"/>
  <c r="J42" i="1"/>
  <c r="V42" i="1"/>
  <c r="AH42" i="1"/>
  <c r="CD42" i="1"/>
  <c r="CP42" i="1"/>
  <c r="DB42" i="1"/>
  <c r="DN42" i="1"/>
  <c r="DZ42" i="1"/>
  <c r="EL42" i="1"/>
  <c r="EX42" i="1"/>
  <c r="FJ42" i="1"/>
  <c r="FV42" i="1"/>
  <c r="GH42" i="1"/>
  <c r="GT42" i="1"/>
  <c r="HF42" i="1"/>
  <c r="HK42" i="1"/>
  <c r="HL42" i="1"/>
  <c r="HO42" i="1"/>
  <c r="HU42" i="1" s="1"/>
  <c r="HQ42" i="1"/>
  <c r="J43" i="1"/>
  <c r="V43" i="1"/>
  <c r="AH43" i="1"/>
  <c r="CD43" i="1"/>
  <c r="CP43" i="1"/>
  <c r="DB43" i="1"/>
  <c r="DN43" i="1"/>
  <c r="DZ43" i="1"/>
  <c r="EL43" i="1"/>
  <c r="EX43" i="1"/>
  <c r="FJ43" i="1"/>
  <c r="FV43" i="1"/>
  <c r="GH43" i="1"/>
  <c r="GT43" i="1"/>
  <c r="HF43" i="1"/>
  <c r="HK43" i="1"/>
  <c r="HL43" i="1"/>
  <c r="HO43" i="1"/>
  <c r="HQ43" i="1"/>
  <c r="J44" i="1"/>
  <c r="V44" i="1"/>
  <c r="AH44" i="1"/>
  <c r="CD44" i="1"/>
  <c r="CP44" i="1"/>
  <c r="DB44" i="1"/>
  <c r="DN44" i="1"/>
  <c r="DZ44" i="1"/>
  <c r="EL44" i="1"/>
  <c r="EX44" i="1"/>
  <c r="FJ44" i="1"/>
  <c r="FV44" i="1"/>
  <c r="GH44" i="1"/>
  <c r="GT44" i="1"/>
  <c r="HF44" i="1"/>
  <c r="HK44" i="1"/>
  <c r="HL44" i="1"/>
  <c r="HO44" i="1"/>
  <c r="HU44" i="1" s="1"/>
  <c r="HQ44" i="1"/>
  <c r="C48" i="1"/>
  <c r="D48" i="1"/>
  <c r="G48" i="1"/>
  <c r="I48" i="1"/>
  <c r="M48" i="1"/>
  <c r="N48" i="1"/>
  <c r="O48" i="1"/>
  <c r="P48" i="1"/>
  <c r="S48" i="1"/>
  <c r="U48" i="1"/>
  <c r="Y48" i="1"/>
  <c r="Z48" i="1"/>
  <c r="AA48" i="1"/>
  <c r="AB48" i="1"/>
  <c r="AE48" i="1"/>
  <c r="AG48" i="1"/>
  <c r="AK48" i="1"/>
  <c r="AL48" i="1"/>
  <c r="BW48" i="1"/>
  <c r="BX48" i="1"/>
  <c r="CA48" i="1"/>
  <c r="CC48" i="1"/>
  <c r="CG48" i="1"/>
  <c r="CH48" i="1"/>
  <c r="CI48" i="1"/>
  <c r="CJ48" i="1"/>
  <c r="CM48" i="1"/>
  <c r="CO48" i="1"/>
  <c r="CS48" i="1"/>
  <c r="CT48" i="1"/>
  <c r="CU48" i="1"/>
  <c r="CV48" i="1"/>
  <c r="CY48" i="1"/>
  <c r="DA48" i="1"/>
  <c r="DE48" i="1"/>
  <c r="DF48" i="1"/>
  <c r="DG48" i="1"/>
  <c r="DH48" i="1"/>
  <c r="DK48" i="1"/>
  <c r="DM48" i="1"/>
  <c r="DQ48" i="1"/>
  <c r="DR48" i="1"/>
  <c r="DS48" i="1"/>
  <c r="DT48" i="1"/>
  <c r="DW48" i="1"/>
  <c r="DY48" i="1"/>
  <c r="EC48" i="1"/>
  <c r="ED48" i="1"/>
  <c r="EE48" i="1"/>
  <c r="EF48" i="1"/>
  <c r="EI48" i="1"/>
  <c r="EK48" i="1"/>
  <c r="EO48" i="1"/>
  <c r="EP48" i="1"/>
  <c r="EQ48" i="1"/>
  <c r="ER48" i="1"/>
  <c r="EU48" i="1"/>
  <c r="EW48" i="1"/>
  <c r="FA48" i="1"/>
  <c r="FB48" i="1"/>
  <c r="FC48" i="1"/>
  <c r="FD48" i="1"/>
  <c r="FG48" i="1"/>
  <c r="FI48" i="1"/>
  <c r="FM48" i="1"/>
  <c r="FN48" i="1"/>
  <c r="FO48" i="1"/>
  <c r="FP48" i="1"/>
  <c r="FS48" i="1"/>
  <c r="FU48" i="1"/>
  <c r="FY48" i="1"/>
  <c r="FZ48" i="1"/>
  <c r="GA48" i="1"/>
  <c r="GB48" i="1"/>
  <c r="GE48" i="1"/>
  <c r="GG48" i="1"/>
  <c r="GK48" i="1"/>
  <c r="GL48" i="1"/>
  <c r="GM48" i="1"/>
  <c r="GN48" i="1"/>
  <c r="GQ48" i="1"/>
  <c r="GS48" i="1"/>
  <c r="GW48" i="1"/>
  <c r="GX48" i="1"/>
  <c r="GY48" i="1"/>
  <c r="GZ48" i="1"/>
  <c r="HC48" i="1"/>
  <c r="HE48" i="1"/>
  <c r="HI48" i="1"/>
  <c r="HJ48" i="1"/>
  <c r="HS48" i="1"/>
  <c r="HT48" i="1"/>
  <c r="HV48" i="1"/>
  <c r="HW48" i="1"/>
  <c r="J50" i="1"/>
  <c r="V50" i="1"/>
  <c r="AH50" i="1"/>
  <c r="CD50" i="1"/>
  <c r="CP50" i="1"/>
  <c r="DB50" i="1"/>
  <c r="DN50" i="1"/>
  <c r="DZ50" i="1"/>
  <c r="EL50" i="1"/>
  <c r="EX50" i="1"/>
  <c r="FJ50" i="1"/>
  <c r="FV50" i="1"/>
  <c r="GH50" i="1"/>
  <c r="GT50" i="1"/>
  <c r="HF50" i="1"/>
  <c r="HK50" i="1"/>
  <c r="HL50" i="1"/>
  <c r="HO50" i="1"/>
  <c r="HU50" i="1" s="1"/>
  <c r="HQ50" i="1"/>
  <c r="J51" i="1"/>
  <c r="V51" i="1"/>
  <c r="AH51" i="1"/>
  <c r="CD51" i="1"/>
  <c r="CP51" i="1"/>
  <c r="DB51" i="1"/>
  <c r="DN51" i="1"/>
  <c r="DZ51" i="1"/>
  <c r="EL51" i="1"/>
  <c r="EX51" i="1"/>
  <c r="FJ51" i="1"/>
  <c r="FV51" i="1"/>
  <c r="GH51" i="1"/>
  <c r="GT51" i="1"/>
  <c r="HF51" i="1"/>
  <c r="HK51" i="1"/>
  <c r="HL51" i="1"/>
  <c r="HO51" i="1"/>
  <c r="HU51" i="1" s="1"/>
  <c r="HQ51" i="1"/>
  <c r="J52" i="1"/>
  <c r="V52" i="1"/>
  <c r="AH52" i="1"/>
  <c r="CD52" i="1"/>
  <c r="CP52" i="1"/>
  <c r="DB52" i="1"/>
  <c r="DN52" i="1"/>
  <c r="DZ52" i="1"/>
  <c r="EL52" i="1"/>
  <c r="EX52" i="1"/>
  <c r="FJ52" i="1"/>
  <c r="FV52" i="1"/>
  <c r="GH52" i="1"/>
  <c r="GT52" i="1"/>
  <c r="HF52" i="1"/>
  <c r="HK52" i="1"/>
  <c r="HL52" i="1"/>
  <c r="HO52" i="1"/>
  <c r="HQ52" i="1"/>
  <c r="J53" i="1"/>
  <c r="V53" i="1"/>
  <c r="AH53" i="1"/>
  <c r="CD53" i="1"/>
  <c r="CP53" i="1"/>
  <c r="DB53" i="1"/>
  <c r="DN53" i="1"/>
  <c r="DZ53" i="1"/>
  <c r="EL53" i="1"/>
  <c r="EX53" i="1"/>
  <c r="FJ53" i="1"/>
  <c r="FV53" i="1"/>
  <c r="GH53" i="1"/>
  <c r="GT53" i="1"/>
  <c r="HF53" i="1"/>
  <c r="HK53" i="1"/>
  <c r="HL53" i="1"/>
  <c r="HO53" i="1"/>
  <c r="HU53" i="1" s="1"/>
  <c r="HQ53" i="1"/>
  <c r="J54" i="1"/>
  <c r="V54" i="1"/>
  <c r="AH54" i="1"/>
  <c r="CD54" i="1"/>
  <c r="CP54" i="1"/>
  <c r="DB54" i="1"/>
  <c r="DN54" i="1"/>
  <c r="DZ54" i="1"/>
  <c r="EL54" i="1"/>
  <c r="EX54" i="1"/>
  <c r="FJ54" i="1"/>
  <c r="FV54" i="1"/>
  <c r="GH54" i="1"/>
  <c r="GT54" i="1"/>
  <c r="HF54" i="1"/>
  <c r="HK54" i="1"/>
  <c r="HL54" i="1"/>
  <c r="HO54" i="1"/>
  <c r="HU54" i="1" s="1"/>
  <c r="HQ54" i="1"/>
  <c r="J55" i="1"/>
  <c r="V55" i="1"/>
  <c r="AH55" i="1"/>
  <c r="CD55" i="1"/>
  <c r="CP55" i="1"/>
  <c r="DB55" i="1"/>
  <c r="DN55" i="1"/>
  <c r="DZ55" i="1"/>
  <c r="EL55" i="1"/>
  <c r="EX55" i="1"/>
  <c r="FJ55" i="1"/>
  <c r="FV55" i="1"/>
  <c r="GH55" i="1"/>
  <c r="GT55" i="1"/>
  <c r="HF55" i="1"/>
  <c r="HK55" i="1"/>
  <c r="HL55" i="1"/>
  <c r="HO55" i="1"/>
  <c r="HU55" i="1" s="1"/>
  <c r="HQ55" i="1"/>
  <c r="J56" i="1"/>
  <c r="V56" i="1"/>
  <c r="AH56" i="1"/>
  <c r="CD56" i="1"/>
  <c r="CP56" i="1"/>
  <c r="DB56" i="1"/>
  <c r="DN56" i="1"/>
  <c r="DZ56" i="1"/>
  <c r="EL56" i="1"/>
  <c r="EX56" i="1"/>
  <c r="FJ56" i="1"/>
  <c r="FV56" i="1"/>
  <c r="GH56" i="1"/>
  <c r="GT56" i="1"/>
  <c r="HF56" i="1"/>
  <c r="HK56" i="1"/>
  <c r="HL56" i="1"/>
  <c r="HO56" i="1"/>
  <c r="HU56" i="1" s="1"/>
  <c r="HQ56" i="1"/>
  <c r="C57" i="1"/>
  <c r="D57" i="1"/>
  <c r="G57" i="1"/>
  <c r="I57" i="1"/>
  <c r="M57" i="1"/>
  <c r="N57" i="1"/>
  <c r="O57" i="1"/>
  <c r="P57" i="1"/>
  <c r="S57" i="1"/>
  <c r="U57" i="1"/>
  <c r="Y57" i="1"/>
  <c r="Z57" i="1"/>
  <c r="AA57" i="1"/>
  <c r="AB57" i="1"/>
  <c r="AE57" i="1"/>
  <c r="AG57" i="1"/>
  <c r="AK57" i="1"/>
  <c r="AL57" i="1"/>
  <c r="BW57" i="1"/>
  <c r="BX57" i="1"/>
  <c r="CA57" i="1"/>
  <c r="CC57" i="1"/>
  <c r="CG57" i="1"/>
  <c r="CH57" i="1"/>
  <c r="CI57" i="1"/>
  <c r="CJ57" i="1"/>
  <c r="CM57" i="1"/>
  <c r="CO57" i="1"/>
  <c r="CS57" i="1"/>
  <c r="CT57" i="1"/>
  <c r="CU57" i="1"/>
  <c r="CV57" i="1"/>
  <c r="CY57" i="1"/>
  <c r="DA57" i="1"/>
  <c r="DE57" i="1"/>
  <c r="DF57" i="1"/>
  <c r="DG57" i="1"/>
  <c r="DH57" i="1"/>
  <c r="DK57" i="1"/>
  <c r="DM57" i="1"/>
  <c r="DQ57" i="1"/>
  <c r="DR57" i="1"/>
  <c r="DS57" i="1"/>
  <c r="DT57" i="1"/>
  <c r="DW57" i="1"/>
  <c r="DY57" i="1"/>
  <c r="EC57" i="1"/>
  <c r="ED57" i="1"/>
  <c r="EE57" i="1"/>
  <c r="EF57" i="1"/>
  <c r="EI57" i="1"/>
  <c r="EK57" i="1"/>
  <c r="EO57" i="1"/>
  <c r="EP57" i="1"/>
  <c r="EQ57" i="1"/>
  <c r="ER57" i="1"/>
  <c r="EU57" i="1"/>
  <c r="EW57" i="1"/>
  <c r="FA57" i="1"/>
  <c r="FB57" i="1"/>
  <c r="FC57" i="1"/>
  <c r="FD57" i="1"/>
  <c r="FG57" i="1"/>
  <c r="FI57" i="1"/>
  <c r="FM57" i="1"/>
  <c r="FN57" i="1"/>
  <c r="FO57" i="1"/>
  <c r="FP57" i="1"/>
  <c r="FS57" i="1"/>
  <c r="FU57" i="1"/>
  <c r="FY57" i="1"/>
  <c r="FZ57" i="1"/>
  <c r="GA57" i="1"/>
  <c r="GB57" i="1"/>
  <c r="GE57" i="1"/>
  <c r="GG57" i="1"/>
  <c r="GK57" i="1"/>
  <c r="GL57" i="1"/>
  <c r="GM57" i="1"/>
  <c r="GN57" i="1"/>
  <c r="GQ57" i="1"/>
  <c r="GS57" i="1"/>
  <c r="GW57" i="1"/>
  <c r="GX57" i="1"/>
  <c r="GY57" i="1"/>
  <c r="GZ57" i="1"/>
  <c r="HC57" i="1"/>
  <c r="HE57" i="1"/>
  <c r="HI57" i="1"/>
  <c r="HJ57" i="1"/>
  <c r="HS57" i="1"/>
  <c r="HT57" i="1"/>
  <c r="HV57" i="1"/>
  <c r="HW57" i="1"/>
  <c r="J59" i="1"/>
  <c r="V59" i="1"/>
  <c r="AH59" i="1"/>
  <c r="CD59" i="1"/>
  <c r="CP59" i="1"/>
  <c r="DB59" i="1"/>
  <c r="DN59" i="1"/>
  <c r="DZ59" i="1"/>
  <c r="EL59" i="1"/>
  <c r="EX59" i="1"/>
  <c r="FJ59" i="1"/>
  <c r="FV59" i="1"/>
  <c r="GH59" i="1"/>
  <c r="GT59" i="1"/>
  <c r="HF59" i="1"/>
  <c r="HK59" i="1"/>
  <c r="HL59" i="1"/>
  <c r="HO59" i="1"/>
  <c r="HQ59" i="1"/>
  <c r="J60" i="1"/>
  <c r="V60" i="1"/>
  <c r="AH60" i="1"/>
  <c r="CD60" i="1"/>
  <c r="CP60" i="1"/>
  <c r="DB60" i="1"/>
  <c r="DN60" i="1"/>
  <c r="DZ60" i="1"/>
  <c r="EL60" i="1"/>
  <c r="EX60" i="1"/>
  <c r="FJ60" i="1"/>
  <c r="FV60" i="1"/>
  <c r="GH60" i="1"/>
  <c r="GT60" i="1"/>
  <c r="HF60" i="1"/>
  <c r="HK60" i="1"/>
  <c r="HL60" i="1"/>
  <c r="HO60" i="1"/>
  <c r="HQ60" i="1"/>
  <c r="J61" i="1"/>
  <c r="V61" i="1"/>
  <c r="AH61" i="1"/>
  <c r="CD61" i="1"/>
  <c r="CP61" i="1"/>
  <c r="DB61" i="1"/>
  <c r="DN61" i="1"/>
  <c r="DZ61" i="1"/>
  <c r="EL61" i="1"/>
  <c r="EX61" i="1"/>
  <c r="FJ61" i="1"/>
  <c r="FV61" i="1"/>
  <c r="GH61" i="1"/>
  <c r="GT61" i="1"/>
  <c r="HF61" i="1"/>
  <c r="HK61" i="1"/>
  <c r="HL61" i="1"/>
  <c r="HO61" i="1"/>
  <c r="HU61" i="1" s="1"/>
  <c r="HQ61" i="1"/>
  <c r="J62" i="1"/>
  <c r="V62" i="1"/>
  <c r="AH62" i="1"/>
  <c r="CD62" i="1"/>
  <c r="CP62" i="1"/>
  <c r="DB62" i="1"/>
  <c r="DN62" i="1"/>
  <c r="DZ62" i="1"/>
  <c r="EL62" i="1"/>
  <c r="EX62" i="1"/>
  <c r="FJ62" i="1"/>
  <c r="FV62" i="1"/>
  <c r="GH62" i="1"/>
  <c r="GT62" i="1"/>
  <c r="HF62" i="1"/>
  <c r="HK62" i="1"/>
  <c r="HL62" i="1"/>
  <c r="HO62" i="1"/>
  <c r="HU62" i="1" s="1"/>
  <c r="HQ62" i="1"/>
  <c r="J63" i="1"/>
  <c r="V63" i="1"/>
  <c r="AH63" i="1"/>
  <c r="CD63" i="1"/>
  <c r="CP63" i="1"/>
  <c r="DB63" i="1"/>
  <c r="DN63" i="1"/>
  <c r="DZ63" i="1"/>
  <c r="EL63" i="1"/>
  <c r="EX63" i="1"/>
  <c r="FJ63" i="1"/>
  <c r="FV63" i="1"/>
  <c r="GH63" i="1"/>
  <c r="GT63" i="1"/>
  <c r="HF63" i="1"/>
  <c r="HK63" i="1"/>
  <c r="HL63" i="1"/>
  <c r="HO63" i="1"/>
  <c r="HU63" i="1" s="1"/>
  <c r="HQ63" i="1"/>
  <c r="J64" i="1"/>
  <c r="V64" i="1"/>
  <c r="AH64" i="1"/>
  <c r="CD64" i="1"/>
  <c r="CP64" i="1"/>
  <c r="DB64" i="1"/>
  <c r="DN64" i="1"/>
  <c r="DZ64" i="1"/>
  <c r="EL64" i="1"/>
  <c r="EX64" i="1"/>
  <c r="FJ64" i="1"/>
  <c r="FV64" i="1"/>
  <c r="GH64" i="1"/>
  <c r="GT64" i="1"/>
  <c r="HF64" i="1"/>
  <c r="HK64" i="1"/>
  <c r="HL64" i="1"/>
  <c r="HO64" i="1"/>
  <c r="HQ64" i="1"/>
  <c r="J65" i="1"/>
  <c r="V65" i="1"/>
  <c r="AH65" i="1"/>
  <c r="CD65" i="1"/>
  <c r="CP65" i="1"/>
  <c r="DB65" i="1"/>
  <c r="DN65" i="1"/>
  <c r="DZ65" i="1"/>
  <c r="EL65" i="1"/>
  <c r="EX65" i="1"/>
  <c r="FJ65" i="1"/>
  <c r="FV65" i="1"/>
  <c r="GH65" i="1"/>
  <c r="GT65" i="1"/>
  <c r="HF65" i="1"/>
  <c r="HK65" i="1"/>
  <c r="HL65" i="1"/>
  <c r="HO65" i="1"/>
  <c r="HQ65" i="1"/>
  <c r="C66" i="1"/>
  <c r="D66" i="1"/>
  <c r="G66" i="1"/>
  <c r="I66" i="1"/>
  <c r="M66" i="1"/>
  <c r="N66" i="1"/>
  <c r="O66" i="1"/>
  <c r="P66" i="1"/>
  <c r="S66" i="1"/>
  <c r="U66" i="1"/>
  <c r="Y66" i="1"/>
  <c r="Z66" i="1"/>
  <c r="AA66" i="1"/>
  <c r="AB66" i="1"/>
  <c r="AE66" i="1"/>
  <c r="AG66" i="1"/>
  <c r="AK66" i="1"/>
  <c r="AL66" i="1"/>
  <c r="BW66" i="1"/>
  <c r="BX66" i="1"/>
  <c r="CA66" i="1"/>
  <c r="CC66" i="1"/>
  <c r="CG66" i="1"/>
  <c r="CH66" i="1"/>
  <c r="CI66" i="1"/>
  <c r="CJ66" i="1"/>
  <c r="CM66" i="1"/>
  <c r="CO66" i="1"/>
  <c r="CS66" i="1"/>
  <c r="CT66" i="1"/>
  <c r="CU66" i="1"/>
  <c r="CV66" i="1"/>
  <c r="CY66" i="1"/>
  <c r="DA66" i="1"/>
  <c r="DE66" i="1"/>
  <c r="DF66" i="1"/>
  <c r="DG66" i="1"/>
  <c r="DH66" i="1"/>
  <c r="DK66" i="1"/>
  <c r="DM66" i="1"/>
  <c r="DQ66" i="1"/>
  <c r="DR66" i="1"/>
  <c r="DS66" i="1"/>
  <c r="DT66" i="1"/>
  <c r="DW66" i="1"/>
  <c r="DY66" i="1"/>
  <c r="EC66" i="1"/>
  <c r="ED66" i="1"/>
  <c r="EE66" i="1"/>
  <c r="EF66" i="1"/>
  <c r="EI66" i="1"/>
  <c r="EK66" i="1"/>
  <c r="EO66" i="1"/>
  <c r="EP66" i="1"/>
  <c r="EQ66" i="1"/>
  <c r="ER66" i="1"/>
  <c r="EU66" i="1"/>
  <c r="EW66" i="1"/>
  <c r="FA66" i="1"/>
  <c r="FB66" i="1"/>
  <c r="FC66" i="1"/>
  <c r="FD66" i="1"/>
  <c r="FG66" i="1"/>
  <c r="FI66" i="1"/>
  <c r="FM66" i="1"/>
  <c r="FN66" i="1"/>
  <c r="FO66" i="1"/>
  <c r="FP66" i="1"/>
  <c r="FS66" i="1"/>
  <c r="FU66" i="1"/>
  <c r="FY66" i="1"/>
  <c r="FZ66" i="1"/>
  <c r="GA66" i="1"/>
  <c r="GB66" i="1"/>
  <c r="GE66" i="1"/>
  <c r="GG66" i="1"/>
  <c r="GK66" i="1"/>
  <c r="GL66" i="1"/>
  <c r="GM66" i="1"/>
  <c r="GN66" i="1"/>
  <c r="GQ66" i="1"/>
  <c r="GS66" i="1"/>
  <c r="GW66" i="1"/>
  <c r="GX66" i="1"/>
  <c r="GY66" i="1"/>
  <c r="GZ66" i="1"/>
  <c r="HC66" i="1"/>
  <c r="HE66" i="1"/>
  <c r="HI66" i="1"/>
  <c r="HJ66" i="1"/>
  <c r="HS66" i="1"/>
  <c r="HT66" i="1"/>
  <c r="HV66" i="1"/>
  <c r="HW66" i="1"/>
  <c r="J68" i="1"/>
  <c r="V68" i="1"/>
  <c r="AH68" i="1"/>
  <c r="CD68" i="1"/>
  <c r="CP68" i="1"/>
  <c r="DB68" i="1"/>
  <c r="DN68" i="1"/>
  <c r="DZ68" i="1"/>
  <c r="EL68" i="1"/>
  <c r="EX68" i="1"/>
  <c r="FJ68" i="1"/>
  <c r="FV68" i="1"/>
  <c r="GH68" i="1"/>
  <c r="GT68" i="1"/>
  <c r="HF68" i="1"/>
  <c r="HK68" i="1"/>
  <c r="HL68" i="1"/>
  <c r="HO68" i="1"/>
  <c r="HQ68" i="1"/>
  <c r="J69" i="1"/>
  <c r="V69" i="1"/>
  <c r="AH69" i="1"/>
  <c r="CD69" i="1"/>
  <c r="CP69" i="1"/>
  <c r="DB69" i="1"/>
  <c r="DN69" i="1"/>
  <c r="DZ69" i="1"/>
  <c r="EL69" i="1"/>
  <c r="EX69" i="1"/>
  <c r="FJ69" i="1"/>
  <c r="FV69" i="1"/>
  <c r="GH69" i="1"/>
  <c r="GT69" i="1"/>
  <c r="HF69" i="1"/>
  <c r="HK69" i="1"/>
  <c r="HL69" i="1"/>
  <c r="HO69" i="1"/>
  <c r="HU69" i="1" s="1"/>
  <c r="HQ69" i="1"/>
  <c r="J70" i="1"/>
  <c r="V70" i="1"/>
  <c r="AH70" i="1"/>
  <c r="CD70" i="1"/>
  <c r="CP70" i="1"/>
  <c r="DB70" i="1"/>
  <c r="DN70" i="1"/>
  <c r="DZ70" i="1"/>
  <c r="EL70" i="1"/>
  <c r="EX70" i="1"/>
  <c r="FJ70" i="1"/>
  <c r="FV70" i="1"/>
  <c r="GH70" i="1"/>
  <c r="GT70" i="1"/>
  <c r="HF70" i="1"/>
  <c r="HK70" i="1"/>
  <c r="HL70" i="1"/>
  <c r="HO70" i="1"/>
  <c r="HQ70" i="1"/>
  <c r="J71" i="1"/>
  <c r="V71" i="1"/>
  <c r="AH71" i="1"/>
  <c r="CD71" i="1"/>
  <c r="CP71" i="1"/>
  <c r="DB71" i="1"/>
  <c r="DN71" i="1"/>
  <c r="DZ71" i="1"/>
  <c r="EL71" i="1"/>
  <c r="EX71" i="1"/>
  <c r="FJ71" i="1"/>
  <c r="FV71" i="1"/>
  <c r="GH71" i="1"/>
  <c r="GT71" i="1"/>
  <c r="HF71" i="1"/>
  <c r="HK71" i="1"/>
  <c r="HL71" i="1"/>
  <c r="HO71" i="1"/>
  <c r="HQ71" i="1"/>
  <c r="J72" i="1"/>
  <c r="V72" i="1"/>
  <c r="AH72" i="1"/>
  <c r="CD72" i="1"/>
  <c r="CP72" i="1"/>
  <c r="DB72" i="1"/>
  <c r="DN72" i="1"/>
  <c r="DZ72" i="1"/>
  <c r="EL72" i="1"/>
  <c r="EX72" i="1"/>
  <c r="FJ72" i="1"/>
  <c r="FV72" i="1"/>
  <c r="GH72" i="1"/>
  <c r="GT72" i="1"/>
  <c r="HF72" i="1"/>
  <c r="HK72" i="1"/>
  <c r="HL72" i="1"/>
  <c r="HO72" i="1"/>
  <c r="HQ72" i="1"/>
  <c r="J73" i="1"/>
  <c r="V73" i="1"/>
  <c r="AH73" i="1"/>
  <c r="CD73" i="1"/>
  <c r="CP73" i="1"/>
  <c r="DB73" i="1"/>
  <c r="DN73" i="1"/>
  <c r="DZ73" i="1"/>
  <c r="EL73" i="1"/>
  <c r="EX73" i="1"/>
  <c r="FJ73" i="1"/>
  <c r="FV73" i="1"/>
  <c r="GH73" i="1"/>
  <c r="GT73" i="1"/>
  <c r="HF73" i="1"/>
  <c r="HK73" i="1"/>
  <c r="HL73" i="1"/>
  <c r="HO73" i="1"/>
  <c r="HU73" i="1" s="1"/>
  <c r="HQ73" i="1"/>
  <c r="J74" i="1"/>
  <c r="V74" i="1"/>
  <c r="AH74" i="1"/>
  <c r="CD74" i="1"/>
  <c r="CP74" i="1"/>
  <c r="DB74" i="1"/>
  <c r="DN74" i="1"/>
  <c r="DZ74" i="1"/>
  <c r="EL74" i="1"/>
  <c r="EX74" i="1"/>
  <c r="FJ74" i="1"/>
  <c r="FV74" i="1"/>
  <c r="GH74" i="1"/>
  <c r="GT74" i="1"/>
  <c r="HF74" i="1"/>
  <c r="HK74" i="1"/>
  <c r="HL74" i="1"/>
  <c r="HO74" i="1"/>
  <c r="HQ74" i="1"/>
  <c r="C75" i="1"/>
  <c r="D75" i="1"/>
  <c r="G75" i="1"/>
  <c r="I75" i="1"/>
  <c r="M75" i="1"/>
  <c r="N75" i="1"/>
  <c r="O75" i="1"/>
  <c r="P75" i="1"/>
  <c r="S75" i="1"/>
  <c r="U75" i="1"/>
  <c r="Y75" i="1"/>
  <c r="Z75" i="1"/>
  <c r="AA75" i="1"/>
  <c r="AB75" i="1"/>
  <c r="AE75" i="1"/>
  <c r="AG75" i="1"/>
  <c r="AK75" i="1"/>
  <c r="AL75" i="1"/>
  <c r="BW75" i="1"/>
  <c r="BX75" i="1"/>
  <c r="CA75" i="1"/>
  <c r="CC75" i="1"/>
  <c r="CG75" i="1"/>
  <c r="CH75" i="1"/>
  <c r="CI75" i="1"/>
  <c r="CJ75" i="1"/>
  <c r="CM75" i="1"/>
  <c r="CO75" i="1"/>
  <c r="CS75" i="1"/>
  <c r="CT75" i="1"/>
  <c r="CU75" i="1"/>
  <c r="CV75" i="1"/>
  <c r="CY75" i="1"/>
  <c r="DA75" i="1"/>
  <c r="DE75" i="1"/>
  <c r="DF75" i="1"/>
  <c r="DG75" i="1"/>
  <c r="DH75" i="1"/>
  <c r="DK75" i="1"/>
  <c r="DM75" i="1"/>
  <c r="DQ75" i="1"/>
  <c r="DR75" i="1"/>
  <c r="DS75" i="1"/>
  <c r="DT75" i="1"/>
  <c r="DW75" i="1"/>
  <c r="DY75" i="1"/>
  <c r="EC75" i="1"/>
  <c r="ED75" i="1"/>
  <c r="EE75" i="1"/>
  <c r="EF75" i="1"/>
  <c r="EI75" i="1"/>
  <c r="EK75" i="1"/>
  <c r="EO75" i="1"/>
  <c r="EP75" i="1"/>
  <c r="EQ75" i="1"/>
  <c r="ER75" i="1"/>
  <c r="EU75" i="1"/>
  <c r="EW75" i="1"/>
  <c r="FA75" i="1"/>
  <c r="FB75" i="1"/>
  <c r="FC75" i="1"/>
  <c r="FD75" i="1"/>
  <c r="FG75" i="1"/>
  <c r="FI75" i="1"/>
  <c r="FM75" i="1"/>
  <c r="FN75" i="1"/>
  <c r="FO75" i="1"/>
  <c r="FP75" i="1"/>
  <c r="FS75" i="1"/>
  <c r="FU75" i="1"/>
  <c r="FY75" i="1"/>
  <c r="FZ75" i="1"/>
  <c r="GA75" i="1"/>
  <c r="GB75" i="1"/>
  <c r="GE75" i="1"/>
  <c r="GG75" i="1"/>
  <c r="GK75" i="1"/>
  <c r="GL75" i="1"/>
  <c r="GM75" i="1"/>
  <c r="GN75" i="1"/>
  <c r="GQ75" i="1"/>
  <c r="GS75" i="1"/>
  <c r="GW75" i="1"/>
  <c r="GX75" i="1"/>
  <c r="GY75" i="1"/>
  <c r="GZ75" i="1"/>
  <c r="HC75" i="1"/>
  <c r="HE75" i="1"/>
  <c r="HI75" i="1"/>
  <c r="HJ75" i="1"/>
  <c r="HS75" i="1"/>
  <c r="HT75" i="1"/>
  <c r="HV75" i="1"/>
  <c r="HW75" i="1"/>
  <c r="J77" i="1"/>
  <c r="V77" i="1"/>
  <c r="AH77" i="1"/>
  <c r="CD77" i="1"/>
  <c r="CP77" i="1"/>
  <c r="DB77" i="1"/>
  <c r="DN77" i="1"/>
  <c r="DZ77" i="1"/>
  <c r="EL77" i="1"/>
  <c r="EX77" i="1"/>
  <c r="FJ77" i="1"/>
  <c r="FV77" i="1"/>
  <c r="GH77" i="1"/>
  <c r="GT77" i="1"/>
  <c r="HF77" i="1"/>
  <c r="HK77" i="1"/>
  <c r="HL77" i="1"/>
  <c r="HO77" i="1"/>
  <c r="HQ77" i="1"/>
  <c r="J78" i="1"/>
  <c r="V78" i="1"/>
  <c r="AH78" i="1"/>
  <c r="CD78" i="1"/>
  <c r="CP78" i="1"/>
  <c r="DB78" i="1"/>
  <c r="DN78" i="1"/>
  <c r="DZ78" i="1"/>
  <c r="EL78" i="1"/>
  <c r="EX78" i="1"/>
  <c r="FJ78" i="1"/>
  <c r="FV78" i="1"/>
  <c r="GH78" i="1"/>
  <c r="GT78" i="1"/>
  <c r="HF78" i="1"/>
  <c r="HK78" i="1"/>
  <c r="HL78" i="1"/>
  <c r="HO78" i="1"/>
  <c r="HU78" i="1" s="1"/>
  <c r="HQ78" i="1"/>
  <c r="J79" i="1"/>
  <c r="V79" i="1"/>
  <c r="AH79" i="1"/>
  <c r="CD79" i="1"/>
  <c r="CP79" i="1"/>
  <c r="DB79" i="1"/>
  <c r="DN79" i="1"/>
  <c r="DZ79" i="1"/>
  <c r="EL79" i="1"/>
  <c r="EX79" i="1"/>
  <c r="FJ79" i="1"/>
  <c r="FV79" i="1"/>
  <c r="GH79" i="1"/>
  <c r="GT79" i="1"/>
  <c r="HF79" i="1"/>
  <c r="HK79" i="1"/>
  <c r="HL79" i="1"/>
  <c r="HO79" i="1"/>
  <c r="HU79" i="1" s="1"/>
  <c r="HQ79" i="1"/>
  <c r="J80" i="1"/>
  <c r="V80" i="1"/>
  <c r="AH80" i="1"/>
  <c r="CD80" i="1"/>
  <c r="CP80" i="1"/>
  <c r="DB80" i="1"/>
  <c r="DN80" i="1"/>
  <c r="DZ80" i="1"/>
  <c r="EL80" i="1"/>
  <c r="EX80" i="1"/>
  <c r="FJ80" i="1"/>
  <c r="FV80" i="1"/>
  <c r="GH80" i="1"/>
  <c r="GT80" i="1"/>
  <c r="HF80" i="1"/>
  <c r="HK80" i="1"/>
  <c r="HL80" i="1"/>
  <c r="HO80" i="1"/>
  <c r="HQ80" i="1"/>
  <c r="J81" i="1"/>
  <c r="V81" i="1"/>
  <c r="AH81" i="1"/>
  <c r="CD81" i="1"/>
  <c r="CP81" i="1"/>
  <c r="DB81" i="1"/>
  <c r="DN81" i="1"/>
  <c r="DZ81" i="1"/>
  <c r="EL81" i="1"/>
  <c r="EX81" i="1"/>
  <c r="FJ81" i="1"/>
  <c r="FV81" i="1"/>
  <c r="GH81" i="1"/>
  <c r="GT81" i="1"/>
  <c r="HF81" i="1"/>
  <c r="HO81" i="1"/>
  <c r="HU81" i="1" s="1"/>
  <c r="HQ81" i="1"/>
  <c r="J82" i="1"/>
  <c r="V82" i="1"/>
  <c r="AH82" i="1"/>
  <c r="CD82" i="1"/>
  <c r="CP82" i="1"/>
  <c r="DB82" i="1"/>
  <c r="DN82" i="1"/>
  <c r="DZ82" i="1"/>
  <c r="EL82" i="1"/>
  <c r="EX82" i="1"/>
  <c r="FJ82" i="1"/>
  <c r="FV82" i="1"/>
  <c r="GH82" i="1"/>
  <c r="GT82" i="1"/>
  <c r="HF82" i="1"/>
  <c r="HK82" i="1"/>
  <c r="HL82" i="1"/>
  <c r="HO82" i="1"/>
  <c r="HU82" i="1" s="1"/>
  <c r="HQ82" i="1"/>
  <c r="J83" i="1"/>
  <c r="V83" i="1"/>
  <c r="AH83" i="1"/>
  <c r="CD83" i="1"/>
  <c r="CP83" i="1"/>
  <c r="DB83" i="1"/>
  <c r="DN83" i="1"/>
  <c r="DZ83" i="1"/>
  <c r="EL83" i="1"/>
  <c r="EX83" i="1"/>
  <c r="FJ83" i="1"/>
  <c r="FV83" i="1"/>
  <c r="GH83" i="1"/>
  <c r="GT83" i="1"/>
  <c r="HF83" i="1"/>
  <c r="HK83" i="1"/>
  <c r="HL83" i="1"/>
  <c r="HO83" i="1"/>
  <c r="HU83" i="1" s="1"/>
  <c r="HQ83" i="1"/>
  <c r="C84" i="1"/>
  <c r="D84" i="1"/>
  <c r="G84" i="1"/>
  <c r="I84" i="1"/>
  <c r="M84" i="1"/>
  <c r="N84" i="1"/>
  <c r="O84" i="1"/>
  <c r="P84" i="1"/>
  <c r="S84" i="1"/>
  <c r="U84" i="1"/>
  <c r="Y84" i="1"/>
  <c r="Z84" i="1"/>
  <c r="AA84" i="1"/>
  <c r="AB84" i="1"/>
  <c r="AE84" i="1"/>
  <c r="AG84" i="1"/>
  <c r="AK84" i="1"/>
  <c r="AL84" i="1"/>
  <c r="BW84" i="1"/>
  <c r="BX84" i="1"/>
  <c r="CA84" i="1"/>
  <c r="CC84" i="1"/>
  <c r="CG84" i="1"/>
  <c r="CH84" i="1"/>
  <c r="CI84" i="1"/>
  <c r="CJ84" i="1"/>
  <c r="CM84" i="1"/>
  <c r="CO84" i="1"/>
  <c r="CS84" i="1"/>
  <c r="CT84" i="1"/>
  <c r="CU84" i="1"/>
  <c r="CV84" i="1"/>
  <c r="CY84" i="1"/>
  <c r="DA84" i="1"/>
  <c r="DE84" i="1"/>
  <c r="DF84" i="1"/>
  <c r="DG84" i="1"/>
  <c r="DH84" i="1"/>
  <c r="DK84" i="1"/>
  <c r="DM84" i="1"/>
  <c r="DQ84" i="1"/>
  <c r="DR84" i="1"/>
  <c r="DS84" i="1"/>
  <c r="DT84" i="1"/>
  <c r="DW84" i="1"/>
  <c r="DY84" i="1"/>
  <c r="EC84" i="1"/>
  <c r="ED84" i="1"/>
  <c r="EE84" i="1"/>
  <c r="EF84" i="1"/>
  <c r="EI84" i="1"/>
  <c r="EK84" i="1"/>
  <c r="EO84" i="1"/>
  <c r="EP84" i="1"/>
  <c r="EQ84" i="1"/>
  <c r="ER84" i="1"/>
  <c r="EU84" i="1"/>
  <c r="EW84" i="1"/>
  <c r="FA84" i="1"/>
  <c r="FB84" i="1"/>
  <c r="FC84" i="1"/>
  <c r="FD84" i="1"/>
  <c r="FG84" i="1"/>
  <c r="FI84" i="1"/>
  <c r="FM84" i="1"/>
  <c r="FN84" i="1"/>
  <c r="FO84" i="1"/>
  <c r="FP84" i="1"/>
  <c r="FS84" i="1"/>
  <c r="FU84" i="1"/>
  <c r="FY84" i="1"/>
  <c r="FZ84" i="1"/>
  <c r="GA84" i="1"/>
  <c r="GB84" i="1"/>
  <c r="GE84" i="1"/>
  <c r="GG84" i="1"/>
  <c r="GK84" i="1"/>
  <c r="GL84" i="1"/>
  <c r="GM84" i="1"/>
  <c r="GN84" i="1"/>
  <c r="GQ84" i="1"/>
  <c r="GS84" i="1"/>
  <c r="GW84" i="1"/>
  <c r="GX84" i="1"/>
  <c r="GY84" i="1"/>
  <c r="GZ84" i="1"/>
  <c r="HC84" i="1"/>
  <c r="HE84" i="1"/>
  <c r="HI84" i="1"/>
  <c r="HJ84" i="1"/>
  <c r="HS84" i="1"/>
  <c r="HT84" i="1"/>
  <c r="HV84" i="1"/>
  <c r="HW84" i="1"/>
  <c r="J86" i="1"/>
  <c r="V86" i="1"/>
  <c r="AH86" i="1"/>
  <c r="CD86" i="1"/>
  <c r="CP86" i="1"/>
  <c r="DB86" i="1"/>
  <c r="DN86" i="1"/>
  <c r="DZ86" i="1"/>
  <c r="EL86" i="1"/>
  <c r="EX86" i="1"/>
  <c r="FJ86" i="1"/>
  <c r="FV86" i="1"/>
  <c r="GH86" i="1"/>
  <c r="GT86" i="1"/>
  <c r="HF86" i="1"/>
  <c r="HK86" i="1"/>
  <c r="HL86" i="1"/>
  <c r="HO86" i="1"/>
  <c r="HU86" i="1" s="1"/>
  <c r="HQ86" i="1"/>
  <c r="J87" i="1"/>
  <c r="V87" i="1"/>
  <c r="AH87" i="1"/>
  <c r="CD87" i="1"/>
  <c r="CP87" i="1"/>
  <c r="DB87" i="1"/>
  <c r="DN87" i="1"/>
  <c r="DZ87" i="1"/>
  <c r="EL87" i="1"/>
  <c r="EX87" i="1"/>
  <c r="FJ87" i="1"/>
  <c r="FV87" i="1"/>
  <c r="GH87" i="1"/>
  <c r="GT87" i="1"/>
  <c r="HF87" i="1"/>
  <c r="HK87" i="1"/>
  <c r="HL87" i="1"/>
  <c r="HO87" i="1"/>
  <c r="HQ87" i="1"/>
  <c r="J88" i="1"/>
  <c r="V88" i="1"/>
  <c r="AH88" i="1"/>
  <c r="CD88" i="1"/>
  <c r="CP88" i="1"/>
  <c r="DB88" i="1"/>
  <c r="DN88" i="1"/>
  <c r="DZ88" i="1"/>
  <c r="EL88" i="1"/>
  <c r="EX88" i="1"/>
  <c r="FJ88" i="1"/>
  <c r="FV88" i="1"/>
  <c r="GH88" i="1"/>
  <c r="GT88" i="1"/>
  <c r="HF88" i="1"/>
  <c r="HK88" i="1"/>
  <c r="HL88" i="1"/>
  <c r="HO88" i="1"/>
  <c r="HU88" i="1" s="1"/>
  <c r="HQ88" i="1"/>
  <c r="J89" i="1"/>
  <c r="V89" i="1"/>
  <c r="AH89" i="1"/>
  <c r="CD89" i="1"/>
  <c r="CP89" i="1"/>
  <c r="DB89" i="1"/>
  <c r="DN89" i="1"/>
  <c r="DZ89" i="1"/>
  <c r="EL89" i="1"/>
  <c r="EX89" i="1"/>
  <c r="FJ89" i="1"/>
  <c r="FV89" i="1"/>
  <c r="GH89" i="1"/>
  <c r="GT89" i="1"/>
  <c r="HF89" i="1"/>
  <c r="HK89" i="1"/>
  <c r="HL89" i="1"/>
  <c r="HO89" i="1"/>
  <c r="HU89" i="1" s="1"/>
  <c r="HQ89" i="1"/>
  <c r="J90" i="1"/>
  <c r="V90" i="1"/>
  <c r="AH90" i="1"/>
  <c r="CD90" i="1"/>
  <c r="CP90" i="1"/>
  <c r="DB90" i="1"/>
  <c r="DN90" i="1"/>
  <c r="DZ90" i="1"/>
  <c r="EL90" i="1"/>
  <c r="EX90" i="1"/>
  <c r="FJ90" i="1"/>
  <c r="FV90" i="1"/>
  <c r="GH90" i="1"/>
  <c r="GT90" i="1"/>
  <c r="HF90" i="1"/>
  <c r="HK90" i="1"/>
  <c r="HL90" i="1"/>
  <c r="HO90" i="1"/>
  <c r="HQ90" i="1"/>
  <c r="J91" i="1"/>
  <c r="V91" i="1"/>
  <c r="AH91" i="1"/>
  <c r="CD91" i="1"/>
  <c r="CP91" i="1"/>
  <c r="DB91" i="1"/>
  <c r="DN91" i="1"/>
  <c r="DZ91" i="1"/>
  <c r="EL91" i="1"/>
  <c r="EX91" i="1"/>
  <c r="FJ91" i="1"/>
  <c r="FV91" i="1"/>
  <c r="GH91" i="1"/>
  <c r="GT91" i="1"/>
  <c r="HF91" i="1"/>
  <c r="HK91" i="1"/>
  <c r="HL91" i="1"/>
  <c r="HO91" i="1"/>
  <c r="HU91" i="1" s="1"/>
  <c r="HQ91" i="1"/>
  <c r="J92" i="1"/>
  <c r="V92" i="1"/>
  <c r="AH92" i="1"/>
  <c r="CD92" i="1"/>
  <c r="CP92" i="1"/>
  <c r="DB92" i="1"/>
  <c r="DN92" i="1"/>
  <c r="DZ92" i="1"/>
  <c r="EL92" i="1"/>
  <c r="EX92" i="1"/>
  <c r="FJ92" i="1"/>
  <c r="FV92" i="1"/>
  <c r="GH92" i="1"/>
  <c r="GT92" i="1"/>
  <c r="HF92" i="1"/>
  <c r="HK92" i="1"/>
  <c r="HL92" i="1"/>
  <c r="HO92" i="1"/>
  <c r="HU92" i="1" s="1"/>
  <c r="HQ92" i="1"/>
  <c r="C93" i="1"/>
  <c r="D93" i="1"/>
  <c r="G93" i="1"/>
  <c r="I93" i="1"/>
  <c r="M93" i="1"/>
  <c r="N93" i="1"/>
  <c r="O93" i="1"/>
  <c r="P93" i="1"/>
  <c r="S93" i="1"/>
  <c r="U93" i="1"/>
  <c r="Y93" i="1"/>
  <c r="Z93" i="1"/>
  <c r="AA93" i="1"/>
  <c r="AB93" i="1"/>
  <c r="AE93" i="1"/>
  <c r="AG93" i="1"/>
  <c r="AK93" i="1"/>
  <c r="AL93" i="1"/>
  <c r="BW93" i="1"/>
  <c r="BX93" i="1"/>
  <c r="CA93" i="1"/>
  <c r="CC93" i="1"/>
  <c r="CG93" i="1"/>
  <c r="CH93" i="1"/>
  <c r="CI93" i="1"/>
  <c r="CJ93" i="1"/>
  <c r="CM93" i="1"/>
  <c r="CO93" i="1"/>
  <c r="CS93" i="1"/>
  <c r="CT93" i="1"/>
  <c r="CU93" i="1"/>
  <c r="CV93" i="1"/>
  <c r="CY93" i="1"/>
  <c r="DA93" i="1"/>
  <c r="DE93" i="1"/>
  <c r="DF93" i="1"/>
  <c r="DG93" i="1"/>
  <c r="DH93" i="1"/>
  <c r="DK93" i="1"/>
  <c r="DM93" i="1"/>
  <c r="DQ93" i="1"/>
  <c r="DR93" i="1"/>
  <c r="DS93" i="1"/>
  <c r="DT93" i="1"/>
  <c r="DW93" i="1"/>
  <c r="DY93" i="1"/>
  <c r="EC93" i="1"/>
  <c r="ED93" i="1"/>
  <c r="EE93" i="1"/>
  <c r="EF93" i="1"/>
  <c r="EI93" i="1"/>
  <c r="EK93" i="1"/>
  <c r="EO93" i="1"/>
  <c r="EP93" i="1"/>
  <c r="EQ93" i="1"/>
  <c r="ER93" i="1"/>
  <c r="EU93" i="1"/>
  <c r="EW93" i="1"/>
  <c r="FA93" i="1"/>
  <c r="FB93" i="1"/>
  <c r="FC93" i="1"/>
  <c r="FD93" i="1"/>
  <c r="FG93" i="1"/>
  <c r="FI93" i="1"/>
  <c r="FM93" i="1"/>
  <c r="FN93" i="1"/>
  <c r="FO93" i="1"/>
  <c r="FP93" i="1"/>
  <c r="FS93" i="1"/>
  <c r="FU93" i="1"/>
  <c r="FY93" i="1"/>
  <c r="FZ93" i="1"/>
  <c r="GA93" i="1"/>
  <c r="GB93" i="1"/>
  <c r="GE93" i="1"/>
  <c r="GG93" i="1"/>
  <c r="GK93" i="1"/>
  <c r="GL93" i="1"/>
  <c r="GM93" i="1"/>
  <c r="GN93" i="1"/>
  <c r="GQ93" i="1"/>
  <c r="GS93" i="1"/>
  <c r="GW93" i="1"/>
  <c r="GX93" i="1"/>
  <c r="GY93" i="1"/>
  <c r="GZ93" i="1"/>
  <c r="HC93" i="1"/>
  <c r="HE93" i="1"/>
  <c r="HI93" i="1"/>
  <c r="HJ93" i="1"/>
  <c r="HS93" i="1"/>
  <c r="HT93" i="1"/>
  <c r="HV93" i="1"/>
  <c r="HW93" i="1"/>
  <c r="J95" i="1"/>
  <c r="V95" i="1"/>
  <c r="AH95" i="1"/>
  <c r="CD95" i="1"/>
  <c r="CP95" i="1"/>
  <c r="DB95" i="1"/>
  <c r="DZ95" i="1"/>
  <c r="EL95" i="1"/>
  <c r="EX95" i="1"/>
  <c r="FJ95" i="1"/>
  <c r="FV95" i="1"/>
  <c r="GH95" i="1"/>
  <c r="GT95" i="1"/>
  <c r="HF95" i="1"/>
  <c r="HK95" i="1"/>
  <c r="HL95" i="1"/>
  <c r="HO95" i="1"/>
  <c r="HQ95" i="1"/>
  <c r="J96" i="1"/>
  <c r="V96" i="1"/>
  <c r="AH96" i="1"/>
  <c r="CD96" i="1"/>
  <c r="CP96" i="1"/>
  <c r="DB96" i="1"/>
  <c r="DZ96" i="1"/>
  <c r="EL96" i="1"/>
  <c r="EX96" i="1"/>
  <c r="FJ96" i="1"/>
  <c r="FV96" i="1"/>
  <c r="GH96" i="1"/>
  <c r="GT96" i="1"/>
  <c r="HF96" i="1"/>
  <c r="HK96" i="1"/>
  <c r="HL96" i="1"/>
  <c r="HO96" i="1"/>
  <c r="HQ96" i="1"/>
  <c r="J97" i="1"/>
  <c r="V97" i="1"/>
  <c r="AH97" i="1"/>
  <c r="CD97" i="1"/>
  <c r="CP97" i="1"/>
  <c r="DB97" i="1"/>
  <c r="DZ97" i="1"/>
  <c r="EL97" i="1"/>
  <c r="EX97" i="1"/>
  <c r="FJ97" i="1"/>
  <c r="FV97" i="1"/>
  <c r="GH97" i="1"/>
  <c r="HF97" i="1"/>
  <c r="HK97" i="1"/>
  <c r="HL97" i="1"/>
  <c r="HO97" i="1"/>
  <c r="HU97" i="1" s="1"/>
  <c r="HQ97" i="1"/>
  <c r="J98" i="1"/>
  <c r="V98" i="1"/>
  <c r="AH98" i="1"/>
  <c r="CD98" i="1"/>
  <c r="CP98" i="1"/>
  <c r="DB98" i="1"/>
  <c r="DZ98" i="1"/>
  <c r="EL98" i="1"/>
  <c r="EX98" i="1"/>
  <c r="FJ98" i="1"/>
  <c r="FV98" i="1"/>
  <c r="GH98" i="1"/>
  <c r="GT98" i="1"/>
  <c r="HF98" i="1"/>
  <c r="HK98" i="1"/>
  <c r="HL98" i="1"/>
  <c r="HO98" i="1"/>
  <c r="HU98" i="1" s="1"/>
  <c r="HQ98" i="1"/>
  <c r="J99" i="1"/>
  <c r="V99" i="1"/>
  <c r="AH99" i="1"/>
  <c r="CD99" i="1"/>
  <c r="CP99" i="1"/>
  <c r="DB99" i="1"/>
  <c r="DZ99" i="1"/>
  <c r="EL99" i="1"/>
  <c r="EX99" i="1"/>
  <c r="FJ99" i="1"/>
  <c r="FV99" i="1"/>
  <c r="GH99" i="1"/>
  <c r="GT99" i="1"/>
  <c r="HF99" i="1"/>
  <c r="HK99" i="1"/>
  <c r="HL99" i="1"/>
  <c r="HO99" i="1"/>
  <c r="HU99" i="1" s="1"/>
  <c r="HQ99" i="1"/>
  <c r="J100" i="1"/>
  <c r="V100" i="1"/>
  <c r="AH100" i="1"/>
  <c r="CD100" i="1"/>
  <c r="CP100" i="1"/>
  <c r="DB100" i="1"/>
  <c r="DZ100" i="1"/>
  <c r="EL100" i="1"/>
  <c r="EX100" i="1"/>
  <c r="FJ100" i="1"/>
  <c r="FV100" i="1"/>
  <c r="GH100" i="1"/>
  <c r="GT100" i="1"/>
  <c r="HF100" i="1"/>
  <c r="HK100" i="1"/>
  <c r="HL100" i="1"/>
  <c r="HO100" i="1"/>
  <c r="HU100" i="1" s="1"/>
  <c r="HQ100" i="1"/>
  <c r="J101" i="1"/>
  <c r="V101" i="1"/>
  <c r="AH101" i="1"/>
  <c r="CD101" i="1"/>
  <c r="CP101" i="1"/>
  <c r="DB101" i="1"/>
  <c r="DZ101" i="1"/>
  <c r="EL101" i="1"/>
  <c r="EX101" i="1"/>
  <c r="FJ101" i="1"/>
  <c r="FV101" i="1"/>
  <c r="GH101" i="1"/>
  <c r="GT101" i="1"/>
  <c r="HF101" i="1"/>
  <c r="HK101" i="1"/>
  <c r="HL101" i="1"/>
  <c r="HO101" i="1"/>
  <c r="HU101" i="1" s="1"/>
  <c r="HQ101" i="1"/>
  <c r="C102" i="1"/>
  <c r="D102" i="1"/>
  <c r="G102" i="1"/>
  <c r="I102" i="1"/>
  <c r="M102" i="1"/>
  <c r="N102" i="1"/>
  <c r="O102" i="1"/>
  <c r="P102" i="1"/>
  <c r="S102" i="1"/>
  <c r="U102" i="1"/>
  <c r="Y102" i="1"/>
  <c r="Z102" i="1"/>
  <c r="AA102" i="1"/>
  <c r="AB102" i="1"/>
  <c r="AE102" i="1"/>
  <c r="AG102" i="1"/>
  <c r="AK102" i="1"/>
  <c r="AL102" i="1"/>
  <c r="BW102" i="1"/>
  <c r="BX102" i="1"/>
  <c r="CA102" i="1"/>
  <c r="CC102" i="1"/>
  <c r="CG102" i="1"/>
  <c r="CH102" i="1"/>
  <c r="CI102" i="1"/>
  <c r="CJ102" i="1"/>
  <c r="CM102" i="1"/>
  <c r="CO102" i="1"/>
  <c r="CS102" i="1"/>
  <c r="CT102" i="1"/>
  <c r="CU102" i="1"/>
  <c r="CV102" i="1"/>
  <c r="CY102" i="1"/>
  <c r="DA102" i="1"/>
  <c r="DE102" i="1"/>
  <c r="DF102" i="1"/>
  <c r="DS102" i="1"/>
  <c r="DT102" i="1"/>
  <c r="DW102" i="1"/>
  <c r="DY102" i="1"/>
  <c r="EC102" i="1"/>
  <c r="ED102" i="1"/>
  <c r="EE102" i="1"/>
  <c r="EF102" i="1"/>
  <c r="EI102" i="1"/>
  <c r="EK102" i="1"/>
  <c r="EO102" i="1"/>
  <c r="EP102" i="1"/>
  <c r="EQ102" i="1"/>
  <c r="ER102" i="1"/>
  <c r="EU102" i="1"/>
  <c r="EW102" i="1"/>
  <c r="FA102" i="1"/>
  <c r="FB102" i="1"/>
  <c r="FC102" i="1"/>
  <c r="FD102" i="1"/>
  <c r="FG102" i="1"/>
  <c r="FI102" i="1"/>
  <c r="FM102" i="1"/>
  <c r="FN102" i="1"/>
  <c r="FO102" i="1"/>
  <c r="FP102" i="1"/>
  <c r="FS102" i="1"/>
  <c r="FU102" i="1"/>
  <c r="FY102" i="1"/>
  <c r="FZ102" i="1"/>
  <c r="GA102" i="1"/>
  <c r="GB102" i="1"/>
  <c r="GE102" i="1"/>
  <c r="GG102" i="1"/>
  <c r="GK102" i="1"/>
  <c r="GL102" i="1"/>
  <c r="GM102" i="1"/>
  <c r="GN102" i="1"/>
  <c r="GQ102" i="1"/>
  <c r="GS102" i="1"/>
  <c r="GW102" i="1"/>
  <c r="GX102" i="1"/>
  <c r="GY102" i="1"/>
  <c r="GZ102" i="1"/>
  <c r="HC102" i="1"/>
  <c r="HE102" i="1"/>
  <c r="HI102" i="1"/>
  <c r="HJ102" i="1"/>
  <c r="HS102" i="1"/>
  <c r="HT102" i="1"/>
  <c r="HV102" i="1"/>
  <c r="HW102" i="1"/>
  <c r="J104" i="1"/>
  <c r="V104" i="1"/>
  <c r="AH104" i="1"/>
  <c r="CD104" i="1"/>
  <c r="CP104" i="1"/>
  <c r="DB104" i="1"/>
  <c r="DZ104" i="1"/>
  <c r="EL104" i="1"/>
  <c r="EX104" i="1"/>
  <c r="FJ104" i="1"/>
  <c r="FV104" i="1"/>
  <c r="GH104" i="1"/>
  <c r="GT104" i="1"/>
  <c r="HF104" i="1"/>
  <c r="HK104" i="1"/>
  <c r="HL104" i="1"/>
  <c r="HO104" i="1"/>
  <c r="HQ104" i="1"/>
  <c r="J105" i="1"/>
  <c r="V105" i="1"/>
  <c r="AH105" i="1"/>
  <c r="CD105" i="1"/>
  <c r="CP105" i="1"/>
  <c r="DB105" i="1"/>
  <c r="DZ105" i="1"/>
  <c r="EL105" i="1"/>
  <c r="EX105" i="1"/>
  <c r="FJ105" i="1"/>
  <c r="FV105" i="1"/>
  <c r="GH105" i="1"/>
  <c r="GT105" i="1"/>
  <c r="HK105" i="1"/>
  <c r="HL105" i="1"/>
  <c r="HO105" i="1"/>
  <c r="HU105" i="1" s="1"/>
  <c r="HQ105" i="1"/>
  <c r="J106" i="1"/>
  <c r="V106" i="1"/>
  <c r="AH106" i="1"/>
  <c r="CD106" i="1"/>
  <c r="CP106" i="1"/>
  <c r="DB106" i="1"/>
  <c r="DZ106" i="1"/>
  <c r="EL106" i="1"/>
  <c r="EX106" i="1"/>
  <c r="FJ106" i="1"/>
  <c r="FV106" i="1"/>
  <c r="GH106" i="1"/>
  <c r="GT106" i="1"/>
  <c r="HF106" i="1"/>
  <c r="HK106" i="1"/>
  <c r="HL106" i="1"/>
  <c r="HO106" i="1"/>
  <c r="HQ106" i="1"/>
  <c r="J107" i="1"/>
  <c r="V107" i="1"/>
  <c r="AH107" i="1"/>
  <c r="CD107" i="1"/>
  <c r="CP107" i="1"/>
  <c r="DB107" i="1"/>
  <c r="DZ107" i="1"/>
  <c r="EL107" i="1"/>
  <c r="EX107" i="1"/>
  <c r="FJ107" i="1"/>
  <c r="FV107" i="1"/>
  <c r="GH107" i="1"/>
  <c r="GT107" i="1"/>
  <c r="HF107" i="1"/>
  <c r="HK107" i="1"/>
  <c r="HL107" i="1"/>
  <c r="HO107" i="1"/>
  <c r="HU107" i="1" s="1"/>
  <c r="HQ107" i="1"/>
  <c r="J108" i="1"/>
  <c r="V108" i="1"/>
  <c r="AH108" i="1"/>
  <c r="CD108" i="1"/>
  <c r="CP108" i="1"/>
  <c r="DB108" i="1"/>
  <c r="DZ108" i="1"/>
  <c r="EL108" i="1"/>
  <c r="EX108" i="1"/>
  <c r="FJ108" i="1"/>
  <c r="FV108" i="1"/>
  <c r="GH108" i="1"/>
  <c r="GT108" i="1"/>
  <c r="HF108" i="1"/>
  <c r="HK108" i="1"/>
  <c r="HL108" i="1"/>
  <c r="HO108" i="1"/>
  <c r="HU108" i="1" s="1"/>
  <c r="HQ108" i="1"/>
  <c r="J109" i="1"/>
  <c r="V109" i="1"/>
  <c r="AH109" i="1"/>
  <c r="CD109" i="1"/>
  <c r="CP109" i="1"/>
  <c r="DB109" i="1"/>
  <c r="DZ109" i="1"/>
  <c r="EL109" i="1"/>
  <c r="EX109" i="1"/>
  <c r="FJ109" i="1"/>
  <c r="FV109" i="1"/>
  <c r="GH109" i="1"/>
  <c r="GT109" i="1"/>
  <c r="HF109" i="1"/>
  <c r="HK109" i="1"/>
  <c r="HL109" i="1"/>
  <c r="HO109" i="1"/>
  <c r="HU109" i="1" s="1"/>
  <c r="HQ109" i="1"/>
  <c r="J110" i="1"/>
  <c r="V110" i="1"/>
  <c r="AH110" i="1"/>
  <c r="CD110" i="1"/>
  <c r="CP110" i="1"/>
  <c r="DB110" i="1"/>
  <c r="DZ110" i="1"/>
  <c r="EL110" i="1"/>
  <c r="EX110" i="1"/>
  <c r="FJ110" i="1"/>
  <c r="FV110" i="1"/>
  <c r="GH110" i="1"/>
  <c r="HF110" i="1"/>
  <c r="HK110" i="1"/>
  <c r="HL110" i="1"/>
  <c r="HO110" i="1"/>
  <c r="HU110" i="1" s="1"/>
  <c r="HQ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FO111" i="1"/>
  <c r="FP111" i="1"/>
  <c r="FS111" i="1"/>
  <c r="FU111" i="1"/>
  <c r="FY111" i="1"/>
  <c r="FZ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S111" i="1"/>
  <c r="HT111" i="1"/>
  <c r="HV111" i="1"/>
  <c r="HW111" i="1"/>
  <c r="J113" i="1"/>
  <c r="V113" i="1"/>
  <c r="AH113" i="1"/>
  <c r="CD113" i="1"/>
  <c r="CP113" i="1"/>
  <c r="DB113" i="1"/>
  <c r="DZ113" i="1"/>
  <c r="EL113" i="1"/>
  <c r="EX113" i="1"/>
  <c r="FJ113" i="1"/>
  <c r="FV113" i="1"/>
  <c r="GH113" i="1"/>
  <c r="GT113" i="1"/>
  <c r="HF113" i="1"/>
  <c r="HK113" i="1"/>
  <c r="HL113" i="1"/>
  <c r="HO113" i="1"/>
  <c r="HU113" i="1" s="1"/>
  <c r="HQ113" i="1"/>
  <c r="J114" i="1"/>
  <c r="V114" i="1"/>
  <c r="AH114" i="1"/>
  <c r="CD114" i="1"/>
  <c r="CP114" i="1"/>
  <c r="DB114" i="1"/>
  <c r="DZ114" i="1"/>
  <c r="EL114" i="1"/>
  <c r="EX114" i="1"/>
  <c r="FJ114" i="1"/>
  <c r="FV114" i="1"/>
  <c r="GH114" i="1"/>
  <c r="GT114" i="1"/>
  <c r="HF114" i="1"/>
  <c r="HK114" i="1"/>
  <c r="HL114" i="1"/>
  <c r="HO114" i="1"/>
  <c r="HQ114" i="1"/>
  <c r="J115" i="1"/>
  <c r="V115" i="1"/>
  <c r="AH115" i="1"/>
  <c r="CD115" i="1"/>
  <c r="CP115" i="1"/>
  <c r="DB115" i="1"/>
  <c r="DZ115" i="1"/>
  <c r="EL115" i="1"/>
  <c r="EX115" i="1"/>
  <c r="FJ115" i="1"/>
  <c r="FV115" i="1"/>
  <c r="GH115" i="1"/>
  <c r="GT115" i="1"/>
  <c r="HF115" i="1"/>
  <c r="HK115" i="1"/>
  <c r="HL115" i="1"/>
  <c r="HO115" i="1"/>
  <c r="HU115" i="1" s="1"/>
  <c r="HQ115" i="1"/>
  <c r="J116" i="1"/>
  <c r="V116" i="1"/>
  <c r="AH116" i="1"/>
  <c r="CD116" i="1"/>
  <c r="CP116" i="1"/>
  <c r="DB116" i="1"/>
  <c r="DZ116" i="1"/>
  <c r="EL116" i="1"/>
  <c r="EX116" i="1"/>
  <c r="FJ116" i="1"/>
  <c r="FV116" i="1"/>
  <c r="GH116" i="1"/>
  <c r="GT116" i="1"/>
  <c r="HF116" i="1"/>
  <c r="HK116" i="1"/>
  <c r="HL116" i="1"/>
  <c r="HO116" i="1"/>
  <c r="HU116" i="1" s="1"/>
  <c r="HQ116" i="1"/>
  <c r="J117" i="1"/>
  <c r="V117" i="1"/>
  <c r="AH117" i="1"/>
  <c r="CD117" i="1"/>
  <c r="CP117" i="1"/>
  <c r="DB117" i="1"/>
  <c r="DZ117" i="1"/>
  <c r="EL117" i="1"/>
  <c r="EX117" i="1"/>
  <c r="FJ117" i="1"/>
  <c r="FV117" i="1"/>
  <c r="GH117" i="1"/>
  <c r="GT117" i="1"/>
  <c r="HF117" i="1"/>
  <c r="HK117" i="1"/>
  <c r="HL117" i="1"/>
  <c r="HO117" i="1"/>
  <c r="HQ117" i="1"/>
  <c r="J118" i="1"/>
  <c r="V118" i="1"/>
  <c r="AH118" i="1"/>
  <c r="CD118" i="1"/>
  <c r="CP118" i="1"/>
  <c r="DB118" i="1"/>
  <c r="DZ118" i="1"/>
  <c r="EL118" i="1"/>
  <c r="EX118" i="1"/>
  <c r="FJ118" i="1"/>
  <c r="FV118" i="1"/>
  <c r="GH118" i="1"/>
  <c r="GT118" i="1"/>
  <c r="HF118" i="1"/>
  <c r="HK118" i="1"/>
  <c r="HL118" i="1"/>
  <c r="HO118" i="1"/>
  <c r="HQ118" i="1"/>
  <c r="J119" i="1"/>
  <c r="V119" i="1"/>
  <c r="AH119" i="1"/>
  <c r="CD119" i="1"/>
  <c r="CP119" i="1"/>
  <c r="DB119" i="1"/>
  <c r="DZ119" i="1"/>
  <c r="EL119" i="1"/>
  <c r="EX119" i="1"/>
  <c r="FJ119" i="1"/>
  <c r="FV119" i="1"/>
  <c r="GH119" i="1"/>
  <c r="GT119" i="1"/>
  <c r="HF119" i="1"/>
  <c r="HK119" i="1"/>
  <c r="HL119" i="1"/>
  <c r="HO119" i="1"/>
  <c r="HU119" i="1" s="1"/>
  <c r="HQ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FO120" i="1"/>
  <c r="FP120" i="1"/>
  <c r="FS120" i="1"/>
  <c r="FU120" i="1"/>
  <c r="FY120" i="1"/>
  <c r="FZ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S120" i="1"/>
  <c r="HT120" i="1"/>
  <c r="HV120" i="1"/>
  <c r="HW120" i="1"/>
  <c r="J122" i="1"/>
  <c r="V122" i="1"/>
  <c r="AH122" i="1"/>
  <c r="CD122" i="1"/>
  <c r="CP122" i="1"/>
  <c r="DB122" i="1"/>
  <c r="DZ122" i="1"/>
  <c r="EL122" i="1"/>
  <c r="EX122" i="1"/>
  <c r="FJ122" i="1"/>
  <c r="FV122" i="1"/>
  <c r="GH122" i="1"/>
  <c r="GT122" i="1"/>
  <c r="HF122" i="1"/>
  <c r="HK122" i="1"/>
  <c r="HL122" i="1"/>
  <c r="HO122" i="1"/>
  <c r="HU122" i="1" s="1"/>
  <c r="HQ122" i="1"/>
  <c r="J123" i="1"/>
  <c r="V123" i="1"/>
  <c r="AH123" i="1"/>
  <c r="CD123" i="1"/>
  <c r="CP123" i="1"/>
  <c r="DB123" i="1"/>
  <c r="DZ123" i="1"/>
  <c r="EL123" i="1"/>
  <c r="EX123" i="1"/>
  <c r="FJ123" i="1"/>
  <c r="FV123" i="1"/>
  <c r="GH123" i="1"/>
  <c r="GT123" i="1"/>
  <c r="HF123" i="1"/>
  <c r="HK123" i="1"/>
  <c r="HL123" i="1"/>
  <c r="HO123" i="1"/>
  <c r="HU123" i="1" s="1"/>
  <c r="HQ123" i="1"/>
  <c r="J124" i="1"/>
  <c r="V124" i="1"/>
  <c r="AH124" i="1"/>
  <c r="CD124" i="1"/>
  <c r="CP124" i="1"/>
  <c r="DB124" i="1"/>
  <c r="DZ124" i="1"/>
  <c r="EL124" i="1"/>
  <c r="EX124" i="1"/>
  <c r="FJ124" i="1"/>
  <c r="FV124" i="1"/>
  <c r="GT124" i="1"/>
  <c r="HF124" i="1"/>
  <c r="HK124" i="1"/>
  <c r="HL124" i="1"/>
  <c r="HO124" i="1"/>
  <c r="HQ124" i="1"/>
  <c r="J125" i="1"/>
  <c r="V125" i="1"/>
  <c r="AH125" i="1"/>
  <c r="CD125" i="1"/>
  <c r="CP125" i="1"/>
  <c r="DB125" i="1"/>
  <c r="DZ125" i="1"/>
  <c r="EL125" i="1"/>
  <c r="EX125" i="1"/>
  <c r="FJ125" i="1"/>
  <c r="FV125" i="1"/>
  <c r="GH125" i="1"/>
  <c r="GT125" i="1"/>
  <c r="HF125" i="1"/>
  <c r="HK125" i="1"/>
  <c r="HL125" i="1"/>
  <c r="HO125" i="1"/>
  <c r="HQ125" i="1"/>
  <c r="J126" i="1"/>
  <c r="V126" i="1"/>
  <c r="AH126" i="1"/>
  <c r="CD126" i="1"/>
  <c r="CP126" i="1"/>
  <c r="DB126" i="1"/>
  <c r="DZ126" i="1"/>
  <c r="EL126" i="1"/>
  <c r="EX126" i="1"/>
  <c r="FJ126" i="1"/>
  <c r="FV126" i="1"/>
  <c r="GH126" i="1"/>
  <c r="GT126" i="1"/>
  <c r="HF126" i="1"/>
  <c r="HK126" i="1"/>
  <c r="HL126" i="1"/>
  <c r="HO126" i="1"/>
  <c r="HU126" i="1" s="1"/>
  <c r="HQ126" i="1"/>
  <c r="J127" i="1"/>
  <c r="V127" i="1"/>
  <c r="AH127" i="1"/>
  <c r="CD127" i="1"/>
  <c r="CP127" i="1"/>
  <c r="DB127" i="1"/>
  <c r="DZ127" i="1"/>
  <c r="EL127" i="1"/>
  <c r="EX127" i="1"/>
  <c r="FJ127" i="1"/>
  <c r="FV127" i="1"/>
  <c r="GH127" i="1"/>
  <c r="GT127" i="1"/>
  <c r="HF127" i="1"/>
  <c r="HK127" i="1"/>
  <c r="HL127" i="1"/>
  <c r="HO127" i="1"/>
  <c r="HQ127" i="1"/>
  <c r="J128" i="1"/>
  <c r="V128" i="1"/>
  <c r="AH128" i="1"/>
  <c r="CD128" i="1"/>
  <c r="CP128" i="1"/>
  <c r="DB128" i="1"/>
  <c r="DZ128" i="1"/>
  <c r="EL128" i="1"/>
  <c r="EX128" i="1"/>
  <c r="FJ128" i="1"/>
  <c r="FV128" i="1"/>
  <c r="GH128" i="1"/>
  <c r="GT128" i="1"/>
  <c r="HF128" i="1"/>
  <c r="HK128" i="1"/>
  <c r="HL128" i="1"/>
  <c r="HO128" i="1"/>
  <c r="HQ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FO129" i="1"/>
  <c r="FP129" i="1"/>
  <c r="FS129" i="1"/>
  <c r="FU129" i="1"/>
  <c r="FY129" i="1"/>
  <c r="FZ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S129" i="1"/>
  <c r="HT129" i="1"/>
  <c r="HV129" i="1"/>
  <c r="HW129" i="1"/>
  <c r="J131" i="1"/>
  <c r="V131" i="1"/>
  <c r="AH131" i="1"/>
  <c r="CD131" i="1"/>
  <c r="CP131" i="1"/>
  <c r="DB131" i="1"/>
  <c r="DZ131" i="1"/>
  <c r="EL131" i="1"/>
  <c r="EX131" i="1"/>
  <c r="FJ131" i="1"/>
  <c r="FV131" i="1"/>
  <c r="GH131" i="1"/>
  <c r="GT131" i="1"/>
  <c r="HF131" i="1"/>
  <c r="HK131" i="1"/>
  <c r="HL131" i="1"/>
  <c r="HO131" i="1"/>
  <c r="HU131" i="1" s="1"/>
  <c r="HQ131" i="1"/>
  <c r="J132" i="1"/>
  <c r="V132" i="1"/>
  <c r="AH132" i="1"/>
  <c r="CD132" i="1"/>
  <c r="CP132" i="1"/>
  <c r="DB132" i="1"/>
  <c r="DZ132" i="1"/>
  <c r="EL132" i="1"/>
  <c r="EX132" i="1"/>
  <c r="FJ132" i="1"/>
  <c r="FV132" i="1"/>
  <c r="GH132" i="1"/>
  <c r="GT132" i="1"/>
  <c r="HF132" i="1"/>
  <c r="HK132" i="1"/>
  <c r="HL132" i="1"/>
  <c r="HO132" i="1"/>
  <c r="HU132" i="1" s="1"/>
  <c r="HQ132" i="1"/>
  <c r="J133" i="1"/>
  <c r="V133" i="1"/>
  <c r="AH133" i="1"/>
  <c r="CD133" i="1"/>
  <c r="CP133" i="1"/>
  <c r="DB133" i="1"/>
  <c r="DZ133" i="1"/>
  <c r="EL133" i="1"/>
  <c r="EX133" i="1"/>
  <c r="FJ133" i="1"/>
  <c r="FV133" i="1"/>
  <c r="GH133" i="1"/>
  <c r="GT133" i="1"/>
  <c r="HF133" i="1"/>
  <c r="HK133" i="1"/>
  <c r="HL133" i="1"/>
  <c r="HO133" i="1"/>
  <c r="HQ133" i="1"/>
  <c r="J134" i="1"/>
  <c r="V134" i="1"/>
  <c r="AH134" i="1"/>
  <c r="CD134" i="1"/>
  <c r="CP134" i="1"/>
  <c r="DB134" i="1"/>
  <c r="DZ134" i="1"/>
  <c r="EL134" i="1"/>
  <c r="EX134" i="1"/>
  <c r="FJ134" i="1"/>
  <c r="FV134" i="1"/>
  <c r="GH134" i="1"/>
  <c r="GT134" i="1"/>
  <c r="HF134" i="1"/>
  <c r="HK134" i="1"/>
  <c r="HL134" i="1"/>
  <c r="HO134" i="1"/>
  <c r="HU134" i="1" s="1"/>
  <c r="HQ134" i="1"/>
  <c r="J135" i="1"/>
  <c r="V135" i="1"/>
  <c r="AH135" i="1"/>
  <c r="CD135" i="1"/>
  <c r="CP135" i="1"/>
  <c r="DB135" i="1"/>
  <c r="DZ135" i="1"/>
  <c r="EL135" i="1"/>
  <c r="EX135" i="1"/>
  <c r="FJ135" i="1"/>
  <c r="FV135" i="1"/>
  <c r="GH135" i="1"/>
  <c r="GT135" i="1"/>
  <c r="HF135" i="1"/>
  <c r="HK135" i="1"/>
  <c r="HL135" i="1"/>
  <c r="HO135" i="1"/>
  <c r="HU135" i="1" s="1"/>
  <c r="HQ135" i="1"/>
  <c r="J136" i="1"/>
  <c r="V136" i="1"/>
  <c r="AH136" i="1"/>
  <c r="CD136" i="1"/>
  <c r="CP136" i="1"/>
  <c r="DB136" i="1"/>
  <c r="DZ136" i="1"/>
  <c r="EL136" i="1"/>
  <c r="EX136" i="1"/>
  <c r="FJ136" i="1"/>
  <c r="FV136" i="1"/>
  <c r="GH136" i="1"/>
  <c r="GT136" i="1"/>
  <c r="HF136" i="1"/>
  <c r="HK136" i="1"/>
  <c r="HL136" i="1"/>
  <c r="HO136" i="1"/>
  <c r="HQ136" i="1"/>
  <c r="J137" i="1"/>
  <c r="V137" i="1"/>
  <c r="AH137" i="1"/>
  <c r="CD137" i="1"/>
  <c r="CP137" i="1"/>
  <c r="DB137" i="1"/>
  <c r="DZ137" i="1"/>
  <c r="EL137" i="1"/>
  <c r="EX137" i="1"/>
  <c r="FJ137" i="1"/>
  <c r="FV137" i="1"/>
  <c r="GH137" i="1"/>
  <c r="GT137" i="1"/>
  <c r="HF137" i="1"/>
  <c r="HK137" i="1"/>
  <c r="HL137" i="1"/>
  <c r="HO137" i="1"/>
  <c r="HU137" i="1" s="1"/>
  <c r="HQ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FO138" i="1"/>
  <c r="FP138" i="1"/>
  <c r="FS138" i="1"/>
  <c r="FU138" i="1"/>
  <c r="FY138" i="1"/>
  <c r="FZ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S138" i="1"/>
  <c r="HT138" i="1"/>
  <c r="HV138" i="1"/>
  <c r="HW138" i="1"/>
  <c r="J140" i="1"/>
  <c r="V140" i="1"/>
  <c r="AH140" i="1"/>
  <c r="CD140" i="1"/>
  <c r="CP140" i="1"/>
  <c r="DB140" i="1"/>
  <c r="DZ140" i="1"/>
  <c r="EL140" i="1"/>
  <c r="EX140" i="1"/>
  <c r="FJ140" i="1"/>
  <c r="FV140" i="1"/>
  <c r="GH140" i="1"/>
  <c r="GT140" i="1"/>
  <c r="HF140" i="1"/>
  <c r="HK140" i="1"/>
  <c r="HL140" i="1"/>
  <c r="HO140" i="1"/>
  <c r="HQ140" i="1"/>
  <c r="J141" i="1"/>
  <c r="V141" i="1"/>
  <c r="AH141" i="1"/>
  <c r="CD141" i="1"/>
  <c r="CP141" i="1"/>
  <c r="DB141" i="1"/>
  <c r="DZ141" i="1"/>
  <c r="EL141" i="1"/>
  <c r="EX141" i="1"/>
  <c r="FJ141" i="1"/>
  <c r="FV141" i="1"/>
  <c r="GH141" i="1"/>
  <c r="GT141" i="1"/>
  <c r="HF141" i="1"/>
  <c r="HK141" i="1"/>
  <c r="HL141" i="1"/>
  <c r="HO141" i="1"/>
  <c r="HQ141" i="1"/>
  <c r="J142" i="1"/>
  <c r="V142" i="1"/>
  <c r="AH142" i="1"/>
  <c r="CD142" i="1"/>
  <c r="CP142" i="1"/>
  <c r="DB142" i="1"/>
  <c r="DZ142" i="1"/>
  <c r="EL142" i="1"/>
  <c r="EX142" i="1"/>
  <c r="FJ142" i="1"/>
  <c r="FV142" i="1"/>
  <c r="GH142" i="1"/>
  <c r="GT142" i="1"/>
  <c r="HF142" i="1"/>
  <c r="HK142" i="1"/>
  <c r="HL142" i="1"/>
  <c r="HO142" i="1"/>
  <c r="HU142" i="1" s="1"/>
  <c r="HQ142" i="1"/>
  <c r="J143" i="1"/>
  <c r="V143" i="1"/>
  <c r="AH143" i="1"/>
  <c r="CD143" i="1"/>
  <c r="CP143" i="1"/>
  <c r="DB143" i="1"/>
  <c r="DZ143" i="1"/>
  <c r="EL143" i="1"/>
  <c r="EX143" i="1"/>
  <c r="FJ143" i="1"/>
  <c r="FV143" i="1"/>
  <c r="GH143" i="1"/>
  <c r="GT143" i="1"/>
  <c r="HF143" i="1"/>
  <c r="HK143" i="1"/>
  <c r="HL143" i="1"/>
  <c r="HO143" i="1"/>
  <c r="HQ143" i="1"/>
  <c r="J144" i="1"/>
  <c r="V144" i="1"/>
  <c r="AH144" i="1"/>
  <c r="CD144" i="1"/>
  <c r="CP144" i="1"/>
  <c r="DB144" i="1"/>
  <c r="DZ144" i="1"/>
  <c r="EL144" i="1"/>
  <c r="EX144" i="1"/>
  <c r="FJ144" i="1"/>
  <c r="FV144" i="1"/>
  <c r="GH144" i="1"/>
  <c r="GT144" i="1"/>
  <c r="HF144" i="1"/>
  <c r="HK144" i="1"/>
  <c r="HL144" i="1"/>
  <c r="HO144" i="1"/>
  <c r="HU144" i="1" s="1"/>
  <c r="HQ144" i="1"/>
  <c r="J145" i="1"/>
  <c r="V145" i="1"/>
  <c r="AH145" i="1"/>
  <c r="CD145" i="1"/>
  <c r="CP145" i="1"/>
  <c r="DB145" i="1"/>
  <c r="DZ145" i="1"/>
  <c r="EL145" i="1"/>
  <c r="EX145" i="1"/>
  <c r="FJ145" i="1"/>
  <c r="FV145" i="1"/>
  <c r="GH145" i="1"/>
  <c r="GT145" i="1"/>
  <c r="HF145" i="1"/>
  <c r="HK145" i="1"/>
  <c r="HL145" i="1"/>
  <c r="HO145" i="1"/>
  <c r="HU145" i="1" s="1"/>
  <c r="HQ145" i="1"/>
  <c r="J146" i="1"/>
  <c r="V146" i="1"/>
  <c r="AH146" i="1"/>
  <c r="CD146" i="1"/>
  <c r="CP146" i="1"/>
  <c r="DB146" i="1"/>
  <c r="DZ146" i="1"/>
  <c r="EL146" i="1"/>
  <c r="EX146" i="1"/>
  <c r="FJ146" i="1"/>
  <c r="FV146" i="1"/>
  <c r="GH146" i="1"/>
  <c r="GT146" i="1"/>
  <c r="HF146" i="1"/>
  <c r="HK146" i="1"/>
  <c r="HL146" i="1"/>
  <c r="HO146" i="1"/>
  <c r="HU146" i="1" s="1"/>
  <c r="HQ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FO147" i="1"/>
  <c r="FP147" i="1"/>
  <c r="FS147" i="1"/>
  <c r="FU147" i="1"/>
  <c r="FY147" i="1"/>
  <c r="FZ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S147" i="1"/>
  <c r="HT147" i="1"/>
  <c r="HV147" i="1"/>
  <c r="HW147" i="1"/>
  <c r="J149" i="1"/>
  <c r="V149" i="1"/>
  <c r="AH149" i="1"/>
  <c r="CD149" i="1"/>
  <c r="CP149" i="1"/>
  <c r="DB149" i="1"/>
  <c r="DZ149" i="1"/>
  <c r="EL149" i="1"/>
  <c r="EX149" i="1"/>
  <c r="FJ149" i="1"/>
  <c r="FV149" i="1"/>
  <c r="GH149" i="1"/>
  <c r="GT149" i="1"/>
  <c r="HF149" i="1"/>
  <c r="HK149" i="1"/>
  <c r="HL149" i="1"/>
  <c r="HO149" i="1"/>
  <c r="HQ149" i="1"/>
  <c r="J150" i="1"/>
  <c r="V150" i="1"/>
  <c r="AH150" i="1"/>
  <c r="CD150" i="1"/>
  <c r="CP150" i="1"/>
  <c r="DB150" i="1"/>
  <c r="DZ150" i="1"/>
  <c r="EL150" i="1"/>
  <c r="EX150" i="1"/>
  <c r="FJ150" i="1"/>
  <c r="FV150" i="1"/>
  <c r="GH150" i="1"/>
  <c r="GT150" i="1"/>
  <c r="HF150" i="1"/>
  <c r="HK150" i="1"/>
  <c r="HL150" i="1"/>
  <c r="HO150" i="1"/>
  <c r="HU150" i="1" s="1"/>
  <c r="HQ150" i="1"/>
  <c r="J151" i="1"/>
  <c r="V151" i="1"/>
  <c r="AH151" i="1"/>
  <c r="CD151" i="1"/>
  <c r="CP151" i="1"/>
  <c r="DB151" i="1"/>
  <c r="DZ151" i="1"/>
  <c r="EL151" i="1"/>
  <c r="EX151" i="1"/>
  <c r="FJ151" i="1"/>
  <c r="FV151" i="1"/>
  <c r="GH151" i="1"/>
  <c r="GT151" i="1"/>
  <c r="HF151" i="1"/>
  <c r="HK151" i="1"/>
  <c r="HL151" i="1"/>
  <c r="HO151" i="1"/>
  <c r="HU151" i="1" s="1"/>
  <c r="HQ151" i="1"/>
  <c r="J152" i="1"/>
  <c r="V152" i="1"/>
  <c r="AH152" i="1"/>
  <c r="CD152" i="1"/>
  <c r="CP152" i="1"/>
  <c r="DB152" i="1"/>
  <c r="DZ152" i="1"/>
  <c r="EL152" i="1"/>
  <c r="EX152" i="1"/>
  <c r="FJ152" i="1"/>
  <c r="FV152" i="1"/>
  <c r="GH152" i="1"/>
  <c r="GT152" i="1"/>
  <c r="HF152" i="1"/>
  <c r="HK152" i="1"/>
  <c r="HL152" i="1"/>
  <c r="HO152" i="1"/>
  <c r="HU152" i="1" s="1"/>
  <c r="HQ152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BW156" i="1"/>
  <c r="BX156" i="1"/>
  <c r="CA156" i="1"/>
  <c r="CC156" i="1"/>
  <c r="CG156" i="1"/>
  <c r="CH156" i="1"/>
  <c r="CI156" i="1"/>
  <c r="CJ156" i="1"/>
  <c r="CM156" i="1"/>
  <c r="CO156" i="1"/>
  <c r="CS156" i="1"/>
  <c r="CU156" i="1"/>
  <c r="CV156" i="1"/>
  <c r="CY156" i="1"/>
  <c r="DA156" i="1"/>
  <c r="DE156" i="1"/>
  <c r="DF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FO156" i="1"/>
  <c r="FP156" i="1"/>
  <c r="FS156" i="1"/>
  <c r="FU156" i="1"/>
  <c r="FY156" i="1"/>
  <c r="FZ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S156" i="1"/>
  <c r="HT156" i="1"/>
  <c r="HV156" i="1"/>
  <c r="HW156" i="1"/>
  <c r="J158" i="1"/>
  <c r="V158" i="1"/>
  <c r="AH158" i="1"/>
  <c r="CD158" i="1"/>
  <c r="CP158" i="1"/>
  <c r="DB158" i="1"/>
  <c r="DZ158" i="1"/>
  <c r="EL158" i="1"/>
  <c r="EX158" i="1"/>
  <c r="FJ158" i="1"/>
  <c r="FV158" i="1"/>
  <c r="GH158" i="1"/>
  <c r="GT158" i="1"/>
  <c r="HF158" i="1"/>
  <c r="HK158" i="1"/>
  <c r="HL158" i="1"/>
  <c r="HO158" i="1"/>
  <c r="HU158" i="1" s="1"/>
  <c r="HQ158" i="1"/>
  <c r="J159" i="1"/>
  <c r="V159" i="1"/>
  <c r="AH159" i="1"/>
  <c r="CD159" i="1"/>
  <c r="CP159" i="1"/>
  <c r="DB159" i="1"/>
  <c r="DZ159" i="1"/>
  <c r="EL159" i="1"/>
  <c r="EX159" i="1"/>
  <c r="FJ159" i="1"/>
  <c r="FV159" i="1"/>
  <c r="GH159" i="1"/>
  <c r="GT159" i="1"/>
  <c r="HF159" i="1"/>
  <c r="HK159" i="1"/>
  <c r="HL159" i="1"/>
  <c r="HO159" i="1"/>
  <c r="HU159" i="1" s="1"/>
  <c r="HQ159" i="1"/>
  <c r="J160" i="1"/>
  <c r="V160" i="1"/>
  <c r="AH160" i="1"/>
  <c r="CD160" i="1"/>
  <c r="CP160" i="1"/>
  <c r="DB160" i="1"/>
  <c r="DZ160" i="1"/>
  <c r="EL160" i="1"/>
  <c r="EX160" i="1"/>
  <c r="FJ160" i="1"/>
  <c r="FV160" i="1"/>
  <c r="GH160" i="1"/>
  <c r="GT160" i="1"/>
  <c r="HF160" i="1"/>
  <c r="HK160" i="1"/>
  <c r="HL160" i="1"/>
  <c r="HO160" i="1"/>
  <c r="HU160" i="1" s="1"/>
  <c r="HQ160" i="1"/>
  <c r="J161" i="1"/>
  <c r="V161" i="1"/>
  <c r="AH161" i="1"/>
  <c r="CD161" i="1"/>
  <c r="CP161" i="1"/>
  <c r="DB161" i="1"/>
  <c r="DZ161" i="1"/>
  <c r="EL161" i="1"/>
  <c r="EX161" i="1"/>
  <c r="FJ161" i="1"/>
  <c r="FV161" i="1"/>
  <c r="GH161" i="1"/>
  <c r="GT161" i="1"/>
  <c r="HF161" i="1"/>
  <c r="HK161" i="1"/>
  <c r="HL161" i="1"/>
  <c r="HO161" i="1"/>
  <c r="HU161" i="1" s="1"/>
  <c r="HQ161" i="1"/>
  <c r="J162" i="1"/>
  <c r="V162" i="1"/>
  <c r="AH162" i="1"/>
  <c r="CD162" i="1"/>
  <c r="CP162" i="1"/>
  <c r="DB162" i="1"/>
  <c r="DZ162" i="1"/>
  <c r="EL162" i="1"/>
  <c r="EX162" i="1"/>
  <c r="FJ162" i="1"/>
  <c r="FV162" i="1"/>
  <c r="GH162" i="1"/>
  <c r="GT162" i="1"/>
  <c r="HF162" i="1"/>
  <c r="HK162" i="1"/>
  <c r="HL162" i="1"/>
  <c r="HO162" i="1"/>
  <c r="HU162" i="1" s="1"/>
  <c r="HQ162" i="1"/>
  <c r="J163" i="1"/>
  <c r="AH163" i="1"/>
  <c r="CD163" i="1"/>
  <c r="CP163" i="1"/>
  <c r="DB163" i="1"/>
  <c r="DZ163" i="1"/>
  <c r="EL163" i="1"/>
  <c r="FJ163" i="1"/>
  <c r="FV163" i="1"/>
  <c r="GH163" i="1"/>
  <c r="GT163" i="1"/>
  <c r="HF163" i="1"/>
  <c r="HK163" i="1"/>
  <c r="HL163" i="1"/>
  <c r="HO163" i="1"/>
  <c r="HQ163" i="1"/>
  <c r="J164" i="1"/>
  <c r="V164" i="1"/>
  <c r="AH164" i="1"/>
  <c r="CD164" i="1"/>
  <c r="CP164" i="1"/>
  <c r="DB164" i="1"/>
  <c r="DZ164" i="1"/>
  <c r="EL164" i="1"/>
  <c r="EX164" i="1"/>
  <c r="FJ164" i="1"/>
  <c r="FV164" i="1"/>
  <c r="GH164" i="1"/>
  <c r="GT164" i="1"/>
  <c r="HF164" i="1"/>
  <c r="HK164" i="1"/>
  <c r="HL164" i="1"/>
  <c r="HO164" i="1"/>
  <c r="HQ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FO165" i="1"/>
  <c r="FP165" i="1"/>
  <c r="FS165" i="1"/>
  <c r="FU165" i="1"/>
  <c r="FY165" i="1"/>
  <c r="FZ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S165" i="1"/>
  <c r="HT165" i="1"/>
  <c r="HV165" i="1"/>
  <c r="HW165" i="1"/>
  <c r="J167" i="1"/>
  <c r="V167" i="1"/>
  <c r="AH167" i="1"/>
  <c r="CD167" i="1"/>
  <c r="CP167" i="1"/>
  <c r="DB167" i="1"/>
  <c r="DZ167" i="1"/>
  <c r="EL167" i="1"/>
  <c r="EX167" i="1"/>
  <c r="FJ167" i="1"/>
  <c r="FV167" i="1"/>
  <c r="GH167" i="1"/>
  <c r="GT167" i="1"/>
  <c r="HF167" i="1"/>
  <c r="HK167" i="1"/>
  <c r="HL167" i="1"/>
  <c r="HO167" i="1"/>
  <c r="HU167" i="1" s="1"/>
  <c r="HQ167" i="1"/>
  <c r="J168" i="1"/>
  <c r="V168" i="1"/>
  <c r="AH168" i="1"/>
  <c r="CD168" i="1"/>
  <c r="CP168" i="1"/>
  <c r="DB168" i="1"/>
  <c r="DZ168" i="1"/>
  <c r="EL168" i="1"/>
  <c r="EX168" i="1"/>
  <c r="FJ168" i="1"/>
  <c r="FV168" i="1"/>
  <c r="GH168" i="1"/>
  <c r="GT168" i="1"/>
  <c r="HF168" i="1"/>
  <c r="HK168" i="1"/>
  <c r="HL168" i="1"/>
  <c r="HO168" i="1"/>
  <c r="HU168" i="1" s="1"/>
  <c r="HQ168" i="1"/>
  <c r="J169" i="1"/>
  <c r="V169" i="1"/>
  <c r="AH169" i="1"/>
  <c r="CD169" i="1"/>
  <c r="CP169" i="1"/>
  <c r="DB169" i="1"/>
  <c r="DZ169" i="1"/>
  <c r="EL169" i="1"/>
  <c r="EX169" i="1"/>
  <c r="FJ169" i="1"/>
  <c r="FV169" i="1"/>
  <c r="GH169" i="1"/>
  <c r="GT169" i="1"/>
  <c r="HF169" i="1"/>
  <c r="HK169" i="1"/>
  <c r="HL169" i="1"/>
  <c r="HO169" i="1"/>
  <c r="HU169" i="1" s="1"/>
  <c r="HQ169" i="1"/>
  <c r="J170" i="1"/>
  <c r="V170" i="1"/>
  <c r="AH170" i="1"/>
  <c r="CD170" i="1"/>
  <c r="CP170" i="1"/>
  <c r="DB170" i="1"/>
  <c r="DZ170" i="1"/>
  <c r="EL170" i="1"/>
  <c r="EX170" i="1"/>
  <c r="FJ170" i="1"/>
  <c r="FV170" i="1"/>
  <c r="GH170" i="1"/>
  <c r="GT170" i="1"/>
  <c r="HF170" i="1"/>
  <c r="HK170" i="1"/>
  <c r="HL170" i="1"/>
  <c r="HO170" i="1"/>
  <c r="HU170" i="1" s="1"/>
  <c r="HQ170" i="1"/>
  <c r="J171" i="1"/>
  <c r="V171" i="1"/>
  <c r="AH171" i="1"/>
  <c r="CD171" i="1"/>
  <c r="CP171" i="1"/>
  <c r="DB171" i="1"/>
  <c r="DZ171" i="1"/>
  <c r="EL171" i="1"/>
  <c r="EX171" i="1"/>
  <c r="FJ171" i="1"/>
  <c r="FV171" i="1"/>
  <c r="GH171" i="1"/>
  <c r="GT171" i="1"/>
  <c r="HF171" i="1"/>
  <c r="HK171" i="1"/>
  <c r="HL171" i="1"/>
  <c r="HO171" i="1"/>
  <c r="HQ171" i="1"/>
  <c r="J172" i="1"/>
  <c r="V172" i="1"/>
  <c r="AH172" i="1"/>
  <c r="CD172" i="1"/>
  <c r="CP172" i="1"/>
  <c r="DB172" i="1"/>
  <c r="DZ172" i="1"/>
  <c r="EL172" i="1"/>
  <c r="EX172" i="1"/>
  <c r="FJ172" i="1"/>
  <c r="FV172" i="1"/>
  <c r="GH172" i="1"/>
  <c r="GT172" i="1"/>
  <c r="HF172" i="1"/>
  <c r="HK172" i="1"/>
  <c r="HL172" i="1"/>
  <c r="HO172" i="1"/>
  <c r="HU172" i="1" s="1"/>
  <c r="HQ172" i="1"/>
  <c r="J173" i="1"/>
  <c r="V173" i="1"/>
  <c r="AH173" i="1"/>
  <c r="CD173" i="1"/>
  <c r="CP173" i="1"/>
  <c r="DB173" i="1"/>
  <c r="DZ173" i="1"/>
  <c r="EL173" i="1"/>
  <c r="EX173" i="1"/>
  <c r="FJ173" i="1"/>
  <c r="FV173" i="1"/>
  <c r="GH173" i="1"/>
  <c r="GT173" i="1"/>
  <c r="HF173" i="1"/>
  <c r="HK173" i="1"/>
  <c r="HL173" i="1"/>
  <c r="HO173" i="1"/>
  <c r="HU173" i="1" s="1"/>
  <c r="HQ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FO174" i="1"/>
  <c r="FP174" i="1"/>
  <c r="FS174" i="1"/>
  <c r="FU174" i="1"/>
  <c r="FY174" i="1"/>
  <c r="FZ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S174" i="1"/>
  <c r="HT174" i="1"/>
  <c r="HV174" i="1"/>
  <c r="HW174" i="1"/>
  <c r="J176" i="1"/>
  <c r="V176" i="1"/>
  <c r="AH176" i="1"/>
  <c r="CD176" i="1"/>
  <c r="CP176" i="1"/>
  <c r="DB176" i="1"/>
  <c r="DZ176" i="1"/>
  <c r="EL176" i="1"/>
  <c r="EX176" i="1"/>
  <c r="FJ176" i="1"/>
  <c r="FV176" i="1"/>
  <c r="GH176" i="1"/>
  <c r="GT176" i="1"/>
  <c r="HF176" i="1"/>
  <c r="HK176" i="1"/>
  <c r="HL176" i="1"/>
  <c r="HO176" i="1"/>
  <c r="HU176" i="1" s="1"/>
  <c r="HQ176" i="1"/>
  <c r="J177" i="1"/>
  <c r="V177" i="1"/>
  <c r="AH177" i="1"/>
  <c r="CD177" i="1"/>
  <c r="CP177" i="1"/>
  <c r="DB177" i="1"/>
  <c r="DZ177" i="1"/>
  <c r="EL177" i="1"/>
  <c r="EX177" i="1"/>
  <c r="FJ177" i="1"/>
  <c r="FV177" i="1"/>
  <c r="GH177" i="1"/>
  <c r="GT177" i="1"/>
  <c r="HF177" i="1"/>
  <c r="HK177" i="1"/>
  <c r="HL177" i="1"/>
  <c r="HO177" i="1"/>
  <c r="HU177" i="1" s="1"/>
  <c r="HQ177" i="1"/>
  <c r="J178" i="1"/>
  <c r="V178" i="1"/>
  <c r="AH178" i="1"/>
  <c r="CD178" i="1"/>
  <c r="CP178" i="1"/>
  <c r="DB178" i="1"/>
  <c r="DZ178" i="1"/>
  <c r="EL178" i="1"/>
  <c r="EX178" i="1"/>
  <c r="FJ178" i="1"/>
  <c r="FV178" i="1"/>
  <c r="GH178" i="1"/>
  <c r="GT178" i="1"/>
  <c r="HF178" i="1"/>
  <c r="HK178" i="1"/>
  <c r="HL178" i="1"/>
  <c r="HO178" i="1"/>
  <c r="HQ178" i="1"/>
  <c r="J179" i="1"/>
  <c r="V179" i="1"/>
  <c r="AH179" i="1"/>
  <c r="CD179" i="1"/>
  <c r="CP179" i="1"/>
  <c r="DB179" i="1"/>
  <c r="DZ179" i="1"/>
  <c r="EL179" i="1"/>
  <c r="EX179" i="1"/>
  <c r="FJ179" i="1"/>
  <c r="FV179" i="1"/>
  <c r="GH179" i="1"/>
  <c r="GT179" i="1"/>
  <c r="HF179" i="1"/>
  <c r="HK179" i="1"/>
  <c r="HL179" i="1"/>
  <c r="HO179" i="1"/>
  <c r="HQ179" i="1"/>
  <c r="J180" i="1"/>
  <c r="V180" i="1"/>
  <c r="AH180" i="1"/>
  <c r="CD180" i="1"/>
  <c r="CP180" i="1"/>
  <c r="DB180" i="1"/>
  <c r="DZ180" i="1"/>
  <c r="EL180" i="1"/>
  <c r="EX180" i="1"/>
  <c r="FJ180" i="1"/>
  <c r="FV180" i="1"/>
  <c r="GH180" i="1"/>
  <c r="GT180" i="1"/>
  <c r="HF180" i="1"/>
  <c r="HK180" i="1"/>
  <c r="HL180" i="1"/>
  <c r="HO180" i="1"/>
  <c r="HU180" i="1" s="1"/>
  <c r="HQ180" i="1"/>
  <c r="J181" i="1"/>
  <c r="V181" i="1"/>
  <c r="AH181" i="1"/>
  <c r="CD181" i="1"/>
  <c r="CP181" i="1"/>
  <c r="DB181" i="1"/>
  <c r="DZ181" i="1"/>
  <c r="EL181" i="1"/>
  <c r="EX181" i="1"/>
  <c r="FJ181" i="1"/>
  <c r="FV181" i="1"/>
  <c r="GH181" i="1"/>
  <c r="GT181" i="1"/>
  <c r="HF181" i="1"/>
  <c r="HK181" i="1"/>
  <c r="HL181" i="1"/>
  <c r="HO181" i="1"/>
  <c r="HQ181" i="1"/>
  <c r="J182" i="1"/>
  <c r="V182" i="1"/>
  <c r="AH182" i="1"/>
  <c r="CD182" i="1"/>
  <c r="CP182" i="1"/>
  <c r="DB182" i="1"/>
  <c r="DZ182" i="1"/>
  <c r="EL182" i="1"/>
  <c r="EX182" i="1"/>
  <c r="FJ182" i="1"/>
  <c r="FV182" i="1"/>
  <c r="GH182" i="1"/>
  <c r="GT182" i="1"/>
  <c r="HF182" i="1"/>
  <c r="HK182" i="1"/>
  <c r="HL182" i="1"/>
  <c r="HO182" i="1"/>
  <c r="HU182" i="1" s="1"/>
  <c r="HQ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FO183" i="1"/>
  <c r="FP183" i="1"/>
  <c r="FS183" i="1"/>
  <c r="FU183" i="1"/>
  <c r="FY183" i="1"/>
  <c r="FZ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S183" i="1"/>
  <c r="HT183" i="1"/>
  <c r="HV183" i="1"/>
  <c r="HW183" i="1"/>
  <c r="J185" i="1"/>
  <c r="V185" i="1"/>
  <c r="AH185" i="1"/>
  <c r="CD185" i="1"/>
  <c r="CP185" i="1"/>
  <c r="DB185" i="1"/>
  <c r="DZ185" i="1"/>
  <c r="EL185" i="1"/>
  <c r="EX185" i="1"/>
  <c r="FJ185" i="1"/>
  <c r="FV185" i="1"/>
  <c r="GH185" i="1"/>
  <c r="GT185" i="1"/>
  <c r="HF185" i="1"/>
  <c r="HK185" i="1"/>
  <c r="HL185" i="1"/>
  <c r="HO185" i="1"/>
  <c r="HU185" i="1" s="1"/>
  <c r="HQ185" i="1"/>
  <c r="J186" i="1"/>
  <c r="V186" i="1"/>
  <c r="AH186" i="1"/>
  <c r="CD186" i="1"/>
  <c r="CP186" i="1"/>
  <c r="DB186" i="1"/>
  <c r="DZ186" i="1"/>
  <c r="EX186" i="1"/>
  <c r="FJ186" i="1"/>
  <c r="FV186" i="1"/>
  <c r="GH186" i="1"/>
  <c r="GT186" i="1"/>
  <c r="HF186" i="1"/>
  <c r="HK186" i="1"/>
  <c r="HL186" i="1"/>
  <c r="HO186" i="1"/>
  <c r="HU186" i="1" s="1"/>
  <c r="HQ186" i="1"/>
  <c r="J187" i="1"/>
  <c r="V187" i="1"/>
  <c r="AH187" i="1"/>
  <c r="CD187" i="1"/>
  <c r="CP187" i="1"/>
  <c r="DB187" i="1"/>
  <c r="DZ187" i="1"/>
  <c r="EL187" i="1"/>
  <c r="EX187" i="1"/>
  <c r="FJ187" i="1"/>
  <c r="FV187" i="1"/>
  <c r="GH187" i="1"/>
  <c r="GT187" i="1"/>
  <c r="HF187" i="1"/>
  <c r="HK187" i="1"/>
  <c r="HL187" i="1"/>
  <c r="HO187" i="1"/>
  <c r="HQ187" i="1"/>
  <c r="J188" i="1"/>
  <c r="V188" i="1"/>
  <c r="AH188" i="1"/>
  <c r="CD188" i="1"/>
  <c r="CP188" i="1"/>
  <c r="DB188" i="1"/>
  <c r="DZ188" i="1"/>
  <c r="EL188" i="1"/>
  <c r="EX188" i="1"/>
  <c r="FJ188" i="1"/>
  <c r="FV188" i="1"/>
  <c r="GH188" i="1"/>
  <c r="GT188" i="1"/>
  <c r="HF188" i="1"/>
  <c r="HK188" i="1"/>
  <c r="HL188" i="1"/>
  <c r="HO188" i="1"/>
  <c r="HU188" i="1" s="1"/>
  <c r="HQ188" i="1"/>
  <c r="J189" i="1"/>
  <c r="V189" i="1"/>
  <c r="AH189" i="1"/>
  <c r="CD189" i="1"/>
  <c r="CP189" i="1"/>
  <c r="DB189" i="1"/>
  <c r="DZ189" i="1"/>
  <c r="EL189" i="1"/>
  <c r="EX189" i="1"/>
  <c r="FJ189" i="1"/>
  <c r="FV189" i="1"/>
  <c r="GH189" i="1"/>
  <c r="GT189" i="1"/>
  <c r="HF189" i="1"/>
  <c r="HK189" i="1"/>
  <c r="HL189" i="1"/>
  <c r="HO189" i="1"/>
  <c r="HQ189" i="1"/>
  <c r="J190" i="1"/>
  <c r="V190" i="1"/>
  <c r="AH190" i="1"/>
  <c r="CD190" i="1"/>
  <c r="CP190" i="1"/>
  <c r="DB190" i="1"/>
  <c r="DZ190" i="1"/>
  <c r="EL190" i="1"/>
  <c r="EX190" i="1"/>
  <c r="FJ190" i="1"/>
  <c r="FV190" i="1"/>
  <c r="GH190" i="1"/>
  <c r="GT190" i="1"/>
  <c r="HF190" i="1"/>
  <c r="HK190" i="1"/>
  <c r="HL190" i="1"/>
  <c r="HO190" i="1"/>
  <c r="HU190" i="1" s="1"/>
  <c r="HQ190" i="1"/>
  <c r="J191" i="1"/>
  <c r="V191" i="1"/>
  <c r="AH191" i="1"/>
  <c r="CD191" i="1"/>
  <c r="CP191" i="1"/>
  <c r="DB191" i="1"/>
  <c r="DZ191" i="1"/>
  <c r="EL191" i="1"/>
  <c r="EX191" i="1"/>
  <c r="FJ191" i="1"/>
  <c r="FV191" i="1"/>
  <c r="GH191" i="1"/>
  <c r="GT191" i="1"/>
  <c r="HF191" i="1"/>
  <c r="HK191" i="1"/>
  <c r="HL191" i="1"/>
  <c r="HO191" i="1"/>
  <c r="HU191" i="1" s="1"/>
  <c r="HQ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FO192" i="1"/>
  <c r="FP192" i="1"/>
  <c r="FS192" i="1"/>
  <c r="FU192" i="1"/>
  <c r="FY192" i="1"/>
  <c r="FZ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S192" i="1"/>
  <c r="HT192" i="1"/>
  <c r="HV192" i="1"/>
  <c r="HW192" i="1"/>
  <c r="J194" i="1"/>
  <c r="V194" i="1"/>
  <c r="AH194" i="1"/>
  <c r="CD194" i="1"/>
  <c r="CP194" i="1"/>
  <c r="DB194" i="1"/>
  <c r="DZ194" i="1"/>
  <c r="EL194" i="1"/>
  <c r="EX194" i="1"/>
  <c r="FJ194" i="1"/>
  <c r="FV194" i="1"/>
  <c r="GH194" i="1"/>
  <c r="GT194" i="1"/>
  <c r="HF194" i="1"/>
  <c r="HK194" i="1"/>
  <c r="HL194" i="1"/>
  <c r="HO194" i="1"/>
  <c r="HU194" i="1" s="1"/>
  <c r="HQ194" i="1"/>
  <c r="J195" i="1"/>
  <c r="V195" i="1"/>
  <c r="AH195" i="1"/>
  <c r="CD195" i="1"/>
  <c r="CP195" i="1"/>
  <c r="DB195" i="1"/>
  <c r="DZ195" i="1"/>
  <c r="EL195" i="1"/>
  <c r="EX195" i="1"/>
  <c r="FJ195" i="1"/>
  <c r="FV195" i="1"/>
  <c r="GH195" i="1"/>
  <c r="GT195" i="1"/>
  <c r="HF195" i="1"/>
  <c r="HK195" i="1"/>
  <c r="HL195" i="1"/>
  <c r="HO195" i="1"/>
  <c r="HQ195" i="1"/>
  <c r="J196" i="1"/>
  <c r="V196" i="1"/>
  <c r="AH196" i="1"/>
  <c r="CD196" i="1"/>
  <c r="CP196" i="1"/>
  <c r="DB196" i="1"/>
  <c r="DZ196" i="1"/>
  <c r="EL196" i="1"/>
  <c r="EX196" i="1"/>
  <c r="FJ196" i="1"/>
  <c r="FV196" i="1"/>
  <c r="GT196" i="1"/>
  <c r="HF196" i="1"/>
  <c r="HK196" i="1"/>
  <c r="HL196" i="1"/>
  <c r="HO196" i="1"/>
  <c r="HU196" i="1" s="1"/>
  <c r="HQ196" i="1"/>
  <c r="J197" i="1"/>
  <c r="V197" i="1"/>
  <c r="AH197" i="1"/>
  <c r="CD197" i="1"/>
  <c r="CP197" i="1"/>
  <c r="DB197" i="1"/>
  <c r="DZ197" i="1"/>
  <c r="EL197" i="1"/>
  <c r="EX197" i="1"/>
  <c r="FJ197" i="1"/>
  <c r="FV197" i="1"/>
  <c r="GH197" i="1"/>
  <c r="GT197" i="1"/>
  <c r="HF197" i="1"/>
  <c r="HK197" i="1"/>
  <c r="HL197" i="1"/>
  <c r="HO197" i="1"/>
  <c r="HQ197" i="1"/>
  <c r="J198" i="1"/>
  <c r="V198" i="1"/>
  <c r="AH198" i="1"/>
  <c r="CD198" i="1"/>
  <c r="CP198" i="1"/>
  <c r="DB198" i="1"/>
  <c r="DZ198" i="1"/>
  <c r="EL198" i="1"/>
  <c r="EX198" i="1"/>
  <c r="FJ198" i="1"/>
  <c r="FV198" i="1"/>
  <c r="GH198" i="1"/>
  <c r="GT198" i="1"/>
  <c r="HF198" i="1"/>
  <c r="HK198" i="1"/>
  <c r="HL198" i="1"/>
  <c r="HO198" i="1"/>
  <c r="HU198" i="1" s="1"/>
  <c r="HQ198" i="1"/>
  <c r="J199" i="1"/>
  <c r="V199" i="1"/>
  <c r="AH199" i="1"/>
  <c r="CD199" i="1"/>
  <c r="CP199" i="1"/>
  <c r="DB199" i="1"/>
  <c r="DZ199" i="1"/>
  <c r="EL199" i="1"/>
  <c r="EX199" i="1"/>
  <c r="FJ199" i="1"/>
  <c r="FV199" i="1"/>
  <c r="GH199" i="1"/>
  <c r="GT199" i="1"/>
  <c r="HF199" i="1"/>
  <c r="HK199" i="1"/>
  <c r="HO199" i="1"/>
  <c r="HQ199" i="1"/>
  <c r="J200" i="1"/>
  <c r="V200" i="1"/>
  <c r="AH200" i="1"/>
  <c r="CD200" i="1"/>
  <c r="CP200" i="1"/>
  <c r="DB200" i="1"/>
  <c r="DZ200" i="1"/>
  <c r="EL200" i="1"/>
  <c r="EX200" i="1"/>
  <c r="FJ200" i="1"/>
  <c r="FV200" i="1"/>
  <c r="GH200" i="1"/>
  <c r="GT200" i="1"/>
  <c r="HF200" i="1"/>
  <c r="HK200" i="1"/>
  <c r="HO200" i="1"/>
  <c r="HU200" i="1" s="1"/>
  <c r="HQ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FO201" i="1"/>
  <c r="FP201" i="1"/>
  <c r="FS201" i="1"/>
  <c r="FU201" i="1"/>
  <c r="FY201" i="1"/>
  <c r="FZ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S201" i="1"/>
  <c r="HT201" i="1"/>
  <c r="HV201" i="1"/>
  <c r="HW201" i="1"/>
  <c r="J203" i="1"/>
  <c r="V203" i="1"/>
  <c r="AH203" i="1"/>
  <c r="CD203" i="1"/>
  <c r="CP203" i="1"/>
  <c r="DB203" i="1"/>
  <c r="DZ203" i="1"/>
  <c r="EL203" i="1"/>
  <c r="EX203" i="1"/>
  <c r="FJ203" i="1"/>
  <c r="FV203" i="1"/>
  <c r="GH203" i="1"/>
  <c r="GT203" i="1"/>
  <c r="HF203" i="1"/>
  <c r="HK203" i="1"/>
  <c r="HL203" i="1"/>
  <c r="HO203" i="1"/>
  <c r="HU203" i="1" s="1"/>
  <c r="HQ203" i="1"/>
  <c r="J204" i="1"/>
  <c r="V204" i="1"/>
  <c r="AH204" i="1"/>
  <c r="CD204" i="1"/>
  <c r="CP204" i="1"/>
  <c r="DB204" i="1"/>
  <c r="DZ204" i="1"/>
  <c r="EL204" i="1"/>
  <c r="EX204" i="1"/>
  <c r="FJ204" i="1"/>
  <c r="FV204" i="1"/>
  <c r="GH204" i="1"/>
  <c r="GT204" i="1"/>
  <c r="HF204" i="1"/>
  <c r="HK204" i="1"/>
  <c r="HL204" i="1"/>
  <c r="HO204" i="1"/>
  <c r="HU204" i="1" s="1"/>
  <c r="HQ204" i="1"/>
  <c r="J205" i="1"/>
  <c r="V205" i="1"/>
  <c r="AH205" i="1"/>
  <c r="CD205" i="1"/>
  <c r="CP205" i="1"/>
  <c r="DZ205" i="1"/>
  <c r="EL205" i="1"/>
  <c r="EX205" i="1"/>
  <c r="FJ205" i="1"/>
  <c r="FV205" i="1"/>
  <c r="GH205" i="1"/>
  <c r="GT205" i="1"/>
  <c r="HF205" i="1"/>
  <c r="HK205" i="1"/>
  <c r="HL205" i="1"/>
  <c r="HO205" i="1"/>
  <c r="HU205" i="1" s="1"/>
  <c r="HQ205" i="1"/>
  <c r="J206" i="1"/>
  <c r="V206" i="1"/>
  <c r="AH206" i="1"/>
  <c r="CD206" i="1"/>
  <c r="CP206" i="1"/>
  <c r="DB206" i="1"/>
  <c r="DZ206" i="1"/>
  <c r="EL206" i="1"/>
  <c r="EX206" i="1"/>
  <c r="FJ206" i="1"/>
  <c r="FV206" i="1"/>
  <c r="GH206" i="1"/>
  <c r="GT206" i="1"/>
  <c r="HF206" i="1"/>
  <c r="HK206" i="1"/>
  <c r="HL206" i="1"/>
  <c r="HO206" i="1"/>
  <c r="HU206" i="1" s="1"/>
  <c r="HQ206" i="1"/>
  <c r="J207" i="1"/>
  <c r="V207" i="1"/>
  <c r="AH207" i="1"/>
  <c r="CD207" i="1"/>
  <c r="CP207" i="1"/>
  <c r="DB207" i="1"/>
  <c r="DZ207" i="1"/>
  <c r="EL207" i="1"/>
  <c r="EX207" i="1"/>
  <c r="FJ207" i="1"/>
  <c r="FV207" i="1"/>
  <c r="GH207" i="1"/>
  <c r="GT207" i="1"/>
  <c r="HF207" i="1"/>
  <c r="HK207" i="1"/>
  <c r="HL207" i="1"/>
  <c r="HO207" i="1"/>
  <c r="HQ207" i="1"/>
  <c r="J208" i="1"/>
  <c r="V208" i="1"/>
  <c r="AH208" i="1"/>
  <c r="CD208" i="1"/>
  <c r="CP208" i="1"/>
  <c r="DB208" i="1"/>
  <c r="DZ208" i="1"/>
  <c r="EL208" i="1"/>
  <c r="EX208" i="1"/>
  <c r="FJ208" i="1"/>
  <c r="FV208" i="1"/>
  <c r="GH208" i="1"/>
  <c r="GT208" i="1"/>
  <c r="HF208" i="1"/>
  <c r="HK208" i="1"/>
  <c r="HL208" i="1"/>
  <c r="HO208" i="1"/>
  <c r="HU208" i="1" s="1"/>
  <c r="HQ208" i="1"/>
  <c r="J209" i="1"/>
  <c r="V209" i="1"/>
  <c r="AH209" i="1"/>
  <c r="CD209" i="1"/>
  <c r="CP209" i="1"/>
  <c r="DB209" i="1"/>
  <c r="DZ209" i="1"/>
  <c r="EL209" i="1"/>
  <c r="EX209" i="1"/>
  <c r="FJ209" i="1"/>
  <c r="FV209" i="1"/>
  <c r="GH209" i="1"/>
  <c r="GT209" i="1"/>
  <c r="HF209" i="1"/>
  <c r="HK209" i="1"/>
  <c r="HL209" i="1"/>
  <c r="HO209" i="1"/>
  <c r="HQ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FO210" i="1"/>
  <c r="FP210" i="1"/>
  <c r="FS210" i="1"/>
  <c r="FU210" i="1"/>
  <c r="FY210" i="1"/>
  <c r="FZ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S210" i="1"/>
  <c r="HT210" i="1"/>
  <c r="HV210" i="1"/>
  <c r="HW210" i="1"/>
  <c r="J212" i="1"/>
  <c r="V212" i="1"/>
  <c r="AH212" i="1"/>
  <c r="CD212" i="1"/>
  <c r="CP212" i="1"/>
  <c r="DB212" i="1"/>
  <c r="DZ212" i="1"/>
  <c r="EL212" i="1"/>
  <c r="EX212" i="1"/>
  <c r="FJ212" i="1"/>
  <c r="FV212" i="1"/>
  <c r="GH212" i="1"/>
  <c r="GT212" i="1"/>
  <c r="HF212" i="1"/>
  <c r="HK212" i="1"/>
  <c r="HL212" i="1"/>
  <c r="HO212" i="1"/>
  <c r="HU212" i="1" s="1"/>
  <c r="HQ212" i="1"/>
  <c r="J213" i="1"/>
  <c r="V213" i="1"/>
  <c r="AH213" i="1"/>
  <c r="CD213" i="1"/>
  <c r="CP213" i="1"/>
  <c r="DB213" i="1"/>
  <c r="DZ213" i="1"/>
  <c r="EL213" i="1"/>
  <c r="EX213" i="1"/>
  <c r="FJ213" i="1"/>
  <c r="FV213" i="1"/>
  <c r="GH213" i="1"/>
  <c r="GT213" i="1"/>
  <c r="HF213" i="1"/>
  <c r="HK213" i="1"/>
  <c r="HL213" i="1"/>
  <c r="HO213" i="1"/>
  <c r="HU213" i="1" s="1"/>
  <c r="HQ213" i="1"/>
  <c r="J214" i="1"/>
  <c r="V214" i="1"/>
  <c r="AH214" i="1"/>
  <c r="CD214" i="1"/>
  <c r="CP214" i="1"/>
  <c r="DB214" i="1"/>
  <c r="DZ214" i="1"/>
  <c r="EL214" i="1"/>
  <c r="EX214" i="1"/>
  <c r="FJ214" i="1"/>
  <c r="FV214" i="1"/>
  <c r="GH214" i="1"/>
  <c r="GT214" i="1"/>
  <c r="HF214" i="1"/>
  <c r="HK214" i="1"/>
  <c r="HL214" i="1"/>
  <c r="HO214" i="1"/>
  <c r="HU214" i="1" s="1"/>
  <c r="HQ214" i="1"/>
  <c r="J215" i="1"/>
  <c r="V215" i="1"/>
  <c r="AH215" i="1"/>
  <c r="CD215" i="1"/>
  <c r="CP215" i="1"/>
  <c r="DB215" i="1"/>
  <c r="DZ215" i="1"/>
  <c r="EL215" i="1"/>
  <c r="EX215" i="1"/>
  <c r="FJ215" i="1"/>
  <c r="FV215" i="1"/>
  <c r="GH215" i="1"/>
  <c r="GT215" i="1"/>
  <c r="HF215" i="1"/>
  <c r="HK215" i="1"/>
  <c r="HL215" i="1"/>
  <c r="HO215" i="1"/>
  <c r="HQ215" i="1"/>
  <c r="J216" i="1"/>
  <c r="V216" i="1"/>
  <c r="AH216" i="1"/>
  <c r="CD216" i="1"/>
  <c r="CP216" i="1"/>
  <c r="DB216" i="1"/>
  <c r="DZ216" i="1"/>
  <c r="EL216" i="1"/>
  <c r="EX216" i="1"/>
  <c r="FJ216" i="1"/>
  <c r="FV216" i="1"/>
  <c r="GH216" i="1"/>
  <c r="GT216" i="1"/>
  <c r="HF216" i="1"/>
  <c r="HK216" i="1"/>
  <c r="HL216" i="1"/>
  <c r="HO216" i="1"/>
  <c r="HU216" i="1" s="1"/>
  <c r="HQ216" i="1"/>
  <c r="J217" i="1"/>
  <c r="V217" i="1"/>
  <c r="AH217" i="1"/>
  <c r="CD217" i="1"/>
  <c r="CP217" i="1"/>
  <c r="DB217" i="1"/>
  <c r="DZ217" i="1"/>
  <c r="EL217" i="1"/>
  <c r="EX217" i="1"/>
  <c r="FJ217" i="1"/>
  <c r="FV217" i="1"/>
  <c r="GH217" i="1"/>
  <c r="GT217" i="1"/>
  <c r="HF217" i="1"/>
  <c r="HK217" i="1"/>
  <c r="HL217" i="1"/>
  <c r="HO217" i="1"/>
  <c r="HQ217" i="1"/>
  <c r="J218" i="1"/>
  <c r="V218" i="1"/>
  <c r="AH218" i="1"/>
  <c r="CD218" i="1"/>
  <c r="CP218" i="1"/>
  <c r="DB218" i="1"/>
  <c r="DZ218" i="1"/>
  <c r="EL218" i="1"/>
  <c r="EX218" i="1"/>
  <c r="FJ218" i="1"/>
  <c r="FV218" i="1"/>
  <c r="GH218" i="1"/>
  <c r="GT218" i="1"/>
  <c r="HF218" i="1"/>
  <c r="HK218" i="1"/>
  <c r="HL218" i="1"/>
  <c r="HO218" i="1"/>
  <c r="HU218" i="1" s="1"/>
  <c r="HQ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FO219" i="1"/>
  <c r="FP219" i="1"/>
  <c r="FS219" i="1"/>
  <c r="FU219" i="1"/>
  <c r="FY219" i="1"/>
  <c r="FZ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S219" i="1"/>
  <c r="HT219" i="1"/>
  <c r="HV219" i="1"/>
  <c r="HW219" i="1"/>
  <c r="J221" i="1"/>
  <c r="V221" i="1"/>
  <c r="AH221" i="1"/>
  <c r="CD221" i="1"/>
  <c r="CP221" i="1"/>
  <c r="DB221" i="1"/>
  <c r="DZ221" i="1"/>
  <c r="EL221" i="1"/>
  <c r="EX221" i="1"/>
  <c r="FJ221" i="1"/>
  <c r="FV221" i="1"/>
  <c r="GH221" i="1"/>
  <c r="GT221" i="1"/>
  <c r="HF221" i="1"/>
  <c r="HK221" i="1"/>
  <c r="HL221" i="1"/>
  <c r="HO221" i="1"/>
  <c r="HU221" i="1" s="1"/>
  <c r="HQ221" i="1"/>
  <c r="J222" i="1"/>
  <c r="V222" i="1"/>
  <c r="AH222" i="1"/>
  <c r="CD222" i="1"/>
  <c r="CP222" i="1"/>
  <c r="DB222" i="1"/>
  <c r="DZ222" i="1"/>
  <c r="EL222" i="1"/>
  <c r="EX222" i="1"/>
  <c r="FJ222" i="1"/>
  <c r="FV222" i="1"/>
  <c r="GH222" i="1"/>
  <c r="GT222" i="1"/>
  <c r="HF222" i="1"/>
  <c r="HK222" i="1"/>
  <c r="HL222" i="1"/>
  <c r="HO222" i="1"/>
  <c r="HU222" i="1" s="1"/>
  <c r="HQ222" i="1"/>
  <c r="J223" i="1"/>
  <c r="V223" i="1"/>
  <c r="AH223" i="1"/>
  <c r="CD223" i="1"/>
  <c r="CP223" i="1"/>
  <c r="DB223" i="1"/>
  <c r="DZ223" i="1"/>
  <c r="EL223" i="1"/>
  <c r="EX223" i="1"/>
  <c r="FJ223" i="1"/>
  <c r="FV223" i="1"/>
  <c r="GH223" i="1"/>
  <c r="GT223" i="1"/>
  <c r="HF223" i="1"/>
  <c r="HK223" i="1"/>
  <c r="HL223" i="1"/>
  <c r="HO223" i="1"/>
  <c r="HQ223" i="1"/>
  <c r="J224" i="1"/>
  <c r="V224" i="1"/>
  <c r="AH224" i="1"/>
  <c r="CD224" i="1"/>
  <c r="CP224" i="1"/>
  <c r="DB224" i="1"/>
  <c r="DZ224" i="1"/>
  <c r="EL224" i="1"/>
  <c r="EX224" i="1"/>
  <c r="FJ224" i="1"/>
  <c r="FV224" i="1"/>
  <c r="GH224" i="1"/>
  <c r="GT224" i="1"/>
  <c r="HF224" i="1"/>
  <c r="HK224" i="1"/>
  <c r="HL224" i="1"/>
  <c r="HO224" i="1"/>
  <c r="HQ224" i="1"/>
  <c r="J225" i="1"/>
  <c r="V225" i="1"/>
  <c r="AH225" i="1"/>
  <c r="CD225" i="1"/>
  <c r="CP225" i="1"/>
  <c r="DB225" i="1"/>
  <c r="DZ225" i="1"/>
  <c r="EL225" i="1"/>
  <c r="EX225" i="1"/>
  <c r="FJ225" i="1"/>
  <c r="FV225" i="1"/>
  <c r="GH225" i="1"/>
  <c r="GT225" i="1"/>
  <c r="HF225" i="1"/>
  <c r="HK225" i="1"/>
  <c r="HL225" i="1"/>
  <c r="HO225" i="1"/>
  <c r="HU225" i="1" s="1"/>
  <c r="HQ225" i="1"/>
  <c r="J226" i="1"/>
  <c r="V226" i="1"/>
  <c r="AH226" i="1"/>
  <c r="CD226" i="1"/>
  <c r="CP226" i="1"/>
  <c r="DB226" i="1"/>
  <c r="DZ226" i="1"/>
  <c r="EL226" i="1"/>
  <c r="EX226" i="1"/>
  <c r="FJ226" i="1"/>
  <c r="FV226" i="1"/>
  <c r="GH226" i="1"/>
  <c r="GT226" i="1"/>
  <c r="HF226" i="1"/>
  <c r="HK226" i="1"/>
  <c r="HL226" i="1"/>
  <c r="HO226" i="1"/>
  <c r="HU226" i="1" s="1"/>
  <c r="HQ226" i="1"/>
  <c r="J227" i="1"/>
  <c r="V227" i="1"/>
  <c r="AH227" i="1"/>
  <c r="CD227" i="1"/>
  <c r="CP227" i="1"/>
  <c r="DB227" i="1"/>
  <c r="DZ227" i="1"/>
  <c r="EL227" i="1"/>
  <c r="EX227" i="1"/>
  <c r="FJ227" i="1"/>
  <c r="FV227" i="1"/>
  <c r="GH227" i="1"/>
  <c r="GT227" i="1"/>
  <c r="HF227" i="1"/>
  <c r="HK227" i="1"/>
  <c r="HL227" i="1"/>
  <c r="HO227" i="1"/>
  <c r="HU227" i="1" s="1"/>
  <c r="HQ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FO228" i="1"/>
  <c r="FP228" i="1"/>
  <c r="FS228" i="1"/>
  <c r="FU228" i="1"/>
  <c r="FY228" i="1"/>
  <c r="FZ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S228" i="1"/>
  <c r="HT228" i="1"/>
  <c r="HV228" i="1"/>
  <c r="HW228" i="1"/>
  <c r="J230" i="1"/>
  <c r="V230" i="1"/>
  <c r="AH230" i="1"/>
  <c r="CD230" i="1"/>
  <c r="CP230" i="1"/>
  <c r="DB230" i="1"/>
  <c r="DZ230" i="1"/>
  <c r="EL230" i="1"/>
  <c r="EX230" i="1"/>
  <c r="FJ230" i="1"/>
  <c r="FV230" i="1"/>
  <c r="GH230" i="1"/>
  <c r="GT230" i="1"/>
  <c r="HF230" i="1"/>
  <c r="HK230" i="1"/>
  <c r="HL230" i="1"/>
  <c r="HO230" i="1"/>
  <c r="HU230" i="1" s="1"/>
  <c r="HQ230" i="1"/>
  <c r="J231" i="1"/>
  <c r="V231" i="1"/>
  <c r="AH231" i="1"/>
  <c r="CD231" i="1"/>
  <c r="CP231" i="1"/>
  <c r="DB231" i="1"/>
  <c r="DZ231" i="1"/>
  <c r="EL231" i="1"/>
  <c r="EX231" i="1"/>
  <c r="FJ231" i="1"/>
  <c r="FV231" i="1"/>
  <c r="GH231" i="1"/>
  <c r="GT231" i="1"/>
  <c r="HF231" i="1"/>
  <c r="HK231" i="1"/>
  <c r="HL231" i="1"/>
  <c r="HO231" i="1"/>
  <c r="HQ231" i="1"/>
  <c r="J232" i="1"/>
  <c r="V232" i="1"/>
  <c r="AH232" i="1"/>
  <c r="CD232" i="1"/>
  <c r="CP232" i="1"/>
  <c r="DB232" i="1"/>
  <c r="DZ232" i="1"/>
  <c r="EL232" i="1"/>
  <c r="EX232" i="1"/>
  <c r="FJ232" i="1"/>
  <c r="FV232" i="1"/>
  <c r="GH232" i="1"/>
  <c r="GT232" i="1"/>
  <c r="HF232" i="1"/>
  <c r="HK232" i="1"/>
  <c r="HL232" i="1"/>
  <c r="HO232" i="1"/>
  <c r="HQ232" i="1"/>
  <c r="J233" i="1"/>
  <c r="V233" i="1"/>
  <c r="AH233" i="1"/>
  <c r="CD233" i="1"/>
  <c r="CP233" i="1"/>
  <c r="DB233" i="1"/>
  <c r="DZ233" i="1"/>
  <c r="EL233" i="1"/>
  <c r="EX233" i="1"/>
  <c r="FJ233" i="1"/>
  <c r="FV233" i="1"/>
  <c r="GH233" i="1"/>
  <c r="GT233" i="1"/>
  <c r="HF233" i="1"/>
  <c r="HK233" i="1"/>
  <c r="HL233" i="1"/>
  <c r="HO233" i="1"/>
  <c r="HU233" i="1" s="1"/>
  <c r="HQ233" i="1"/>
  <c r="J234" i="1"/>
  <c r="V234" i="1"/>
  <c r="AH234" i="1"/>
  <c r="CD234" i="1"/>
  <c r="CP234" i="1"/>
  <c r="DB234" i="1"/>
  <c r="DZ234" i="1"/>
  <c r="EL234" i="1"/>
  <c r="EX234" i="1"/>
  <c r="FJ234" i="1"/>
  <c r="FV234" i="1"/>
  <c r="GH234" i="1"/>
  <c r="GT234" i="1"/>
  <c r="HF234" i="1"/>
  <c r="HK234" i="1"/>
  <c r="HL234" i="1"/>
  <c r="HO234" i="1"/>
  <c r="HQ234" i="1"/>
  <c r="J235" i="1"/>
  <c r="V235" i="1"/>
  <c r="AH235" i="1"/>
  <c r="CD235" i="1"/>
  <c r="CP235" i="1"/>
  <c r="DB235" i="1"/>
  <c r="DZ235" i="1"/>
  <c r="EL235" i="1"/>
  <c r="EX235" i="1"/>
  <c r="FJ235" i="1"/>
  <c r="FV235" i="1"/>
  <c r="GH235" i="1"/>
  <c r="GT235" i="1"/>
  <c r="HF235" i="1"/>
  <c r="HK235" i="1"/>
  <c r="HL235" i="1"/>
  <c r="HO235" i="1"/>
  <c r="HU235" i="1" s="1"/>
  <c r="HQ235" i="1"/>
  <c r="J236" i="1"/>
  <c r="V236" i="1"/>
  <c r="AH236" i="1"/>
  <c r="CD236" i="1"/>
  <c r="CP236" i="1"/>
  <c r="DB236" i="1"/>
  <c r="DZ236" i="1"/>
  <c r="EL236" i="1"/>
  <c r="EX236" i="1"/>
  <c r="FJ236" i="1"/>
  <c r="FV236" i="1"/>
  <c r="GH236" i="1"/>
  <c r="GT236" i="1"/>
  <c r="HF236" i="1"/>
  <c r="HK236" i="1"/>
  <c r="HL236" i="1"/>
  <c r="HO236" i="1"/>
  <c r="HU236" i="1" s="1"/>
  <c r="HQ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FO237" i="1"/>
  <c r="FP237" i="1"/>
  <c r="FS237" i="1"/>
  <c r="FU237" i="1"/>
  <c r="FY237" i="1"/>
  <c r="FZ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S237" i="1"/>
  <c r="HT237" i="1"/>
  <c r="HV237" i="1"/>
  <c r="HW237" i="1"/>
  <c r="J239" i="1"/>
  <c r="V239" i="1"/>
  <c r="AH239" i="1"/>
  <c r="CD239" i="1"/>
  <c r="CP239" i="1"/>
  <c r="DB239" i="1"/>
  <c r="DZ239" i="1"/>
  <c r="EL239" i="1"/>
  <c r="EX239" i="1"/>
  <c r="FJ239" i="1"/>
  <c r="FV239" i="1"/>
  <c r="GH239" i="1"/>
  <c r="GT239" i="1"/>
  <c r="HF239" i="1"/>
  <c r="HK239" i="1"/>
  <c r="HL239" i="1"/>
  <c r="HO239" i="1"/>
  <c r="HQ239" i="1"/>
  <c r="J240" i="1"/>
  <c r="V240" i="1"/>
  <c r="AH240" i="1"/>
  <c r="CD240" i="1"/>
  <c r="CP240" i="1"/>
  <c r="DB240" i="1"/>
  <c r="DZ240" i="1"/>
  <c r="EL240" i="1"/>
  <c r="EX240" i="1"/>
  <c r="FJ240" i="1"/>
  <c r="FV240" i="1"/>
  <c r="GH240" i="1"/>
  <c r="GT240" i="1"/>
  <c r="HF240" i="1"/>
  <c r="HK240" i="1"/>
  <c r="HL240" i="1"/>
  <c r="HO240" i="1"/>
  <c r="HQ240" i="1"/>
  <c r="J241" i="1"/>
  <c r="V241" i="1"/>
  <c r="AH241" i="1"/>
  <c r="CD241" i="1"/>
  <c r="CP241" i="1"/>
  <c r="DB241" i="1"/>
  <c r="DZ241" i="1"/>
  <c r="EL241" i="1"/>
  <c r="EX241" i="1"/>
  <c r="FJ241" i="1"/>
  <c r="FV241" i="1"/>
  <c r="GH241" i="1"/>
  <c r="GT241" i="1"/>
  <c r="HF241" i="1"/>
  <c r="HK241" i="1"/>
  <c r="HL241" i="1"/>
  <c r="HO241" i="1"/>
  <c r="HU241" i="1" s="1"/>
  <c r="HQ241" i="1"/>
  <c r="J242" i="1"/>
  <c r="V242" i="1"/>
  <c r="AH242" i="1"/>
  <c r="CD242" i="1"/>
  <c r="CP242" i="1"/>
  <c r="DB242" i="1"/>
  <c r="DZ242" i="1"/>
  <c r="EL242" i="1"/>
  <c r="EX242" i="1"/>
  <c r="FJ242" i="1"/>
  <c r="FV242" i="1"/>
  <c r="GH242" i="1"/>
  <c r="GT242" i="1"/>
  <c r="HF242" i="1"/>
  <c r="HK242" i="1"/>
  <c r="HL242" i="1"/>
  <c r="HO242" i="1"/>
  <c r="HQ242" i="1"/>
  <c r="J243" i="1"/>
  <c r="V243" i="1"/>
  <c r="AH243" i="1"/>
  <c r="CD243" i="1"/>
  <c r="CP243" i="1"/>
  <c r="DB243" i="1"/>
  <c r="DZ243" i="1"/>
  <c r="EL243" i="1"/>
  <c r="EX243" i="1"/>
  <c r="FJ243" i="1"/>
  <c r="FV243" i="1"/>
  <c r="GH243" i="1"/>
  <c r="GT243" i="1"/>
  <c r="HF243" i="1"/>
  <c r="HK243" i="1"/>
  <c r="HL243" i="1"/>
  <c r="HO243" i="1"/>
  <c r="HU243" i="1" s="1"/>
  <c r="HQ243" i="1"/>
  <c r="J244" i="1"/>
  <c r="V244" i="1"/>
  <c r="AH244" i="1"/>
  <c r="CD244" i="1"/>
  <c r="CP244" i="1"/>
  <c r="DB244" i="1"/>
  <c r="DZ244" i="1"/>
  <c r="EL244" i="1"/>
  <c r="EX244" i="1"/>
  <c r="FJ244" i="1"/>
  <c r="FV244" i="1"/>
  <c r="GH244" i="1"/>
  <c r="GT244" i="1"/>
  <c r="HF244" i="1"/>
  <c r="HK244" i="1"/>
  <c r="HL244" i="1"/>
  <c r="HO244" i="1"/>
  <c r="HU244" i="1" s="1"/>
  <c r="HQ244" i="1"/>
  <c r="J245" i="1"/>
  <c r="V245" i="1"/>
  <c r="AH245" i="1"/>
  <c r="CD245" i="1"/>
  <c r="CP245" i="1"/>
  <c r="DB245" i="1"/>
  <c r="DZ245" i="1"/>
  <c r="EL245" i="1"/>
  <c r="EX245" i="1"/>
  <c r="FJ245" i="1"/>
  <c r="FV245" i="1"/>
  <c r="GH245" i="1"/>
  <c r="GT245" i="1"/>
  <c r="HF245" i="1"/>
  <c r="HK245" i="1"/>
  <c r="HL245" i="1"/>
  <c r="HO245" i="1"/>
  <c r="HU245" i="1" s="1"/>
  <c r="HQ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FO246" i="1"/>
  <c r="FP246" i="1"/>
  <c r="FS246" i="1"/>
  <c r="FU246" i="1"/>
  <c r="FY246" i="1"/>
  <c r="FZ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S246" i="1"/>
  <c r="HT246" i="1"/>
  <c r="HV246" i="1"/>
  <c r="HW246" i="1"/>
  <c r="J248" i="1"/>
  <c r="V248" i="1"/>
  <c r="AH248" i="1"/>
  <c r="CD248" i="1"/>
  <c r="CP248" i="1"/>
  <c r="DB248" i="1"/>
  <c r="DZ248" i="1"/>
  <c r="EL248" i="1"/>
  <c r="EX248" i="1"/>
  <c r="FJ248" i="1"/>
  <c r="FV248" i="1"/>
  <c r="GH248" i="1"/>
  <c r="GT248" i="1"/>
  <c r="HF248" i="1"/>
  <c r="HK248" i="1"/>
  <c r="HL248" i="1"/>
  <c r="HQ248" i="1"/>
  <c r="J249" i="1"/>
  <c r="V249" i="1"/>
  <c r="AH249" i="1"/>
  <c r="CD249" i="1"/>
  <c r="CP249" i="1"/>
  <c r="DB249" i="1"/>
  <c r="DZ249" i="1"/>
  <c r="EL249" i="1"/>
  <c r="EX249" i="1"/>
  <c r="FJ249" i="1"/>
  <c r="FV249" i="1"/>
  <c r="GH249" i="1"/>
  <c r="GT249" i="1"/>
  <c r="HF249" i="1"/>
  <c r="HK249" i="1"/>
  <c r="HL249" i="1"/>
  <c r="HU249" i="1"/>
  <c r="HQ249" i="1"/>
  <c r="J250" i="1"/>
  <c r="V250" i="1"/>
  <c r="AH250" i="1"/>
  <c r="CD250" i="1"/>
  <c r="CP250" i="1"/>
  <c r="DB250" i="1"/>
  <c r="DZ250" i="1"/>
  <c r="EL250" i="1"/>
  <c r="EX250" i="1"/>
  <c r="FJ250" i="1"/>
  <c r="FV250" i="1"/>
  <c r="GH250" i="1"/>
  <c r="GT250" i="1"/>
  <c r="HF250" i="1"/>
  <c r="HK250" i="1"/>
  <c r="HL250" i="1"/>
  <c r="HU250" i="1"/>
  <c r="HQ250" i="1"/>
  <c r="J251" i="1"/>
  <c r="V251" i="1"/>
  <c r="AH251" i="1"/>
  <c r="CD251" i="1"/>
  <c r="CP251" i="1"/>
  <c r="DB251" i="1"/>
  <c r="DZ251" i="1"/>
  <c r="EL251" i="1"/>
  <c r="EX251" i="1"/>
  <c r="FJ251" i="1"/>
  <c r="FV251" i="1"/>
  <c r="GH251" i="1"/>
  <c r="GT251" i="1"/>
  <c r="HF251" i="1"/>
  <c r="HK251" i="1"/>
  <c r="HL251" i="1"/>
  <c r="HQ251" i="1"/>
  <c r="J252" i="1"/>
  <c r="V252" i="1"/>
  <c r="AH252" i="1"/>
  <c r="CD252" i="1"/>
  <c r="CP252" i="1"/>
  <c r="DB252" i="1"/>
  <c r="DZ252" i="1"/>
  <c r="EL252" i="1"/>
  <c r="EX252" i="1"/>
  <c r="FJ252" i="1"/>
  <c r="FV252" i="1"/>
  <c r="GH252" i="1"/>
  <c r="GT252" i="1"/>
  <c r="HF252" i="1"/>
  <c r="HK252" i="1"/>
  <c r="HL252" i="1"/>
  <c r="HU252" i="1"/>
  <c r="HQ252" i="1"/>
  <c r="J253" i="1"/>
  <c r="V253" i="1"/>
  <c r="AH253" i="1"/>
  <c r="CD253" i="1"/>
  <c r="CP253" i="1"/>
  <c r="DB253" i="1"/>
  <c r="DZ253" i="1"/>
  <c r="EL253" i="1"/>
  <c r="EX253" i="1"/>
  <c r="FJ253" i="1"/>
  <c r="FV253" i="1"/>
  <c r="GH253" i="1"/>
  <c r="GT253" i="1"/>
  <c r="HF253" i="1"/>
  <c r="HK253" i="1"/>
  <c r="HL253" i="1"/>
  <c r="HQ253" i="1"/>
  <c r="J254" i="1"/>
  <c r="V254" i="1"/>
  <c r="AH254" i="1"/>
  <c r="CD254" i="1"/>
  <c r="CP254" i="1"/>
  <c r="DB254" i="1"/>
  <c r="DZ254" i="1"/>
  <c r="EL254" i="1"/>
  <c r="EX254" i="1"/>
  <c r="FJ254" i="1"/>
  <c r="FV254" i="1"/>
  <c r="GH254" i="1"/>
  <c r="GT254" i="1"/>
  <c r="HF254" i="1"/>
  <c r="HK254" i="1"/>
  <c r="HL254" i="1"/>
  <c r="HU254" i="1"/>
  <c r="HQ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G255" i="1"/>
  <c r="AK255" i="1"/>
  <c r="AL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FO255" i="1"/>
  <c r="FP255" i="1"/>
  <c r="FS255" i="1"/>
  <c r="FU255" i="1"/>
  <c r="FY255" i="1"/>
  <c r="FZ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S255" i="1"/>
  <c r="HT255" i="1"/>
  <c r="HV255" i="1"/>
  <c r="HW255" i="1"/>
  <c r="J257" i="1"/>
  <c r="V257" i="1"/>
  <c r="AH257" i="1"/>
  <c r="CD257" i="1"/>
  <c r="CP257" i="1"/>
  <c r="DB257" i="1"/>
  <c r="DZ257" i="1"/>
  <c r="EL257" i="1"/>
  <c r="EX257" i="1"/>
  <c r="FJ257" i="1"/>
  <c r="FV257" i="1"/>
  <c r="GH257" i="1"/>
  <c r="GT257" i="1"/>
  <c r="HF257" i="1"/>
  <c r="HK257" i="1"/>
  <c r="HL257" i="1"/>
  <c r="HO257" i="1"/>
  <c r="HU257" i="1" s="1"/>
  <c r="HQ257" i="1"/>
  <c r="J258" i="1"/>
  <c r="V258" i="1"/>
  <c r="AH258" i="1"/>
  <c r="CD258" i="1"/>
  <c r="CP258" i="1"/>
  <c r="DB258" i="1"/>
  <c r="DZ258" i="1"/>
  <c r="EL258" i="1"/>
  <c r="EX258" i="1"/>
  <c r="FJ258" i="1"/>
  <c r="FV258" i="1"/>
  <c r="GH258" i="1"/>
  <c r="GT258" i="1"/>
  <c r="HF258" i="1"/>
  <c r="HK258" i="1"/>
  <c r="HL258" i="1"/>
  <c r="HO258" i="1"/>
  <c r="HU258" i="1" s="1"/>
  <c r="HQ258" i="1"/>
  <c r="J259" i="1"/>
  <c r="V259" i="1"/>
  <c r="AH259" i="1"/>
  <c r="CD259" i="1"/>
  <c r="CP259" i="1"/>
  <c r="DB259" i="1"/>
  <c r="DZ259" i="1"/>
  <c r="EL259" i="1"/>
  <c r="EX259" i="1"/>
  <c r="FJ259" i="1"/>
  <c r="FV259" i="1"/>
  <c r="GH259" i="1"/>
  <c r="GT259" i="1"/>
  <c r="HF259" i="1"/>
  <c r="HK259" i="1"/>
  <c r="HL259" i="1"/>
  <c r="HO259" i="1"/>
  <c r="HQ259" i="1"/>
  <c r="J260" i="1"/>
  <c r="V260" i="1"/>
  <c r="AH260" i="1"/>
  <c r="CD260" i="1"/>
  <c r="CP260" i="1"/>
  <c r="DB260" i="1"/>
  <c r="DZ260" i="1"/>
  <c r="EL260" i="1"/>
  <c r="EX260" i="1"/>
  <c r="FJ260" i="1"/>
  <c r="FV260" i="1"/>
  <c r="GH260" i="1"/>
  <c r="GT260" i="1"/>
  <c r="HF260" i="1"/>
  <c r="HK260" i="1"/>
  <c r="HL260" i="1"/>
  <c r="HO260" i="1"/>
  <c r="HU260" i="1" s="1"/>
  <c r="HQ260" i="1"/>
  <c r="J261" i="1"/>
  <c r="V261" i="1"/>
  <c r="AH261" i="1"/>
  <c r="CD261" i="1"/>
  <c r="CP261" i="1"/>
  <c r="DB261" i="1"/>
  <c r="DZ261" i="1"/>
  <c r="EL261" i="1"/>
  <c r="EX261" i="1"/>
  <c r="FJ261" i="1"/>
  <c r="FV261" i="1"/>
  <c r="GH261" i="1"/>
  <c r="GT261" i="1"/>
  <c r="HF261" i="1"/>
  <c r="HK261" i="1"/>
  <c r="HL261" i="1"/>
  <c r="HO261" i="1"/>
  <c r="HQ261" i="1"/>
  <c r="J262" i="1"/>
  <c r="V262" i="1"/>
  <c r="AH262" i="1"/>
  <c r="CD262" i="1"/>
  <c r="CP262" i="1"/>
  <c r="DB262" i="1"/>
  <c r="DZ262" i="1"/>
  <c r="EL262" i="1"/>
  <c r="EX262" i="1"/>
  <c r="FJ262" i="1"/>
  <c r="FV262" i="1"/>
  <c r="GH262" i="1"/>
  <c r="GT262" i="1"/>
  <c r="HF262" i="1"/>
  <c r="HK262" i="1"/>
  <c r="HL262" i="1"/>
  <c r="HO262" i="1"/>
  <c r="HU262" i="1" s="1"/>
  <c r="HQ262" i="1"/>
  <c r="J263" i="1"/>
  <c r="V263" i="1"/>
  <c r="AH263" i="1"/>
  <c r="CD263" i="1"/>
  <c r="CP263" i="1"/>
  <c r="DB263" i="1"/>
  <c r="DZ263" i="1"/>
  <c r="EL263" i="1"/>
  <c r="EX263" i="1"/>
  <c r="FJ263" i="1"/>
  <c r="FV263" i="1"/>
  <c r="GH263" i="1"/>
  <c r="GT263" i="1"/>
  <c r="HF263" i="1"/>
  <c r="HK263" i="1"/>
  <c r="HL263" i="1"/>
  <c r="HO263" i="1"/>
  <c r="HU263" i="1" s="1"/>
  <c r="HQ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FO264" i="1"/>
  <c r="FP264" i="1"/>
  <c r="FS264" i="1"/>
  <c r="FU264" i="1"/>
  <c r="FY264" i="1"/>
  <c r="FZ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S264" i="1"/>
  <c r="HT264" i="1"/>
  <c r="HV264" i="1"/>
  <c r="HW264" i="1"/>
  <c r="J266" i="1"/>
  <c r="V266" i="1"/>
  <c r="AH266" i="1"/>
  <c r="CD266" i="1"/>
  <c r="CP266" i="1"/>
  <c r="DB266" i="1"/>
  <c r="DZ266" i="1"/>
  <c r="EL266" i="1"/>
  <c r="EX266" i="1"/>
  <c r="FJ266" i="1"/>
  <c r="FV266" i="1"/>
  <c r="GH266" i="1"/>
  <c r="GT266" i="1"/>
  <c r="HF266" i="1"/>
  <c r="HK266" i="1"/>
  <c r="HL266" i="1"/>
  <c r="HO266" i="1"/>
  <c r="HU266" i="1" s="1"/>
  <c r="HQ266" i="1"/>
  <c r="J267" i="1"/>
  <c r="V267" i="1"/>
  <c r="AH267" i="1"/>
  <c r="CD267" i="1"/>
  <c r="CP267" i="1"/>
  <c r="DB267" i="1"/>
  <c r="DZ267" i="1"/>
  <c r="EL267" i="1"/>
  <c r="EX267" i="1"/>
  <c r="FJ267" i="1"/>
  <c r="FV267" i="1"/>
  <c r="GH267" i="1"/>
  <c r="GT267" i="1"/>
  <c r="HF267" i="1"/>
  <c r="HK267" i="1"/>
  <c r="HL267" i="1"/>
  <c r="HO267" i="1"/>
  <c r="HQ267" i="1"/>
  <c r="J268" i="1"/>
  <c r="V268" i="1"/>
  <c r="AH268" i="1"/>
  <c r="CD268" i="1"/>
  <c r="CP268" i="1"/>
  <c r="DB268" i="1"/>
  <c r="DZ268" i="1"/>
  <c r="EL268" i="1"/>
  <c r="EX268" i="1"/>
  <c r="FJ268" i="1"/>
  <c r="FV268" i="1"/>
  <c r="GH268" i="1"/>
  <c r="GT268" i="1"/>
  <c r="HF268" i="1"/>
  <c r="HK268" i="1"/>
  <c r="HL268" i="1"/>
  <c r="HO268" i="1"/>
  <c r="HU268" i="1" s="1"/>
  <c r="HQ268" i="1"/>
  <c r="J269" i="1"/>
  <c r="V269" i="1"/>
  <c r="AH269" i="1"/>
  <c r="CD269" i="1"/>
  <c r="CP269" i="1"/>
  <c r="DB269" i="1"/>
  <c r="DZ269" i="1"/>
  <c r="EL269" i="1"/>
  <c r="EX269" i="1"/>
  <c r="FJ269" i="1"/>
  <c r="FV269" i="1"/>
  <c r="GH269" i="1"/>
  <c r="GT269" i="1"/>
  <c r="HF269" i="1"/>
  <c r="HK269" i="1"/>
  <c r="HL269" i="1"/>
  <c r="HO269" i="1"/>
  <c r="HQ269" i="1"/>
  <c r="J270" i="1"/>
  <c r="V270" i="1"/>
  <c r="AH270" i="1"/>
  <c r="CD270" i="1"/>
  <c r="CP270" i="1"/>
  <c r="DB270" i="1"/>
  <c r="DZ270" i="1"/>
  <c r="EL270" i="1"/>
  <c r="EX270" i="1"/>
  <c r="FJ270" i="1"/>
  <c r="FV270" i="1"/>
  <c r="GH270" i="1"/>
  <c r="GT270" i="1"/>
  <c r="HF270" i="1"/>
  <c r="HK270" i="1"/>
  <c r="HL270" i="1"/>
  <c r="HO270" i="1"/>
  <c r="HU270" i="1" s="1"/>
  <c r="HQ270" i="1"/>
  <c r="J271" i="1"/>
  <c r="V271" i="1"/>
  <c r="AH271" i="1"/>
  <c r="CD271" i="1"/>
  <c r="CP271" i="1"/>
  <c r="DB271" i="1"/>
  <c r="DZ271" i="1"/>
  <c r="EL271" i="1"/>
  <c r="EX271" i="1"/>
  <c r="FJ271" i="1"/>
  <c r="FV271" i="1"/>
  <c r="GH271" i="1"/>
  <c r="GT271" i="1"/>
  <c r="HF271" i="1"/>
  <c r="HK271" i="1"/>
  <c r="HL271" i="1"/>
  <c r="HO271" i="1"/>
  <c r="HU271" i="1" s="1"/>
  <c r="HQ271" i="1"/>
  <c r="J272" i="1"/>
  <c r="V272" i="1"/>
  <c r="AH272" i="1"/>
  <c r="CD272" i="1"/>
  <c r="CP272" i="1"/>
  <c r="DB272" i="1"/>
  <c r="DZ272" i="1"/>
  <c r="EL272" i="1"/>
  <c r="EX272" i="1"/>
  <c r="FJ272" i="1"/>
  <c r="FV272" i="1"/>
  <c r="GH272" i="1"/>
  <c r="GT272" i="1"/>
  <c r="HF272" i="1"/>
  <c r="HK272" i="1"/>
  <c r="HL272" i="1"/>
  <c r="HO272" i="1"/>
  <c r="HU272" i="1" s="1"/>
  <c r="HQ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FO273" i="1"/>
  <c r="FP273" i="1"/>
  <c r="FS273" i="1"/>
  <c r="FU273" i="1"/>
  <c r="FY273" i="1"/>
  <c r="FZ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S273" i="1"/>
  <c r="HT273" i="1"/>
  <c r="HV273" i="1"/>
  <c r="HW273" i="1"/>
  <c r="J275" i="1"/>
  <c r="V275" i="1"/>
  <c r="AH275" i="1"/>
  <c r="CD275" i="1"/>
  <c r="CP275" i="1"/>
  <c r="DB275" i="1"/>
  <c r="DZ275" i="1"/>
  <c r="EL275" i="1"/>
  <c r="EX275" i="1"/>
  <c r="FJ275" i="1"/>
  <c r="FV275" i="1"/>
  <c r="GH275" i="1"/>
  <c r="GT275" i="1"/>
  <c r="HF275" i="1"/>
  <c r="HK275" i="1"/>
  <c r="HL275" i="1"/>
  <c r="HO275" i="1"/>
  <c r="HU275" i="1" s="1"/>
  <c r="HQ275" i="1"/>
  <c r="J276" i="1"/>
  <c r="V276" i="1"/>
  <c r="AH276" i="1"/>
  <c r="CD276" i="1"/>
  <c r="CP276" i="1"/>
  <c r="DB276" i="1"/>
  <c r="DZ276" i="1"/>
  <c r="EL276" i="1"/>
  <c r="EX276" i="1"/>
  <c r="FJ276" i="1"/>
  <c r="FV276" i="1"/>
  <c r="GH276" i="1"/>
  <c r="GT276" i="1"/>
  <c r="HF276" i="1"/>
  <c r="HK276" i="1"/>
  <c r="HL276" i="1"/>
  <c r="HO276" i="1"/>
  <c r="HU276" i="1" s="1"/>
  <c r="HQ276" i="1"/>
  <c r="J277" i="1"/>
  <c r="V277" i="1"/>
  <c r="AH277" i="1"/>
  <c r="CD277" i="1"/>
  <c r="CP277" i="1"/>
  <c r="DB277" i="1"/>
  <c r="DZ277" i="1"/>
  <c r="EL277" i="1"/>
  <c r="EX277" i="1"/>
  <c r="FJ277" i="1"/>
  <c r="FV277" i="1"/>
  <c r="GH277" i="1"/>
  <c r="GT277" i="1"/>
  <c r="HF277" i="1"/>
  <c r="HK277" i="1"/>
  <c r="HL277" i="1"/>
  <c r="HO277" i="1"/>
  <c r="HU277" i="1" s="1"/>
  <c r="HQ277" i="1"/>
  <c r="J278" i="1"/>
  <c r="V278" i="1"/>
  <c r="AH278" i="1"/>
  <c r="CD278" i="1"/>
  <c r="CP278" i="1"/>
  <c r="DB278" i="1"/>
  <c r="DZ278" i="1"/>
  <c r="EL278" i="1"/>
  <c r="EX278" i="1"/>
  <c r="FJ278" i="1"/>
  <c r="FV278" i="1"/>
  <c r="GH278" i="1"/>
  <c r="GT278" i="1"/>
  <c r="HF278" i="1"/>
  <c r="HK278" i="1"/>
  <c r="HL278" i="1"/>
  <c r="HO278" i="1"/>
  <c r="HU278" i="1" s="1"/>
  <c r="HQ278" i="1"/>
  <c r="J279" i="1"/>
  <c r="V279" i="1"/>
  <c r="AH279" i="1"/>
  <c r="CD279" i="1"/>
  <c r="CP279" i="1"/>
  <c r="DB279" i="1"/>
  <c r="DZ279" i="1"/>
  <c r="EL279" i="1"/>
  <c r="EX279" i="1"/>
  <c r="FJ279" i="1"/>
  <c r="FV279" i="1"/>
  <c r="GH279" i="1"/>
  <c r="GT279" i="1"/>
  <c r="HF279" i="1"/>
  <c r="HK279" i="1"/>
  <c r="HL279" i="1"/>
  <c r="HO279" i="1"/>
  <c r="HU279" i="1" s="1"/>
  <c r="HQ279" i="1"/>
  <c r="J280" i="1"/>
  <c r="V280" i="1"/>
  <c r="AH280" i="1"/>
  <c r="CD280" i="1"/>
  <c r="CP280" i="1"/>
  <c r="DB280" i="1"/>
  <c r="DZ280" i="1"/>
  <c r="EL280" i="1"/>
  <c r="EX280" i="1"/>
  <c r="FJ280" i="1"/>
  <c r="FV280" i="1"/>
  <c r="GH280" i="1"/>
  <c r="GT280" i="1"/>
  <c r="HF280" i="1"/>
  <c r="HK280" i="1"/>
  <c r="HL280" i="1"/>
  <c r="HO280" i="1"/>
  <c r="HU280" i="1" s="1"/>
  <c r="HQ280" i="1"/>
  <c r="J281" i="1"/>
  <c r="V281" i="1"/>
  <c r="AH281" i="1"/>
  <c r="CD281" i="1"/>
  <c r="CP281" i="1"/>
  <c r="DB281" i="1"/>
  <c r="DZ281" i="1"/>
  <c r="EL281" i="1"/>
  <c r="EX281" i="1"/>
  <c r="FJ281" i="1"/>
  <c r="FV281" i="1"/>
  <c r="GH281" i="1"/>
  <c r="GT281" i="1"/>
  <c r="HF281" i="1"/>
  <c r="HK281" i="1"/>
  <c r="HL281" i="1"/>
  <c r="HO281" i="1"/>
  <c r="HU281" i="1" s="1"/>
  <c r="HQ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FO282" i="1"/>
  <c r="FP282" i="1"/>
  <c r="FS282" i="1"/>
  <c r="FU282" i="1"/>
  <c r="FY282" i="1"/>
  <c r="FZ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S282" i="1"/>
  <c r="HT282" i="1"/>
  <c r="HV282" i="1"/>
  <c r="HW282" i="1"/>
  <c r="J284" i="1"/>
  <c r="V284" i="1"/>
  <c r="AH284" i="1"/>
  <c r="CD284" i="1"/>
  <c r="CP284" i="1"/>
  <c r="DB284" i="1"/>
  <c r="DZ284" i="1"/>
  <c r="EL284" i="1"/>
  <c r="EX284" i="1"/>
  <c r="FJ284" i="1"/>
  <c r="FV284" i="1"/>
  <c r="GH284" i="1"/>
  <c r="GT284" i="1"/>
  <c r="HF284" i="1"/>
  <c r="HK284" i="1"/>
  <c r="HL284" i="1"/>
  <c r="HO284" i="1"/>
  <c r="HQ284" i="1"/>
  <c r="J285" i="1"/>
  <c r="V285" i="1"/>
  <c r="AH285" i="1"/>
  <c r="CD285" i="1"/>
  <c r="CP285" i="1"/>
  <c r="DB285" i="1"/>
  <c r="DZ285" i="1"/>
  <c r="EL285" i="1"/>
  <c r="EX285" i="1"/>
  <c r="FJ285" i="1"/>
  <c r="FV285" i="1"/>
  <c r="GH285" i="1"/>
  <c r="GT285" i="1"/>
  <c r="HF285" i="1"/>
  <c r="HK285" i="1"/>
  <c r="HL285" i="1"/>
  <c r="HO285" i="1"/>
  <c r="HU285" i="1" s="1"/>
  <c r="HQ285" i="1"/>
  <c r="J286" i="1"/>
  <c r="V286" i="1"/>
  <c r="AH286" i="1"/>
  <c r="CD286" i="1"/>
  <c r="CP286" i="1"/>
  <c r="DB286" i="1"/>
  <c r="DZ286" i="1"/>
  <c r="EL286" i="1"/>
  <c r="EX286" i="1"/>
  <c r="FJ286" i="1"/>
  <c r="FV286" i="1"/>
  <c r="GH286" i="1"/>
  <c r="GT286" i="1"/>
  <c r="HF286" i="1"/>
  <c r="HK286" i="1"/>
  <c r="HL286" i="1"/>
  <c r="HO286" i="1"/>
  <c r="HU286" i="1" s="1"/>
  <c r="HQ286" i="1"/>
  <c r="J287" i="1"/>
  <c r="V287" i="1"/>
  <c r="AH287" i="1"/>
  <c r="CD287" i="1"/>
  <c r="CP287" i="1"/>
  <c r="DB287" i="1"/>
  <c r="DZ287" i="1"/>
  <c r="EL287" i="1"/>
  <c r="EX287" i="1"/>
  <c r="FJ287" i="1"/>
  <c r="FV287" i="1"/>
  <c r="GH287" i="1"/>
  <c r="GT287" i="1"/>
  <c r="HF287" i="1"/>
  <c r="HK287" i="1"/>
  <c r="HL287" i="1"/>
  <c r="HO287" i="1"/>
  <c r="HU287" i="1" s="1"/>
  <c r="HQ287" i="1"/>
  <c r="J288" i="1"/>
  <c r="V288" i="1"/>
  <c r="AH288" i="1"/>
  <c r="CD288" i="1"/>
  <c r="CP288" i="1"/>
  <c r="DB288" i="1"/>
  <c r="DZ288" i="1"/>
  <c r="EL288" i="1"/>
  <c r="EX288" i="1"/>
  <c r="FJ288" i="1"/>
  <c r="FV288" i="1"/>
  <c r="GH288" i="1"/>
  <c r="GT288" i="1"/>
  <c r="HF288" i="1"/>
  <c r="HK288" i="1"/>
  <c r="HL288" i="1"/>
  <c r="HO288" i="1"/>
  <c r="HU288" i="1" s="1"/>
  <c r="HQ288" i="1"/>
  <c r="J289" i="1"/>
  <c r="V289" i="1"/>
  <c r="AH289" i="1"/>
  <c r="CD289" i="1"/>
  <c r="CP289" i="1"/>
  <c r="DB289" i="1"/>
  <c r="DZ289" i="1"/>
  <c r="EL289" i="1"/>
  <c r="EX289" i="1"/>
  <c r="FJ289" i="1"/>
  <c r="FV289" i="1"/>
  <c r="GH289" i="1"/>
  <c r="GT289" i="1"/>
  <c r="HF289" i="1"/>
  <c r="HK289" i="1"/>
  <c r="HL289" i="1"/>
  <c r="HO289" i="1"/>
  <c r="HU289" i="1" s="1"/>
  <c r="HQ289" i="1"/>
  <c r="J290" i="1"/>
  <c r="V290" i="1"/>
  <c r="AH290" i="1"/>
  <c r="CD290" i="1"/>
  <c r="CP290" i="1"/>
  <c r="DB290" i="1"/>
  <c r="DZ290" i="1"/>
  <c r="EL290" i="1"/>
  <c r="EX290" i="1"/>
  <c r="FJ290" i="1"/>
  <c r="FV290" i="1"/>
  <c r="GH290" i="1"/>
  <c r="GT290" i="1"/>
  <c r="HF290" i="1"/>
  <c r="HK290" i="1"/>
  <c r="HL290" i="1"/>
  <c r="HO290" i="1"/>
  <c r="HQ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FO291" i="1"/>
  <c r="FP291" i="1"/>
  <c r="FS291" i="1"/>
  <c r="FU291" i="1"/>
  <c r="FY291" i="1"/>
  <c r="FZ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S291" i="1"/>
  <c r="HT291" i="1"/>
  <c r="HV291" i="1"/>
  <c r="HW291" i="1"/>
  <c r="J293" i="1"/>
  <c r="V293" i="1"/>
  <c r="AH293" i="1"/>
  <c r="CD293" i="1"/>
  <c r="CP293" i="1"/>
  <c r="DB293" i="1"/>
  <c r="DZ293" i="1"/>
  <c r="EL293" i="1"/>
  <c r="EX293" i="1"/>
  <c r="FJ293" i="1"/>
  <c r="FV293" i="1"/>
  <c r="GH293" i="1"/>
  <c r="GT293" i="1"/>
  <c r="HF293" i="1"/>
  <c r="HK293" i="1"/>
  <c r="HL293" i="1"/>
  <c r="HO293" i="1"/>
  <c r="HU293" i="1" s="1"/>
  <c r="HQ293" i="1"/>
  <c r="J294" i="1"/>
  <c r="V294" i="1"/>
  <c r="AH294" i="1"/>
  <c r="CD294" i="1"/>
  <c r="CP294" i="1"/>
  <c r="DB294" i="1"/>
  <c r="DZ294" i="1"/>
  <c r="EL294" i="1"/>
  <c r="EX294" i="1"/>
  <c r="FJ294" i="1"/>
  <c r="FV294" i="1"/>
  <c r="GH294" i="1"/>
  <c r="GT294" i="1"/>
  <c r="HF294" i="1"/>
  <c r="HK294" i="1"/>
  <c r="HL294" i="1"/>
  <c r="HO294" i="1"/>
  <c r="HU294" i="1" s="1"/>
  <c r="HQ294" i="1"/>
  <c r="J295" i="1"/>
  <c r="V295" i="1"/>
  <c r="AH295" i="1"/>
  <c r="CD295" i="1"/>
  <c r="CP295" i="1"/>
  <c r="DB295" i="1"/>
  <c r="DZ295" i="1"/>
  <c r="EL295" i="1"/>
  <c r="EX295" i="1"/>
  <c r="FJ295" i="1"/>
  <c r="FV295" i="1"/>
  <c r="GH295" i="1"/>
  <c r="GT295" i="1"/>
  <c r="HF295" i="1"/>
  <c r="HK295" i="1"/>
  <c r="HL295" i="1"/>
  <c r="HO295" i="1"/>
  <c r="HU295" i="1" s="1"/>
  <c r="HQ295" i="1"/>
  <c r="J296" i="1"/>
  <c r="V296" i="1"/>
  <c r="AH296" i="1"/>
  <c r="CD296" i="1"/>
  <c r="CP296" i="1"/>
  <c r="DB296" i="1"/>
  <c r="DZ296" i="1"/>
  <c r="EL296" i="1"/>
  <c r="EX296" i="1"/>
  <c r="FJ296" i="1"/>
  <c r="FV296" i="1"/>
  <c r="GH296" i="1"/>
  <c r="GT296" i="1"/>
  <c r="HF296" i="1"/>
  <c r="HK296" i="1"/>
  <c r="HL296" i="1"/>
  <c r="HO296" i="1"/>
  <c r="HU296" i="1" s="1"/>
  <c r="HQ296" i="1"/>
  <c r="J297" i="1"/>
  <c r="V297" i="1"/>
  <c r="AH297" i="1"/>
  <c r="CD297" i="1"/>
  <c r="CP297" i="1"/>
  <c r="DB297" i="1"/>
  <c r="DZ297" i="1"/>
  <c r="EL297" i="1"/>
  <c r="EX297" i="1"/>
  <c r="FJ297" i="1"/>
  <c r="FV297" i="1"/>
  <c r="GH297" i="1"/>
  <c r="GT297" i="1"/>
  <c r="HF297" i="1"/>
  <c r="HK297" i="1"/>
  <c r="HL297" i="1"/>
  <c r="HO297" i="1"/>
  <c r="HQ297" i="1"/>
  <c r="J298" i="1"/>
  <c r="V298" i="1"/>
  <c r="AH298" i="1"/>
  <c r="CD298" i="1"/>
  <c r="CP298" i="1"/>
  <c r="DB298" i="1"/>
  <c r="DZ298" i="1"/>
  <c r="EL298" i="1"/>
  <c r="EX298" i="1"/>
  <c r="FJ298" i="1"/>
  <c r="FV298" i="1"/>
  <c r="GH298" i="1"/>
  <c r="GT298" i="1"/>
  <c r="HF298" i="1"/>
  <c r="HK298" i="1"/>
  <c r="HL298" i="1"/>
  <c r="HO298" i="1"/>
  <c r="HQ298" i="1"/>
  <c r="J299" i="1"/>
  <c r="V299" i="1"/>
  <c r="AH299" i="1"/>
  <c r="CD299" i="1"/>
  <c r="CP299" i="1"/>
  <c r="DB299" i="1"/>
  <c r="DZ299" i="1"/>
  <c r="EL299" i="1"/>
  <c r="EX299" i="1"/>
  <c r="FJ299" i="1"/>
  <c r="FV299" i="1"/>
  <c r="GH299" i="1"/>
  <c r="GT299" i="1"/>
  <c r="HF299" i="1"/>
  <c r="HK299" i="1"/>
  <c r="HL299" i="1"/>
  <c r="HO299" i="1"/>
  <c r="HU299" i="1" s="1"/>
  <c r="HQ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FO300" i="1"/>
  <c r="FP300" i="1"/>
  <c r="FS300" i="1"/>
  <c r="FU300" i="1"/>
  <c r="FY300" i="1"/>
  <c r="FZ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S300" i="1"/>
  <c r="HT300" i="1"/>
  <c r="HV300" i="1"/>
  <c r="HW300" i="1"/>
  <c r="J302" i="1"/>
  <c r="V302" i="1"/>
  <c r="AH302" i="1"/>
  <c r="CD302" i="1"/>
  <c r="CP302" i="1"/>
  <c r="DB302" i="1"/>
  <c r="DZ302" i="1"/>
  <c r="EL302" i="1"/>
  <c r="EX302" i="1"/>
  <c r="FJ302" i="1"/>
  <c r="FV302" i="1"/>
  <c r="GH302" i="1"/>
  <c r="GT302" i="1"/>
  <c r="HF302" i="1"/>
  <c r="HK302" i="1"/>
  <c r="HL302" i="1"/>
  <c r="HO302" i="1"/>
  <c r="HU302" i="1" s="1"/>
  <c r="HQ302" i="1"/>
  <c r="J303" i="1"/>
  <c r="V303" i="1"/>
  <c r="AH303" i="1"/>
  <c r="CD303" i="1"/>
  <c r="CP303" i="1"/>
  <c r="DB303" i="1"/>
  <c r="DZ303" i="1"/>
  <c r="EL303" i="1"/>
  <c r="EX303" i="1"/>
  <c r="FJ303" i="1"/>
  <c r="FV303" i="1"/>
  <c r="GH303" i="1"/>
  <c r="GT303" i="1"/>
  <c r="HF303" i="1"/>
  <c r="HK303" i="1"/>
  <c r="HL303" i="1"/>
  <c r="HO303" i="1"/>
  <c r="HU303" i="1" s="1"/>
  <c r="HQ303" i="1"/>
  <c r="J304" i="1"/>
  <c r="V304" i="1"/>
  <c r="AH304" i="1"/>
  <c r="CD304" i="1"/>
  <c r="CP304" i="1"/>
  <c r="DB304" i="1"/>
  <c r="DZ304" i="1"/>
  <c r="EL304" i="1"/>
  <c r="EX304" i="1"/>
  <c r="FJ304" i="1"/>
  <c r="FV304" i="1"/>
  <c r="GH304" i="1"/>
  <c r="GT304" i="1"/>
  <c r="HF304" i="1"/>
  <c r="HK304" i="1"/>
  <c r="HL304" i="1"/>
  <c r="HO304" i="1"/>
  <c r="HU304" i="1" s="1"/>
  <c r="HQ304" i="1"/>
  <c r="J305" i="1"/>
  <c r="V305" i="1"/>
  <c r="AH305" i="1"/>
  <c r="CD305" i="1"/>
  <c r="CP305" i="1"/>
  <c r="DB305" i="1"/>
  <c r="DZ305" i="1"/>
  <c r="EL305" i="1"/>
  <c r="EX305" i="1"/>
  <c r="FJ305" i="1"/>
  <c r="FV305" i="1"/>
  <c r="GH305" i="1"/>
  <c r="GT305" i="1"/>
  <c r="HF305" i="1"/>
  <c r="HK305" i="1"/>
  <c r="HL305" i="1"/>
  <c r="HO305" i="1"/>
  <c r="HU305" i="1" s="1"/>
  <c r="HQ305" i="1"/>
  <c r="J306" i="1"/>
  <c r="V306" i="1"/>
  <c r="AH306" i="1"/>
  <c r="CD306" i="1"/>
  <c r="CP306" i="1"/>
  <c r="DB306" i="1"/>
  <c r="DZ306" i="1"/>
  <c r="EX306" i="1"/>
  <c r="FJ306" i="1"/>
  <c r="FV306" i="1"/>
  <c r="GH306" i="1"/>
  <c r="GT306" i="1"/>
  <c r="HF306" i="1"/>
  <c r="HK306" i="1"/>
  <c r="HL306" i="1"/>
  <c r="HO306" i="1"/>
  <c r="HQ306" i="1"/>
  <c r="J307" i="1"/>
  <c r="V307" i="1"/>
  <c r="AH307" i="1"/>
  <c r="CD307" i="1"/>
  <c r="CP307" i="1"/>
  <c r="DB307" i="1"/>
  <c r="DZ307" i="1"/>
  <c r="EL307" i="1"/>
  <c r="EX307" i="1"/>
  <c r="FJ307" i="1"/>
  <c r="FV307" i="1"/>
  <c r="GH307" i="1"/>
  <c r="GT307" i="1"/>
  <c r="HF307" i="1"/>
  <c r="HK307" i="1"/>
  <c r="HL307" i="1"/>
  <c r="HO307" i="1"/>
  <c r="HU307" i="1" s="1"/>
  <c r="HQ307" i="1"/>
  <c r="J308" i="1"/>
  <c r="V308" i="1"/>
  <c r="AH308" i="1"/>
  <c r="CD308" i="1"/>
  <c r="CP308" i="1"/>
  <c r="DB308" i="1"/>
  <c r="DZ308" i="1"/>
  <c r="EL308" i="1"/>
  <c r="EX308" i="1"/>
  <c r="FJ308" i="1"/>
  <c r="FV308" i="1"/>
  <c r="GH308" i="1"/>
  <c r="GT308" i="1"/>
  <c r="HF308" i="1"/>
  <c r="HK308" i="1"/>
  <c r="HL308" i="1"/>
  <c r="HO308" i="1"/>
  <c r="HQ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FO309" i="1"/>
  <c r="FP309" i="1"/>
  <c r="FS309" i="1"/>
  <c r="FU309" i="1"/>
  <c r="FY309" i="1"/>
  <c r="FZ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S309" i="1"/>
  <c r="HT309" i="1"/>
  <c r="HV309" i="1"/>
  <c r="HW309" i="1"/>
  <c r="J311" i="1"/>
  <c r="V311" i="1"/>
  <c r="AH311" i="1"/>
  <c r="CD311" i="1"/>
  <c r="CP311" i="1"/>
  <c r="DB311" i="1"/>
  <c r="DZ311" i="1"/>
  <c r="EL311" i="1"/>
  <c r="EX311" i="1"/>
  <c r="FJ311" i="1"/>
  <c r="FV311" i="1"/>
  <c r="GH311" i="1"/>
  <c r="GT311" i="1"/>
  <c r="HF311" i="1"/>
  <c r="HK311" i="1"/>
  <c r="HL311" i="1"/>
  <c r="HO311" i="1"/>
  <c r="HU311" i="1" s="1"/>
  <c r="HQ311" i="1"/>
  <c r="J312" i="1"/>
  <c r="V312" i="1"/>
  <c r="AH312" i="1"/>
  <c r="CD312" i="1"/>
  <c r="CP312" i="1"/>
  <c r="DB312" i="1"/>
  <c r="DZ312" i="1"/>
  <c r="EL312" i="1"/>
  <c r="EX312" i="1"/>
  <c r="FJ312" i="1"/>
  <c r="FV312" i="1"/>
  <c r="GH312" i="1"/>
  <c r="GT312" i="1"/>
  <c r="HF312" i="1"/>
  <c r="HK312" i="1"/>
  <c r="HL312" i="1"/>
  <c r="HO312" i="1"/>
  <c r="HU312" i="1" s="1"/>
  <c r="HQ312" i="1"/>
  <c r="J313" i="1"/>
  <c r="V313" i="1"/>
  <c r="AH313" i="1"/>
  <c r="CD313" i="1"/>
  <c r="CP313" i="1"/>
  <c r="DB313" i="1"/>
  <c r="DZ313" i="1"/>
  <c r="EL313" i="1"/>
  <c r="EX313" i="1"/>
  <c r="FJ313" i="1"/>
  <c r="FV313" i="1"/>
  <c r="GH313" i="1"/>
  <c r="GT313" i="1"/>
  <c r="HF313" i="1"/>
  <c r="HK313" i="1"/>
  <c r="HL313" i="1"/>
  <c r="HO313" i="1"/>
  <c r="HU313" i="1" s="1"/>
  <c r="HQ313" i="1"/>
  <c r="J314" i="1"/>
  <c r="V314" i="1"/>
  <c r="AH314" i="1"/>
  <c r="CD314" i="1"/>
  <c r="CP314" i="1"/>
  <c r="DB314" i="1"/>
  <c r="DZ314" i="1"/>
  <c r="EL314" i="1"/>
  <c r="EX314" i="1"/>
  <c r="FJ314" i="1"/>
  <c r="FV314" i="1"/>
  <c r="GH314" i="1"/>
  <c r="GT314" i="1"/>
  <c r="HF314" i="1"/>
  <c r="HK314" i="1"/>
  <c r="HL314" i="1"/>
  <c r="HO314" i="1"/>
  <c r="HU314" i="1" s="1"/>
  <c r="HQ314" i="1"/>
  <c r="J315" i="1"/>
  <c r="V315" i="1"/>
  <c r="AH315" i="1"/>
  <c r="CD315" i="1"/>
  <c r="CP315" i="1"/>
  <c r="DB315" i="1"/>
  <c r="DZ315" i="1"/>
  <c r="EL315" i="1"/>
  <c r="EX315" i="1"/>
  <c r="FJ315" i="1"/>
  <c r="FV315" i="1"/>
  <c r="GH315" i="1"/>
  <c r="GT315" i="1"/>
  <c r="HF315" i="1"/>
  <c r="HK315" i="1"/>
  <c r="HL315" i="1"/>
  <c r="HO315" i="1"/>
  <c r="HU315" i="1" s="1"/>
  <c r="HQ315" i="1"/>
  <c r="J316" i="1"/>
  <c r="V316" i="1"/>
  <c r="AH316" i="1"/>
  <c r="CD316" i="1"/>
  <c r="CP316" i="1"/>
  <c r="DB316" i="1"/>
  <c r="DZ316" i="1"/>
  <c r="EL316" i="1"/>
  <c r="EX316" i="1"/>
  <c r="FJ316" i="1"/>
  <c r="FV316" i="1"/>
  <c r="GH316" i="1"/>
  <c r="GT316" i="1"/>
  <c r="HF316" i="1"/>
  <c r="HK316" i="1"/>
  <c r="HL316" i="1"/>
  <c r="HO316" i="1"/>
  <c r="HU316" i="1" s="1"/>
  <c r="HQ316" i="1"/>
  <c r="J317" i="1"/>
  <c r="V317" i="1"/>
  <c r="AH317" i="1"/>
  <c r="CD317" i="1"/>
  <c r="CP317" i="1"/>
  <c r="DB317" i="1"/>
  <c r="DZ317" i="1"/>
  <c r="EL317" i="1"/>
  <c r="EX317" i="1"/>
  <c r="FJ317" i="1"/>
  <c r="FV317" i="1"/>
  <c r="GH317" i="1"/>
  <c r="GT317" i="1"/>
  <c r="HF317" i="1"/>
  <c r="HK317" i="1"/>
  <c r="HL317" i="1"/>
  <c r="HO317" i="1"/>
  <c r="HQ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FO318" i="1"/>
  <c r="FP318" i="1"/>
  <c r="FS318" i="1"/>
  <c r="FU318" i="1"/>
  <c r="FY318" i="1"/>
  <c r="FZ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S318" i="1"/>
  <c r="HT318" i="1"/>
  <c r="HV318" i="1"/>
  <c r="HW318" i="1"/>
  <c r="J320" i="1"/>
  <c r="V320" i="1"/>
  <c r="AH320" i="1"/>
  <c r="CD320" i="1"/>
  <c r="CP320" i="1"/>
  <c r="DB320" i="1"/>
  <c r="DZ320" i="1"/>
  <c r="EL320" i="1"/>
  <c r="EX320" i="1"/>
  <c r="FJ320" i="1"/>
  <c r="FV320" i="1"/>
  <c r="GH320" i="1"/>
  <c r="GT320" i="1"/>
  <c r="HF320" i="1"/>
  <c r="HK320" i="1"/>
  <c r="HL320" i="1"/>
  <c r="HO320" i="1"/>
  <c r="HU320" i="1" s="1"/>
  <c r="HQ320" i="1"/>
  <c r="J321" i="1"/>
  <c r="V321" i="1"/>
  <c r="AH321" i="1"/>
  <c r="CD321" i="1"/>
  <c r="CP321" i="1"/>
  <c r="DB321" i="1"/>
  <c r="DZ321" i="1"/>
  <c r="EL321" i="1"/>
  <c r="EX321" i="1"/>
  <c r="FJ321" i="1"/>
  <c r="FV321" i="1"/>
  <c r="GH321" i="1"/>
  <c r="GT321" i="1"/>
  <c r="HF321" i="1"/>
  <c r="HK321" i="1"/>
  <c r="HL321" i="1"/>
  <c r="HO321" i="1"/>
  <c r="HQ321" i="1"/>
  <c r="J322" i="1"/>
  <c r="V322" i="1"/>
  <c r="AH322" i="1"/>
  <c r="CD322" i="1"/>
  <c r="CP322" i="1"/>
  <c r="DB322" i="1"/>
  <c r="DZ322" i="1"/>
  <c r="EL322" i="1"/>
  <c r="EX322" i="1"/>
  <c r="FJ322" i="1"/>
  <c r="FV322" i="1"/>
  <c r="GH322" i="1"/>
  <c r="GT322" i="1"/>
  <c r="HF322" i="1"/>
  <c r="HK322" i="1"/>
  <c r="HL322" i="1"/>
  <c r="HO322" i="1"/>
  <c r="HU322" i="1" s="1"/>
  <c r="HQ322" i="1"/>
  <c r="J323" i="1"/>
  <c r="V323" i="1"/>
  <c r="AH323" i="1"/>
  <c r="CD323" i="1"/>
  <c r="CP323" i="1"/>
  <c r="DB323" i="1"/>
  <c r="DZ323" i="1"/>
  <c r="EL323" i="1"/>
  <c r="EX323" i="1"/>
  <c r="FJ323" i="1"/>
  <c r="FV323" i="1"/>
  <c r="GH323" i="1"/>
  <c r="GT323" i="1"/>
  <c r="HF323" i="1"/>
  <c r="HK323" i="1"/>
  <c r="HL323" i="1"/>
  <c r="HO323" i="1"/>
  <c r="HU323" i="1" s="1"/>
  <c r="HQ323" i="1"/>
  <c r="J324" i="1"/>
  <c r="V324" i="1"/>
  <c r="AH324" i="1"/>
  <c r="CD324" i="1"/>
  <c r="CP324" i="1"/>
  <c r="DB324" i="1"/>
  <c r="DZ324" i="1"/>
  <c r="EL324" i="1"/>
  <c r="EX324" i="1"/>
  <c r="FJ324" i="1"/>
  <c r="FV324" i="1"/>
  <c r="GH324" i="1"/>
  <c r="GT324" i="1"/>
  <c r="HF324" i="1"/>
  <c r="HK324" i="1"/>
  <c r="HL324" i="1"/>
  <c r="HO324" i="1"/>
  <c r="HU324" i="1" s="1"/>
  <c r="HQ324" i="1"/>
  <c r="J325" i="1"/>
  <c r="V325" i="1"/>
  <c r="AH325" i="1"/>
  <c r="CD325" i="1"/>
  <c r="CP325" i="1"/>
  <c r="DB325" i="1"/>
  <c r="DZ325" i="1"/>
  <c r="EL325" i="1"/>
  <c r="FJ325" i="1"/>
  <c r="FV325" i="1"/>
  <c r="GH325" i="1"/>
  <c r="GT325" i="1"/>
  <c r="HF325" i="1"/>
  <c r="HK325" i="1"/>
  <c r="HL325" i="1"/>
  <c r="HO325" i="1"/>
  <c r="HU325" i="1" s="1"/>
  <c r="HQ325" i="1"/>
  <c r="J326" i="1"/>
  <c r="V326" i="1"/>
  <c r="AH326" i="1"/>
  <c r="CD326" i="1"/>
  <c r="CP326" i="1"/>
  <c r="DB326" i="1"/>
  <c r="DZ326" i="1"/>
  <c r="EL326" i="1"/>
  <c r="EX326" i="1"/>
  <c r="FJ326" i="1"/>
  <c r="FV326" i="1"/>
  <c r="GH326" i="1"/>
  <c r="GT326" i="1"/>
  <c r="HF326" i="1"/>
  <c r="HK326" i="1"/>
  <c r="HL326" i="1"/>
  <c r="HO326" i="1"/>
  <c r="HU326" i="1" s="1"/>
  <c r="HQ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FO327" i="1"/>
  <c r="FP327" i="1"/>
  <c r="FS327" i="1"/>
  <c r="FU327" i="1"/>
  <c r="FY327" i="1"/>
  <c r="FZ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S327" i="1"/>
  <c r="HT327" i="1"/>
  <c r="HV327" i="1"/>
  <c r="HW327" i="1"/>
  <c r="J329" i="1"/>
  <c r="V329" i="1"/>
  <c r="AH329" i="1"/>
  <c r="CD329" i="1"/>
  <c r="CP329" i="1"/>
  <c r="DB329" i="1"/>
  <c r="DZ329" i="1"/>
  <c r="EL329" i="1"/>
  <c r="EX329" i="1"/>
  <c r="FJ329" i="1"/>
  <c r="FV329" i="1"/>
  <c r="GH329" i="1"/>
  <c r="GT329" i="1"/>
  <c r="HF329" i="1"/>
  <c r="HK329" i="1"/>
  <c r="HL329" i="1"/>
  <c r="HO329" i="1"/>
  <c r="HU329" i="1" s="1"/>
  <c r="HQ329" i="1"/>
  <c r="J330" i="1"/>
  <c r="V330" i="1"/>
  <c r="AH330" i="1"/>
  <c r="CD330" i="1"/>
  <c r="CP330" i="1"/>
  <c r="DB330" i="1"/>
  <c r="DZ330" i="1"/>
  <c r="EL330" i="1"/>
  <c r="EX330" i="1"/>
  <c r="FJ330" i="1"/>
  <c r="FV330" i="1"/>
  <c r="GH330" i="1"/>
  <c r="GT330" i="1"/>
  <c r="HF330" i="1"/>
  <c r="HK330" i="1"/>
  <c r="HL330" i="1"/>
  <c r="HO330" i="1"/>
  <c r="HQ330" i="1"/>
  <c r="J331" i="1"/>
  <c r="V331" i="1"/>
  <c r="AH331" i="1"/>
  <c r="CD331" i="1"/>
  <c r="CP331" i="1"/>
  <c r="DB331" i="1"/>
  <c r="DZ331" i="1"/>
  <c r="EL331" i="1"/>
  <c r="EX331" i="1"/>
  <c r="FJ331" i="1"/>
  <c r="FV331" i="1"/>
  <c r="GH331" i="1"/>
  <c r="GT331" i="1"/>
  <c r="HF331" i="1"/>
  <c r="HK331" i="1"/>
  <c r="HL331" i="1"/>
  <c r="HO331" i="1"/>
  <c r="HU331" i="1" s="1"/>
  <c r="HQ331" i="1"/>
  <c r="J332" i="1"/>
  <c r="V332" i="1"/>
  <c r="AH332" i="1"/>
  <c r="CD332" i="1"/>
  <c r="CP332" i="1"/>
  <c r="DB332" i="1"/>
  <c r="DZ332" i="1"/>
  <c r="EL332" i="1"/>
  <c r="EX332" i="1"/>
  <c r="FJ332" i="1"/>
  <c r="FV332" i="1"/>
  <c r="GH332" i="1"/>
  <c r="GT332" i="1"/>
  <c r="HK332" i="1"/>
  <c r="HL332" i="1"/>
  <c r="HO332" i="1"/>
  <c r="HQ332" i="1"/>
  <c r="J333" i="1"/>
  <c r="V333" i="1"/>
  <c r="AH333" i="1"/>
  <c r="CD333" i="1"/>
  <c r="CP333" i="1"/>
  <c r="DB333" i="1"/>
  <c r="DZ333" i="1"/>
  <c r="EL333" i="1"/>
  <c r="EX333" i="1"/>
  <c r="FJ333" i="1"/>
  <c r="FV333" i="1"/>
  <c r="GH333" i="1"/>
  <c r="GT333" i="1"/>
  <c r="HF333" i="1"/>
  <c r="HK333" i="1"/>
  <c r="HL333" i="1"/>
  <c r="HO333" i="1"/>
  <c r="HQ333" i="1"/>
  <c r="J334" i="1"/>
  <c r="V334" i="1"/>
  <c r="AH334" i="1"/>
  <c r="CD334" i="1"/>
  <c r="CP334" i="1"/>
  <c r="DB334" i="1"/>
  <c r="DZ334" i="1"/>
  <c r="EL334" i="1"/>
  <c r="EX334" i="1"/>
  <c r="FJ334" i="1"/>
  <c r="FV334" i="1"/>
  <c r="GH334" i="1"/>
  <c r="GT334" i="1"/>
  <c r="HF334" i="1"/>
  <c r="HK334" i="1"/>
  <c r="HL334" i="1"/>
  <c r="HO334" i="1"/>
  <c r="HU334" i="1" s="1"/>
  <c r="HQ334" i="1"/>
  <c r="J335" i="1"/>
  <c r="V335" i="1"/>
  <c r="AH335" i="1"/>
  <c r="CD335" i="1"/>
  <c r="CP335" i="1"/>
  <c r="DB335" i="1"/>
  <c r="DZ335" i="1"/>
  <c r="EL335" i="1"/>
  <c r="EX335" i="1"/>
  <c r="FJ335" i="1"/>
  <c r="FV335" i="1"/>
  <c r="GH335" i="1"/>
  <c r="GT335" i="1"/>
  <c r="HF335" i="1"/>
  <c r="HK335" i="1"/>
  <c r="HL335" i="1"/>
  <c r="HO335" i="1"/>
  <c r="HU335" i="1" s="1"/>
  <c r="HQ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FO336" i="1"/>
  <c r="FP336" i="1"/>
  <c r="FS336" i="1"/>
  <c r="FU336" i="1"/>
  <c r="FY336" i="1"/>
  <c r="FZ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S336" i="1"/>
  <c r="HT336" i="1"/>
  <c r="HV336" i="1"/>
  <c r="HW336" i="1"/>
  <c r="J338" i="1"/>
  <c r="V338" i="1"/>
  <c r="AH338" i="1"/>
  <c r="CD338" i="1"/>
  <c r="CP338" i="1"/>
  <c r="DB338" i="1"/>
  <c r="DZ338" i="1"/>
  <c r="EL338" i="1"/>
  <c r="EX338" i="1"/>
  <c r="FJ338" i="1"/>
  <c r="FV338" i="1"/>
  <c r="GH338" i="1"/>
  <c r="GT338" i="1"/>
  <c r="HF338" i="1"/>
  <c r="HK338" i="1"/>
  <c r="HL338" i="1"/>
  <c r="HO338" i="1"/>
  <c r="HQ338" i="1"/>
  <c r="J339" i="1"/>
  <c r="V339" i="1"/>
  <c r="AH339" i="1"/>
  <c r="CD339" i="1"/>
  <c r="CP339" i="1"/>
  <c r="DB339" i="1"/>
  <c r="DZ339" i="1"/>
  <c r="EL339" i="1"/>
  <c r="EX339" i="1"/>
  <c r="FJ339" i="1"/>
  <c r="FV339" i="1"/>
  <c r="GH339" i="1"/>
  <c r="GT339" i="1"/>
  <c r="HF339" i="1"/>
  <c r="HK339" i="1"/>
  <c r="HL339" i="1"/>
  <c r="HO339" i="1"/>
  <c r="HU339" i="1" s="1"/>
  <c r="HQ339" i="1"/>
  <c r="J340" i="1"/>
  <c r="V340" i="1"/>
  <c r="AH340" i="1"/>
  <c r="CD340" i="1"/>
  <c r="CP340" i="1"/>
  <c r="DB340" i="1"/>
  <c r="DZ340" i="1"/>
  <c r="EL340" i="1"/>
  <c r="EX340" i="1"/>
  <c r="FJ340" i="1"/>
  <c r="FV340" i="1"/>
  <c r="GH340" i="1"/>
  <c r="GT340" i="1"/>
  <c r="HF340" i="1"/>
  <c r="HK340" i="1"/>
  <c r="HL340" i="1"/>
  <c r="HO340" i="1"/>
  <c r="HU340" i="1" s="1"/>
  <c r="HQ340" i="1"/>
  <c r="J341" i="1"/>
  <c r="V341" i="1"/>
  <c r="AH341" i="1"/>
  <c r="CD341" i="1"/>
  <c r="CP341" i="1"/>
  <c r="DB341" i="1"/>
  <c r="DZ341" i="1"/>
  <c r="EL341" i="1"/>
  <c r="EX341" i="1"/>
  <c r="FJ341" i="1"/>
  <c r="FV341" i="1"/>
  <c r="GH341" i="1"/>
  <c r="GT341" i="1"/>
  <c r="HF341" i="1"/>
  <c r="HK341" i="1"/>
  <c r="HL341" i="1"/>
  <c r="HO341" i="1"/>
  <c r="HU341" i="1" s="1"/>
  <c r="HQ341" i="1"/>
  <c r="J342" i="1"/>
  <c r="V342" i="1"/>
  <c r="AH342" i="1"/>
  <c r="CD342" i="1"/>
  <c r="CP342" i="1"/>
  <c r="DB342" i="1"/>
  <c r="DZ342" i="1"/>
  <c r="EL342" i="1"/>
  <c r="EX342" i="1"/>
  <c r="FJ342" i="1"/>
  <c r="FV342" i="1"/>
  <c r="GH342" i="1"/>
  <c r="GT342" i="1"/>
  <c r="HF342" i="1"/>
  <c r="HK342" i="1"/>
  <c r="HL342" i="1"/>
  <c r="HO342" i="1"/>
  <c r="HU342" i="1" s="1"/>
  <c r="HQ342" i="1"/>
  <c r="J343" i="1"/>
  <c r="V343" i="1"/>
  <c r="AH343" i="1"/>
  <c r="CD343" i="1"/>
  <c r="CP343" i="1"/>
  <c r="DB343" i="1"/>
  <c r="DZ343" i="1"/>
  <c r="EL343" i="1"/>
  <c r="EX343" i="1"/>
  <c r="FJ343" i="1"/>
  <c r="FV343" i="1"/>
  <c r="GH343" i="1"/>
  <c r="GT343" i="1"/>
  <c r="HF343" i="1"/>
  <c r="HK343" i="1"/>
  <c r="HL343" i="1"/>
  <c r="HO343" i="1"/>
  <c r="HU343" i="1" s="1"/>
  <c r="HQ343" i="1"/>
  <c r="J344" i="1"/>
  <c r="V344" i="1"/>
  <c r="AH344" i="1"/>
  <c r="CD344" i="1"/>
  <c r="CP344" i="1"/>
  <c r="DB344" i="1"/>
  <c r="DZ344" i="1"/>
  <c r="EL344" i="1"/>
  <c r="EX344" i="1"/>
  <c r="FJ344" i="1"/>
  <c r="FV344" i="1"/>
  <c r="GH344" i="1"/>
  <c r="GT344" i="1"/>
  <c r="HF344" i="1"/>
  <c r="HK344" i="1"/>
  <c r="HL344" i="1"/>
  <c r="HO344" i="1"/>
  <c r="HU344" i="1" s="1"/>
  <c r="HQ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FO345" i="1"/>
  <c r="FP345" i="1"/>
  <c r="FS345" i="1"/>
  <c r="FU345" i="1"/>
  <c r="FY345" i="1"/>
  <c r="FZ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S345" i="1"/>
  <c r="HT345" i="1"/>
  <c r="HV345" i="1"/>
  <c r="HW345" i="1"/>
  <c r="J347" i="1"/>
  <c r="V347" i="1"/>
  <c r="AH347" i="1"/>
  <c r="CD347" i="1"/>
  <c r="CP347" i="1"/>
  <c r="DB347" i="1"/>
  <c r="DZ347" i="1"/>
  <c r="EL347" i="1"/>
  <c r="EX347" i="1"/>
  <c r="FJ347" i="1"/>
  <c r="FV347" i="1"/>
  <c r="GH347" i="1"/>
  <c r="GT347" i="1"/>
  <c r="HF347" i="1"/>
  <c r="HK347" i="1"/>
  <c r="HL347" i="1"/>
  <c r="HO347" i="1"/>
  <c r="HU347" i="1" s="1"/>
  <c r="HQ347" i="1"/>
  <c r="J348" i="1"/>
  <c r="V348" i="1"/>
  <c r="AH348" i="1"/>
  <c r="CD348" i="1"/>
  <c r="CP348" i="1"/>
  <c r="DB348" i="1"/>
  <c r="DZ348" i="1"/>
  <c r="EL348" i="1"/>
  <c r="EX348" i="1"/>
  <c r="FJ348" i="1"/>
  <c r="FV348" i="1"/>
  <c r="GH348" i="1"/>
  <c r="GT348" i="1"/>
  <c r="HF348" i="1"/>
  <c r="HK348" i="1"/>
  <c r="HL348" i="1"/>
  <c r="HO348" i="1"/>
  <c r="HU348" i="1" s="1"/>
  <c r="HQ348" i="1"/>
  <c r="J349" i="1"/>
  <c r="V349" i="1"/>
  <c r="AH349" i="1"/>
  <c r="CD349" i="1"/>
  <c r="CP349" i="1"/>
  <c r="DB349" i="1"/>
  <c r="DZ349" i="1"/>
  <c r="EL349" i="1"/>
  <c r="EX349" i="1"/>
  <c r="FJ349" i="1"/>
  <c r="FV349" i="1"/>
  <c r="GH349" i="1"/>
  <c r="GT349" i="1"/>
  <c r="HF349" i="1"/>
  <c r="HK349" i="1"/>
  <c r="HL349" i="1"/>
  <c r="HO349" i="1"/>
  <c r="HU349" i="1" s="1"/>
  <c r="HQ349" i="1"/>
  <c r="J350" i="1"/>
  <c r="V350" i="1"/>
  <c r="AH350" i="1"/>
  <c r="CD350" i="1"/>
  <c r="CP350" i="1"/>
  <c r="DB350" i="1"/>
  <c r="DZ350" i="1"/>
  <c r="EL350" i="1"/>
  <c r="EX350" i="1"/>
  <c r="FJ350" i="1"/>
  <c r="FV350" i="1"/>
  <c r="GH350" i="1"/>
  <c r="GT350" i="1"/>
  <c r="HF350" i="1"/>
  <c r="HK350" i="1"/>
  <c r="HL350" i="1"/>
  <c r="HO350" i="1"/>
  <c r="HU350" i="1" s="1"/>
  <c r="HQ350" i="1"/>
  <c r="J351" i="1"/>
  <c r="V351" i="1"/>
  <c r="AH351" i="1"/>
  <c r="CD351" i="1"/>
  <c r="CP351" i="1"/>
  <c r="DB351" i="1"/>
  <c r="DZ351" i="1"/>
  <c r="EL351" i="1"/>
  <c r="EX351" i="1"/>
  <c r="FJ351" i="1"/>
  <c r="FV351" i="1"/>
  <c r="GH351" i="1"/>
  <c r="GT351" i="1"/>
  <c r="HF351" i="1"/>
  <c r="HK351" i="1"/>
  <c r="HL351" i="1"/>
  <c r="HO351" i="1"/>
  <c r="HU351" i="1" s="1"/>
  <c r="HQ351" i="1"/>
  <c r="J352" i="1"/>
  <c r="V352" i="1"/>
  <c r="AH352" i="1"/>
  <c r="CD352" i="1"/>
  <c r="CP352" i="1"/>
  <c r="DB352" i="1"/>
  <c r="DZ352" i="1"/>
  <c r="EL352" i="1"/>
  <c r="EX352" i="1"/>
  <c r="FJ352" i="1"/>
  <c r="FV352" i="1"/>
  <c r="GH352" i="1"/>
  <c r="GT352" i="1"/>
  <c r="HF352" i="1"/>
  <c r="HK352" i="1"/>
  <c r="HL352" i="1"/>
  <c r="HO352" i="1"/>
  <c r="HU352" i="1" s="1"/>
  <c r="HQ352" i="1"/>
  <c r="J353" i="1"/>
  <c r="V353" i="1"/>
  <c r="AH353" i="1"/>
  <c r="CD353" i="1"/>
  <c r="CP353" i="1"/>
  <c r="DB353" i="1"/>
  <c r="DZ353" i="1"/>
  <c r="EL353" i="1"/>
  <c r="EX353" i="1"/>
  <c r="FJ353" i="1"/>
  <c r="FV353" i="1"/>
  <c r="GH353" i="1"/>
  <c r="GT353" i="1"/>
  <c r="HF353" i="1"/>
  <c r="HK353" i="1"/>
  <c r="HL353" i="1"/>
  <c r="HO353" i="1"/>
  <c r="HU353" i="1" s="1"/>
  <c r="HQ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FO354" i="1"/>
  <c r="FP354" i="1"/>
  <c r="FS354" i="1"/>
  <c r="FU354" i="1"/>
  <c r="FY354" i="1"/>
  <c r="FZ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S354" i="1"/>
  <c r="HT354" i="1"/>
  <c r="HV354" i="1"/>
  <c r="HW354" i="1"/>
  <c r="DN20" i="1"/>
  <c r="HK23" i="6"/>
  <c r="HL23" i="6"/>
  <c r="HO23" i="6"/>
  <c r="HU23" i="6" s="1"/>
  <c r="HQ23" i="6"/>
  <c r="HK25" i="6"/>
  <c r="HL25" i="6"/>
  <c r="HO25" i="6"/>
  <c r="HQ25" i="6"/>
  <c r="HK26" i="6"/>
  <c r="HL26" i="6"/>
  <c r="HO26" i="6"/>
  <c r="HQ26" i="6"/>
  <c r="HS30" i="6"/>
  <c r="HT30" i="6"/>
  <c r="HV30" i="6"/>
  <c r="HW30" i="6"/>
  <c r="HK32" i="6"/>
  <c r="HL32" i="6"/>
  <c r="HO32" i="6"/>
  <c r="HU32" i="6" s="1"/>
  <c r="HQ32" i="6"/>
  <c r="HK35" i="6"/>
  <c r="HL35" i="6"/>
  <c r="HO35" i="6"/>
  <c r="HQ35" i="6"/>
  <c r="HK36" i="6"/>
  <c r="HL36" i="6"/>
  <c r="HO36" i="6"/>
  <c r="HU36" i="6" s="1"/>
  <c r="HQ36" i="6"/>
  <c r="HK37" i="6"/>
  <c r="HL37" i="6"/>
  <c r="HO37" i="6"/>
  <c r="HU37" i="6" s="1"/>
  <c r="HQ37" i="6"/>
  <c r="HK38" i="6"/>
  <c r="HL38" i="6"/>
  <c r="HO38" i="6"/>
  <c r="HQ38" i="6"/>
  <c r="HS39" i="6"/>
  <c r="HT39" i="6"/>
  <c r="HV39" i="6"/>
  <c r="HW39" i="6"/>
  <c r="HK41" i="6"/>
  <c r="HL41" i="6"/>
  <c r="HO41" i="6"/>
  <c r="HU41" i="6" s="1"/>
  <c r="HQ41" i="6"/>
  <c r="HK42" i="6"/>
  <c r="HL42" i="6"/>
  <c r="HO42" i="6"/>
  <c r="HU42" i="6" s="1"/>
  <c r="HQ42" i="6"/>
  <c r="HK43" i="6"/>
  <c r="HL43" i="6"/>
  <c r="HO43" i="6"/>
  <c r="HQ43" i="6"/>
  <c r="HK44" i="6"/>
  <c r="HL44" i="6"/>
  <c r="HO44" i="6"/>
  <c r="HU44" i="6" s="1"/>
  <c r="HQ44" i="6"/>
  <c r="HS48" i="6"/>
  <c r="HT48" i="6"/>
  <c r="HV48" i="6"/>
  <c r="HW48" i="6"/>
  <c r="HK50" i="6"/>
  <c r="HL50" i="6"/>
  <c r="HO50" i="6"/>
  <c r="HU50" i="6" s="1"/>
  <c r="HQ50" i="6"/>
  <c r="HK51" i="6"/>
  <c r="HL51" i="6"/>
  <c r="HO51" i="6"/>
  <c r="HQ51" i="6"/>
  <c r="HK52" i="6"/>
  <c r="HL52" i="6"/>
  <c r="HO52" i="6"/>
  <c r="HU52" i="6" s="1"/>
  <c r="HQ52" i="6"/>
  <c r="HK53" i="6"/>
  <c r="HL53" i="6"/>
  <c r="HO53" i="6"/>
  <c r="HU53" i="6" s="1"/>
  <c r="HQ53" i="6"/>
  <c r="HK54" i="6"/>
  <c r="HL54" i="6"/>
  <c r="HO54" i="6"/>
  <c r="HU54" i="6" s="1"/>
  <c r="HQ54" i="6"/>
  <c r="HK55" i="6"/>
  <c r="HL55" i="6"/>
  <c r="HO55" i="6"/>
  <c r="HU55" i="6" s="1"/>
  <c r="HQ55" i="6"/>
  <c r="HK56" i="6"/>
  <c r="HL56" i="6"/>
  <c r="HO56" i="6"/>
  <c r="HQ56" i="6"/>
  <c r="HS57" i="6"/>
  <c r="HT57" i="6"/>
  <c r="HV57" i="6"/>
  <c r="HW57" i="6"/>
  <c r="HK59" i="6"/>
  <c r="HL59" i="6"/>
  <c r="HO59" i="6"/>
  <c r="HU59" i="6" s="1"/>
  <c r="HQ59" i="6"/>
  <c r="HK60" i="6"/>
  <c r="HL60" i="6"/>
  <c r="HO60" i="6"/>
  <c r="HQ60" i="6"/>
  <c r="HK61" i="6"/>
  <c r="HL61" i="6"/>
  <c r="HO61" i="6"/>
  <c r="HQ61" i="6"/>
  <c r="HK62" i="6"/>
  <c r="HL62" i="6"/>
  <c r="HO62" i="6"/>
  <c r="HU62" i="6" s="1"/>
  <c r="HQ62" i="6"/>
  <c r="HK63" i="6"/>
  <c r="HL63" i="6"/>
  <c r="HO63" i="6"/>
  <c r="HU63" i="6" s="1"/>
  <c r="HQ63" i="6"/>
  <c r="HK64" i="6"/>
  <c r="HL64" i="6"/>
  <c r="HO64" i="6"/>
  <c r="HQ64" i="6"/>
  <c r="HK65" i="6"/>
  <c r="HL65" i="6"/>
  <c r="HO65" i="6"/>
  <c r="HU65" i="6" s="1"/>
  <c r="HQ65" i="6"/>
  <c r="HS66" i="6"/>
  <c r="HT66" i="6"/>
  <c r="HV66" i="6"/>
  <c r="HW66" i="6"/>
  <c r="HK68" i="6"/>
  <c r="HL68" i="6"/>
  <c r="HO68" i="6"/>
  <c r="HU68" i="6" s="1"/>
  <c r="HQ68" i="6"/>
  <c r="HK69" i="6"/>
  <c r="HL69" i="6"/>
  <c r="HO69" i="6"/>
  <c r="HQ69" i="6"/>
  <c r="HK70" i="6"/>
  <c r="HL70" i="6"/>
  <c r="HO70" i="6"/>
  <c r="HU70" i="6" s="1"/>
  <c r="HQ70" i="6"/>
  <c r="HK71" i="6"/>
  <c r="HL71" i="6"/>
  <c r="HO71" i="6"/>
  <c r="HU71" i="6" s="1"/>
  <c r="HQ71" i="6"/>
  <c r="HK72" i="6"/>
  <c r="HL72" i="6"/>
  <c r="HO72" i="6"/>
  <c r="HU72" i="6" s="1"/>
  <c r="HQ72" i="6"/>
  <c r="HK73" i="6"/>
  <c r="HL73" i="6"/>
  <c r="HO73" i="6"/>
  <c r="HU73" i="6" s="1"/>
  <c r="HQ73" i="6"/>
  <c r="HK74" i="6"/>
  <c r="HL74" i="6"/>
  <c r="HO74" i="6"/>
  <c r="HQ74" i="6"/>
  <c r="HS75" i="6"/>
  <c r="HT75" i="6"/>
  <c r="HV75" i="6"/>
  <c r="HW75" i="6"/>
  <c r="HK77" i="6"/>
  <c r="HL77" i="6"/>
  <c r="HO77" i="6"/>
  <c r="HU77" i="6" s="1"/>
  <c r="HQ77" i="6"/>
  <c r="HK78" i="6"/>
  <c r="HL78" i="6"/>
  <c r="HO78" i="6"/>
  <c r="HU78" i="6" s="1"/>
  <c r="HQ78" i="6"/>
  <c r="HK79" i="6"/>
  <c r="HL79" i="6"/>
  <c r="HO79" i="6"/>
  <c r="HQ79" i="6"/>
  <c r="HK80" i="6"/>
  <c r="HL80" i="6"/>
  <c r="HO80" i="6"/>
  <c r="HU80" i="6" s="1"/>
  <c r="HQ80" i="6"/>
  <c r="HK81" i="6"/>
  <c r="HL81" i="6"/>
  <c r="HO81" i="6"/>
  <c r="HU81" i="6" s="1"/>
  <c r="HQ81" i="6"/>
  <c r="HK82" i="6"/>
  <c r="HL82" i="6"/>
  <c r="HO82" i="6"/>
  <c r="HQ82" i="6"/>
  <c r="HK83" i="6"/>
  <c r="HL83" i="6"/>
  <c r="HO83" i="6"/>
  <c r="HU83" i="6" s="1"/>
  <c r="HQ83" i="6"/>
  <c r="HS84" i="6"/>
  <c r="HT84" i="6"/>
  <c r="HV84" i="6"/>
  <c r="HW84" i="6"/>
  <c r="HK86" i="6"/>
  <c r="HL86" i="6"/>
  <c r="HO86" i="6"/>
  <c r="HU86" i="6" s="1"/>
  <c r="HQ86" i="6"/>
  <c r="HK87" i="6"/>
  <c r="HL87" i="6"/>
  <c r="HO87" i="6"/>
  <c r="HQ87" i="6"/>
  <c r="HK88" i="6"/>
  <c r="HL88" i="6"/>
  <c r="HO88" i="6"/>
  <c r="HU88" i="6" s="1"/>
  <c r="HQ88" i="6"/>
  <c r="HK89" i="6"/>
  <c r="HL89" i="6"/>
  <c r="HO89" i="6"/>
  <c r="HQ89" i="6"/>
  <c r="HK90" i="6"/>
  <c r="HL90" i="6"/>
  <c r="HO90" i="6"/>
  <c r="HU90" i="6" s="1"/>
  <c r="HQ90" i="6"/>
  <c r="HK91" i="6"/>
  <c r="HL91" i="6"/>
  <c r="HO91" i="6"/>
  <c r="HU91" i="6" s="1"/>
  <c r="HQ91" i="6"/>
  <c r="HK92" i="6"/>
  <c r="HL92" i="6"/>
  <c r="HO92" i="6"/>
  <c r="HQ92" i="6"/>
  <c r="HS93" i="6"/>
  <c r="HT93" i="6"/>
  <c r="HV93" i="6"/>
  <c r="HW93" i="6"/>
  <c r="HK95" i="6"/>
  <c r="HL95" i="6"/>
  <c r="HO95" i="6"/>
  <c r="HU95" i="6" s="1"/>
  <c r="HQ95" i="6"/>
  <c r="HK96" i="6"/>
  <c r="HL96" i="6"/>
  <c r="HO96" i="6"/>
  <c r="HQ96" i="6"/>
  <c r="HK97" i="6"/>
  <c r="HL97" i="6"/>
  <c r="HO97" i="6"/>
  <c r="HQ97" i="6"/>
  <c r="HK98" i="6"/>
  <c r="HL98" i="6"/>
  <c r="HO98" i="6"/>
  <c r="HU98" i="6" s="1"/>
  <c r="HQ98" i="6"/>
  <c r="HK99" i="6"/>
  <c r="HL99" i="6"/>
  <c r="HO99" i="6"/>
  <c r="HU99" i="6" s="1"/>
  <c r="HQ99" i="6"/>
  <c r="HK100" i="6"/>
  <c r="HL100" i="6"/>
  <c r="HO100" i="6"/>
  <c r="HQ100" i="6"/>
  <c r="HK101" i="6"/>
  <c r="HL101" i="6"/>
  <c r="HO101" i="6"/>
  <c r="HU101" i="6" s="1"/>
  <c r="HQ101" i="6"/>
  <c r="HS102" i="6"/>
  <c r="HT102" i="6"/>
  <c r="HV102" i="6"/>
  <c r="HW102" i="6"/>
  <c r="HK104" i="6"/>
  <c r="HO104" i="6"/>
  <c r="HU104" i="6" s="1"/>
  <c r="HQ104" i="6"/>
  <c r="HK105" i="6"/>
  <c r="HL105" i="6"/>
  <c r="HO105" i="6"/>
  <c r="HQ105" i="6"/>
  <c r="HK106" i="6"/>
  <c r="HL106" i="6"/>
  <c r="HO106" i="6"/>
  <c r="HU106" i="6" s="1"/>
  <c r="HQ106" i="6"/>
  <c r="HK107" i="6"/>
  <c r="HL107" i="6"/>
  <c r="HO107" i="6"/>
  <c r="HU107" i="6" s="1"/>
  <c r="HQ107" i="6"/>
  <c r="HK108" i="6"/>
  <c r="HL108" i="6"/>
  <c r="HO108" i="6"/>
  <c r="HU108" i="6" s="1"/>
  <c r="HQ108" i="6"/>
  <c r="HK109" i="6"/>
  <c r="HL109" i="6"/>
  <c r="HO109" i="6"/>
  <c r="HU109" i="6" s="1"/>
  <c r="HQ109" i="6"/>
  <c r="HK110" i="6"/>
  <c r="HL110" i="6"/>
  <c r="HO110" i="6"/>
  <c r="HQ110" i="6"/>
  <c r="HS111" i="6"/>
  <c r="HT111" i="6"/>
  <c r="HV111" i="6"/>
  <c r="HW111" i="6"/>
  <c r="HK113" i="6"/>
  <c r="HL113" i="6"/>
  <c r="HO113" i="6"/>
  <c r="HU113" i="6" s="1"/>
  <c r="HQ113" i="6"/>
  <c r="HK114" i="6"/>
  <c r="HL114" i="6"/>
  <c r="HO114" i="6"/>
  <c r="HQ114" i="6"/>
  <c r="HK115" i="6"/>
  <c r="HL115" i="6"/>
  <c r="HO115" i="6"/>
  <c r="HQ115" i="6"/>
  <c r="HK116" i="6"/>
  <c r="HL116" i="6"/>
  <c r="HO116" i="6"/>
  <c r="HU116" i="6" s="1"/>
  <c r="HQ116" i="6"/>
  <c r="HK117" i="6"/>
  <c r="HL117" i="6"/>
  <c r="HO117" i="6"/>
  <c r="HU117" i="6" s="1"/>
  <c r="HQ117" i="6"/>
  <c r="HK118" i="6"/>
  <c r="HL118" i="6"/>
  <c r="HO118" i="6"/>
  <c r="HQ118" i="6"/>
  <c r="HK119" i="6"/>
  <c r="HL119" i="6"/>
  <c r="HO119" i="6"/>
  <c r="HU119" i="6" s="1"/>
  <c r="HQ119" i="6"/>
  <c r="HS120" i="6"/>
  <c r="HT120" i="6"/>
  <c r="HV120" i="6"/>
  <c r="HW120" i="6"/>
  <c r="HK122" i="6"/>
  <c r="HL122" i="6"/>
  <c r="HO122" i="6"/>
  <c r="HU122" i="6" s="1"/>
  <c r="HQ122" i="6"/>
  <c r="HK123" i="6"/>
  <c r="HL123" i="6"/>
  <c r="HO123" i="6"/>
  <c r="HQ123" i="6"/>
  <c r="HK124" i="6"/>
  <c r="HL124" i="6"/>
  <c r="HO124" i="6"/>
  <c r="HU124" i="6" s="1"/>
  <c r="HQ124" i="6"/>
  <c r="HK125" i="6"/>
  <c r="HL125" i="6"/>
  <c r="HO125" i="6"/>
  <c r="HQ125" i="6"/>
  <c r="HK126" i="6"/>
  <c r="HL126" i="6"/>
  <c r="HO126" i="6"/>
  <c r="HU126" i="6" s="1"/>
  <c r="HQ126" i="6"/>
  <c r="HK127" i="6"/>
  <c r="HL127" i="6"/>
  <c r="HO127" i="6"/>
  <c r="HU127" i="6" s="1"/>
  <c r="HQ127" i="6"/>
  <c r="HK128" i="6"/>
  <c r="HL128" i="6"/>
  <c r="HO128" i="6"/>
  <c r="HQ128" i="6"/>
  <c r="HS129" i="6"/>
  <c r="HT129" i="6"/>
  <c r="HV129" i="6"/>
  <c r="HW129" i="6"/>
  <c r="HK131" i="6"/>
  <c r="HL131" i="6"/>
  <c r="HO131" i="6"/>
  <c r="HU131" i="6" s="1"/>
  <c r="HQ131" i="6"/>
  <c r="HK132" i="6"/>
  <c r="HL132" i="6"/>
  <c r="HO132" i="6"/>
  <c r="HU132" i="6" s="1"/>
  <c r="HQ132" i="6"/>
  <c r="HK133" i="6"/>
  <c r="HL133" i="6"/>
  <c r="HO133" i="6"/>
  <c r="HQ133" i="6"/>
  <c r="HK134" i="6"/>
  <c r="HL134" i="6"/>
  <c r="HO134" i="6"/>
  <c r="HU134" i="6" s="1"/>
  <c r="HQ134" i="6"/>
  <c r="HK135" i="6"/>
  <c r="HL135" i="6"/>
  <c r="HO135" i="6"/>
  <c r="HU135" i="6" s="1"/>
  <c r="HQ135" i="6"/>
  <c r="HK136" i="6"/>
  <c r="HL136" i="6"/>
  <c r="HO136" i="6"/>
  <c r="HQ136" i="6"/>
  <c r="HK137" i="6"/>
  <c r="HL137" i="6"/>
  <c r="HO137" i="6"/>
  <c r="HU137" i="6" s="1"/>
  <c r="HQ137" i="6"/>
  <c r="HS138" i="6"/>
  <c r="HT138" i="6"/>
  <c r="HV138" i="6"/>
  <c r="HW138" i="6"/>
  <c r="HK140" i="6"/>
  <c r="HL140" i="6"/>
  <c r="HO140" i="6"/>
  <c r="HU140" i="6" s="1"/>
  <c r="HQ140" i="6"/>
  <c r="HK141" i="6"/>
  <c r="HL141" i="6"/>
  <c r="HO141" i="6"/>
  <c r="HQ141" i="6"/>
  <c r="HK142" i="6"/>
  <c r="HL142" i="6"/>
  <c r="HO142" i="6"/>
  <c r="HU142" i="6" s="1"/>
  <c r="HQ142" i="6"/>
  <c r="HK143" i="6"/>
  <c r="HL143" i="6"/>
  <c r="HO143" i="6"/>
  <c r="HU143" i="6" s="1"/>
  <c r="HQ143" i="6"/>
  <c r="HK144" i="6"/>
  <c r="HL144" i="6"/>
  <c r="HO144" i="6"/>
  <c r="HU144" i="6" s="1"/>
  <c r="HQ144" i="6"/>
  <c r="HK145" i="6"/>
  <c r="HL145" i="6"/>
  <c r="HO145" i="6"/>
  <c r="HU145" i="6" s="1"/>
  <c r="HQ145" i="6"/>
  <c r="HK146" i="6"/>
  <c r="HL146" i="6"/>
  <c r="HO146" i="6"/>
  <c r="HQ146" i="6"/>
  <c r="HS147" i="6"/>
  <c r="HT147" i="6"/>
  <c r="HV147" i="6"/>
  <c r="HW147" i="6"/>
  <c r="HK149" i="6"/>
  <c r="HL149" i="6"/>
  <c r="HO149" i="6"/>
  <c r="HU149" i="6" s="1"/>
  <c r="HQ149" i="6"/>
  <c r="HK150" i="6"/>
  <c r="HL150" i="6"/>
  <c r="HO150" i="6"/>
  <c r="HU150" i="6" s="1"/>
  <c r="HQ150" i="6"/>
  <c r="HK151" i="6"/>
  <c r="HL151" i="6"/>
  <c r="HO151" i="6"/>
  <c r="HQ151" i="6"/>
  <c r="HK152" i="6"/>
  <c r="HL152" i="6"/>
  <c r="HO152" i="6"/>
  <c r="HU152" i="6" s="1"/>
  <c r="HQ152" i="6"/>
  <c r="HK153" i="6"/>
  <c r="HL153" i="6"/>
  <c r="HO153" i="6"/>
  <c r="HU153" i="6" s="1"/>
  <c r="HQ153" i="6"/>
  <c r="HK154" i="6"/>
  <c r="HL154" i="6"/>
  <c r="HO154" i="6"/>
  <c r="HQ154" i="6"/>
  <c r="HK155" i="6"/>
  <c r="HL155" i="6"/>
  <c r="HO155" i="6"/>
  <c r="HU155" i="6" s="1"/>
  <c r="HQ155" i="6"/>
  <c r="HS156" i="6"/>
  <c r="HT156" i="6"/>
  <c r="HV156" i="6"/>
  <c r="HW156" i="6"/>
  <c r="HK158" i="6"/>
  <c r="HL158" i="6"/>
  <c r="HO158" i="6"/>
  <c r="HU158" i="6" s="1"/>
  <c r="HQ158" i="6"/>
  <c r="HK159" i="6"/>
  <c r="HL159" i="6"/>
  <c r="HO159" i="6"/>
  <c r="HQ159" i="6"/>
  <c r="HK160" i="6"/>
  <c r="HL160" i="6"/>
  <c r="HO160" i="6"/>
  <c r="HU160" i="6" s="1"/>
  <c r="HQ160" i="6"/>
  <c r="HK161" i="6"/>
  <c r="HL161" i="6"/>
  <c r="HO161" i="6"/>
  <c r="HU161" i="6" s="1"/>
  <c r="HQ161" i="6"/>
  <c r="HK162" i="6"/>
  <c r="HL162" i="6"/>
  <c r="HO162" i="6"/>
  <c r="HU162" i="6" s="1"/>
  <c r="HQ162" i="6"/>
  <c r="HK163" i="6"/>
  <c r="HL163" i="6"/>
  <c r="HO163" i="6"/>
  <c r="HU163" i="6" s="1"/>
  <c r="HQ163" i="6"/>
  <c r="HK164" i="6"/>
  <c r="HL164" i="6"/>
  <c r="HO164" i="6"/>
  <c r="HQ164" i="6"/>
  <c r="HS165" i="6"/>
  <c r="HT165" i="6"/>
  <c r="HV165" i="6"/>
  <c r="HW165" i="6"/>
  <c r="HK167" i="6"/>
  <c r="HL167" i="6"/>
  <c r="HO167" i="6"/>
  <c r="HU167" i="6" s="1"/>
  <c r="HQ167" i="6"/>
  <c r="HK168" i="6"/>
  <c r="HL168" i="6"/>
  <c r="HO168" i="6"/>
  <c r="HQ168" i="6"/>
  <c r="HK169" i="6"/>
  <c r="HL169" i="6"/>
  <c r="HO169" i="6"/>
  <c r="HQ169" i="6"/>
  <c r="HK170" i="6"/>
  <c r="HL170" i="6"/>
  <c r="HO170" i="6"/>
  <c r="HU170" i="6" s="1"/>
  <c r="HQ170" i="6"/>
  <c r="HK171" i="6"/>
  <c r="HL171" i="6"/>
  <c r="HO171" i="6"/>
  <c r="HU171" i="6" s="1"/>
  <c r="HQ171" i="6"/>
  <c r="HK172" i="6"/>
  <c r="HL172" i="6"/>
  <c r="HO172" i="6"/>
  <c r="HQ172" i="6"/>
  <c r="HK173" i="6"/>
  <c r="HL173" i="6"/>
  <c r="HO173" i="6"/>
  <c r="HU173" i="6" s="1"/>
  <c r="HQ173" i="6"/>
  <c r="HS174" i="6"/>
  <c r="HT174" i="6"/>
  <c r="HV174" i="6"/>
  <c r="HW174" i="6"/>
  <c r="HK176" i="6"/>
  <c r="HL176" i="6"/>
  <c r="HO176" i="6"/>
  <c r="HU176" i="6" s="1"/>
  <c r="HQ176" i="6"/>
  <c r="HK177" i="6"/>
  <c r="HL177" i="6"/>
  <c r="HO177" i="6"/>
  <c r="HQ177" i="6"/>
  <c r="HK178" i="6"/>
  <c r="HL178" i="6"/>
  <c r="HO178" i="6"/>
  <c r="HU178" i="6" s="1"/>
  <c r="HQ178" i="6"/>
  <c r="HK179" i="6"/>
  <c r="HL179" i="6"/>
  <c r="HO179" i="6"/>
  <c r="HU179" i="6" s="1"/>
  <c r="HQ179" i="6"/>
  <c r="HK180" i="6"/>
  <c r="HL180" i="6"/>
  <c r="HO180" i="6"/>
  <c r="HU180" i="6" s="1"/>
  <c r="HQ180" i="6"/>
  <c r="HK181" i="6"/>
  <c r="HL181" i="6"/>
  <c r="HO181" i="6"/>
  <c r="HU181" i="6" s="1"/>
  <c r="HQ181" i="6"/>
  <c r="HK182" i="6"/>
  <c r="HL182" i="6"/>
  <c r="HO182" i="6"/>
  <c r="HQ182" i="6"/>
  <c r="HS183" i="6"/>
  <c r="HT183" i="6"/>
  <c r="HV183" i="6"/>
  <c r="HW183" i="6"/>
  <c r="HK185" i="6"/>
  <c r="HL185" i="6"/>
  <c r="HO185" i="6"/>
  <c r="HU185" i="6" s="1"/>
  <c r="HQ185" i="6"/>
  <c r="HK186" i="6"/>
  <c r="HL186" i="6"/>
  <c r="HO186" i="6"/>
  <c r="HU186" i="6" s="1"/>
  <c r="HQ186" i="6"/>
  <c r="HK187" i="6"/>
  <c r="HL187" i="6"/>
  <c r="HO187" i="6"/>
  <c r="HQ187" i="6"/>
  <c r="HK188" i="6"/>
  <c r="HL188" i="6"/>
  <c r="HO188" i="6"/>
  <c r="HU188" i="6" s="1"/>
  <c r="HQ188" i="6"/>
  <c r="HK189" i="6"/>
  <c r="HL189" i="6"/>
  <c r="HO189" i="6"/>
  <c r="HU189" i="6" s="1"/>
  <c r="HQ189" i="6"/>
  <c r="HK190" i="6"/>
  <c r="HL190" i="6"/>
  <c r="HO190" i="6"/>
  <c r="HQ190" i="6"/>
  <c r="HK191" i="6"/>
  <c r="HL191" i="6"/>
  <c r="HO191" i="6"/>
  <c r="HU191" i="6" s="1"/>
  <c r="HQ191" i="6"/>
  <c r="HS192" i="6"/>
  <c r="HT192" i="6"/>
  <c r="HV192" i="6"/>
  <c r="HW192" i="6"/>
  <c r="HK194" i="6"/>
  <c r="HL194" i="6"/>
  <c r="HO194" i="6"/>
  <c r="HU194" i="6" s="1"/>
  <c r="HQ194" i="6"/>
  <c r="HK195" i="6"/>
  <c r="HL195" i="6"/>
  <c r="HO195" i="6"/>
  <c r="HQ195" i="6"/>
  <c r="HK196" i="6"/>
  <c r="HL196" i="6"/>
  <c r="HO196" i="6"/>
  <c r="HU196" i="6" s="1"/>
  <c r="HQ196" i="6"/>
  <c r="HK197" i="6"/>
  <c r="HL197" i="6"/>
  <c r="HO197" i="6"/>
  <c r="HU197" i="6" s="1"/>
  <c r="HQ197" i="6"/>
  <c r="HK198" i="6"/>
  <c r="HL198" i="6"/>
  <c r="HO198" i="6"/>
  <c r="HU198" i="6" s="1"/>
  <c r="HQ198" i="6"/>
  <c r="HK199" i="6"/>
  <c r="HO199" i="6"/>
  <c r="HQ199" i="6"/>
  <c r="HK200" i="6"/>
  <c r="HL200" i="6"/>
  <c r="HO200" i="6"/>
  <c r="HQ200" i="6"/>
  <c r="HS201" i="6"/>
  <c r="HT201" i="6"/>
  <c r="HV201" i="6"/>
  <c r="HW201" i="6"/>
  <c r="HK203" i="6"/>
  <c r="HL203" i="6"/>
  <c r="HO203" i="6"/>
  <c r="HU203" i="6" s="1"/>
  <c r="HQ203" i="6"/>
  <c r="HK204" i="6"/>
  <c r="HL204" i="6"/>
  <c r="HO204" i="6"/>
  <c r="HQ204" i="6"/>
  <c r="HK205" i="6"/>
  <c r="HL205" i="6"/>
  <c r="HO205" i="6"/>
  <c r="HQ205" i="6"/>
  <c r="HK206" i="6"/>
  <c r="HL206" i="6"/>
  <c r="HO206" i="6"/>
  <c r="HU206" i="6" s="1"/>
  <c r="HQ206" i="6"/>
  <c r="HK207" i="6"/>
  <c r="HL207" i="6"/>
  <c r="HO207" i="6"/>
  <c r="HU207" i="6" s="1"/>
  <c r="HQ207" i="6"/>
  <c r="HK208" i="6"/>
  <c r="HL208" i="6"/>
  <c r="HO208" i="6"/>
  <c r="HQ208" i="6"/>
  <c r="HK209" i="6"/>
  <c r="HL209" i="6"/>
  <c r="HO209" i="6"/>
  <c r="HU209" i="6" s="1"/>
  <c r="HQ209" i="6"/>
  <c r="HS210" i="6"/>
  <c r="HT210" i="6"/>
  <c r="HV210" i="6"/>
  <c r="HW210" i="6"/>
  <c r="HK212" i="6"/>
  <c r="HL212" i="6"/>
  <c r="HO212" i="6"/>
  <c r="HU212" i="6" s="1"/>
  <c r="HQ212" i="6"/>
  <c r="HK213" i="6"/>
  <c r="HL213" i="6"/>
  <c r="HO213" i="6"/>
  <c r="HQ213" i="6"/>
  <c r="HK214" i="6"/>
  <c r="HL214" i="6"/>
  <c r="HO214" i="6"/>
  <c r="HU214" i="6" s="1"/>
  <c r="HQ214" i="6"/>
  <c r="HK215" i="6"/>
  <c r="HL215" i="6"/>
  <c r="HO215" i="6"/>
  <c r="HU215" i="6" s="1"/>
  <c r="HQ215" i="6"/>
  <c r="HK216" i="6"/>
  <c r="HL216" i="6"/>
  <c r="HO216" i="6"/>
  <c r="HU216" i="6" s="1"/>
  <c r="HQ216" i="6"/>
  <c r="HK217" i="6"/>
  <c r="HL217" i="6"/>
  <c r="HO217" i="6"/>
  <c r="HQ217" i="6"/>
  <c r="HK218" i="6"/>
  <c r="HL218" i="6"/>
  <c r="HO218" i="6"/>
  <c r="HQ218" i="6"/>
  <c r="HS219" i="6"/>
  <c r="HT219" i="6"/>
  <c r="HV219" i="6"/>
  <c r="HW219" i="6"/>
  <c r="HK221" i="6"/>
  <c r="HL221" i="6"/>
  <c r="HO221" i="6"/>
  <c r="HU221" i="6" s="1"/>
  <c r="HQ221" i="6"/>
  <c r="HK222" i="6"/>
  <c r="HL222" i="6"/>
  <c r="HO222" i="6"/>
  <c r="HQ222" i="6"/>
  <c r="HK223" i="6"/>
  <c r="HL223" i="6"/>
  <c r="HO223" i="6"/>
  <c r="HQ223" i="6"/>
  <c r="HK224" i="6"/>
  <c r="HL224" i="6"/>
  <c r="HO224" i="6"/>
  <c r="HU224" i="6" s="1"/>
  <c r="HQ224" i="6"/>
  <c r="HK225" i="6"/>
  <c r="HL225" i="6"/>
  <c r="HO225" i="6"/>
  <c r="HU225" i="6" s="1"/>
  <c r="HQ225" i="6"/>
  <c r="HK226" i="6"/>
  <c r="HL226" i="6"/>
  <c r="HO226" i="6"/>
  <c r="HQ226" i="6"/>
  <c r="HK227" i="6"/>
  <c r="HL227" i="6"/>
  <c r="HO227" i="6"/>
  <c r="HU227" i="6" s="1"/>
  <c r="HQ227" i="6"/>
  <c r="HS228" i="6"/>
  <c r="HT228" i="6"/>
  <c r="HV228" i="6"/>
  <c r="HW228" i="6"/>
  <c r="HK230" i="6"/>
  <c r="HL230" i="6"/>
  <c r="HO230" i="6"/>
  <c r="HU230" i="6" s="1"/>
  <c r="HQ230" i="6"/>
  <c r="HK231" i="6"/>
  <c r="HL231" i="6"/>
  <c r="HQ231" i="6"/>
  <c r="HK232" i="6"/>
  <c r="HL232" i="6"/>
  <c r="HO232" i="6"/>
  <c r="HU232" i="6" s="1"/>
  <c r="HQ232" i="6"/>
  <c r="HK233" i="6"/>
  <c r="HL233" i="6"/>
  <c r="HO233" i="6"/>
  <c r="HU233" i="6" s="1"/>
  <c r="HQ233" i="6"/>
  <c r="HK234" i="6"/>
  <c r="HL234" i="6"/>
  <c r="HO234" i="6"/>
  <c r="HU234" i="6" s="1"/>
  <c r="HQ234" i="6"/>
  <c r="HK235" i="6"/>
  <c r="HL235" i="6"/>
  <c r="HO235" i="6"/>
  <c r="HQ235" i="6"/>
  <c r="HK236" i="6"/>
  <c r="HL236" i="6"/>
  <c r="HO236" i="6"/>
  <c r="HQ236" i="6"/>
  <c r="HS237" i="6"/>
  <c r="HT237" i="6"/>
  <c r="HV237" i="6"/>
  <c r="HW237" i="6"/>
  <c r="HK239" i="6"/>
  <c r="HL239" i="6"/>
  <c r="HO239" i="6"/>
  <c r="HQ239" i="6"/>
  <c r="HK240" i="6"/>
  <c r="HL240" i="6"/>
  <c r="HO240" i="6"/>
  <c r="HQ240" i="6"/>
  <c r="HK241" i="6"/>
  <c r="HL241" i="6"/>
  <c r="HO241" i="6"/>
  <c r="HU241" i="6" s="1"/>
  <c r="HQ241" i="6"/>
  <c r="HK242" i="6"/>
  <c r="HL242" i="6"/>
  <c r="HO242" i="6"/>
  <c r="HU242" i="6" s="1"/>
  <c r="HQ242" i="6"/>
  <c r="HK243" i="6"/>
  <c r="HL243" i="6"/>
  <c r="HO243" i="6"/>
  <c r="HU243" i="6" s="1"/>
  <c r="HQ243" i="6"/>
  <c r="HK244" i="6"/>
  <c r="HL244" i="6"/>
  <c r="HO244" i="6"/>
  <c r="HQ244" i="6"/>
  <c r="HK245" i="6"/>
  <c r="HL245" i="6"/>
  <c r="HO245" i="6"/>
  <c r="HU245" i="6" s="1"/>
  <c r="HQ245" i="6"/>
  <c r="HS246" i="6"/>
  <c r="HT246" i="6"/>
  <c r="HV246" i="6"/>
  <c r="HW246" i="6"/>
  <c r="HK248" i="6"/>
  <c r="HL248" i="6"/>
  <c r="HO248" i="6"/>
  <c r="HU248" i="6" s="1"/>
  <c r="HQ248" i="6"/>
  <c r="HK249" i="6"/>
  <c r="HL249" i="6"/>
  <c r="HO249" i="6"/>
  <c r="HQ249" i="6"/>
  <c r="HK250" i="6"/>
  <c r="HL250" i="6"/>
  <c r="HO250" i="6"/>
  <c r="HU250" i="6" s="1"/>
  <c r="HQ250" i="6"/>
  <c r="HK251" i="6"/>
  <c r="HL251" i="6"/>
  <c r="HO251" i="6"/>
  <c r="HU251" i="6" s="1"/>
  <c r="HQ251" i="6"/>
  <c r="HK252" i="6"/>
  <c r="HL252" i="6"/>
  <c r="HO252" i="6"/>
  <c r="HU252" i="6" s="1"/>
  <c r="HQ252" i="6"/>
  <c r="HK253" i="6"/>
  <c r="HL253" i="6"/>
  <c r="HO253" i="6"/>
  <c r="HU253" i="6" s="1"/>
  <c r="HQ253" i="6"/>
  <c r="HK254" i="6"/>
  <c r="HL254" i="6"/>
  <c r="HO254" i="6"/>
  <c r="HU254" i="6" s="1"/>
  <c r="HQ254" i="6"/>
  <c r="HS255" i="6"/>
  <c r="HT255" i="6"/>
  <c r="HV255" i="6"/>
  <c r="HW255" i="6"/>
  <c r="HK257" i="6"/>
  <c r="HL257" i="6"/>
  <c r="HO257" i="6"/>
  <c r="HU257" i="6" s="1"/>
  <c r="HQ257" i="6"/>
  <c r="HK258" i="6"/>
  <c r="HL258" i="6"/>
  <c r="HO258" i="6"/>
  <c r="HU258" i="6" s="1"/>
  <c r="HQ258" i="6"/>
  <c r="HK259" i="6"/>
  <c r="HL259" i="6"/>
  <c r="HO259" i="6"/>
  <c r="HU259" i="6" s="1"/>
  <c r="HQ259" i="6"/>
  <c r="HK260" i="6"/>
  <c r="HL260" i="6"/>
  <c r="HO260" i="6"/>
  <c r="HU260" i="6" s="1"/>
  <c r="HQ260" i="6"/>
  <c r="HK261" i="6"/>
  <c r="HL261" i="6"/>
  <c r="HO261" i="6"/>
  <c r="HU261" i="6" s="1"/>
  <c r="HQ261" i="6"/>
  <c r="HK262" i="6"/>
  <c r="HL262" i="6"/>
  <c r="HO262" i="6"/>
  <c r="HQ262" i="6"/>
  <c r="HK263" i="6"/>
  <c r="HL263" i="6"/>
  <c r="HO263" i="6"/>
  <c r="HU263" i="6" s="1"/>
  <c r="HQ263" i="6"/>
  <c r="HS264" i="6"/>
  <c r="HT264" i="6"/>
  <c r="HV264" i="6"/>
  <c r="HW264" i="6"/>
  <c r="HK266" i="6"/>
  <c r="HL266" i="6"/>
  <c r="HO266" i="6"/>
  <c r="HU266" i="6" s="1"/>
  <c r="HQ266" i="6"/>
  <c r="HK267" i="6"/>
  <c r="HL267" i="6"/>
  <c r="HO267" i="6"/>
  <c r="HQ267" i="6"/>
  <c r="HK268" i="6"/>
  <c r="HL268" i="6"/>
  <c r="HO268" i="6"/>
  <c r="HU268" i="6" s="1"/>
  <c r="HQ268" i="6"/>
  <c r="HK269" i="6"/>
  <c r="HL269" i="6"/>
  <c r="HO269" i="6"/>
  <c r="HQ269" i="6"/>
  <c r="HK270" i="6"/>
  <c r="HL270" i="6"/>
  <c r="HO270" i="6"/>
  <c r="HU270" i="6" s="1"/>
  <c r="HQ270" i="6"/>
  <c r="HK271" i="6"/>
  <c r="HL271" i="6"/>
  <c r="HO271" i="6"/>
  <c r="HU271" i="6" s="1"/>
  <c r="HQ271" i="6"/>
  <c r="HK272" i="6"/>
  <c r="HL272" i="6"/>
  <c r="HO272" i="6"/>
  <c r="HU272" i="6" s="1"/>
  <c r="HQ272" i="6"/>
  <c r="HS273" i="6"/>
  <c r="HT273" i="6"/>
  <c r="HV273" i="6"/>
  <c r="HW273" i="6"/>
  <c r="HK275" i="6"/>
  <c r="HL275" i="6"/>
  <c r="HO275" i="6"/>
  <c r="HU275" i="6" s="1"/>
  <c r="HQ275" i="6"/>
  <c r="HK276" i="6"/>
  <c r="HL276" i="6"/>
  <c r="HO276" i="6"/>
  <c r="HU276" i="6" s="1"/>
  <c r="HQ276" i="6"/>
  <c r="HK277" i="6"/>
  <c r="HL277" i="6"/>
  <c r="HO277" i="6"/>
  <c r="HQ277" i="6"/>
  <c r="HK278" i="6"/>
  <c r="HL278" i="6"/>
  <c r="HO278" i="6"/>
  <c r="HU278" i="6" s="1"/>
  <c r="HQ278" i="6"/>
  <c r="HK279" i="6"/>
  <c r="HL279" i="6"/>
  <c r="HO279" i="6"/>
  <c r="HU279" i="6" s="1"/>
  <c r="HQ279" i="6"/>
  <c r="HK280" i="6"/>
  <c r="HL280" i="6"/>
  <c r="HO280" i="6"/>
  <c r="HQ280" i="6"/>
  <c r="HK281" i="6"/>
  <c r="HL281" i="6"/>
  <c r="HO281" i="6"/>
  <c r="HU281" i="6" s="1"/>
  <c r="HQ281" i="6"/>
  <c r="HS282" i="6"/>
  <c r="HT282" i="6"/>
  <c r="HV282" i="6"/>
  <c r="HW282" i="6"/>
  <c r="HK284" i="6"/>
  <c r="HL284" i="6"/>
  <c r="HO284" i="6"/>
  <c r="HU284" i="6" s="1"/>
  <c r="HQ284" i="6"/>
  <c r="HK285" i="6"/>
  <c r="HL285" i="6"/>
  <c r="HO285" i="6"/>
  <c r="HQ285" i="6"/>
  <c r="HK286" i="6"/>
  <c r="HL286" i="6"/>
  <c r="HO286" i="6"/>
  <c r="HU286" i="6" s="1"/>
  <c r="HQ286" i="6"/>
  <c r="HK287" i="6"/>
  <c r="HL287" i="6"/>
  <c r="HO287" i="6"/>
  <c r="HQ287" i="6"/>
  <c r="HK288" i="6"/>
  <c r="HL288" i="6"/>
  <c r="HO288" i="6"/>
  <c r="HU288" i="6" s="1"/>
  <c r="HQ288" i="6"/>
  <c r="HK289" i="6"/>
  <c r="HL289" i="6"/>
  <c r="HO289" i="6"/>
  <c r="HQ289" i="6"/>
  <c r="HK290" i="6"/>
  <c r="HL290" i="6"/>
  <c r="HO290" i="6"/>
  <c r="HU290" i="6" s="1"/>
  <c r="HQ290" i="6"/>
  <c r="HS291" i="6"/>
  <c r="HT291" i="6"/>
  <c r="HV291" i="6"/>
  <c r="HW291" i="6"/>
  <c r="HK293" i="6"/>
  <c r="HL293" i="6"/>
  <c r="HO293" i="6"/>
  <c r="HU293" i="6" s="1"/>
  <c r="HQ293" i="6"/>
  <c r="HK294" i="6"/>
  <c r="HL294" i="6"/>
  <c r="HO294" i="6"/>
  <c r="HU294" i="6" s="1"/>
  <c r="HQ294" i="6"/>
  <c r="HK295" i="6"/>
  <c r="HL295" i="6"/>
  <c r="HO295" i="6"/>
  <c r="HU295" i="6" s="1"/>
  <c r="HQ295" i="6"/>
  <c r="HK296" i="6"/>
  <c r="HL296" i="6"/>
  <c r="HO296" i="6"/>
  <c r="HU296" i="6" s="1"/>
  <c r="HQ296" i="6"/>
  <c r="HK297" i="6"/>
  <c r="HL297" i="6"/>
  <c r="HO297" i="6"/>
  <c r="HU297" i="6" s="1"/>
  <c r="HQ297" i="6"/>
  <c r="HK298" i="6"/>
  <c r="HL298" i="6"/>
  <c r="HO298" i="6"/>
  <c r="HQ298" i="6"/>
  <c r="HK299" i="6"/>
  <c r="HL299" i="6"/>
  <c r="HO299" i="6"/>
  <c r="HQ299" i="6"/>
  <c r="HS300" i="6"/>
  <c r="HT300" i="6"/>
  <c r="HV300" i="6"/>
  <c r="HW300" i="6"/>
  <c r="HK302" i="6"/>
  <c r="HL302" i="6"/>
  <c r="HO302" i="6"/>
  <c r="HU302" i="6" s="1"/>
  <c r="HQ302" i="6"/>
  <c r="HK303" i="6"/>
  <c r="HL303" i="6"/>
  <c r="HO303" i="6"/>
  <c r="HQ303" i="6"/>
  <c r="HK304" i="6"/>
  <c r="HL304" i="6"/>
  <c r="HO304" i="6"/>
  <c r="HQ304" i="6"/>
  <c r="HK305" i="6"/>
  <c r="HL305" i="6"/>
  <c r="HO305" i="6"/>
  <c r="HQ305" i="6"/>
  <c r="HK306" i="6"/>
  <c r="HL306" i="6"/>
  <c r="HO306" i="6"/>
  <c r="HU306" i="6" s="1"/>
  <c r="HQ306" i="6"/>
  <c r="HK307" i="6"/>
  <c r="HL307" i="6"/>
  <c r="HO307" i="6"/>
  <c r="HU307" i="6" s="1"/>
  <c r="HQ307" i="6"/>
  <c r="HK308" i="6"/>
  <c r="HL308" i="6"/>
  <c r="HO308" i="6"/>
  <c r="HU308" i="6" s="1"/>
  <c r="HQ308" i="6"/>
  <c r="HS309" i="6"/>
  <c r="HT309" i="6"/>
  <c r="HV309" i="6"/>
  <c r="HW309" i="6"/>
  <c r="HK311" i="6"/>
  <c r="HL311" i="6"/>
  <c r="HO311" i="6"/>
  <c r="HU311" i="6" s="1"/>
  <c r="HQ311" i="6"/>
  <c r="HK312" i="6"/>
  <c r="HL312" i="6"/>
  <c r="HO312" i="6"/>
  <c r="HU312" i="6" s="1"/>
  <c r="HQ312" i="6"/>
  <c r="HK313" i="6"/>
  <c r="HL313" i="6"/>
  <c r="HO313" i="6"/>
  <c r="HU313" i="6" s="1"/>
  <c r="HQ313" i="6"/>
  <c r="HK314" i="6"/>
  <c r="HL314" i="6"/>
  <c r="HO314" i="6"/>
  <c r="HU314" i="6" s="1"/>
  <c r="HQ314" i="6"/>
  <c r="HK315" i="6"/>
  <c r="HL315" i="6"/>
  <c r="HO315" i="6"/>
  <c r="HU315" i="6" s="1"/>
  <c r="HQ315" i="6"/>
  <c r="HK316" i="6"/>
  <c r="HL316" i="6"/>
  <c r="HO316" i="6"/>
  <c r="HQ316" i="6"/>
  <c r="HK317" i="6"/>
  <c r="HL317" i="6"/>
  <c r="HO317" i="6"/>
  <c r="HU317" i="6" s="1"/>
  <c r="HQ317" i="6"/>
  <c r="HS318" i="6"/>
  <c r="HT318" i="6"/>
  <c r="HV318" i="6"/>
  <c r="HW318" i="6"/>
  <c r="HK320" i="6"/>
  <c r="HL320" i="6"/>
  <c r="HO320" i="6"/>
  <c r="HU320" i="6" s="1"/>
  <c r="HQ320" i="6"/>
  <c r="HK321" i="6"/>
  <c r="HL321" i="6"/>
  <c r="HO321" i="6"/>
  <c r="HQ321" i="6"/>
  <c r="HK322" i="6"/>
  <c r="HL322" i="6"/>
  <c r="HO322" i="6"/>
  <c r="HU322" i="6" s="1"/>
  <c r="HQ322" i="6"/>
  <c r="HK323" i="6"/>
  <c r="HL323" i="6"/>
  <c r="HO323" i="6"/>
  <c r="HQ323" i="6"/>
  <c r="HK324" i="6"/>
  <c r="HL324" i="6"/>
  <c r="HO324" i="6"/>
  <c r="HU324" i="6" s="1"/>
  <c r="HQ324" i="6"/>
  <c r="HK325" i="6"/>
  <c r="HL325" i="6"/>
  <c r="HO325" i="6"/>
  <c r="HQ325" i="6"/>
  <c r="HK326" i="6"/>
  <c r="HL326" i="6"/>
  <c r="HO326" i="6"/>
  <c r="HU326" i="6" s="1"/>
  <c r="HQ326" i="6"/>
  <c r="HS327" i="6"/>
  <c r="HT327" i="6"/>
  <c r="HV327" i="6"/>
  <c r="HW327" i="6"/>
  <c r="HK329" i="6"/>
  <c r="HL329" i="6"/>
  <c r="HO329" i="6"/>
  <c r="HU329" i="6" s="1"/>
  <c r="HQ329" i="6"/>
  <c r="HK330" i="6"/>
  <c r="HL330" i="6"/>
  <c r="HO330" i="6"/>
  <c r="HU330" i="6" s="1"/>
  <c r="HQ330" i="6"/>
  <c r="HK331" i="6"/>
  <c r="HL331" i="6"/>
  <c r="HO331" i="6"/>
  <c r="HU331" i="6" s="1"/>
  <c r="HQ331" i="6"/>
  <c r="HK332" i="6"/>
  <c r="HL332" i="6"/>
  <c r="HO332" i="6"/>
  <c r="HU332" i="6" s="1"/>
  <c r="HQ332" i="6"/>
  <c r="HK333" i="6"/>
  <c r="HL333" i="6"/>
  <c r="HO333" i="6"/>
  <c r="HQ333" i="6"/>
  <c r="HK334" i="6"/>
  <c r="HL334" i="6"/>
  <c r="HO334" i="6"/>
  <c r="HQ334" i="6"/>
  <c r="HK335" i="6"/>
  <c r="HL335" i="6"/>
  <c r="HO335" i="6"/>
  <c r="HU335" i="6" s="1"/>
  <c r="HQ335" i="6"/>
  <c r="HS336" i="6"/>
  <c r="HT336" i="6"/>
  <c r="HV336" i="6"/>
  <c r="HW336" i="6"/>
  <c r="HK338" i="6"/>
  <c r="HL338" i="6"/>
  <c r="HO338" i="6"/>
  <c r="HQ338" i="6"/>
  <c r="HK339" i="6"/>
  <c r="HL339" i="6"/>
  <c r="HO339" i="6"/>
  <c r="HQ339" i="6"/>
  <c r="HK340" i="6"/>
  <c r="HL340" i="6"/>
  <c r="HO340" i="6"/>
  <c r="HU340" i="6" s="1"/>
  <c r="HQ340" i="6"/>
  <c r="HK341" i="6"/>
  <c r="HL341" i="6"/>
  <c r="HO341" i="6"/>
  <c r="HQ341" i="6"/>
  <c r="HK342" i="6"/>
  <c r="HL342" i="6"/>
  <c r="HO342" i="6"/>
  <c r="HU342" i="6" s="1"/>
  <c r="HQ342" i="6"/>
  <c r="HK343" i="6"/>
  <c r="HL343" i="6"/>
  <c r="HO343" i="6"/>
  <c r="HU343" i="6" s="1"/>
  <c r="HQ343" i="6"/>
  <c r="HK344" i="6"/>
  <c r="HL344" i="6"/>
  <c r="HO344" i="6"/>
  <c r="HU344" i="6" s="1"/>
  <c r="HQ344" i="6"/>
  <c r="HS345" i="6"/>
  <c r="HT345" i="6"/>
  <c r="HV345" i="6"/>
  <c r="HW345" i="6"/>
  <c r="HK347" i="6"/>
  <c r="HL347" i="6"/>
  <c r="HO347" i="6"/>
  <c r="HU347" i="6" s="1"/>
  <c r="HQ347" i="6"/>
  <c r="HK348" i="6"/>
  <c r="HL348" i="6"/>
  <c r="HO348" i="6"/>
  <c r="HU348" i="6" s="1"/>
  <c r="HQ348" i="6"/>
  <c r="HK349" i="6"/>
  <c r="HL349" i="6"/>
  <c r="HO349" i="6"/>
  <c r="HU349" i="6" s="1"/>
  <c r="HQ349" i="6"/>
  <c r="HK350" i="6"/>
  <c r="HL350" i="6"/>
  <c r="HO350" i="6"/>
  <c r="HU350" i="6" s="1"/>
  <c r="HQ350" i="6"/>
  <c r="HK351" i="6"/>
  <c r="HL351" i="6"/>
  <c r="HO351" i="6"/>
  <c r="HU351" i="6" s="1"/>
  <c r="HQ351" i="6"/>
  <c r="HK352" i="6"/>
  <c r="HL352" i="6"/>
  <c r="HO352" i="6"/>
  <c r="HQ352" i="6"/>
  <c r="HK353" i="6"/>
  <c r="HL353" i="6"/>
  <c r="HO353" i="6"/>
  <c r="HU353" i="6" s="1"/>
  <c r="HQ353" i="6"/>
  <c r="HS354" i="6"/>
  <c r="HT354" i="6"/>
  <c r="HV354" i="6"/>
  <c r="HW354" i="6"/>
  <c r="HU354" i="1" l="1"/>
  <c r="HU282" i="1"/>
  <c r="HU239" i="6"/>
  <c r="DB327" i="1"/>
  <c r="CD246" i="1"/>
  <c r="CP228" i="1"/>
  <c r="GT210" i="1"/>
  <c r="EX210" i="1"/>
  <c r="DB210" i="1"/>
  <c r="GH327" i="1"/>
  <c r="CP327" i="1"/>
  <c r="J327" i="1"/>
  <c r="EX264" i="1"/>
  <c r="FV156" i="1"/>
  <c r="DZ156" i="1"/>
  <c r="GT120" i="1"/>
  <c r="EX120" i="1"/>
  <c r="DB120" i="1"/>
  <c r="V120" i="1"/>
  <c r="FJ291" i="1"/>
  <c r="AH291" i="1"/>
  <c r="CP237" i="1"/>
  <c r="EL93" i="1"/>
  <c r="EL237" i="1"/>
  <c r="J93" i="1"/>
  <c r="GH255" i="1"/>
  <c r="EL255" i="1"/>
  <c r="CP255" i="1"/>
  <c r="FJ219" i="1"/>
  <c r="GT93" i="1"/>
  <c r="DZ246" i="1"/>
  <c r="FV174" i="1"/>
  <c r="HR240" i="6"/>
  <c r="EL264" i="1"/>
  <c r="CP264" i="1"/>
  <c r="V246" i="1"/>
  <c r="J120" i="1"/>
  <c r="HF84" i="1"/>
  <c r="FJ84" i="1"/>
  <c r="GH48" i="1"/>
  <c r="EL48" i="1"/>
  <c r="CP48" i="1"/>
  <c r="HR41" i="6"/>
  <c r="AH246" i="1"/>
  <c r="DN84" i="1"/>
  <c r="DN39" i="1"/>
  <c r="HR181" i="6"/>
  <c r="EL345" i="1"/>
  <c r="HF264" i="1"/>
  <c r="FJ264" i="1"/>
  <c r="GH183" i="1"/>
  <c r="EL183" i="1"/>
  <c r="CP183" i="1"/>
  <c r="J111" i="1"/>
  <c r="FJ237" i="1"/>
  <c r="EL156" i="1"/>
  <c r="CP156" i="1"/>
  <c r="DZ102" i="1"/>
  <c r="HR134" i="6"/>
  <c r="HR73" i="6"/>
  <c r="HR37" i="6"/>
  <c r="EX345" i="1"/>
  <c r="DB345" i="1"/>
  <c r="V345" i="1"/>
  <c r="HF327" i="1"/>
  <c r="FJ327" i="1"/>
  <c r="DZ264" i="1"/>
  <c r="EL246" i="1"/>
  <c r="GH291" i="1"/>
  <c r="EL291" i="1"/>
  <c r="CP291" i="1"/>
  <c r="J291" i="1"/>
  <c r="DZ237" i="1"/>
  <c r="DZ192" i="1"/>
  <c r="GH174" i="1"/>
  <c r="GT156" i="1"/>
  <c r="EX156" i="1"/>
  <c r="DB156" i="1"/>
  <c r="V111" i="1"/>
  <c r="EL102" i="1"/>
  <c r="HF93" i="1"/>
  <c r="FJ93" i="1"/>
  <c r="HR176" i="6"/>
  <c r="HR162" i="6"/>
  <c r="HR153" i="6"/>
  <c r="AH345" i="1"/>
  <c r="AH156" i="1"/>
  <c r="EX102" i="1"/>
  <c r="DB102" i="1"/>
  <c r="GT84" i="1"/>
  <c r="EX84" i="1"/>
  <c r="DB84" i="1"/>
  <c r="EX39" i="1"/>
  <c r="HR234" i="6"/>
  <c r="HR225" i="6"/>
  <c r="HR207" i="6"/>
  <c r="HF354" i="1"/>
  <c r="FJ354" i="1"/>
  <c r="CD291" i="1"/>
  <c r="GT237" i="1"/>
  <c r="GH210" i="1"/>
  <c r="EL210" i="1"/>
  <c r="GH192" i="1"/>
  <c r="GT147" i="1"/>
  <c r="EX147" i="1"/>
  <c r="DB147" i="1"/>
  <c r="FV111" i="1"/>
  <c r="DZ111" i="1"/>
  <c r="CD111" i="1"/>
  <c r="FV93" i="1"/>
  <c r="J75" i="1"/>
  <c r="HF66" i="1"/>
  <c r="FJ66" i="1"/>
  <c r="DN66" i="1"/>
  <c r="FJ39" i="1"/>
  <c r="J210" i="1"/>
  <c r="GT192" i="1"/>
  <c r="EX192" i="1"/>
  <c r="FJ174" i="1"/>
  <c r="HR305" i="6"/>
  <c r="HR271" i="6"/>
  <c r="HR258" i="6"/>
  <c r="HR251" i="6"/>
  <c r="FJ345" i="1"/>
  <c r="CD309" i="1"/>
  <c r="GH246" i="1"/>
  <c r="HF192" i="1"/>
  <c r="GT165" i="1"/>
  <c r="EX165" i="1"/>
  <c r="DB165" i="1"/>
  <c r="HR114" i="1"/>
  <c r="EL111" i="1"/>
  <c r="EX48" i="1"/>
  <c r="DB48" i="1"/>
  <c r="HR89" i="6"/>
  <c r="HK66" i="1"/>
  <c r="CP309" i="1"/>
  <c r="J309" i="1"/>
  <c r="GT291" i="1"/>
  <c r="J264" i="1"/>
  <c r="EX246" i="1"/>
  <c r="J156" i="1"/>
  <c r="GT111" i="1"/>
  <c r="HL57" i="1"/>
  <c r="EL39" i="1"/>
  <c r="HL48" i="1"/>
  <c r="HR335" i="6"/>
  <c r="HR331" i="6"/>
  <c r="HR326" i="6"/>
  <c r="HR322" i="6"/>
  <c r="HR302" i="6"/>
  <c r="HR161" i="6"/>
  <c r="DZ345" i="1"/>
  <c r="EX309" i="1"/>
  <c r="DB309" i="1"/>
  <c r="V264" i="1"/>
  <c r="HF246" i="1"/>
  <c r="GH237" i="1"/>
  <c r="AH228" i="1"/>
  <c r="GH219" i="1"/>
  <c r="DN93" i="1"/>
  <c r="HR109" i="6"/>
  <c r="HK354" i="1"/>
  <c r="HL327" i="1"/>
  <c r="HR320" i="6"/>
  <c r="HR315" i="6"/>
  <c r="HR313" i="6"/>
  <c r="HR70" i="6"/>
  <c r="GT345" i="1"/>
  <c r="CP345" i="1"/>
  <c r="GT327" i="1"/>
  <c r="EX327" i="1"/>
  <c r="GT309" i="1"/>
  <c r="EX291" i="1"/>
  <c r="DB291" i="1"/>
  <c r="HO291" i="1"/>
  <c r="FV246" i="1"/>
  <c r="CP219" i="1"/>
  <c r="J219" i="1"/>
  <c r="V210" i="1"/>
  <c r="GT183" i="1"/>
  <c r="EX183" i="1"/>
  <c r="DB183" i="1"/>
  <c r="V183" i="1"/>
  <c r="HF120" i="1"/>
  <c r="FJ120" i="1"/>
  <c r="CP111" i="1"/>
  <c r="HF102" i="1"/>
  <c r="HR68" i="1"/>
  <c r="GH39" i="1"/>
  <c r="HR332" i="6"/>
  <c r="HR304" i="6"/>
  <c r="HR293" i="6"/>
  <c r="HR290" i="6"/>
  <c r="HR269" i="6"/>
  <c r="HR242" i="6"/>
  <c r="HR125" i="6"/>
  <c r="HF345" i="1"/>
  <c r="V327" i="1"/>
  <c r="V309" i="1"/>
  <c r="GT264" i="1"/>
  <c r="EX219" i="1"/>
  <c r="HF183" i="1"/>
  <c r="FJ183" i="1"/>
  <c r="DB111" i="1"/>
  <c r="HQ75" i="1"/>
  <c r="GT39" i="1"/>
  <c r="HR323" i="6"/>
  <c r="HR286" i="6"/>
  <c r="HR281" i="6"/>
  <c r="HR197" i="6"/>
  <c r="HR105" i="6"/>
  <c r="HR32" i="6"/>
  <c r="J354" i="1"/>
  <c r="EL318" i="1"/>
  <c r="DB264" i="1"/>
  <c r="CP246" i="1"/>
  <c r="V237" i="1"/>
  <c r="CD210" i="1"/>
  <c r="HF111" i="1"/>
  <c r="EX93" i="1"/>
  <c r="DB93" i="1"/>
  <c r="GT75" i="1"/>
  <c r="EX75" i="1"/>
  <c r="DB75" i="1"/>
  <c r="V75" i="1"/>
  <c r="GT57" i="1"/>
  <c r="DB57" i="1"/>
  <c r="V57" i="1"/>
  <c r="DB39" i="1"/>
  <c r="V39" i="1"/>
  <c r="HR316" i="6"/>
  <c r="HR351" i="6"/>
  <c r="HR349" i="6"/>
  <c r="HR340" i="6"/>
  <c r="HR257" i="6"/>
  <c r="HR243" i="6"/>
  <c r="HR142" i="6"/>
  <c r="HR140" i="6"/>
  <c r="HR131" i="6"/>
  <c r="HR117" i="6"/>
  <c r="HR60" i="6"/>
  <c r="HR53" i="6"/>
  <c r="GT354" i="1"/>
  <c r="EX354" i="1"/>
  <c r="DB354" i="1"/>
  <c r="HK336" i="1"/>
  <c r="FV309" i="1"/>
  <c r="HR294" i="1"/>
  <c r="HR276" i="1"/>
  <c r="AH237" i="1"/>
  <c r="CP210" i="1"/>
  <c r="GH165" i="1"/>
  <c r="EL165" i="1"/>
  <c r="CP165" i="1"/>
  <c r="J165" i="1"/>
  <c r="CP102" i="1"/>
  <c r="J84" i="1"/>
  <c r="HF75" i="1"/>
  <c r="FJ75" i="1"/>
  <c r="DN75" i="1"/>
  <c r="HF57" i="1"/>
  <c r="FJ57" i="1"/>
  <c r="DN57" i="1"/>
  <c r="J48" i="1"/>
  <c r="AH39" i="1"/>
  <c r="HL120" i="1"/>
  <c r="V102" i="1"/>
  <c r="HR333" i="6"/>
  <c r="HR289" i="6"/>
  <c r="HR189" i="6"/>
  <c r="HR95" i="6"/>
  <c r="HR83" i="6"/>
  <c r="HR26" i="6"/>
  <c r="EL327" i="1"/>
  <c r="HO255" i="1"/>
  <c r="AH192" i="1"/>
  <c r="HR213" i="1"/>
  <c r="HR287" i="1"/>
  <c r="HR69" i="1"/>
  <c r="HR61" i="1"/>
  <c r="HR186" i="1"/>
  <c r="HR286" i="1"/>
  <c r="HR73" i="1"/>
  <c r="HR331" i="1"/>
  <c r="HR268" i="1"/>
  <c r="HR341" i="1"/>
  <c r="HR266" i="1"/>
  <c r="HR262" i="1"/>
  <c r="HR260" i="1"/>
  <c r="HR214" i="1"/>
  <c r="HR206" i="1"/>
  <c r="HR177" i="1"/>
  <c r="HR158" i="1"/>
  <c r="HR110" i="1"/>
  <c r="HR92" i="1"/>
  <c r="HR334" i="1"/>
  <c r="HR226" i="1"/>
  <c r="HR271" i="1"/>
  <c r="HR79" i="1"/>
  <c r="HR71" i="1"/>
  <c r="HR51" i="1"/>
  <c r="HR340" i="1"/>
  <c r="HR315" i="1"/>
  <c r="HR295" i="1"/>
  <c r="HR281" i="1"/>
  <c r="HR279" i="1"/>
  <c r="HR132" i="1"/>
  <c r="HR36" i="1"/>
  <c r="HR352" i="1"/>
  <c r="HR325" i="1"/>
  <c r="HR285" i="1"/>
  <c r="HR161" i="1"/>
  <c r="HR150" i="1"/>
  <c r="HR53" i="1"/>
  <c r="HR343" i="1"/>
  <c r="HR307" i="1"/>
  <c r="HR289" i="1"/>
  <c r="HU68" i="1"/>
  <c r="HR44" i="1"/>
  <c r="HR25" i="1"/>
  <c r="HR244" i="1"/>
  <c r="HR204" i="1"/>
  <c r="HR351" i="1"/>
  <c r="HR344" i="1"/>
  <c r="HR269" i="1"/>
  <c r="HR258" i="1"/>
  <c r="HR212" i="1"/>
  <c r="HR200" i="1"/>
  <c r="HR180" i="1"/>
  <c r="HR173" i="1"/>
  <c r="HR145" i="1"/>
  <c r="HR123" i="1"/>
  <c r="HR122" i="1"/>
  <c r="HR105" i="1"/>
  <c r="HR101" i="1"/>
  <c r="HR91" i="1"/>
  <c r="HR88" i="1"/>
  <c r="HR81" i="1"/>
  <c r="HR63" i="1"/>
  <c r="HR55" i="1"/>
  <c r="HR349" i="1"/>
  <c r="HR335" i="1"/>
  <c r="HR217" i="1"/>
  <c r="HR208" i="1"/>
  <c r="HR198" i="1"/>
  <c r="HR168" i="1"/>
  <c r="HU71" i="1"/>
  <c r="HR338" i="6"/>
  <c r="HR325" i="6"/>
  <c r="HR321" i="6"/>
  <c r="HR306" i="6"/>
  <c r="HR296" i="6"/>
  <c r="HR287" i="6"/>
  <c r="HR279" i="6"/>
  <c r="HR203" i="6"/>
  <c r="HR198" i="6"/>
  <c r="HR179" i="6"/>
  <c r="HR145" i="6"/>
  <c r="HR114" i="6"/>
  <c r="HR90" i="6"/>
  <c r="HR54" i="6"/>
  <c r="HR314" i="1"/>
  <c r="HR311" i="1"/>
  <c r="HL273" i="1"/>
  <c r="HR329" i="6"/>
  <c r="HR285" i="6"/>
  <c r="HR277" i="6"/>
  <c r="HR275" i="6"/>
  <c r="HR260" i="6"/>
  <c r="HR235" i="6"/>
  <c r="HR233" i="6"/>
  <c r="HR196" i="6"/>
  <c r="HR194" i="6"/>
  <c r="HR160" i="6"/>
  <c r="HR158" i="6"/>
  <c r="HR143" i="6"/>
  <c r="HR107" i="6"/>
  <c r="HR71" i="6"/>
  <c r="HR52" i="6"/>
  <c r="HR50" i="6"/>
  <c r="FV345" i="1"/>
  <c r="HR338" i="1"/>
  <c r="DZ327" i="1"/>
  <c r="HR275" i="1"/>
  <c r="HK273" i="1"/>
  <c r="J237" i="1"/>
  <c r="HR323" i="1"/>
  <c r="HR297" i="6"/>
  <c r="HR353" i="6"/>
  <c r="HR341" i="6"/>
  <c r="HR299" i="6"/>
  <c r="HR280" i="6"/>
  <c r="HR222" i="6"/>
  <c r="HR217" i="6"/>
  <c r="HR215" i="6"/>
  <c r="HR185" i="6"/>
  <c r="HR180" i="6"/>
  <c r="HR163" i="6"/>
  <c r="HR149" i="6"/>
  <c r="HR81" i="6"/>
  <c r="HR62" i="6"/>
  <c r="HU60" i="6"/>
  <c r="HR348" i="1"/>
  <c r="CD327" i="1"/>
  <c r="HR278" i="1"/>
  <c r="HR250" i="1"/>
  <c r="HR249" i="1"/>
  <c r="HR261" i="6"/>
  <c r="HR253" i="6"/>
  <c r="HR239" i="6"/>
  <c r="HR127" i="6"/>
  <c r="HU125" i="6"/>
  <c r="HR91" i="6"/>
  <c r="HU89" i="6"/>
  <c r="HR77" i="6"/>
  <c r="HR55" i="6"/>
  <c r="FV354" i="1"/>
  <c r="DZ354" i="1"/>
  <c r="CD345" i="1"/>
  <c r="AH327" i="1"/>
  <c r="HR324" i="1"/>
  <c r="EL309" i="1"/>
  <c r="GT300" i="1"/>
  <c r="EX300" i="1"/>
  <c r="DB300" i="1"/>
  <c r="J300" i="1"/>
  <c r="HQ300" i="1"/>
  <c r="CP192" i="1"/>
  <c r="HR312" i="6"/>
  <c r="HR204" i="6"/>
  <c r="HR199" i="6"/>
  <c r="HR344" i="6"/>
  <c r="HR342" i="6"/>
  <c r="HU325" i="6"/>
  <c r="HR317" i="6"/>
  <c r="HR284" i="6"/>
  <c r="HR221" i="6"/>
  <c r="HR216" i="6"/>
  <c r="HR167" i="6"/>
  <c r="HR106" i="6"/>
  <c r="HR104" i="6"/>
  <c r="HR44" i="6"/>
  <c r="HR23" i="6"/>
  <c r="HK327" i="1"/>
  <c r="HR312" i="1"/>
  <c r="GT255" i="1"/>
  <c r="EX255" i="1"/>
  <c r="DB255" i="1"/>
  <c r="J255" i="1"/>
  <c r="HR252" i="1"/>
  <c r="HR191" i="1"/>
  <c r="CD174" i="1"/>
  <c r="HR160" i="1"/>
  <c r="HR146" i="1"/>
  <c r="HR144" i="1"/>
  <c r="GH129" i="1"/>
  <c r="EL129" i="1"/>
  <c r="CP129" i="1"/>
  <c r="EX111" i="1"/>
  <c r="HL111" i="1"/>
  <c r="FV102" i="1"/>
  <c r="AH75" i="1"/>
  <c r="HR56" i="1"/>
  <c r="HF48" i="1"/>
  <c r="FJ48" i="1"/>
  <c r="DN48" i="1"/>
  <c r="V48" i="1"/>
  <c r="FV39" i="1"/>
  <c r="HK147" i="1"/>
  <c r="HF309" i="1"/>
  <c r="FJ309" i="1"/>
  <c r="HF300" i="1"/>
  <c r="FJ300" i="1"/>
  <c r="V300" i="1"/>
  <c r="HR298" i="1"/>
  <c r="FV291" i="1"/>
  <c r="GH264" i="1"/>
  <c r="HR257" i="1"/>
  <c r="HR253" i="1"/>
  <c r="GT246" i="1"/>
  <c r="HR222" i="1"/>
  <c r="HR215" i="1"/>
  <c r="HF210" i="1"/>
  <c r="AH210" i="1"/>
  <c r="HR203" i="1"/>
  <c r="HF201" i="1"/>
  <c r="FJ201" i="1"/>
  <c r="FJ192" i="1"/>
  <c r="DB192" i="1"/>
  <c r="HR162" i="1"/>
  <c r="FJ156" i="1"/>
  <c r="HR137" i="1"/>
  <c r="FJ111" i="1"/>
  <c r="GH102" i="1"/>
  <c r="CD102" i="1"/>
  <c r="GH93" i="1"/>
  <c r="GH75" i="1"/>
  <c r="EL75" i="1"/>
  <c r="CP75" i="1"/>
  <c r="GH66" i="1"/>
  <c r="EL66" i="1"/>
  <c r="CP66" i="1"/>
  <c r="GH57" i="1"/>
  <c r="EL57" i="1"/>
  <c r="CP57" i="1"/>
  <c r="DZ39" i="1"/>
  <c r="J39" i="1"/>
  <c r="HR35" i="1"/>
  <c r="HO75" i="1"/>
  <c r="DZ291" i="1"/>
  <c r="HQ291" i="1"/>
  <c r="AH264" i="1"/>
  <c r="FV255" i="1"/>
  <c r="DZ255" i="1"/>
  <c r="CD255" i="1"/>
  <c r="HR254" i="1"/>
  <c r="FJ246" i="1"/>
  <c r="EX237" i="1"/>
  <c r="HR236" i="1"/>
  <c r="HR232" i="1"/>
  <c r="HR216" i="1"/>
  <c r="FJ210" i="1"/>
  <c r="FV192" i="1"/>
  <c r="HR179" i="1"/>
  <c r="EX174" i="1"/>
  <c r="HR167" i="1"/>
  <c r="HQ165" i="1"/>
  <c r="HR151" i="1"/>
  <c r="HF129" i="1"/>
  <c r="FJ129" i="1"/>
  <c r="HR107" i="1"/>
  <c r="HR99" i="1"/>
  <c r="HR97" i="1"/>
  <c r="CD93" i="1"/>
  <c r="V93" i="1"/>
  <c r="CD39" i="1"/>
  <c r="HL183" i="1"/>
  <c r="GH156" i="1"/>
  <c r="HR119" i="1"/>
  <c r="HR115" i="1"/>
  <c r="GH111" i="1"/>
  <c r="CP93" i="1"/>
  <c r="HR78" i="1"/>
  <c r="HR72" i="1"/>
  <c r="HR54" i="1"/>
  <c r="HR41" i="1"/>
  <c r="HF39" i="1"/>
  <c r="CP39" i="1"/>
  <c r="GH309" i="1"/>
  <c r="DZ309" i="1"/>
  <c r="HR305" i="1"/>
  <c r="HR304" i="1"/>
  <c r="HR296" i="1"/>
  <c r="HF291" i="1"/>
  <c r="GT273" i="1"/>
  <c r="EX273" i="1"/>
  <c r="DB273" i="1"/>
  <c r="J273" i="1"/>
  <c r="DB237" i="1"/>
  <c r="HR230" i="1"/>
  <c r="HR224" i="1"/>
  <c r="HK219" i="1"/>
  <c r="FV210" i="1"/>
  <c r="EL192" i="1"/>
  <c r="CD192" i="1"/>
  <c r="HR171" i="1"/>
  <c r="HR164" i="1"/>
  <c r="HR152" i="1"/>
  <c r="HF147" i="1"/>
  <c r="FJ147" i="1"/>
  <c r="V147" i="1"/>
  <c r="AH111" i="1"/>
  <c r="HR104" i="1"/>
  <c r="HR303" i="1"/>
  <c r="HR270" i="1"/>
  <c r="FV237" i="1"/>
  <c r="CD228" i="1"/>
  <c r="HR225" i="1"/>
  <c r="HR218" i="1"/>
  <c r="DZ210" i="1"/>
  <c r="HR196" i="1"/>
  <c r="HR190" i="1"/>
  <c r="V174" i="1"/>
  <c r="HR172" i="1"/>
  <c r="HK165" i="1"/>
  <c r="CD156" i="1"/>
  <c r="HQ93" i="1"/>
  <c r="HR80" i="1"/>
  <c r="HR339" i="6"/>
  <c r="HR334" i="6"/>
  <c r="HR324" i="6"/>
  <c r="HR311" i="6"/>
  <c r="HU304" i="6"/>
  <c r="HU299" i="6"/>
  <c r="HR278" i="6"/>
  <c r="HR270" i="6"/>
  <c r="HR224" i="6"/>
  <c r="HU222" i="6"/>
  <c r="HU217" i="6"/>
  <c r="HL345" i="1"/>
  <c r="HO318" i="1"/>
  <c r="HK318" i="1"/>
  <c r="HK282" i="1"/>
  <c r="HO246" i="1"/>
  <c r="J246" i="1"/>
  <c r="HQ246" i="1"/>
  <c r="HK201" i="1"/>
  <c r="V84" i="1"/>
  <c r="HQ84" i="1"/>
  <c r="HL84" i="1"/>
  <c r="HR276" i="6"/>
  <c r="HR35" i="6"/>
  <c r="HU35" i="6"/>
  <c r="HQ336" i="1"/>
  <c r="HR332" i="1"/>
  <c r="HU332" i="1"/>
  <c r="HK300" i="1"/>
  <c r="HL282" i="1"/>
  <c r="HU289" i="6"/>
  <c r="HR347" i="6"/>
  <c r="HR314" i="6"/>
  <c r="HR259" i="6"/>
  <c r="HR212" i="6"/>
  <c r="V354" i="1"/>
  <c r="HQ354" i="1"/>
  <c r="HL354" i="1"/>
  <c r="HR339" i="1"/>
  <c r="FV327" i="1"/>
  <c r="HR317" i="1"/>
  <c r="HU317" i="1"/>
  <c r="HU318" i="1" s="1"/>
  <c r="HL291" i="1"/>
  <c r="HK291" i="1"/>
  <c r="HR272" i="1"/>
  <c r="CD264" i="1"/>
  <c r="HQ264" i="1"/>
  <c r="HK264" i="1"/>
  <c r="HQ210" i="1"/>
  <c r="HO354" i="1"/>
  <c r="HU333" i="1"/>
  <c r="HR333" i="1"/>
  <c r="HL318" i="1"/>
  <c r="HL309" i="1"/>
  <c r="HL228" i="1"/>
  <c r="HO183" i="1"/>
  <c r="HR350" i="6"/>
  <c r="HU338" i="6"/>
  <c r="HU333" i="6"/>
  <c r="HR307" i="6"/>
  <c r="HR294" i="6"/>
  <c r="HU269" i="6"/>
  <c r="HU240" i="6"/>
  <c r="HU235" i="6"/>
  <c r="HR206" i="6"/>
  <c r="HU204" i="6"/>
  <c r="HU199" i="6"/>
  <c r="HR188" i="6"/>
  <c r="HR178" i="6"/>
  <c r="HR155" i="6"/>
  <c r="HO345" i="1"/>
  <c r="GH345" i="1"/>
  <c r="J345" i="1"/>
  <c r="HQ345" i="1"/>
  <c r="HR313" i="1"/>
  <c r="HQ309" i="1"/>
  <c r="AH309" i="1"/>
  <c r="HK309" i="1"/>
  <c r="HR308" i="6"/>
  <c r="HR295" i="6"/>
  <c r="HL336" i="1"/>
  <c r="HU297" i="1"/>
  <c r="HR297" i="1"/>
  <c r="HL237" i="1"/>
  <c r="V201" i="1"/>
  <c r="HQ201" i="1"/>
  <c r="HL201" i="1"/>
  <c r="HK345" i="1"/>
  <c r="HR348" i="6"/>
  <c r="HR343" i="6"/>
  <c r="HR330" i="6"/>
  <c r="HR303" i="6"/>
  <c r="HR298" i="6"/>
  <c r="HR288" i="6"/>
  <c r="HR252" i="6"/>
  <c r="HR230" i="6"/>
  <c r="HL300" i="1"/>
  <c r="HQ255" i="1"/>
  <c r="HL255" i="1"/>
  <c r="HR173" i="6"/>
  <c r="HR168" i="6"/>
  <c r="HR152" i="6"/>
  <c r="HR108" i="6"/>
  <c r="HR96" i="6"/>
  <c r="HR80" i="6"/>
  <c r="HR68" i="6"/>
  <c r="HR59" i="6"/>
  <c r="HR36" i="6"/>
  <c r="HR350" i="1"/>
  <c r="HR326" i="1"/>
  <c r="HO309" i="1"/>
  <c r="HQ273" i="1"/>
  <c r="HO237" i="1"/>
  <c r="HF237" i="1"/>
  <c r="HK183" i="1"/>
  <c r="HQ174" i="1"/>
  <c r="HO111" i="1"/>
  <c r="HL30" i="1"/>
  <c r="HR171" i="6"/>
  <c r="HR150" i="6"/>
  <c r="HR124" i="6"/>
  <c r="HR122" i="6"/>
  <c r="HR113" i="6"/>
  <c r="HR99" i="6"/>
  <c r="HR78" i="6"/>
  <c r="HR342" i="1"/>
  <c r="HR329" i="1"/>
  <c r="HR322" i="1"/>
  <c r="HR306" i="1"/>
  <c r="FV300" i="1"/>
  <c r="DZ300" i="1"/>
  <c r="CD300" i="1"/>
  <c r="AH300" i="1"/>
  <c r="HR299" i="1"/>
  <c r="HK237" i="1"/>
  <c r="HR235" i="1"/>
  <c r="HK228" i="1"/>
  <c r="HL129" i="1"/>
  <c r="HQ129" i="1"/>
  <c r="HL102" i="1"/>
  <c r="HO336" i="1"/>
  <c r="HO327" i="1"/>
  <c r="HO264" i="1"/>
  <c r="HO210" i="1"/>
  <c r="HK111" i="1"/>
  <c r="HR191" i="6"/>
  <c r="HR186" i="6"/>
  <c r="HR144" i="6"/>
  <c r="HR132" i="6"/>
  <c r="HR116" i="6"/>
  <c r="HU114" i="6"/>
  <c r="HR72" i="6"/>
  <c r="CD354" i="1"/>
  <c r="AH354" i="1"/>
  <c r="HR353" i="1"/>
  <c r="HR320" i="1"/>
  <c r="GT318" i="1"/>
  <c r="EX318" i="1"/>
  <c r="DB318" i="1"/>
  <c r="J318" i="1"/>
  <c r="HR308" i="1"/>
  <c r="V291" i="1"/>
  <c r="HR280" i="1"/>
  <c r="FV264" i="1"/>
  <c r="HK255" i="1"/>
  <c r="HL246" i="1"/>
  <c r="HR243" i="1"/>
  <c r="HK192" i="1"/>
  <c r="HU117" i="1"/>
  <c r="HR117" i="1"/>
  <c r="HR135" i="6"/>
  <c r="HR123" i="6"/>
  <c r="HR88" i="6"/>
  <c r="HR86" i="6"/>
  <c r="HR65" i="6"/>
  <c r="HL264" i="1"/>
  <c r="HQ237" i="1"/>
  <c r="J228" i="1"/>
  <c r="HO228" i="1"/>
  <c r="HK210" i="1"/>
  <c r="HO192" i="1"/>
  <c r="J192" i="1"/>
  <c r="J183" i="1"/>
  <c r="HQ183" i="1"/>
  <c r="HO174" i="1"/>
  <c r="HQ138" i="1"/>
  <c r="HK84" i="1"/>
  <c r="HR70" i="1"/>
  <c r="HU70" i="1"/>
  <c r="HR60" i="1"/>
  <c r="HU60" i="1"/>
  <c r="HK30" i="1"/>
  <c r="HR170" i="6"/>
  <c r="HU168" i="6"/>
  <c r="HR126" i="6"/>
  <c r="HR119" i="6"/>
  <c r="HR98" i="6"/>
  <c r="HU96" i="6"/>
  <c r="HR63" i="6"/>
  <c r="HR51" i="6"/>
  <c r="HR42" i="6"/>
  <c r="GH354" i="1"/>
  <c r="EL354" i="1"/>
  <c r="CP354" i="1"/>
  <c r="HR330" i="1"/>
  <c r="HQ327" i="1"/>
  <c r="FJ318" i="1"/>
  <c r="HR288" i="1"/>
  <c r="HR284" i="1"/>
  <c r="HR277" i="1"/>
  <c r="DB246" i="1"/>
  <c r="HR245" i="1"/>
  <c r="CD237" i="1"/>
  <c r="V228" i="1"/>
  <c r="HQ228" i="1"/>
  <c r="HQ192" i="1"/>
  <c r="V192" i="1"/>
  <c r="HO39" i="1"/>
  <c r="HR261" i="1"/>
  <c r="HK246" i="1"/>
  <c r="HR231" i="1"/>
  <c r="HR209" i="1"/>
  <c r="HR205" i="1"/>
  <c r="HR195" i="1"/>
  <c r="HR185" i="1"/>
  <c r="DB174" i="1"/>
  <c r="HF165" i="1"/>
  <c r="FJ165" i="1"/>
  <c r="V165" i="1"/>
  <c r="HR163" i="1"/>
  <c r="HR95" i="1"/>
  <c r="HL93" i="1"/>
  <c r="HK75" i="1"/>
  <c r="HQ66" i="1"/>
  <c r="HL66" i="1"/>
  <c r="HK48" i="1"/>
  <c r="HQ39" i="1"/>
  <c r="HU37" i="1"/>
  <c r="HR37" i="1"/>
  <c r="HR263" i="1"/>
  <c r="HF255" i="1"/>
  <c r="FJ255" i="1"/>
  <c r="V255" i="1"/>
  <c r="HR241" i="1"/>
  <c r="HR240" i="1"/>
  <c r="HR233" i="1"/>
  <c r="GT219" i="1"/>
  <c r="CD219" i="1"/>
  <c r="V219" i="1"/>
  <c r="HF156" i="1"/>
  <c r="HR149" i="1"/>
  <c r="HR116" i="1"/>
  <c r="HR109" i="1"/>
  <c r="AH93" i="1"/>
  <c r="HK93" i="1"/>
  <c r="HR83" i="1"/>
  <c r="V66" i="1"/>
  <c r="HO66" i="1"/>
  <c r="HQ48" i="1"/>
  <c r="HL39" i="1"/>
  <c r="HK39" i="1"/>
  <c r="AH255" i="1"/>
  <c r="HR227" i="1"/>
  <c r="HR221" i="1"/>
  <c r="HF219" i="1"/>
  <c r="HR188" i="1"/>
  <c r="J174" i="1"/>
  <c r="HO165" i="1"/>
  <c r="V156" i="1"/>
  <c r="HO156" i="1"/>
  <c r="FV147" i="1"/>
  <c r="DZ147" i="1"/>
  <c r="CD147" i="1"/>
  <c r="AH147" i="1"/>
  <c r="HL147" i="1"/>
  <c r="HR142" i="1"/>
  <c r="HR141" i="1"/>
  <c r="HR131" i="1"/>
  <c r="HK120" i="1"/>
  <c r="DB219" i="1"/>
  <c r="HL156" i="1"/>
  <c r="HK57" i="1"/>
  <c r="HL219" i="1"/>
  <c r="GT201" i="1"/>
  <c r="EX201" i="1"/>
  <c r="DB201" i="1"/>
  <c r="J201" i="1"/>
  <c r="HR189" i="1"/>
  <c r="HR181" i="1"/>
  <c r="HR176" i="1"/>
  <c r="GT174" i="1"/>
  <c r="EL174" i="1"/>
  <c r="CP174" i="1"/>
  <c r="HR169" i="1"/>
  <c r="HK156" i="1"/>
  <c r="HK138" i="1"/>
  <c r="HO129" i="1"/>
  <c r="HK129" i="1"/>
  <c r="HR113" i="1"/>
  <c r="HK102" i="1"/>
  <c r="FV219" i="1"/>
  <c r="FV183" i="1"/>
  <c r="DZ183" i="1"/>
  <c r="CD183" i="1"/>
  <c r="AH183" i="1"/>
  <c r="HF174" i="1"/>
  <c r="HQ156" i="1"/>
  <c r="HR140" i="1"/>
  <c r="HU140" i="1"/>
  <c r="HL138" i="1"/>
  <c r="HQ111" i="1"/>
  <c r="DZ93" i="1"/>
  <c r="HU77" i="1"/>
  <c r="HR77" i="1"/>
  <c r="HO93" i="1"/>
  <c r="HR87" i="1"/>
  <c r="GH147" i="1"/>
  <c r="EL147" i="1"/>
  <c r="CP147" i="1"/>
  <c r="HR134" i="1"/>
  <c r="HR133" i="1"/>
  <c r="GT129" i="1"/>
  <c r="EX129" i="1"/>
  <c r="DB129" i="1"/>
  <c r="HR126" i="1"/>
  <c r="FJ102" i="1"/>
  <c r="HR89" i="1"/>
  <c r="HR82" i="1"/>
  <c r="GT66" i="1"/>
  <c r="EX66" i="1"/>
  <c r="DB66" i="1"/>
  <c r="J66" i="1"/>
  <c r="FV57" i="1"/>
  <c r="DZ57" i="1"/>
  <c r="CD57" i="1"/>
  <c r="AH57" i="1"/>
  <c r="FV48" i="1"/>
  <c r="DZ48" i="1"/>
  <c r="CD48" i="1"/>
  <c r="AH48" i="1"/>
  <c r="HR42" i="1"/>
  <c r="HR26" i="1"/>
  <c r="HR100" i="1"/>
  <c r="HR86" i="1"/>
  <c r="FV129" i="1"/>
  <c r="DZ129" i="1"/>
  <c r="CD129" i="1"/>
  <c r="HL75" i="1"/>
  <c r="FV66" i="1"/>
  <c r="DZ66" i="1"/>
  <c r="CD66" i="1"/>
  <c r="AH66" i="1"/>
  <c r="HO48" i="1"/>
  <c r="FV165" i="1"/>
  <c r="DZ165" i="1"/>
  <c r="CD165" i="1"/>
  <c r="AH165" i="1"/>
  <c r="HR124" i="1"/>
  <c r="FV120" i="1"/>
  <c r="DZ120" i="1"/>
  <c r="CD120" i="1"/>
  <c r="AH120" i="1"/>
  <c r="HR106" i="1"/>
  <c r="GT102" i="1"/>
  <c r="J102" i="1"/>
  <c r="HU87" i="1"/>
  <c r="FV75" i="1"/>
  <c r="DZ75" i="1"/>
  <c r="CD75" i="1"/>
  <c r="HR62" i="1"/>
  <c r="HR38" i="1"/>
  <c r="FV30" i="1"/>
  <c r="DZ30" i="1"/>
  <c r="CD30" i="1"/>
  <c r="AH30" i="1"/>
  <c r="HF336" i="1"/>
  <c r="GT336" i="1"/>
  <c r="GH336" i="1"/>
  <c r="FV336" i="1"/>
  <c r="FJ336" i="1"/>
  <c r="EX336" i="1"/>
  <c r="EL336" i="1"/>
  <c r="DZ336" i="1"/>
  <c r="DB336" i="1"/>
  <c r="CP336" i="1"/>
  <c r="CD336" i="1"/>
  <c r="AH336" i="1"/>
  <c r="V336" i="1"/>
  <c r="J336" i="1"/>
  <c r="HQ318" i="1"/>
  <c r="DZ318" i="1"/>
  <c r="AH318" i="1"/>
  <c r="HR290" i="1"/>
  <c r="GH282" i="1"/>
  <c r="EL282" i="1"/>
  <c r="CP282" i="1"/>
  <c r="GT282" i="1"/>
  <c r="EX282" i="1"/>
  <c r="DB282" i="1"/>
  <c r="HO282" i="1"/>
  <c r="J282" i="1"/>
  <c r="HR347" i="1"/>
  <c r="HU338" i="1"/>
  <c r="HU345" i="1" s="1"/>
  <c r="HU330" i="1"/>
  <c r="HU321" i="1"/>
  <c r="HU327" i="1" s="1"/>
  <c r="HU298" i="1"/>
  <c r="HU290" i="1"/>
  <c r="HR321" i="1"/>
  <c r="FV318" i="1"/>
  <c r="CD318" i="1"/>
  <c r="HU306" i="1"/>
  <c r="HO300" i="1"/>
  <c r="HF282" i="1"/>
  <c r="FJ282" i="1"/>
  <c r="V282" i="1"/>
  <c r="GH318" i="1"/>
  <c r="CP318" i="1"/>
  <c r="GH300" i="1"/>
  <c r="EL300" i="1"/>
  <c r="CP300" i="1"/>
  <c r="FV282" i="1"/>
  <c r="DZ282" i="1"/>
  <c r="CD282" i="1"/>
  <c r="AH282" i="1"/>
  <c r="HO273" i="1"/>
  <c r="HF318" i="1"/>
  <c r="V318" i="1"/>
  <c r="HR316" i="1"/>
  <c r="HQ282" i="1"/>
  <c r="HU259" i="1"/>
  <c r="GH273" i="1"/>
  <c r="EL273" i="1"/>
  <c r="CP273" i="1"/>
  <c r="HR259" i="1"/>
  <c r="HR302" i="1"/>
  <c r="HU308" i="1"/>
  <c r="HR293" i="1"/>
  <c r="HU284" i="1"/>
  <c r="HF273" i="1"/>
  <c r="FJ273" i="1"/>
  <c r="V273" i="1"/>
  <c r="HR251" i="1"/>
  <c r="EL219" i="1"/>
  <c r="HO219" i="1"/>
  <c r="FV273" i="1"/>
  <c r="DZ273" i="1"/>
  <c r="CD273" i="1"/>
  <c r="AH273" i="1"/>
  <c r="HR267" i="1"/>
  <c r="HU251" i="1"/>
  <c r="HU267" i="1"/>
  <c r="HR248" i="1"/>
  <c r="HU269" i="1"/>
  <c r="HU261" i="1"/>
  <c r="HU253" i="1"/>
  <c r="HU248" i="1"/>
  <c r="HR239" i="1"/>
  <c r="HU239" i="1"/>
  <c r="AH219" i="1"/>
  <c r="HU232" i="1"/>
  <c r="HU207" i="1"/>
  <c r="HL210" i="1"/>
  <c r="HU240" i="1"/>
  <c r="DZ219" i="1"/>
  <c r="HQ219" i="1"/>
  <c r="HU217" i="1"/>
  <c r="HU215" i="1"/>
  <c r="HR207" i="1"/>
  <c r="HU242" i="1"/>
  <c r="HU234" i="1"/>
  <c r="FV201" i="1"/>
  <c r="DZ201" i="1"/>
  <c r="CD201" i="1"/>
  <c r="AH201" i="1"/>
  <c r="HR242" i="1"/>
  <c r="HR234" i="1"/>
  <c r="HF228" i="1"/>
  <c r="GT228" i="1"/>
  <c r="GH228" i="1"/>
  <c r="FV228" i="1"/>
  <c r="FJ228" i="1"/>
  <c r="EX228" i="1"/>
  <c r="EL228" i="1"/>
  <c r="DZ228" i="1"/>
  <c r="DB228" i="1"/>
  <c r="HU223" i="1"/>
  <c r="HO201" i="1"/>
  <c r="HR223" i="1"/>
  <c r="GH201" i="1"/>
  <c r="EL201" i="1"/>
  <c r="CP201" i="1"/>
  <c r="HR199" i="1"/>
  <c r="HU231" i="1"/>
  <c r="HU224" i="1"/>
  <c r="HU199" i="1"/>
  <c r="HU197" i="1"/>
  <c r="HL192" i="1"/>
  <c r="DZ174" i="1"/>
  <c r="HU209" i="1"/>
  <c r="HK174" i="1"/>
  <c r="HR187" i="1"/>
  <c r="HL174" i="1"/>
  <c r="HU195" i="1"/>
  <c r="HU187" i="1"/>
  <c r="AH174" i="1"/>
  <c r="HL165" i="1"/>
  <c r="HR197" i="1"/>
  <c r="HR194" i="1"/>
  <c r="HQ147" i="1"/>
  <c r="HU189" i="1"/>
  <c r="HR182" i="1"/>
  <c r="HU181" i="1"/>
  <c r="HU178" i="1"/>
  <c r="HR170" i="1"/>
  <c r="HR178" i="1"/>
  <c r="HU179" i="1"/>
  <c r="HU171" i="1"/>
  <c r="HU174" i="1" s="1"/>
  <c r="HU164" i="1"/>
  <c r="J147" i="1"/>
  <c r="HO147" i="1"/>
  <c r="HU163" i="1"/>
  <c r="HR159" i="1"/>
  <c r="HU143" i="1"/>
  <c r="GH138" i="1"/>
  <c r="EL138" i="1"/>
  <c r="CP138" i="1"/>
  <c r="HU133" i="1"/>
  <c r="HU149" i="1"/>
  <c r="HU156" i="1" s="1"/>
  <c r="HR143" i="1"/>
  <c r="HR136" i="1"/>
  <c r="HU136" i="1"/>
  <c r="HR135" i="1"/>
  <c r="HU141" i="1"/>
  <c r="GT138" i="1"/>
  <c r="EX138" i="1"/>
  <c r="DB138" i="1"/>
  <c r="J138" i="1"/>
  <c r="HF138" i="1"/>
  <c r="FJ138" i="1"/>
  <c r="V138" i="1"/>
  <c r="HO138" i="1"/>
  <c r="FV138" i="1"/>
  <c r="DZ138" i="1"/>
  <c r="CD138" i="1"/>
  <c r="AH138" i="1"/>
  <c r="HU124" i="1"/>
  <c r="HU128" i="1"/>
  <c r="HU125" i="1"/>
  <c r="HR128" i="1"/>
  <c r="HU127" i="1"/>
  <c r="HR125" i="1"/>
  <c r="HQ120" i="1"/>
  <c r="AH129" i="1"/>
  <c r="V129" i="1"/>
  <c r="J129" i="1"/>
  <c r="HR127" i="1"/>
  <c r="HO120" i="1"/>
  <c r="GH120" i="1"/>
  <c r="EL120" i="1"/>
  <c r="CP120" i="1"/>
  <c r="HR118" i="1"/>
  <c r="HU118" i="1"/>
  <c r="AH102" i="1"/>
  <c r="HR108" i="1"/>
  <c r="HU104" i="1"/>
  <c r="HQ102" i="1"/>
  <c r="HU114" i="1"/>
  <c r="HU106" i="1"/>
  <c r="HR96" i="1"/>
  <c r="HO102" i="1"/>
  <c r="HU96" i="1"/>
  <c r="HO84" i="1"/>
  <c r="GH84" i="1"/>
  <c r="EL84" i="1"/>
  <c r="CP84" i="1"/>
  <c r="HU90" i="1"/>
  <c r="HR74" i="1"/>
  <c r="HU74" i="1"/>
  <c r="HR98" i="1"/>
  <c r="HR90" i="1"/>
  <c r="HU95" i="1"/>
  <c r="FV84" i="1"/>
  <c r="DZ84" i="1"/>
  <c r="CD84" i="1"/>
  <c r="AH84" i="1"/>
  <c r="HU80" i="1"/>
  <c r="HR64" i="1"/>
  <c r="HU64" i="1"/>
  <c r="HU72" i="1"/>
  <c r="HQ57" i="1"/>
  <c r="HR65" i="1"/>
  <c r="HU65" i="1"/>
  <c r="EX57" i="1"/>
  <c r="HR59" i="1"/>
  <c r="HU59" i="1"/>
  <c r="HO57" i="1"/>
  <c r="J57" i="1"/>
  <c r="HR52" i="1"/>
  <c r="HU52" i="1"/>
  <c r="HU57" i="1" s="1"/>
  <c r="HR50" i="1"/>
  <c r="GT48" i="1"/>
  <c r="HR32" i="1"/>
  <c r="HU32" i="1"/>
  <c r="HU43" i="1"/>
  <c r="HR43" i="1"/>
  <c r="HO30" i="1"/>
  <c r="GT30" i="1"/>
  <c r="EX30" i="1"/>
  <c r="DB30" i="1"/>
  <c r="J30" i="1"/>
  <c r="HU30" i="1"/>
  <c r="HU35" i="1"/>
  <c r="HF30" i="1"/>
  <c r="FJ30" i="1"/>
  <c r="DN30" i="1"/>
  <c r="V30" i="1"/>
  <c r="HU41" i="1"/>
  <c r="HQ30" i="1"/>
  <c r="GH30" i="1"/>
  <c r="EL30" i="1"/>
  <c r="CP30" i="1"/>
  <c r="HR23" i="1"/>
  <c r="HR266" i="6"/>
  <c r="HR248" i="6"/>
  <c r="HR241" i="6"/>
  <c r="HR128" i="6"/>
  <c r="HU128" i="6"/>
  <c r="HR97" i="6"/>
  <c r="HU97" i="6"/>
  <c r="HR187" i="6"/>
  <c r="HU187" i="6"/>
  <c r="HR61" i="6"/>
  <c r="HU61" i="6"/>
  <c r="HU341" i="6"/>
  <c r="HU323" i="6"/>
  <c r="HU305" i="6"/>
  <c r="HU287" i="6"/>
  <c r="HR205" i="6"/>
  <c r="HU205" i="6"/>
  <c r="HR38" i="6"/>
  <c r="HU38" i="6"/>
  <c r="HR151" i="6"/>
  <c r="HU151" i="6"/>
  <c r="HR262" i="6"/>
  <c r="HU262" i="6"/>
  <c r="HU264" i="6" s="1"/>
  <c r="HR244" i="6"/>
  <c r="HU244" i="6"/>
  <c r="HU236" i="6"/>
  <c r="HR231" i="6"/>
  <c r="HU231" i="6"/>
  <c r="HR200" i="6"/>
  <c r="HU200" i="6"/>
  <c r="HR164" i="6"/>
  <c r="HU164" i="6"/>
  <c r="HR133" i="6"/>
  <c r="HU133" i="6"/>
  <c r="HR74" i="6"/>
  <c r="HU74" i="6"/>
  <c r="HR43" i="6"/>
  <c r="HU43" i="6"/>
  <c r="HU339" i="6"/>
  <c r="HU334" i="6"/>
  <c r="HU321" i="6"/>
  <c r="HU316" i="6"/>
  <c r="HU318" i="6" s="1"/>
  <c r="HU303" i="6"/>
  <c r="HU298" i="6"/>
  <c r="HU300" i="6" s="1"/>
  <c r="HU285" i="6"/>
  <c r="HU280" i="6"/>
  <c r="HR272" i="6"/>
  <c r="HR267" i="6"/>
  <c r="HU267" i="6"/>
  <c r="HU273" i="6" s="1"/>
  <c r="HR263" i="6"/>
  <c r="HR254" i="6"/>
  <c r="HR249" i="6"/>
  <c r="HU249" i="6"/>
  <c r="HU255" i="6" s="1"/>
  <c r="HR245" i="6"/>
  <c r="HR236" i="6"/>
  <c r="HR223" i="6"/>
  <c r="HU223" i="6"/>
  <c r="HR110" i="6"/>
  <c r="HU110" i="6"/>
  <c r="HR79" i="6"/>
  <c r="HU79" i="6"/>
  <c r="HU352" i="6"/>
  <c r="HU354" i="6" s="1"/>
  <c r="HR268" i="6"/>
  <c r="HR250" i="6"/>
  <c r="HR218" i="6"/>
  <c r="HU218" i="6"/>
  <c r="HR169" i="6"/>
  <c r="HU169" i="6"/>
  <c r="HR25" i="6"/>
  <c r="HU25" i="6"/>
  <c r="HR352" i="6"/>
  <c r="HR146" i="6"/>
  <c r="HU146" i="6"/>
  <c r="HR115" i="6"/>
  <c r="HU115" i="6"/>
  <c r="HR56" i="6"/>
  <c r="HU56" i="6"/>
  <c r="HU277" i="6"/>
  <c r="HR182" i="6"/>
  <c r="HU182" i="6"/>
  <c r="HR92" i="6"/>
  <c r="HU92" i="6"/>
  <c r="HR232" i="6"/>
  <c r="HR227" i="6"/>
  <c r="HU226" i="6"/>
  <c r="HR214" i="6"/>
  <c r="HU213" i="6"/>
  <c r="HR209" i="6"/>
  <c r="HU208" i="6"/>
  <c r="HU195" i="6"/>
  <c r="HU190" i="6"/>
  <c r="HU177" i="6"/>
  <c r="HU172" i="6"/>
  <c r="HU159" i="6"/>
  <c r="HU154" i="6"/>
  <c r="HU141" i="6"/>
  <c r="HR137" i="6"/>
  <c r="HU136" i="6"/>
  <c r="HU123" i="6"/>
  <c r="HU118" i="6"/>
  <c r="HU105" i="6"/>
  <c r="HR101" i="6"/>
  <c r="HU100" i="6"/>
  <c r="HU87" i="6"/>
  <c r="HU82" i="6"/>
  <c r="HU69" i="6"/>
  <c r="HU64" i="6"/>
  <c r="HU51" i="6"/>
  <c r="HR226" i="6"/>
  <c r="HR213" i="6"/>
  <c r="HR208" i="6"/>
  <c r="HR195" i="6"/>
  <c r="HR190" i="6"/>
  <c r="HR177" i="6"/>
  <c r="HR172" i="6"/>
  <c r="HR159" i="6"/>
  <c r="HR154" i="6"/>
  <c r="HR141" i="6"/>
  <c r="HR136" i="6"/>
  <c r="HR118" i="6"/>
  <c r="HR100" i="6"/>
  <c r="HR87" i="6"/>
  <c r="HR82" i="6"/>
  <c r="HR69" i="6"/>
  <c r="HR64" i="6"/>
  <c r="HU26" i="6"/>
  <c r="HU345" i="6" l="1"/>
  <c r="HU336" i="6"/>
  <c r="HU336" i="1"/>
  <c r="HU327" i="6"/>
  <c r="HU309" i="1"/>
  <c r="HU309" i="6"/>
  <c r="HU300" i="1"/>
  <c r="HU291" i="1"/>
  <c r="HU291" i="6"/>
  <c r="HU282" i="6"/>
  <c r="HU273" i="1"/>
  <c r="HU264" i="1"/>
  <c r="HU255" i="1"/>
  <c r="HU246" i="6"/>
  <c r="HU246" i="1"/>
  <c r="HU237" i="6"/>
  <c r="HU237" i="1"/>
  <c r="HU228" i="1"/>
  <c r="HU228" i="6"/>
  <c r="HU219" i="1"/>
  <c r="HU219" i="6"/>
  <c r="HU210" i="1"/>
  <c r="HU210" i="6"/>
  <c r="HU201" i="6"/>
  <c r="HU201" i="1"/>
  <c r="HU192" i="6"/>
  <c r="HU192" i="1"/>
  <c r="HU183" i="6"/>
  <c r="HU183" i="1"/>
  <c r="HU174" i="6"/>
  <c r="HU165" i="1"/>
  <c r="HU165" i="6"/>
  <c r="HU129" i="6"/>
  <c r="HU156" i="6"/>
  <c r="HU147" i="6"/>
  <c r="HU147" i="1"/>
  <c r="HU138" i="1"/>
  <c r="HU138" i="6"/>
  <c r="HU129" i="1"/>
  <c r="HU120" i="1"/>
  <c r="HU120" i="6"/>
  <c r="HU111" i="6"/>
  <c r="HU111" i="1"/>
  <c r="HU102" i="6"/>
  <c r="HU102" i="1"/>
  <c r="HU93" i="1"/>
  <c r="HU93" i="6"/>
  <c r="HU84" i="6"/>
  <c r="HU84" i="1"/>
  <c r="HU75" i="6"/>
  <c r="HU75" i="1"/>
  <c r="HU66" i="6"/>
  <c r="HU66" i="1"/>
  <c r="HU57" i="6"/>
  <c r="HU48" i="6"/>
  <c r="HR93" i="1"/>
  <c r="HU48" i="1"/>
  <c r="HU39" i="6"/>
  <c r="HU39" i="1"/>
  <c r="HR174" i="1"/>
  <c r="HU30" i="6"/>
  <c r="HR183" i="1"/>
  <c r="HR237" i="1"/>
  <c r="HR291" i="1"/>
  <c r="HR255" i="1"/>
  <c r="HR309" i="1"/>
  <c r="HR75" i="1"/>
  <c r="HR327" i="1"/>
  <c r="HR264" i="1"/>
  <c r="HR201" i="1"/>
  <c r="HR111" i="1"/>
  <c r="HR129" i="1"/>
  <c r="HR228" i="1"/>
  <c r="HR354" i="1"/>
  <c r="HR66" i="1"/>
  <c r="HR318" i="1"/>
  <c r="HR345" i="1"/>
  <c r="HR84" i="1"/>
  <c r="HR192" i="1"/>
  <c r="HR219" i="1"/>
  <c r="HR165" i="1"/>
  <c r="HR273" i="1"/>
  <c r="HR156" i="1"/>
  <c r="HR57" i="1"/>
  <c r="HR48" i="1"/>
  <c r="HR102" i="1"/>
  <c r="HR39" i="1"/>
  <c r="HR120" i="1"/>
  <c r="HR210" i="1"/>
  <c r="HR336" i="1"/>
  <c r="HR246" i="1"/>
  <c r="HR30" i="1"/>
  <c r="HR138" i="1"/>
  <c r="HR282" i="1"/>
  <c r="HR300" i="1"/>
  <c r="HR147" i="1"/>
  <c r="J23" i="6" l="1"/>
  <c r="V23" i="6"/>
  <c r="AH23" i="6"/>
  <c r="AT23" i="6"/>
  <c r="BF23" i="6"/>
  <c r="BR23" i="6"/>
  <c r="J25" i="6"/>
  <c r="V25" i="6"/>
  <c r="AH25" i="6"/>
  <c r="AT25" i="6"/>
  <c r="BF25" i="6"/>
  <c r="BR25" i="6"/>
  <c r="J26" i="6"/>
  <c r="V26" i="6"/>
  <c r="AH26" i="6"/>
  <c r="AT26" i="6"/>
  <c r="BF26" i="6"/>
  <c r="BR26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BK30" i="6"/>
  <c r="BL30" i="6"/>
  <c r="BO30" i="6"/>
  <c r="BQ30" i="6"/>
  <c r="BU30" i="6"/>
  <c r="BV30" i="6"/>
  <c r="J32" i="6"/>
  <c r="V32" i="6"/>
  <c r="AH32" i="6"/>
  <c r="AT32" i="6"/>
  <c r="BF32" i="6"/>
  <c r="BR32" i="6"/>
  <c r="J35" i="6"/>
  <c r="V35" i="6"/>
  <c r="AH35" i="6"/>
  <c r="AT35" i="6"/>
  <c r="BF35" i="6"/>
  <c r="BR35" i="6"/>
  <c r="J36" i="6"/>
  <c r="V36" i="6"/>
  <c r="AH36" i="6"/>
  <c r="AT36" i="6"/>
  <c r="BF36" i="6"/>
  <c r="BR36" i="6"/>
  <c r="J37" i="6"/>
  <c r="V37" i="6"/>
  <c r="AH37" i="6"/>
  <c r="AT37" i="6"/>
  <c r="BF37" i="6"/>
  <c r="BR37" i="6"/>
  <c r="J38" i="6"/>
  <c r="V38" i="6"/>
  <c r="AH38" i="6"/>
  <c r="AT38" i="6"/>
  <c r="BF38" i="6"/>
  <c r="BR38" i="6"/>
  <c r="C39" i="6"/>
  <c r="D39" i="6"/>
  <c r="G39" i="6"/>
  <c r="I39" i="6"/>
  <c r="M39" i="6"/>
  <c r="N39" i="6"/>
  <c r="O39" i="6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BK39" i="6"/>
  <c r="BL39" i="6"/>
  <c r="BO39" i="6"/>
  <c r="BQ39" i="6"/>
  <c r="BU39" i="6"/>
  <c r="BV39" i="6"/>
  <c r="J41" i="6"/>
  <c r="V41" i="6"/>
  <c r="AH41" i="6"/>
  <c r="AT41" i="6"/>
  <c r="BF41" i="6"/>
  <c r="BR41" i="6"/>
  <c r="J42" i="6"/>
  <c r="V42" i="6"/>
  <c r="AH42" i="6"/>
  <c r="AT42" i="6"/>
  <c r="BF42" i="6"/>
  <c r="BR42" i="6"/>
  <c r="J43" i="6"/>
  <c r="V43" i="6"/>
  <c r="AH43" i="6"/>
  <c r="AT43" i="6"/>
  <c r="BF43" i="6"/>
  <c r="BR43" i="6"/>
  <c r="J44" i="6"/>
  <c r="V44" i="6"/>
  <c r="AH44" i="6"/>
  <c r="AT44" i="6"/>
  <c r="BF44" i="6"/>
  <c r="BR44" i="6"/>
  <c r="C48" i="6"/>
  <c r="D48" i="6"/>
  <c r="G48" i="6"/>
  <c r="I48" i="6"/>
  <c r="M48" i="6"/>
  <c r="N48" i="6"/>
  <c r="O48" i="6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BK48" i="6"/>
  <c r="BL48" i="6"/>
  <c r="BO48" i="6"/>
  <c r="BQ48" i="6"/>
  <c r="BU48" i="6"/>
  <c r="BV48" i="6"/>
  <c r="J50" i="6"/>
  <c r="V50" i="6"/>
  <c r="AH50" i="6"/>
  <c r="AT50" i="6"/>
  <c r="BF50" i="6"/>
  <c r="BR50" i="6"/>
  <c r="J51" i="6"/>
  <c r="V51" i="6"/>
  <c r="AH51" i="6"/>
  <c r="AT51" i="6"/>
  <c r="BF51" i="6"/>
  <c r="BR51" i="6"/>
  <c r="J52" i="6"/>
  <c r="V52" i="6"/>
  <c r="AH52" i="6"/>
  <c r="AT52" i="6"/>
  <c r="BF52" i="6"/>
  <c r="BR52" i="6"/>
  <c r="J53" i="6"/>
  <c r="V53" i="6"/>
  <c r="AH53" i="6"/>
  <c r="AT53" i="6"/>
  <c r="BF53" i="6"/>
  <c r="BR53" i="6"/>
  <c r="J54" i="6"/>
  <c r="V54" i="6"/>
  <c r="AH54" i="6"/>
  <c r="AT54" i="6"/>
  <c r="BF54" i="6"/>
  <c r="BR54" i="6"/>
  <c r="J55" i="6"/>
  <c r="V55" i="6"/>
  <c r="AH55" i="6"/>
  <c r="AT55" i="6"/>
  <c r="BF55" i="6"/>
  <c r="BR55" i="6"/>
  <c r="J56" i="6"/>
  <c r="V56" i="6"/>
  <c r="AH56" i="6"/>
  <c r="AT56" i="6"/>
  <c r="BF56" i="6"/>
  <c r="BR56" i="6"/>
  <c r="C57" i="6"/>
  <c r="D57" i="6"/>
  <c r="G57" i="6"/>
  <c r="I57" i="6"/>
  <c r="M57" i="6"/>
  <c r="N57" i="6"/>
  <c r="O57" i="6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BK57" i="6"/>
  <c r="BL57" i="6"/>
  <c r="BO57" i="6"/>
  <c r="BQ57" i="6"/>
  <c r="BU57" i="6"/>
  <c r="BV57" i="6"/>
  <c r="J59" i="6"/>
  <c r="V59" i="6"/>
  <c r="AH59" i="6"/>
  <c r="AT59" i="6"/>
  <c r="BF59" i="6"/>
  <c r="BR59" i="6"/>
  <c r="J60" i="6"/>
  <c r="V60" i="6"/>
  <c r="AH60" i="6"/>
  <c r="AT60" i="6"/>
  <c r="BF60" i="6"/>
  <c r="BR60" i="6"/>
  <c r="J61" i="6"/>
  <c r="V61" i="6"/>
  <c r="AH61" i="6"/>
  <c r="AT61" i="6"/>
  <c r="BF61" i="6"/>
  <c r="BR61" i="6"/>
  <c r="J62" i="6"/>
  <c r="V62" i="6"/>
  <c r="AH62" i="6"/>
  <c r="AT62" i="6"/>
  <c r="BF62" i="6"/>
  <c r="BR62" i="6"/>
  <c r="J63" i="6"/>
  <c r="V63" i="6"/>
  <c r="AH63" i="6"/>
  <c r="AT63" i="6"/>
  <c r="BF63" i="6"/>
  <c r="BR63" i="6"/>
  <c r="J64" i="6"/>
  <c r="V64" i="6"/>
  <c r="AH64" i="6"/>
  <c r="AT64" i="6"/>
  <c r="BF64" i="6"/>
  <c r="BR64" i="6"/>
  <c r="J65" i="6"/>
  <c r="V65" i="6"/>
  <c r="AH65" i="6"/>
  <c r="AT65" i="6"/>
  <c r="BF65" i="6"/>
  <c r="BR65" i="6"/>
  <c r="C66" i="6"/>
  <c r="D66" i="6"/>
  <c r="G66" i="6"/>
  <c r="I66" i="6"/>
  <c r="M66" i="6"/>
  <c r="N66" i="6"/>
  <c r="O66" i="6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BK66" i="6"/>
  <c r="BL66" i="6"/>
  <c r="BO66" i="6"/>
  <c r="BQ66" i="6"/>
  <c r="BU66" i="6"/>
  <c r="BV66" i="6"/>
  <c r="J68" i="6"/>
  <c r="V68" i="6"/>
  <c r="AH68" i="6"/>
  <c r="AT68" i="6"/>
  <c r="BF68" i="6"/>
  <c r="BR68" i="6"/>
  <c r="J69" i="6"/>
  <c r="V69" i="6"/>
  <c r="AT69" i="6"/>
  <c r="BF69" i="6"/>
  <c r="BR69" i="6"/>
  <c r="J70" i="6"/>
  <c r="V70" i="6"/>
  <c r="AH70" i="6"/>
  <c r="AT70" i="6"/>
  <c r="BF70" i="6"/>
  <c r="BR70" i="6"/>
  <c r="J71" i="6"/>
  <c r="V71" i="6"/>
  <c r="AH71" i="6"/>
  <c r="AT71" i="6"/>
  <c r="BF71" i="6"/>
  <c r="BR71" i="6"/>
  <c r="J72" i="6"/>
  <c r="V72" i="6"/>
  <c r="AH72" i="6"/>
  <c r="AT72" i="6"/>
  <c r="BF72" i="6"/>
  <c r="BR72" i="6"/>
  <c r="J73" i="6"/>
  <c r="V73" i="6"/>
  <c r="AH73" i="6"/>
  <c r="AT73" i="6"/>
  <c r="BF73" i="6"/>
  <c r="BR73" i="6"/>
  <c r="J74" i="6"/>
  <c r="V74" i="6"/>
  <c r="AH74" i="6"/>
  <c r="AT74" i="6"/>
  <c r="BF74" i="6"/>
  <c r="BR74" i="6"/>
  <c r="C75" i="6"/>
  <c r="D75" i="6"/>
  <c r="G75" i="6"/>
  <c r="I75" i="6"/>
  <c r="M75" i="6"/>
  <c r="N75" i="6"/>
  <c r="O75" i="6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BL75" i="6"/>
  <c r="BO75" i="6"/>
  <c r="BQ75" i="6"/>
  <c r="BU75" i="6"/>
  <c r="BV75" i="6"/>
  <c r="J77" i="6"/>
  <c r="V77" i="6"/>
  <c r="AH77" i="6"/>
  <c r="AT77" i="6"/>
  <c r="BF77" i="6"/>
  <c r="BR77" i="6"/>
  <c r="J78" i="6"/>
  <c r="V78" i="6"/>
  <c r="AH78" i="6"/>
  <c r="AT78" i="6"/>
  <c r="BF78" i="6"/>
  <c r="BR78" i="6"/>
  <c r="J79" i="6"/>
  <c r="V79" i="6"/>
  <c r="AH79" i="6"/>
  <c r="AT79" i="6"/>
  <c r="BF79" i="6"/>
  <c r="BR79" i="6"/>
  <c r="J80" i="6"/>
  <c r="V80" i="6"/>
  <c r="AH80" i="6"/>
  <c r="AT80" i="6"/>
  <c r="BF80" i="6"/>
  <c r="BR80" i="6"/>
  <c r="J81" i="6"/>
  <c r="V81" i="6"/>
  <c r="AH81" i="6"/>
  <c r="AT81" i="6"/>
  <c r="BF81" i="6"/>
  <c r="BR81" i="6"/>
  <c r="J82" i="6"/>
  <c r="V82" i="6"/>
  <c r="AH82" i="6"/>
  <c r="AT82" i="6"/>
  <c r="BF82" i="6"/>
  <c r="BR82" i="6"/>
  <c r="J83" i="6"/>
  <c r="V83" i="6"/>
  <c r="AH83" i="6"/>
  <c r="AT83" i="6"/>
  <c r="BF83" i="6"/>
  <c r="BR83" i="6"/>
  <c r="C84" i="6"/>
  <c r="D84" i="6"/>
  <c r="G84" i="6"/>
  <c r="I84" i="6"/>
  <c r="M84" i="6"/>
  <c r="N84" i="6"/>
  <c r="O84" i="6"/>
  <c r="P84" i="6"/>
  <c r="S84" i="6"/>
  <c r="U84" i="6"/>
  <c r="Y84" i="6"/>
  <c r="Z84" i="6"/>
  <c r="AA84" i="6"/>
  <c r="AB84" i="6"/>
  <c r="AE84" i="6"/>
  <c r="AG84" i="6"/>
  <c r="AK84" i="6"/>
  <c r="AL84" i="6"/>
  <c r="AM84" i="6"/>
  <c r="AN84" i="6"/>
  <c r="AQ84" i="6"/>
  <c r="AS84" i="6"/>
  <c r="AW84" i="6"/>
  <c r="AX84" i="6"/>
  <c r="AY84" i="6"/>
  <c r="AZ84" i="6"/>
  <c r="BC84" i="6"/>
  <c r="BE84" i="6"/>
  <c r="BI84" i="6"/>
  <c r="BJ84" i="6"/>
  <c r="BK84" i="6"/>
  <c r="BL84" i="6"/>
  <c r="BO84" i="6"/>
  <c r="BQ84" i="6"/>
  <c r="BU84" i="6"/>
  <c r="BV84" i="6"/>
  <c r="J86" i="6"/>
  <c r="V86" i="6"/>
  <c r="AH86" i="6"/>
  <c r="AT86" i="6"/>
  <c r="BF86" i="6"/>
  <c r="BR86" i="6"/>
  <c r="J87" i="6"/>
  <c r="V87" i="6"/>
  <c r="AH87" i="6"/>
  <c r="AT87" i="6"/>
  <c r="BF87" i="6"/>
  <c r="BR87" i="6"/>
  <c r="J88" i="6"/>
  <c r="V88" i="6"/>
  <c r="AH88" i="6"/>
  <c r="AT88" i="6"/>
  <c r="BF88" i="6"/>
  <c r="BR88" i="6"/>
  <c r="J89" i="6"/>
  <c r="V89" i="6"/>
  <c r="AH89" i="6"/>
  <c r="AT89" i="6"/>
  <c r="BF89" i="6"/>
  <c r="BR89" i="6"/>
  <c r="J90" i="6"/>
  <c r="V90" i="6"/>
  <c r="AH90" i="6"/>
  <c r="AT90" i="6"/>
  <c r="BF90" i="6"/>
  <c r="BR90" i="6"/>
  <c r="J91" i="6"/>
  <c r="V91" i="6"/>
  <c r="AH91" i="6"/>
  <c r="AT91" i="6"/>
  <c r="BF91" i="6"/>
  <c r="BR91" i="6"/>
  <c r="J92" i="6"/>
  <c r="V92" i="6"/>
  <c r="AH92" i="6"/>
  <c r="AT92" i="6"/>
  <c r="BF92" i="6"/>
  <c r="BR92" i="6"/>
  <c r="C93" i="6"/>
  <c r="D93" i="6"/>
  <c r="G93" i="6"/>
  <c r="I93" i="6"/>
  <c r="M93" i="6"/>
  <c r="N93" i="6"/>
  <c r="O93" i="6"/>
  <c r="P93" i="6"/>
  <c r="S93" i="6"/>
  <c r="U93" i="6"/>
  <c r="Y93" i="6"/>
  <c r="Z93" i="6"/>
  <c r="AA93" i="6"/>
  <c r="AB93" i="6"/>
  <c r="AE93" i="6"/>
  <c r="AG93" i="6"/>
  <c r="AK93" i="6"/>
  <c r="AL93" i="6"/>
  <c r="AM93" i="6"/>
  <c r="AN93" i="6"/>
  <c r="AQ93" i="6"/>
  <c r="AS93" i="6"/>
  <c r="AW93" i="6"/>
  <c r="AX93" i="6"/>
  <c r="AY93" i="6"/>
  <c r="AZ93" i="6"/>
  <c r="BC93" i="6"/>
  <c r="BE93" i="6"/>
  <c r="BI93" i="6"/>
  <c r="BJ93" i="6"/>
  <c r="BK93" i="6"/>
  <c r="BL93" i="6"/>
  <c r="BO93" i="6"/>
  <c r="BQ93" i="6"/>
  <c r="BU93" i="6"/>
  <c r="BV93" i="6"/>
  <c r="J95" i="6"/>
  <c r="V95" i="6"/>
  <c r="AH95" i="6"/>
  <c r="AT95" i="6"/>
  <c r="BF95" i="6"/>
  <c r="BR95" i="6"/>
  <c r="J96" i="6"/>
  <c r="V96" i="6"/>
  <c r="AH96" i="6"/>
  <c r="AT96" i="6"/>
  <c r="BF96" i="6"/>
  <c r="BR96" i="6"/>
  <c r="J97" i="6"/>
  <c r="V97" i="6"/>
  <c r="AH97" i="6"/>
  <c r="AT97" i="6"/>
  <c r="BF97" i="6"/>
  <c r="BR97" i="6"/>
  <c r="J98" i="6"/>
  <c r="V98" i="6"/>
  <c r="AH98" i="6"/>
  <c r="AT98" i="6"/>
  <c r="BF98" i="6"/>
  <c r="BR98" i="6"/>
  <c r="J99" i="6"/>
  <c r="V99" i="6"/>
  <c r="AH99" i="6"/>
  <c r="AT99" i="6"/>
  <c r="BF99" i="6"/>
  <c r="BR99" i="6"/>
  <c r="J100" i="6"/>
  <c r="V100" i="6"/>
  <c r="AH100" i="6"/>
  <c r="AT100" i="6"/>
  <c r="BF100" i="6"/>
  <c r="BR100" i="6"/>
  <c r="J101" i="6"/>
  <c r="V101" i="6"/>
  <c r="AH101" i="6"/>
  <c r="AT101" i="6"/>
  <c r="BF101" i="6"/>
  <c r="BR101" i="6"/>
  <c r="C102" i="6"/>
  <c r="D102" i="6"/>
  <c r="G102" i="6"/>
  <c r="I102" i="6"/>
  <c r="M102" i="6"/>
  <c r="N102" i="6"/>
  <c r="O102" i="6"/>
  <c r="P102" i="6"/>
  <c r="S102" i="6"/>
  <c r="U102" i="6"/>
  <c r="Y102" i="6"/>
  <c r="Z102" i="6"/>
  <c r="AA102" i="6"/>
  <c r="AB102" i="6"/>
  <c r="AE102" i="6"/>
  <c r="AG102" i="6"/>
  <c r="AK102" i="6"/>
  <c r="AL102" i="6"/>
  <c r="AM102" i="6"/>
  <c r="AN102" i="6"/>
  <c r="AQ102" i="6"/>
  <c r="AS102" i="6"/>
  <c r="AW102" i="6"/>
  <c r="AX102" i="6"/>
  <c r="AY102" i="6"/>
  <c r="AZ102" i="6"/>
  <c r="BC102" i="6"/>
  <c r="BE102" i="6"/>
  <c r="BI102" i="6"/>
  <c r="BJ102" i="6"/>
  <c r="BK102" i="6"/>
  <c r="BL102" i="6"/>
  <c r="BO102" i="6"/>
  <c r="BQ102" i="6"/>
  <c r="BU102" i="6"/>
  <c r="BV102" i="6"/>
  <c r="J104" i="6"/>
  <c r="V104" i="6"/>
  <c r="AH104" i="6"/>
  <c r="AT104" i="6"/>
  <c r="BF104" i="6"/>
  <c r="BR104" i="6"/>
  <c r="J105" i="6"/>
  <c r="V105" i="6"/>
  <c r="AH105" i="6"/>
  <c r="AT105" i="6"/>
  <c r="BF105" i="6"/>
  <c r="BR105" i="6"/>
  <c r="J106" i="6"/>
  <c r="V106" i="6"/>
  <c r="AH106" i="6"/>
  <c r="AT106" i="6"/>
  <c r="BF106" i="6"/>
  <c r="BR106" i="6"/>
  <c r="J107" i="6"/>
  <c r="V107" i="6"/>
  <c r="AH107" i="6"/>
  <c r="AT107" i="6"/>
  <c r="BF107" i="6"/>
  <c r="BR107" i="6"/>
  <c r="J108" i="6"/>
  <c r="V108" i="6"/>
  <c r="AH108" i="6"/>
  <c r="AT108" i="6"/>
  <c r="BF108" i="6"/>
  <c r="BR108" i="6"/>
  <c r="J109" i="6"/>
  <c r="V109" i="6"/>
  <c r="AH109" i="6"/>
  <c r="AT109" i="6"/>
  <c r="BF109" i="6"/>
  <c r="BR109" i="6"/>
  <c r="J110" i="6"/>
  <c r="V110" i="6"/>
  <c r="AH110" i="6"/>
  <c r="AT110" i="6"/>
  <c r="BF110" i="6"/>
  <c r="BR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BK111" i="6"/>
  <c r="BL111" i="6"/>
  <c r="BO111" i="6"/>
  <c r="BQ111" i="6"/>
  <c r="BU111" i="6"/>
  <c r="BV111" i="6"/>
  <c r="J113" i="6"/>
  <c r="V113" i="6"/>
  <c r="AH113" i="6"/>
  <c r="AT113" i="6"/>
  <c r="BF113" i="6"/>
  <c r="BR113" i="6"/>
  <c r="J114" i="6"/>
  <c r="V114" i="6"/>
  <c r="AH114" i="6"/>
  <c r="AT114" i="6"/>
  <c r="BF114" i="6"/>
  <c r="BR114" i="6"/>
  <c r="J115" i="6"/>
  <c r="V115" i="6"/>
  <c r="AH115" i="6"/>
  <c r="AT115" i="6"/>
  <c r="BF115" i="6"/>
  <c r="BR115" i="6"/>
  <c r="J116" i="6"/>
  <c r="V116" i="6"/>
  <c r="AH116" i="6"/>
  <c r="AT116" i="6"/>
  <c r="BF116" i="6"/>
  <c r="BR116" i="6"/>
  <c r="J117" i="6"/>
  <c r="V117" i="6"/>
  <c r="AH117" i="6"/>
  <c r="AT117" i="6"/>
  <c r="BF117" i="6"/>
  <c r="BR117" i="6"/>
  <c r="J118" i="6"/>
  <c r="V118" i="6"/>
  <c r="AH118" i="6"/>
  <c r="AT118" i="6"/>
  <c r="BF118" i="6"/>
  <c r="BR118" i="6"/>
  <c r="J119" i="6"/>
  <c r="V119" i="6"/>
  <c r="AH119" i="6"/>
  <c r="AT119" i="6"/>
  <c r="BF119" i="6"/>
  <c r="BR119" i="6"/>
  <c r="C120" i="6"/>
  <c r="D120" i="6"/>
  <c r="G120" i="6"/>
  <c r="I120" i="6"/>
  <c r="M120" i="6"/>
  <c r="N120" i="6"/>
  <c r="O120" i="6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BK120" i="6"/>
  <c r="BL120" i="6"/>
  <c r="BO120" i="6"/>
  <c r="BQ120" i="6"/>
  <c r="BU120" i="6"/>
  <c r="BV120" i="6"/>
  <c r="J122" i="6"/>
  <c r="V122" i="6"/>
  <c r="AH122" i="6"/>
  <c r="AT122" i="6"/>
  <c r="BF122" i="6"/>
  <c r="BR122" i="6"/>
  <c r="J123" i="6"/>
  <c r="V123" i="6"/>
  <c r="AH123" i="6"/>
  <c r="AT123" i="6"/>
  <c r="BF123" i="6"/>
  <c r="BR123" i="6"/>
  <c r="J124" i="6"/>
  <c r="V124" i="6"/>
  <c r="AH124" i="6"/>
  <c r="AT124" i="6"/>
  <c r="BF124" i="6"/>
  <c r="BR124" i="6"/>
  <c r="J125" i="6"/>
  <c r="V125" i="6"/>
  <c r="AH125" i="6"/>
  <c r="AT125" i="6"/>
  <c r="BF125" i="6"/>
  <c r="BR125" i="6"/>
  <c r="J126" i="6"/>
  <c r="V126" i="6"/>
  <c r="AH126" i="6"/>
  <c r="AT126" i="6"/>
  <c r="BF126" i="6"/>
  <c r="BR126" i="6"/>
  <c r="J127" i="6"/>
  <c r="V127" i="6"/>
  <c r="AH127" i="6"/>
  <c r="AT127" i="6"/>
  <c r="BF127" i="6"/>
  <c r="BR127" i="6"/>
  <c r="J128" i="6"/>
  <c r="V128" i="6"/>
  <c r="AH128" i="6"/>
  <c r="AT128" i="6"/>
  <c r="BF128" i="6"/>
  <c r="BR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BK129" i="6"/>
  <c r="BL129" i="6"/>
  <c r="BO129" i="6"/>
  <c r="BQ129" i="6"/>
  <c r="BU129" i="6"/>
  <c r="BV129" i="6"/>
  <c r="J131" i="6"/>
  <c r="V131" i="6"/>
  <c r="AH131" i="6"/>
  <c r="AT131" i="6"/>
  <c r="BF131" i="6"/>
  <c r="BR131" i="6"/>
  <c r="J132" i="6"/>
  <c r="V132" i="6"/>
  <c r="AH132" i="6"/>
  <c r="AT132" i="6"/>
  <c r="BF132" i="6"/>
  <c r="BR132" i="6"/>
  <c r="J133" i="6"/>
  <c r="V133" i="6"/>
  <c r="AH133" i="6"/>
  <c r="AT133" i="6"/>
  <c r="BF133" i="6"/>
  <c r="BR133" i="6"/>
  <c r="J134" i="6"/>
  <c r="V134" i="6"/>
  <c r="AH134" i="6"/>
  <c r="AT134" i="6"/>
  <c r="BF134" i="6"/>
  <c r="BR134" i="6"/>
  <c r="J135" i="6"/>
  <c r="V135" i="6"/>
  <c r="AH135" i="6"/>
  <c r="AT135" i="6"/>
  <c r="BF135" i="6"/>
  <c r="BR135" i="6"/>
  <c r="J136" i="6"/>
  <c r="V136" i="6"/>
  <c r="AH136" i="6"/>
  <c r="AT136" i="6"/>
  <c r="BF136" i="6"/>
  <c r="BR136" i="6"/>
  <c r="J137" i="6"/>
  <c r="V137" i="6"/>
  <c r="AH137" i="6"/>
  <c r="AT137" i="6"/>
  <c r="BF137" i="6"/>
  <c r="BR137" i="6"/>
  <c r="C138" i="6"/>
  <c r="D138" i="6"/>
  <c r="G138" i="6"/>
  <c r="I138" i="6"/>
  <c r="M138" i="6"/>
  <c r="N138" i="6"/>
  <c r="O138" i="6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BK138" i="6"/>
  <c r="BL138" i="6"/>
  <c r="BO138" i="6"/>
  <c r="BQ138" i="6"/>
  <c r="BU138" i="6"/>
  <c r="BV138" i="6"/>
  <c r="J140" i="6"/>
  <c r="V140" i="6"/>
  <c r="AH140" i="6"/>
  <c r="AT140" i="6"/>
  <c r="BF140" i="6"/>
  <c r="BR140" i="6"/>
  <c r="J141" i="6"/>
  <c r="V141" i="6"/>
  <c r="AH141" i="6"/>
  <c r="AT141" i="6"/>
  <c r="BF141" i="6"/>
  <c r="BR141" i="6"/>
  <c r="J142" i="6"/>
  <c r="V142" i="6"/>
  <c r="AH142" i="6"/>
  <c r="AT142" i="6"/>
  <c r="BF142" i="6"/>
  <c r="BR142" i="6"/>
  <c r="J143" i="6"/>
  <c r="V143" i="6"/>
  <c r="AH143" i="6"/>
  <c r="AT143" i="6"/>
  <c r="BF143" i="6"/>
  <c r="BR143" i="6"/>
  <c r="J144" i="6"/>
  <c r="V144" i="6"/>
  <c r="AH144" i="6"/>
  <c r="AT144" i="6"/>
  <c r="BF144" i="6"/>
  <c r="BR144" i="6"/>
  <c r="J145" i="6"/>
  <c r="V145" i="6"/>
  <c r="AH145" i="6"/>
  <c r="AT145" i="6"/>
  <c r="BF145" i="6"/>
  <c r="BR145" i="6"/>
  <c r="J146" i="6"/>
  <c r="V146" i="6"/>
  <c r="AH146" i="6"/>
  <c r="AT146" i="6"/>
  <c r="BF146" i="6"/>
  <c r="BR146" i="6"/>
  <c r="C147" i="6"/>
  <c r="D147" i="6"/>
  <c r="G147" i="6"/>
  <c r="I147" i="6"/>
  <c r="M147" i="6"/>
  <c r="N147" i="6"/>
  <c r="O147" i="6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BK147" i="6"/>
  <c r="BL147" i="6"/>
  <c r="BO147" i="6"/>
  <c r="BQ147" i="6"/>
  <c r="BU147" i="6"/>
  <c r="BV147" i="6"/>
  <c r="J149" i="6"/>
  <c r="V149" i="6"/>
  <c r="AH149" i="6"/>
  <c r="AT149" i="6"/>
  <c r="BF149" i="6"/>
  <c r="BR149" i="6"/>
  <c r="J150" i="6"/>
  <c r="V150" i="6"/>
  <c r="AH150" i="6"/>
  <c r="AT150" i="6"/>
  <c r="BF150" i="6"/>
  <c r="BR150" i="6"/>
  <c r="J151" i="6"/>
  <c r="V151" i="6"/>
  <c r="AH151" i="6"/>
  <c r="AT151" i="6"/>
  <c r="BF151" i="6"/>
  <c r="BR151" i="6"/>
  <c r="J152" i="6"/>
  <c r="V152" i="6"/>
  <c r="AH152" i="6"/>
  <c r="AT152" i="6"/>
  <c r="BF152" i="6"/>
  <c r="BR152" i="6"/>
  <c r="J153" i="6"/>
  <c r="V153" i="6"/>
  <c r="AH153" i="6"/>
  <c r="AT153" i="6"/>
  <c r="BF153" i="6"/>
  <c r="BR153" i="6"/>
  <c r="J154" i="6"/>
  <c r="V154" i="6"/>
  <c r="AH154" i="6"/>
  <c r="AT154" i="6"/>
  <c r="BF154" i="6"/>
  <c r="BR154" i="6"/>
  <c r="J155" i="6"/>
  <c r="V155" i="6"/>
  <c r="AH155" i="6"/>
  <c r="AT155" i="6"/>
  <c r="BF155" i="6"/>
  <c r="BR155" i="6"/>
  <c r="C156" i="6"/>
  <c r="D156" i="6"/>
  <c r="G156" i="6"/>
  <c r="I156" i="6"/>
  <c r="M156" i="6"/>
  <c r="N156" i="6"/>
  <c r="O156" i="6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BK156" i="6"/>
  <c r="BL156" i="6"/>
  <c r="BO156" i="6"/>
  <c r="BQ156" i="6"/>
  <c r="BU156" i="6"/>
  <c r="BV156" i="6"/>
  <c r="J158" i="6"/>
  <c r="V158" i="6"/>
  <c r="AH158" i="6"/>
  <c r="AT158" i="6"/>
  <c r="BF158" i="6"/>
  <c r="BR158" i="6"/>
  <c r="J159" i="6"/>
  <c r="V159" i="6"/>
  <c r="AH159" i="6"/>
  <c r="AT159" i="6"/>
  <c r="BF159" i="6"/>
  <c r="BR159" i="6"/>
  <c r="J160" i="6"/>
  <c r="V160" i="6"/>
  <c r="AH160" i="6"/>
  <c r="AT160" i="6"/>
  <c r="BF160" i="6"/>
  <c r="BR160" i="6"/>
  <c r="J161" i="6"/>
  <c r="V161" i="6"/>
  <c r="AH161" i="6"/>
  <c r="AT161" i="6"/>
  <c r="BF161" i="6"/>
  <c r="BR161" i="6"/>
  <c r="J162" i="6"/>
  <c r="V162" i="6"/>
  <c r="AH162" i="6"/>
  <c r="AT162" i="6"/>
  <c r="BF162" i="6"/>
  <c r="BR162" i="6"/>
  <c r="J163" i="6"/>
  <c r="V163" i="6"/>
  <c r="AH163" i="6"/>
  <c r="AT163" i="6"/>
  <c r="BF163" i="6"/>
  <c r="BR163" i="6"/>
  <c r="J164" i="6"/>
  <c r="V164" i="6"/>
  <c r="AH164" i="6"/>
  <c r="AT164" i="6"/>
  <c r="BF164" i="6"/>
  <c r="BR164" i="6"/>
  <c r="C165" i="6"/>
  <c r="D165" i="6"/>
  <c r="G165" i="6"/>
  <c r="I165" i="6"/>
  <c r="M165" i="6"/>
  <c r="N165" i="6"/>
  <c r="O165" i="6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BK165" i="6"/>
  <c r="BL165" i="6"/>
  <c r="BO165" i="6"/>
  <c r="BQ165" i="6"/>
  <c r="BU165" i="6"/>
  <c r="BV165" i="6"/>
  <c r="J167" i="6"/>
  <c r="V167" i="6"/>
  <c r="AH167" i="6"/>
  <c r="AT167" i="6"/>
  <c r="BF167" i="6"/>
  <c r="BR167" i="6"/>
  <c r="J168" i="6"/>
  <c r="V168" i="6"/>
  <c r="AH168" i="6"/>
  <c r="AT168" i="6"/>
  <c r="BF168" i="6"/>
  <c r="BR168" i="6"/>
  <c r="J169" i="6"/>
  <c r="V169" i="6"/>
  <c r="AH169" i="6"/>
  <c r="AT169" i="6"/>
  <c r="BF169" i="6"/>
  <c r="BR169" i="6"/>
  <c r="J170" i="6"/>
  <c r="V170" i="6"/>
  <c r="AH170" i="6"/>
  <c r="AT170" i="6"/>
  <c r="BF170" i="6"/>
  <c r="BR170" i="6"/>
  <c r="J171" i="6"/>
  <c r="V171" i="6"/>
  <c r="AH171" i="6"/>
  <c r="AT171" i="6"/>
  <c r="BF171" i="6"/>
  <c r="BR171" i="6"/>
  <c r="J172" i="6"/>
  <c r="V172" i="6"/>
  <c r="AH172" i="6"/>
  <c r="AT172" i="6"/>
  <c r="BF172" i="6"/>
  <c r="BR172" i="6"/>
  <c r="J173" i="6"/>
  <c r="V173" i="6"/>
  <c r="AH173" i="6"/>
  <c r="AT173" i="6"/>
  <c r="BF173" i="6"/>
  <c r="BR173" i="6"/>
  <c r="C174" i="6"/>
  <c r="D174" i="6"/>
  <c r="G174" i="6"/>
  <c r="I174" i="6"/>
  <c r="M174" i="6"/>
  <c r="N174" i="6"/>
  <c r="O174" i="6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BK174" i="6"/>
  <c r="BL174" i="6"/>
  <c r="BO174" i="6"/>
  <c r="BQ174" i="6"/>
  <c r="BU174" i="6"/>
  <c r="BV174" i="6"/>
  <c r="J176" i="6"/>
  <c r="AH176" i="6"/>
  <c r="AT176" i="6"/>
  <c r="BF176" i="6"/>
  <c r="BR176" i="6"/>
  <c r="J177" i="6"/>
  <c r="V177" i="6"/>
  <c r="AH177" i="6"/>
  <c r="AT177" i="6"/>
  <c r="BF177" i="6"/>
  <c r="BR177" i="6"/>
  <c r="J178" i="6"/>
  <c r="V178" i="6"/>
  <c r="AH178" i="6"/>
  <c r="AT178" i="6"/>
  <c r="BF178" i="6"/>
  <c r="BR178" i="6"/>
  <c r="J179" i="6"/>
  <c r="V179" i="6"/>
  <c r="AH179" i="6"/>
  <c r="AT179" i="6"/>
  <c r="BF179" i="6"/>
  <c r="BR179" i="6"/>
  <c r="J180" i="6"/>
  <c r="V180" i="6"/>
  <c r="AH180" i="6"/>
  <c r="AT180" i="6"/>
  <c r="BF180" i="6"/>
  <c r="BR180" i="6"/>
  <c r="J181" i="6"/>
  <c r="V181" i="6"/>
  <c r="AH181" i="6"/>
  <c r="AT181" i="6"/>
  <c r="BF181" i="6"/>
  <c r="BR181" i="6"/>
  <c r="J182" i="6"/>
  <c r="V182" i="6"/>
  <c r="AH182" i="6"/>
  <c r="AT182" i="6"/>
  <c r="BF182" i="6"/>
  <c r="BR182" i="6"/>
  <c r="C183" i="6"/>
  <c r="D183" i="6"/>
  <c r="G183" i="6"/>
  <c r="I183" i="6"/>
  <c r="M183" i="6"/>
  <c r="N183" i="6"/>
  <c r="O183" i="6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BK183" i="6"/>
  <c r="BL183" i="6"/>
  <c r="BO183" i="6"/>
  <c r="BQ183" i="6"/>
  <c r="BU183" i="6"/>
  <c r="BV183" i="6"/>
  <c r="J185" i="6"/>
  <c r="V185" i="6"/>
  <c r="AH185" i="6"/>
  <c r="AT185" i="6"/>
  <c r="BF185" i="6"/>
  <c r="BR185" i="6"/>
  <c r="J186" i="6"/>
  <c r="V186" i="6"/>
  <c r="AH186" i="6"/>
  <c r="AT186" i="6"/>
  <c r="BF186" i="6"/>
  <c r="BR186" i="6"/>
  <c r="J187" i="6"/>
  <c r="V187" i="6"/>
  <c r="AH187" i="6"/>
  <c r="AT187" i="6"/>
  <c r="BF187" i="6"/>
  <c r="BR187" i="6"/>
  <c r="J188" i="6"/>
  <c r="V188" i="6"/>
  <c r="AH188" i="6"/>
  <c r="AT188" i="6"/>
  <c r="BF188" i="6"/>
  <c r="BR188" i="6"/>
  <c r="J189" i="6"/>
  <c r="V189" i="6"/>
  <c r="AH189" i="6"/>
  <c r="AT189" i="6"/>
  <c r="BF189" i="6"/>
  <c r="BR189" i="6"/>
  <c r="J190" i="6"/>
  <c r="V190" i="6"/>
  <c r="AH190" i="6"/>
  <c r="AT190" i="6"/>
  <c r="BF190" i="6"/>
  <c r="BR190" i="6"/>
  <c r="J191" i="6"/>
  <c r="V191" i="6"/>
  <c r="AH191" i="6"/>
  <c r="AT191" i="6"/>
  <c r="BF191" i="6"/>
  <c r="BR191" i="6"/>
  <c r="C192" i="6"/>
  <c r="D192" i="6"/>
  <c r="G192" i="6"/>
  <c r="I192" i="6"/>
  <c r="M192" i="6"/>
  <c r="N192" i="6"/>
  <c r="O192" i="6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BK192" i="6"/>
  <c r="BL192" i="6"/>
  <c r="BO192" i="6"/>
  <c r="BQ192" i="6"/>
  <c r="BU192" i="6"/>
  <c r="BV192" i="6"/>
  <c r="J194" i="6"/>
  <c r="V194" i="6"/>
  <c r="AH194" i="6"/>
  <c r="AT194" i="6"/>
  <c r="BF194" i="6"/>
  <c r="BR194" i="6"/>
  <c r="J195" i="6"/>
  <c r="V195" i="6"/>
  <c r="AH195" i="6"/>
  <c r="AT195" i="6"/>
  <c r="BF195" i="6"/>
  <c r="BR195" i="6"/>
  <c r="J196" i="6"/>
  <c r="V196" i="6"/>
  <c r="AH196" i="6"/>
  <c r="AT196" i="6"/>
  <c r="BF196" i="6"/>
  <c r="BR196" i="6"/>
  <c r="J197" i="6"/>
  <c r="V197" i="6"/>
  <c r="AH197" i="6"/>
  <c r="AT197" i="6"/>
  <c r="BF197" i="6"/>
  <c r="BR197" i="6"/>
  <c r="J198" i="6"/>
  <c r="V198" i="6"/>
  <c r="AH198" i="6"/>
  <c r="AT198" i="6"/>
  <c r="BF198" i="6"/>
  <c r="BR198" i="6"/>
  <c r="J199" i="6"/>
  <c r="V199" i="6"/>
  <c r="AH199" i="6"/>
  <c r="AT199" i="6"/>
  <c r="BF199" i="6"/>
  <c r="BR199" i="6"/>
  <c r="J200" i="6"/>
  <c r="V200" i="6"/>
  <c r="AH200" i="6"/>
  <c r="AT200" i="6"/>
  <c r="BF200" i="6"/>
  <c r="BR200" i="6"/>
  <c r="C201" i="6"/>
  <c r="D201" i="6"/>
  <c r="G201" i="6"/>
  <c r="I201" i="6"/>
  <c r="M201" i="6"/>
  <c r="N201" i="6"/>
  <c r="O201" i="6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BK201" i="6"/>
  <c r="BL201" i="6"/>
  <c r="BO201" i="6"/>
  <c r="BQ201" i="6"/>
  <c r="BU201" i="6"/>
  <c r="BV201" i="6"/>
  <c r="J203" i="6"/>
  <c r="V203" i="6"/>
  <c r="AH203" i="6"/>
  <c r="AT203" i="6"/>
  <c r="BF203" i="6"/>
  <c r="BR203" i="6"/>
  <c r="J204" i="6"/>
  <c r="V204" i="6"/>
  <c r="AH204" i="6"/>
  <c r="AT204" i="6"/>
  <c r="BF204" i="6"/>
  <c r="BR204" i="6"/>
  <c r="J205" i="6"/>
  <c r="V205" i="6"/>
  <c r="AH205" i="6"/>
  <c r="AT205" i="6"/>
  <c r="BF205" i="6"/>
  <c r="BR205" i="6"/>
  <c r="J206" i="6"/>
  <c r="V206" i="6"/>
  <c r="AH206" i="6"/>
  <c r="AT206" i="6"/>
  <c r="BF206" i="6"/>
  <c r="BR206" i="6"/>
  <c r="J207" i="6"/>
  <c r="V207" i="6"/>
  <c r="AH207" i="6"/>
  <c r="AT207" i="6"/>
  <c r="BF207" i="6"/>
  <c r="BR207" i="6"/>
  <c r="J208" i="6"/>
  <c r="V208" i="6"/>
  <c r="AH208" i="6"/>
  <c r="AT208" i="6"/>
  <c r="BF208" i="6"/>
  <c r="BR208" i="6"/>
  <c r="J209" i="6"/>
  <c r="V209" i="6"/>
  <c r="AH209" i="6"/>
  <c r="AT209" i="6"/>
  <c r="BF209" i="6"/>
  <c r="BR209" i="6"/>
  <c r="C210" i="6"/>
  <c r="D210" i="6"/>
  <c r="G210" i="6"/>
  <c r="I210" i="6"/>
  <c r="M210" i="6"/>
  <c r="N210" i="6"/>
  <c r="O210" i="6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BK210" i="6"/>
  <c r="BL210" i="6"/>
  <c r="BO210" i="6"/>
  <c r="BQ210" i="6"/>
  <c r="BU210" i="6"/>
  <c r="BV210" i="6"/>
  <c r="J212" i="6"/>
  <c r="V212" i="6"/>
  <c r="AH212" i="6"/>
  <c r="AT212" i="6"/>
  <c r="BF212" i="6"/>
  <c r="BR212" i="6"/>
  <c r="J213" i="6"/>
  <c r="V213" i="6"/>
  <c r="AH213" i="6"/>
  <c r="AT213" i="6"/>
  <c r="BF213" i="6"/>
  <c r="BR213" i="6"/>
  <c r="J214" i="6"/>
  <c r="V214" i="6"/>
  <c r="AH214" i="6"/>
  <c r="AT214" i="6"/>
  <c r="BF214" i="6"/>
  <c r="BR214" i="6"/>
  <c r="J215" i="6"/>
  <c r="V215" i="6"/>
  <c r="AH215" i="6"/>
  <c r="AT215" i="6"/>
  <c r="BF215" i="6"/>
  <c r="BR215" i="6"/>
  <c r="J216" i="6"/>
  <c r="V216" i="6"/>
  <c r="AH216" i="6"/>
  <c r="AT216" i="6"/>
  <c r="BF216" i="6"/>
  <c r="BR216" i="6"/>
  <c r="J217" i="6"/>
  <c r="V217" i="6"/>
  <c r="AH217" i="6"/>
  <c r="AT217" i="6"/>
  <c r="BF217" i="6"/>
  <c r="BR217" i="6"/>
  <c r="J218" i="6"/>
  <c r="V218" i="6"/>
  <c r="AH218" i="6"/>
  <c r="AT218" i="6"/>
  <c r="BF218" i="6"/>
  <c r="BR218" i="6"/>
  <c r="C219" i="6"/>
  <c r="D219" i="6"/>
  <c r="G219" i="6"/>
  <c r="I219" i="6"/>
  <c r="M219" i="6"/>
  <c r="N219" i="6"/>
  <c r="O219" i="6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BK219" i="6"/>
  <c r="BL219" i="6"/>
  <c r="BO219" i="6"/>
  <c r="BQ219" i="6"/>
  <c r="BU219" i="6"/>
  <c r="BV219" i="6"/>
  <c r="J221" i="6"/>
  <c r="V221" i="6"/>
  <c r="AH221" i="6"/>
  <c r="AT221" i="6"/>
  <c r="BF221" i="6"/>
  <c r="BR221" i="6"/>
  <c r="J222" i="6"/>
  <c r="V222" i="6"/>
  <c r="AH222" i="6"/>
  <c r="AT222" i="6"/>
  <c r="BF222" i="6"/>
  <c r="BR222" i="6"/>
  <c r="J223" i="6"/>
  <c r="V223" i="6"/>
  <c r="AH223" i="6"/>
  <c r="AT223" i="6"/>
  <c r="BF223" i="6"/>
  <c r="BR223" i="6"/>
  <c r="J224" i="6"/>
  <c r="V224" i="6"/>
  <c r="AH224" i="6"/>
  <c r="AT224" i="6"/>
  <c r="BF224" i="6"/>
  <c r="BR224" i="6"/>
  <c r="J225" i="6"/>
  <c r="V225" i="6"/>
  <c r="AH225" i="6"/>
  <c r="AT225" i="6"/>
  <c r="BF225" i="6"/>
  <c r="BR225" i="6"/>
  <c r="J226" i="6"/>
  <c r="V226" i="6"/>
  <c r="AH226" i="6"/>
  <c r="AT226" i="6"/>
  <c r="BF226" i="6"/>
  <c r="BR226" i="6"/>
  <c r="J227" i="6"/>
  <c r="V227" i="6"/>
  <c r="AH227" i="6"/>
  <c r="AT227" i="6"/>
  <c r="BF227" i="6"/>
  <c r="BR227" i="6"/>
  <c r="C228" i="6"/>
  <c r="D228" i="6"/>
  <c r="G228" i="6"/>
  <c r="I228" i="6"/>
  <c r="M228" i="6"/>
  <c r="N228" i="6"/>
  <c r="O228" i="6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BK228" i="6"/>
  <c r="BL228" i="6"/>
  <c r="BO228" i="6"/>
  <c r="BQ228" i="6"/>
  <c r="BU228" i="6"/>
  <c r="BV228" i="6"/>
  <c r="J230" i="6"/>
  <c r="V230" i="6"/>
  <c r="AH230" i="6"/>
  <c r="AT230" i="6"/>
  <c r="BF230" i="6"/>
  <c r="BR230" i="6"/>
  <c r="J231" i="6"/>
  <c r="V231" i="6"/>
  <c r="AH231" i="6"/>
  <c r="AT231" i="6"/>
  <c r="BF231" i="6"/>
  <c r="BR231" i="6"/>
  <c r="J232" i="6"/>
  <c r="V232" i="6"/>
  <c r="AH232" i="6"/>
  <c r="AT232" i="6"/>
  <c r="BF232" i="6"/>
  <c r="BR232" i="6"/>
  <c r="J233" i="6"/>
  <c r="V233" i="6"/>
  <c r="AH233" i="6"/>
  <c r="AT233" i="6"/>
  <c r="BF233" i="6"/>
  <c r="BR233" i="6"/>
  <c r="J234" i="6"/>
  <c r="V234" i="6"/>
  <c r="AH234" i="6"/>
  <c r="AT234" i="6"/>
  <c r="BF234" i="6"/>
  <c r="BR234" i="6"/>
  <c r="J235" i="6"/>
  <c r="V235" i="6"/>
  <c r="AH235" i="6"/>
  <c r="AT235" i="6"/>
  <c r="BF235" i="6"/>
  <c r="BR235" i="6"/>
  <c r="J236" i="6"/>
  <c r="V236" i="6"/>
  <c r="AH236" i="6"/>
  <c r="AT236" i="6"/>
  <c r="BF236" i="6"/>
  <c r="BR236" i="6"/>
  <c r="C237" i="6"/>
  <c r="D237" i="6"/>
  <c r="G237" i="6"/>
  <c r="I237" i="6"/>
  <c r="M237" i="6"/>
  <c r="N237" i="6"/>
  <c r="O237" i="6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BK237" i="6"/>
  <c r="BL237" i="6"/>
  <c r="BO237" i="6"/>
  <c r="BQ237" i="6"/>
  <c r="BU237" i="6"/>
  <c r="BV237" i="6"/>
  <c r="J239" i="6"/>
  <c r="V239" i="6"/>
  <c r="AH239" i="6"/>
  <c r="AT239" i="6"/>
  <c r="BF239" i="6"/>
  <c r="BR239" i="6"/>
  <c r="J240" i="6"/>
  <c r="V240" i="6"/>
  <c r="AH240" i="6"/>
  <c r="AT240" i="6"/>
  <c r="BF240" i="6"/>
  <c r="BR240" i="6"/>
  <c r="J241" i="6"/>
  <c r="V241" i="6"/>
  <c r="AH241" i="6"/>
  <c r="AT241" i="6"/>
  <c r="BF241" i="6"/>
  <c r="BR241" i="6"/>
  <c r="J242" i="6"/>
  <c r="V242" i="6"/>
  <c r="AH242" i="6"/>
  <c r="AT242" i="6"/>
  <c r="BF242" i="6"/>
  <c r="BR242" i="6"/>
  <c r="J243" i="6"/>
  <c r="V243" i="6"/>
  <c r="AH243" i="6"/>
  <c r="AT243" i="6"/>
  <c r="BF243" i="6"/>
  <c r="BR243" i="6"/>
  <c r="J244" i="6"/>
  <c r="V244" i="6"/>
  <c r="AH244" i="6"/>
  <c r="AT244" i="6"/>
  <c r="BF244" i="6"/>
  <c r="BR244" i="6"/>
  <c r="J245" i="6"/>
  <c r="V245" i="6"/>
  <c r="AH245" i="6"/>
  <c r="AT245" i="6"/>
  <c r="BF245" i="6"/>
  <c r="BR245" i="6"/>
  <c r="C246" i="6"/>
  <c r="D246" i="6"/>
  <c r="G246" i="6"/>
  <c r="I246" i="6"/>
  <c r="M246" i="6"/>
  <c r="N246" i="6"/>
  <c r="O246" i="6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BK246" i="6"/>
  <c r="BL246" i="6"/>
  <c r="BO246" i="6"/>
  <c r="BQ246" i="6"/>
  <c r="BU246" i="6"/>
  <c r="BV246" i="6"/>
  <c r="J248" i="6"/>
  <c r="V248" i="6"/>
  <c r="AH248" i="6"/>
  <c r="AT248" i="6"/>
  <c r="BF248" i="6"/>
  <c r="BR248" i="6"/>
  <c r="J249" i="6"/>
  <c r="V249" i="6"/>
  <c r="AH249" i="6"/>
  <c r="AT249" i="6"/>
  <c r="BF249" i="6"/>
  <c r="BR249" i="6"/>
  <c r="J250" i="6"/>
  <c r="V250" i="6"/>
  <c r="AH250" i="6"/>
  <c r="AT250" i="6"/>
  <c r="BF250" i="6"/>
  <c r="BR250" i="6"/>
  <c r="J251" i="6"/>
  <c r="V251" i="6"/>
  <c r="AH251" i="6"/>
  <c r="AT251" i="6"/>
  <c r="BF251" i="6"/>
  <c r="BR251" i="6"/>
  <c r="J252" i="6"/>
  <c r="V252" i="6"/>
  <c r="AH252" i="6"/>
  <c r="AT252" i="6"/>
  <c r="BF252" i="6"/>
  <c r="BR252" i="6"/>
  <c r="J253" i="6"/>
  <c r="V253" i="6"/>
  <c r="AH253" i="6"/>
  <c r="AT253" i="6"/>
  <c r="BF253" i="6"/>
  <c r="BR253" i="6"/>
  <c r="J254" i="6"/>
  <c r="V254" i="6"/>
  <c r="AH254" i="6"/>
  <c r="AT254" i="6"/>
  <c r="BF254" i="6"/>
  <c r="BR254" i="6"/>
  <c r="C255" i="6"/>
  <c r="D255" i="6"/>
  <c r="G255" i="6"/>
  <c r="I255" i="6"/>
  <c r="M255" i="6"/>
  <c r="N255" i="6"/>
  <c r="O255" i="6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BK255" i="6"/>
  <c r="BL255" i="6"/>
  <c r="BO255" i="6"/>
  <c r="BQ255" i="6"/>
  <c r="BU255" i="6"/>
  <c r="BV255" i="6"/>
  <c r="J257" i="6"/>
  <c r="V257" i="6"/>
  <c r="AH257" i="6"/>
  <c r="AT257" i="6"/>
  <c r="BF257" i="6"/>
  <c r="BR257" i="6"/>
  <c r="J258" i="6"/>
  <c r="V258" i="6"/>
  <c r="AH258" i="6"/>
  <c r="AT258" i="6"/>
  <c r="BF258" i="6"/>
  <c r="BR258" i="6"/>
  <c r="J259" i="6"/>
  <c r="V259" i="6"/>
  <c r="AH259" i="6"/>
  <c r="AT259" i="6"/>
  <c r="BF259" i="6"/>
  <c r="BR259" i="6"/>
  <c r="J260" i="6"/>
  <c r="V260" i="6"/>
  <c r="AH260" i="6"/>
  <c r="AT260" i="6"/>
  <c r="BF260" i="6"/>
  <c r="BR260" i="6"/>
  <c r="J261" i="6"/>
  <c r="V261" i="6"/>
  <c r="AH261" i="6"/>
  <c r="AT261" i="6"/>
  <c r="BF261" i="6"/>
  <c r="BR261" i="6"/>
  <c r="J262" i="6"/>
  <c r="V262" i="6"/>
  <c r="AH262" i="6"/>
  <c r="AT262" i="6"/>
  <c r="BF262" i="6"/>
  <c r="BR262" i="6"/>
  <c r="J263" i="6"/>
  <c r="V263" i="6"/>
  <c r="AH263" i="6"/>
  <c r="AT263" i="6"/>
  <c r="BF263" i="6"/>
  <c r="BR263" i="6"/>
  <c r="C264" i="6"/>
  <c r="D264" i="6"/>
  <c r="G264" i="6"/>
  <c r="I264" i="6"/>
  <c r="M264" i="6"/>
  <c r="N264" i="6"/>
  <c r="O264" i="6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BK264" i="6"/>
  <c r="BL264" i="6"/>
  <c r="BO264" i="6"/>
  <c r="BQ264" i="6"/>
  <c r="BU264" i="6"/>
  <c r="BV264" i="6"/>
  <c r="J266" i="6"/>
  <c r="V266" i="6"/>
  <c r="AH266" i="6"/>
  <c r="AT266" i="6"/>
  <c r="BF266" i="6"/>
  <c r="BR266" i="6"/>
  <c r="J267" i="6"/>
  <c r="V267" i="6"/>
  <c r="AH267" i="6"/>
  <c r="AT267" i="6"/>
  <c r="BF267" i="6"/>
  <c r="BR267" i="6"/>
  <c r="J268" i="6"/>
  <c r="V268" i="6"/>
  <c r="AT268" i="6"/>
  <c r="BF268" i="6"/>
  <c r="BR268" i="6"/>
  <c r="J269" i="6"/>
  <c r="V269" i="6"/>
  <c r="AH269" i="6"/>
  <c r="AT269" i="6"/>
  <c r="BF269" i="6"/>
  <c r="BR269" i="6"/>
  <c r="J270" i="6"/>
  <c r="V270" i="6"/>
  <c r="AH270" i="6"/>
  <c r="AT270" i="6"/>
  <c r="BF270" i="6"/>
  <c r="BR270" i="6"/>
  <c r="J271" i="6"/>
  <c r="V271" i="6"/>
  <c r="AH271" i="6"/>
  <c r="AT271" i="6"/>
  <c r="BF271" i="6"/>
  <c r="BR271" i="6"/>
  <c r="J272" i="6"/>
  <c r="V272" i="6"/>
  <c r="AH272" i="6"/>
  <c r="AT272" i="6"/>
  <c r="BF272" i="6"/>
  <c r="BR272" i="6"/>
  <c r="C273" i="6"/>
  <c r="D273" i="6"/>
  <c r="G273" i="6"/>
  <c r="I273" i="6"/>
  <c r="M273" i="6"/>
  <c r="N273" i="6"/>
  <c r="O273" i="6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BK273" i="6"/>
  <c r="BL273" i="6"/>
  <c r="BO273" i="6"/>
  <c r="BQ273" i="6"/>
  <c r="BU273" i="6"/>
  <c r="BV273" i="6"/>
  <c r="J275" i="6"/>
  <c r="V275" i="6"/>
  <c r="AH275" i="6"/>
  <c r="AT275" i="6"/>
  <c r="BF275" i="6"/>
  <c r="BR275" i="6"/>
  <c r="J276" i="6"/>
  <c r="V276" i="6"/>
  <c r="AH276" i="6"/>
  <c r="AT276" i="6"/>
  <c r="BF276" i="6"/>
  <c r="BR276" i="6"/>
  <c r="J277" i="6"/>
  <c r="V277" i="6"/>
  <c r="AH277" i="6"/>
  <c r="AT277" i="6"/>
  <c r="BF277" i="6"/>
  <c r="BR277" i="6"/>
  <c r="J278" i="6"/>
  <c r="V278" i="6"/>
  <c r="AH278" i="6"/>
  <c r="AT278" i="6"/>
  <c r="BF278" i="6"/>
  <c r="BR278" i="6"/>
  <c r="J279" i="6"/>
  <c r="V279" i="6"/>
  <c r="AH279" i="6"/>
  <c r="AT279" i="6"/>
  <c r="BF279" i="6"/>
  <c r="BR279" i="6"/>
  <c r="J280" i="6"/>
  <c r="V280" i="6"/>
  <c r="AH280" i="6"/>
  <c r="AT280" i="6"/>
  <c r="BF280" i="6"/>
  <c r="BR280" i="6"/>
  <c r="J281" i="6"/>
  <c r="V281" i="6"/>
  <c r="AH281" i="6"/>
  <c r="AT281" i="6"/>
  <c r="BF281" i="6"/>
  <c r="BR281" i="6"/>
  <c r="C282" i="6"/>
  <c r="D282" i="6"/>
  <c r="G282" i="6"/>
  <c r="I282" i="6"/>
  <c r="M282" i="6"/>
  <c r="N282" i="6"/>
  <c r="O282" i="6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BK282" i="6"/>
  <c r="BL282" i="6"/>
  <c r="BO282" i="6"/>
  <c r="BQ282" i="6"/>
  <c r="BU282" i="6"/>
  <c r="BV282" i="6"/>
  <c r="J284" i="6"/>
  <c r="V284" i="6"/>
  <c r="AH284" i="6"/>
  <c r="AT284" i="6"/>
  <c r="BF284" i="6"/>
  <c r="BR284" i="6"/>
  <c r="J285" i="6"/>
  <c r="V285" i="6"/>
  <c r="AH285" i="6"/>
  <c r="AT285" i="6"/>
  <c r="BF285" i="6"/>
  <c r="BR285" i="6"/>
  <c r="J286" i="6"/>
  <c r="V286" i="6"/>
  <c r="AH286" i="6"/>
  <c r="AT286" i="6"/>
  <c r="BF286" i="6"/>
  <c r="BR286" i="6"/>
  <c r="J287" i="6"/>
  <c r="V287" i="6"/>
  <c r="AH287" i="6"/>
  <c r="AT287" i="6"/>
  <c r="BF287" i="6"/>
  <c r="BR287" i="6"/>
  <c r="J288" i="6"/>
  <c r="V288" i="6"/>
  <c r="AH288" i="6"/>
  <c r="AT288" i="6"/>
  <c r="BF288" i="6"/>
  <c r="BR288" i="6"/>
  <c r="J289" i="6"/>
  <c r="V289" i="6"/>
  <c r="AH289" i="6"/>
  <c r="AT289" i="6"/>
  <c r="BF289" i="6"/>
  <c r="BR289" i="6"/>
  <c r="J290" i="6"/>
  <c r="V290" i="6"/>
  <c r="AH290" i="6"/>
  <c r="AT290" i="6"/>
  <c r="BF290" i="6"/>
  <c r="BR290" i="6"/>
  <c r="C291" i="6"/>
  <c r="D291" i="6"/>
  <c r="G291" i="6"/>
  <c r="I291" i="6"/>
  <c r="M291" i="6"/>
  <c r="N291" i="6"/>
  <c r="O291" i="6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BK291" i="6"/>
  <c r="BL291" i="6"/>
  <c r="BO291" i="6"/>
  <c r="BQ291" i="6"/>
  <c r="BU291" i="6"/>
  <c r="BV291" i="6"/>
  <c r="J293" i="6"/>
  <c r="V293" i="6"/>
  <c r="AH293" i="6"/>
  <c r="AT293" i="6"/>
  <c r="BF293" i="6"/>
  <c r="BR293" i="6"/>
  <c r="J294" i="6"/>
  <c r="V294" i="6"/>
  <c r="AH294" i="6"/>
  <c r="AT294" i="6"/>
  <c r="BF294" i="6"/>
  <c r="BR294" i="6"/>
  <c r="J295" i="6"/>
  <c r="V295" i="6"/>
  <c r="AH295" i="6"/>
  <c r="AT295" i="6"/>
  <c r="BF295" i="6"/>
  <c r="BR295" i="6"/>
  <c r="J296" i="6"/>
  <c r="V296" i="6"/>
  <c r="AH296" i="6"/>
  <c r="AT296" i="6"/>
  <c r="BF296" i="6"/>
  <c r="BR296" i="6"/>
  <c r="J297" i="6"/>
  <c r="V297" i="6"/>
  <c r="AH297" i="6"/>
  <c r="AT297" i="6"/>
  <c r="BF297" i="6"/>
  <c r="BR297" i="6"/>
  <c r="J298" i="6"/>
  <c r="V298" i="6"/>
  <c r="AH298" i="6"/>
  <c r="AT298" i="6"/>
  <c r="BF298" i="6"/>
  <c r="BR298" i="6"/>
  <c r="J299" i="6"/>
  <c r="V299" i="6"/>
  <c r="AH299" i="6"/>
  <c r="AT299" i="6"/>
  <c r="BF299" i="6"/>
  <c r="BR299" i="6"/>
  <c r="C300" i="6"/>
  <c r="D300" i="6"/>
  <c r="G300" i="6"/>
  <c r="I300" i="6"/>
  <c r="M300" i="6"/>
  <c r="N300" i="6"/>
  <c r="O300" i="6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BK300" i="6"/>
  <c r="BL300" i="6"/>
  <c r="BO300" i="6"/>
  <c r="BQ300" i="6"/>
  <c r="BU300" i="6"/>
  <c r="BV300" i="6"/>
  <c r="J302" i="6"/>
  <c r="V302" i="6"/>
  <c r="AH302" i="6"/>
  <c r="AT302" i="6"/>
  <c r="BF302" i="6"/>
  <c r="BR302" i="6"/>
  <c r="J303" i="6"/>
  <c r="V303" i="6"/>
  <c r="AH303" i="6"/>
  <c r="AT303" i="6"/>
  <c r="BF303" i="6"/>
  <c r="BR303" i="6"/>
  <c r="J304" i="6"/>
  <c r="V304" i="6"/>
  <c r="AH304" i="6"/>
  <c r="AT304" i="6"/>
  <c r="BF304" i="6"/>
  <c r="BR304" i="6"/>
  <c r="J305" i="6"/>
  <c r="V305" i="6"/>
  <c r="AH305" i="6"/>
  <c r="AT305" i="6"/>
  <c r="BF305" i="6"/>
  <c r="J306" i="6"/>
  <c r="V306" i="6"/>
  <c r="AH306" i="6"/>
  <c r="AT306" i="6"/>
  <c r="BF306" i="6"/>
  <c r="BR306" i="6"/>
  <c r="J307" i="6"/>
  <c r="V307" i="6"/>
  <c r="AH307" i="6"/>
  <c r="AT307" i="6"/>
  <c r="BF307" i="6"/>
  <c r="BR307" i="6"/>
  <c r="J308" i="6"/>
  <c r="V308" i="6"/>
  <c r="AH308" i="6"/>
  <c r="AT308" i="6"/>
  <c r="BF308" i="6"/>
  <c r="BR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BK309" i="6"/>
  <c r="BL309" i="6"/>
  <c r="BO309" i="6"/>
  <c r="BQ309" i="6"/>
  <c r="BU309" i="6"/>
  <c r="BV309" i="6"/>
  <c r="J311" i="6"/>
  <c r="V311" i="6"/>
  <c r="AH311" i="6"/>
  <c r="AT311" i="6"/>
  <c r="BF311" i="6"/>
  <c r="BR311" i="6"/>
  <c r="J312" i="6"/>
  <c r="V312" i="6"/>
  <c r="AH312" i="6"/>
  <c r="AT312" i="6"/>
  <c r="BF312" i="6"/>
  <c r="BR312" i="6"/>
  <c r="J313" i="6"/>
  <c r="V313" i="6"/>
  <c r="AH313" i="6"/>
  <c r="AT313" i="6"/>
  <c r="BF313" i="6"/>
  <c r="BR313" i="6"/>
  <c r="J314" i="6"/>
  <c r="V314" i="6"/>
  <c r="AH314" i="6"/>
  <c r="AT314" i="6"/>
  <c r="BF314" i="6"/>
  <c r="BR314" i="6"/>
  <c r="J315" i="6"/>
  <c r="V315" i="6"/>
  <c r="AH315" i="6"/>
  <c r="AT315" i="6"/>
  <c r="BF315" i="6"/>
  <c r="BR315" i="6"/>
  <c r="J316" i="6"/>
  <c r="V316" i="6"/>
  <c r="AH316" i="6"/>
  <c r="AT316" i="6"/>
  <c r="BF316" i="6"/>
  <c r="BR316" i="6"/>
  <c r="J317" i="6"/>
  <c r="V317" i="6"/>
  <c r="AH317" i="6"/>
  <c r="AT317" i="6"/>
  <c r="BF317" i="6"/>
  <c r="BR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BK318" i="6"/>
  <c r="BL318" i="6"/>
  <c r="BO318" i="6"/>
  <c r="BQ318" i="6"/>
  <c r="BU318" i="6"/>
  <c r="BV318" i="6"/>
  <c r="J320" i="6"/>
  <c r="V320" i="6"/>
  <c r="AH320" i="6"/>
  <c r="AT320" i="6"/>
  <c r="BF320" i="6"/>
  <c r="BR320" i="6"/>
  <c r="J321" i="6"/>
  <c r="V321" i="6"/>
  <c r="AH321" i="6"/>
  <c r="AT321" i="6"/>
  <c r="BF321" i="6"/>
  <c r="BR321" i="6"/>
  <c r="J322" i="6"/>
  <c r="V322" i="6"/>
  <c r="AT322" i="6"/>
  <c r="BF322" i="6"/>
  <c r="BR322" i="6"/>
  <c r="J323" i="6"/>
  <c r="V323" i="6"/>
  <c r="AH323" i="6"/>
  <c r="AT323" i="6"/>
  <c r="BF323" i="6"/>
  <c r="BR323" i="6"/>
  <c r="J324" i="6"/>
  <c r="V324" i="6"/>
  <c r="AH324" i="6"/>
  <c r="AT324" i="6"/>
  <c r="BF324" i="6"/>
  <c r="BR324" i="6"/>
  <c r="J325" i="6"/>
  <c r="V325" i="6"/>
  <c r="AH325" i="6"/>
  <c r="AT325" i="6"/>
  <c r="BF325" i="6"/>
  <c r="BR325" i="6"/>
  <c r="J326" i="6"/>
  <c r="V326" i="6"/>
  <c r="AH326" i="6"/>
  <c r="AT326" i="6"/>
  <c r="BF326" i="6"/>
  <c r="BR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BK327" i="6"/>
  <c r="BL327" i="6"/>
  <c r="BO327" i="6"/>
  <c r="BQ327" i="6"/>
  <c r="BU327" i="6"/>
  <c r="BV327" i="6"/>
  <c r="J329" i="6"/>
  <c r="V329" i="6"/>
  <c r="AH329" i="6"/>
  <c r="AT329" i="6"/>
  <c r="BF329" i="6"/>
  <c r="BR329" i="6"/>
  <c r="J330" i="6"/>
  <c r="V330" i="6"/>
  <c r="AH330" i="6"/>
  <c r="AT330" i="6"/>
  <c r="BF330" i="6"/>
  <c r="BR330" i="6"/>
  <c r="J331" i="6"/>
  <c r="V331" i="6"/>
  <c r="AH331" i="6"/>
  <c r="AT331" i="6"/>
  <c r="BF331" i="6"/>
  <c r="BR331" i="6"/>
  <c r="J332" i="6"/>
  <c r="V332" i="6"/>
  <c r="AH332" i="6"/>
  <c r="AT332" i="6"/>
  <c r="BF332" i="6"/>
  <c r="BR332" i="6"/>
  <c r="J333" i="6"/>
  <c r="V333" i="6"/>
  <c r="AH333" i="6"/>
  <c r="AT333" i="6"/>
  <c r="BF333" i="6"/>
  <c r="BR333" i="6"/>
  <c r="J334" i="6"/>
  <c r="V334" i="6"/>
  <c r="AH334" i="6"/>
  <c r="AT334" i="6"/>
  <c r="BF334" i="6"/>
  <c r="BR334" i="6"/>
  <c r="J335" i="6"/>
  <c r="V335" i="6"/>
  <c r="AH335" i="6"/>
  <c r="AT335" i="6"/>
  <c r="BF335" i="6"/>
  <c r="BR335" i="6"/>
  <c r="C336" i="6"/>
  <c r="D336" i="6"/>
  <c r="G336" i="6"/>
  <c r="I336" i="6"/>
  <c r="M336" i="6"/>
  <c r="N336" i="6"/>
  <c r="O336" i="6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BK336" i="6"/>
  <c r="BL336" i="6"/>
  <c r="BO336" i="6"/>
  <c r="BQ336" i="6"/>
  <c r="BU336" i="6"/>
  <c r="BV336" i="6"/>
  <c r="J338" i="6"/>
  <c r="V338" i="6"/>
  <c r="AH338" i="6"/>
  <c r="AT338" i="6"/>
  <c r="BF338" i="6"/>
  <c r="BR338" i="6"/>
  <c r="J339" i="6"/>
  <c r="V339" i="6"/>
  <c r="AH339" i="6"/>
  <c r="AT339" i="6"/>
  <c r="BF339" i="6"/>
  <c r="BR339" i="6"/>
  <c r="J340" i="6"/>
  <c r="V340" i="6"/>
  <c r="AH340" i="6"/>
  <c r="AT340" i="6"/>
  <c r="BF340" i="6"/>
  <c r="BR340" i="6"/>
  <c r="J341" i="6"/>
  <c r="V341" i="6"/>
  <c r="AH341" i="6"/>
  <c r="AT341" i="6"/>
  <c r="BF341" i="6"/>
  <c r="BR341" i="6"/>
  <c r="J342" i="6"/>
  <c r="V342" i="6"/>
  <c r="AH342" i="6"/>
  <c r="AT342" i="6"/>
  <c r="BF342" i="6"/>
  <c r="BR342" i="6"/>
  <c r="J343" i="6"/>
  <c r="V343" i="6"/>
  <c r="AH343" i="6"/>
  <c r="AT343" i="6"/>
  <c r="BF343" i="6"/>
  <c r="BR343" i="6"/>
  <c r="J344" i="6"/>
  <c r="V344" i="6"/>
  <c r="AH344" i="6"/>
  <c r="AT344" i="6"/>
  <c r="BF344" i="6"/>
  <c r="BR344" i="6"/>
  <c r="C345" i="6"/>
  <c r="D345" i="6"/>
  <c r="G345" i="6"/>
  <c r="I345" i="6"/>
  <c r="M345" i="6"/>
  <c r="N345" i="6"/>
  <c r="O345" i="6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BK345" i="6"/>
  <c r="BL345" i="6"/>
  <c r="BO345" i="6"/>
  <c r="BQ345" i="6"/>
  <c r="BU345" i="6"/>
  <c r="BV345" i="6"/>
  <c r="J347" i="6"/>
  <c r="V347" i="6"/>
  <c r="AH347" i="6"/>
  <c r="AT347" i="6"/>
  <c r="BF347" i="6"/>
  <c r="BR347" i="6"/>
  <c r="J348" i="6"/>
  <c r="V348" i="6"/>
  <c r="AH348" i="6"/>
  <c r="AT348" i="6"/>
  <c r="BF348" i="6"/>
  <c r="BR348" i="6"/>
  <c r="J349" i="6"/>
  <c r="V349" i="6"/>
  <c r="AH349" i="6"/>
  <c r="AT349" i="6"/>
  <c r="BF349" i="6"/>
  <c r="BR349" i="6"/>
  <c r="J350" i="6"/>
  <c r="V350" i="6"/>
  <c r="AH350" i="6"/>
  <c r="AT350" i="6"/>
  <c r="BF350" i="6"/>
  <c r="BR350" i="6"/>
  <c r="J351" i="6"/>
  <c r="V351" i="6"/>
  <c r="AH351" i="6"/>
  <c r="AT351" i="6"/>
  <c r="BF351" i="6"/>
  <c r="BR351" i="6"/>
  <c r="J352" i="6"/>
  <c r="V352" i="6"/>
  <c r="AH352" i="6"/>
  <c r="AT352" i="6"/>
  <c r="BF352" i="6"/>
  <c r="BR352" i="6"/>
  <c r="J353" i="6"/>
  <c r="V353" i="6"/>
  <c r="AH353" i="6"/>
  <c r="AT353" i="6"/>
  <c r="BF353" i="6"/>
  <c r="BR353" i="6"/>
  <c r="C354" i="6"/>
  <c r="D354" i="6"/>
  <c r="G354" i="6"/>
  <c r="I354" i="6"/>
  <c r="M354" i="6"/>
  <c r="N354" i="6"/>
  <c r="O354" i="6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BK354" i="6"/>
  <c r="BL354" i="6"/>
  <c r="BO354" i="6"/>
  <c r="BQ354" i="6"/>
  <c r="BU354" i="6"/>
  <c r="BV354" i="6"/>
  <c r="AT309" i="6" l="1"/>
  <c r="BR291" i="6"/>
  <c r="BF264" i="6"/>
  <c r="BF120" i="6"/>
  <c r="BR39" i="6"/>
  <c r="J39" i="6"/>
  <c r="AH354" i="6"/>
  <c r="BF336" i="6"/>
  <c r="J336" i="6"/>
  <c r="BR327" i="6"/>
  <c r="V327" i="6"/>
  <c r="AH318" i="6"/>
  <c r="AH282" i="6"/>
  <c r="BR255" i="6"/>
  <c r="V255" i="6"/>
  <c r="BF228" i="6"/>
  <c r="V111" i="6"/>
  <c r="AH102" i="6"/>
  <c r="AT93" i="6"/>
  <c r="BF84" i="6"/>
  <c r="AT57" i="6"/>
  <c r="V336" i="6"/>
  <c r="V84" i="6"/>
  <c r="BF354" i="6"/>
  <c r="AH336" i="6"/>
  <c r="AT327" i="6"/>
  <c r="J318" i="6"/>
  <c r="V273" i="6"/>
  <c r="AH264" i="6"/>
  <c r="AT255" i="6"/>
  <c r="BF246" i="6"/>
  <c r="J246" i="6"/>
  <c r="AH228" i="6"/>
  <c r="BF210" i="6"/>
  <c r="J210" i="6"/>
  <c r="BR201" i="6"/>
  <c r="V201" i="6"/>
  <c r="AH192" i="6"/>
  <c r="AT183" i="6"/>
  <c r="V129" i="6"/>
  <c r="AT39" i="6"/>
  <c r="BF30" i="6"/>
  <c r="BR336" i="6"/>
  <c r="AT318" i="6"/>
  <c r="V291" i="6"/>
  <c r="AH327" i="6"/>
  <c r="BF309" i="6"/>
  <c r="AH291" i="6"/>
  <c r="AT282" i="6"/>
  <c r="BF273" i="6"/>
  <c r="BR228" i="6"/>
  <c r="V228" i="6"/>
  <c r="AH219" i="6"/>
  <c r="AT210" i="6"/>
  <c r="BR192" i="6"/>
  <c r="V192" i="6"/>
  <c r="AH147" i="6"/>
  <c r="AT138" i="6"/>
  <c r="BF129" i="6"/>
  <c r="J129" i="6"/>
  <c r="BR120" i="6"/>
  <c r="V120" i="6"/>
  <c r="AH111" i="6"/>
  <c r="AT102" i="6"/>
  <c r="BF93" i="6"/>
  <c r="BR84" i="6"/>
  <c r="V354" i="6"/>
  <c r="AT336" i="6"/>
  <c r="AH300" i="6"/>
  <c r="BR57" i="6"/>
  <c r="BR318" i="6"/>
  <c r="V318" i="6"/>
  <c r="BR282" i="6"/>
  <c r="V282" i="6"/>
  <c r="AT264" i="6"/>
  <c r="BR246" i="6"/>
  <c r="V246" i="6"/>
  <c r="AT228" i="6"/>
  <c r="V210" i="6"/>
  <c r="AH201" i="6"/>
  <c r="AT192" i="6"/>
  <c r="BF183" i="6"/>
  <c r="AT354" i="6"/>
  <c r="AH210" i="6"/>
  <c r="AT147" i="6"/>
  <c r="AH165" i="6"/>
  <c r="AH129" i="6"/>
  <c r="AH84" i="6"/>
  <c r="BF66" i="6"/>
  <c r="BR147" i="6"/>
  <c r="V147" i="6"/>
  <c r="AH138" i="6"/>
  <c r="AT129" i="6"/>
  <c r="BF75" i="6"/>
  <c r="BR66" i="6"/>
  <c r="V66" i="6"/>
  <c r="AH57" i="6"/>
  <c r="BF39" i="6"/>
  <c r="BR309" i="6"/>
  <c r="V309" i="6"/>
  <c r="AT291" i="6"/>
  <c r="BF282" i="6"/>
  <c r="BR273" i="6"/>
  <c r="J273" i="6"/>
  <c r="BR264" i="6"/>
  <c r="V264" i="6"/>
  <c r="AH255" i="6"/>
  <c r="AH183" i="6"/>
  <c r="BR156" i="6"/>
  <c r="V156" i="6"/>
  <c r="BR102" i="6"/>
  <c r="V102" i="6"/>
  <c r="AT84" i="6"/>
  <c r="V57" i="6"/>
  <c r="AH39" i="6"/>
  <c r="AT30" i="6"/>
  <c r="BR354" i="6"/>
  <c r="BR165" i="6"/>
  <c r="V165" i="6"/>
  <c r="AH156" i="6"/>
  <c r="AT300" i="6"/>
  <c r="AH273" i="6"/>
  <c r="BF138" i="6"/>
  <c r="BR129" i="6"/>
  <c r="J84" i="6"/>
  <c r="BR75" i="6"/>
  <c r="V75" i="6"/>
  <c r="AH66" i="6"/>
  <c r="AT273" i="6"/>
  <c r="AT219" i="6"/>
  <c r="AT201" i="6"/>
  <c r="BF192" i="6"/>
  <c r="J192" i="6"/>
  <c r="BR183" i="6"/>
  <c r="AH75" i="6"/>
  <c r="AH120" i="6"/>
  <c r="BR93" i="6"/>
  <c r="V93" i="6"/>
  <c r="BF57" i="6"/>
  <c r="J57" i="6"/>
  <c r="V39" i="6"/>
  <c r="AH30" i="6"/>
  <c r="BF318" i="6"/>
  <c r="BR300" i="6"/>
  <c r="V300" i="6"/>
  <c r="BR210" i="6"/>
  <c r="BF327" i="6"/>
  <c r="J327" i="6"/>
  <c r="BR219" i="6"/>
  <c r="V219" i="6"/>
  <c r="BF201" i="6"/>
  <c r="J201" i="6"/>
  <c r="AT165" i="6"/>
  <c r="J147" i="6"/>
  <c r="BR138" i="6"/>
  <c r="BF111" i="6"/>
  <c r="J93" i="6"/>
  <c r="AT75" i="6"/>
  <c r="J120" i="6"/>
  <c r="BF300" i="6"/>
  <c r="J300" i="6"/>
  <c r="J165" i="6"/>
  <c r="J75" i="6"/>
  <c r="J66" i="6"/>
  <c r="J309" i="6"/>
  <c r="BF48" i="6"/>
  <c r="J48" i="6"/>
  <c r="J282" i="6"/>
  <c r="BF255" i="6"/>
  <c r="J255" i="6"/>
  <c r="J30" i="6"/>
  <c r="BF219" i="6"/>
  <c r="J219" i="6"/>
  <c r="J138" i="6"/>
  <c r="J354" i="6"/>
  <c r="AH309" i="6"/>
  <c r="BF291" i="6"/>
  <c r="J291" i="6"/>
  <c r="J264" i="6"/>
  <c r="J228" i="6"/>
  <c r="V183" i="6"/>
  <c r="BF147" i="6"/>
  <c r="AT120" i="6"/>
  <c r="BF102" i="6"/>
  <c r="J102" i="6"/>
  <c r="AT66" i="6"/>
  <c r="AH48" i="6"/>
  <c r="BR30" i="6"/>
  <c r="V30" i="6"/>
  <c r="BR345" i="6"/>
  <c r="BF345" i="6"/>
  <c r="AT345" i="6"/>
  <c r="AH345" i="6"/>
  <c r="V345" i="6"/>
  <c r="J345" i="6"/>
  <c r="AT246" i="6"/>
  <c r="BR237" i="6"/>
  <c r="AT237" i="6"/>
  <c r="BF237" i="6"/>
  <c r="AH246" i="6"/>
  <c r="AH237" i="6"/>
  <c r="V237" i="6"/>
  <c r="J237" i="6"/>
  <c r="J183" i="6"/>
  <c r="BR174" i="6"/>
  <c r="BF174" i="6"/>
  <c r="AT174" i="6"/>
  <c r="AH174" i="6"/>
  <c r="V174" i="6"/>
  <c r="J174" i="6"/>
  <c r="V138" i="6"/>
  <c r="BF165" i="6"/>
  <c r="AT156" i="6"/>
  <c r="BF156" i="6"/>
  <c r="J156" i="6"/>
  <c r="AT111" i="6"/>
  <c r="BR111" i="6"/>
  <c r="AH93" i="6"/>
  <c r="J111" i="6"/>
  <c r="AT48" i="6"/>
  <c r="BR48" i="6"/>
  <c r="V48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HF43" i="6" l="1"/>
  <c r="GT43" i="6"/>
  <c r="GH43" i="6"/>
  <c r="FV43" i="6"/>
  <c r="FJ43" i="6"/>
  <c r="EX43" i="6"/>
  <c r="EL43" i="6"/>
  <c r="DZ43" i="6"/>
  <c r="DN43" i="6"/>
  <c r="DB43" i="6"/>
  <c r="CP43" i="6"/>
  <c r="CD43" i="6"/>
  <c r="HF36" i="6" l="1"/>
  <c r="GT36" i="6"/>
  <c r="GH36" i="6"/>
  <c r="FV36" i="6"/>
  <c r="FJ36" i="6"/>
  <c r="EX36" i="6"/>
  <c r="EL36" i="6"/>
  <c r="DZ36" i="6"/>
  <c r="DN36" i="6"/>
  <c r="DB36" i="6"/>
  <c r="CP36" i="6"/>
  <c r="CD36" i="6"/>
  <c r="M23" i="7"/>
  <c r="M24" i="7" s="1"/>
  <c r="K23" i="7"/>
  <c r="L23" i="7" s="1"/>
  <c r="I23" i="7"/>
  <c r="J23" i="7" s="1"/>
  <c r="G23" i="7"/>
  <c r="G24" i="7" s="1"/>
  <c r="E23" i="7"/>
  <c r="E24" i="7" s="1"/>
  <c r="C23" i="7"/>
  <c r="D23" i="7" s="1"/>
  <c r="AK7" i="7"/>
  <c r="AL7" i="7" s="1"/>
  <c r="AI7" i="7"/>
  <c r="AI8" i="7" s="1"/>
  <c r="AG7" i="7"/>
  <c r="AG8" i="7" s="1"/>
  <c r="AE7" i="7"/>
  <c r="AE8" i="7" s="1"/>
  <c r="AE9" i="7" s="1"/>
  <c r="AC7" i="7"/>
  <c r="AD7" i="7" s="1"/>
  <c r="AA7" i="7"/>
  <c r="AA8" i="7" s="1"/>
  <c r="Y7" i="7"/>
  <c r="Y8" i="7" s="1"/>
  <c r="W7" i="7"/>
  <c r="W8" i="7" s="1"/>
  <c r="W9" i="7" s="1"/>
  <c r="U7" i="7"/>
  <c r="V7" i="7" s="1"/>
  <c r="S7" i="7"/>
  <c r="S8" i="7" s="1"/>
  <c r="Q7" i="7"/>
  <c r="Q8" i="7" s="1"/>
  <c r="O7" i="7"/>
  <c r="O8" i="7" s="1"/>
  <c r="O9" i="7" s="1"/>
  <c r="M7" i="7"/>
  <c r="N7" i="7" s="1"/>
  <c r="K7" i="7"/>
  <c r="K8" i="7" s="1"/>
  <c r="I7" i="7"/>
  <c r="I8" i="7" s="1"/>
  <c r="G7" i="7"/>
  <c r="G8" i="7" s="1"/>
  <c r="G9" i="7" s="1"/>
  <c r="E7" i="7"/>
  <c r="F7" i="7" s="1"/>
  <c r="C7" i="7"/>
  <c r="C8" i="7" s="1"/>
  <c r="K24" i="7" l="1"/>
  <c r="K25" i="7" s="1"/>
  <c r="L25" i="7" s="1"/>
  <c r="H7" i="7"/>
  <c r="X7" i="7"/>
  <c r="C24" i="7"/>
  <c r="C25" i="7" s="1"/>
  <c r="D25" i="7" s="1"/>
  <c r="P7" i="7"/>
  <c r="M8" i="7"/>
  <c r="M9" i="7" s="1"/>
  <c r="N9" i="7" s="1"/>
  <c r="I24" i="7"/>
  <c r="I25" i="7" s="1"/>
  <c r="J25" i="7" s="1"/>
  <c r="AF7" i="7"/>
  <c r="U8" i="7"/>
  <c r="U9" i="7" s="1"/>
  <c r="V9" i="7" s="1"/>
  <c r="AC8" i="7"/>
  <c r="AC9" i="7" s="1"/>
  <c r="AD9" i="7" s="1"/>
  <c r="E8" i="7"/>
  <c r="E9" i="7" s="1"/>
  <c r="F9" i="7" s="1"/>
  <c r="AK8" i="7"/>
  <c r="AK9" i="7" s="1"/>
  <c r="AL9" i="7" s="1"/>
  <c r="G10" i="7"/>
  <c r="H9" i="7"/>
  <c r="D8" i="7"/>
  <c r="C9" i="7"/>
  <c r="R8" i="7"/>
  <c r="Q9" i="7"/>
  <c r="O10" i="7"/>
  <c r="P9" i="7"/>
  <c r="F24" i="7"/>
  <c r="E25" i="7"/>
  <c r="S9" i="7"/>
  <c r="T8" i="7"/>
  <c r="G25" i="7"/>
  <c r="H24" i="7"/>
  <c r="W10" i="7"/>
  <c r="X9" i="7"/>
  <c r="J8" i="7"/>
  <c r="I9" i="7"/>
  <c r="K9" i="7"/>
  <c r="L8" i="7"/>
  <c r="AE10" i="7"/>
  <c r="AF9" i="7"/>
  <c r="AB8" i="7"/>
  <c r="AA9" i="7"/>
  <c r="AH8" i="7"/>
  <c r="AG9" i="7"/>
  <c r="AJ8" i="7"/>
  <c r="AI9" i="7"/>
  <c r="Z8" i="7"/>
  <c r="Y9" i="7"/>
  <c r="N24" i="7"/>
  <c r="M25" i="7"/>
  <c r="J7" i="7"/>
  <c r="R7" i="7"/>
  <c r="Z7" i="7"/>
  <c r="AH7" i="7"/>
  <c r="F23" i="7"/>
  <c r="N23" i="7"/>
  <c r="D7" i="7"/>
  <c r="L7" i="7"/>
  <c r="T7" i="7"/>
  <c r="AB7" i="7"/>
  <c r="AJ7" i="7"/>
  <c r="H8" i="7"/>
  <c r="P8" i="7"/>
  <c r="X8" i="7"/>
  <c r="AF8" i="7"/>
  <c r="H23" i="7"/>
  <c r="F8" i="7" l="1"/>
  <c r="L24" i="7"/>
  <c r="K26" i="7"/>
  <c r="K27" i="7" s="1"/>
  <c r="AL8" i="7"/>
  <c r="C26" i="7"/>
  <c r="D26" i="7" s="1"/>
  <c r="D24" i="7"/>
  <c r="M10" i="7"/>
  <c r="N10" i="7" s="1"/>
  <c r="N8" i="7"/>
  <c r="AK10" i="7"/>
  <c r="AK11" i="7" s="1"/>
  <c r="E10" i="7"/>
  <c r="E11" i="7" s="1"/>
  <c r="V8" i="7"/>
  <c r="I26" i="7"/>
  <c r="I27" i="7" s="1"/>
  <c r="J24" i="7"/>
  <c r="AC10" i="7"/>
  <c r="AD10" i="7" s="1"/>
  <c r="AD8" i="7"/>
  <c r="U10" i="7"/>
  <c r="U11" i="7" s="1"/>
  <c r="AA10" i="7"/>
  <c r="AB9" i="7"/>
  <c r="E26" i="7"/>
  <c r="F25" i="7"/>
  <c r="G26" i="7"/>
  <c r="H25" i="7"/>
  <c r="G11" i="7"/>
  <c r="H10" i="7"/>
  <c r="M26" i="7"/>
  <c r="N25" i="7"/>
  <c r="AI10" i="7"/>
  <c r="AJ9" i="7"/>
  <c r="I10" i="7"/>
  <c r="J9" i="7"/>
  <c r="W11" i="7"/>
  <c r="X10" i="7"/>
  <c r="AG10" i="7"/>
  <c r="AH9" i="7"/>
  <c r="K10" i="7"/>
  <c r="L9" i="7"/>
  <c r="S10" i="7"/>
  <c r="T9" i="7"/>
  <c r="Y10" i="7"/>
  <c r="Z9" i="7"/>
  <c r="AE11" i="7"/>
  <c r="AF10" i="7"/>
  <c r="O11" i="7"/>
  <c r="P10" i="7"/>
  <c r="Q10" i="7"/>
  <c r="R9" i="7"/>
  <c r="C10" i="7"/>
  <c r="D9" i="7"/>
  <c r="L26" i="7" l="1"/>
  <c r="M11" i="7"/>
  <c r="M12" i="7" s="1"/>
  <c r="C27" i="7"/>
  <c r="C28" i="7" s="1"/>
  <c r="J26" i="7"/>
  <c r="AL10" i="7"/>
  <c r="F10" i="7"/>
  <c r="AC11" i="7"/>
  <c r="AD11" i="7" s="1"/>
  <c r="V10" i="7"/>
  <c r="Z10" i="7"/>
  <c r="Y11" i="7"/>
  <c r="C11" i="7"/>
  <c r="D10" i="7"/>
  <c r="AL11" i="7"/>
  <c r="AK12" i="7"/>
  <c r="AH10" i="7"/>
  <c r="AG11" i="7"/>
  <c r="U12" i="7"/>
  <c r="V11" i="7"/>
  <c r="G27" i="7"/>
  <c r="H26" i="7"/>
  <c r="R10" i="7"/>
  <c r="Q11" i="7"/>
  <c r="K28" i="7"/>
  <c r="L27" i="7"/>
  <c r="J27" i="7"/>
  <c r="I28" i="7"/>
  <c r="T10" i="7"/>
  <c r="S11" i="7"/>
  <c r="F26" i="7"/>
  <c r="E27" i="7"/>
  <c r="G12" i="7"/>
  <c r="H11" i="7"/>
  <c r="O12" i="7"/>
  <c r="P11" i="7"/>
  <c r="W12" i="7"/>
  <c r="X11" i="7"/>
  <c r="AI11" i="7"/>
  <c r="AJ10" i="7"/>
  <c r="F11" i="7"/>
  <c r="E12" i="7"/>
  <c r="AE12" i="7"/>
  <c r="AF11" i="7"/>
  <c r="K11" i="7"/>
  <c r="L10" i="7"/>
  <c r="J10" i="7"/>
  <c r="I11" i="7"/>
  <c r="N26" i="7"/>
  <c r="M27" i="7"/>
  <c r="AB10" i="7"/>
  <c r="AA11" i="7"/>
  <c r="N11" i="7" l="1"/>
  <c r="D27" i="7"/>
  <c r="AC12" i="7"/>
  <c r="AC13" i="7" s="1"/>
  <c r="Q12" i="7"/>
  <c r="R11" i="7"/>
  <c r="Y12" i="7"/>
  <c r="Z11" i="7"/>
  <c r="AA12" i="7"/>
  <c r="AB11" i="7"/>
  <c r="S12" i="7"/>
  <c r="T11" i="7"/>
  <c r="AK13" i="7"/>
  <c r="AL12" i="7"/>
  <c r="AE13" i="7"/>
  <c r="AF12" i="7"/>
  <c r="O13" i="7"/>
  <c r="P12" i="7"/>
  <c r="G28" i="7"/>
  <c r="H27" i="7"/>
  <c r="W13" i="7"/>
  <c r="X12" i="7"/>
  <c r="M28" i="7"/>
  <c r="N27" i="7"/>
  <c r="U13" i="7"/>
  <c r="V12" i="7"/>
  <c r="I12" i="7"/>
  <c r="J11" i="7"/>
  <c r="AG12" i="7"/>
  <c r="AH11" i="7"/>
  <c r="E28" i="7"/>
  <c r="F27" i="7"/>
  <c r="K12" i="7"/>
  <c r="L11" i="7"/>
  <c r="C29" i="7"/>
  <c r="D28" i="7"/>
  <c r="E13" i="7"/>
  <c r="F12" i="7"/>
  <c r="I29" i="7"/>
  <c r="J28" i="7"/>
  <c r="G13" i="7"/>
  <c r="H12" i="7"/>
  <c r="C12" i="7"/>
  <c r="D11" i="7"/>
  <c r="M13" i="7"/>
  <c r="N12" i="7"/>
  <c r="AI12" i="7"/>
  <c r="AJ11" i="7"/>
  <c r="K29" i="7"/>
  <c r="L28" i="7"/>
  <c r="AD12" i="7" l="1"/>
  <c r="AG13" i="7"/>
  <c r="AH12" i="7"/>
  <c r="AL13" i="7"/>
  <c r="AK14" i="7"/>
  <c r="K30" i="7"/>
  <c r="L30" i="7" s="1"/>
  <c r="L29" i="7"/>
  <c r="H13" i="7"/>
  <c r="G14" i="7"/>
  <c r="L12" i="7"/>
  <c r="K13" i="7"/>
  <c r="J12" i="7"/>
  <c r="I13" i="7"/>
  <c r="G29" i="7"/>
  <c r="H28" i="7"/>
  <c r="S13" i="7"/>
  <c r="T12" i="7"/>
  <c r="C13" i="7"/>
  <c r="D12" i="7"/>
  <c r="X13" i="7"/>
  <c r="W14" i="7"/>
  <c r="AI13" i="7"/>
  <c r="AJ12" i="7"/>
  <c r="F28" i="7"/>
  <c r="E29" i="7"/>
  <c r="O14" i="7"/>
  <c r="P13" i="7"/>
  <c r="C30" i="7"/>
  <c r="D29" i="7"/>
  <c r="R12" i="7"/>
  <c r="Q13" i="7"/>
  <c r="J29" i="7"/>
  <c r="I30" i="7"/>
  <c r="J30" i="7" s="1"/>
  <c r="V13" i="7"/>
  <c r="U14" i="7"/>
  <c r="AA13" i="7"/>
  <c r="AB12" i="7"/>
  <c r="N13" i="7"/>
  <c r="M14" i="7"/>
  <c r="F13" i="7"/>
  <c r="E14" i="7"/>
  <c r="AD13" i="7"/>
  <c r="AC14" i="7"/>
  <c r="N28" i="7"/>
  <c r="M29" i="7"/>
  <c r="AF13" i="7"/>
  <c r="AE14" i="7"/>
  <c r="Z12" i="7"/>
  <c r="Y13" i="7"/>
  <c r="AG14" i="7" l="1"/>
  <c r="AH13" i="7"/>
  <c r="Y14" i="7"/>
  <c r="Z13" i="7"/>
  <c r="E15" i="7"/>
  <c r="F15" i="7" s="1"/>
  <c r="F14" i="7"/>
  <c r="E30" i="7"/>
  <c r="F30" i="7" s="1"/>
  <c r="F29" i="7"/>
  <c r="G15" i="7"/>
  <c r="H15" i="7" s="1"/>
  <c r="H14" i="7"/>
  <c r="K14" i="7"/>
  <c r="L13" i="7"/>
  <c r="S14" i="7"/>
  <c r="T13" i="7"/>
  <c r="AE15" i="7"/>
  <c r="AF15" i="7" s="1"/>
  <c r="AF14" i="7"/>
  <c r="AI14" i="7"/>
  <c r="AJ13" i="7"/>
  <c r="G30" i="7"/>
  <c r="H30" i="7" s="1"/>
  <c r="H29" i="7"/>
  <c r="U15" i="7"/>
  <c r="V15" i="7" s="1"/>
  <c r="V14" i="7"/>
  <c r="O15" i="7"/>
  <c r="P15" i="7" s="1"/>
  <c r="P14" i="7"/>
  <c r="M15" i="7"/>
  <c r="N15" i="7" s="1"/>
  <c r="N14" i="7"/>
  <c r="M30" i="7"/>
  <c r="N30" i="7" s="1"/>
  <c r="N29" i="7"/>
  <c r="W15" i="7"/>
  <c r="X15" i="7" s="1"/>
  <c r="X14" i="7"/>
  <c r="I14" i="7"/>
  <c r="J13" i="7"/>
  <c r="AK15" i="7"/>
  <c r="AL15" i="7" s="1"/>
  <c r="AL14" i="7"/>
  <c r="AC15" i="7"/>
  <c r="AD15" i="7" s="1"/>
  <c r="AD14" i="7"/>
  <c r="C14" i="7"/>
  <c r="D13" i="7"/>
  <c r="Q14" i="7"/>
  <c r="R13" i="7"/>
  <c r="AA14" i="7"/>
  <c r="AB13" i="7"/>
  <c r="D31" i="7"/>
  <c r="D30" i="7"/>
  <c r="R14" i="7" l="1"/>
  <c r="Q15" i="7"/>
  <c r="R15" i="7" s="1"/>
  <c r="C15" i="7"/>
  <c r="D15" i="7" s="1"/>
  <c r="D14" i="7"/>
  <c r="S15" i="7"/>
  <c r="T15" i="7" s="1"/>
  <c r="T14" i="7"/>
  <c r="K15" i="7"/>
  <c r="L15" i="7" s="1"/>
  <c r="L14" i="7"/>
  <c r="Z14" i="7"/>
  <c r="Y15" i="7"/>
  <c r="Z15" i="7" s="1"/>
  <c r="J14" i="7"/>
  <c r="I15" i="7"/>
  <c r="J15" i="7" s="1"/>
  <c r="AA15" i="7"/>
  <c r="AB15" i="7" s="1"/>
  <c r="AB14" i="7"/>
  <c r="AI15" i="7"/>
  <c r="AJ15" i="7" s="1"/>
  <c r="AJ14" i="7"/>
  <c r="AH14" i="7"/>
  <c r="AG15" i="7"/>
  <c r="AH15" i="7" s="1"/>
  <c r="IF13" i="1" l="1"/>
  <c r="IE13" i="1"/>
  <c r="ID13" i="1"/>
  <c r="HW21" i="1" l="1"/>
  <c r="HV21" i="1"/>
  <c r="HT21" i="1"/>
  <c r="HS21" i="1"/>
  <c r="HQ20" i="1"/>
  <c r="HO20" i="1"/>
  <c r="HL20" i="1"/>
  <c r="HK20" i="1"/>
  <c r="HQ18" i="1"/>
  <c r="HO18" i="1"/>
  <c r="HU18" i="1" s="1"/>
  <c r="HL18" i="1"/>
  <c r="HK18" i="1"/>
  <c r="HQ17" i="1"/>
  <c r="HO17" i="1"/>
  <c r="HU17" i="1" s="1"/>
  <c r="HL17" i="1"/>
  <c r="HK17" i="1"/>
  <c r="HQ16" i="1"/>
  <c r="HO16" i="1"/>
  <c r="HU16" i="1" s="1"/>
  <c r="HL16" i="1"/>
  <c r="HK16" i="1"/>
  <c r="HQ15" i="1"/>
  <c r="HO15" i="1"/>
  <c r="HU15" i="1" s="1"/>
  <c r="HL15" i="1"/>
  <c r="HK15" i="1"/>
  <c r="HQ14" i="1"/>
  <c r="HO14" i="1"/>
  <c r="HU14" i="1" s="1"/>
  <c r="HL14" i="1"/>
  <c r="HK14" i="1"/>
  <c r="HR17" i="1" l="1"/>
  <c r="HR16" i="1"/>
  <c r="HR15" i="1"/>
  <c r="HR18" i="1"/>
  <c r="HR20" i="1"/>
  <c r="HU20" i="1"/>
  <c r="HR14" i="1"/>
  <c r="HU21" i="1" l="1"/>
  <c r="HK8" i="1"/>
  <c r="HL8" i="1"/>
  <c r="HO8" i="1"/>
  <c r="HQ8" i="1"/>
  <c r="HK9" i="1"/>
  <c r="HL9" i="1"/>
  <c r="HO9" i="1"/>
  <c r="HU9" i="1" s="1"/>
  <c r="HQ9" i="1"/>
  <c r="HK10" i="1"/>
  <c r="HL10" i="1"/>
  <c r="HO10" i="1"/>
  <c r="HU10" i="1" s="1"/>
  <c r="HQ10" i="1"/>
  <c r="HK11" i="1"/>
  <c r="HL11" i="1"/>
  <c r="HO11" i="1"/>
  <c r="HQ11" i="1"/>
  <c r="HQ7" i="1"/>
  <c r="HO7" i="1"/>
  <c r="HL7" i="1"/>
  <c r="HK7" i="1"/>
  <c r="HQ6" i="1"/>
  <c r="HO6" i="1"/>
  <c r="HL6" i="1"/>
  <c r="HK6" i="1"/>
  <c r="HQ5" i="1"/>
  <c r="HO5" i="1"/>
  <c r="HR6" i="1" l="1"/>
  <c r="HR10" i="1"/>
  <c r="HR11" i="1"/>
  <c r="HR9" i="1"/>
  <c r="HU6" i="1"/>
  <c r="HU8" i="1"/>
  <c r="HR8" i="1"/>
  <c r="HR7" i="1"/>
  <c r="HU7" i="1"/>
  <c r="HU11" i="1"/>
  <c r="HL5" i="1"/>
  <c r="HK5" i="1"/>
  <c r="HN4" i="1"/>
  <c r="HM4" i="1"/>
  <c r="HJ21" i="1" l="1"/>
  <c r="HI21" i="1"/>
  <c r="HE21" i="1"/>
  <c r="HC21" i="1"/>
  <c r="GZ21" i="1"/>
  <c r="GY21" i="1"/>
  <c r="HF20" i="1"/>
  <c r="HF18" i="1"/>
  <c r="HF17" i="1"/>
  <c r="HF16" i="1"/>
  <c r="HF15" i="1"/>
  <c r="HF14" i="1"/>
  <c r="HJ12" i="1"/>
  <c r="HI12" i="1"/>
  <c r="HE12" i="1"/>
  <c r="HC12" i="1"/>
  <c r="GZ12" i="1"/>
  <c r="GY12" i="1"/>
  <c r="HF11" i="1"/>
  <c r="HF10" i="1"/>
  <c r="HF9" i="1"/>
  <c r="HF8" i="1"/>
  <c r="HF7" i="1"/>
  <c r="HF6" i="1"/>
  <c r="HF5" i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A5" i="1"/>
  <c r="HA6" i="1" s="1"/>
  <c r="HB19" i="1" l="1"/>
  <c r="HB20" i="1" s="1"/>
  <c r="HB23" i="1" s="1"/>
  <c r="HF12" i="1"/>
  <c r="HF21" i="1"/>
  <c r="HD5" i="1"/>
  <c r="HA7" i="1"/>
  <c r="HD7" i="1" s="1"/>
  <c r="HD6" i="1"/>
  <c r="HB24" i="1" l="1"/>
  <c r="HB25" i="1" s="1"/>
  <c r="HB26" i="1" s="1"/>
  <c r="HB27" i="1" s="1"/>
  <c r="HB28" i="1" s="1"/>
  <c r="HB29" i="1" s="1"/>
  <c r="HA8" i="1"/>
  <c r="HA9" i="1" s="1"/>
  <c r="HB32" i="1" l="1"/>
  <c r="HD8" i="1"/>
  <c r="HA10" i="1"/>
  <c r="HD9" i="1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HJ102" i="6"/>
  <c r="HI102" i="6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HJ75" i="6"/>
  <c r="HI75" i="6"/>
  <c r="HE75" i="6"/>
  <c r="HC75" i="6"/>
  <c r="GZ75" i="6"/>
  <c r="GY75" i="6"/>
  <c r="GX75" i="6"/>
  <c r="GW75" i="6"/>
  <c r="GS75" i="6"/>
  <c r="GQ75" i="6"/>
  <c r="GN75" i="6"/>
  <c r="GM75" i="6"/>
  <c r="GL75" i="6"/>
  <c r="GK75" i="6"/>
  <c r="GG75" i="6"/>
  <c r="GE75" i="6"/>
  <c r="GB75" i="6"/>
  <c r="GA75" i="6"/>
  <c r="FZ75" i="6"/>
  <c r="FY75" i="6"/>
  <c r="FU75" i="6"/>
  <c r="FS75" i="6"/>
  <c r="FP75" i="6"/>
  <c r="FO75" i="6"/>
  <c r="FN75" i="6"/>
  <c r="FM75" i="6"/>
  <c r="FI75" i="6"/>
  <c r="FG75" i="6"/>
  <c r="FD75" i="6"/>
  <c r="FC75" i="6"/>
  <c r="FB75" i="6"/>
  <c r="FA75" i="6"/>
  <c r="EW75" i="6"/>
  <c r="EU75" i="6"/>
  <c r="ER75" i="6"/>
  <c r="EQ75" i="6"/>
  <c r="EP75" i="6"/>
  <c r="EO75" i="6"/>
  <c r="EK75" i="6"/>
  <c r="EI75" i="6"/>
  <c r="EF75" i="6"/>
  <c r="EE75" i="6"/>
  <c r="ED75" i="6"/>
  <c r="EC75" i="6"/>
  <c r="DY75" i="6"/>
  <c r="DW75" i="6"/>
  <c r="DT75" i="6"/>
  <c r="DS75" i="6"/>
  <c r="DR75" i="6"/>
  <c r="DQ75" i="6"/>
  <c r="DM75" i="6"/>
  <c r="DK75" i="6"/>
  <c r="DH75" i="6"/>
  <c r="DG75" i="6"/>
  <c r="DF75" i="6"/>
  <c r="DE75" i="6"/>
  <c r="DA75" i="6"/>
  <c r="CY75" i="6"/>
  <c r="CV75" i="6"/>
  <c r="CU75" i="6"/>
  <c r="CT75" i="6"/>
  <c r="CS75" i="6"/>
  <c r="CO75" i="6"/>
  <c r="CM75" i="6"/>
  <c r="CJ75" i="6"/>
  <c r="CI75" i="6"/>
  <c r="CH75" i="6"/>
  <c r="CG75" i="6"/>
  <c r="CC75" i="6"/>
  <c r="CA75" i="6"/>
  <c r="BX75" i="6"/>
  <c r="BW75" i="6"/>
  <c r="HF74" i="6"/>
  <c r="GT74" i="6"/>
  <c r="GH74" i="6"/>
  <c r="FV74" i="6"/>
  <c r="FJ74" i="6"/>
  <c r="EX74" i="6"/>
  <c r="EL74" i="6"/>
  <c r="DZ74" i="6"/>
  <c r="DN74" i="6"/>
  <c r="DB74" i="6"/>
  <c r="CP74" i="6"/>
  <c r="CD74" i="6"/>
  <c r="HF73" i="6"/>
  <c r="GT73" i="6"/>
  <c r="GH73" i="6"/>
  <c r="FV73" i="6"/>
  <c r="FJ73" i="6"/>
  <c r="EX73" i="6"/>
  <c r="EL73" i="6"/>
  <c r="DZ73" i="6"/>
  <c r="DN73" i="6"/>
  <c r="DB73" i="6"/>
  <c r="CP73" i="6"/>
  <c r="CD73" i="6"/>
  <c r="HF72" i="6"/>
  <c r="GT72" i="6"/>
  <c r="GH72" i="6"/>
  <c r="FV72" i="6"/>
  <c r="FJ72" i="6"/>
  <c r="EX72" i="6"/>
  <c r="EL72" i="6"/>
  <c r="DZ72" i="6"/>
  <c r="DN72" i="6"/>
  <c r="DB72" i="6"/>
  <c r="CP72" i="6"/>
  <c r="CD72" i="6"/>
  <c r="HF71" i="6"/>
  <c r="GT71" i="6"/>
  <c r="GH71" i="6"/>
  <c r="FV71" i="6"/>
  <c r="FJ71" i="6"/>
  <c r="EX71" i="6"/>
  <c r="EL71" i="6"/>
  <c r="DZ71" i="6"/>
  <c r="DN71" i="6"/>
  <c r="DB71" i="6"/>
  <c r="CP71" i="6"/>
  <c r="CD71" i="6"/>
  <c r="HF70" i="6"/>
  <c r="GT70" i="6"/>
  <c r="GH70" i="6"/>
  <c r="FV70" i="6"/>
  <c r="FJ70" i="6"/>
  <c r="EX70" i="6"/>
  <c r="EL70" i="6"/>
  <c r="DZ70" i="6"/>
  <c r="DN70" i="6"/>
  <c r="DB70" i="6"/>
  <c r="CP70" i="6"/>
  <c r="CD70" i="6"/>
  <c r="HF69" i="6"/>
  <c r="GT69" i="6"/>
  <c r="GH69" i="6"/>
  <c r="FV69" i="6"/>
  <c r="FJ69" i="6"/>
  <c r="EX69" i="6"/>
  <c r="EL69" i="6"/>
  <c r="DZ69" i="6"/>
  <c r="DN69" i="6"/>
  <c r="DB69" i="6"/>
  <c r="CP69" i="6"/>
  <c r="CD69" i="6"/>
  <c r="HF68" i="6"/>
  <c r="GT68" i="6"/>
  <c r="GH68" i="6"/>
  <c r="FV68" i="6"/>
  <c r="FJ68" i="6"/>
  <c r="EX68" i="6"/>
  <c r="EL68" i="6"/>
  <c r="DZ68" i="6"/>
  <c r="DN68" i="6"/>
  <c r="DB68" i="6"/>
  <c r="CP68" i="6"/>
  <c r="CD68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HF53" i="6"/>
  <c r="GT53" i="6"/>
  <c r="GH53" i="6"/>
  <c r="FV53" i="6"/>
  <c r="FJ53" i="6"/>
  <c r="EX53" i="6"/>
  <c r="EL53" i="6"/>
  <c r="DZ53" i="6"/>
  <c r="DN53" i="6"/>
  <c r="DB53" i="6"/>
  <c r="CP53" i="6"/>
  <c r="CD53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HW21" i="6"/>
  <c r="HV21" i="6"/>
  <c r="HT21" i="6"/>
  <c r="HS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BJ21" i="6"/>
  <c r="BI21" i="6"/>
  <c r="BE21" i="6"/>
  <c r="BC21" i="6"/>
  <c r="AZ21" i="6"/>
  <c r="AY21" i="6"/>
  <c r="AX21" i="6"/>
  <c r="AW21" i="6"/>
  <c r="AS21" i="6"/>
  <c r="AQ21" i="6"/>
  <c r="AN21" i="6"/>
  <c r="AM21" i="6"/>
  <c r="AL21" i="6"/>
  <c r="AK21" i="6"/>
  <c r="AG21" i="6"/>
  <c r="AE21" i="6"/>
  <c r="AB21" i="6"/>
  <c r="AA21" i="6"/>
  <c r="Z21" i="6"/>
  <c r="Y21" i="6"/>
  <c r="U21" i="6"/>
  <c r="S21" i="6"/>
  <c r="P21" i="6"/>
  <c r="O21" i="6"/>
  <c r="N21" i="6"/>
  <c r="M21" i="6"/>
  <c r="I21" i="6"/>
  <c r="G21" i="6"/>
  <c r="D21" i="6"/>
  <c r="C21" i="6"/>
  <c r="HQ20" i="6"/>
  <c r="HO20" i="6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BF18" i="6"/>
  <c r="AT18" i="6"/>
  <c r="AH18" i="6"/>
  <c r="V18" i="6"/>
  <c r="J18" i="6"/>
  <c r="HQ17" i="6"/>
  <c r="HO17" i="6"/>
  <c r="HU17" i="6" s="1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BF17" i="6"/>
  <c r="AT17" i="6"/>
  <c r="AH17" i="6"/>
  <c r="V17" i="6"/>
  <c r="J17" i="6"/>
  <c r="HQ16" i="6"/>
  <c r="HO16" i="6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BF16" i="6"/>
  <c r="AT16" i="6"/>
  <c r="AH16" i="6"/>
  <c r="V16" i="6"/>
  <c r="J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BF15" i="6"/>
  <c r="AT15" i="6"/>
  <c r="AH15" i="6"/>
  <c r="V15" i="6"/>
  <c r="J15" i="6"/>
  <c r="HQ14" i="6"/>
  <c r="HO14" i="6"/>
  <c r="HU14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BF14" i="6"/>
  <c r="AT14" i="6"/>
  <c r="AH14" i="6"/>
  <c r="V14" i="6"/>
  <c r="J14" i="6"/>
  <c r="HW12" i="6"/>
  <c r="HV12" i="6"/>
  <c r="HT12" i="6"/>
  <c r="HS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BJ12" i="6"/>
  <c r="BI12" i="6"/>
  <c r="BE12" i="6"/>
  <c r="BC12" i="6"/>
  <c r="AZ12" i="6"/>
  <c r="AY12" i="6"/>
  <c r="AX12" i="6"/>
  <c r="AW12" i="6"/>
  <c r="AS12" i="6"/>
  <c r="AQ12" i="6"/>
  <c r="AN12" i="6"/>
  <c r="AM12" i="6"/>
  <c r="AL12" i="6"/>
  <c r="AK12" i="6"/>
  <c r="AG12" i="6"/>
  <c r="AE12" i="6"/>
  <c r="AB12" i="6"/>
  <c r="AA12" i="6"/>
  <c r="Z12" i="6"/>
  <c r="Y12" i="6"/>
  <c r="U12" i="6"/>
  <c r="S12" i="6"/>
  <c r="P12" i="6"/>
  <c r="O12" i="6"/>
  <c r="N12" i="6"/>
  <c r="M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Q5" i="6"/>
  <c r="HO5" i="6"/>
  <c r="HL5" i="6"/>
  <c r="HK5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A5" i="6"/>
  <c r="HD5" i="6" s="1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O5" i="6"/>
  <c r="GO6" i="6" s="1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Q5" i="6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E5" i="6"/>
  <c r="FH5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S5" i="6"/>
  <c r="ES6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G5" i="6"/>
  <c r="EJ5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U5" i="6"/>
  <c r="DU6" i="6" s="1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W5" i="6"/>
  <c r="CW6" i="6" s="1"/>
  <c r="CP5" i="6"/>
  <c r="CL5" i="6"/>
  <c r="CL6" i="6" s="1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M5" i="6"/>
  <c r="BP5" i="6" s="1"/>
  <c r="BF5" i="6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A5" i="6"/>
  <c r="BA6" i="6" s="1"/>
  <c r="AT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O5" i="6"/>
  <c r="AR5" i="6" s="1"/>
  <c r="AH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C5" i="6"/>
  <c r="AC6" i="6" s="1"/>
  <c r="V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Q5" i="6"/>
  <c r="T5" i="6" s="1"/>
  <c r="J5" i="6"/>
  <c r="F5" i="6"/>
  <c r="F6" i="6" s="1"/>
  <c r="F7" i="6" s="1"/>
  <c r="E5" i="6"/>
  <c r="H5" i="6" s="1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HN4" i="6"/>
  <c r="HM4" i="6"/>
  <c r="HB33" i="1" l="1"/>
  <c r="HB34" i="1" s="1"/>
  <c r="HB35" i="1" s="1"/>
  <c r="HB36" i="1" s="1"/>
  <c r="HB37" i="1" s="1"/>
  <c r="HB38" i="1" s="1"/>
  <c r="HB41" i="1" s="1"/>
  <c r="HB42" i="1" s="1"/>
  <c r="HB43" i="1" s="1"/>
  <c r="HB44" i="1" s="1"/>
  <c r="HQ48" i="6"/>
  <c r="HQ120" i="6"/>
  <c r="HQ138" i="6"/>
  <c r="HQ174" i="6"/>
  <c r="HQ192" i="6"/>
  <c r="HK111" i="6"/>
  <c r="HQ66" i="6"/>
  <c r="HQ84" i="6"/>
  <c r="HQ102" i="6"/>
  <c r="HQ156" i="6"/>
  <c r="HQ228" i="6"/>
  <c r="HQ264" i="6"/>
  <c r="ET19" i="6"/>
  <c r="ET20" i="6" s="1"/>
  <c r="ET23" i="6" s="1"/>
  <c r="CL19" i="6"/>
  <c r="CL20" i="6" s="1"/>
  <c r="CL23" i="6" s="1"/>
  <c r="GD19" i="6"/>
  <c r="GD20" i="6" s="1"/>
  <c r="GD23" i="6" s="1"/>
  <c r="HK129" i="6"/>
  <c r="HK147" i="6"/>
  <c r="HK165" i="6"/>
  <c r="HK183" i="6"/>
  <c r="HK201" i="6"/>
  <c r="HK219" i="6"/>
  <c r="HK237" i="6"/>
  <c r="HK255" i="6"/>
  <c r="HK273" i="6"/>
  <c r="HK291" i="6"/>
  <c r="HK309" i="6"/>
  <c r="HK327" i="6"/>
  <c r="BB19" i="6"/>
  <c r="BB20" i="6" s="1"/>
  <c r="BB23" i="6" s="1"/>
  <c r="B19" i="6"/>
  <c r="B20" i="6" s="1"/>
  <c r="B23" i="6" s="1"/>
  <c r="AD19" i="6"/>
  <c r="AD20" i="6" s="1"/>
  <c r="AD23" i="6" s="1"/>
  <c r="DV19" i="6"/>
  <c r="DV20" i="6" s="1"/>
  <c r="DV23" i="6" s="1"/>
  <c r="CX19" i="6"/>
  <c r="CX20" i="6" s="1"/>
  <c r="CX23" i="6" s="1"/>
  <c r="GP19" i="6"/>
  <c r="GP20" i="6" s="1"/>
  <c r="GP23" i="6" s="1"/>
  <c r="FF19" i="6"/>
  <c r="FF20" i="6" s="1"/>
  <c r="FF23" i="6" s="1"/>
  <c r="AP19" i="6"/>
  <c r="AP20" i="6" s="1"/>
  <c r="AP23" i="6" s="1"/>
  <c r="EH19" i="6"/>
  <c r="EH20" i="6" s="1"/>
  <c r="EH23" i="6" s="1"/>
  <c r="HU21" i="6"/>
  <c r="BN19" i="6"/>
  <c r="BN20" i="6" s="1"/>
  <c r="BN23" i="6" s="1"/>
  <c r="BZ19" i="6"/>
  <c r="BZ20" i="6" s="1"/>
  <c r="BZ23" i="6" s="1"/>
  <c r="FR19" i="6"/>
  <c r="FR20" i="6" s="1"/>
  <c r="FR23" i="6" s="1"/>
  <c r="R19" i="6"/>
  <c r="R20" i="6" s="1"/>
  <c r="R23" i="6" s="1"/>
  <c r="DJ19" i="6"/>
  <c r="DJ20" i="6" s="1"/>
  <c r="DJ23" i="6" s="1"/>
  <c r="HB19" i="6"/>
  <c r="HB20" i="6" s="1"/>
  <c r="HB23" i="6" s="1"/>
  <c r="HQ210" i="6"/>
  <c r="HQ246" i="6"/>
  <c r="HK30" i="6"/>
  <c r="HK39" i="6"/>
  <c r="HK57" i="6"/>
  <c r="HK75" i="6"/>
  <c r="HK93" i="6"/>
  <c r="HK345" i="6"/>
  <c r="HQ282" i="6"/>
  <c r="HQ300" i="6"/>
  <c r="HQ318" i="6"/>
  <c r="HQ336" i="6"/>
  <c r="HQ354" i="6"/>
  <c r="HL129" i="6"/>
  <c r="HL147" i="6"/>
  <c r="HL165" i="6"/>
  <c r="HL183" i="6"/>
  <c r="HL201" i="6"/>
  <c r="HL219" i="6"/>
  <c r="HL237" i="6"/>
  <c r="HL255" i="6"/>
  <c r="HL273" i="6"/>
  <c r="HL291" i="6"/>
  <c r="HL309" i="6"/>
  <c r="HL327" i="6"/>
  <c r="HL345" i="6"/>
  <c r="HL30" i="6"/>
  <c r="HL57" i="6"/>
  <c r="HL75" i="6"/>
  <c r="HL93" i="6"/>
  <c r="HL111" i="6"/>
  <c r="HO30" i="6"/>
  <c r="HO39" i="6"/>
  <c r="HO57" i="6"/>
  <c r="HO75" i="6"/>
  <c r="HO93" i="6"/>
  <c r="HO111" i="6"/>
  <c r="HO129" i="6"/>
  <c r="HO147" i="6"/>
  <c r="HO165" i="6"/>
  <c r="HO183" i="6"/>
  <c r="HO201" i="6"/>
  <c r="HO219" i="6"/>
  <c r="HO237" i="6"/>
  <c r="HO255" i="6"/>
  <c r="HO273" i="6"/>
  <c r="HO291" i="6"/>
  <c r="HO309" i="6"/>
  <c r="HO327" i="6"/>
  <c r="HO345" i="6"/>
  <c r="HQ30" i="6"/>
  <c r="HQ39" i="6"/>
  <c r="HQ57" i="6"/>
  <c r="HQ75" i="6"/>
  <c r="HQ93" i="6"/>
  <c r="HQ111" i="6"/>
  <c r="HQ129" i="6"/>
  <c r="HQ147" i="6"/>
  <c r="HQ165" i="6"/>
  <c r="HQ183" i="6"/>
  <c r="HQ201" i="6"/>
  <c r="HQ219" i="6"/>
  <c r="HQ237" i="6"/>
  <c r="HQ255" i="6"/>
  <c r="HQ273" i="6"/>
  <c r="HQ291" i="6"/>
  <c r="HQ309" i="6"/>
  <c r="HQ327" i="6"/>
  <c r="HQ345" i="6"/>
  <c r="HL39" i="6"/>
  <c r="HK48" i="6"/>
  <c r="HK66" i="6"/>
  <c r="HK84" i="6"/>
  <c r="HK102" i="6"/>
  <c r="HK120" i="6"/>
  <c r="HK138" i="6"/>
  <c r="HK156" i="6"/>
  <c r="HK174" i="6"/>
  <c r="HK192" i="6"/>
  <c r="HK210" i="6"/>
  <c r="HK228" i="6"/>
  <c r="HK246" i="6"/>
  <c r="HK264" i="6"/>
  <c r="HK282" i="6"/>
  <c r="HK300" i="6"/>
  <c r="HK318" i="6"/>
  <c r="HK336" i="6"/>
  <c r="HK354" i="6"/>
  <c r="HL48" i="6"/>
  <c r="HL66" i="6"/>
  <c r="HL84" i="6"/>
  <c r="HL102" i="6"/>
  <c r="HL120" i="6"/>
  <c r="HL138" i="6"/>
  <c r="HL156" i="6"/>
  <c r="HL174" i="6"/>
  <c r="HL192" i="6"/>
  <c r="HL210" i="6"/>
  <c r="HL228" i="6"/>
  <c r="HL246" i="6"/>
  <c r="HL264" i="6"/>
  <c r="HL282" i="6"/>
  <c r="HL300" i="6"/>
  <c r="HL318" i="6"/>
  <c r="HL336" i="6"/>
  <c r="HL354" i="6"/>
  <c r="HO48" i="6"/>
  <c r="HO66" i="6"/>
  <c r="HO84" i="6"/>
  <c r="HR84" i="6" s="1"/>
  <c r="HO102" i="6"/>
  <c r="HR102" i="6" s="1"/>
  <c r="HO120" i="6"/>
  <c r="HR120" i="6" s="1"/>
  <c r="HO138" i="6"/>
  <c r="HR138" i="6" s="1"/>
  <c r="HO156" i="6"/>
  <c r="HO174" i="6"/>
  <c r="HO192" i="6"/>
  <c r="HO210" i="6"/>
  <c r="HO228" i="6"/>
  <c r="HO246" i="6"/>
  <c r="HO264" i="6"/>
  <c r="HO282" i="6"/>
  <c r="HO300" i="6"/>
  <c r="HO318" i="6"/>
  <c r="HO336" i="6"/>
  <c r="HO354" i="6"/>
  <c r="CD174" i="6"/>
  <c r="DB228" i="6"/>
  <c r="EX228" i="6"/>
  <c r="GT228" i="6"/>
  <c r="CD192" i="6"/>
  <c r="CP192" i="6"/>
  <c r="CP264" i="6"/>
  <c r="EL264" i="6"/>
  <c r="DN273" i="6"/>
  <c r="CD300" i="6"/>
  <c r="EX309" i="6"/>
  <c r="CD318" i="6"/>
  <c r="DB327" i="6"/>
  <c r="EL129" i="6"/>
  <c r="DN156" i="6"/>
  <c r="FJ156" i="6"/>
  <c r="HF156" i="6"/>
  <c r="DN174" i="6"/>
  <c r="FJ192" i="6"/>
  <c r="FJ264" i="6"/>
  <c r="GH291" i="6"/>
  <c r="DN336" i="6"/>
  <c r="CP345" i="6"/>
  <c r="DZ174" i="6"/>
  <c r="FV264" i="6"/>
  <c r="DN30" i="6"/>
  <c r="FJ48" i="6"/>
  <c r="CP111" i="6"/>
  <c r="EL111" i="6"/>
  <c r="GH111" i="6"/>
  <c r="CD75" i="6"/>
  <c r="DB84" i="6"/>
  <c r="DB102" i="6"/>
  <c r="EX102" i="6"/>
  <c r="GT102" i="6"/>
  <c r="DZ129" i="6"/>
  <c r="DB174" i="6"/>
  <c r="V21" i="6"/>
  <c r="DN21" i="6"/>
  <c r="FJ21" i="6"/>
  <c r="HF21" i="6"/>
  <c r="CD273" i="6"/>
  <c r="CD309" i="6"/>
  <c r="HR16" i="6"/>
  <c r="DB30" i="6"/>
  <c r="EX273" i="6"/>
  <c r="GT291" i="6"/>
  <c r="HF264" i="6"/>
  <c r="CP291" i="6"/>
  <c r="EL30" i="6"/>
  <c r="CP48" i="6"/>
  <c r="FJ129" i="6"/>
  <c r="DB192" i="6"/>
  <c r="DZ273" i="6"/>
  <c r="DZ30" i="6"/>
  <c r="DB39" i="6"/>
  <c r="EX39" i="6"/>
  <c r="GT39" i="6"/>
  <c r="CD48" i="6"/>
  <c r="DZ48" i="6"/>
  <c r="DB129" i="6"/>
  <c r="EX129" i="6"/>
  <c r="GH192" i="6"/>
  <c r="CP246" i="6"/>
  <c r="EL246" i="6"/>
  <c r="GH246" i="6"/>
  <c r="HF174" i="6"/>
  <c r="CD264" i="6"/>
  <c r="HF273" i="6"/>
  <c r="CP138" i="6"/>
  <c r="EL138" i="6"/>
  <c r="GH138" i="6"/>
  <c r="DZ300" i="6"/>
  <c r="FV300" i="6"/>
  <c r="FJ309" i="6"/>
  <c r="HF309" i="6"/>
  <c r="CP318" i="6"/>
  <c r="EL318" i="6"/>
  <c r="GH318" i="6"/>
  <c r="FJ327" i="6"/>
  <c r="HF327" i="6"/>
  <c r="CP336" i="6"/>
  <c r="EL336" i="6"/>
  <c r="GH336" i="6"/>
  <c r="EX84" i="6"/>
  <c r="GT84" i="6"/>
  <c r="GT174" i="6"/>
  <c r="GH30" i="6"/>
  <c r="GT309" i="6"/>
  <c r="EX327" i="6"/>
  <c r="DB345" i="6"/>
  <c r="EX345" i="6"/>
  <c r="GH48" i="6"/>
  <c r="GT192" i="6"/>
  <c r="CD201" i="6"/>
  <c r="CP282" i="6"/>
  <c r="EL282" i="6"/>
  <c r="GH282" i="6"/>
  <c r="FV48" i="6"/>
  <c r="DB183" i="6"/>
  <c r="DZ309" i="6"/>
  <c r="EL300" i="6"/>
  <c r="GH300" i="6"/>
  <c r="HF48" i="6"/>
  <c r="CD165" i="6"/>
  <c r="DZ165" i="6"/>
  <c r="FV165" i="6"/>
  <c r="EX201" i="6"/>
  <c r="DB246" i="6"/>
  <c r="EX246" i="6"/>
  <c r="GT246" i="6"/>
  <c r="EX264" i="6"/>
  <c r="HR20" i="6"/>
  <c r="FJ30" i="6"/>
  <c r="HF30" i="6"/>
  <c r="DN48" i="6"/>
  <c r="DB93" i="6"/>
  <c r="EX93" i="6"/>
  <c r="CP147" i="6"/>
  <c r="EL147" i="6"/>
  <c r="GH147" i="6"/>
  <c r="FV192" i="6"/>
  <c r="HF201" i="6"/>
  <c r="DB210" i="6"/>
  <c r="EX210" i="6"/>
  <c r="GT210" i="6"/>
  <c r="CP219" i="6"/>
  <c r="EL219" i="6"/>
  <c r="GH219" i="6"/>
  <c r="DB273" i="6"/>
  <c r="GT273" i="6"/>
  <c r="CD291" i="6"/>
  <c r="FV291" i="6"/>
  <c r="FJ300" i="6"/>
  <c r="DB309" i="6"/>
  <c r="DN66" i="6"/>
  <c r="FJ66" i="6"/>
  <c r="HF66" i="6"/>
  <c r="CP75" i="6"/>
  <c r="DN84" i="6"/>
  <c r="FJ84" i="6"/>
  <c r="HF84" i="6"/>
  <c r="CD156" i="6"/>
  <c r="FV156" i="6"/>
  <c r="CD183" i="6"/>
  <c r="DZ183" i="6"/>
  <c r="DN192" i="6"/>
  <c r="GT201" i="6"/>
  <c r="CP210" i="6"/>
  <c r="EL210" i="6"/>
  <c r="GH210" i="6"/>
  <c r="CD219" i="6"/>
  <c r="DZ219" i="6"/>
  <c r="FV219" i="6"/>
  <c r="CP273" i="6"/>
  <c r="DN291" i="6"/>
  <c r="FJ291" i="6"/>
  <c r="EL309" i="6"/>
  <c r="EL48" i="6"/>
  <c r="DB138" i="6"/>
  <c r="EX138" i="6"/>
  <c r="GT138" i="6"/>
  <c r="DB165" i="6"/>
  <c r="EX165" i="6"/>
  <c r="GT165" i="6"/>
  <c r="EL174" i="6"/>
  <c r="DN246" i="6"/>
  <c r="FJ246" i="6"/>
  <c r="GH264" i="6"/>
  <c r="EL273" i="6"/>
  <c r="GH273" i="6"/>
  <c r="CD282" i="6"/>
  <c r="DZ282" i="6"/>
  <c r="FV282" i="6"/>
  <c r="FJ336" i="6"/>
  <c r="HF336" i="6"/>
  <c r="GT30" i="6"/>
  <c r="CD39" i="6"/>
  <c r="DZ39" i="6"/>
  <c r="DN147" i="6"/>
  <c r="FJ147" i="6"/>
  <c r="HF147" i="6"/>
  <c r="AT21" i="6"/>
  <c r="CP21" i="6"/>
  <c r="EL21" i="6"/>
  <c r="GH21" i="6"/>
  <c r="DZ255" i="6"/>
  <c r="FV255" i="6"/>
  <c r="DN264" i="6"/>
  <c r="FV273" i="6"/>
  <c r="FV309" i="6"/>
  <c r="DB336" i="6"/>
  <c r="DN201" i="6"/>
  <c r="FJ273" i="6"/>
  <c r="HF102" i="6"/>
  <c r="GH309" i="6"/>
  <c r="AH12" i="6"/>
  <c r="DZ12" i="6"/>
  <c r="AH21" i="6"/>
  <c r="CD21" i="6"/>
  <c r="CD30" i="6"/>
  <c r="EX30" i="6"/>
  <c r="CP39" i="6"/>
  <c r="EL39" i="6"/>
  <c r="GH39" i="6"/>
  <c r="GT48" i="6"/>
  <c r="CD66" i="6"/>
  <c r="FV66" i="6"/>
  <c r="CP84" i="6"/>
  <c r="EL84" i="6"/>
  <c r="GH84" i="6"/>
  <c r="FV129" i="6"/>
  <c r="CP174" i="6"/>
  <c r="EX174" i="6"/>
  <c r="DN183" i="6"/>
  <c r="FJ183" i="6"/>
  <c r="HF183" i="6"/>
  <c r="DZ264" i="6"/>
  <c r="DB291" i="6"/>
  <c r="EX291" i="6"/>
  <c r="HF291" i="6"/>
  <c r="HF300" i="6"/>
  <c r="DN309" i="6"/>
  <c r="EL327" i="6"/>
  <c r="FJ102" i="6"/>
  <c r="DB111" i="6"/>
  <c r="CP165" i="6"/>
  <c r="DZ192" i="6"/>
  <c r="HR14" i="6"/>
  <c r="HR15" i="6"/>
  <c r="DB282" i="6"/>
  <c r="EX282" i="6"/>
  <c r="DB318" i="6"/>
  <c r="EX318" i="6"/>
  <c r="GT318" i="6"/>
  <c r="EL345" i="6"/>
  <c r="GH129" i="6"/>
  <c r="EL165" i="6"/>
  <c r="GH165" i="6"/>
  <c r="FJ174" i="6"/>
  <c r="EL201" i="6"/>
  <c r="GT264" i="6"/>
  <c r="HR10" i="6"/>
  <c r="V12" i="6"/>
  <c r="BR12" i="6"/>
  <c r="FJ12" i="6"/>
  <c r="HF12" i="6"/>
  <c r="FV39" i="6"/>
  <c r="GT93" i="6"/>
  <c r="EX183" i="6"/>
  <c r="GT183" i="6"/>
  <c r="HF246" i="6"/>
  <c r="EL291" i="6"/>
  <c r="CD327" i="6"/>
  <c r="DZ327" i="6"/>
  <c r="FV327" i="6"/>
  <c r="CP30" i="6"/>
  <c r="EX111" i="6"/>
  <c r="DN300" i="6"/>
  <c r="FV30" i="6"/>
  <c r="CD57" i="6"/>
  <c r="FV57" i="6"/>
  <c r="CP102" i="6"/>
  <c r="EL102" i="6"/>
  <c r="GH102" i="6"/>
  <c r="DN120" i="6"/>
  <c r="FJ120" i="6"/>
  <c r="HF120" i="6"/>
  <c r="CP129" i="6"/>
  <c r="HF129" i="6"/>
  <c r="DN165" i="6"/>
  <c r="FJ165" i="6"/>
  <c r="HF165" i="6"/>
  <c r="GH174" i="6"/>
  <c r="DB264" i="6"/>
  <c r="DZ291" i="6"/>
  <c r="CP309" i="6"/>
  <c r="EX336" i="6"/>
  <c r="GT336" i="6"/>
  <c r="CD345" i="6"/>
  <c r="DZ345" i="6"/>
  <c r="DN354" i="6"/>
  <c r="HF354" i="6"/>
  <c r="CD129" i="6"/>
  <c r="GT129" i="6"/>
  <c r="FV174" i="6"/>
  <c r="EL192" i="6"/>
  <c r="HF192" i="6"/>
  <c r="DN102" i="6"/>
  <c r="GT111" i="6"/>
  <c r="HR18" i="6"/>
  <c r="HQ21" i="6"/>
  <c r="DB48" i="6"/>
  <c r="EX48" i="6"/>
  <c r="DN57" i="6"/>
  <c r="FJ57" i="6"/>
  <c r="HF57" i="6"/>
  <c r="DN111" i="6"/>
  <c r="FJ111" i="6"/>
  <c r="HF228" i="6"/>
  <c r="HL12" i="6"/>
  <c r="HL13" i="6" s="1"/>
  <c r="HD10" i="1"/>
  <c r="HA11" i="1"/>
  <c r="Q6" i="6"/>
  <c r="T6" i="6" s="1"/>
  <c r="EX57" i="6"/>
  <c r="DB66" i="6"/>
  <c r="EX66" i="6"/>
  <c r="GT66" i="6"/>
  <c r="DN75" i="6"/>
  <c r="FJ75" i="6"/>
  <c r="HF75" i="6"/>
  <c r="CP93" i="6"/>
  <c r="GH93" i="6"/>
  <c r="DB120" i="6"/>
  <c r="EX120" i="6"/>
  <c r="GT120" i="6"/>
  <c r="CP183" i="6"/>
  <c r="EL183" i="6"/>
  <c r="GH183" i="6"/>
  <c r="HR7" i="6"/>
  <c r="AT12" i="6"/>
  <c r="CP66" i="6"/>
  <c r="EL66" i="6"/>
  <c r="GH66" i="6"/>
  <c r="DB75" i="6"/>
  <c r="EX75" i="6"/>
  <c r="GT75" i="6"/>
  <c r="CD93" i="6"/>
  <c r="FV93" i="6"/>
  <c r="EX192" i="6"/>
  <c r="DZ201" i="6"/>
  <c r="BD5" i="6"/>
  <c r="HR8" i="6"/>
  <c r="BF12" i="6"/>
  <c r="EX12" i="6"/>
  <c r="AF5" i="6"/>
  <c r="HR17" i="6"/>
  <c r="HK21" i="6"/>
  <c r="DN39" i="6"/>
  <c r="FJ39" i="6"/>
  <c r="HF39" i="6"/>
  <c r="CD84" i="6"/>
  <c r="DZ84" i="6"/>
  <c r="FV84" i="6"/>
  <c r="CD102" i="6"/>
  <c r="DZ102" i="6"/>
  <c r="FV102" i="6"/>
  <c r="CD111" i="6"/>
  <c r="DZ111" i="6"/>
  <c r="DI6" i="6"/>
  <c r="DI7" i="6" s="1"/>
  <c r="DL7" i="6" s="1"/>
  <c r="HR6" i="6"/>
  <c r="HR11" i="6"/>
  <c r="HL21" i="6"/>
  <c r="EL75" i="6"/>
  <c r="GH75" i="6"/>
  <c r="DN93" i="6"/>
  <c r="FJ93" i="6"/>
  <c r="HF93" i="6"/>
  <c r="DN129" i="6"/>
  <c r="CZ5" i="6"/>
  <c r="AO6" i="6"/>
  <c r="AO7" i="6" s="1"/>
  <c r="AR7" i="6" s="1"/>
  <c r="HK12" i="6"/>
  <c r="HK13" i="6" s="1"/>
  <c r="BF21" i="6"/>
  <c r="DB21" i="6"/>
  <c r="EX21" i="6"/>
  <c r="GT21" i="6"/>
  <c r="CD228" i="6"/>
  <c r="DB237" i="6"/>
  <c r="EX237" i="6"/>
  <c r="GT237" i="6"/>
  <c r="EX255" i="6"/>
  <c r="GT255" i="6"/>
  <c r="GT327" i="6"/>
  <c r="DB354" i="6"/>
  <c r="EX354" i="6"/>
  <c r="GT354" i="6"/>
  <c r="CP120" i="6"/>
  <c r="EL120" i="6"/>
  <c r="GH120" i="6"/>
  <c r="CD138" i="6"/>
  <c r="DZ138" i="6"/>
  <c r="FV138" i="6"/>
  <c r="CD147" i="6"/>
  <c r="DB156" i="6"/>
  <c r="EX156" i="6"/>
  <c r="GT156" i="6"/>
  <c r="CD210" i="6"/>
  <c r="DZ210" i="6"/>
  <c r="DN219" i="6"/>
  <c r="FJ219" i="6"/>
  <c r="HF219" i="6"/>
  <c r="DN228" i="6"/>
  <c r="FJ228" i="6"/>
  <c r="CP237" i="6"/>
  <c r="EL237" i="6"/>
  <c r="GH237" i="6"/>
  <c r="CP255" i="6"/>
  <c r="EL255" i="6"/>
  <c r="GH255" i="6"/>
  <c r="EX300" i="6"/>
  <c r="GH354" i="6"/>
  <c r="CD246" i="6"/>
  <c r="FV246" i="6"/>
  <c r="DN282" i="6"/>
  <c r="FJ282" i="6"/>
  <c r="HF282" i="6"/>
  <c r="CP300" i="6"/>
  <c r="DN318" i="6"/>
  <c r="FJ318" i="6"/>
  <c r="HF318" i="6"/>
  <c r="CD336" i="6"/>
  <c r="DZ336" i="6"/>
  <c r="FV336" i="6"/>
  <c r="DN345" i="6"/>
  <c r="HF111" i="6"/>
  <c r="CD120" i="6"/>
  <c r="DZ120" i="6"/>
  <c r="FV120" i="6"/>
  <c r="DN138" i="6"/>
  <c r="FJ138" i="6"/>
  <c r="HF138" i="6"/>
  <c r="CP156" i="6"/>
  <c r="EL156" i="6"/>
  <c r="GH156" i="6"/>
  <c r="DB201" i="6"/>
  <c r="DN210" i="6"/>
  <c r="FJ210" i="6"/>
  <c r="HF210" i="6"/>
  <c r="DB219" i="6"/>
  <c r="EX219" i="6"/>
  <c r="GT219" i="6"/>
  <c r="DN327" i="6"/>
  <c r="CP201" i="6"/>
  <c r="GT282" i="6"/>
  <c r="DB147" i="6"/>
  <c r="EX147" i="6"/>
  <c r="GT147" i="6"/>
  <c r="CP228" i="6"/>
  <c r="EL228" i="6"/>
  <c r="GH228" i="6"/>
  <c r="GH201" i="6"/>
  <c r="HA6" i="6"/>
  <c r="HD6" i="6" s="1"/>
  <c r="GR5" i="6"/>
  <c r="GC6" i="6"/>
  <c r="GC7" i="6" s="1"/>
  <c r="GF7" i="6" s="1"/>
  <c r="FT5" i="6"/>
  <c r="FE6" i="6"/>
  <c r="FE7" i="6" s="1"/>
  <c r="FE8" i="6" s="1"/>
  <c r="EV5" i="6"/>
  <c r="EG6" i="6"/>
  <c r="EJ6" i="6" s="1"/>
  <c r="CK6" i="6"/>
  <c r="CN6" i="6" s="1"/>
  <c r="CB5" i="6"/>
  <c r="HN5" i="6"/>
  <c r="BM6" i="6"/>
  <c r="BP6" i="6" s="1"/>
  <c r="DN12" i="6"/>
  <c r="HM5" i="6"/>
  <c r="HP5" i="6" s="1"/>
  <c r="DX5" i="6"/>
  <c r="AF6" i="6"/>
  <c r="AC7" i="6"/>
  <c r="HN7" i="6"/>
  <c r="F8" i="6"/>
  <c r="GO7" i="6"/>
  <c r="GR6" i="6"/>
  <c r="ES7" i="6"/>
  <c r="EV6" i="6"/>
  <c r="DU7" i="6"/>
  <c r="DX6" i="6"/>
  <c r="CZ6" i="6"/>
  <c r="CW7" i="6"/>
  <c r="BY7" i="6"/>
  <c r="CB6" i="6"/>
  <c r="BA7" i="6"/>
  <c r="BD6" i="6"/>
  <c r="E6" i="6"/>
  <c r="FQ6" i="6"/>
  <c r="HU6" i="6"/>
  <c r="HQ12" i="6"/>
  <c r="CD12" i="6"/>
  <c r="FV12" i="6"/>
  <c r="HR5" i="6"/>
  <c r="J12" i="6"/>
  <c r="HU5" i="6"/>
  <c r="HU12" i="6" s="1"/>
  <c r="HN6" i="6"/>
  <c r="HR9" i="6"/>
  <c r="EL12" i="6"/>
  <c r="HO12" i="6"/>
  <c r="DB12" i="6"/>
  <c r="GT12" i="6"/>
  <c r="CP12" i="6"/>
  <c r="GH12" i="6"/>
  <c r="DZ57" i="6"/>
  <c r="HU16" i="6"/>
  <c r="HU20" i="6"/>
  <c r="DB57" i="6"/>
  <c r="GT57" i="6"/>
  <c r="HO21" i="6"/>
  <c r="CP57" i="6"/>
  <c r="GH57" i="6"/>
  <c r="J21" i="6"/>
  <c r="BR21" i="6"/>
  <c r="DZ21" i="6"/>
  <c r="FV21" i="6"/>
  <c r="EL57" i="6"/>
  <c r="DZ93" i="6"/>
  <c r="DZ75" i="6"/>
  <c r="FV75" i="6"/>
  <c r="DZ66" i="6"/>
  <c r="EL93" i="6"/>
  <c r="FV111" i="6"/>
  <c r="DZ156" i="6"/>
  <c r="DZ147" i="6"/>
  <c r="FV147" i="6"/>
  <c r="FV183" i="6"/>
  <c r="FV201" i="6"/>
  <c r="FJ201" i="6"/>
  <c r="FV210" i="6"/>
  <c r="DZ237" i="6"/>
  <c r="DN237" i="6"/>
  <c r="HF237" i="6"/>
  <c r="DZ228" i="6"/>
  <c r="FV228" i="6"/>
  <c r="CD237" i="6"/>
  <c r="FV237" i="6"/>
  <c r="FJ237" i="6"/>
  <c r="CD255" i="6"/>
  <c r="HF255" i="6"/>
  <c r="DZ246" i="6"/>
  <c r="DN255" i="6"/>
  <c r="FJ255" i="6"/>
  <c r="DB255" i="6"/>
  <c r="DB300" i="6"/>
  <c r="GT300" i="6"/>
  <c r="DZ318" i="6"/>
  <c r="FV318" i="6"/>
  <c r="CP327" i="6"/>
  <c r="GH327" i="6"/>
  <c r="GH345" i="6"/>
  <c r="CP354" i="6"/>
  <c r="FJ345" i="6"/>
  <c r="HF345" i="6"/>
  <c r="GT345" i="6"/>
  <c r="FV345" i="6"/>
  <c r="CD354" i="6"/>
  <c r="FV354" i="6"/>
  <c r="FJ354" i="6"/>
  <c r="EL354" i="6"/>
  <c r="DZ354" i="6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FV14" i="1"/>
  <c r="GH14" i="1"/>
  <c r="GT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FV15" i="1"/>
  <c r="GH15" i="1"/>
  <c r="GT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FV16" i="1"/>
  <c r="GH16" i="1"/>
  <c r="GT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FV17" i="1"/>
  <c r="GH17" i="1"/>
  <c r="GT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FV18" i="1"/>
  <c r="GH18" i="1"/>
  <c r="GT18" i="1"/>
  <c r="V20" i="1"/>
  <c r="AH20" i="1"/>
  <c r="AT20" i="1"/>
  <c r="BF20" i="1"/>
  <c r="BR20" i="1"/>
  <c r="CD20" i="1"/>
  <c r="CP20" i="1"/>
  <c r="DB20" i="1"/>
  <c r="DZ20" i="1"/>
  <c r="EL20" i="1"/>
  <c r="EX20" i="1"/>
  <c r="FJ20" i="1"/>
  <c r="FV20" i="1"/>
  <c r="GH20" i="1"/>
  <c r="GT20" i="1"/>
  <c r="O21" i="1"/>
  <c r="P21" i="1"/>
  <c r="S21" i="1"/>
  <c r="U21" i="1"/>
  <c r="Y21" i="1"/>
  <c r="Z21" i="1"/>
  <c r="AA21" i="1"/>
  <c r="AB21" i="1"/>
  <c r="AE21" i="1"/>
  <c r="AG21" i="1"/>
  <c r="AK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FO21" i="1"/>
  <c r="FP21" i="1"/>
  <c r="FS21" i="1"/>
  <c r="FU21" i="1"/>
  <c r="FY21" i="1"/>
  <c r="FZ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AO5" i="1"/>
  <c r="AR5" i="1" s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R5" i="1"/>
  <c r="BY5" i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CD5" i="1"/>
  <c r="CK5" i="1"/>
  <c r="CN5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N5" i="1"/>
  <c r="DU5" i="1"/>
  <c r="DX5" i="1" s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Z5" i="1"/>
  <c r="EG5" i="1"/>
  <c r="EJ5" i="1" s="1"/>
  <c r="EH5" i="1"/>
  <c r="EH6" i="1" s="1"/>
  <c r="EH7" i="1" s="1"/>
  <c r="EL5" i="1"/>
  <c r="ES5" i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J5" i="1"/>
  <c r="FQ5" i="1"/>
  <c r="FT5" i="1" s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V5" i="1"/>
  <c r="GC5" i="1"/>
  <c r="GF5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T5" i="1"/>
  <c r="AT6" i="1"/>
  <c r="BF6" i="1"/>
  <c r="BR6" i="1"/>
  <c r="CD6" i="1"/>
  <c r="CP6" i="1"/>
  <c r="DB6" i="1"/>
  <c r="DN6" i="1"/>
  <c r="DZ6" i="1"/>
  <c r="EL6" i="1"/>
  <c r="EX6" i="1"/>
  <c r="FJ6" i="1"/>
  <c r="FV6" i="1"/>
  <c r="GH6" i="1"/>
  <c r="GT6" i="1"/>
  <c r="AT7" i="1"/>
  <c r="BF7" i="1"/>
  <c r="BR7" i="1"/>
  <c r="CD7" i="1"/>
  <c r="CP7" i="1"/>
  <c r="DB7" i="1"/>
  <c r="DN7" i="1"/>
  <c r="DZ7" i="1"/>
  <c r="EL7" i="1"/>
  <c r="EX7" i="1"/>
  <c r="FJ7" i="1"/>
  <c r="FV7" i="1"/>
  <c r="GH7" i="1"/>
  <c r="GT7" i="1"/>
  <c r="AT8" i="1"/>
  <c r="BF8" i="1"/>
  <c r="BR8" i="1"/>
  <c r="CD8" i="1"/>
  <c r="CP8" i="1"/>
  <c r="DB8" i="1"/>
  <c r="DN8" i="1"/>
  <c r="DZ8" i="1"/>
  <c r="EL8" i="1"/>
  <c r="EX8" i="1"/>
  <c r="FJ8" i="1"/>
  <c r="FV8" i="1"/>
  <c r="GH8" i="1"/>
  <c r="GT8" i="1"/>
  <c r="AT9" i="1"/>
  <c r="BF9" i="1"/>
  <c r="BR9" i="1"/>
  <c r="CD9" i="1"/>
  <c r="CP9" i="1"/>
  <c r="DB9" i="1"/>
  <c r="DN9" i="1"/>
  <c r="DZ9" i="1"/>
  <c r="EL9" i="1"/>
  <c r="EX9" i="1"/>
  <c r="FJ9" i="1"/>
  <c r="FV9" i="1"/>
  <c r="GH9" i="1"/>
  <c r="GT9" i="1"/>
  <c r="AT10" i="1"/>
  <c r="BF10" i="1"/>
  <c r="BR10" i="1"/>
  <c r="CD10" i="1"/>
  <c r="CP10" i="1"/>
  <c r="DB10" i="1"/>
  <c r="DN10" i="1"/>
  <c r="DZ10" i="1"/>
  <c r="EL10" i="1"/>
  <c r="EX10" i="1"/>
  <c r="FJ10" i="1"/>
  <c r="FV10" i="1"/>
  <c r="GH10" i="1"/>
  <c r="GT10" i="1"/>
  <c r="AT11" i="1"/>
  <c r="BF11" i="1"/>
  <c r="BR11" i="1"/>
  <c r="CD11" i="1"/>
  <c r="CP11" i="1"/>
  <c r="DB11" i="1"/>
  <c r="DN11" i="1"/>
  <c r="DZ11" i="1"/>
  <c r="EL11" i="1"/>
  <c r="EX11" i="1"/>
  <c r="FJ11" i="1"/>
  <c r="FV11" i="1"/>
  <c r="GH11" i="1"/>
  <c r="GT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FO12" i="1"/>
  <c r="FP12" i="1"/>
  <c r="FS12" i="1"/>
  <c r="FU12" i="1"/>
  <c r="FY12" i="1"/>
  <c r="FZ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HR156" i="6" l="1"/>
  <c r="HR66" i="6"/>
  <c r="HB45" i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R192" i="6"/>
  <c r="HR228" i="6"/>
  <c r="HR48" i="6"/>
  <c r="HR174" i="6"/>
  <c r="HR264" i="6"/>
  <c r="HR318" i="6"/>
  <c r="GD24" i="6"/>
  <c r="GD25" i="6" s="1"/>
  <c r="GD26" i="6" s="1"/>
  <c r="GD27" i="6" s="1"/>
  <c r="GD28" i="6" s="1"/>
  <c r="GD29" i="6" s="1"/>
  <c r="EH24" i="6"/>
  <c r="EH25" i="6" s="1"/>
  <c r="EH26" i="6" s="1"/>
  <c r="EH27" i="6" s="1"/>
  <c r="EH28" i="6" s="1"/>
  <c r="EH29" i="6" s="1"/>
  <c r="BB24" i="6"/>
  <c r="BB25" i="6" s="1"/>
  <c r="BB26" i="6" s="1"/>
  <c r="BB27" i="6" s="1"/>
  <c r="BB28" i="6" s="1"/>
  <c r="BB29" i="6" s="1"/>
  <c r="ET24" i="6"/>
  <c r="ET25" i="6" s="1"/>
  <c r="ET26" i="6" s="1"/>
  <c r="ET27" i="6" s="1"/>
  <c r="ET28" i="6" s="1"/>
  <c r="ET29" i="6" s="1"/>
  <c r="CL24" i="6"/>
  <c r="CL25" i="6" s="1"/>
  <c r="CL26" i="6" s="1"/>
  <c r="CL27" i="6" s="1"/>
  <c r="CL28" i="6" s="1"/>
  <c r="CL29" i="6" s="1"/>
  <c r="HB24" i="6"/>
  <c r="HB25" i="6" s="1"/>
  <c r="HB26" i="6" s="1"/>
  <c r="HB27" i="6" s="1"/>
  <c r="HB28" i="6" s="1"/>
  <c r="HB29" i="6" s="1"/>
  <c r="AP24" i="6"/>
  <c r="AP25" i="6" s="1"/>
  <c r="AP26" i="6" s="1"/>
  <c r="AP27" i="6" s="1"/>
  <c r="AP28" i="6" s="1"/>
  <c r="AP29" i="6" s="1"/>
  <c r="DJ24" i="6"/>
  <c r="DJ25" i="6" s="1"/>
  <c r="DJ26" i="6" s="1"/>
  <c r="DJ27" i="6" s="1"/>
  <c r="DJ28" i="6" s="1"/>
  <c r="DJ29" i="6" s="1"/>
  <c r="FF24" i="6"/>
  <c r="FF25" i="6" s="1"/>
  <c r="FF26" i="6" s="1"/>
  <c r="FF27" i="6" s="1"/>
  <c r="FF28" i="6" s="1"/>
  <c r="FF29" i="6" s="1"/>
  <c r="HR246" i="6"/>
  <c r="R24" i="6"/>
  <c r="R25" i="6" s="1"/>
  <c r="R26" i="6" s="1"/>
  <c r="R27" i="6" s="1"/>
  <c r="R28" i="6" s="1"/>
  <c r="R29" i="6" s="1"/>
  <c r="GP24" i="6"/>
  <c r="GP25" i="6" s="1"/>
  <c r="GP26" i="6" s="1"/>
  <c r="GP27" i="6" s="1"/>
  <c r="GP28" i="6" s="1"/>
  <c r="GP29" i="6" s="1"/>
  <c r="FR24" i="6"/>
  <c r="FR25" i="6" s="1"/>
  <c r="FR26" i="6" s="1"/>
  <c r="FR27" i="6" s="1"/>
  <c r="FR28" i="6" s="1"/>
  <c r="FR29" i="6" s="1"/>
  <c r="CX24" i="6"/>
  <c r="CX25" i="6" s="1"/>
  <c r="CX26" i="6" s="1"/>
  <c r="CX27" i="6" s="1"/>
  <c r="CX28" i="6" s="1"/>
  <c r="CX29" i="6" s="1"/>
  <c r="B24" i="6"/>
  <c r="B25" i="6" s="1"/>
  <c r="B26" i="6" s="1"/>
  <c r="B27" i="6" s="1"/>
  <c r="B28" i="6" s="1"/>
  <c r="B29" i="6" s="1"/>
  <c r="HR210" i="6"/>
  <c r="BZ24" i="6"/>
  <c r="BZ25" i="6" s="1"/>
  <c r="BZ26" i="6" s="1"/>
  <c r="BZ27" i="6" s="1"/>
  <c r="BZ28" i="6" s="1"/>
  <c r="BZ29" i="6" s="1"/>
  <c r="DV24" i="6"/>
  <c r="DV25" i="6" s="1"/>
  <c r="DV26" i="6" s="1"/>
  <c r="DV27" i="6" s="1"/>
  <c r="DV28" i="6" s="1"/>
  <c r="DV29" i="6" s="1"/>
  <c r="BN24" i="6"/>
  <c r="BN25" i="6" s="1"/>
  <c r="BN26" i="6" s="1"/>
  <c r="BN27" i="6" s="1"/>
  <c r="BN28" i="6" s="1"/>
  <c r="BN29" i="6" s="1"/>
  <c r="AD24" i="6"/>
  <c r="AD25" i="6" s="1"/>
  <c r="AD26" i="6" s="1"/>
  <c r="AD27" i="6" s="1"/>
  <c r="AD28" i="6" s="1"/>
  <c r="AD29" i="6" s="1"/>
  <c r="HR354" i="6"/>
  <c r="HR30" i="6"/>
  <c r="GP19" i="1"/>
  <c r="GP20" i="1" s="1"/>
  <c r="GP23" i="1" s="1"/>
  <c r="DV19" i="1"/>
  <c r="DV20" i="1" s="1"/>
  <c r="DV23" i="1" s="1"/>
  <c r="ET19" i="1"/>
  <c r="ET20" i="1" s="1"/>
  <c r="ET23" i="1" s="1"/>
  <c r="BB19" i="1"/>
  <c r="BB20" i="1" s="1"/>
  <c r="BB23" i="1" s="1"/>
  <c r="DJ19" i="1"/>
  <c r="DJ20" i="1" s="1"/>
  <c r="DJ23" i="1" s="1"/>
  <c r="GD19" i="1"/>
  <c r="GD20" i="1" s="1"/>
  <c r="GD23" i="1" s="1"/>
  <c r="BZ19" i="1"/>
  <c r="BZ20" i="1" s="1"/>
  <c r="BZ23" i="1" s="1"/>
  <c r="HR336" i="6"/>
  <c r="CL19" i="1"/>
  <c r="CL20" i="1" s="1"/>
  <c r="CL23" i="1" s="1"/>
  <c r="FR19" i="1"/>
  <c r="FR20" i="1" s="1"/>
  <c r="FR23" i="1" s="1"/>
  <c r="AP19" i="1"/>
  <c r="AP20" i="1" s="1"/>
  <c r="AP23" i="1" s="1"/>
  <c r="HR147" i="6"/>
  <c r="AD19" i="1"/>
  <c r="AD20" i="1" s="1"/>
  <c r="AD23" i="1" s="1"/>
  <c r="AD24" i="1" s="1"/>
  <c r="CX19" i="1"/>
  <c r="CX20" i="1" s="1"/>
  <c r="CX23" i="1" s="1"/>
  <c r="HR273" i="6"/>
  <c r="FF19" i="1"/>
  <c r="FF20" i="1" s="1"/>
  <c r="FF23" i="1" s="1"/>
  <c r="BN19" i="1"/>
  <c r="BN20" i="1" s="1"/>
  <c r="BN23" i="1" s="1"/>
  <c r="HR255" i="6"/>
  <c r="HR237" i="6"/>
  <c r="HR282" i="6"/>
  <c r="HR300" i="6"/>
  <c r="HR201" i="6"/>
  <c r="HR39" i="6"/>
  <c r="HR345" i="6"/>
  <c r="HR93" i="6"/>
  <c r="HR57" i="6"/>
  <c r="HR327" i="6"/>
  <c r="HR183" i="6"/>
  <c r="HR309" i="6"/>
  <c r="HR165" i="6"/>
  <c r="HR291" i="6"/>
  <c r="HR219" i="6"/>
  <c r="HR75" i="6"/>
  <c r="HR129" i="6"/>
  <c r="HR111" i="6"/>
  <c r="Q7" i="6"/>
  <c r="T7" i="6" s="1"/>
  <c r="DI8" i="6"/>
  <c r="DL8" i="6" s="1"/>
  <c r="DL6" i="6"/>
  <c r="HR21" i="6"/>
  <c r="IA48" i="1"/>
  <c r="IC48" i="1"/>
  <c r="IB84" i="1"/>
  <c r="IB57" i="1"/>
  <c r="IA93" i="1"/>
  <c r="IC66" i="1"/>
  <c r="IB102" i="1"/>
  <c r="IA138" i="1"/>
  <c r="IC138" i="1"/>
  <c r="IB174" i="1"/>
  <c r="IA210" i="1"/>
  <c r="IA111" i="1"/>
  <c r="IB21" i="1"/>
  <c r="IA84" i="1"/>
  <c r="IC84" i="1"/>
  <c r="IA228" i="1"/>
  <c r="IC228" i="1"/>
  <c r="IB264" i="1"/>
  <c r="IA300" i="1"/>
  <c r="IC300" i="1"/>
  <c r="IC39" i="1"/>
  <c r="IB75" i="1"/>
  <c r="IA57" i="1"/>
  <c r="IC57" i="1"/>
  <c r="IB93" i="1"/>
  <c r="IF192" i="1"/>
  <c r="IA201" i="1"/>
  <c r="IC201" i="1"/>
  <c r="IE228" i="1"/>
  <c r="IB237" i="1"/>
  <c r="ID264" i="1"/>
  <c r="IF264" i="1"/>
  <c r="IA273" i="1"/>
  <c r="IC273" i="1"/>
  <c r="IB309" i="1"/>
  <c r="IA345" i="1"/>
  <c r="IC345" i="1"/>
  <c r="IA39" i="1"/>
  <c r="IC111" i="1"/>
  <c r="IB66" i="1"/>
  <c r="IC102" i="1"/>
  <c r="IB210" i="1"/>
  <c r="IA102" i="1"/>
  <c r="IB39" i="1"/>
  <c r="IA75" i="1"/>
  <c r="IC75" i="1"/>
  <c r="IB111" i="1"/>
  <c r="IA219" i="1"/>
  <c r="IC219" i="1"/>
  <c r="IC93" i="1"/>
  <c r="IB129" i="1"/>
  <c r="IA165" i="1"/>
  <c r="IC165" i="1"/>
  <c r="IB201" i="1"/>
  <c r="IB147" i="1"/>
  <c r="IA183" i="1"/>
  <c r="IC183" i="1"/>
  <c r="IB219" i="1"/>
  <c r="IA255" i="1"/>
  <c r="IC255" i="1"/>
  <c r="IB291" i="1"/>
  <c r="IA327" i="1"/>
  <c r="IC327" i="1"/>
  <c r="IB48" i="1"/>
  <c r="IB120" i="1"/>
  <c r="IA156" i="1"/>
  <c r="IC156" i="1"/>
  <c r="IB192" i="1"/>
  <c r="IB336" i="1"/>
  <c r="IA129" i="1"/>
  <c r="IC129" i="1"/>
  <c r="IB165" i="1"/>
  <c r="IB138" i="1"/>
  <c r="IA174" i="1"/>
  <c r="IC174" i="1"/>
  <c r="IA246" i="1"/>
  <c r="IC246" i="1"/>
  <c r="IB282" i="1"/>
  <c r="IA318" i="1"/>
  <c r="IC318" i="1"/>
  <c r="IB354" i="1"/>
  <c r="IC21" i="1"/>
  <c r="IA147" i="1"/>
  <c r="IC147" i="1"/>
  <c r="IB183" i="1"/>
  <c r="IB255" i="1"/>
  <c r="IA291" i="1"/>
  <c r="IC291" i="1"/>
  <c r="IB327" i="1"/>
  <c r="IA120" i="1"/>
  <c r="IC120" i="1"/>
  <c r="IB156" i="1"/>
  <c r="IA192" i="1"/>
  <c r="IC192" i="1"/>
  <c r="IE219" i="1"/>
  <c r="IB228" i="1"/>
  <c r="ID255" i="1"/>
  <c r="IF255" i="1"/>
  <c r="IA264" i="1"/>
  <c r="IC264" i="1"/>
  <c r="IB300" i="1"/>
  <c r="IA336" i="1"/>
  <c r="IC336" i="1"/>
  <c r="IA237" i="1"/>
  <c r="IC237" i="1"/>
  <c r="IB273" i="1"/>
  <c r="IA309" i="1"/>
  <c r="IC309" i="1"/>
  <c r="IB345" i="1"/>
  <c r="IA66" i="1"/>
  <c r="IC210" i="1"/>
  <c r="IB246" i="1"/>
  <c r="IA282" i="1"/>
  <c r="IC282" i="1"/>
  <c r="IB318" i="1"/>
  <c r="IA354" i="1"/>
  <c r="IC354" i="1"/>
  <c r="IC30" i="1"/>
  <c r="IB30" i="1"/>
  <c r="IA30" i="1"/>
  <c r="IF39" i="1"/>
  <c r="IF111" i="1"/>
  <c r="IE147" i="1"/>
  <c r="IE57" i="1"/>
  <c r="ID93" i="1"/>
  <c r="IF93" i="1"/>
  <c r="IE129" i="1"/>
  <c r="IF165" i="1"/>
  <c r="IE201" i="1"/>
  <c r="IF237" i="1"/>
  <c r="IF210" i="1"/>
  <c r="IE246" i="1"/>
  <c r="HA7" i="6"/>
  <c r="HD7" i="6" s="1"/>
  <c r="IE48" i="1"/>
  <c r="ID84" i="1"/>
  <c r="IF84" i="1"/>
  <c r="IE120" i="1"/>
  <c r="IE192" i="1"/>
  <c r="ID228" i="1"/>
  <c r="IF228" i="1"/>
  <c r="IE264" i="1"/>
  <c r="ID300" i="1"/>
  <c r="IF300" i="1"/>
  <c r="IE336" i="1"/>
  <c r="IF57" i="1"/>
  <c r="IF129" i="1"/>
  <c r="ID201" i="1"/>
  <c r="IF201" i="1"/>
  <c r="IE237" i="1"/>
  <c r="IE210" i="1"/>
  <c r="IE39" i="1"/>
  <c r="ID75" i="1"/>
  <c r="IF75" i="1"/>
  <c r="IE111" i="1"/>
  <c r="IF219" i="1"/>
  <c r="IE255" i="1"/>
  <c r="IE165" i="1"/>
  <c r="ID273" i="1"/>
  <c r="IF273" i="1"/>
  <c r="IE309" i="1"/>
  <c r="ID345" i="1"/>
  <c r="IF345" i="1"/>
  <c r="ID30" i="1"/>
  <c r="IF30" i="1"/>
  <c r="IE66" i="1"/>
  <c r="ID102" i="1"/>
  <c r="IF102" i="1"/>
  <c r="IE138" i="1"/>
  <c r="ID147" i="1"/>
  <c r="IF147" i="1"/>
  <c r="GF6" i="6"/>
  <c r="GC8" i="6"/>
  <c r="GC9" i="6" s="1"/>
  <c r="IF48" i="1"/>
  <c r="IE84" i="1"/>
  <c r="IE156" i="1"/>
  <c r="IF66" i="1"/>
  <c r="ID138" i="1"/>
  <c r="IF138" i="1"/>
  <c r="ID282" i="1"/>
  <c r="IB12" i="1"/>
  <c r="IE12" i="1"/>
  <c r="IE11" i="1" s="1"/>
  <c r="ID174" i="1"/>
  <c r="IF174" i="1"/>
  <c r="ID246" i="1"/>
  <c r="IF246" i="1"/>
  <c r="IE282" i="1"/>
  <c r="ID318" i="1"/>
  <c r="IF318" i="1"/>
  <c r="IE354" i="1"/>
  <c r="IE21" i="1"/>
  <c r="ID48" i="1"/>
  <c r="ID120" i="1"/>
  <c r="IF120" i="1"/>
  <c r="IE183" i="1"/>
  <c r="ID219" i="1"/>
  <c r="ID291" i="1"/>
  <c r="IF291" i="1"/>
  <c r="IE327" i="1"/>
  <c r="ID165" i="1"/>
  <c r="ID192" i="1"/>
  <c r="IE300" i="1"/>
  <c r="ID336" i="1"/>
  <c r="IF336" i="1"/>
  <c r="IC12" i="1"/>
  <c r="IF12" i="1"/>
  <c r="IF11" i="1" s="1"/>
  <c r="ES6" i="1"/>
  <c r="ES7" i="1" s="1"/>
  <c r="HZ5" i="1"/>
  <c r="IE30" i="1"/>
  <c r="ID66" i="1"/>
  <c r="IE102" i="1"/>
  <c r="ID237" i="1"/>
  <c r="IE273" i="1"/>
  <c r="ID309" i="1"/>
  <c r="IF309" i="1"/>
  <c r="IE345" i="1"/>
  <c r="ID39" i="1"/>
  <c r="IE75" i="1"/>
  <c r="ID111" i="1"/>
  <c r="IE174" i="1"/>
  <c r="ID210" i="1"/>
  <c r="IF282" i="1"/>
  <c r="IE318" i="1"/>
  <c r="ID354" i="1"/>
  <c r="IF354" i="1"/>
  <c r="CB5" i="1"/>
  <c r="HY5" i="1"/>
  <c r="IF21" i="1"/>
  <c r="ID156" i="1"/>
  <c r="IF156" i="1"/>
  <c r="ID183" i="1"/>
  <c r="IF183" i="1"/>
  <c r="IE291" i="1"/>
  <c r="ID327" i="1"/>
  <c r="IF327" i="1"/>
  <c r="ID57" i="1"/>
  <c r="IE93" i="1"/>
  <c r="ID129" i="1"/>
  <c r="CP21" i="1"/>
  <c r="FH7" i="6"/>
  <c r="AH12" i="1"/>
  <c r="GH21" i="1"/>
  <c r="CK7" i="6"/>
  <c r="CK8" i="6" s="1"/>
  <c r="EH8" i="1"/>
  <c r="EH9" i="1" s="1"/>
  <c r="EH10" i="1" s="1"/>
  <c r="GH12" i="1"/>
  <c r="CP12" i="1"/>
  <c r="AT12" i="1"/>
  <c r="EL12" i="1"/>
  <c r="EL21" i="1"/>
  <c r="DB21" i="1"/>
  <c r="FJ21" i="1"/>
  <c r="V21" i="1"/>
  <c r="FV21" i="1"/>
  <c r="DZ21" i="1"/>
  <c r="AH21" i="1"/>
  <c r="GT21" i="1"/>
  <c r="CD21" i="1"/>
  <c r="EX21" i="1"/>
  <c r="AT21" i="1"/>
  <c r="BF21" i="1"/>
  <c r="DZ12" i="1"/>
  <c r="CD12" i="1"/>
  <c r="BR21" i="1"/>
  <c r="BY6" i="1"/>
  <c r="BY7" i="1" s="1"/>
  <c r="GT12" i="1"/>
  <c r="EX12" i="1"/>
  <c r="DB12" i="1"/>
  <c r="BF12" i="1"/>
  <c r="FJ12" i="1"/>
  <c r="BR12" i="1"/>
  <c r="FV12" i="1"/>
  <c r="DN21" i="1"/>
  <c r="HA14" i="1"/>
  <c r="HD11" i="1"/>
  <c r="HD12" i="1"/>
  <c r="CW6" i="1"/>
  <c r="CZ6" i="1" s="1"/>
  <c r="AO8" i="6"/>
  <c r="AR8" i="6" s="1"/>
  <c r="AR6" i="6"/>
  <c r="FH6" i="6"/>
  <c r="EG7" i="6"/>
  <c r="EJ7" i="6" s="1"/>
  <c r="BM7" i="6"/>
  <c r="BM8" i="6" s="1"/>
  <c r="CW8" i="6"/>
  <c r="CZ7" i="6"/>
  <c r="FT6" i="6"/>
  <c r="FQ7" i="6"/>
  <c r="DU8" i="6"/>
  <c r="DX7" i="6"/>
  <c r="E7" i="6"/>
  <c r="H6" i="6"/>
  <c r="HM6" i="6"/>
  <c r="HP6" i="6" s="1"/>
  <c r="FE9" i="6"/>
  <c r="FH8" i="6"/>
  <c r="BA8" i="6"/>
  <c r="BD7" i="6"/>
  <c r="ES8" i="6"/>
  <c r="EV7" i="6"/>
  <c r="HN8" i="6"/>
  <c r="F9" i="6"/>
  <c r="GO8" i="6"/>
  <c r="GR7" i="6"/>
  <c r="AC8" i="6"/>
  <c r="AF7" i="6"/>
  <c r="HR12" i="6"/>
  <c r="BY8" i="6"/>
  <c r="CB7" i="6"/>
  <c r="DN12" i="1"/>
  <c r="GO6" i="1"/>
  <c r="GR6" i="1" s="1"/>
  <c r="FQ6" i="1"/>
  <c r="FQ7" i="1" s="1"/>
  <c r="EV5" i="1"/>
  <c r="DU6" i="1"/>
  <c r="DU7" i="1" s="1"/>
  <c r="BA6" i="1"/>
  <c r="BD6" i="1" s="1"/>
  <c r="AC6" i="1"/>
  <c r="AC7" i="1" s="1"/>
  <c r="AC8" i="1" s="1"/>
  <c r="GC6" i="1"/>
  <c r="FE6" i="1"/>
  <c r="EG6" i="1"/>
  <c r="DI6" i="1"/>
  <c r="CK6" i="1"/>
  <c r="BM6" i="1"/>
  <c r="AO6" i="1"/>
  <c r="HB107" i="1" l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CL32" i="6"/>
  <c r="DJ32" i="6"/>
  <c r="AD32" i="6"/>
  <c r="FR32" i="6"/>
  <c r="HB32" i="6"/>
  <c r="BN32" i="6"/>
  <c r="GP32" i="6"/>
  <c r="DV32" i="6"/>
  <c r="R32" i="6"/>
  <c r="ET32" i="6"/>
  <c r="BZ32" i="6"/>
  <c r="FF32" i="6"/>
  <c r="BB32" i="6"/>
  <c r="EH32" i="6"/>
  <c r="B32" i="6"/>
  <c r="GD32" i="6"/>
  <c r="CX32" i="6"/>
  <c r="AP32" i="6"/>
  <c r="AP24" i="1"/>
  <c r="AP25" i="1" s="1"/>
  <c r="AP26" i="1" s="1"/>
  <c r="AP27" i="1" s="1"/>
  <c r="AP28" i="1" s="1"/>
  <c r="AP29" i="1" s="1"/>
  <c r="CX24" i="1"/>
  <c r="CX25" i="1" s="1"/>
  <c r="CX26" i="1" s="1"/>
  <c r="CX27" i="1" s="1"/>
  <c r="CX28" i="1" s="1"/>
  <c r="CX29" i="1" s="1"/>
  <c r="BZ24" i="1"/>
  <c r="BZ25" i="1" s="1"/>
  <c r="BZ26" i="1" s="1"/>
  <c r="BZ27" i="1" s="1"/>
  <c r="BZ28" i="1" s="1"/>
  <c r="BZ29" i="1" s="1"/>
  <c r="GD24" i="1"/>
  <c r="GD25" i="1" s="1"/>
  <c r="GD26" i="1" s="1"/>
  <c r="GD27" i="1" s="1"/>
  <c r="GD28" i="1" s="1"/>
  <c r="GD29" i="1" s="1"/>
  <c r="DJ24" i="1"/>
  <c r="DJ25" i="1" s="1"/>
  <c r="DJ26" i="1" s="1"/>
  <c r="DJ27" i="1" s="1"/>
  <c r="DJ28" i="1" s="1"/>
  <c r="DJ29" i="1" s="1"/>
  <c r="BB24" i="1"/>
  <c r="BB25" i="1" s="1"/>
  <c r="BB26" i="1" s="1"/>
  <c r="BB27" i="1" s="1"/>
  <c r="BB28" i="1" s="1"/>
  <c r="BB29" i="1" s="1"/>
  <c r="ET24" i="1"/>
  <c r="ET25" i="1" s="1"/>
  <c r="ET26" i="1" s="1"/>
  <c r="ET27" i="1" s="1"/>
  <c r="ET28" i="1" s="1"/>
  <c r="ET29" i="1" s="1"/>
  <c r="BN24" i="1"/>
  <c r="BN25" i="1" s="1"/>
  <c r="BN26" i="1" s="1"/>
  <c r="BN27" i="1" s="1"/>
  <c r="BN28" i="1" s="1"/>
  <c r="BN29" i="1" s="1"/>
  <c r="FR24" i="1"/>
  <c r="FR25" i="1" s="1"/>
  <c r="FR26" i="1" s="1"/>
  <c r="FR27" i="1" s="1"/>
  <c r="FR28" i="1" s="1"/>
  <c r="FR29" i="1" s="1"/>
  <c r="DV24" i="1"/>
  <c r="DV25" i="1" s="1"/>
  <c r="DV26" i="1" s="1"/>
  <c r="DV27" i="1" s="1"/>
  <c r="DV28" i="1" s="1"/>
  <c r="DV29" i="1" s="1"/>
  <c r="FF24" i="1"/>
  <c r="FF25" i="1" s="1"/>
  <c r="FF26" i="1" s="1"/>
  <c r="FF27" i="1" s="1"/>
  <c r="FF28" i="1" s="1"/>
  <c r="FF29" i="1" s="1"/>
  <c r="CL24" i="1"/>
  <c r="CL25" i="1" s="1"/>
  <c r="CL26" i="1" s="1"/>
  <c r="CL27" i="1" s="1"/>
  <c r="CL28" i="1" s="1"/>
  <c r="CL29" i="1" s="1"/>
  <c r="GP24" i="1"/>
  <c r="GP25" i="1" s="1"/>
  <c r="GP26" i="1" s="1"/>
  <c r="GP27" i="1" s="1"/>
  <c r="GP28" i="1" s="1"/>
  <c r="GP29" i="1" s="1"/>
  <c r="GF8" i="6"/>
  <c r="Q8" i="6"/>
  <c r="Q9" i="6" s="1"/>
  <c r="DI9" i="6"/>
  <c r="DL9" i="6" s="1"/>
  <c r="AD25" i="1"/>
  <c r="HA8" i="6"/>
  <c r="HD8" i="6" s="1"/>
  <c r="EG8" i="6"/>
  <c r="EG9" i="6" s="1"/>
  <c r="EV6" i="1"/>
  <c r="HZ6" i="1"/>
  <c r="CB6" i="1"/>
  <c r="HY6" i="1"/>
  <c r="CN7" i="6"/>
  <c r="BP7" i="6"/>
  <c r="EH11" i="1"/>
  <c r="AO9" i="6"/>
  <c r="AO10" i="6" s="1"/>
  <c r="AF6" i="1"/>
  <c r="AF7" i="1"/>
  <c r="GO7" i="1"/>
  <c r="GO8" i="1" s="1"/>
  <c r="HD14" i="1"/>
  <c r="HA15" i="1"/>
  <c r="CW7" i="1"/>
  <c r="CZ7" i="1" s="1"/>
  <c r="BA7" i="1"/>
  <c r="BA8" i="1" s="1"/>
  <c r="DU9" i="6"/>
  <c r="DX8" i="6"/>
  <c r="BY9" i="6"/>
  <c r="CB8" i="6"/>
  <c r="BD8" i="6"/>
  <c r="BA9" i="6"/>
  <c r="FQ8" i="6"/>
  <c r="FT7" i="6"/>
  <c r="CN8" i="6"/>
  <c r="CK9" i="6"/>
  <c r="AF8" i="6"/>
  <c r="AC9" i="6"/>
  <c r="BM9" i="6"/>
  <c r="BP8" i="6"/>
  <c r="FH9" i="6"/>
  <c r="FE10" i="6"/>
  <c r="CZ8" i="6"/>
  <c r="CW9" i="6"/>
  <c r="GC10" i="6"/>
  <c r="GF9" i="6"/>
  <c r="GO9" i="6"/>
  <c r="GR8" i="6"/>
  <c r="F10" i="6"/>
  <c r="HN9" i="6"/>
  <c r="EV8" i="6"/>
  <c r="ES9" i="6"/>
  <c r="E8" i="6"/>
  <c r="HM7" i="6"/>
  <c r="HP7" i="6" s="1"/>
  <c r="H7" i="6"/>
  <c r="FT6" i="1"/>
  <c r="DX6" i="1"/>
  <c r="EJ6" i="1"/>
  <c r="EG7" i="1"/>
  <c r="FT7" i="1"/>
  <c r="FQ8" i="1"/>
  <c r="EV7" i="1"/>
  <c r="ES8" i="1"/>
  <c r="FH6" i="1"/>
  <c r="FE7" i="1"/>
  <c r="BP6" i="1"/>
  <c r="BM7" i="1"/>
  <c r="CN6" i="1"/>
  <c r="CK7" i="1"/>
  <c r="GF6" i="1"/>
  <c r="GC7" i="1"/>
  <c r="AO7" i="1"/>
  <c r="AR6" i="1"/>
  <c r="BY8" i="1"/>
  <c r="CB7" i="1"/>
  <c r="DL6" i="1"/>
  <c r="DI7" i="1"/>
  <c r="DX7" i="1"/>
  <c r="DU8" i="1"/>
  <c r="AC9" i="1"/>
  <c r="AF8" i="1"/>
  <c r="HB153" i="1" l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3" i="6"/>
  <c r="EH34" i="6" s="1"/>
  <c r="EH35" i="6" s="1"/>
  <c r="EH36" i="6" s="1"/>
  <c r="EH37" i="6" s="1"/>
  <c r="EH38" i="6" s="1"/>
  <c r="EH41" i="6" s="1"/>
  <c r="EH42" i="6" s="1"/>
  <c r="EH43" i="6" s="1"/>
  <c r="EH44" i="6" s="1"/>
  <c r="DV33" i="6"/>
  <c r="DV34" i="6" s="1"/>
  <c r="DV35" i="6" s="1"/>
  <c r="DV36" i="6" s="1"/>
  <c r="DV37" i="6" s="1"/>
  <c r="DV38" i="6" s="1"/>
  <c r="DV41" i="6" s="1"/>
  <c r="DV42" i="6" s="1"/>
  <c r="DV43" i="6" s="1"/>
  <c r="DV44" i="6" s="1"/>
  <c r="ET33" i="6"/>
  <c r="ET34" i="6" s="1"/>
  <c r="ET35" i="6" s="1"/>
  <c r="ET36" i="6" s="1"/>
  <c r="ET37" i="6" s="1"/>
  <c r="ET38" i="6" s="1"/>
  <c r="ET41" i="6" s="1"/>
  <c r="ET42" i="6" s="1"/>
  <c r="ET43" i="6" s="1"/>
  <c r="ET44" i="6" s="1"/>
  <c r="AD33" i="6"/>
  <c r="AD34" i="6" s="1"/>
  <c r="AD35" i="6" s="1"/>
  <c r="AD36" i="6" s="1"/>
  <c r="AD37" i="6" s="1"/>
  <c r="AD38" i="6" s="1"/>
  <c r="AD41" i="6" s="1"/>
  <c r="AD42" i="6" s="1"/>
  <c r="AD43" i="6" s="1"/>
  <c r="AD44" i="6" s="1"/>
  <c r="AP33" i="6"/>
  <c r="AP34" i="6" s="1"/>
  <c r="AP35" i="6" s="1"/>
  <c r="AP36" i="6" s="1"/>
  <c r="AP37" i="6" s="1"/>
  <c r="AP38" i="6" s="1"/>
  <c r="AP41" i="6" s="1"/>
  <c r="AP42" i="6" s="1"/>
  <c r="AP43" i="6" s="1"/>
  <c r="AP44" i="6" s="1"/>
  <c r="FF33" i="6"/>
  <c r="FF34" i="6" s="1"/>
  <c r="FF35" i="6" s="1"/>
  <c r="FF36" i="6" s="1"/>
  <c r="FF37" i="6" s="1"/>
  <c r="FF38" i="6" s="1"/>
  <c r="FF41" i="6" s="1"/>
  <c r="FF42" i="6" s="1"/>
  <c r="FF43" i="6" s="1"/>
  <c r="FF44" i="6" s="1"/>
  <c r="GP33" i="6"/>
  <c r="GP34" i="6" s="1"/>
  <c r="GP35" i="6" s="1"/>
  <c r="GP36" i="6" s="1"/>
  <c r="GP37" i="6" s="1"/>
  <c r="GP38" i="6" s="1"/>
  <c r="GP41" i="6" s="1"/>
  <c r="GP42" i="6" s="1"/>
  <c r="GP43" i="6" s="1"/>
  <c r="GP44" i="6" s="1"/>
  <c r="CX33" i="6"/>
  <c r="CX34" i="6" s="1"/>
  <c r="CX35" i="6" s="1"/>
  <c r="CX36" i="6" s="1"/>
  <c r="CX37" i="6" s="1"/>
  <c r="CX38" i="6" s="1"/>
  <c r="CX41" i="6" s="1"/>
  <c r="CX42" i="6" s="1"/>
  <c r="CX43" i="6" s="1"/>
  <c r="CX44" i="6" s="1"/>
  <c r="BZ33" i="6"/>
  <c r="BZ34" i="6" s="1"/>
  <c r="BZ35" i="6" s="1"/>
  <c r="BZ36" i="6" s="1"/>
  <c r="BZ37" i="6" s="1"/>
  <c r="BZ38" i="6" s="1"/>
  <c r="BZ41" i="6" s="1"/>
  <c r="BZ42" i="6" s="1"/>
  <c r="BZ43" i="6" s="1"/>
  <c r="BZ44" i="6" s="1"/>
  <c r="BN33" i="6"/>
  <c r="BN34" i="6" s="1"/>
  <c r="BN35" i="6" s="1"/>
  <c r="BN36" i="6" s="1"/>
  <c r="BN37" i="6" s="1"/>
  <c r="BN38" i="6" s="1"/>
  <c r="BN41" i="6" s="1"/>
  <c r="BN42" i="6" s="1"/>
  <c r="BN43" i="6" s="1"/>
  <c r="BN44" i="6" s="1"/>
  <c r="HB33" i="6"/>
  <c r="HB34" i="6" s="1"/>
  <c r="HB35" i="6" s="1"/>
  <c r="HB36" i="6" s="1"/>
  <c r="HB37" i="6" s="1"/>
  <c r="HB38" i="6" s="1"/>
  <c r="HB41" i="6" s="1"/>
  <c r="HB42" i="6" s="1"/>
  <c r="HB43" i="6" s="1"/>
  <c r="HB44" i="6" s="1"/>
  <c r="FR33" i="6"/>
  <c r="FR34" i="6" s="1"/>
  <c r="FR35" i="6" s="1"/>
  <c r="FR36" i="6" s="1"/>
  <c r="FR37" i="6" s="1"/>
  <c r="FR38" i="6" s="1"/>
  <c r="FR41" i="6" s="1"/>
  <c r="FR42" i="6" s="1"/>
  <c r="FR43" i="6" s="1"/>
  <c r="FR44" i="6" s="1"/>
  <c r="B33" i="6"/>
  <c r="B34" i="6" s="1"/>
  <c r="B35" i="6" s="1"/>
  <c r="B36" i="6" s="1"/>
  <c r="B37" i="6" s="1"/>
  <c r="B38" i="6" s="1"/>
  <c r="B41" i="6" s="1"/>
  <c r="B42" i="6" s="1"/>
  <c r="B43" i="6" s="1"/>
  <c r="B44" i="6" s="1"/>
  <c r="R33" i="6"/>
  <c r="R34" i="6" s="1"/>
  <c r="R35" i="6" s="1"/>
  <c r="R36" i="6" s="1"/>
  <c r="R37" i="6" s="1"/>
  <c r="R38" i="6" s="1"/>
  <c r="R41" i="6" s="1"/>
  <c r="R42" i="6" s="1"/>
  <c r="R43" i="6" s="1"/>
  <c r="R44" i="6" s="1"/>
  <c r="GD33" i="6"/>
  <c r="GD34" i="6" s="1"/>
  <c r="GD35" i="6" s="1"/>
  <c r="GD36" i="6" s="1"/>
  <c r="GD37" i="6" s="1"/>
  <c r="GD38" i="6" s="1"/>
  <c r="GD41" i="6" s="1"/>
  <c r="GD42" i="6" s="1"/>
  <c r="GD43" i="6" s="1"/>
  <c r="GD44" i="6" s="1"/>
  <c r="DJ33" i="6"/>
  <c r="DJ34" i="6" s="1"/>
  <c r="DJ35" i="6" s="1"/>
  <c r="DJ36" i="6" s="1"/>
  <c r="DJ37" i="6" s="1"/>
  <c r="DJ38" i="6" s="1"/>
  <c r="DJ41" i="6" s="1"/>
  <c r="DJ42" i="6" s="1"/>
  <c r="DJ43" i="6" s="1"/>
  <c r="DJ44" i="6" s="1"/>
  <c r="BB33" i="6"/>
  <c r="BB34" i="6" s="1"/>
  <c r="BB35" i="6" s="1"/>
  <c r="BB36" i="6" s="1"/>
  <c r="BB37" i="6" s="1"/>
  <c r="BB38" i="6" s="1"/>
  <c r="BB41" i="6" s="1"/>
  <c r="BB42" i="6" s="1"/>
  <c r="BB43" i="6" s="1"/>
  <c r="BB44" i="6" s="1"/>
  <c r="CL33" i="6"/>
  <c r="CL34" i="6" s="1"/>
  <c r="CL35" i="6" s="1"/>
  <c r="CL36" i="6" s="1"/>
  <c r="CL37" i="6" s="1"/>
  <c r="CL38" i="6" s="1"/>
  <c r="CL41" i="6" s="1"/>
  <c r="CL42" i="6" s="1"/>
  <c r="CL43" i="6" s="1"/>
  <c r="CL44" i="6" s="1"/>
  <c r="FF32" i="1"/>
  <c r="ET32" i="1"/>
  <c r="GP32" i="1"/>
  <c r="DJ32" i="1"/>
  <c r="BN32" i="1"/>
  <c r="AP32" i="1"/>
  <c r="CL32" i="1"/>
  <c r="BB32" i="1"/>
  <c r="GD32" i="1"/>
  <c r="DV32" i="1"/>
  <c r="BZ32" i="1"/>
  <c r="FR32" i="1"/>
  <c r="CX32" i="1"/>
  <c r="HA9" i="6"/>
  <c r="HA10" i="6" s="1"/>
  <c r="DI10" i="6"/>
  <c r="DI11" i="6" s="1"/>
  <c r="T8" i="6"/>
  <c r="AD26" i="1"/>
  <c r="AD27" i="1" s="1"/>
  <c r="AD28" i="1" s="1"/>
  <c r="AD29" i="1" s="1"/>
  <c r="BD7" i="1"/>
  <c r="EJ8" i="6"/>
  <c r="HY7" i="1"/>
  <c r="HZ7" i="1"/>
  <c r="AR9" i="6"/>
  <c r="GR7" i="1"/>
  <c r="EH14" i="1"/>
  <c r="CW8" i="1"/>
  <c r="CZ8" i="1" s="1"/>
  <c r="HA16" i="1"/>
  <c r="HD15" i="1"/>
  <c r="GF10" i="6"/>
  <c r="GC11" i="6"/>
  <c r="BY10" i="6"/>
  <c r="CB9" i="6"/>
  <c r="HM8" i="6"/>
  <c r="HP8" i="6" s="1"/>
  <c r="E9" i="6"/>
  <c r="H8" i="6"/>
  <c r="EG10" i="6"/>
  <c r="EJ9" i="6"/>
  <c r="ES10" i="6"/>
  <c r="EV9" i="6"/>
  <c r="CK10" i="6"/>
  <c r="CN9" i="6"/>
  <c r="FQ9" i="6"/>
  <c r="FT8" i="6"/>
  <c r="DU10" i="6"/>
  <c r="DX9" i="6"/>
  <c r="GR9" i="6"/>
  <c r="GO10" i="6"/>
  <c r="CW10" i="6"/>
  <c r="CZ9" i="6"/>
  <c r="BM10" i="6"/>
  <c r="BP9" i="6"/>
  <c r="BA10" i="6"/>
  <c r="BD9" i="6"/>
  <c r="AO11" i="6"/>
  <c r="AR10" i="6"/>
  <c r="HN10" i="6"/>
  <c r="F11" i="6"/>
  <c r="AF9" i="6"/>
  <c r="AC10" i="6"/>
  <c r="FE11" i="6"/>
  <c r="FH10" i="6"/>
  <c r="Q10" i="6"/>
  <c r="T9" i="6"/>
  <c r="GR8" i="1"/>
  <c r="GO9" i="1"/>
  <c r="CB8" i="1"/>
  <c r="BY9" i="1"/>
  <c r="CN7" i="1"/>
  <c r="CK8" i="1"/>
  <c r="FH7" i="1"/>
  <c r="FE8" i="1"/>
  <c r="AR7" i="1"/>
  <c r="AO8" i="1"/>
  <c r="EV8" i="1"/>
  <c r="ES9" i="1"/>
  <c r="EJ7" i="1"/>
  <c r="EG8" i="1"/>
  <c r="DX8" i="1"/>
  <c r="DU9" i="1"/>
  <c r="BP7" i="1"/>
  <c r="BM8" i="1"/>
  <c r="DL7" i="1"/>
  <c r="DI8" i="1"/>
  <c r="GF7" i="1"/>
  <c r="GC8" i="1"/>
  <c r="BD8" i="1"/>
  <c r="BA9" i="1"/>
  <c r="FT8" i="1"/>
  <c r="FQ9" i="1"/>
  <c r="AC10" i="1"/>
  <c r="AF9" i="1"/>
  <c r="BB45" i="6" l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EH45" i="6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DJ45" i="6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CX45" i="6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BZ45" i="6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BZ279" i="6" s="1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GD45" i="6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P45" i="6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DV45" i="6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B45" i="6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AP45" i="6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BN45" i="6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5" i="6" s="1"/>
  <c r="BN106" i="6" s="1"/>
  <c r="BN107" i="6" s="1"/>
  <c r="BN108" i="6" s="1"/>
  <c r="BN109" i="6" s="1"/>
  <c r="BN110" i="6" s="1"/>
  <c r="BN113" i="6" s="1"/>
  <c r="BN114" i="6" s="1"/>
  <c r="BN115" i="6" s="1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BN153" i="6" s="1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4" i="6" s="1"/>
  <c r="BN195" i="6" s="1"/>
  <c r="BN196" i="6" s="1"/>
  <c r="BN197" i="6" s="1"/>
  <c r="BN198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6" i="6" s="1"/>
  <c r="BN277" i="6" s="1"/>
  <c r="BN278" i="6" s="1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FF45" i="6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R45" i="6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AD45" i="6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6" i="6" s="1"/>
  <c r="AD149" i="6" s="1"/>
  <c r="AD150" i="6" s="1"/>
  <c r="AD151" i="6" s="1"/>
  <c r="AD152" i="6" s="1"/>
  <c r="AD153" i="6" s="1"/>
  <c r="AD154" i="6" s="1"/>
  <c r="AD155" i="6" s="1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200" i="6" s="1"/>
  <c r="AD203" i="6" s="1"/>
  <c r="AD204" i="6" s="1"/>
  <c r="AD205" i="6" s="1"/>
  <c r="AD206" i="6" s="1"/>
  <c r="AD207" i="6" s="1"/>
  <c r="AD208" i="6" s="1"/>
  <c r="AD209" i="6" s="1"/>
  <c r="AD212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2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2" i="6" s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7" i="6" s="1"/>
  <c r="AD358" i="6" s="1"/>
  <c r="AD359" i="6" s="1"/>
  <c r="AD360" i="6" s="1"/>
  <c r="AD361" i="6" s="1"/>
  <c r="AD362" i="6" s="1"/>
  <c r="AD365" i="6" s="1"/>
  <c r="AD366" i="6" s="1"/>
  <c r="AD367" i="6" s="1"/>
  <c r="AD368" i="6" s="1"/>
  <c r="AD369" i="6" s="1"/>
  <c r="AD370" i="6" s="1"/>
  <c r="AD371" i="6" s="1"/>
  <c r="CL45" i="6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L95" i="6" s="1"/>
  <c r="CL96" i="6" s="1"/>
  <c r="CL97" i="6" s="1"/>
  <c r="CL98" i="6" s="1"/>
  <c r="CL99" i="6" s="1"/>
  <c r="CL100" i="6" s="1"/>
  <c r="CL101" i="6" s="1"/>
  <c r="CL104" i="6" s="1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R45" i="6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R153" i="6" s="1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HB45" i="6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ET45" i="6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HD9" i="6"/>
  <c r="DL10" i="6"/>
  <c r="GD33" i="1"/>
  <c r="GD34" i="1" s="1"/>
  <c r="GD35" i="1" s="1"/>
  <c r="GD36" i="1" s="1"/>
  <c r="GD37" i="1" s="1"/>
  <c r="GD38" i="1" s="1"/>
  <c r="GD41" i="1" s="1"/>
  <c r="GD42" i="1" s="1"/>
  <c r="GD43" i="1" s="1"/>
  <c r="GD44" i="1" s="1"/>
  <c r="FF33" i="1"/>
  <c r="FF34" i="1" s="1"/>
  <c r="FF35" i="1" s="1"/>
  <c r="FF36" i="1" s="1"/>
  <c r="FF37" i="1" s="1"/>
  <c r="FF38" i="1" s="1"/>
  <c r="FF41" i="1" s="1"/>
  <c r="FF42" i="1" s="1"/>
  <c r="FF43" i="1" s="1"/>
  <c r="FF44" i="1" s="1"/>
  <c r="CX33" i="1"/>
  <c r="CX34" i="1" s="1"/>
  <c r="CX35" i="1" s="1"/>
  <c r="CX36" i="1" s="1"/>
  <c r="CX37" i="1" s="1"/>
  <c r="CX38" i="1" s="1"/>
  <c r="CX41" i="1" s="1"/>
  <c r="CX42" i="1" s="1"/>
  <c r="CX43" i="1" s="1"/>
  <c r="CX44" i="1" s="1"/>
  <c r="BN33" i="1"/>
  <c r="BN34" i="1" s="1"/>
  <c r="BN35" i="1" s="1"/>
  <c r="BN36" i="1" s="1"/>
  <c r="BN37" i="1" s="1"/>
  <c r="BN38" i="1" s="1"/>
  <c r="BN41" i="1" s="1"/>
  <c r="BN42" i="1" s="1"/>
  <c r="BN43" i="1" s="1"/>
  <c r="BN44" i="1" s="1"/>
  <c r="FR33" i="1"/>
  <c r="FR34" i="1" s="1"/>
  <c r="FR35" i="1" s="1"/>
  <c r="FR36" i="1" s="1"/>
  <c r="FR37" i="1" s="1"/>
  <c r="FR38" i="1" s="1"/>
  <c r="FR41" i="1" s="1"/>
  <c r="FR42" i="1" s="1"/>
  <c r="FR43" i="1" s="1"/>
  <c r="FR44" i="1" s="1"/>
  <c r="GP33" i="1"/>
  <c r="GP34" i="1" s="1"/>
  <c r="GP35" i="1" s="1"/>
  <c r="GP36" i="1" s="1"/>
  <c r="GP37" i="1" s="1"/>
  <c r="GP38" i="1" s="1"/>
  <c r="GP41" i="1" s="1"/>
  <c r="GP42" i="1" s="1"/>
  <c r="GP43" i="1" s="1"/>
  <c r="GP44" i="1" s="1"/>
  <c r="ET33" i="1"/>
  <c r="ET34" i="1" s="1"/>
  <c r="ET35" i="1" s="1"/>
  <c r="ET36" i="1" s="1"/>
  <c r="ET37" i="1" s="1"/>
  <c r="ET38" i="1" s="1"/>
  <c r="ET41" i="1" s="1"/>
  <c r="ET42" i="1" s="1"/>
  <c r="ET43" i="1" s="1"/>
  <c r="ET44" i="1" s="1"/>
  <c r="BB33" i="1"/>
  <c r="BB34" i="1" s="1"/>
  <c r="BB35" i="1" s="1"/>
  <c r="BB36" i="1" s="1"/>
  <c r="BB37" i="1" s="1"/>
  <c r="BB38" i="1" s="1"/>
  <c r="BB41" i="1" s="1"/>
  <c r="BB42" i="1" s="1"/>
  <c r="BB43" i="1" s="1"/>
  <c r="BB44" i="1" s="1"/>
  <c r="CL33" i="1"/>
  <c r="CL34" i="1" s="1"/>
  <c r="CL35" i="1" s="1"/>
  <c r="CL36" i="1" s="1"/>
  <c r="CL37" i="1" s="1"/>
  <c r="CL38" i="1" s="1"/>
  <c r="CL41" i="1" s="1"/>
  <c r="CL42" i="1" s="1"/>
  <c r="CL43" i="1" s="1"/>
  <c r="CL44" i="1" s="1"/>
  <c r="AP33" i="1"/>
  <c r="AP34" i="1" s="1"/>
  <c r="AP35" i="1" s="1"/>
  <c r="AP36" i="1" s="1"/>
  <c r="AP37" i="1" s="1"/>
  <c r="AP38" i="1" s="1"/>
  <c r="AP41" i="1" s="1"/>
  <c r="AP42" i="1" s="1"/>
  <c r="AP43" i="1" s="1"/>
  <c r="AP44" i="1" s="1"/>
  <c r="BZ33" i="1"/>
  <c r="BZ34" i="1" s="1"/>
  <c r="BZ35" i="1" s="1"/>
  <c r="BZ36" i="1" s="1"/>
  <c r="BZ37" i="1" s="1"/>
  <c r="BZ38" i="1" s="1"/>
  <c r="BZ41" i="1" s="1"/>
  <c r="BZ42" i="1" s="1"/>
  <c r="BZ43" i="1" s="1"/>
  <c r="BZ44" i="1" s="1"/>
  <c r="DV33" i="1"/>
  <c r="DV34" i="1" s="1"/>
  <c r="DV35" i="1" s="1"/>
  <c r="DV36" i="1" s="1"/>
  <c r="DV37" i="1" s="1"/>
  <c r="DV38" i="1" s="1"/>
  <c r="DV41" i="1" s="1"/>
  <c r="DV42" i="1" s="1"/>
  <c r="DV43" i="1" s="1"/>
  <c r="DV44" i="1" s="1"/>
  <c r="DJ33" i="1"/>
  <c r="DJ34" i="1" s="1"/>
  <c r="DJ35" i="1" s="1"/>
  <c r="DJ36" i="1" s="1"/>
  <c r="DJ37" i="1" s="1"/>
  <c r="DJ38" i="1" s="1"/>
  <c r="DJ41" i="1" s="1"/>
  <c r="DJ42" i="1" s="1"/>
  <c r="DJ43" i="1" s="1"/>
  <c r="DJ44" i="1" s="1"/>
  <c r="HY8" i="1"/>
  <c r="HZ8" i="1"/>
  <c r="EH15" i="1"/>
  <c r="CW9" i="1"/>
  <c r="CZ9" i="1" s="1"/>
  <c r="HD16" i="1"/>
  <c r="HA17" i="1"/>
  <c r="AO14" i="6"/>
  <c r="AR11" i="6"/>
  <c r="AR12" i="6"/>
  <c r="GO11" i="6"/>
  <c r="GR10" i="6"/>
  <c r="HM9" i="6"/>
  <c r="HP9" i="6" s="1"/>
  <c r="H9" i="6"/>
  <c r="E10" i="6"/>
  <c r="CK11" i="6"/>
  <c r="CN10" i="6"/>
  <c r="BA11" i="6"/>
  <c r="BD10" i="6"/>
  <c r="FE14" i="6"/>
  <c r="FH11" i="6"/>
  <c r="FH12" i="6"/>
  <c r="AC11" i="6"/>
  <c r="AF10" i="6"/>
  <c r="DU11" i="6"/>
  <c r="DX10" i="6"/>
  <c r="HA11" i="6"/>
  <c r="HD10" i="6"/>
  <c r="ES11" i="6"/>
  <c r="EV10" i="6"/>
  <c r="CB10" i="6"/>
  <c r="BY11" i="6"/>
  <c r="BP10" i="6"/>
  <c r="BM11" i="6"/>
  <c r="F14" i="6"/>
  <c r="HN11" i="6"/>
  <c r="HL22" i="6" s="1"/>
  <c r="Q11" i="6"/>
  <c r="T10" i="6"/>
  <c r="GC14" i="6"/>
  <c r="GF11" i="6"/>
  <c r="GF12" i="6"/>
  <c r="DI14" i="6"/>
  <c r="DL11" i="6"/>
  <c r="DL12" i="6"/>
  <c r="CW11" i="6"/>
  <c r="CZ10" i="6"/>
  <c r="FQ10" i="6"/>
  <c r="FT9" i="6"/>
  <c r="EG11" i="6"/>
  <c r="EJ10" i="6"/>
  <c r="GF8" i="1"/>
  <c r="GC9" i="1"/>
  <c r="GO10" i="1"/>
  <c r="GR9" i="1"/>
  <c r="DI9" i="1"/>
  <c r="DL8" i="1"/>
  <c r="FH8" i="1"/>
  <c r="FE9" i="1"/>
  <c r="EJ8" i="1"/>
  <c r="EG9" i="1"/>
  <c r="EV9" i="1"/>
  <c r="ES10" i="1"/>
  <c r="AR8" i="1"/>
  <c r="AO9" i="1"/>
  <c r="FT9" i="1"/>
  <c r="FQ10" i="1"/>
  <c r="BP8" i="1"/>
  <c r="BM9" i="1"/>
  <c r="CN8" i="1"/>
  <c r="CK9" i="1"/>
  <c r="BA10" i="1"/>
  <c r="BD9" i="1"/>
  <c r="DU10" i="1"/>
  <c r="DX9" i="1"/>
  <c r="CB9" i="1"/>
  <c r="BY10" i="1"/>
  <c r="AC11" i="1"/>
  <c r="AC14" i="1" s="1"/>
  <c r="AF10" i="1"/>
  <c r="HN356" i="6" l="1"/>
  <c r="AP357" i="6"/>
  <c r="BZ45" i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AP45" i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FF45" i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DV45" i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CX45" i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9" i="1" s="1"/>
  <c r="CL45" i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GD45" i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9" i="1" s="1"/>
  <c r="GD110" i="1" s="1"/>
  <c r="GD113" i="1" s="1"/>
  <c r="GD114" i="1" s="1"/>
  <c r="GD115" i="1" s="1"/>
  <c r="ET45" i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BB45" i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GP45" i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BN45" i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DJ45" i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9" i="1" s="1"/>
  <c r="DJ110" i="1" s="1"/>
  <c r="DJ113" i="1" s="1"/>
  <c r="DJ114" i="1" s="1"/>
  <c r="DJ115" i="1" s="1"/>
  <c r="DJ116" i="1" s="1"/>
  <c r="DJ117" i="1" s="1"/>
  <c r="DJ118" i="1" s="1"/>
  <c r="FR45" i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CW10" i="1"/>
  <c r="CW11" i="1" s="1"/>
  <c r="CW14" i="1" s="1"/>
  <c r="HY9" i="1"/>
  <c r="HZ9" i="1"/>
  <c r="EH16" i="1"/>
  <c r="HA18" i="1"/>
  <c r="HA19" i="1" s="1"/>
  <c r="HD19" i="1" s="1"/>
  <c r="HD17" i="1"/>
  <c r="ES14" i="6"/>
  <c r="EV11" i="6"/>
  <c r="EV12" i="6"/>
  <c r="BM14" i="6"/>
  <c r="BP11" i="6"/>
  <c r="BP12" i="6"/>
  <c r="EG14" i="6"/>
  <c r="EJ11" i="6"/>
  <c r="EJ12" i="6"/>
  <c r="FE15" i="6"/>
  <c r="FH14" i="6"/>
  <c r="FQ11" i="6"/>
  <c r="FT10" i="6"/>
  <c r="DU14" i="6"/>
  <c r="DX11" i="6"/>
  <c r="DX12" i="6"/>
  <c r="BA14" i="6"/>
  <c r="BD11" i="6"/>
  <c r="BD12" i="6"/>
  <c r="GO14" i="6"/>
  <c r="GR11" i="6"/>
  <c r="GR12" i="6"/>
  <c r="BY14" i="6"/>
  <c r="CB11" i="6"/>
  <c r="CB12" i="6"/>
  <c r="F15" i="6"/>
  <c r="HN14" i="6"/>
  <c r="DI15" i="6"/>
  <c r="DL14" i="6"/>
  <c r="CK14" i="6"/>
  <c r="CN11" i="6"/>
  <c r="CN12" i="6"/>
  <c r="HA14" i="6"/>
  <c r="HD12" i="6"/>
  <c r="HD11" i="6"/>
  <c r="GC15" i="6"/>
  <c r="GF14" i="6"/>
  <c r="CW14" i="6"/>
  <c r="CZ12" i="6"/>
  <c r="CZ11" i="6"/>
  <c r="Q14" i="6"/>
  <c r="T11" i="6"/>
  <c r="T12" i="6"/>
  <c r="AC14" i="6"/>
  <c r="AF11" i="6"/>
  <c r="AF12" i="6"/>
  <c r="E11" i="6"/>
  <c r="HM10" i="6"/>
  <c r="HP10" i="6" s="1"/>
  <c r="H10" i="6"/>
  <c r="AO15" i="6"/>
  <c r="AR14" i="6"/>
  <c r="AF14" i="1"/>
  <c r="AC15" i="1"/>
  <c r="GF9" i="1"/>
  <c r="GC10" i="1"/>
  <c r="AR9" i="1"/>
  <c r="AO10" i="1"/>
  <c r="BD10" i="1"/>
  <c r="BA11" i="1"/>
  <c r="BA14" i="1" s="1"/>
  <c r="FT10" i="1"/>
  <c r="FQ11" i="1"/>
  <c r="DX10" i="1"/>
  <c r="DU11" i="1"/>
  <c r="CN9" i="1"/>
  <c r="CK10" i="1"/>
  <c r="DL9" i="1"/>
  <c r="DI10" i="1"/>
  <c r="FH9" i="1"/>
  <c r="FE10" i="1"/>
  <c r="CB10" i="1"/>
  <c r="BY11" i="1"/>
  <c r="EV10" i="1"/>
  <c r="ES11" i="1"/>
  <c r="BP9" i="1"/>
  <c r="BM10" i="1"/>
  <c r="EJ9" i="1"/>
  <c r="EG10" i="1"/>
  <c r="GR10" i="1"/>
  <c r="GO11" i="1"/>
  <c r="GO14" i="1" s="1"/>
  <c r="AF11" i="1"/>
  <c r="AF12" i="1"/>
  <c r="AP358" i="6" l="1"/>
  <c r="HN357" i="6"/>
  <c r="ET153" i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BB153" i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CL153" i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FR153" i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5" i="1" s="1"/>
  <c r="FR276" i="1" s="1"/>
  <c r="FR277" i="1" s="1"/>
  <c r="FR278" i="1" s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DV153" i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N153" i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200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153" i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GP153" i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AP153" i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BZ153" i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DJ119" i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CX110" i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HZ10" i="1"/>
  <c r="CZ10" i="1"/>
  <c r="HY10" i="1"/>
  <c r="ES14" i="1"/>
  <c r="ES15" i="1" s="1"/>
  <c r="BY14" i="1"/>
  <c r="CB14" i="1" s="1"/>
  <c r="EH17" i="1"/>
  <c r="HD18" i="1"/>
  <c r="DU15" i="6"/>
  <c r="DX14" i="6"/>
  <c r="EG15" i="6"/>
  <c r="EJ14" i="6"/>
  <c r="AC15" i="6"/>
  <c r="AF14" i="6"/>
  <c r="GC16" i="6"/>
  <c r="GF15" i="6"/>
  <c r="DI16" i="6"/>
  <c r="DL15" i="6"/>
  <c r="GO15" i="6"/>
  <c r="GR14" i="6"/>
  <c r="CW15" i="6"/>
  <c r="CZ14" i="6"/>
  <c r="ES15" i="6"/>
  <c r="EV14" i="6"/>
  <c r="FQ14" i="6"/>
  <c r="FT11" i="6"/>
  <c r="FT12" i="6"/>
  <c r="Q15" i="6"/>
  <c r="T14" i="6"/>
  <c r="HA15" i="6"/>
  <c r="HD14" i="6"/>
  <c r="BA15" i="6"/>
  <c r="BD14" i="6"/>
  <c r="BM15" i="6"/>
  <c r="BP14" i="6"/>
  <c r="HN15" i="6"/>
  <c r="F16" i="6"/>
  <c r="E14" i="6"/>
  <c r="H11" i="6"/>
  <c r="HM11" i="6"/>
  <c r="H12" i="6"/>
  <c r="FE16" i="6"/>
  <c r="FH15" i="6"/>
  <c r="CK15" i="6"/>
  <c r="CN14" i="6"/>
  <c r="AO16" i="6"/>
  <c r="AR15" i="6"/>
  <c r="BY15" i="6"/>
  <c r="CB14" i="6"/>
  <c r="GR14" i="1"/>
  <c r="GO15" i="1"/>
  <c r="FQ14" i="1"/>
  <c r="DU14" i="1"/>
  <c r="CZ14" i="1"/>
  <c r="CW15" i="1"/>
  <c r="BD14" i="1"/>
  <c r="BA15" i="1"/>
  <c r="AF15" i="1"/>
  <c r="AC16" i="1"/>
  <c r="BP10" i="1"/>
  <c r="BM11" i="1"/>
  <c r="BM14" i="1" s="1"/>
  <c r="GF10" i="1"/>
  <c r="GC11" i="1"/>
  <c r="GC14" i="1" s="1"/>
  <c r="CZ11" i="1"/>
  <c r="CZ12" i="1"/>
  <c r="DX11" i="1"/>
  <c r="DX12" i="1"/>
  <c r="FT11" i="1"/>
  <c r="FT12" i="1"/>
  <c r="GR11" i="1"/>
  <c r="GR12" i="1"/>
  <c r="EV11" i="1"/>
  <c r="EV12" i="1"/>
  <c r="DI11" i="1"/>
  <c r="DI14" i="1" s="1"/>
  <c r="DL10" i="1"/>
  <c r="BD11" i="1"/>
  <c r="BD12" i="1"/>
  <c r="FE11" i="1"/>
  <c r="FE14" i="1" s="1"/>
  <c r="FH10" i="1"/>
  <c r="EJ10" i="1"/>
  <c r="EG11" i="1"/>
  <c r="EG14" i="1" s="1"/>
  <c r="CB11" i="1"/>
  <c r="CB12" i="1"/>
  <c r="CN10" i="1"/>
  <c r="CK11" i="1"/>
  <c r="CK14" i="1" s="1"/>
  <c r="AR10" i="1"/>
  <c r="AO11" i="1"/>
  <c r="AO14" i="1" s="1"/>
  <c r="AP359" i="6" l="1"/>
  <c r="HN358" i="6"/>
  <c r="CX153" i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GD153" i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5" i="1" s="1"/>
  <c r="GD276" i="1" s="1"/>
  <c r="GD277" i="1" s="1"/>
  <c r="GD278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DJ153" i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DJ261" i="1" s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5" i="1" s="1"/>
  <c r="DJ276" i="1" s="1"/>
  <c r="DJ277" i="1" s="1"/>
  <c r="DJ278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AD32" i="1"/>
  <c r="AD33" i="1" s="1"/>
  <c r="AD34" i="1" s="1"/>
  <c r="EV14" i="1"/>
  <c r="BY15" i="1"/>
  <c r="CB15" i="1" s="1"/>
  <c r="HY12" i="1"/>
  <c r="HY11" i="1"/>
  <c r="IE22" i="1"/>
  <c r="IE20" i="1" s="1"/>
  <c r="HY14" i="1"/>
  <c r="HZ12" i="1"/>
  <c r="HZ11" i="1"/>
  <c r="IF22" i="1"/>
  <c r="IF20" i="1" s="1"/>
  <c r="HZ14" i="1"/>
  <c r="EH18" i="1"/>
  <c r="EH19" i="1" s="1"/>
  <c r="HA20" i="1"/>
  <c r="HA23" i="1" s="1"/>
  <c r="HA24" i="1" s="1"/>
  <c r="HD24" i="1" s="1"/>
  <c r="E15" i="6"/>
  <c r="HM14" i="6"/>
  <c r="HP14" i="6" s="1"/>
  <c r="H14" i="6"/>
  <c r="DX15" i="6"/>
  <c r="DU16" i="6"/>
  <c r="CK16" i="6"/>
  <c r="CN15" i="6"/>
  <c r="HN16" i="6"/>
  <c r="F17" i="6"/>
  <c r="HA16" i="6"/>
  <c r="HD15" i="6"/>
  <c r="EV15" i="6"/>
  <c r="ES16" i="6"/>
  <c r="GC17" i="6"/>
  <c r="GF16" i="6"/>
  <c r="FE17" i="6"/>
  <c r="FH16" i="6"/>
  <c r="Q16" i="6"/>
  <c r="T15" i="6"/>
  <c r="CZ15" i="6"/>
  <c r="CW16" i="6"/>
  <c r="AF15" i="6"/>
  <c r="AC16" i="6"/>
  <c r="CB15" i="6"/>
  <c r="BY16" i="6"/>
  <c r="BM16" i="6"/>
  <c r="BP15" i="6"/>
  <c r="GR15" i="6"/>
  <c r="GO16" i="6"/>
  <c r="EG16" i="6"/>
  <c r="EJ15" i="6"/>
  <c r="HK22" i="6"/>
  <c r="HP11" i="6"/>
  <c r="HP12" i="6"/>
  <c r="AO17" i="6"/>
  <c r="AR16" i="6"/>
  <c r="BD15" i="6"/>
  <c r="BA16" i="6"/>
  <c r="FQ15" i="6"/>
  <c r="FT14" i="6"/>
  <c r="DI17" i="6"/>
  <c r="DL16" i="6"/>
  <c r="GR15" i="1"/>
  <c r="GO16" i="1"/>
  <c r="GF14" i="1"/>
  <c r="GC15" i="1"/>
  <c r="FT14" i="1"/>
  <c r="FQ15" i="1"/>
  <c r="FH14" i="1"/>
  <c r="FE15" i="1"/>
  <c r="EV15" i="1"/>
  <c r="ES16" i="1"/>
  <c r="EJ14" i="1"/>
  <c r="EG15" i="1"/>
  <c r="DX14" i="1"/>
  <c r="DU15" i="1"/>
  <c r="DL14" i="1"/>
  <c r="DI15" i="1"/>
  <c r="CZ15" i="1"/>
  <c r="CW16" i="1"/>
  <c r="CN14" i="1"/>
  <c r="CK15" i="1"/>
  <c r="BD15" i="1"/>
  <c r="BA16" i="1"/>
  <c r="AR14" i="1"/>
  <c r="AO15" i="1"/>
  <c r="AF16" i="1"/>
  <c r="AC17" i="1"/>
  <c r="BP11" i="1"/>
  <c r="BP12" i="1"/>
  <c r="DL11" i="1"/>
  <c r="DL12" i="1"/>
  <c r="EJ11" i="1"/>
  <c r="EJ12" i="1"/>
  <c r="AR11" i="1"/>
  <c r="AR12" i="1"/>
  <c r="FH11" i="1"/>
  <c r="FH12" i="1"/>
  <c r="CN11" i="1"/>
  <c r="CN12" i="1"/>
  <c r="GF11" i="1"/>
  <c r="GF12" i="1"/>
  <c r="AP360" i="6" l="1"/>
  <c r="HN359" i="6"/>
  <c r="HD23" i="1"/>
  <c r="BY16" i="1"/>
  <c r="CB16" i="1" s="1"/>
  <c r="HY15" i="1"/>
  <c r="HZ15" i="1"/>
  <c r="HD20" i="1"/>
  <c r="HD21" i="1"/>
  <c r="AR17" i="6"/>
  <c r="AO18" i="6"/>
  <c r="AO19" i="6" s="1"/>
  <c r="AR19" i="6" s="1"/>
  <c r="BM17" i="6"/>
  <c r="BP16" i="6"/>
  <c r="Q17" i="6"/>
  <c r="T16" i="6"/>
  <c r="HA17" i="6"/>
  <c r="HD16" i="6"/>
  <c r="FH17" i="6"/>
  <c r="FE18" i="6"/>
  <c r="FE19" i="6" s="1"/>
  <c r="FH19" i="6" s="1"/>
  <c r="GR16" i="6"/>
  <c r="GO17" i="6"/>
  <c r="GF17" i="6"/>
  <c r="GC18" i="6"/>
  <c r="GC19" i="6" s="1"/>
  <c r="GF19" i="6" s="1"/>
  <c r="CK17" i="6"/>
  <c r="CN16" i="6"/>
  <c r="DL17" i="6"/>
  <c r="DI18" i="6"/>
  <c r="DI19" i="6" s="1"/>
  <c r="DL19" i="6" s="1"/>
  <c r="CB16" i="6"/>
  <c r="BY17" i="6"/>
  <c r="F18" i="6"/>
  <c r="F19" i="6" s="1"/>
  <c r="HN19" i="6" s="1"/>
  <c r="HN17" i="6"/>
  <c r="FT15" i="6"/>
  <c r="FQ16" i="6"/>
  <c r="HM15" i="6"/>
  <c r="HP15" i="6" s="1"/>
  <c r="H15" i="6"/>
  <c r="E16" i="6"/>
  <c r="BD16" i="6"/>
  <c r="BA17" i="6"/>
  <c r="EG17" i="6"/>
  <c r="EJ16" i="6"/>
  <c r="AF16" i="6"/>
  <c r="AC17" i="6"/>
  <c r="CZ16" i="6"/>
  <c r="CW17" i="6"/>
  <c r="EV16" i="6"/>
  <c r="ES17" i="6"/>
  <c r="DX16" i="6"/>
  <c r="DU17" i="6"/>
  <c r="GR16" i="1"/>
  <c r="GO17" i="1"/>
  <c r="GF15" i="1"/>
  <c r="GC16" i="1"/>
  <c r="FT15" i="1"/>
  <c r="FQ16" i="1"/>
  <c r="FH15" i="1"/>
  <c r="FE16" i="1"/>
  <c r="EV16" i="1"/>
  <c r="ES17" i="1"/>
  <c r="EJ15" i="1"/>
  <c r="EG16" i="1"/>
  <c r="DX15" i="1"/>
  <c r="DU16" i="1"/>
  <c r="DL15" i="1"/>
  <c r="DI16" i="1"/>
  <c r="CZ16" i="1"/>
  <c r="CW17" i="1"/>
  <c r="CN15" i="1"/>
  <c r="CK16" i="1"/>
  <c r="BP14" i="1"/>
  <c r="BM15" i="1"/>
  <c r="BD16" i="1"/>
  <c r="BA17" i="1"/>
  <c r="AR15" i="1"/>
  <c r="AO16" i="1"/>
  <c r="AF17" i="1"/>
  <c r="AC18" i="1"/>
  <c r="AC19" i="1" s="1"/>
  <c r="AF19" i="1" s="1"/>
  <c r="AP361" i="6" l="1"/>
  <c r="HN360" i="6"/>
  <c r="HA25" i="1"/>
  <c r="BY17" i="1"/>
  <c r="CB17" i="1" s="1"/>
  <c r="HY16" i="1"/>
  <c r="HZ16" i="1"/>
  <c r="EH20" i="1"/>
  <c r="EH23" i="1" s="1"/>
  <c r="CW18" i="6"/>
  <c r="CW19" i="6" s="1"/>
  <c r="CZ19" i="6" s="1"/>
  <c r="CZ17" i="6"/>
  <c r="HN18" i="6"/>
  <c r="T17" i="6"/>
  <c r="Q18" i="6"/>
  <c r="Q19" i="6" s="1"/>
  <c r="T19" i="6" s="1"/>
  <c r="HM16" i="6"/>
  <c r="HP16" i="6" s="1"/>
  <c r="H16" i="6"/>
  <c r="E17" i="6"/>
  <c r="GO18" i="6"/>
  <c r="GO19" i="6" s="1"/>
  <c r="GR19" i="6" s="1"/>
  <c r="GR17" i="6"/>
  <c r="DL18" i="6"/>
  <c r="FH18" i="6"/>
  <c r="BP17" i="6"/>
  <c r="BM18" i="6"/>
  <c r="BM19" i="6" s="1"/>
  <c r="BP19" i="6" s="1"/>
  <c r="DU18" i="6"/>
  <c r="DU19" i="6" s="1"/>
  <c r="DX19" i="6" s="1"/>
  <c r="DX17" i="6"/>
  <c r="AR18" i="6"/>
  <c r="EJ17" i="6"/>
  <c r="EG18" i="6"/>
  <c r="EG19" i="6" s="1"/>
  <c r="EJ19" i="6" s="1"/>
  <c r="ES18" i="6"/>
  <c r="ES19" i="6" s="1"/>
  <c r="EV19" i="6" s="1"/>
  <c r="EV17" i="6"/>
  <c r="BA18" i="6"/>
  <c r="BA19" i="6" s="1"/>
  <c r="BD19" i="6" s="1"/>
  <c r="BD17" i="6"/>
  <c r="CN17" i="6"/>
  <c r="CK18" i="6"/>
  <c r="CK19" i="6" s="1"/>
  <c r="CN19" i="6" s="1"/>
  <c r="HD17" i="6"/>
  <c r="HA18" i="6"/>
  <c r="HA19" i="6" s="1"/>
  <c r="HD19" i="6" s="1"/>
  <c r="BY18" i="6"/>
  <c r="BY19" i="6" s="1"/>
  <c r="CB19" i="6" s="1"/>
  <c r="CB17" i="6"/>
  <c r="AC18" i="6"/>
  <c r="AC19" i="6" s="1"/>
  <c r="AF19" i="6" s="1"/>
  <c r="AF17" i="6"/>
  <c r="FT16" i="6"/>
  <c r="FQ17" i="6"/>
  <c r="GF18" i="6"/>
  <c r="GR17" i="1"/>
  <c r="GO18" i="1"/>
  <c r="GO19" i="1" s="1"/>
  <c r="GR19" i="1" s="1"/>
  <c r="GF16" i="1"/>
  <c r="GC17" i="1"/>
  <c r="FT16" i="1"/>
  <c r="FQ17" i="1"/>
  <c r="FH16" i="1"/>
  <c r="FE17" i="1"/>
  <c r="EV17" i="1"/>
  <c r="ES18" i="1"/>
  <c r="ES19" i="1" s="1"/>
  <c r="EJ16" i="1"/>
  <c r="EG17" i="1"/>
  <c r="DX16" i="1"/>
  <c r="DU17" i="1"/>
  <c r="DL16" i="1"/>
  <c r="DI17" i="1"/>
  <c r="CZ17" i="1"/>
  <c r="CW18" i="1"/>
  <c r="CW19" i="1" s="1"/>
  <c r="CZ19" i="1" s="1"/>
  <c r="CN16" i="1"/>
  <c r="CK17" i="1"/>
  <c r="BP15" i="1"/>
  <c r="BM16" i="1"/>
  <c r="BD17" i="1"/>
  <c r="BA18" i="1"/>
  <c r="BA19" i="1" s="1"/>
  <c r="BD19" i="1" s="1"/>
  <c r="AR16" i="1"/>
  <c r="AO17" i="1"/>
  <c r="AF18" i="1"/>
  <c r="AP362" i="6" l="1"/>
  <c r="HN361" i="6"/>
  <c r="EH24" i="1"/>
  <c r="EH25" i="1" s="1"/>
  <c r="EH26" i="1" s="1"/>
  <c r="EH27" i="1" s="1"/>
  <c r="EH28" i="1" s="1"/>
  <c r="EH29" i="1" s="1"/>
  <c r="EV19" i="1"/>
  <c r="AD35" i="1"/>
  <c r="HA26" i="1"/>
  <c r="HA27" i="1" s="1"/>
  <c r="HD25" i="1"/>
  <c r="BY18" i="1"/>
  <c r="BY19" i="1" s="1"/>
  <c r="CB19" i="1" s="1"/>
  <c r="HZ17" i="1"/>
  <c r="HY17" i="1"/>
  <c r="HD18" i="6"/>
  <c r="EJ18" i="6"/>
  <c r="BP18" i="6"/>
  <c r="E18" i="6"/>
  <c r="E19" i="6" s="1"/>
  <c r="HM17" i="6"/>
  <c r="HP17" i="6" s="1"/>
  <c r="H17" i="6"/>
  <c r="FQ18" i="6"/>
  <c r="FQ19" i="6" s="1"/>
  <c r="FT19" i="6" s="1"/>
  <c r="FT17" i="6"/>
  <c r="CZ18" i="6"/>
  <c r="CN18" i="6"/>
  <c r="AO20" i="6"/>
  <c r="AO23" i="6" s="1"/>
  <c r="AO24" i="6" s="1"/>
  <c r="AR24" i="6" s="1"/>
  <c r="FE20" i="6"/>
  <c r="DI20" i="6"/>
  <c r="T18" i="6"/>
  <c r="AF18" i="6"/>
  <c r="BD18" i="6"/>
  <c r="DX18" i="6"/>
  <c r="F20" i="6"/>
  <c r="F23" i="6" s="1"/>
  <c r="F24" i="6" s="1"/>
  <c r="HN24" i="6" s="1"/>
  <c r="GC20" i="6"/>
  <c r="CB18" i="6"/>
  <c r="EV18" i="6"/>
  <c r="GR18" i="6"/>
  <c r="GR18" i="1"/>
  <c r="GF17" i="1"/>
  <c r="GC18" i="1"/>
  <c r="GC19" i="1" s="1"/>
  <c r="GF19" i="1" s="1"/>
  <c r="FT17" i="1"/>
  <c r="FQ18" i="1"/>
  <c r="FQ19" i="1" s="1"/>
  <c r="FT19" i="1" s="1"/>
  <c r="FH17" i="1"/>
  <c r="FE18" i="1"/>
  <c r="FE19" i="1" s="1"/>
  <c r="FH19" i="1" s="1"/>
  <c r="EV18" i="1"/>
  <c r="EJ17" i="1"/>
  <c r="EG18" i="1"/>
  <c r="EG19" i="1" s="1"/>
  <c r="EJ19" i="1" s="1"/>
  <c r="DX17" i="1"/>
  <c r="DU18" i="1"/>
  <c r="DU19" i="1" s="1"/>
  <c r="DX19" i="1" s="1"/>
  <c r="DL17" i="1"/>
  <c r="DI18" i="1"/>
  <c r="DI19" i="1" s="1"/>
  <c r="DL19" i="1" s="1"/>
  <c r="CZ18" i="1"/>
  <c r="CN17" i="1"/>
  <c r="CK18" i="1"/>
  <c r="CK19" i="1" s="1"/>
  <c r="BP16" i="1"/>
  <c r="BM17" i="1"/>
  <c r="BD18" i="1"/>
  <c r="AR17" i="1"/>
  <c r="AO18" i="1"/>
  <c r="AO19" i="1" s="1"/>
  <c r="AR19" i="1" s="1"/>
  <c r="AC20" i="1"/>
  <c r="AC23" i="1" s="1"/>
  <c r="AC24" i="1" s="1"/>
  <c r="AF24" i="1" s="1"/>
  <c r="AP365" i="6" l="1"/>
  <c r="HN362" i="6"/>
  <c r="HL373" i="6" s="1"/>
  <c r="HA28" i="1"/>
  <c r="HD27" i="1"/>
  <c r="EH32" i="1"/>
  <c r="HY19" i="1"/>
  <c r="CN19" i="1"/>
  <c r="HM19" i="6"/>
  <c r="HP19" i="6" s="1"/>
  <c r="H19" i="6"/>
  <c r="HZ19" i="1"/>
  <c r="AR23" i="6"/>
  <c r="HN23" i="6"/>
  <c r="AD36" i="1"/>
  <c r="HD26" i="1"/>
  <c r="CB18" i="1"/>
  <c r="AF23" i="1"/>
  <c r="HZ18" i="1"/>
  <c r="HY18" i="1"/>
  <c r="AC20" i="6"/>
  <c r="AC23" i="6" s="1"/>
  <c r="AC24" i="6" s="1"/>
  <c r="AF24" i="6" s="1"/>
  <c r="ES20" i="6"/>
  <c r="HM18" i="6"/>
  <c r="HP18" i="6" s="1"/>
  <c r="H18" i="6"/>
  <c r="HN20" i="6"/>
  <c r="HL31" i="6" s="1"/>
  <c r="AR20" i="6"/>
  <c r="AR21" i="6"/>
  <c r="GO20" i="6"/>
  <c r="Q20" i="6"/>
  <c r="Q23" i="6" s="1"/>
  <c r="Q24" i="6" s="1"/>
  <c r="T24" i="6" s="1"/>
  <c r="CK20" i="6"/>
  <c r="HA20" i="6"/>
  <c r="FE23" i="6"/>
  <c r="FE24" i="6" s="1"/>
  <c r="FH24" i="6" s="1"/>
  <c r="FH20" i="6"/>
  <c r="FH21" i="6"/>
  <c r="DU20" i="6"/>
  <c r="DI23" i="6"/>
  <c r="DI24" i="6" s="1"/>
  <c r="DL24" i="6" s="1"/>
  <c r="DL20" i="6"/>
  <c r="DL21" i="6"/>
  <c r="CW20" i="6"/>
  <c r="BY20" i="6"/>
  <c r="BM20" i="6"/>
  <c r="BM23" i="6" s="1"/>
  <c r="BM24" i="6" s="1"/>
  <c r="BP24" i="6" s="1"/>
  <c r="BA20" i="6"/>
  <c r="BA23" i="6" s="1"/>
  <c r="BA24" i="6" s="1"/>
  <c r="BD24" i="6" s="1"/>
  <c r="GC23" i="6"/>
  <c r="GC24" i="6" s="1"/>
  <c r="GF24" i="6" s="1"/>
  <c r="GF20" i="6"/>
  <c r="GF21" i="6"/>
  <c r="FT18" i="6"/>
  <c r="EG20" i="6"/>
  <c r="GO20" i="1"/>
  <c r="GO23" i="1" s="1"/>
  <c r="GO24" i="1" s="1"/>
  <c r="GR24" i="1" s="1"/>
  <c r="GF18" i="1"/>
  <c r="FT18" i="1"/>
  <c r="FH18" i="1"/>
  <c r="ES20" i="1"/>
  <c r="ES23" i="1" s="1"/>
  <c r="ES24" i="1" s="1"/>
  <c r="EJ18" i="1"/>
  <c r="DX18" i="1"/>
  <c r="DL18" i="1"/>
  <c r="CW20" i="1"/>
  <c r="CW23" i="1" s="1"/>
  <c r="CW24" i="1" s="1"/>
  <c r="CZ24" i="1" s="1"/>
  <c r="CN18" i="1"/>
  <c r="BY20" i="1"/>
  <c r="BY23" i="1" s="1"/>
  <c r="BY24" i="1" s="1"/>
  <c r="BP17" i="1"/>
  <c r="BM18" i="1"/>
  <c r="BM19" i="1" s="1"/>
  <c r="BP19" i="1" s="1"/>
  <c r="BA20" i="1"/>
  <c r="BA23" i="1" s="1"/>
  <c r="BA24" i="1" s="1"/>
  <c r="BD24" i="1" s="1"/>
  <c r="AR18" i="1"/>
  <c r="AF20" i="1"/>
  <c r="AF21" i="1"/>
  <c r="AP366" i="6" l="1"/>
  <c r="HN365" i="6"/>
  <c r="HA29" i="1"/>
  <c r="HD29" i="1" s="1"/>
  <c r="HD28" i="1"/>
  <c r="EH33" i="1"/>
  <c r="EH34" i="1" s="1"/>
  <c r="EH35" i="1" s="1"/>
  <c r="EH36" i="1" s="1"/>
  <c r="EH37" i="1" s="1"/>
  <c r="EH38" i="1" s="1"/>
  <c r="EH41" i="1" s="1"/>
  <c r="EH42" i="1" s="1"/>
  <c r="EH43" i="1" s="1"/>
  <c r="EH44" i="1" s="1"/>
  <c r="EV24" i="1"/>
  <c r="CB24" i="1"/>
  <c r="BD23" i="1"/>
  <c r="BP23" i="6"/>
  <c r="BD23" i="6"/>
  <c r="AO25" i="6"/>
  <c r="AF23" i="6"/>
  <c r="T23" i="6"/>
  <c r="F25" i="6"/>
  <c r="AD37" i="1"/>
  <c r="GR23" i="1"/>
  <c r="EV23" i="1"/>
  <c r="CZ23" i="1"/>
  <c r="CB23" i="1"/>
  <c r="AC25" i="1"/>
  <c r="FQ20" i="6"/>
  <c r="DX20" i="6"/>
  <c r="DU23" i="6"/>
  <c r="DU24" i="6" s="1"/>
  <c r="DX24" i="6" s="1"/>
  <c r="DX21" i="6"/>
  <c r="CB20" i="6"/>
  <c r="BY23" i="6"/>
  <c r="BY24" i="6" s="1"/>
  <c r="CB24" i="6" s="1"/>
  <c r="CB21" i="6"/>
  <c r="AF20" i="6"/>
  <c r="AF21" i="6"/>
  <c r="GF23" i="6"/>
  <c r="CZ20" i="6"/>
  <c r="CW23" i="6"/>
  <c r="CW24" i="6" s="1"/>
  <c r="CZ24" i="6" s="1"/>
  <c r="CZ21" i="6"/>
  <c r="T20" i="6"/>
  <c r="T21" i="6"/>
  <c r="BP20" i="6"/>
  <c r="BP21" i="6"/>
  <c r="CK23" i="6"/>
  <c r="CK24" i="6" s="1"/>
  <c r="CN24" i="6" s="1"/>
  <c r="CN20" i="6"/>
  <c r="CN21" i="6"/>
  <c r="BD20" i="6"/>
  <c r="BD21" i="6"/>
  <c r="GR20" i="6"/>
  <c r="GO23" i="6"/>
  <c r="GO24" i="6" s="1"/>
  <c r="GR24" i="6" s="1"/>
  <c r="GR21" i="6"/>
  <c r="EG23" i="6"/>
  <c r="EG24" i="6" s="1"/>
  <c r="EJ24" i="6" s="1"/>
  <c r="EJ20" i="6"/>
  <c r="EJ21" i="6"/>
  <c r="FH23" i="6"/>
  <c r="E20" i="6"/>
  <c r="E23" i="6" s="1"/>
  <c r="E24" i="6" s="1"/>
  <c r="DL23" i="6"/>
  <c r="HA23" i="6"/>
  <c r="HA24" i="6" s="1"/>
  <c r="HD24" i="6" s="1"/>
  <c r="HD20" i="6"/>
  <c r="HD21" i="6"/>
  <c r="EV20" i="6"/>
  <c r="ES23" i="6"/>
  <c r="ES24" i="6" s="1"/>
  <c r="EV24" i="6" s="1"/>
  <c r="EV21" i="6"/>
  <c r="GR20" i="1"/>
  <c r="GR21" i="1"/>
  <c r="GC20" i="1"/>
  <c r="GC23" i="1" s="1"/>
  <c r="GC24" i="1" s="1"/>
  <c r="GF24" i="1" s="1"/>
  <c r="FQ20" i="1"/>
  <c r="FQ23" i="1" s="1"/>
  <c r="FQ24" i="1" s="1"/>
  <c r="FT24" i="1" s="1"/>
  <c r="FE20" i="1"/>
  <c r="FE23" i="1" s="1"/>
  <c r="FE24" i="1" s="1"/>
  <c r="FH24" i="1" s="1"/>
  <c r="EV20" i="1"/>
  <c r="EV21" i="1"/>
  <c r="EG20" i="1"/>
  <c r="EG23" i="1" s="1"/>
  <c r="EG24" i="1" s="1"/>
  <c r="EJ24" i="1" s="1"/>
  <c r="DU20" i="1"/>
  <c r="DU23" i="1" s="1"/>
  <c r="DU24" i="1" s="1"/>
  <c r="DX24" i="1" s="1"/>
  <c r="DI20" i="1"/>
  <c r="DI23" i="1" s="1"/>
  <c r="DI24" i="1" s="1"/>
  <c r="DL24" i="1" s="1"/>
  <c r="CZ20" i="1"/>
  <c r="CZ21" i="1"/>
  <c r="CK20" i="1"/>
  <c r="CK23" i="1" s="1"/>
  <c r="CK24" i="1" s="1"/>
  <c r="CN24" i="1" s="1"/>
  <c r="CB20" i="1"/>
  <c r="CB21" i="1"/>
  <c r="BP18" i="1"/>
  <c r="BD20" i="1"/>
  <c r="BD21" i="1"/>
  <c r="AO20" i="1"/>
  <c r="AO23" i="1" s="1"/>
  <c r="AO24" i="1" s="1"/>
  <c r="AR24" i="1" s="1"/>
  <c r="AP367" i="6" l="1"/>
  <c r="HN366" i="6"/>
  <c r="EH45" i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HZ24" i="1"/>
  <c r="H24" i="6"/>
  <c r="HY24" i="1"/>
  <c r="BA25" i="1"/>
  <c r="AR23" i="1"/>
  <c r="BM25" i="6"/>
  <c r="BA25" i="6"/>
  <c r="AR25" i="6"/>
  <c r="AO26" i="6"/>
  <c r="AO27" i="6" s="1"/>
  <c r="AC25" i="6"/>
  <c r="Q25" i="6"/>
  <c r="F26" i="6"/>
  <c r="F27" i="6" s="1"/>
  <c r="HN25" i="6"/>
  <c r="H23" i="6"/>
  <c r="AD38" i="1"/>
  <c r="GO25" i="1"/>
  <c r="GF23" i="1"/>
  <c r="FT23" i="1"/>
  <c r="FH23" i="1"/>
  <c r="ES25" i="1"/>
  <c r="EJ23" i="1"/>
  <c r="DX23" i="1"/>
  <c r="DL23" i="1"/>
  <c r="CW25" i="1"/>
  <c r="CN23" i="1"/>
  <c r="BY25" i="1"/>
  <c r="AC26" i="1"/>
  <c r="AC27" i="1" s="1"/>
  <c r="AF25" i="1"/>
  <c r="IE31" i="1"/>
  <c r="IE29" i="1" s="1"/>
  <c r="IF31" i="1"/>
  <c r="IF29" i="1" s="1"/>
  <c r="HZ20" i="1"/>
  <c r="HY20" i="1"/>
  <c r="HY21" i="1"/>
  <c r="HZ21" i="1"/>
  <c r="FE25" i="6"/>
  <c r="FT20" i="6"/>
  <c r="FQ23" i="6"/>
  <c r="FT21" i="6"/>
  <c r="CB23" i="6"/>
  <c r="DI25" i="6"/>
  <c r="GC25" i="6"/>
  <c r="HD23" i="6"/>
  <c r="EJ23" i="6"/>
  <c r="EV23" i="6"/>
  <c r="CN23" i="6"/>
  <c r="GR23" i="6"/>
  <c r="DX23" i="6"/>
  <c r="CZ23" i="6"/>
  <c r="HM20" i="6"/>
  <c r="HK31" i="6" s="1"/>
  <c r="H20" i="6"/>
  <c r="H21" i="6"/>
  <c r="GF20" i="1"/>
  <c r="GF21" i="1"/>
  <c r="FT20" i="1"/>
  <c r="FT21" i="1"/>
  <c r="FH20" i="1"/>
  <c r="FH21" i="1"/>
  <c r="EJ20" i="1"/>
  <c r="EJ21" i="1"/>
  <c r="DX20" i="1"/>
  <c r="DX21" i="1"/>
  <c r="DL20" i="1"/>
  <c r="DL21" i="1"/>
  <c r="CN20" i="1"/>
  <c r="CN21" i="1"/>
  <c r="BM20" i="1"/>
  <c r="BM23" i="1" s="1"/>
  <c r="BM24" i="1" s="1"/>
  <c r="BP24" i="1" s="1"/>
  <c r="AR20" i="1"/>
  <c r="AR21" i="1"/>
  <c r="AP368" i="6" l="1"/>
  <c r="HN367" i="6"/>
  <c r="EH153" i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HN27" i="6"/>
  <c r="F28" i="6"/>
  <c r="AF27" i="1"/>
  <c r="AC28" i="1"/>
  <c r="AO28" i="6"/>
  <c r="AR27" i="6"/>
  <c r="HM23" i="6"/>
  <c r="HP23" i="6" s="1"/>
  <c r="FQ24" i="6"/>
  <c r="BP23" i="1"/>
  <c r="AO25" i="1"/>
  <c r="BA26" i="1"/>
  <c r="BA27" i="1" s="1"/>
  <c r="BD25" i="1"/>
  <c r="BM26" i="6"/>
  <c r="BM27" i="6" s="1"/>
  <c r="BP25" i="6"/>
  <c r="BA26" i="6"/>
  <c r="BA27" i="6" s="1"/>
  <c r="BD25" i="6"/>
  <c r="AR26" i="6"/>
  <c r="AC26" i="6"/>
  <c r="AC27" i="6" s="1"/>
  <c r="AF25" i="6"/>
  <c r="Q26" i="6"/>
  <c r="Q27" i="6" s="1"/>
  <c r="T25" i="6"/>
  <c r="HN26" i="6"/>
  <c r="E25" i="6"/>
  <c r="AD41" i="1"/>
  <c r="HD30" i="1"/>
  <c r="HA32" i="1"/>
  <c r="HA33" i="1" s="1"/>
  <c r="GO26" i="1"/>
  <c r="GO27" i="1" s="1"/>
  <c r="GR25" i="1"/>
  <c r="GC25" i="1"/>
  <c r="FQ25" i="1"/>
  <c r="FE25" i="1"/>
  <c r="EV25" i="1"/>
  <c r="ES26" i="1"/>
  <c r="ES27" i="1" s="1"/>
  <c r="EG25" i="1"/>
  <c r="DU25" i="1"/>
  <c r="DI25" i="1"/>
  <c r="CZ25" i="1"/>
  <c r="CW26" i="1"/>
  <c r="CW27" i="1" s="1"/>
  <c r="CK25" i="1"/>
  <c r="BY26" i="1"/>
  <c r="BY27" i="1" s="1"/>
  <c r="CB25" i="1"/>
  <c r="AF26" i="1"/>
  <c r="HZ23" i="1"/>
  <c r="HY23" i="1"/>
  <c r="ES25" i="6"/>
  <c r="HA25" i="6"/>
  <c r="BY25" i="6"/>
  <c r="GF25" i="6"/>
  <c r="GC26" i="6"/>
  <c r="GC27" i="6" s="1"/>
  <c r="CW25" i="6"/>
  <c r="EG25" i="6"/>
  <c r="GO25" i="6"/>
  <c r="FT23" i="6"/>
  <c r="HP20" i="6"/>
  <c r="HP21" i="6"/>
  <c r="DU25" i="6"/>
  <c r="CK25" i="6"/>
  <c r="DL25" i="6"/>
  <c r="DI26" i="6"/>
  <c r="DI27" i="6" s="1"/>
  <c r="FH25" i="6"/>
  <c r="FE26" i="6"/>
  <c r="FE27" i="6" s="1"/>
  <c r="BP20" i="1"/>
  <c r="BP21" i="1"/>
  <c r="AP369" i="6" l="1"/>
  <c r="HN368" i="6"/>
  <c r="DI28" i="6"/>
  <c r="DL27" i="6"/>
  <c r="BY28" i="1"/>
  <c r="CB27" i="1"/>
  <c r="BD27" i="6"/>
  <c r="BA28" i="6"/>
  <c r="CZ27" i="1"/>
  <c r="CW28" i="1"/>
  <c r="GR27" i="1"/>
  <c r="GO28" i="1"/>
  <c r="BM28" i="6"/>
  <c r="BP27" i="6"/>
  <c r="AO29" i="6"/>
  <c r="AR29" i="6" s="1"/>
  <c r="AR28" i="6"/>
  <c r="FE28" i="6"/>
  <c r="FH27" i="6"/>
  <c r="Q28" i="6"/>
  <c r="T27" i="6"/>
  <c r="AF28" i="1"/>
  <c r="AC29" i="1"/>
  <c r="AF29" i="1" s="1"/>
  <c r="BD27" i="1"/>
  <c r="BA28" i="1"/>
  <c r="AC28" i="6"/>
  <c r="AF27" i="6"/>
  <c r="F29" i="6"/>
  <c r="HN29" i="6" s="1"/>
  <c r="HN28" i="6"/>
  <c r="GC28" i="6"/>
  <c r="GF27" i="6"/>
  <c r="ES28" i="1"/>
  <c r="EV27" i="1"/>
  <c r="HA34" i="1"/>
  <c r="HD34" i="1" s="1"/>
  <c r="HD33" i="1"/>
  <c r="FT24" i="6"/>
  <c r="HM24" i="6"/>
  <c r="HP24" i="6" s="1"/>
  <c r="BD26" i="1"/>
  <c r="AR25" i="1"/>
  <c r="AO26" i="1"/>
  <c r="AO27" i="1" s="1"/>
  <c r="BM25" i="1"/>
  <c r="BP26" i="6"/>
  <c r="BD26" i="6"/>
  <c r="AF26" i="6"/>
  <c r="T26" i="6"/>
  <c r="E26" i="6"/>
  <c r="E27" i="6" s="1"/>
  <c r="H25" i="6"/>
  <c r="AD42" i="1"/>
  <c r="HD32" i="1"/>
  <c r="GR26" i="1"/>
  <c r="GF25" i="1"/>
  <c r="GC26" i="1"/>
  <c r="GC27" i="1" s="1"/>
  <c r="FT25" i="1"/>
  <c r="FQ26" i="1"/>
  <c r="FQ27" i="1" s="1"/>
  <c r="FE26" i="1"/>
  <c r="FE27" i="1" s="1"/>
  <c r="FH25" i="1"/>
  <c r="EV26" i="1"/>
  <c r="EJ25" i="1"/>
  <c r="EG26" i="1"/>
  <c r="EG27" i="1" s="1"/>
  <c r="DU26" i="1"/>
  <c r="DU27" i="1" s="1"/>
  <c r="DX25" i="1"/>
  <c r="DL25" i="1"/>
  <c r="DI26" i="1"/>
  <c r="DI27" i="1" s="1"/>
  <c r="CZ26" i="1"/>
  <c r="CK26" i="1"/>
  <c r="CK27" i="1" s="1"/>
  <c r="CN25" i="1"/>
  <c r="CB26" i="1"/>
  <c r="CN25" i="6"/>
  <c r="CK26" i="6"/>
  <c r="CK27" i="6" s="1"/>
  <c r="EJ25" i="6"/>
  <c r="EG26" i="6"/>
  <c r="EG27" i="6" s="1"/>
  <c r="ES26" i="6"/>
  <c r="ES27" i="6" s="1"/>
  <c r="EV25" i="6"/>
  <c r="GO26" i="6"/>
  <c r="GO27" i="6" s="1"/>
  <c r="GR25" i="6"/>
  <c r="CW26" i="6"/>
  <c r="CW27" i="6" s="1"/>
  <c r="CZ25" i="6"/>
  <c r="FH26" i="6"/>
  <c r="BY26" i="6"/>
  <c r="BY27" i="6" s="1"/>
  <c r="CB25" i="6"/>
  <c r="DL26" i="6"/>
  <c r="GF26" i="6"/>
  <c r="HD25" i="6"/>
  <c r="HA26" i="6"/>
  <c r="HA27" i="6" s="1"/>
  <c r="DU26" i="6"/>
  <c r="DU27" i="6" s="1"/>
  <c r="DX25" i="6"/>
  <c r="FQ25" i="6"/>
  <c r="HM25" i="6" s="1"/>
  <c r="HP25" i="6" s="1"/>
  <c r="AP370" i="6" l="1"/>
  <c r="HN369" i="6"/>
  <c r="HZ27" i="1"/>
  <c r="DL28" i="6"/>
  <c r="DI29" i="6"/>
  <c r="DL29" i="6" s="1"/>
  <c r="CN27" i="1"/>
  <c r="CK28" i="1"/>
  <c r="AC29" i="6"/>
  <c r="AF29" i="6" s="1"/>
  <c r="AF28" i="6"/>
  <c r="FH28" i="6"/>
  <c r="FE29" i="6"/>
  <c r="FH29" i="6" s="1"/>
  <c r="ES28" i="6"/>
  <c r="EV27" i="6"/>
  <c r="AR27" i="1"/>
  <c r="AO28" i="1"/>
  <c r="ES29" i="1"/>
  <c r="EV28" i="1"/>
  <c r="BD28" i="1"/>
  <c r="BA29" i="1"/>
  <c r="BD29" i="1" s="1"/>
  <c r="BA29" i="6"/>
  <c r="BD29" i="6" s="1"/>
  <c r="BD28" i="6"/>
  <c r="FE28" i="1"/>
  <c r="FH27" i="1"/>
  <c r="H27" i="6"/>
  <c r="E28" i="6"/>
  <c r="CZ28" i="1"/>
  <c r="CW29" i="1"/>
  <c r="CZ29" i="1" s="1"/>
  <c r="BY28" i="6"/>
  <c r="CB27" i="6"/>
  <c r="DL27" i="1"/>
  <c r="DI28" i="1"/>
  <c r="FT27" i="1"/>
  <c r="FQ28" i="1"/>
  <c r="DU28" i="6"/>
  <c r="DX27" i="6"/>
  <c r="CK28" i="6"/>
  <c r="CN27" i="6"/>
  <c r="GF28" i="6"/>
  <c r="GC29" i="6"/>
  <c r="GF29" i="6" s="1"/>
  <c r="BM29" i="6"/>
  <c r="BP29" i="6" s="1"/>
  <c r="BP28" i="6"/>
  <c r="CB28" i="1"/>
  <c r="BY29" i="1"/>
  <c r="GR27" i="6"/>
  <c r="GO28" i="6"/>
  <c r="CZ27" i="6"/>
  <c r="CW28" i="6"/>
  <c r="DX27" i="1"/>
  <c r="DU28" i="1"/>
  <c r="GF27" i="1"/>
  <c r="GC28" i="1"/>
  <c r="GR28" i="1"/>
  <c r="GO29" i="1"/>
  <c r="GR29" i="1" s="1"/>
  <c r="HY27" i="1"/>
  <c r="EG28" i="6"/>
  <c r="EJ27" i="6"/>
  <c r="HA28" i="6"/>
  <c r="HD27" i="6"/>
  <c r="EJ27" i="1"/>
  <c r="EG28" i="1"/>
  <c r="Q29" i="6"/>
  <c r="T29" i="6" s="1"/>
  <c r="T28" i="6"/>
  <c r="BM26" i="1"/>
  <c r="BM27" i="1" s="1"/>
  <c r="BP25" i="1"/>
  <c r="AR26" i="1"/>
  <c r="H26" i="6"/>
  <c r="AD43" i="1"/>
  <c r="GF26" i="1"/>
  <c r="FT26" i="1"/>
  <c r="FH26" i="1"/>
  <c r="EJ26" i="1"/>
  <c r="DX26" i="1"/>
  <c r="DL26" i="1"/>
  <c r="CN26" i="1"/>
  <c r="HZ25" i="1"/>
  <c r="HY25" i="1"/>
  <c r="FQ26" i="6"/>
  <c r="FT25" i="6"/>
  <c r="CZ26" i="6"/>
  <c r="DX26" i="6"/>
  <c r="EJ26" i="6"/>
  <c r="CB26" i="6"/>
  <c r="GR26" i="6"/>
  <c r="EV26" i="6"/>
  <c r="HD26" i="6"/>
  <c r="CN26" i="6"/>
  <c r="AP371" i="6" l="1"/>
  <c r="HN371" i="6" s="1"/>
  <c r="HN370" i="6"/>
  <c r="CB29" i="1"/>
  <c r="FQ29" i="1"/>
  <c r="FT29" i="1" s="1"/>
  <c r="FT28" i="1"/>
  <c r="E29" i="6"/>
  <c r="H28" i="6"/>
  <c r="BM28" i="1"/>
  <c r="BP27" i="1"/>
  <c r="EG29" i="6"/>
  <c r="EJ29" i="6" s="1"/>
  <c r="EJ28" i="6"/>
  <c r="CW29" i="6"/>
  <c r="CZ29" i="6" s="1"/>
  <c r="CZ28" i="6"/>
  <c r="GC29" i="1"/>
  <c r="GF29" i="1" s="1"/>
  <c r="GF28" i="1"/>
  <c r="DI29" i="1"/>
  <c r="DL29" i="1" s="1"/>
  <c r="DL28" i="1"/>
  <c r="EV29" i="1"/>
  <c r="CK29" i="6"/>
  <c r="CN29" i="6" s="1"/>
  <c r="CN28" i="6"/>
  <c r="HM26" i="6"/>
  <c r="HP26" i="6" s="1"/>
  <c r="FQ27" i="6"/>
  <c r="GO29" i="6"/>
  <c r="GR29" i="6" s="1"/>
  <c r="GR28" i="6"/>
  <c r="HZ28" i="1"/>
  <c r="EG29" i="1"/>
  <c r="EJ29" i="1" s="1"/>
  <c r="EJ28" i="1"/>
  <c r="FE29" i="1"/>
  <c r="FH29" i="1" s="1"/>
  <c r="FH28" i="1"/>
  <c r="AO29" i="1"/>
  <c r="AR29" i="1" s="1"/>
  <c r="AR28" i="1"/>
  <c r="CK29" i="1"/>
  <c r="CN29" i="1" s="1"/>
  <c r="CN28" i="1"/>
  <c r="BY29" i="6"/>
  <c r="CB29" i="6" s="1"/>
  <c r="CB28" i="6"/>
  <c r="HA29" i="6"/>
  <c r="HD29" i="6" s="1"/>
  <c r="HD28" i="6"/>
  <c r="DX28" i="1"/>
  <c r="DU29" i="1"/>
  <c r="DX29" i="1" s="1"/>
  <c r="HY28" i="1"/>
  <c r="DU29" i="6"/>
  <c r="DX29" i="6" s="1"/>
  <c r="DX28" i="6"/>
  <c r="ES29" i="6"/>
  <c r="EV29" i="6" s="1"/>
  <c r="EV28" i="6"/>
  <c r="BP26" i="1"/>
  <c r="AR30" i="6"/>
  <c r="AO32" i="6"/>
  <c r="AO33" i="6" s="1"/>
  <c r="F32" i="6"/>
  <c r="F33" i="6" s="1"/>
  <c r="HL40" i="6"/>
  <c r="AD44" i="1"/>
  <c r="AD45" i="1" s="1"/>
  <c r="AD46" i="1" s="1"/>
  <c r="AD47" i="1" s="1"/>
  <c r="HA35" i="1"/>
  <c r="AC32" i="1"/>
  <c r="AC33" i="1" s="1"/>
  <c r="AF30" i="1"/>
  <c r="HY26" i="1"/>
  <c r="HZ26" i="1"/>
  <c r="FT26" i="6"/>
  <c r="HZ29" i="1" l="1"/>
  <c r="FT27" i="6"/>
  <c r="FQ28" i="6"/>
  <c r="HM27" i="6"/>
  <c r="HP27" i="6" s="1"/>
  <c r="BM29" i="1"/>
  <c r="BP29" i="1" s="1"/>
  <c r="BP28" i="1"/>
  <c r="H29" i="6"/>
  <c r="HY29" i="1"/>
  <c r="AC34" i="1"/>
  <c r="AF34" i="1" s="1"/>
  <c r="AF33" i="1"/>
  <c r="F34" i="6"/>
  <c r="HN34" i="6" s="1"/>
  <c r="HN33" i="6"/>
  <c r="AO34" i="6"/>
  <c r="AR34" i="6" s="1"/>
  <c r="AR33" i="6"/>
  <c r="BA32" i="1"/>
  <c r="BA33" i="1" s="1"/>
  <c r="BD30" i="1"/>
  <c r="BM32" i="6"/>
  <c r="BM33" i="6" s="1"/>
  <c r="BP30" i="6"/>
  <c r="BA32" i="6"/>
  <c r="BA33" i="6" s="1"/>
  <c r="BD30" i="6"/>
  <c r="AR32" i="6"/>
  <c r="AC32" i="6"/>
  <c r="AC33" i="6" s="1"/>
  <c r="AF30" i="6"/>
  <c r="Q32" i="6"/>
  <c r="Q33" i="6" s="1"/>
  <c r="T30" i="6"/>
  <c r="HN32" i="6"/>
  <c r="HA36" i="1"/>
  <c r="HD35" i="1"/>
  <c r="GO32" i="1"/>
  <c r="GO33" i="1" s="1"/>
  <c r="GR30" i="1"/>
  <c r="ES32" i="1"/>
  <c r="ES33" i="1" s="1"/>
  <c r="EV30" i="1"/>
  <c r="CW32" i="1"/>
  <c r="CW33" i="1" s="1"/>
  <c r="CZ30" i="1"/>
  <c r="BY32" i="1"/>
  <c r="BY33" i="1" s="1"/>
  <c r="CB30" i="1"/>
  <c r="AF32" i="1"/>
  <c r="GF30" i="6"/>
  <c r="GC32" i="6"/>
  <c r="GC33" i="6" s="1"/>
  <c r="DL30" i="6"/>
  <c r="DI32" i="6"/>
  <c r="DI33" i="6" s="1"/>
  <c r="FH30" i="6"/>
  <c r="FE32" i="6"/>
  <c r="FE33" i="6" s="1"/>
  <c r="FQ29" i="6" l="1"/>
  <c r="FT28" i="6"/>
  <c r="HM28" i="6"/>
  <c r="HP28" i="6" s="1"/>
  <c r="ES34" i="1"/>
  <c r="EV33" i="1"/>
  <c r="Q34" i="6"/>
  <c r="T34" i="6" s="1"/>
  <c r="T33" i="6"/>
  <c r="FE34" i="6"/>
  <c r="FH34" i="6" s="1"/>
  <c r="FH33" i="6"/>
  <c r="BA34" i="1"/>
  <c r="BD34" i="1" s="1"/>
  <c r="BD33" i="1"/>
  <c r="GO34" i="1"/>
  <c r="GR34" i="1" s="1"/>
  <c r="GR33" i="1"/>
  <c r="BY34" i="1"/>
  <c r="CB33" i="1"/>
  <c r="DI34" i="6"/>
  <c r="DL34" i="6" s="1"/>
  <c r="DL33" i="6"/>
  <c r="BA34" i="6"/>
  <c r="BD34" i="6" s="1"/>
  <c r="BD33" i="6"/>
  <c r="AF33" i="6"/>
  <c r="AC34" i="6"/>
  <c r="AF34" i="6" s="1"/>
  <c r="CW34" i="1"/>
  <c r="CZ34" i="1" s="1"/>
  <c r="CZ33" i="1"/>
  <c r="GC34" i="6"/>
  <c r="GF34" i="6" s="1"/>
  <c r="GF33" i="6"/>
  <c r="BM34" i="6"/>
  <c r="BP34" i="6" s="1"/>
  <c r="BP33" i="6"/>
  <c r="BD32" i="1"/>
  <c r="AR30" i="1"/>
  <c r="AO32" i="1"/>
  <c r="AO33" i="1" s="1"/>
  <c r="BP32" i="6"/>
  <c r="BD32" i="6"/>
  <c r="AF32" i="6"/>
  <c r="T32" i="6"/>
  <c r="H30" i="6"/>
  <c r="E32" i="6"/>
  <c r="E33" i="6" s="1"/>
  <c r="HA37" i="1"/>
  <c r="HD36" i="1"/>
  <c r="GR32" i="1"/>
  <c r="GC32" i="1"/>
  <c r="GC33" i="1" s="1"/>
  <c r="GF30" i="1"/>
  <c r="FQ32" i="1"/>
  <c r="FQ33" i="1" s="1"/>
  <c r="FT30" i="1"/>
  <c r="FH30" i="1"/>
  <c r="FE32" i="1"/>
  <c r="FE33" i="1" s="1"/>
  <c r="EV32" i="1"/>
  <c r="EG32" i="1"/>
  <c r="EG33" i="1" s="1"/>
  <c r="EJ30" i="1"/>
  <c r="DU32" i="1"/>
  <c r="DU33" i="1" s="1"/>
  <c r="DX30" i="1"/>
  <c r="DI32" i="1"/>
  <c r="DI33" i="1" s="1"/>
  <c r="DL30" i="1"/>
  <c r="CZ32" i="1"/>
  <c r="CK32" i="1"/>
  <c r="CK33" i="1" s="1"/>
  <c r="CN30" i="1"/>
  <c r="CB32" i="1"/>
  <c r="FH32" i="6"/>
  <c r="CZ30" i="6"/>
  <c r="CW32" i="6"/>
  <c r="CW33" i="6" s="1"/>
  <c r="CB30" i="6"/>
  <c r="BY32" i="6"/>
  <c r="BY33" i="6" s="1"/>
  <c r="GF32" i="6"/>
  <c r="EJ30" i="6"/>
  <c r="EG32" i="6"/>
  <c r="EG33" i="6" s="1"/>
  <c r="HD30" i="6"/>
  <c r="HA32" i="6"/>
  <c r="HA33" i="6" s="1"/>
  <c r="CN30" i="6"/>
  <c r="CK32" i="6"/>
  <c r="CK33" i="6" s="1"/>
  <c r="DL32" i="6"/>
  <c r="DX30" i="6"/>
  <c r="DU32" i="6"/>
  <c r="DU33" i="6" s="1"/>
  <c r="GR30" i="6"/>
  <c r="GO32" i="6"/>
  <c r="GO33" i="6" s="1"/>
  <c r="EV30" i="6"/>
  <c r="ES32" i="6"/>
  <c r="ES33" i="6" s="1"/>
  <c r="HT12" i="1"/>
  <c r="HS12" i="1"/>
  <c r="FT29" i="6" l="1"/>
  <c r="HM29" i="6"/>
  <c r="HP29" i="6" s="1"/>
  <c r="CK34" i="1"/>
  <c r="CN34" i="1" s="1"/>
  <c r="CN33" i="1"/>
  <c r="BY34" i="6"/>
  <c r="CB34" i="6" s="1"/>
  <c r="CB33" i="6"/>
  <c r="FH33" i="1"/>
  <c r="FE34" i="1"/>
  <c r="FH34" i="1" s="1"/>
  <c r="AR33" i="1"/>
  <c r="AO34" i="1"/>
  <c r="AR34" i="1" s="1"/>
  <c r="CZ33" i="6"/>
  <c r="CW34" i="6"/>
  <c r="CZ34" i="6" s="1"/>
  <c r="EV34" i="1"/>
  <c r="CK34" i="6"/>
  <c r="CN34" i="6" s="1"/>
  <c r="CN33" i="6"/>
  <c r="DL33" i="1"/>
  <c r="DI34" i="1"/>
  <c r="DL34" i="1" s="1"/>
  <c r="GR33" i="6"/>
  <c r="GO34" i="6"/>
  <c r="GR34" i="6" s="1"/>
  <c r="DU34" i="1"/>
  <c r="DX34" i="1" s="1"/>
  <c r="DX33" i="1"/>
  <c r="CB34" i="1"/>
  <c r="EV33" i="6"/>
  <c r="ES34" i="6"/>
  <c r="EV34" i="6" s="1"/>
  <c r="HA34" i="6"/>
  <c r="HD34" i="6" s="1"/>
  <c r="HD33" i="6"/>
  <c r="FQ34" i="1"/>
  <c r="FT34" i="1" s="1"/>
  <c r="FT33" i="1"/>
  <c r="HY33" i="1"/>
  <c r="EG34" i="6"/>
  <c r="EJ34" i="6" s="1"/>
  <c r="EJ33" i="6"/>
  <c r="GC34" i="1"/>
  <c r="GF34" i="1" s="1"/>
  <c r="GF33" i="1"/>
  <c r="HZ33" i="1"/>
  <c r="H33" i="6"/>
  <c r="E34" i="6"/>
  <c r="DX33" i="6"/>
  <c r="DU34" i="6"/>
  <c r="DX34" i="6" s="1"/>
  <c r="EG34" i="1"/>
  <c r="EJ34" i="1" s="1"/>
  <c r="EJ33" i="1"/>
  <c r="BP30" i="1"/>
  <c r="BM32" i="1"/>
  <c r="BM33" i="1" s="1"/>
  <c r="AR32" i="1"/>
  <c r="AO35" i="6"/>
  <c r="F35" i="6"/>
  <c r="H32" i="6"/>
  <c r="HA38" i="1"/>
  <c r="HD37" i="1"/>
  <c r="GF32" i="1"/>
  <c r="FT32" i="1"/>
  <c r="FH32" i="1"/>
  <c r="EJ32" i="1"/>
  <c r="DX32" i="1"/>
  <c r="DL32" i="1"/>
  <c r="CN32" i="1"/>
  <c r="AC35" i="1"/>
  <c r="IF40" i="1"/>
  <c r="IF38" i="1" s="1"/>
  <c r="IE40" i="1"/>
  <c r="IE38" i="1" s="1"/>
  <c r="HZ30" i="1"/>
  <c r="HY30" i="1"/>
  <c r="CZ32" i="6"/>
  <c r="GR32" i="6"/>
  <c r="EV32" i="6"/>
  <c r="DX32" i="6"/>
  <c r="EJ32" i="6"/>
  <c r="FT30" i="6"/>
  <c r="FQ32" i="6"/>
  <c r="CN32" i="6"/>
  <c r="HD32" i="6"/>
  <c r="CB32" i="6"/>
  <c r="HR5" i="1"/>
  <c r="HU5" i="1"/>
  <c r="HU12" i="1" s="1"/>
  <c r="HP30" i="6" l="1"/>
  <c r="HK40" i="6"/>
  <c r="H34" i="6"/>
  <c r="HZ34" i="1"/>
  <c r="HY34" i="1"/>
  <c r="BM34" i="1"/>
  <c r="BP34" i="1" s="1"/>
  <c r="BP33" i="1"/>
  <c r="HM32" i="6"/>
  <c r="HP32" i="6" s="1"/>
  <c r="FQ33" i="6"/>
  <c r="BA35" i="1"/>
  <c r="BP32" i="1"/>
  <c r="BM35" i="6"/>
  <c r="BA35" i="6"/>
  <c r="AO36" i="6"/>
  <c r="AR35" i="6"/>
  <c r="AC35" i="6"/>
  <c r="Q35" i="6"/>
  <c r="F36" i="6"/>
  <c r="HN35" i="6"/>
  <c r="AD50" i="1"/>
  <c r="HD39" i="1"/>
  <c r="HD38" i="1"/>
  <c r="HA41" i="1"/>
  <c r="GO35" i="1"/>
  <c r="ES35" i="1"/>
  <c r="CW35" i="1"/>
  <c r="BY35" i="1"/>
  <c r="AF35" i="1"/>
  <c r="AC36" i="1"/>
  <c r="HY32" i="1"/>
  <c r="HZ32" i="1"/>
  <c r="FE35" i="6"/>
  <c r="FE36" i="6" s="1"/>
  <c r="FH36" i="6" s="1"/>
  <c r="FT32" i="6"/>
  <c r="GC35" i="6"/>
  <c r="GC36" i="6" s="1"/>
  <c r="GF36" i="6" s="1"/>
  <c r="DI35" i="6"/>
  <c r="DI36" i="6" s="1"/>
  <c r="DL36" i="6" s="1"/>
  <c r="HW12" i="1"/>
  <c r="HV12" i="1"/>
  <c r="FT33" i="6" l="1"/>
  <c r="FQ34" i="6"/>
  <c r="HM33" i="6"/>
  <c r="HP33" i="6" s="1"/>
  <c r="AO35" i="1"/>
  <c r="BD35" i="1"/>
  <c r="BA36" i="1"/>
  <c r="BM36" i="6"/>
  <c r="BP35" i="6"/>
  <c r="BA36" i="6"/>
  <c r="BD35" i="6"/>
  <c r="AO37" i="6"/>
  <c r="AR36" i="6"/>
  <c r="AC36" i="6"/>
  <c r="AF35" i="6"/>
  <c r="Q36" i="6"/>
  <c r="T35" i="6"/>
  <c r="F37" i="6"/>
  <c r="HN36" i="6"/>
  <c r="E35" i="6"/>
  <c r="AD51" i="1"/>
  <c r="HA42" i="1"/>
  <c r="HD41" i="1"/>
  <c r="GR35" i="1"/>
  <c r="GO36" i="1"/>
  <c r="GC35" i="1"/>
  <c r="FQ35" i="1"/>
  <c r="FE35" i="1"/>
  <c r="EV35" i="1"/>
  <c r="ES36" i="1"/>
  <c r="EG35" i="1"/>
  <c r="DU35" i="1"/>
  <c r="DI35" i="1"/>
  <c r="CZ35" i="1"/>
  <c r="CW36" i="1"/>
  <c r="CK35" i="1"/>
  <c r="CB35" i="1"/>
  <c r="BY36" i="1"/>
  <c r="AF36" i="1"/>
  <c r="AC37" i="1"/>
  <c r="BY35" i="6"/>
  <c r="BY36" i="6" s="1"/>
  <c r="CB36" i="6" s="1"/>
  <c r="HA35" i="6"/>
  <c r="HA36" i="6" s="1"/>
  <c r="HD36" i="6" s="1"/>
  <c r="ES35" i="6"/>
  <c r="ES36" i="6" s="1"/>
  <c r="EV36" i="6" s="1"/>
  <c r="GF35" i="6"/>
  <c r="DU35" i="6"/>
  <c r="DU36" i="6" s="1"/>
  <c r="DX36" i="6" s="1"/>
  <c r="GO35" i="6"/>
  <c r="GO36" i="6" s="1"/>
  <c r="GR36" i="6" s="1"/>
  <c r="FH35" i="6"/>
  <c r="DL35" i="6"/>
  <c r="EG35" i="6"/>
  <c r="EG36" i="6" s="1"/>
  <c r="EJ36" i="6" s="1"/>
  <c r="CK35" i="6"/>
  <c r="CK36" i="6" s="1"/>
  <c r="CN36" i="6" s="1"/>
  <c r="CW35" i="6"/>
  <c r="CW36" i="6" s="1"/>
  <c r="CZ36" i="6" s="1"/>
  <c r="FT34" i="6" l="1"/>
  <c r="HM34" i="6"/>
  <c r="HP34" i="6" s="1"/>
  <c r="BA37" i="1"/>
  <c r="BD36" i="1"/>
  <c r="AR35" i="1"/>
  <c r="AO36" i="1"/>
  <c r="BM35" i="1"/>
  <c r="BM37" i="6"/>
  <c r="BP36" i="6"/>
  <c r="BA37" i="6"/>
  <c r="BD36" i="6"/>
  <c r="AO38" i="6"/>
  <c r="AR37" i="6"/>
  <c r="AC37" i="6"/>
  <c r="AF36" i="6"/>
  <c r="Q37" i="6"/>
  <c r="T36" i="6"/>
  <c r="F38" i="6"/>
  <c r="HN37" i="6"/>
  <c r="E36" i="6"/>
  <c r="H35" i="6"/>
  <c r="AD52" i="1"/>
  <c r="HD42" i="1"/>
  <c r="HA43" i="1"/>
  <c r="GR36" i="1"/>
  <c r="GO37" i="1"/>
  <c r="GC36" i="1"/>
  <c r="GF35" i="1"/>
  <c r="FT35" i="1"/>
  <c r="FQ36" i="1"/>
  <c r="FE36" i="1"/>
  <c r="FH35" i="1"/>
  <c r="EV36" i="1"/>
  <c r="ES37" i="1"/>
  <c r="EG36" i="1"/>
  <c r="EJ35" i="1"/>
  <c r="DU36" i="1"/>
  <c r="DX35" i="1"/>
  <c r="DI36" i="1"/>
  <c r="DL35" i="1"/>
  <c r="CZ36" i="1"/>
  <c r="CW37" i="1"/>
  <c r="CK36" i="1"/>
  <c r="CN35" i="1"/>
  <c r="CB36" i="1"/>
  <c r="BY37" i="1"/>
  <c r="AC38" i="1"/>
  <c r="AF37" i="1"/>
  <c r="DX35" i="6"/>
  <c r="CN35" i="6"/>
  <c r="DI37" i="6"/>
  <c r="EJ35" i="6"/>
  <c r="FE37" i="6"/>
  <c r="GC37" i="6"/>
  <c r="CZ35" i="6"/>
  <c r="GR35" i="6"/>
  <c r="EV35" i="6"/>
  <c r="FQ35" i="6"/>
  <c r="FQ36" i="6" s="1"/>
  <c r="FT36" i="6" s="1"/>
  <c r="HD35" i="6"/>
  <c r="CB35" i="6"/>
  <c r="BP35" i="1" l="1"/>
  <c r="BM36" i="1"/>
  <c r="AO37" i="1"/>
  <c r="AR36" i="1"/>
  <c r="BD37" i="1"/>
  <c r="BA38" i="1"/>
  <c r="HM35" i="6"/>
  <c r="HP35" i="6" s="1"/>
  <c r="BM38" i="6"/>
  <c r="BP37" i="6"/>
  <c r="BA38" i="6"/>
  <c r="BD37" i="6"/>
  <c r="AO41" i="6"/>
  <c r="AR39" i="6"/>
  <c r="AR38" i="6"/>
  <c r="AC38" i="6"/>
  <c r="AF37" i="6"/>
  <c r="Q38" i="6"/>
  <c r="T37" i="6"/>
  <c r="F41" i="6"/>
  <c r="HN38" i="6"/>
  <c r="HL49" i="6" s="1"/>
  <c r="HM36" i="6"/>
  <c r="HP36" i="6" s="1"/>
  <c r="E37" i="6"/>
  <c r="H36" i="6"/>
  <c r="AD53" i="1"/>
  <c r="HA44" i="1"/>
  <c r="HA45" i="1" s="1"/>
  <c r="HD43" i="1"/>
  <c r="GO38" i="1"/>
  <c r="GR37" i="1"/>
  <c r="GC37" i="1"/>
  <c r="GF36" i="1"/>
  <c r="FT36" i="1"/>
  <c r="FQ37" i="1"/>
  <c r="FE37" i="1"/>
  <c r="FH36" i="1"/>
  <c r="ES38" i="1"/>
  <c r="EV37" i="1"/>
  <c r="EG37" i="1"/>
  <c r="EJ36" i="1"/>
  <c r="DX36" i="1"/>
  <c r="DU37" i="1"/>
  <c r="DI37" i="1"/>
  <c r="DL36" i="1"/>
  <c r="CW38" i="1"/>
  <c r="CZ37" i="1"/>
  <c r="CK37" i="1"/>
  <c r="CN36" i="1"/>
  <c r="BY38" i="1"/>
  <c r="CB37" i="1"/>
  <c r="AF38" i="1"/>
  <c r="AC41" i="1"/>
  <c r="AF39" i="1"/>
  <c r="HY36" i="1"/>
  <c r="HZ36" i="1"/>
  <c r="HZ35" i="1"/>
  <c r="HY35" i="1"/>
  <c r="GO37" i="6"/>
  <c r="EG37" i="6"/>
  <c r="CK37" i="6"/>
  <c r="ES37" i="6"/>
  <c r="HA37" i="6"/>
  <c r="CW37" i="6"/>
  <c r="DL37" i="6"/>
  <c r="DI38" i="6"/>
  <c r="BY37" i="6"/>
  <c r="FH37" i="6"/>
  <c r="FE38" i="6"/>
  <c r="FT35" i="6"/>
  <c r="GF37" i="6"/>
  <c r="GC38" i="6"/>
  <c r="DU37" i="6"/>
  <c r="HD45" i="1" l="1"/>
  <c r="HA46" i="1"/>
  <c r="AR37" i="1"/>
  <c r="AO38" i="1"/>
  <c r="BA41" i="1"/>
  <c r="BD39" i="1"/>
  <c r="BD38" i="1"/>
  <c r="BP36" i="1"/>
  <c r="BM37" i="1"/>
  <c r="BM41" i="6"/>
  <c r="BP38" i="6"/>
  <c r="BP39" i="6"/>
  <c r="BD38" i="6"/>
  <c r="BA41" i="6"/>
  <c r="BD39" i="6"/>
  <c r="AO42" i="6"/>
  <c r="AR41" i="6"/>
  <c r="AF38" i="6"/>
  <c r="AF39" i="6"/>
  <c r="AC41" i="6"/>
  <c r="Q41" i="6"/>
  <c r="T39" i="6"/>
  <c r="T38" i="6"/>
  <c r="F42" i="6"/>
  <c r="HN41" i="6"/>
  <c r="E38" i="6"/>
  <c r="H37" i="6"/>
  <c r="AD54" i="1"/>
  <c r="HD44" i="1"/>
  <c r="GR38" i="1"/>
  <c r="GO41" i="1"/>
  <c r="GR39" i="1"/>
  <c r="GC38" i="1"/>
  <c r="GF37" i="1"/>
  <c r="FQ38" i="1"/>
  <c r="FT37" i="1"/>
  <c r="FE38" i="1"/>
  <c r="FH37" i="1"/>
  <c r="EV38" i="1"/>
  <c r="ES41" i="1"/>
  <c r="EV39" i="1"/>
  <c r="EG38" i="1"/>
  <c r="EJ37" i="1"/>
  <c r="DU38" i="1"/>
  <c r="DX37" i="1"/>
  <c r="DI38" i="1"/>
  <c r="DL37" i="1"/>
  <c r="CZ38" i="1"/>
  <c r="CZ39" i="1"/>
  <c r="CW41" i="1"/>
  <c r="CK38" i="1"/>
  <c r="CN37" i="1"/>
  <c r="CB38" i="1"/>
  <c r="CB39" i="1"/>
  <c r="BY41" i="1"/>
  <c r="AF41" i="1"/>
  <c r="AC42" i="1"/>
  <c r="ES38" i="6"/>
  <c r="EV37" i="6"/>
  <c r="DL38" i="6"/>
  <c r="DI41" i="6"/>
  <c r="DL39" i="6"/>
  <c r="FH38" i="6"/>
  <c r="FE41" i="6"/>
  <c r="FH39" i="6"/>
  <c r="CW38" i="6"/>
  <c r="CZ37" i="6"/>
  <c r="CN37" i="6"/>
  <c r="CK38" i="6"/>
  <c r="GF38" i="6"/>
  <c r="GC41" i="6"/>
  <c r="GF39" i="6"/>
  <c r="HD37" i="6"/>
  <c r="HA38" i="6"/>
  <c r="EJ37" i="6"/>
  <c r="EG38" i="6"/>
  <c r="FQ37" i="6"/>
  <c r="HM37" i="6" s="1"/>
  <c r="HP37" i="6" s="1"/>
  <c r="DU38" i="6"/>
  <c r="DX37" i="6"/>
  <c r="BY38" i="6"/>
  <c r="CB37" i="6"/>
  <c r="GO38" i="6"/>
  <c r="GR37" i="6"/>
  <c r="HD46" i="1" l="1"/>
  <c r="HA47" i="1"/>
  <c r="HD47" i="1" s="1"/>
  <c r="BP37" i="1"/>
  <c r="BM38" i="1"/>
  <c r="BD41" i="1"/>
  <c r="BA42" i="1"/>
  <c r="AO41" i="1"/>
  <c r="AR38" i="1"/>
  <c r="AR39" i="1"/>
  <c r="BM42" i="6"/>
  <c r="BP41" i="6"/>
  <c r="BA42" i="6"/>
  <c r="BD41" i="6"/>
  <c r="AR42" i="6"/>
  <c r="AO43" i="6"/>
  <c r="AC42" i="6"/>
  <c r="AF41" i="6"/>
  <c r="Q42" i="6"/>
  <c r="T41" i="6"/>
  <c r="F43" i="6"/>
  <c r="HN42" i="6"/>
  <c r="H38" i="6"/>
  <c r="E41" i="6"/>
  <c r="H39" i="6"/>
  <c r="AD55" i="1"/>
  <c r="GR41" i="1"/>
  <c r="GO42" i="1"/>
  <c r="GC41" i="1"/>
  <c r="GF38" i="1"/>
  <c r="GF39" i="1"/>
  <c r="FT38" i="1"/>
  <c r="FT39" i="1"/>
  <c r="FQ41" i="1"/>
  <c r="FH39" i="1"/>
  <c r="FH38" i="1"/>
  <c r="FE41" i="1"/>
  <c r="EV41" i="1"/>
  <c r="ES42" i="1"/>
  <c r="EJ39" i="1"/>
  <c r="EJ38" i="1"/>
  <c r="EG41" i="1"/>
  <c r="DX38" i="1"/>
  <c r="DX39" i="1"/>
  <c r="DU41" i="1"/>
  <c r="DL39" i="1"/>
  <c r="DL38" i="1"/>
  <c r="DI41" i="1"/>
  <c r="CZ41" i="1"/>
  <c r="CW42" i="1"/>
  <c r="CN39" i="1"/>
  <c r="CN38" i="1"/>
  <c r="CK41" i="1"/>
  <c r="CB41" i="1"/>
  <c r="BY42" i="1"/>
  <c r="AC43" i="1"/>
  <c r="AF42" i="1"/>
  <c r="HY37" i="1"/>
  <c r="HZ37" i="1"/>
  <c r="GR38" i="6"/>
  <c r="GO41" i="6"/>
  <c r="GR39" i="6"/>
  <c r="DX38" i="6"/>
  <c r="DU41" i="6"/>
  <c r="DX39" i="6"/>
  <c r="FE42" i="6"/>
  <c r="FE43" i="6" s="1"/>
  <c r="FH41" i="6"/>
  <c r="EJ38" i="6"/>
  <c r="EG41" i="6"/>
  <c r="EJ39" i="6"/>
  <c r="GC42" i="6"/>
  <c r="GC43" i="6" s="1"/>
  <c r="GF41" i="6"/>
  <c r="CB38" i="6"/>
  <c r="BY41" i="6"/>
  <c r="CB39" i="6"/>
  <c r="HD38" i="6"/>
  <c r="HA41" i="6"/>
  <c r="HD39" i="6"/>
  <c r="CN38" i="6"/>
  <c r="CK41" i="6"/>
  <c r="CN39" i="6"/>
  <c r="DI42" i="6"/>
  <c r="DI43" i="6" s="1"/>
  <c r="DL41" i="6"/>
  <c r="CZ38" i="6"/>
  <c r="CW41" i="6"/>
  <c r="CZ39" i="6"/>
  <c r="FQ38" i="6"/>
  <c r="HM38" i="6" s="1"/>
  <c r="FT37" i="6"/>
  <c r="EV38" i="6"/>
  <c r="ES41" i="6"/>
  <c r="EV39" i="6"/>
  <c r="AR41" i="1" l="1"/>
  <c r="AO42" i="1"/>
  <c r="BA43" i="1"/>
  <c r="BD42" i="1"/>
  <c r="BM41" i="1"/>
  <c r="BP38" i="1"/>
  <c r="BP39" i="1"/>
  <c r="BP42" i="6"/>
  <c r="BM43" i="6"/>
  <c r="BD42" i="6"/>
  <c r="BA43" i="6"/>
  <c r="AO44" i="6"/>
  <c r="AO45" i="6" s="1"/>
  <c r="AR43" i="6"/>
  <c r="AF42" i="6"/>
  <c r="AC43" i="6"/>
  <c r="T42" i="6"/>
  <c r="Q43" i="6"/>
  <c r="F44" i="6"/>
  <c r="F45" i="6" s="1"/>
  <c r="HN43" i="6"/>
  <c r="E42" i="6"/>
  <c r="H41" i="6"/>
  <c r="HP39" i="6"/>
  <c r="HK49" i="6"/>
  <c r="HP38" i="6"/>
  <c r="AD56" i="1"/>
  <c r="GR42" i="1"/>
  <c r="GO43" i="1"/>
  <c r="GC42" i="1"/>
  <c r="GF41" i="1"/>
  <c r="FT41" i="1"/>
  <c r="FQ42" i="1"/>
  <c r="FE42" i="1"/>
  <c r="FH41" i="1"/>
  <c r="ES43" i="1"/>
  <c r="EV42" i="1"/>
  <c r="EG42" i="1"/>
  <c r="EJ41" i="1"/>
  <c r="DX41" i="1"/>
  <c r="DU42" i="1"/>
  <c r="DI42" i="1"/>
  <c r="DL41" i="1"/>
  <c r="CW43" i="1"/>
  <c r="CZ42" i="1"/>
  <c r="CK42" i="1"/>
  <c r="CN41" i="1"/>
  <c r="BY43" i="1"/>
  <c r="CB42" i="1"/>
  <c r="AF43" i="1"/>
  <c r="AC44" i="1"/>
  <c r="AC45" i="1" s="1"/>
  <c r="GF43" i="6"/>
  <c r="GC44" i="6"/>
  <c r="DL43" i="6"/>
  <c r="DI44" i="6"/>
  <c r="FH43" i="6"/>
  <c r="FE44" i="6"/>
  <c r="IF49" i="1"/>
  <c r="IF47" i="1" s="1"/>
  <c r="HY38" i="1"/>
  <c r="HZ39" i="1"/>
  <c r="HZ38" i="1"/>
  <c r="HY39" i="1"/>
  <c r="IE49" i="1"/>
  <c r="IE47" i="1" s="1"/>
  <c r="FH42" i="6"/>
  <c r="EG42" i="6"/>
  <c r="EG43" i="6" s="1"/>
  <c r="EJ41" i="6"/>
  <c r="EV41" i="6"/>
  <c r="ES42" i="6"/>
  <c r="ES43" i="6" s="1"/>
  <c r="CK42" i="6"/>
  <c r="CK43" i="6" s="1"/>
  <c r="CN41" i="6"/>
  <c r="DL42" i="6"/>
  <c r="CZ41" i="6"/>
  <c r="CW42" i="6"/>
  <c r="CW43" i="6" s="1"/>
  <c r="HA42" i="6"/>
  <c r="HA43" i="6" s="1"/>
  <c r="HD41" i="6"/>
  <c r="DX41" i="6"/>
  <c r="DU42" i="6"/>
  <c r="DU43" i="6" s="1"/>
  <c r="CB41" i="6"/>
  <c r="BY42" i="6"/>
  <c r="BY43" i="6" s="1"/>
  <c r="GF42" i="6"/>
  <c r="FT38" i="6"/>
  <c r="FQ41" i="6"/>
  <c r="HM41" i="6" s="1"/>
  <c r="HP41" i="6" s="1"/>
  <c r="FT39" i="6"/>
  <c r="GR41" i="6"/>
  <c r="GO42" i="6"/>
  <c r="GO43" i="6" s="1"/>
  <c r="FH44" i="6" l="1"/>
  <c r="FE45" i="6"/>
  <c r="DL44" i="6"/>
  <c r="DI45" i="6"/>
  <c r="AO46" i="6"/>
  <c r="AR45" i="6"/>
  <c r="GF44" i="6"/>
  <c r="GC45" i="6"/>
  <c r="F46" i="6"/>
  <c r="HN45" i="6"/>
  <c r="AF45" i="1"/>
  <c r="AC46" i="1"/>
  <c r="BP41" i="1"/>
  <c r="BM42" i="1"/>
  <c r="BD43" i="1"/>
  <c r="BA44" i="1"/>
  <c r="BA45" i="1" s="1"/>
  <c r="AO43" i="1"/>
  <c r="AR42" i="1"/>
  <c r="BM44" i="6"/>
  <c r="BM45" i="6" s="1"/>
  <c r="BP43" i="6"/>
  <c r="BA44" i="6"/>
  <c r="BA45" i="6" s="1"/>
  <c r="BD43" i="6"/>
  <c r="AR44" i="6"/>
  <c r="AC44" i="6"/>
  <c r="AC45" i="6" s="1"/>
  <c r="AF43" i="6"/>
  <c r="Q44" i="6"/>
  <c r="Q45" i="6" s="1"/>
  <c r="T43" i="6"/>
  <c r="HN44" i="6"/>
  <c r="H42" i="6"/>
  <c r="E43" i="6"/>
  <c r="AD59" i="1"/>
  <c r="HA50" i="1"/>
  <c r="HD48" i="1"/>
  <c r="GO44" i="1"/>
  <c r="GO45" i="1" s="1"/>
  <c r="GR43" i="1"/>
  <c r="GF42" i="1"/>
  <c r="GC43" i="1"/>
  <c r="FQ43" i="1"/>
  <c r="FT42" i="1"/>
  <c r="FH42" i="1"/>
  <c r="FE43" i="1"/>
  <c r="ES44" i="1"/>
  <c r="ES45" i="1" s="1"/>
  <c r="EV43" i="1"/>
  <c r="EJ42" i="1"/>
  <c r="EG43" i="1"/>
  <c r="DU43" i="1"/>
  <c r="DX42" i="1"/>
  <c r="DL42" i="1"/>
  <c r="DI43" i="1"/>
  <c r="CZ43" i="1"/>
  <c r="CW44" i="1"/>
  <c r="CW45" i="1" s="1"/>
  <c r="CN42" i="1"/>
  <c r="CK43" i="1"/>
  <c r="CB43" i="1"/>
  <c r="BY44" i="1"/>
  <c r="BY45" i="1" s="1"/>
  <c r="AF44" i="1"/>
  <c r="BY44" i="6"/>
  <c r="CB43" i="6"/>
  <c r="EJ43" i="6"/>
  <c r="EG44" i="6"/>
  <c r="DU44" i="6"/>
  <c r="DX43" i="6"/>
  <c r="CN43" i="6"/>
  <c r="CK44" i="6"/>
  <c r="GO44" i="6"/>
  <c r="GR43" i="6"/>
  <c r="HD43" i="6"/>
  <c r="HA44" i="6"/>
  <c r="ES44" i="6"/>
  <c r="EV43" i="6"/>
  <c r="CW44" i="6"/>
  <c r="CZ43" i="6"/>
  <c r="HZ41" i="1"/>
  <c r="HY41" i="1"/>
  <c r="GR42" i="6"/>
  <c r="CB42" i="6"/>
  <c r="CN42" i="6"/>
  <c r="HD42" i="6"/>
  <c r="CZ42" i="6"/>
  <c r="EV42" i="6"/>
  <c r="FT41" i="6"/>
  <c r="FQ42" i="6"/>
  <c r="FQ43" i="6" s="1"/>
  <c r="DX42" i="6"/>
  <c r="EJ42" i="6"/>
  <c r="CN44" i="6" l="1"/>
  <c r="CK45" i="6"/>
  <c r="BY46" i="1"/>
  <c r="CB45" i="1"/>
  <c r="BD45" i="1"/>
  <c r="BA46" i="1"/>
  <c r="EV44" i="6"/>
  <c r="ES45" i="6"/>
  <c r="DX44" i="6"/>
  <c r="DU45" i="6"/>
  <c r="BA46" i="6"/>
  <c r="BD45" i="6"/>
  <c r="AR46" i="6"/>
  <c r="AO47" i="6"/>
  <c r="AR47" i="6" s="1"/>
  <c r="AC46" i="6"/>
  <c r="AF45" i="6"/>
  <c r="HD44" i="6"/>
  <c r="HA45" i="6"/>
  <c r="AF46" i="1"/>
  <c r="AC47" i="1"/>
  <c r="AF47" i="1" s="1"/>
  <c r="DI46" i="6"/>
  <c r="DL45" i="6"/>
  <c r="CZ44" i="6"/>
  <c r="CW45" i="6"/>
  <c r="EJ44" i="6"/>
  <c r="EG45" i="6"/>
  <c r="CZ45" i="1"/>
  <c r="CW46" i="1"/>
  <c r="BM46" i="6"/>
  <c r="BP45" i="6"/>
  <c r="GC46" i="6"/>
  <c r="GF45" i="6"/>
  <c r="EV45" i="1"/>
  <c r="ES46" i="1"/>
  <c r="GR45" i="1"/>
  <c r="GO46" i="1"/>
  <c r="Q46" i="6"/>
  <c r="T45" i="6"/>
  <c r="FE46" i="6"/>
  <c r="FH45" i="6"/>
  <c r="GR44" i="6"/>
  <c r="GO45" i="6"/>
  <c r="CB44" i="6"/>
  <c r="BY45" i="6"/>
  <c r="F47" i="6"/>
  <c r="HN47" i="6" s="1"/>
  <c r="HN46" i="6"/>
  <c r="HY43" i="1"/>
  <c r="AR43" i="1"/>
  <c r="AO44" i="1"/>
  <c r="AO45" i="1" s="1"/>
  <c r="BD44" i="1"/>
  <c r="BP42" i="1"/>
  <c r="BM43" i="1"/>
  <c r="HM42" i="6"/>
  <c r="HP42" i="6" s="1"/>
  <c r="BP44" i="6"/>
  <c r="BD44" i="6"/>
  <c r="AF44" i="6"/>
  <c r="T44" i="6"/>
  <c r="HM43" i="6"/>
  <c r="HP43" i="6" s="1"/>
  <c r="E44" i="6"/>
  <c r="E45" i="6" s="1"/>
  <c r="H43" i="6"/>
  <c r="AD60" i="1"/>
  <c r="HA51" i="1"/>
  <c r="HD50" i="1"/>
  <c r="GR44" i="1"/>
  <c r="GC44" i="1"/>
  <c r="GC45" i="1" s="1"/>
  <c r="GF43" i="1"/>
  <c r="FQ44" i="1"/>
  <c r="FQ45" i="1" s="1"/>
  <c r="FT43" i="1"/>
  <c r="FH43" i="1"/>
  <c r="FE44" i="1"/>
  <c r="FE45" i="1" s="1"/>
  <c r="EV44" i="1"/>
  <c r="EG44" i="1"/>
  <c r="EG45" i="1" s="1"/>
  <c r="EJ43" i="1"/>
  <c r="DX43" i="1"/>
  <c r="DU44" i="1"/>
  <c r="DU45" i="1" s="1"/>
  <c r="DI44" i="1"/>
  <c r="DI45" i="1" s="1"/>
  <c r="DL43" i="1"/>
  <c r="CZ44" i="1"/>
  <c r="CK44" i="1"/>
  <c r="CK45" i="1" s="1"/>
  <c r="CN43" i="1"/>
  <c r="CB44" i="1"/>
  <c r="FQ44" i="6"/>
  <c r="FT43" i="6"/>
  <c r="HZ43" i="1"/>
  <c r="HZ42" i="1"/>
  <c r="HY42" i="1"/>
  <c r="FT42" i="6"/>
  <c r="HY45" i="1" l="1"/>
  <c r="FH45" i="1"/>
  <c r="FE46" i="1"/>
  <c r="Q47" i="6"/>
  <c r="T47" i="6" s="1"/>
  <c r="T46" i="6"/>
  <c r="BP46" i="6"/>
  <c r="BM47" i="6"/>
  <c r="BP47" i="6" s="1"/>
  <c r="DX45" i="1"/>
  <c r="DU46" i="1"/>
  <c r="FT45" i="1"/>
  <c r="FQ46" i="1"/>
  <c r="E46" i="6"/>
  <c r="H45" i="6"/>
  <c r="CZ46" i="1"/>
  <c r="CW47" i="1"/>
  <c r="CZ47" i="1" s="1"/>
  <c r="DL45" i="1"/>
  <c r="DI46" i="1"/>
  <c r="DI47" i="6"/>
  <c r="DL47" i="6" s="1"/>
  <c r="DL46" i="6"/>
  <c r="GO46" i="6"/>
  <c r="GR45" i="6"/>
  <c r="BD46" i="6"/>
  <c r="BA47" i="6"/>
  <c r="BD47" i="6" s="1"/>
  <c r="CB46" i="1"/>
  <c r="BY47" i="1"/>
  <c r="BY46" i="6"/>
  <c r="CB45" i="6"/>
  <c r="FT44" i="6"/>
  <c r="FQ45" i="6"/>
  <c r="AR45" i="1"/>
  <c r="AO46" i="1"/>
  <c r="ES47" i="1"/>
  <c r="EV46" i="1"/>
  <c r="EG46" i="6"/>
  <c r="EJ45" i="6"/>
  <c r="HA46" i="6"/>
  <c r="HD45" i="6"/>
  <c r="DU46" i="6"/>
  <c r="DX45" i="6"/>
  <c r="GC47" i="6"/>
  <c r="GF47" i="6" s="1"/>
  <c r="GF46" i="6"/>
  <c r="HZ45" i="1"/>
  <c r="EJ45" i="1"/>
  <c r="EG46" i="1"/>
  <c r="CK46" i="6"/>
  <c r="CN45" i="6"/>
  <c r="AF46" i="6"/>
  <c r="AC47" i="6"/>
  <c r="AF47" i="6" s="1"/>
  <c r="BD46" i="1"/>
  <c r="BA47" i="1"/>
  <c r="BD47" i="1" s="1"/>
  <c r="GR46" i="1"/>
  <c r="GO47" i="1"/>
  <c r="GR47" i="1" s="1"/>
  <c r="GF45" i="1"/>
  <c r="GC46" i="1"/>
  <c r="CN45" i="1"/>
  <c r="CK46" i="1"/>
  <c r="FE47" i="6"/>
  <c r="FH47" i="6" s="1"/>
  <c r="FH46" i="6"/>
  <c r="CW46" i="6"/>
  <c r="CZ45" i="6"/>
  <c r="ES46" i="6"/>
  <c r="EV45" i="6"/>
  <c r="BP43" i="1"/>
  <c r="BM44" i="1"/>
  <c r="BM45" i="1" s="1"/>
  <c r="AR44" i="1"/>
  <c r="HM44" i="6"/>
  <c r="HP44" i="6" s="1"/>
  <c r="H44" i="6"/>
  <c r="AD61" i="1"/>
  <c r="HD51" i="1"/>
  <c r="HA52" i="1"/>
  <c r="GF44" i="1"/>
  <c r="FT44" i="1"/>
  <c r="FH44" i="1"/>
  <c r="EJ44" i="1"/>
  <c r="DX44" i="1"/>
  <c r="DL44" i="1"/>
  <c r="CN44" i="1"/>
  <c r="HY44" i="1"/>
  <c r="HZ44" i="1"/>
  <c r="HY46" i="1" l="1"/>
  <c r="GF46" i="1"/>
  <c r="GC47" i="1"/>
  <c r="GF47" i="1" s="1"/>
  <c r="DU47" i="6"/>
  <c r="DX47" i="6" s="1"/>
  <c r="DX46" i="6"/>
  <c r="CK47" i="6"/>
  <c r="CN47" i="6" s="1"/>
  <c r="CN46" i="6"/>
  <c r="EJ46" i="1"/>
  <c r="EG47" i="1"/>
  <c r="EJ47" i="1" s="1"/>
  <c r="FQ46" i="6"/>
  <c r="FT45" i="6"/>
  <c r="HA47" i="6"/>
  <c r="HD47" i="6" s="1"/>
  <c r="HD46" i="6"/>
  <c r="CZ46" i="6"/>
  <c r="CW47" i="6"/>
  <c r="CZ47" i="6" s="1"/>
  <c r="HM45" i="6"/>
  <c r="HP45" i="6" s="1"/>
  <c r="GO47" i="6"/>
  <c r="GR47" i="6" s="1"/>
  <c r="GR46" i="6"/>
  <c r="AR46" i="1"/>
  <c r="AO47" i="1"/>
  <c r="AR47" i="1" s="1"/>
  <c r="EG47" i="6"/>
  <c r="EJ47" i="6" s="1"/>
  <c r="EJ46" i="6"/>
  <c r="BY47" i="6"/>
  <c r="CB47" i="6" s="1"/>
  <c r="CB46" i="6"/>
  <c r="E47" i="6"/>
  <c r="HM46" i="6"/>
  <c r="HP46" i="6" s="1"/>
  <c r="H46" i="6"/>
  <c r="ES47" i="6"/>
  <c r="EV47" i="6" s="1"/>
  <c r="EV46" i="6"/>
  <c r="BP45" i="1"/>
  <c r="BM46" i="1"/>
  <c r="CN46" i="1"/>
  <c r="CK47" i="1"/>
  <c r="CN47" i="1" s="1"/>
  <c r="EV47" i="1"/>
  <c r="CB47" i="1"/>
  <c r="FT46" i="1"/>
  <c r="FQ47" i="1"/>
  <c r="FT47" i="1" s="1"/>
  <c r="FH46" i="1"/>
  <c r="FE47" i="1"/>
  <c r="FH47" i="1" s="1"/>
  <c r="DX46" i="1"/>
  <c r="DU47" i="1"/>
  <c r="DX47" i="1" s="1"/>
  <c r="HZ46" i="1"/>
  <c r="DL46" i="1"/>
  <c r="DI47" i="1"/>
  <c r="DL47" i="1" s="1"/>
  <c r="BP44" i="1"/>
  <c r="AO50" i="6"/>
  <c r="AR48" i="6"/>
  <c r="F50" i="6"/>
  <c r="HL58" i="6"/>
  <c r="AD62" i="1"/>
  <c r="HD52" i="1"/>
  <c r="HA53" i="1"/>
  <c r="AF48" i="1"/>
  <c r="AC50" i="1"/>
  <c r="BP46" i="1" l="1"/>
  <c r="BM47" i="1"/>
  <c r="BP47" i="1" s="1"/>
  <c r="H47" i="6"/>
  <c r="HY47" i="1"/>
  <c r="HZ47" i="1"/>
  <c r="FT46" i="6"/>
  <c r="FQ47" i="6"/>
  <c r="FT47" i="6" s="1"/>
  <c r="BA50" i="1"/>
  <c r="BD48" i="1"/>
  <c r="BM50" i="6"/>
  <c r="BP48" i="6"/>
  <c r="BA50" i="6"/>
  <c r="BD48" i="6"/>
  <c r="AO51" i="6"/>
  <c r="AR50" i="6"/>
  <c r="AC50" i="6"/>
  <c r="AF48" i="6"/>
  <c r="Q50" i="6"/>
  <c r="T48" i="6"/>
  <c r="F51" i="6"/>
  <c r="HN50" i="6"/>
  <c r="AD63" i="1"/>
  <c r="HA54" i="1"/>
  <c r="HD53" i="1"/>
  <c r="GO50" i="1"/>
  <c r="GR48" i="1"/>
  <c r="EV48" i="1"/>
  <c r="ES50" i="1"/>
  <c r="CZ48" i="1"/>
  <c r="CW50" i="1"/>
  <c r="BY50" i="1"/>
  <c r="CB48" i="1"/>
  <c r="AC51" i="1"/>
  <c r="AF50" i="1"/>
  <c r="DI50" i="6"/>
  <c r="DL48" i="6"/>
  <c r="FE50" i="6"/>
  <c r="FH48" i="6"/>
  <c r="GC50" i="6"/>
  <c r="GF48" i="6"/>
  <c r="HM47" i="6" l="1"/>
  <c r="HP47" i="6" s="1"/>
  <c r="AO50" i="1"/>
  <c r="AR48" i="1"/>
  <c r="BA51" i="1"/>
  <c r="BD50" i="1"/>
  <c r="BM51" i="6"/>
  <c r="BP51" i="6" s="1"/>
  <c r="BP50" i="6"/>
  <c r="BD50" i="6"/>
  <c r="BA51" i="6"/>
  <c r="AO52" i="6"/>
  <c r="AR51" i="6"/>
  <c r="AC51" i="6"/>
  <c r="AF50" i="6"/>
  <c r="Q51" i="6"/>
  <c r="T50" i="6"/>
  <c r="F52" i="6"/>
  <c r="HN51" i="6"/>
  <c r="E50" i="6"/>
  <c r="H48" i="6"/>
  <c r="AD64" i="1"/>
  <c r="HA55" i="1"/>
  <c r="HD54" i="1"/>
  <c r="GO51" i="1"/>
  <c r="GR50" i="1"/>
  <c r="GF48" i="1"/>
  <c r="GC50" i="1"/>
  <c r="FQ50" i="1"/>
  <c r="FT48" i="1"/>
  <c r="FE50" i="1"/>
  <c r="FH48" i="1"/>
  <c r="ES51" i="1"/>
  <c r="EV50" i="1"/>
  <c r="EG50" i="1"/>
  <c r="EJ48" i="1"/>
  <c r="DX48" i="1"/>
  <c r="DU50" i="1"/>
  <c r="DL48" i="1"/>
  <c r="DI50" i="1"/>
  <c r="CW51" i="1"/>
  <c r="CZ50" i="1"/>
  <c r="CN48" i="1"/>
  <c r="CK50" i="1"/>
  <c r="BY51" i="1"/>
  <c r="CB50" i="1"/>
  <c r="AF51" i="1"/>
  <c r="AC52" i="1"/>
  <c r="DL50" i="6"/>
  <c r="DI51" i="6"/>
  <c r="BY50" i="6"/>
  <c r="CB48" i="6"/>
  <c r="FH50" i="6"/>
  <c r="FE51" i="6"/>
  <c r="CK50" i="6"/>
  <c r="CN48" i="6"/>
  <c r="GO50" i="6"/>
  <c r="GR48" i="6"/>
  <c r="ES50" i="6"/>
  <c r="EV48" i="6"/>
  <c r="CW50" i="6"/>
  <c r="CZ48" i="6"/>
  <c r="GF50" i="6"/>
  <c r="GC51" i="6"/>
  <c r="HA50" i="6"/>
  <c r="HD48" i="6"/>
  <c r="EG50" i="6"/>
  <c r="EJ48" i="6"/>
  <c r="DU50" i="6"/>
  <c r="DX48" i="6"/>
  <c r="BM50" i="1" l="1"/>
  <c r="BP48" i="1"/>
  <c r="BA52" i="1"/>
  <c r="BD51" i="1"/>
  <c r="AO51" i="1"/>
  <c r="AR50" i="1"/>
  <c r="BM52" i="6"/>
  <c r="BA52" i="6"/>
  <c r="BD51" i="6"/>
  <c r="AR52" i="6"/>
  <c r="AO53" i="6"/>
  <c r="AC52" i="6"/>
  <c r="AF51" i="6"/>
  <c r="Q52" i="6"/>
  <c r="T51" i="6"/>
  <c r="F53" i="6"/>
  <c r="HN52" i="6"/>
  <c r="H50" i="6"/>
  <c r="E51" i="6"/>
  <c r="HK58" i="6"/>
  <c r="HP48" i="6"/>
  <c r="AD65" i="1"/>
  <c r="HD55" i="1"/>
  <c r="HA56" i="1"/>
  <c r="GR51" i="1"/>
  <c r="GO52" i="1"/>
  <c r="GF50" i="1"/>
  <c r="GC51" i="1"/>
  <c r="FQ51" i="1"/>
  <c r="FT50" i="1"/>
  <c r="FH50" i="1"/>
  <c r="FE51" i="1"/>
  <c r="EV51" i="1"/>
  <c r="ES52" i="1"/>
  <c r="EJ50" i="1"/>
  <c r="EG51" i="1"/>
  <c r="DU51" i="1"/>
  <c r="DX50" i="1"/>
  <c r="DL50" i="1"/>
  <c r="DI51" i="1"/>
  <c r="CZ51" i="1"/>
  <c r="CW52" i="1"/>
  <c r="CK51" i="1"/>
  <c r="CN50" i="1"/>
  <c r="CB51" i="1"/>
  <c r="BY52" i="1"/>
  <c r="AC53" i="1"/>
  <c r="AF52" i="1"/>
  <c r="IF58" i="1"/>
  <c r="IF56" i="1" s="1"/>
  <c r="HZ48" i="1"/>
  <c r="HY48" i="1"/>
  <c r="IE58" i="1"/>
  <c r="IE56" i="1" s="1"/>
  <c r="FQ50" i="6"/>
  <c r="HM50" i="6" s="1"/>
  <c r="HP50" i="6" s="1"/>
  <c r="FT48" i="6"/>
  <c r="CN50" i="6"/>
  <c r="CK51" i="6"/>
  <c r="GC52" i="6"/>
  <c r="GF51" i="6"/>
  <c r="BY51" i="6"/>
  <c r="CB50" i="6"/>
  <c r="EJ50" i="6"/>
  <c r="EG51" i="6"/>
  <c r="ES51" i="6"/>
  <c r="EV50" i="6"/>
  <c r="CW51" i="6"/>
  <c r="CZ50" i="6"/>
  <c r="DI52" i="6"/>
  <c r="DL51" i="6"/>
  <c r="DU51" i="6"/>
  <c r="DX50" i="6"/>
  <c r="HD50" i="6"/>
  <c r="HA51" i="6"/>
  <c r="GO51" i="6"/>
  <c r="GR50" i="6"/>
  <c r="FE52" i="6"/>
  <c r="FH51" i="6"/>
  <c r="AR51" i="1" l="1"/>
  <c r="AO52" i="1"/>
  <c r="BA53" i="1"/>
  <c r="BD52" i="1"/>
  <c r="BM51" i="1"/>
  <c r="BP50" i="1"/>
  <c r="BP52" i="6"/>
  <c r="BM53" i="6"/>
  <c r="BD52" i="6"/>
  <c r="BA53" i="6"/>
  <c r="AO54" i="6"/>
  <c r="AR53" i="6"/>
  <c r="AF52" i="6"/>
  <c r="AC53" i="6"/>
  <c r="T52" i="6"/>
  <c r="Q53" i="6"/>
  <c r="F54" i="6"/>
  <c r="HN53" i="6"/>
  <c r="E52" i="6"/>
  <c r="H51" i="6"/>
  <c r="AD68" i="1"/>
  <c r="HD56" i="1"/>
  <c r="HA59" i="1"/>
  <c r="HD57" i="1"/>
  <c r="GR52" i="1"/>
  <c r="GO53" i="1"/>
  <c r="GF51" i="1"/>
  <c r="GC52" i="1"/>
  <c r="FT51" i="1"/>
  <c r="FQ52" i="1"/>
  <c r="FH51" i="1"/>
  <c r="FE52" i="1"/>
  <c r="EV52" i="1"/>
  <c r="ES53" i="1"/>
  <c r="EJ51" i="1"/>
  <c r="EG52" i="1"/>
  <c r="DX51" i="1"/>
  <c r="DU52" i="1"/>
  <c r="DL51" i="1"/>
  <c r="DI52" i="1"/>
  <c r="CZ52" i="1"/>
  <c r="CW53" i="1"/>
  <c r="CN51" i="1"/>
  <c r="CK52" i="1"/>
  <c r="CB52" i="1"/>
  <c r="BY53" i="1"/>
  <c r="AC54" i="1"/>
  <c r="AF53" i="1"/>
  <c r="HY50" i="1"/>
  <c r="HZ50" i="1"/>
  <c r="CK52" i="6"/>
  <c r="CN51" i="6"/>
  <c r="CZ51" i="6"/>
  <c r="CW52" i="6"/>
  <c r="EG52" i="6"/>
  <c r="EJ51" i="6"/>
  <c r="DX51" i="6"/>
  <c r="DU52" i="6"/>
  <c r="GC53" i="6"/>
  <c r="GF52" i="6"/>
  <c r="DI53" i="6"/>
  <c r="DL52" i="6"/>
  <c r="HA52" i="6"/>
  <c r="HD51" i="6"/>
  <c r="FQ51" i="6"/>
  <c r="HM51" i="6" s="1"/>
  <c r="HP51" i="6" s="1"/>
  <c r="FT50" i="6"/>
  <c r="EV51" i="6"/>
  <c r="ES52" i="6"/>
  <c r="FE53" i="6"/>
  <c r="FH52" i="6"/>
  <c r="CB51" i="6"/>
  <c r="BY52" i="6"/>
  <c r="GR51" i="6"/>
  <c r="GO52" i="6"/>
  <c r="BP51" i="1" l="1"/>
  <c r="BM52" i="1"/>
  <c r="BD53" i="1"/>
  <c r="BA54" i="1"/>
  <c r="AO53" i="1"/>
  <c r="AR52" i="1"/>
  <c r="BM54" i="6"/>
  <c r="BP53" i="6"/>
  <c r="BA54" i="6"/>
  <c r="BD53" i="6"/>
  <c r="AR54" i="6"/>
  <c r="AO55" i="6"/>
  <c r="AC54" i="6"/>
  <c r="AF53" i="6"/>
  <c r="Q54" i="6"/>
  <c r="T53" i="6"/>
  <c r="F55" i="6"/>
  <c r="HN54" i="6"/>
  <c r="H52" i="6"/>
  <c r="E53" i="6"/>
  <c r="AD69" i="1"/>
  <c r="HA60" i="1"/>
  <c r="HD59" i="1"/>
  <c r="GO54" i="1"/>
  <c r="GR53" i="1"/>
  <c r="GC53" i="1"/>
  <c r="GF52" i="1"/>
  <c r="FT52" i="1"/>
  <c r="FQ53" i="1"/>
  <c r="FE53" i="1"/>
  <c r="FH52" i="1"/>
  <c r="EV53" i="1"/>
  <c r="ES54" i="1"/>
  <c r="EG53" i="1"/>
  <c r="EJ52" i="1"/>
  <c r="DX52" i="1"/>
  <c r="DU53" i="1"/>
  <c r="DL52" i="1"/>
  <c r="DI53" i="1"/>
  <c r="CW54" i="1"/>
  <c r="CZ53" i="1"/>
  <c r="CK53" i="1"/>
  <c r="CN52" i="1"/>
  <c r="CB53" i="1"/>
  <c r="BY54" i="1"/>
  <c r="AF54" i="1"/>
  <c r="AC55" i="1"/>
  <c r="HZ51" i="1"/>
  <c r="HY51" i="1"/>
  <c r="CK53" i="6"/>
  <c r="CN52" i="6"/>
  <c r="GF53" i="6"/>
  <c r="GC54" i="6"/>
  <c r="DX52" i="6"/>
  <c r="DU53" i="6"/>
  <c r="DL53" i="6"/>
  <c r="DI54" i="6"/>
  <c r="CB52" i="6"/>
  <c r="BY53" i="6"/>
  <c r="FT51" i="6"/>
  <c r="FQ52" i="6"/>
  <c r="HM52" i="6" s="1"/>
  <c r="HP52" i="6" s="1"/>
  <c r="EV52" i="6"/>
  <c r="ES53" i="6"/>
  <c r="HA53" i="6"/>
  <c r="HD52" i="6"/>
  <c r="EG53" i="6"/>
  <c r="EJ52" i="6"/>
  <c r="GR52" i="6"/>
  <c r="GO53" i="6"/>
  <c r="FH53" i="6"/>
  <c r="FE54" i="6"/>
  <c r="CZ52" i="6"/>
  <c r="CW53" i="6"/>
  <c r="AR53" i="1" l="1"/>
  <c r="AO54" i="1"/>
  <c r="BA55" i="1"/>
  <c r="BD54" i="1"/>
  <c r="BM53" i="1"/>
  <c r="BP52" i="1"/>
  <c r="BP54" i="6"/>
  <c r="BM55" i="6"/>
  <c r="BA55" i="6"/>
  <c r="BD54" i="6"/>
  <c r="AO56" i="6"/>
  <c r="AR55" i="6"/>
  <c r="AC55" i="6"/>
  <c r="AF54" i="6"/>
  <c r="T54" i="6"/>
  <c r="Q55" i="6"/>
  <c r="F56" i="6"/>
  <c r="HN55" i="6"/>
  <c r="E54" i="6"/>
  <c r="H53" i="6"/>
  <c r="AD70" i="1"/>
  <c r="HA61" i="1"/>
  <c r="HD60" i="1"/>
  <c r="GR54" i="1"/>
  <c r="GO55" i="1"/>
  <c r="GC54" i="1"/>
  <c r="GF53" i="1"/>
  <c r="FQ54" i="1"/>
  <c r="FT54" i="1" s="1"/>
  <c r="FT53" i="1"/>
  <c r="FE54" i="1"/>
  <c r="FH53" i="1"/>
  <c r="EV54" i="1"/>
  <c r="ES55" i="1"/>
  <c r="EG54" i="1"/>
  <c r="EJ53" i="1"/>
  <c r="DU54" i="1"/>
  <c r="DX53" i="1"/>
  <c r="DI54" i="1"/>
  <c r="DL53" i="1"/>
  <c r="CZ54" i="1"/>
  <c r="CW55" i="1"/>
  <c r="CK54" i="1"/>
  <c r="CN53" i="1"/>
  <c r="CB54" i="1"/>
  <c r="BY55" i="1"/>
  <c r="AC56" i="1"/>
  <c r="AF55" i="1"/>
  <c r="HY52" i="1"/>
  <c r="HZ52" i="1"/>
  <c r="ES54" i="6"/>
  <c r="EV53" i="6"/>
  <c r="FT52" i="6"/>
  <c r="FQ53" i="6"/>
  <c r="HM53" i="6" s="1"/>
  <c r="HP53" i="6" s="1"/>
  <c r="DU54" i="6"/>
  <c r="DX53" i="6"/>
  <c r="CW54" i="6"/>
  <c r="CZ53" i="6"/>
  <c r="DL54" i="6"/>
  <c r="DI55" i="6"/>
  <c r="GO54" i="6"/>
  <c r="GR53" i="6"/>
  <c r="HD53" i="6"/>
  <c r="HA54" i="6"/>
  <c r="GF54" i="6"/>
  <c r="GC55" i="6"/>
  <c r="EJ53" i="6"/>
  <c r="EG54" i="6"/>
  <c r="BY54" i="6"/>
  <c r="CB53" i="6"/>
  <c r="CN53" i="6"/>
  <c r="CK54" i="6"/>
  <c r="FH54" i="6"/>
  <c r="FE55" i="6"/>
  <c r="BP53" i="1" l="1"/>
  <c r="BM54" i="1"/>
  <c r="BD55" i="1"/>
  <c r="BA56" i="1"/>
  <c r="AR54" i="1"/>
  <c r="AO55" i="1"/>
  <c r="BM56" i="6"/>
  <c r="BP55" i="6"/>
  <c r="BA56" i="6"/>
  <c r="BD55" i="6"/>
  <c r="AO59" i="6"/>
  <c r="AR56" i="6"/>
  <c r="AR57" i="6"/>
  <c r="AC56" i="6"/>
  <c r="AF55" i="6"/>
  <c r="Q56" i="6"/>
  <c r="T55" i="6"/>
  <c r="F59" i="6"/>
  <c r="HN56" i="6"/>
  <c r="HL67" i="6" s="1"/>
  <c r="E55" i="6"/>
  <c r="H54" i="6"/>
  <c r="AD71" i="1"/>
  <c r="HA62" i="1"/>
  <c r="HD61" i="1"/>
  <c r="GO56" i="1"/>
  <c r="GR55" i="1"/>
  <c r="GC55" i="1"/>
  <c r="GF54" i="1"/>
  <c r="FQ55" i="1"/>
  <c r="FE55" i="1"/>
  <c r="FH54" i="1"/>
  <c r="ES56" i="1"/>
  <c r="EV55" i="1"/>
  <c r="EG55" i="1"/>
  <c r="EJ54" i="1"/>
  <c r="DX54" i="1"/>
  <c r="DU55" i="1"/>
  <c r="DI55" i="1"/>
  <c r="DL54" i="1"/>
  <c r="CW56" i="1"/>
  <c r="CZ55" i="1"/>
  <c r="CK55" i="1"/>
  <c r="CN54" i="1"/>
  <c r="BY56" i="1"/>
  <c r="CB55" i="1"/>
  <c r="AF56" i="1"/>
  <c r="AF57" i="1"/>
  <c r="AC59" i="1"/>
  <c r="HY53" i="1"/>
  <c r="HZ53" i="1"/>
  <c r="CN54" i="6"/>
  <c r="CK55" i="6"/>
  <c r="CW55" i="6"/>
  <c r="CZ54" i="6"/>
  <c r="BY55" i="6"/>
  <c r="CB54" i="6"/>
  <c r="HD54" i="6"/>
  <c r="HA55" i="6"/>
  <c r="DI56" i="6"/>
  <c r="DL55" i="6"/>
  <c r="FE56" i="6"/>
  <c r="FH55" i="6"/>
  <c r="EJ54" i="6"/>
  <c r="EG55" i="6"/>
  <c r="ES55" i="6"/>
  <c r="EV54" i="6"/>
  <c r="DU55" i="6"/>
  <c r="DX54" i="6"/>
  <c r="GC56" i="6"/>
  <c r="GF55" i="6"/>
  <c r="GO55" i="6"/>
  <c r="GR54" i="6"/>
  <c r="FQ54" i="6"/>
  <c r="HM54" i="6" s="1"/>
  <c r="HP54" i="6" s="1"/>
  <c r="FT53" i="6"/>
  <c r="AR55" i="1" l="1"/>
  <c r="AO56" i="1"/>
  <c r="BA59" i="1"/>
  <c r="BD57" i="1"/>
  <c r="BD56" i="1"/>
  <c r="BM55" i="1"/>
  <c r="BP54" i="1"/>
  <c r="BP56" i="6"/>
  <c r="BP57" i="6"/>
  <c r="BM59" i="6"/>
  <c r="BA59" i="6"/>
  <c r="BD56" i="6"/>
  <c r="BD57" i="6"/>
  <c r="AR59" i="6"/>
  <c r="AO60" i="6"/>
  <c r="AF56" i="6"/>
  <c r="AF57" i="6"/>
  <c r="AC59" i="6"/>
  <c r="T56" i="6"/>
  <c r="T57" i="6"/>
  <c r="Q59" i="6"/>
  <c r="F60" i="6"/>
  <c r="HN59" i="6"/>
  <c r="E56" i="6"/>
  <c r="H55" i="6"/>
  <c r="AD72" i="1"/>
  <c r="HD62" i="1"/>
  <c r="HA63" i="1"/>
  <c r="GR56" i="1"/>
  <c r="GR57" i="1"/>
  <c r="GO59" i="1"/>
  <c r="GC56" i="1"/>
  <c r="FQ56" i="1"/>
  <c r="FT55" i="1"/>
  <c r="FH55" i="1"/>
  <c r="FE56" i="1"/>
  <c r="EV56" i="1"/>
  <c r="EV57" i="1"/>
  <c r="ES59" i="1"/>
  <c r="EG56" i="1"/>
  <c r="EJ55" i="1"/>
  <c r="DU56" i="1"/>
  <c r="DX55" i="1"/>
  <c r="DL55" i="1"/>
  <c r="DI56" i="1"/>
  <c r="CZ57" i="1"/>
  <c r="CZ56" i="1"/>
  <c r="CW59" i="1"/>
  <c r="CK56" i="1"/>
  <c r="CN55" i="1"/>
  <c r="CB56" i="1"/>
  <c r="CB57" i="1"/>
  <c r="BY59" i="1"/>
  <c r="AF59" i="1"/>
  <c r="AC60" i="1"/>
  <c r="HY54" i="1"/>
  <c r="HZ54" i="1"/>
  <c r="FQ55" i="6"/>
  <c r="HM55" i="6" s="1"/>
  <c r="HP55" i="6" s="1"/>
  <c r="FT54" i="6"/>
  <c r="DI59" i="6"/>
  <c r="DL56" i="6"/>
  <c r="DL57" i="6"/>
  <c r="CB55" i="6"/>
  <c r="BY56" i="6"/>
  <c r="GR55" i="6"/>
  <c r="GO56" i="6"/>
  <c r="EV55" i="6"/>
  <c r="ES56" i="6"/>
  <c r="CZ55" i="6"/>
  <c r="CW56" i="6"/>
  <c r="EG56" i="6"/>
  <c r="EJ55" i="6"/>
  <c r="HA56" i="6"/>
  <c r="HD55" i="6"/>
  <c r="CK56" i="6"/>
  <c r="CN55" i="6"/>
  <c r="GF56" i="6"/>
  <c r="GC59" i="6"/>
  <c r="GF57" i="6"/>
  <c r="DX55" i="6"/>
  <c r="DU56" i="6"/>
  <c r="FH56" i="6"/>
  <c r="FE59" i="6"/>
  <c r="FH57" i="6"/>
  <c r="HZ55" i="1"/>
  <c r="BP55" i="1" l="1"/>
  <c r="BM56" i="1"/>
  <c r="BD59" i="1"/>
  <c r="BA60" i="1"/>
  <c r="AO59" i="1"/>
  <c r="AR59" i="1" s="1"/>
  <c r="AR57" i="1"/>
  <c r="AR56" i="1"/>
  <c r="BM60" i="6"/>
  <c r="BP59" i="6"/>
  <c r="BA60" i="6"/>
  <c r="BD59" i="6"/>
  <c r="AR60" i="6"/>
  <c r="AO61" i="6"/>
  <c r="AC60" i="6"/>
  <c r="AF59" i="6"/>
  <c r="T59" i="6"/>
  <c r="Q60" i="6"/>
  <c r="F61" i="6"/>
  <c r="HN60" i="6"/>
  <c r="H57" i="6"/>
  <c r="H56" i="6"/>
  <c r="E59" i="6"/>
  <c r="AD73" i="1"/>
  <c r="HD63" i="1"/>
  <c r="HA64" i="1"/>
  <c r="GO60" i="1"/>
  <c r="GR59" i="1"/>
  <c r="GF56" i="1"/>
  <c r="GC59" i="1"/>
  <c r="GF57" i="1"/>
  <c r="FT56" i="1"/>
  <c r="FQ59" i="1"/>
  <c r="FT57" i="1"/>
  <c r="FE59" i="1"/>
  <c r="FH56" i="1"/>
  <c r="FH57" i="1"/>
  <c r="ES60" i="1"/>
  <c r="EV59" i="1"/>
  <c r="EJ56" i="1"/>
  <c r="EG59" i="1"/>
  <c r="EJ57" i="1"/>
  <c r="DX56" i="1"/>
  <c r="DX57" i="1"/>
  <c r="DU59" i="1"/>
  <c r="DL56" i="1"/>
  <c r="DI59" i="1"/>
  <c r="DL57" i="1"/>
  <c r="CZ59" i="1"/>
  <c r="CW60" i="1"/>
  <c r="CN56" i="1"/>
  <c r="CN57" i="1"/>
  <c r="CK59" i="1"/>
  <c r="CB59" i="1"/>
  <c r="BY60" i="1"/>
  <c r="AF60" i="1"/>
  <c r="AC61" i="1"/>
  <c r="HY55" i="1"/>
  <c r="GC60" i="6"/>
  <c r="GF59" i="6"/>
  <c r="CZ56" i="6"/>
  <c r="CZ57" i="6"/>
  <c r="CW59" i="6"/>
  <c r="CK59" i="6"/>
  <c r="CN56" i="6"/>
  <c r="CN57" i="6"/>
  <c r="DX56" i="6"/>
  <c r="DU59" i="6"/>
  <c r="DX57" i="6"/>
  <c r="HA59" i="6"/>
  <c r="HD56" i="6"/>
  <c r="HD57" i="6"/>
  <c r="EV56" i="6"/>
  <c r="ES59" i="6"/>
  <c r="EV57" i="6"/>
  <c r="DI60" i="6"/>
  <c r="DL59" i="6"/>
  <c r="CB56" i="6"/>
  <c r="CB57" i="6"/>
  <c r="BY59" i="6"/>
  <c r="FE60" i="6"/>
  <c r="FH59" i="6"/>
  <c r="EG59" i="6"/>
  <c r="EJ56" i="6"/>
  <c r="EJ57" i="6"/>
  <c r="GR56" i="6"/>
  <c r="GO59" i="6"/>
  <c r="GR57" i="6"/>
  <c r="FT55" i="6"/>
  <c r="FQ56" i="6"/>
  <c r="HM56" i="6" s="1"/>
  <c r="IF67" i="1"/>
  <c r="IF65" i="1" s="1"/>
  <c r="BA61" i="1" l="1"/>
  <c r="BD60" i="1"/>
  <c r="AO60" i="1"/>
  <c r="BM59" i="1"/>
  <c r="BP56" i="1"/>
  <c r="BP57" i="1"/>
  <c r="BM61" i="6"/>
  <c r="BP60" i="6"/>
  <c r="BD60" i="6"/>
  <c r="BA61" i="6"/>
  <c r="AR61" i="6"/>
  <c r="AO62" i="6"/>
  <c r="AF60" i="6"/>
  <c r="AC61" i="6"/>
  <c r="Q61" i="6"/>
  <c r="T60" i="6"/>
  <c r="F62" i="6"/>
  <c r="HN61" i="6"/>
  <c r="E60" i="6"/>
  <c r="H59" i="6"/>
  <c r="HK67" i="6"/>
  <c r="HP57" i="6"/>
  <c r="HP56" i="6"/>
  <c r="AD74" i="1"/>
  <c r="HD64" i="1"/>
  <c r="HA65" i="1"/>
  <c r="GR60" i="1"/>
  <c r="GO61" i="1"/>
  <c r="GC60" i="1"/>
  <c r="GF59" i="1"/>
  <c r="FT59" i="1"/>
  <c r="FQ60" i="1"/>
  <c r="FE60" i="1"/>
  <c r="FH59" i="1"/>
  <c r="EV60" i="1"/>
  <c r="ES61" i="1"/>
  <c r="EG60" i="1"/>
  <c r="EJ59" i="1"/>
  <c r="DX59" i="1"/>
  <c r="DU60" i="1"/>
  <c r="DI60" i="1"/>
  <c r="DL59" i="1"/>
  <c r="CZ60" i="1"/>
  <c r="CW61" i="1"/>
  <c r="CK60" i="1"/>
  <c r="CN59" i="1"/>
  <c r="CB60" i="1"/>
  <c r="BY61" i="1"/>
  <c r="AC62" i="1"/>
  <c r="AF61" i="1"/>
  <c r="HY56" i="1"/>
  <c r="HZ57" i="1"/>
  <c r="HZ56" i="1"/>
  <c r="HY57" i="1"/>
  <c r="IE67" i="1"/>
  <c r="IE65" i="1" s="1"/>
  <c r="FT56" i="6"/>
  <c r="FQ59" i="6"/>
  <c r="HM59" i="6" s="1"/>
  <c r="HP59" i="6" s="1"/>
  <c r="FT57" i="6"/>
  <c r="EG60" i="6"/>
  <c r="EJ59" i="6"/>
  <c r="DU60" i="6"/>
  <c r="DX59" i="6"/>
  <c r="DL60" i="6"/>
  <c r="DI61" i="6"/>
  <c r="EV59" i="6"/>
  <c r="ES60" i="6"/>
  <c r="CK60" i="6"/>
  <c r="CN59" i="6"/>
  <c r="GC61" i="6"/>
  <c r="GF60" i="6"/>
  <c r="FH60" i="6"/>
  <c r="FE61" i="6"/>
  <c r="BY60" i="6"/>
  <c r="CB59" i="6"/>
  <c r="CW60" i="6"/>
  <c r="CZ59" i="6"/>
  <c r="GO60" i="6"/>
  <c r="GR59" i="6"/>
  <c r="HA60" i="6"/>
  <c r="HD59" i="6"/>
  <c r="BD61" i="1" l="1"/>
  <c r="BA62" i="1"/>
  <c r="BP59" i="1"/>
  <c r="BM60" i="1"/>
  <c r="AO61" i="1"/>
  <c r="AR60" i="1"/>
  <c r="BM62" i="6"/>
  <c r="BP61" i="6"/>
  <c r="BA62" i="6"/>
  <c r="BD61" i="6"/>
  <c r="AO63" i="6"/>
  <c r="AR62" i="6"/>
  <c r="AF61" i="6"/>
  <c r="AC62" i="6"/>
  <c r="Q62" i="6"/>
  <c r="T61" i="6"/>
  <c r="F63" i="6"/>
  <c r="HN62" i="6"/>
  <c r="H60" i="6"/>
  <c r="E61" i="6"/>
  <c r="AD77" i="1"/>
  <c r="HD65" i="1"/>
  <c r="HA68" i="1"/>
  <c r="HD66" i="1"/>
  <c r="GO62" i="1"/>
  <c r="GR61" i="1"/>
  <c r="GC61" i="1"/>
  <c r="GF60" i="1"/>
  <c r="FT60" i="1"/>
  <c r="FQ61" i="1"/>
  <c r="FE61" i="1"/>
  <c r="FH60" i="1"/>
  <c r="ES62" i="1"/>
  <c r="EV61" i="1"/>
  <c r="EG61" i="1"/>
  <c r="EJ60" i="1"/>
  <c r="DX60" i="1"/>
  <c r="DU61" i="1"/>
  <c r="DI61" i="1"/>
  <c r="DL60" i="1"/>
  <c r="CW62" i="1"/>
  <c r="CZ61" i="1"/>
  <c r="CK61" i="1"/>
  <c r="CN60" i="1"/>
  <c r="BY62" i="1"/>
  <c r="CB61" i="1"/>
  <c r="AF62" i="1"/>
  <c r="AC63" i="1"/>
  <c r="HY59" i="1"/>
  <c r="HZ59" i="1"/>
  <c r="GO61" i="6"/>
  <c r="GR60" i="6"/>
  <c r="CK61" i="6"/>
  <c r="CN60" i="6"/>
  <c r="EJ60" i="6"/>
  <c r="EG61" i="6"/>
  <c r="FE62" i="6"/>
  <c r="FH61" i="6"/>
  <c r="BY61" i="6"/>
  <c r="CB60" i="6"/>
  <c r="DI62" i="6"/>
  <c r="DL61" i="6"/>
  <c r="FQ60" i="6"/>
  <c r="HM60" i="6" s="1"/>
  <c r="HP60" i="6" s="1"/>
  <c r="FT59" i="6"/>
  <c r="HD60" i="6"/>
  <c r="HA61" i="6"/>
  <c r="CZ60" i="6"/>
  <c r="CW61" i="6"/>
  <c r="DX60" i="6"/>
  <c r="DU61" i="6"/>
  <c r="GC62" i="6"/>
  <c r="GF61" i="6"/>
  <c r="ES61" i="6"/>
  <c r="EV60" i="6"/>
  <c r="AR61" i="1" l="1"/>
  <c r="AO62" i="1"/>
  <c r="BP60" i="1"/>
  <c r="BM61" i="1"/>
  <c r="BA63" i="1"/>
  <c r="BD62" i="1"/>
  <c r="BP62" i="6"/>
  <c r="BM63" i="6"/>
  <c r="BA63" i="6"/>
  <c r="BD62" i="6"/>
  <c r="AO64" i="6"/>
  <c r="AR63" i="6"/>
  <c r="AF62" i="6"/>
  <c r="AC63" i="6"/>
  <c r="T62" i="6"/>
  <c r="Q63" i="6"/>
  <c r="F64" i="6"/>
  <c r="HN63" i="6"/>
  <c r="H61" i="6"/>
  <c r="E62" i="6"/>
  <c r="AD78" i="1"/>
  <c r="HA69" i="1"/>
  <c r="HD68" i="1"/>
  <c r="GR62" i="1"/>
  <c r="GO63" i="1"/>
  <c r="GC62" i="1"/>
  <c r="GF61" i="1"/>
  <c r="FQ62" i="1"/>
  <c r="FT61" i="1"/>
  <c r="FE62" i="1"/>
  <c r="FH61" i="1"/>
  <c r="EV62" i="1"/>
  <c r="ES63" i="1"/>
  <c r="EG62" i="1"/>
  <c r="EJ61" i="1"/>
  <c r="DU62" i="1"/>
  <c r="DX61" i="1"/>
  <c r="DI62" i="1"/>
  <c r="DL61" i="1"/>
  <c r="CZ62" i="1"/>
  <c r="CW63" i="1"/>
  <c r="CK62" i="1"/>
  <c r="CN61" i="1"/>
  <c r="CB62" i="1"/>
  <c r="BY63" i="1"/>
  <c r="AF63" i="1"/>
  <c r="AC64" i="1"/>
  <c r="HZ60" i="1"/>
  <c r="HY60" i="1"/>
  <c r="FH62" i="6"/>
  <c r="FE63" i="6"/>
  <c r="GF62" i="6"/>
  <c r="GC63" i="6"/>
  <c r="DL62" i="6"/>
  <c r="DI63" i="6"/>
  <c r="EG62" i="6"/>
  <c r="EJ61" i="6"/>
  <c r="CZ61" i="6"/>
  <c r="CW62" i="6"/>
  <c r="CB61" i="6"/>
  <c r="BY62" i="6"/>
  <c r="GR61" i="6"/>
  <c r="GO62" i="6"/>
  <c r="CK62" i="6"/>
  <c r="CN61" i="6"/>
  <c r="EV61" i="6"/>
  <c r="ES62" i="6"/>
  <c r="DX61" i="6"/>
  <c r="DU62" i="6"/>
  <c r="HA62" i="6"/>
  <c r="HD61" i="6"/>
  <c r="FQ61" i="6"/>
  <c r="HM61" i="6" s="1"/>
  <c r="HP61" i="6" s="1"/>
  <c r="FT60" i="6"/>
  <c r="BP61" i="1" l="1"/>
  <c r="BM62" i="1"/>
  <c r="BA64" i="1"/>
  <c r="BD63" i="1"/>
  <c r="AO63" i="1"/>
  <c r="AR62" i="1"/>
  <c r="BM64" i="6"/>
  <c r="BP63" i="6"/>
  <c r="BA64" i="6"/>
  <c r="BD63" i="6"/>
  <c r="AR64" i="6"/>
  <c r="AO65" i="6"/>
  <c r="AC64" i="6"/>
  <c r="AF63" i="6"/>
  <c r="Q64" i="6"/>
  <c r="T63" i="6"/>
  <c r="F65" i="6"/>
  <c r="HN64" i="6"/>
  <c r="H62" i="6"/>
  <c r="E63" i="6"/>
  <c r="AD79" i="1"/>
  <c r="HA70" i="1"/>
  <c r="HD69" i="1"/>
  <c r="GO64" i="1"/>
  <c r="GR63" i="1"/>
  <c r="GF62" i="1"/>
  <c r="GC63" i="1"/>
  <c r="FT62" i="1"/>
  <c r="FQ63" i="1"/>
  <c r="FH62" i="1"/>
  <c r="FE63" i="1"/>
  <c r="ES64" i="1"/>
  <c r="EV63" i="1"/>
  <c r="EJ62" i="1"/>
  <c r="EG63" i="1"/>
  <c r="DX62" i="1"/>
  <c r="DU63" i="1"/>
  <c r="DL62" i="1"/>
  <c r="DI63" i="1"/>
  <c r="CW64" i="1"/>
  <c r="CZ63" i="1"/>
  <c r="CN62" i="1"/>
  <c r="CK63" i="1"/>
  <c r="BY64" i="1"/>
  <c r="CB63" i="1"/>
  <c r="AC65" i="1"/>
  <c r="AF64" i="1"/>
  <c r="HY61" i="1"/>
  <c r="HZ61" i="1"/>
  <c r="DL63" i="6"/>
  <c r="DI64" i="6"/>
  <c r="HD62" i="6"/>
  <c r="HA63" i="6"/>
  <c r="BY63" i="6"/>
  <c r="CB62" i="6"/>
  <c r="EJ62" i="6"/>
  <c r="EG63" i="6"/>
  <c r="GF63" i="6"/>
  <c r="GC64" i="6"/>
  <c r="CN62" i="6"/>
  <c r="CK63" i="6"/>
  <c r="DU63" i="6"/>
  <c r="DX62" i="6"/>
  <c r="GO63" i="6"/>
  <c r="GR62" i="6"/>
  <c r="ES63" i="6"/>
  <c r="EV62" i="6"/>
  <c r="FT61" i="6"/>
  <c r="FQ62" i="6"/>
  <c r="HM62" i="6" s="1"/>
  <c r="HP62" i="6" s="1"/>
  <c r="CW63" i="6"/>
  <c r="CZ62" i="6"/>
  <c r="FH63" i="6"/>
  <c r="FE64" i="6"/>
  <c r="AR63" i="1" l="1"/>
  <c r="AO64" i="1"/>
  <c r="BA65" i="1"/>
  <c r="BD64" i="1"/>
  <c r="BM63" i="1"/>
  <c r="BP62" i="1"/>
  <c r="BM65" i="6"/>
  <c r="BP64" i="6"/>
  <c r="BA65" i="6"/>
  <c r="BD64" i="6"/>
  <c r="AO68" i="6"/>
  <c r="AR66" i="6"/>
  <c r="AR65" i="6"/>
  <c r="AC65" i="6"/>
  <c r="AF64" i="6"/>
  <c r="T64" i="6"/>
  <c r="Q65" i="6"/>
  <c r="F68" i="6"/>
  <c r="HN65" i="6"/>
  <c r="HL76" i="6" s="1"/>
  <c r="E64" i="6"/>
  <c r="H63" i="6"/>
  <c r="AD80" i="1"/>
  <c r="HA71" i="1"/>
  <c r="HD70" i="1"/>
  <c r="GO65" i="1"/>
  <c r="GR64" i="1"/>
  <c r="GF63" i="1"/>
  <c r="GC64" i="1"/>
  <c r="FQ64" i="1"/>
  <c r="FT63" i="1"/>
  <c r="FE64" i="1"/>
  <c r="FH63" i="1"/>
  <c r="ES65" i="1"/>
  <c r="EV64" i="1"/>
  <c r="EJ63" i="1"/>
  <c r="EG64" i="1"/>
  <c r="DU64" i="1"/>
  <c r="DX63" i="1"/>
  <c r="DI64" i="1"/>
  <c r="DL63" i="1"/>
  <c r="CW65" i="1"/>
  <c r="CZ64" i="1"/>
  <c r="CK64" i="1"/>
  <c r="CN63" i="1"/>
  <c r="BY65" i="1"/>
  <c r="CB64" i="1"/>
  <c r="AF65" i="1"/>
  <c r="AC68" i="1"/>
  <c r="AF66" i="1"/>
  <c r="HY62" i="1"/>
  <c r="HZ62" i="1"/>
  <c r="CW64" i="6"/>
  <c r="CZ63" i="6"/>
  <c r="DU64" i="6"/>
  <c r="DX63" i="6"/>
  <c r="HD63" i="6"/>
  <c r="HA64" i="6"/>
  <c r="ES64" i="6"/>
  <c r="EV63" i="6"/>
  <c r="CN63" i="6"/>
  <c r="CK64" i="6"/>
  <c r="EJ63" i="6"/>
  <c r="EG64" i="6"/>
  <c r="GC65" i="6"/>
  <c r="GF64" i="6"/>
  <c r="DI65" i="6"/>
  <c r="DL64" i="6"/>
  <c r="GO64" i="6"/>
  <c r="GR63" i="6"/>
  <c r="BY64" i="6"/>
  <c r="CB63" i="6"/>
  <c r="FQ63" i="6"/>
  <c r="HM63" i="6" s="1"/>
  <c r="HP63" i="6" s="1"/>
  <c r="FT62" i="6"/>
  <c r="FE65" i="6"/>
  <c r="FH64" i="6"/>
  <c r="AR64" i="1" l="1"/>
  <c r="AO65" i="1"/>
  <c r="BM64" i="1"/>
  <c r="BP63" i="1"/>
  <c r="BD65" i="1"/>
  <c r="BA68" i="1"/>
  <c r="BD66" i="1"/>
  <c r="BP66" i="6"/>
  <c r="BM68" i="6"/>
  <c r="BP65" i="6"/>
  <c r="BD66" i="6"/>
  <c r="BA68" i="6"/>
  <c r="BD65" i="6"/>
  <c r="AR68" i="6"/>
  <c r="AO69" i="6"/>
  <c r="AC68" i="6"/>
  <c r="AF65" i="6"/>
  <c r="AF66" i="6"/>
  <c r="T66" i="6"/>
  <c r="Q68" i="6"/>
  <c r="T65" i="6"/>
  <c r="F69" i="6"/>
  <c r="HN68" i="6"/>
  <c r="H64" i="6"/>
  <c r="E65" i="6"/>
  <c r="AD81" i="1"/>
  <c r="HA72" i="1"/>
  <c r="HD71" i="1"/>
  <c r="GR65" i="1"/>
  <c r="GR66" i="1"/>
  <c r="GO68" i="1"/>
  <c r="GF64" i="1"/>
  <c r="GC65" i="1"/>
  <c r="FQ65" i="1"/>
  <c r="FT64" i="1"/>
  <c r="FH64" i="1"/>
  <c r="FE65" i="1"/>
  <c r="EV65" i="1"/>
  <c r="EV66" i="1"/>
  <c r="ES68" i="1"/>
  <c r="EJ64" i="1"/>
  <c r="EG65" i="1"/>
  <c r="DU65" i="1"/>
  <c r="DX64" i="1"/>
  <c r="DL64" i="1"/>
  <c r="DI65" i="1"/>
  <c r="CZ65" i="1"/>
  <c r="CW68" i="1"/>
  <c r="CZ66" i="1"/>
  <c r="CN64" i="1"/>
  <c r="CK65" i="1"/>
  <c r="CB65" i="1"/>
  <c r="CB66" i="1"/>
  <c r="BY68" i="1"/>
  <c r="AF68" i="1"/>
  <c r="AC69" i="1"/>
  <c r="HY63" i="1"/>
  <c r="HZ63" i="1"/>
  <c r="GF66" i="6"/>
  <c r="GF65" i="6"/>
  <c r="GC68" i="6"/>
  <c r="CB64" i="6"/>
  <c r="BY65" i="6"/>
  <c r="DL66" i="6"/>
  <c r="DL65" i="6"/>
  <c r="DI68" i="6"/>
  <c r="CK65" i="6"/>
  <c r="CN64" i="6"/>
  <c r="DX64" i="6"/>
  <c r="DU65" i="6"/>
  <c r="FQ64" i="6"/>
  <c r="HM64" i="6" s="1"/>
  <c r="HP64" i="6" s="1"/>
  <c r="FT63" i="6"/>
  <c r="GR64" i="6"/>
  <c r="GO65" i="6"/>
  <c r="CZ64" i="6"/>
  <c r="CW65" i="6"/>
  <c r="EV64" i="6"/>
  <c r="ES65" i="6"/>
  <c r="EG65" i="6"/>
  <c r="EJ64" i="6"/>
  <c r="FH66" i="6"/>
  <c r="FH65" i="6"/>
  <c r="FE68" i="6"/>
  <c r="HA65" i="6"/>
  <c r="HD64" i="6"/>
  <c r="BA69" i="1" l="1"/>
  <c r="BD68" i="1"/>
  <c r="BP64" i="1"/>
  <c r="BM65" i="1"/>
  <c r="AR65" i="1"/>
  <c r="AO68" i="1"/>
  <c r="AR66" i="1"/>
  <c r="BP68" i="6"/>
  <c r="BM69" i="6"/>
  <c r="BA69" i="6"/>
  <c r="BD68" i="6"/>
  <c r="AR69" i="6"/>
  <c r="AO70" i="6"/>
  <c r="AC69" i="6"/>
  <c r="AF68" i="6"/>
  <c r="Q69" i="6"/>
  <c r="T68" i="6"/>
  <c r="F70" i="6"/>
  <c r="HN69" i="6"/>
  <c r="E68" i="6"/>
  <c r="H65" i="6"/>
  <c r="H66" i="6"/>
  <c r="AD82" i="1"/>
  <c r="HD72" i="1"/>
  <c r="HA73" i="1"/>
  <c r="GO69" i="1"/>
  <c r="GR68" i="1"/>
  <c r="GF65" i="1"/>
  <c r="GF66" i="1"/>
  <c r="GC68" i="1"/>
  <c r="FT65" i="1"/>
  <c r="FT66" i="1"/>
  <c r="FQ68" i="1"/>
  <c r="FH65" i="1"/>
  <c r="FH66" i="1"/>
  <c r="FE68" i="1"/>
  <c r="EV68" i="1"/>
  <c r="ES69" i="1"/>
  <c r="EJ65" i="1"/>
  <c r="EJ66" i="1"/>
  <c r="EG68" i="1"/>
  <c r="DX65" i="1"/>
  <c r="DX66" i="1"/>
  <c r="DU68" i="1"/>
  <c r="DL65" i="1"/>
  <c r="DL66" i="1"/>
  <c r="DI68" i="1"/>
  <c r="CZ68" i="1"/>
  <c r="CW69" i="1"/>
  <c r="CN65" i="1"/>
  <c r="CN66" i="1"/>
  <c r="CK68" i="1"/>
  <c r="CB68" i="1"/>
  <c r="BY69" i="1"/>
  <c r="AC70" i="1"/>
  <c r="AF69" i="1"/>
  <c r="HZ64" i="1"/>
  <c r="HY64" i="1"/>
  <c r="FT64" i="6"/>
  <c r="FQ65" i="6"/>
  <c r="HM65" i="6" s="1"/>
  <c r="DI69" i="6"/>
  <c r="DL68" i="6"/>
  <c r="CB65" i="6"/>
  <c r="BY68" i="6"/>
  <c r="CB66" i="6"/>
  <c r="CN66" i="6"/>
  <c r="CN65" i="6"/>
  <c r="CK68" i="6"/>
  <c r="EJ66" i="6"/>
  <c r="EJ65" i="6"/>
  <c r="EG68" i="6"/>
  <c r="EV65" i="6"/>
  <c r="ES68" i="6"/>
  <c r="EV66" i="6"/>
  <c r="FE69" i="6"/>
  <c r="FH68" i="6"/>
  <c r="DX65" i="6"/>
  <c r="DU68" i="6"/>
  <c r="DX66" i="6"/>
  <c r="GC69" i="6"/>
  <c r="GF68" i="6"/>
  <c r="CZ65" i="6"/>
  <c r="CW68" i="6"/>
  <c r="CZ66" i="6"/>
  <c r="HD66" i="6"/>
  <c r="HD65" i="6"/>
  <c r="HA68" i="6"/>
  <c r="GR65" i="6"/>
  <c r="GO68" i="6"/>
  <c r="GR66" i="6"/>
  <c r="AO69" i="1" l="1"/>
  <c r="AR68" i="1"/>
  <c r="BP66" i="1"/>
  <c r="BM68" i="1"/>
  <c r="BP65" i="1"/>
  <c r="BD69" i="1"/>
  <c r="BA70" i="1"/>
  <c r="BM70" i="6"/>
  <c r="BP69" i="6"/>
  <c r="BA70" i="6"/>
  <c r="BD69" i="6"/>
  <c r="AO71" i="6"/>
  <c r="AR70" i="6"/>
  <c r="AC70" i="6"/>
  <c r="AF69" i="6"/>
  <c r="T69" i="6"/>
  <c r="Q70" i="6"/>
  <c r="F71" i="6"/>
  <c r="HN70" i="6"/>
  <c r="E69" i="6"/>
  <c r="H68" i="6"/>
  <c r="HK76" i="6"/>
  <c r="HP65" i="6"/>
  <c r="HP66" i="6"/>
  <c r="AD83" i="1"/>
  <c r="HD73" i="1"/>
  <c r="HA74" i="1"/>
  <c r="GO70" i="1"/>
  <c r="GR69" i="1"/>
  <c r="GC69" i="1"/>
  <c r="GF68" i="1"/>
  <c r="FT68" i="1"/>
  <c r="FQ69" i="1"/>
  <c r="FE69" i="1"/>
  <c r="FH68" i="1"/>
  <c r="ES70" i="1"/>
  <c r="EV69" i="1"/>
  <c r="EG69" i="1"/>
  <c r="EJ68" i="1"/>
  <c r="DX68" i="1"/>
  <c r="DU69" i="1"/>
  <c r="DI69" i="1"/>
  <c r="DL68" i="1"/>
  <c r="CW70" i="1"/>
  <c r="CZ69" i="1"/>
  <c r="CK69" i="1"/>
  <c r="CN68" i="1"/>
  <c r="BY70" i="1"/>
  <c r="CB69" i="1"/>
  <c r="AF70" i="1"/>
  <c r="AC71" i="1"/>
  <c r="IF76" i="1"/>
  <c r="IF74" i="1" s="1"/>
  <c r="IE76" i="1"/>
  <c r="IE74" i="1" s="1"/>
  <c r="HZ66" i="1"/>
  <c r="HZ65" i="1"/>
  <c r="HY66" i="1"/>
  <c r="HY65" i="1"/>
  <c r="CK69" i="6"/>
  <c r="CN68" i="6"/>
  <c r="FE70" i="6"/>
  <c r="FH69" i="6"/>
  <c r="HA69" i="6"/>
  <c r="HD68" i="6"/>
  <c r="GC70" i="6"/>
  <c r="GF69" i="6"/>
  <c r="EV68" i="6"/>
  <c r="ES69" i="6"/>
  <c r="CB68" i="6"/>
  <c r="BY69" i="6"/>
  <c r="CZ68" i="6"/>
  <c r="CW69" i="6"/>
  <c r="DX68" i="6"/>
  <c r="DU69" i="6"/>
  <c r="EG69" i="6"/>
  <c r="EJ68" i="6"/>
  <c r="GR68" i="6"/>
  <c r="GO69" i="6"/>
  <c r="FT65" i="6"/>
  <c r="FQ68" i="6"/>
  <c r="HM68" i="6" s="1"/>
  <c r="HP68" i="6" s="1"/>
  <c r="FT66" i="6"/>
  <c r="DI70" i="6"/>
  <c r="DL69" i="6"/>
  <c r="BA71" i="1" l="1"/>
  <c r="BD70" i="1"/>
  <c r="BP68" i="1"/>
  <c r="BM69" i="1"/>
  <c r="AR69" i="1"/>
  <c r="AO70" i="1"/>
  <c r="BM71" i="6"/>
  <c r="BP70" i="6"/>
  <c r="BA71" i="6"/>
  <c r="BD70" i="6"/>
  <c r="AO72" i="6"/>
  <c r="AR71" i="6"/>
  <c r="AC71" i="6"/>
  <c r="AF70" i="6"/>
  <c r="T70" i="6"/>
  <c r="Q71" i="6"/>
  <c r="F72" i="6"/>
  <c r="HN71" i="6"/>
  <c r="E70" i="6"/>
  <c r="H69" i="6"/>
  <c r="AD86" i="1"/>
  <c r="HD74" i="1"/>
  <c r="HA77" i="1"/>
  <c r="HD75" i="1"/>
  <c r="GO71" i="1"/>
  <c r="GR70" i="1"/>
  <c r="GC70" i="1"/>
  <c r="GF69" i="1"/>
  <c r="FQ70" i="1"/>
  <c r="FT69" i="1"/>
  <c r="FE70" i="1"/>
  <c r="FH69" i="1"/>
  <c r="EV70" i="1"/>
  <c r="ES71" i="1"/>
  <c r="EG70" i="1"/>
  <c r="EJ69" i="1"/>
  <c r="DU70" i="1"/>
  <c r="DX69" i="1"/>
  <c r="DI70" i="1"/>
  <c r="DL69" i="1"/>
  <c r="CZ70" i="1"/>
  <c r="CW71" i="1"/>
  <c r="CK70" i="1"/>
  <c r="CN69" i="1"/>
  <c r="CB70" i="1"/>
  <c r="BY71" i="1"/>
  <c r="AF71" i="1"/>
  <c r="AC72" i="1"/>
  <c r="HY68" i="1"/>
  <c r="HZ68" i="1"/>
  <c r="HA70" i="6"/>
  <c r="HD69" i="6"/>
  <c r="CZ69" i="6"/>
  <c r="CW70" i="6"/>
  <c r="EG70" i="6"/>
  <c r="EJ69" i="6"/>
  <c r="DL70" i="6"/>
  <c r="DI71" i="6"/>
  <c r="DX69" i="6"/>
  <c r="DU70" i="6"/>
  <c r="EV69" i="6"/>
  <c r="ES70" i="6"/>
  <c r="FT68" i="6"/>
  <c r="FQ69" i="6"/>
  <c r="HM69" i="6" s="1"/>
  <c r="HP69" i="6" s="1"/>
  <c r="CB69" i="6"/>
  <c r="BY70" i="6"/>
  <c r="FH70" i="6"/>
  <c r="FE71" i="6"/>
  <c r="GR69" i="6"/>
  <c r="GO70" i="6"/>
  <c r="GF70" i="6"/>
  <c r="GC71" i="6"/>
  <c r="CK70" i="6"/>
  <c r="CN69" i="6"/>
  <c r="AO71" i="1" l="1"/>
  <c r="AR70" i="1"/>
  <c r="BD71" i="1"/>
  <c r="BA72" i="1"/>
  <c r="BP69" i="1"/>
  <c r="BM70" i="1"/>
  <c r="BP71" i="6"/>
  <c r="BM72" i="6"/>
  <c r="BA72" i="6"/>
  <c r="BD71" i="6"/>
  <c r="AO73" i="6"/>
  <c r="AR72" i="6"/>
  <c r="AC72" i="6"/>
  <c r="AF71" i="6"/>
  <c r="Q72" i="6"/>
  <c r="T71" i="6"/>
  <c r="F73" i="6"/>
  <c r="HN72" i="6"/>
  <c r="E71" i="6"/>
  <c r="H70" i="6"/>
  <c r="AD87" i="1"/>
  <c r="HD77" i="1"/>
  <c r="HA78" i="1"/>
  <c r="GO72" i="1"/>
  <c r="GR71" i="1"/>
  <c r="GC71" i="1"/>
  <c r="GF70" i="1"/>
  <c r="FT70" i="1"/>
  <c r="FQ71" i="1"/>
  <c r="FE71" i="1"/>
  <c r="FH70" i="1"/>
  <c r="EV71" i="1"/>
  <c r="ES72" i="1"/>
  <c r="EG71" i="1"/>
  <c r="EJ70" i="1"/>
  <c r="DX70" i="1"/>
  <c r="DU71" i="1"/>
  <c r="DL70" i="1"/>
  <c r="DI71" i="1"/>
  <c r="CZ71" i="1"/>
  <c r="CW72" i="1"/>
  <c r="CN70" i="1"/>
  <c r="CK71" i="1"/>
  <c r="CB71" i="1"/>
  <c r="BY72" i="1"/>
  <c r="AC73" i="1"/>
  <c r="AF72" i="1"/>
  <c r="HZ69" i="1"/>
  <c r="HY69" i="1"/>
  <c r="GF71" i="6"/>
  <c r="GC72" i="6"/>
  <c r="FH71" i="6"/>
  <c r="FE72" i="6"/>
  <c r="CW71" i="6"/>
  <c r="CZ70" i="6"/>
  <c r="BY71" i="6"/>
  <c r="CB70" i="6"/>
  <c r="CN70" i="6"/>
  <c r="CK71" i="6"/>
  <c r="DU71" i="6"/>
  <c r="DX70" i="6"/>
  <c r="EJ70" i="6"/>
  <c r="EG71" i="6"/>
  <c r="GO71" i="6"/>
  <c r="GR70" i="6"/>
  <c r="DL71" i="6"/>
  <c r="DI72" i="6"/>
  <c r="FT69" i="6"/>
  <c r="FQ70" i="6"/>
  <c r="HM70" i="6" s="1"/>
  <c r="HP70" i="6" s="1"/>
  <c r="ES71" i="6"/>
  <c r="EV70" i="6"/>
  <c r="HD70" i="6"/>
  <c r="HA71" i="6"/>
  <c r="BM71" i="1" l="1"/>
  <c r="BP70" i="1"/>
  <c r="AR71" i="1"/>
  <c r="AO72" i="1"/>
  <c r="BA73" i="1"/>
  <c r="BD72" i="1"/>
  <c r="BP72" i="6"/>
  <c r="BM73" i="6"/>
  <c r="BD72" i="6"/>
  <c r="BA73" i="6"/>
  <c r="AO74" i="6"/>
  <c r="AR73" i="6"/>
  <c r="AC73" i="6"/>
  <c r="AF72" i="6"/>
  <c r="Q73" i="6"/>
  <c r="T72" i="6"/>
  <c r="F74" i="6"/>
  <c r="HN73" i="6"/>
  <c r="H71" i="6"/>
  <c r="E72" i="6"/>
  <c r="AD88" i="1"/>
  <c r="HA79" i="1"/>
  <c r="HD78" i="1"/>
  <c r="GO73" i="1"/>
  <c r="GR72" i="1"/>
  <c r="GF71" i="1"/>
  <c r="GC72" i="1"/>
  <c r="FQ72" i="1"/>
  <c r="FT71" i="1"/>
  <c r="FE72" i="1"/>
  <c r="FH71" i="1"/>
  <c r="ES73" i="1"/>
  <c r="EV72" i="1"/>
  <c r="EG72" i="1"/>
  <c r="EJ71" i="1"/>
  <c r="DX71" i="1"/>
  <c r="DU72" i="1"/>
  <c r="DI72" i="1"/>
  <c r="DL71" i="1"/>
  <c r="CW73" i="1"/>
  <c r="CZ72" i="1"/>
  <c r="CK72" i="1"/>
  <c r="CN71" i="1"/>
  <c r="BY73" i="1"/>
  <c r="CB72" i="1"/>
  <c r="AF73" i="1"/>
  <c r="AC74" i="1"/>
  <c r="HZ70" i="1"/>
  <c r="HY70" i="1"/>
  <c r="ES72" i="6"/>
  <c r="EV71" i="6"/>
  <c r="FQ71" i="6"/>
  <c r="HM71" i="6" s="1"/>
  <c r="HP71" i="6" s="1"/>
  <c r="FT70" i="6"/>
  <c r="GO72" i="6"/>
  <c r="GR71" i="6"/>
  <c r="DU72" i="6"/>
  <c r="DX71" i="6"/>
  <c r="CN71" i="6"/>
  <c r="CK72" i="6"/>
  <c r="BY72" i="6"/>
  <c r="CB71" i="6"/>
  <c r="CW72" i="6"/>
  <c r="CZ71" i="6"/>
  <c r="EJ71" i="6"/>
  <c r="EG72" i="6"/>
  <c r="FE73" i="6"/>
  <c r="FH72" i="6"/>
  <c r="HD71" i="6"/>
  <c r="HA72" i="6"/>
  <c r="DI73" i="6"/>
  <c r="DL72" i="6"/>
  <c r="GC73" i="6"/>
  <c r="GF72" i="6"/>
  <c r="BD73" i="1" l="1"/>
  <c r="BA74" i="1"/>
  <c r="AO73" i="1"/>
  <c r="AR72" i="1"/>
  <c r="BP71" i="1"/>
  <c r="BM72" i="1"/>
  <c r="BM74" i="6"/>
  <c r="BP73" i="6"/>
  <c r="BA74" i="6"/>
  <c r="BD73" i="6"/>
  <c r="AO77" i="6"/>
  <c r="AR74" i="6"/>
  <c r="AR75" i="6"/>
  <c r="AF73" i="6"/>
  <c r="AC74" i="6"/>
  <c r="Q74" i="6"/>
  <c r="T73" i="6"/>
  <c r="F77" i="6"/>
  <c r="HN74" i="6"/>
  <c r="HL85" i="6" s="1"/>
  <c r="H72" i="6"/>
  <c r="E73" i="6"/>
  <c r="AD89" i="1"/>
  <c r="HA80" i="1"/>
  <c r="HD79" i="1"/>
  <c r="GR73" i="1"/>
  <c r="GO74" i="1"/>
  <c r="GC73" i="1"/>
  <c r="GF72" i="1"/>
  <c r="FQ73" i="1"/>
  <c r="FT72" i="1"/>
  <c r="FE73" i="1"/>
  <c r="FH72" i="1"/>
  <c r="EV73" i="1"/>
  <c r="ES74" i="1"/>
  <c r="EG73" i="1"/>
  <c r="EJ72" i="1"/>
  <c r="DU73" i="1"/>
  <c r="DX72" i="1"/>
  <c r="DI73" i="1"/>
  <c r="DL72" i="1"/>
  <c r="CZ73" i="1"/>
  <c r="CW74" i="1"/>
  <c r="CK73" i="1"/>
  <c r="CN72" i="1"/>
  <c r="CB73" i="1"/>
  <c r="BY74" i="1"/>
  <c r="AC77" i="1"/>
  <c r="AF74" i="1"/>
  <c r="AF75" i="1"/>
  <c r="HY71" i="1"/>
  <c r="HZ71" i="1"/>
  <c r="GC74" i="6"/>
  <c r="GF73" i="6"/>
  <c r="EG73" i="6"/>
  <c r="EJ72" i="6"/>
  <c r="FQ72" i="6"/>
  <c r="HM72" i="6" s="1"/>
  <c r="HP72" i="6" s="1"/>
  <c r="FT71" i="6"/>
  <c r="HA73" i="6"/>
  <c r="HD72" i="6"/>
  <c r="FE74" i="6"/>
  <c r="FH73" i="6"/>
  <c r="CZ72" i="6"/>
  <c r="CW73" i="6"/>
  <c r="DX72" i="6"/>
  <c r="DU73" i="6"/>
  <c r="DI74" i="6"/>
  <c r="DL73" i="6"/>
  <c r="CB72" i="6"/>
  <c r="BY73" i="6"/>
  <c r="CK73" i="6"/>
  <c r="CN72" i="6"/>
  <c r="GR72" i="6"/>
  <c r="GO73" i="6"/>
  <c r="EV72" i="6"/>
  <c r="ES73" i="6"/>
  <c r="BM73" i="1" l="1"/>
  <c r="BP72" i="1"/>
  <c r="AR73" i="1"/>
  <c r="AO74" i="1"/>
  <c r="BA77" i="1"/>
  <c r="BD75" i="1"/>
  <c r="BD74" i="1"/>
  <c r="BP75" i="6"/>
  <c r="BM77" i="6"/>
  <c r="BP74" i="6"/>
  <c r="BA77" i="6"/>
  <c r="BD75" i="6"/>
  <c r="BD74" i="6"/>
  <c r="AO78" i="6"/>
  <c r="AR77" i="6"/>
  <c r="AC77" i="6"/>
  <c r="AF75" i="6"/>
  <c r="AF74" i="6"/>
  <c r="T75" i="6"/>
  <c r="T74" i="6"/>
  <c r="Q77" i="6"/>
  <c r="F78" i="6"/>
  <c r="HN77" i="6"/>
  <c r="E74" i="6"/>
  <c r="H73" i="6"/>
  <c r="AD90" i="1"/>
  <c r="HA81" i="1"/>
  <c r="HD80" i="1"/>
  <c r="GO77" i="1"/>
  <c r="GR74" i="1"/>
  <c r="GR75" i="1"/>
  <c r="GF73" i="1"/>
  <c r="GC74" i="1"/>
  <c r="FT73" i="1"/>
  <c r="FQ74" i="1"/>
  <c r="FH73" i="1"/>
  <c r="FE74" i="1"/>
  <c r="ES77" i="1"/>
  <c r="EV74" i="1"/>
  <c r="EV75" i="1"/>
  <c r="EJ73" i="1"/>
  <c r="EG74" i="1"/>
  <c r="DX73" i="1"/>
  <c r="DU74" i="1"/>
  <c r="DL73" i="1"/>
  <c r="DI74" i="1"/>
  <c r="CZ74" i="1"/>
  <c r="CZ75" i="1"/>
  <c r="CW77" i="1"/>
  <c r="CN73" i="1"/>
  <c r="CK74" i="1"/>
  <c r="BY77" i="1"/>
  <c r="CB75" i="1"/>
  <c r="CB74" i="1"/>
  <c r="AF77" i="1"/>
  <c r="AC78" i="1"/>
  <c r="HY72" i="1"/>
  <c r="HZ72" i="1"/>
  <c r="DL74" i="6"/>
  <c r="DI77" i="6"/>
  <c r="DL75" i="6"/>
  <c r="GR73" i="6"/>
  <c r="GO74" i="6"/>
  <c r="CK74" i="6"/>
  <c r="CN73" i="6"/>
  <c r="FH74" i="6"/>
  <c r="FE77" i="6"/>
  <c r="FH75" i="6"/>
  <c r="EV73" i="6"/>
  <c r="ES74" i="6"/>
  <c r="CB73" i="6"/>
  <c r="BY74" i="6"/>
  <c r="EG74" i="6"/>
  <c r="EJ73" i="6"/>
  <c r="DX73" i="6"/>
  <c r="DU74" i="6"/>
  <c r="CZ73" i="6"/>
  <c r="CW74" i="6"/>
  <c r="FT72" i="6"/>
  <c r="FQ73" i="6"/>
  <c r="HM73" i="6" s="1"/>
  <c r="HP73" i="6" s="1"/>
  <c r="HA74" i="6"/>
  <c r="HD73" i="6"/>
  <c r="GF74" i="6"/>
  <c r="GC77" i="6"/>
  <c r="GF75" i="6"/>
  <c r="BA78" i="1" l="1"/>
  <c r="BD77" i="1"/>
  <c r="AO77" i="1"/>
  <c r="AR75" i="1"/>
  <c r="AR74" i="1"/>
  <c r="BM74" i="1"/>
  <c r="BP73" i="1"/>
  <c r="BM78" i="6"/>
  <c r="BP77" i="6"/>
  <c r="BA78" i="6"/>
  <c r="BD77" i="6"/>
  <c r="AR78" i="6"/>
  <c r="AO79" i="6"/>
  <c r="AC78" i="6"/>
  <c r="AF77" i="6"/>
  <c r="Q78" i="6"/>
  <c r="T77" i="6"/>
  <c r="F79" i="6"/>
  <c r="HN78" i="6"/>
  <c r="H74" i="6"/>
  <c r="H75" i="6"/>
  <c r="E77" i="6"/>
  <c r="AD91" i="1"/>
  <c r="HA82" i="1"/>
  <c r="HD81" i="1"/>
  <c r="GO78" i="1"/>
  <c r="GR77" i="1"/>
  <c r="GF74" i="1"/>
  <c r="GF75" i="1"/>
  <c r="GC77" i="1"/>
  <c r="FQ77" i="1"/>
  <c r="FT74" i="1"/>
  <c r="FT75" i="1"/>
  <c r="FH74" i="1"/>
  <c r="FH75" i="1"/>
  <c r="FE77" i="1"/>
  <c r="EV77" i="1"/>
  <c r="ES78" i="1"/>
  <c r="EJ74" i="1"/>
  <c r="EJ75" i="1"/>
  <c r="EG77" i="1"/>
  <c r="DU77" i="1"/>
  <c r="DX75" i="1"/>
  <c r="DX74" i="1"/>
  <c r="DL74" i="1"/>
  <c r="DL75" i="1"/>
  <c r="DI77" i="1"/>
  <c r="CZ77" i="1"/>
  <c r="CW78" i="1"/>
  <c r="CN74" i="1"/>
  <c r="CN75" i="1"/>
  <c r="CK77" i="1"/>
  <c r="CB77" i="1"/>
  <c r="BY78" i="1"/>
  <c r="AF78" i="1"/>
  <c r="AC79" i="1"/>
  <c r="HZ73" i="1"/>
  <c r="HY73" i="1"/>
  <c r="FH77" i="6"/>
  <c r="FE78" i="6"/>
  <c r="FT73" i="6"/>
  <c r="FQ74" i="6"/>
  <c r="HM74" i="6" s="1"/>
  <c r="GF77" i="6"/>
  <c r="GC78" i="6"/>
  <c r="DL77" i="6"/>
  <c r="DI78" i="6"/>
  <c r="HD74" i="6"/>
  <c r="HA77" i="6"/>
  <c r="HD75" i="6"/>
  <c r="DX74" i="6"/>
  <c r="DU77" i="6"/>
  <c r="DX75" i="6"/>
  <c r="EJ74" i="6"/>
  <c r="EG77" i="6"/>
  <c r="EJ75" i="6"/>
  <c r="EV74" i="6"/>
  <c r="ES77" i="6"/>
  <c r="EV75" i="6"/>
  <c r="CB74" i="6"/>
  <c r="BY77" i="6"/>
  <c r="CB75" i="6"/>
  <c r="CN74" i="6"/>
  <c r="CK77" i="6"/>
  <c r="CN75" i="6"/>
  <c r="CZ74" i="6"/>
  <c r="CW77" i="6"/>
  <c r="CZ75" i="6"/>
  <c r="GR74" i="6"/>
  <c r="GO77" i="6"/>
  <c r="GR75" i="6"/>
  <c r="BA79" i="1" l="1"/>
  <c r="BD78" i="1"/>
  <c r="BM77" i="1"/>
  <c r="BP74" i="1"/>
  <c r="BP75" i="1"/>
  <c r="AR77" i="1"/>
  <c r="AO78" i="1"/>
  <c r="BM79" i="6"/>
  <c r="BP78" i="6"/>
  <c r="BD78" i="6"/>
  <c r="BA79" i="6"/>
  <c r="AO80" i="6"/>
  <c r="AR79" i="6"/>
  <c r="AF78" i="6"/>
  <c r="AC79" i="6"/>
  <c r="T78" i="6"/>
  <c r="Q79" i="6"/>
  <c r="F80" i="6"/>
  <c r="HN79" i="6"/>
  <c r="E78" i="6"/>
  <c r="H77" i="6"/>
  <c r="HK85" i="6"/>
  <c r="HP75" i="6"/>
  <c r="HP74" i="6"/>
  <c r="AD92" i="1"/>
  <c r="HA83" i="1"/>
  <c r="HD82" i="1"/>
  <c r="GR78" i="1"/>
  <c r="GO79" i="1"/>
  <c r="GF77" i="1"/>
  <c r="GC78" i="1"/>
  <c r="FT77" i="1"/>
  <c r="FQ78" i="1"/>
  <c r="FH77" i="1"/>
  <c r="FE78" i="1"/>
  <c r="EV78" i="1"/>
  <c r="ES79" i="1"/>
  <c r="EJ77" i="1"/>
  <c r="EG78" i="1"/>
  <c r="DX77" i="1"/>
  <c r="DU78" i="1"/>
  <c r="DL77" i="1"/>
  <c r="DI78" i="1"/>
  <c r="CW79" i="1"/>
  <c r="CZ78" i="1"/>
  <c r="CN77" i="1"/>
  <c r="CK78" i="1"/>
  <c r="CB78" i="1"/>
  <c r="BY79" i="1"/>
  <c r="AF79" i="1"/>
  <c r="AC80" i="1"/>
  <c r="IF85" i="1"/>
  <c r="IF83" i="1" s="1"/>
  <c r="IE85" i="1"/>
  <c r="IE83" i="1" s="1"/>
  <c r="HZ75" i="1"/>
  <c r="HZ74" i="1"/>
  <c r="HY75" i="1"/>
  <c r="HY74" i="1"/>
  <c r="ES78" i="6"/>
  <c r="EV77" i="6"/>
  <c r="HD77" i="6"/>
  <c r="HA78" i="6"/>
  <c r="FH78" i="6"/>
  <c r="FE79" i="6"/>
  <c r="EJ77" i="6"/>
  <c r="EG78" i="6"/>
  <c r="CW78" i="6"/>
  <c r="CZ77" i="6"/>
  <c r="DL78" i="6"/>
  <c r="DI79" i="6"/>
  <c r="GO78" i="6"/>
  <c r="GR77" i="6"/>
  <c r="BY78" i="6"/>
  <c r="CB77" i="6"/>
  <c r="GF78" i="6"/>
  <c r="GC79" i="6"/>
  <c r="DU78" i="6"/>
  <c r="DX77" i="6"/>
  <c r="CN77" i="6"/>
  <c r="CK78" i="6"/>
  <c r="FT74" i="6"/>
  <c r="FQ77" i="6"/>
  <c r="HM77" i="6" s="1"/>
  <c r="HP77" i="6" s="1"/>
  <c r="FT75" i="6"/>
  <c r="AO79" i="1" l="1"/>
  <c r="AR78" i="1"/>
  <c r="BP77" i="1"/>
  <c r="BM78" i="1"/>
  <c r="BD79" i="1"/>
  <c r="BA80" i="1"/>
  <c r="BP79" i="6"/>
  <c r="BM80" i="6"/>
  <c r="BD79" i="6"/>
  <c r="BA80" i="6"/>
  <c r="AO81" i="6"/>
  <c r="AR80" i="6"/>
  <c r="AC80" i="6"/>
  <c r="AF79" i="6"/>
  <c r="T79" i="6"/>
  <c r="Q80" i="6"/>
  <c r="F81" i="6"/>
  <c r="HN80" i="6"/>
  <c r="H78" i="6"/>
  <c r="E79" i="6"/>
  <c r="AD95" i="1"/>
  <c r="HD83" i="1"/>
  <c r="HA86" i="1"/>
  <c r="HD84" i="1"/>
  <c r="GO80" i="1"/>
  <c r="GR79" i="1"/>
  <c r="GF78" i="1"/>
  <c r="GC79" i="1"/>
  <c r="FT78" i="1"/>
  <c r="FQ79" i="1"/>
  <c r="FE79" i="1"/>
  <c r="FH78" i="1"/>
  <c r="ES80" i="1"/>
  <c r="EV79" i="1"/>
  <c r="EG79" i="1"/>
  <c r="EJ78" i="1"/>
  <c r="DX78" i="1"/>
  <c r="DU79" i="1"/>
  <c r="DI79" i="1"/>
  <c r="DL78" i="1"/>
  <c r="CW80" i="1"/>
  <c r="CZ79" i="1"/>
  <c r="CK79" i="1"/>
  <c r="CN78" i="1"/>
  <c r="BY80" i="1"/>
  <c r="CB79" i="1"/>
  <c r="AC81" i="1"/>
  <c r="AF80" i="1"/>
  <c r="HY77" i="1"/>
  <c r="HZ77" i="1"/>
  <c r="GC80" i="6"/>
  <c r="GF79" i="6"/>
  <c r="FQ78" i="6"/>
  <c r="HM78" i="6" s="1"/>
  <c r="HP78" i="6" s="1"/>
  <c r="FT77" i="6"/>
  <c r="EJ78" i="6"/>
  <c r="EG79" i="6"/>
  <c r="BY79" i="6"/>
  <c r="CB78" i="6"/>
  <c r="DI80" i="6"/>
  <c r="DL79" i="6"/>
  <c r="FE80" i="6"/>
  <c r="FH79" i="6"/>
  <c r="GO79" i="6"/>
  <c r="GR78" i="6"/>
  <c r="HD78" i="6"/>
  <c r="HA79" i="6"/>
  <c r="CW79" i="6"/>
  <c r="CZ78" i="6"/>
  <c r="CN78" i="6"/>
  <c r="CK79" i="6"/>
  <c r="DU79" i="6"/>
  <c r="DX78" i="6"/>
  <c r="ES79" i="6"/>
  <c r="EV78" i="6"/>
  <c r="BA81" i="1" l="1"/>
  <c r="BD80" i="1"/>
  <c r="BM79" i="1"/>
  <c r="BP78" i="1"/>
  <c r="AR79" i="1"/>
  <c r="AO80" i="1"/>
  <c r="BM81" i="6"/>
  <c r="BP80" i="6"/>
  <c r="BD80" i="6"/>
  <c r="BA81" i="6"/>
  <c r="AR81" i="6"/>
  <c r="AO82" i="6"/>
  <c r="AC81" i="6"/>
  <c r="AF80" i="6"/>
  <c r="T80" i="6"/>
  <c r="Q81" i="6"/>
  <c r="F82" i="6"/>
  <c r="HN81" i="6"/>
  <c r="H79" i="6"/>
  <c r="E80" i="6"/>
  <c r="AD96" i="1"/>
  <c r="HD86" i="1"/>
  <c r="HA87" i="1"/>
  <c r="GO81" i="1"/>
  <c r="GR80" i="1"/>
  <c r="GC80" i="1"/>
  <c r="GF79" i="1"/>
  <c r="FQ80" i="1"/>
  <c r="FT79" i="1"/>
  <c r="FE80" i="1"/>
  <c r="FH79" i="1"/>
  <c r="ES81" i="1"/>
  <c r="EV80" i="1"/>
  <c r="EG80" i="1"/>
  <c r="EJ79" i="1"/>
  <c r="DU80" i="1"/>
  <c r="DX79" i="1"/>
  <c r="DI80" i="1"/>
  <c r="DL79" i="1"/>
  <c r="CW81" i="1"/>
  <c r="CZ80" i="1"/>
  <c r="CK80" i="1"/>
  <c r="CN79" i="1"/>
  <c r="BY81" i="1"/>
  <c r="CB80" i="1"/>
  <c r="AF81" i="1"/>
  <c r="AC82" i="1"/>
  <c r="HZ78" i="1"/>
  <c r="HY78" i="1"/>
  <c r="CZ79" i="6"/>
  <c r="CW80" i="6"/>
  <c r="DI81" i="6"/>
  <c r="DL80" i="6"/>
  <c r="FQ79" i="6"/>
  <c r="HM79" i="6" s="1"/>
  <c r="HP79" i="6" s="1"/>
  <c r="FT78" i="6"/>
  <c r="FE81" i="6"/>
  <c r="FH80" i="6"/>
  <c r="EV79" i="6"/>
  <c r="ES80" i="6"/>
  <c r="HA80" i="6"/>
  <c r="HD79" i="6"/>
  <c r="GC81" i="6"/>
  <c r="GF80" i="6"/>
  <c r="DX79" i="6"/>
  <c r="DU80" i="6"/>
  <c r="GR79" i="6"/>
  <c r="GO80" i="6"/>
  <c r="EG80" i="6"/>
  <c r="EJ79" i="6"/>
  <c r="CB79" i="6"/>
  <c r="BY80" i="6"/>
  <c r="CK80" i="6"/>
  <c r="CN79" i="6"/>
  <c r="AO81" i="1" l="1"/>
  <c r="AR80" i="1"/>
  <c r="BM80" i="1"/>
  <c r="BP79" i="1"/>
  <c r="BD81" i="1"/>
  <c r="BA82" i="1"/>
  <c r="BM82" i="6"/>
  <c r="BP81" i="6"/>
  <c r="BA82" i="6"/>
  <c r="BD81" i="6"/>
  <c r="AO83" i="6"/>
  <c r="AR82" i="6"/>
  <c r="AC82" i="6"/>
  <c r="AF81" i="6"/>
  <c r="Q82" i="6"/>
  <c r="T81" i="6"/>
  <c r="F83" i="6"/>
  <c r="HN82" i="6"/>
  <c r="E81" i="6"/>
  <c r="H80" i="6"/>
  <c r="AD97" i="1"/>
  <c r="HD87" i="1"/>
  <c r="HA88" i="1"/>
  <c r="GO82" i="1"/>
  <c r="GR81" i="1"/>
  <c r="GC81" i="1"/>
  <c r="GF80" i="1"/>
  <c r="FQ81" i="1"/>
  <c r="FT80" i="1"/>
  <c r="FE81" i="1"/>
  <c r="FH80" i="1"/>
  <c r="EV81" i="1"/>
  <c r="ES82" i="1"/>
  <c r="EG81" i="1"/>
  <c r="EJ80" i="1"/>
  <c r="DU81" i="1"/>
  <c r="DX80" i="1"/>
  <c r="DI81" i="1"/>
  <c r="DL80" i="1"/>
  <c r="CZ81" i="1"/>
  <c r="CW82" i="1"/>
  <c r="CK81" i="1"/>
  <c r="CN80" i="1"/>
  <c r="CB81" i="1"/>
  <c r="BY82" i="1"/>
  <c r="AC83" i="1"/>
  <c r="AF82" i="1"/>
  <c r="HY79" i="1"/>
  <c r="HZ79" i="1"/>
  <c r="FT79" i="6"/>
  <c r="FQ80" i="6"/>
  <c r="HM80" i="6" s="1"/>
  <c r="HP80" i="6" s="1"/>
  <c r="CB80" i="6"/>
  <c r="BY81" i="6"/>
  <c r="GR80" i="6"/>
  <c r="GO81" i="6"/>
  <c r="GF81" i="6"/>
  <c r="GC82" i="6"/>
  <c r="FH81" i="6"/>
  <c r="FE82" i="6"/>
  <c r="EG81" i="6"/>
  <c r="EJ80" i="6"/>
  <c r="DL81" i="6"/>
  <c r="DI82" i="6"/>
  <c r="CZ80" i="6"/>
  <c r="CW81" i="6"/>
  <c r="DX80" i="6"/>
  <c r="DU81" i="6"/>
  <c r="CK81" i="6"/>
  <c r="CN80" i="6"/>
  <c r="HA81" i="6"/>
  <c r="HD80" i="6"/>
  <c r="EV80" i="6"/>
  <c r="ES81" i="6"/>
  <c r="BA83" i="1" l="1"/>
  <c r="BD82" i="1"/>
  <c r="BM81" i="1"/>
  <c r="BP80" i="1"/>
  <c r="AO82" i="1"/>
  <c r="AR81" i="1"/>
  <c r="BP82" i="6"/>
  <c r="BM83" i="6"/>
  <c r="BA83" i="6"/>
  <c r="BD82" i="6"/>
  <c r="AO86" i="6"/>
  <c r="AR83" i="6"/>
  <c r="AR84" i="6"/>
  <c r="AC83" i="6"/>
  <c r="AF82" i="6"/>
  <c r="T82" i="6"/>
  <c r="Q83" i="6"/>
  <c r="F86" i="6"/>
  <c r="HN83" i="6"/>
  <c r="HL94" i="6" s="1"/>
  <c r="E82" i="6"/>
  <c r="H81" i="6"/>
  <c r="AD98" i="1"/>
  <c r="HD88" i="1"/>
  <c r="HA89" i="1"/>
  <c r="GO83" i="1"/>
  <c r="GR82" i="1"/>
  <c r="GC82" i="1"/>
  <c r="GF81" i="1"/>
  <c r="FT81" i="1"/>
  <c r="FQ82" i="1"/>
  <c r="FE82" i="1"/>
  <c r="FH81" i="1"/>
  <c r="ES83" i="1"/>
  <c r="EV82" i="1"/>
  <c r="EG82" i="1"/>
  <c r="EJ81" i="1"/>
  <c r="DX81" i="1"/>
  <c r="DU82" i="1"/>
  <c r="DI82" i="1"/>
  <c r="DL81" i="1"/>
  <c r="CW83" i="1"/>
  <c r="CZ82" i="1"/>
  <c r="CK82" i="1"/>
  <c r="CN81" i="1"/>
  <c r="BY83" i="1"/>
  <c r="CB82" i="1"/>
  <c r="AF83" i="1"/>
  <c r="AC86" i="1"/>
  <c r="AF84" i="1"/>
  <c r="HZ80" i="1"/>
  <c r="HY80" i="1"/>
  <c r="EJ81" i="6"/>
  <c r="EG82" i="6"/>
  <c r="CW82" i="6"/>
  <c r="CZ81" i="6"/>
  <c r="FH82" i="6"/>
  <c r="FE83" i="6"/>
  <c r="CN81" i="6"/>
  <c r="CK82" i="6"/>
  <c r="DU82" i="6"/>
  <c r="DX81" i="6"/>
  <c r="DL82" i="6"/>
  <c r="DI83" i="6"/>
  <c r="GF82" i="6"/>
  <c r="GC83" i="6"/>
  <c r="GO82" i="6"/>
  <c r="GR81" i="6"/>
  <c r="ES82" i="6"/>
  <c r="EV81" i="6"/>
  <c r="HD81" i="6"/>
  <c r="HA82" i="6"/>
  <c r="FT80" i="6"/>
  <c r="FQ81" i="6"/>
  <c r="HM81" i="6" s="1"/>
  <c r="HP81" i="6" s="1"/>
  <c r="BY82" i="6"/>
  <c r="CB81" i="6"/>
  <c r="AO83" i="1" l="1"/>
  <c r="AR82" i="1"/>
  <c r="BM82" i="1"/>
  <c r="BP81" i="1"/>
  <c r="BD83" i="1"/>
  <c r="BA86" i="1"/>
  <c r="BD84" i="1"/>
  <c r="BP83" i="6"/>
  <c r="BM86" i="6"/>
  <c r="BP84" i="6"/>
  <c r="BD84" i="6"/>
  <c r="BD83" i="6"/>
  <c r="BA86" i="6"/>
  <c r="AR86" i="6"/>
  <c r="AO87" i="6"/>
  <c r="AF83" i="6"/>
  <c r="AC86" i="6"/>
  <c r="AF84" i="6"/>
  <c r="T83" i="6"/>
  <c r="T84" i="6"/>
  <c r="Q86" i="6"/>
  <c r="F87" i="6"/>
  <c r="HN86" i="6"/>
  <c r="H82" i="6"/>
  <c r="E83" i="6"/>
  <c r="AD99" i="1"/>
  <c r="HA90" i="1"/>
  <c r="HD89" i="1"/>
  <c r="GR83" i="1"/>
  <c r="GR84" i="1"/>
  <c r="GO86" i="1"/>
  <c r="GC83" i="1"/>
  <c r="GF82" i="1"/>
  <c r="FQ83" i="1"/>
  <c r="FT82" i="1"/>
  <c r="FE83" i="1"/>
  <c r="FH82" i="1"/>
  <c r="EV83" i="1"/>
  <c r="ES86" i="1"/>
  <c r="EV84" i="1"/>
  <c r="EG83" i="1"/>
  <c r="EJ82" i="1"/>
  <c r="DU83" i="1"/>
  <c r="DX82" i="1"/>
  <c r="DL82" i="1"/>
  <c r="DI83" i="1"/>
  <c r="CZ83" i="1"/>
  <c r="CW86" i="1"/>
  <c r="CZ84" i="1"/>
  <c r="CK83" i="1"/>
  <c r="CN82" i="1"/>
  <c r="CB83" i="1"/>
  <c r="CB84" i="1"/>
  <c r="BY86" i="1"/>
  <c r="AF86" i="1"/>
  <c r="AC87" i="1"/>
  <c r="HY81" i="1"/>
  <c r="HZ81" i="1"/>
  <c r="GF83" i="6"/>
  <c r="GC86" i="6"/>
  <c r="GF84" i="6"/>
  <c r="DL83" i="6"/>
  <c r="DI86" i="6"/>
  <c r="DL84" i="6"/>
  <c r="CW83" i="6"/>
  <c r="CZ82" i="6"/>
  <c r="FQ82" i="6"/>
  <c r="HM82" i="6" s="1"/>
  <c r="HP82" i="6" s="1"/>
  <c r="FT81" i="6"/>
  <c r="ES83" i="6"/>
  <c r="EV82" i="6"/>
  <c r="EJ82" i="6"/>
  <c r="EG83" i="6"/>
  <c r="CN82" i="6"/>
  <c r="CK83" i="6"/>
  <c r="BY83" i="6"/>
  <c r="CB82" i="6"/>
  <c r="GO83" i="6"/>
  <c r="GR82" i="6"/>
  <c r="HD82" i="6"/>
  <c r="HA83" i="6"/>
  <c r="DU83" i="6"/>
  <c r="DX82" i="6"/>
  <c r="FH83" i="6"/>
  <c r="FE86" i="6"/>
  <c r="FH84" i="6"/>
  <c r="BA87" i="1" l="1"/>
  <c r="BD86" i="1"/>
  <c r="BP82" i="1"/>
  <c r="BM83" i="1"/>
  <c r="AR83" i="1"/>
  <c r="AO86" i="1"/>
  <c r="AR84" i="1"/>
  <c r="BP86" i="6"/>
  <c r="BM87" i="6"/>
  <c r="BA87" i="6"/>
  <c r="BD86" i="6"/>
  <c r="AO88" i="6"/>
  <c r="AR87" i="6"/>
  <c r="AF86" i="6"/>
  <c r="AC87" i="6"/>
  <c r="Q87" i="6"/>
  <c r="T86" i="6"/>
  <c r="F88" i="6"/>
  <c r="HN87" i="6"/>
  <c r="H83" i="6"/>
  <c r="E86" i="6"/>
  <c r="H84" i="6"/>
  <c r="AD100" i="1"/>
  <c r="HA91" i="1"/>
  <c r="HD90" i="1"/>
  <c r="GR86" i="1"/>
  <c r="GO87" i="1"/>
  <c r="GF83" i="1"/>
  <c r="GC86" i="1"/>
  <c r="GF84" i="1"/>
  <c r="FT83" i="1"/>
  <c r="FT84" i="1"/>
  <c r="FQ86" i="1"/>
  <c r="FH83" i="1"/>
  <c r="FE86" i="1"/>
  <c r="FH84" i="1"/>
  <c r="EV86" i="1"/>
  <c r="ES87" i="1"/>
  <c r="EJ83" i="1"/>
  <c r="EJ84" i="1"/>
  <c r="EG86" i="1"/>
  <c r="DX83" i="1"/>
  <c r="DX84" i="1"/>
  <c r="DU86" i="1"/>
  <c r="DI86" i="1"/>
  <c r="DL84" i="1"/>
  <c r="DL83" i="1"/>
  <c r="CZ86" i="1"/>
  <c r="CW87" i="1"/>
  <c r="CN83" i="1"/>
  <c r="CK86" i="1"/>
  <c r="CN84" i="1"/>
  <c r="CB86" i="1"/>
  <c r="BY87" i="1"/>
  <c r="AF87" i="1"/>
  <c r="AC88" i="1"/>
  <c r="HZ82" i="1"/>
  <c r="HY82" i="1"/>
  <c r="CB83" i="6"/>
  <c r="BY86" i="6"/>
  <c r="CB84" i="6"/>
  <c r="EV83" i="6"/>
  <c r="ES86" i="6"/>
  <c r="EV84" i="6"/>
  <c r="HD83" i="6"/>
  <c r="HA86" i="6"/>
  <c r="HD84" i="6"/>
  <c r="CN83" i="6"/>
  <c r="CK86" i="6"/>
  <c r="CN84" i="6"/>
  <c r="DL86" i="6"/>
  <c r="DI87" i="6"/>
  <c r="FH86" i="6"/>
  <c r="FE87" i="6"/>
  <c r="EJ83" i="6"/>
  <c r="EG86" i="6"/>
  <c r="EJ84" i="6"/>
  <c r="FQ83" i="6"/>
  <c r="HM83" i="6" s="1"/>
  <c r="FT82" i="6"/>
  <c r="GR83" i="6"/>
  <c r="GO86" i="6"/>
  <c r="GR84" i="6"/>
  <c r="GF86" i="6"/>
  <c r="GC87" i="6"/>
  <c r="DX83" i="6"/>
  <c r="DU86" i="6"/>
  <c r="DX84" i="6"/>
  <c r="CZ83" i="6"/>
  <c r="CW86" i="6"/>
  <c r="CZ84" i="6"/>
  <c r="AO87" i="1" l="1"/>
  <c r="AR86" i="1"/>
  <c r="BM86" i="1"/>
  <c r="BP84" i="1"/>
  <c r="BP83" i="1"/>
  <c r="BD87" i="1"/>
  <c r="BA88" i="1"/>
  <c r="BP87" i="6"/>
  <c r="BM88" i="6"/>
  <c r="BA88" i="6"/>
  <c r="BD87" i="6"/>
  <c r="AR88" i="6"/>
  <c r="AO89" i="6"/>
  <c r="AC88" i="6"/>
  <c r="AF87" i="6"/>
  <c r="Q88" i="6"/>
  <c r="T87" i="6"/>
  <c r="F89" i="6"/>
  <c r="HN88" i="6"/>
  <c r="E87" i="6"/>
  <c r="H86" i="6"/>
  <c r="HK94" i="6"/>
  <c r="HP84" i="6"/>
  <c r="HP83" i="6"/>
  <c r="AD101" i="1"/>
  <c r="HA92" i="1"/>
  <c r="HD91" i="1"/>
  <c r="GR87" i="1"/>
  <c r="GO88" i="1"/>
  <c r="GC87" i="1"/>
  <c r="GF86" i="1"/>
  <c r="FT86" i="1"/>
  <c r="FQ87" i="1"/>
  <c r="FE87" i="1"/>
  <c r="FH86" i="1"/>
  <c r="EV87" i="1"/>
  <c r="ES88" i="1"/>
  <c r="EJ86" i="1"/>
  <c r="EG87" i="1"/>
  <c r="DX86" i="1"/>
  <c r="DU87" i="1"/>
  <c r="DI87" i="1"/>
  <c r="DL86" i="1"/>
  <c r="CZ87" i="1"/>
  <c r="CW88" i="1"/>
  <c r="CK87" i="1"/>
  <c r="CN86" i="1"/>
  <c r="CB87" i="1"/>
  <c r="BY88" i="1"/>
  <c r="AC89" i="1"/>
  <c r="AF88" i="1"/>
  <c r="HZ83" i="1"/>
  <c r="IE94" i="1"/>
  <c r="IE92" i="1" s="1"/>
  <c r="HY84" i="1"/>
  <c r="HY83" i="1"/>
  <c r="HZ84" i="1"/>
  <c r="IF94" i="1"/>
  <c r="IF92" i="1" s="1"/>
  <c r="FT83" i="6"/>
  <c r="FQ86" i="6"/>
  <c r="HM86" i="6" s="1"/>
  <c r="HP86" i="6" s="1"/>
  <c r="FT84" i="6"/>
  <c r="CN86" i="6"/>
  <c r="CK87" i="6"/>
  <c r="EJ86" i="6"/>
  <c r="EG87" i="6"/>
  <c r="ES87" i="6"/>
  <c r="EV86" i="6"/>
  <c r="FE88" i="6"/>
  <c r="FH87" i="6"/>
  <c r="HD86" i="6"/>
  <c r="HA87" i="6"/>
  <c r="CW87" i="6"/>
  <c r="CZ86" i="6"/>
  <c r="GO87" i="6"/>
  <c r="GR86" i="6"/>
  <c r="DI88" i="6"/>
  <c r="DL87" i="6"/>
  <c r="BY87" i="6"/>
  <c r="CB86" i="6"/>
  <c r="DU87" i="6"/>
  <c r="DX86" i="6"/>
  <c r="GC88" i="6"/>
  <c r="GF87" i="6"/>
  <c r="BA89" i="1" l="1"/>
  <c r="BD88" i="1"/>
  <c r="BP86" i="1"/>
  <c r="BM87" i="1"/>
  <c r="AR87" i="1"/>
  <c r="AO88" i="1"/>
  <c r="BM89" i="6"/>
  <c r="BP88" i="6"/>
  <c r="BD88" i="6"/>
  <c r="BA89" i="6"/>
  <c r="AR89" i="6"/>
  <c r="AO90" i="6"/>
  <c r="AF88" i="6"/>
  <c r="AC89" i="6"/>
  <c r="T88" i="6"/>
  <c r="Q89" i="6"/>
  <c r="F90" i="6"/>
  <c r="HN89" i="6"/>
  <c r="H87" i="6"/>
  <c r="E88" i="6"/>
  <c r="AD104" i="1"/>
  <c r="HD92" i="1"/>
  <c r="HA95" i="1"/>
  <c r="HD93" i="1"/>
  <c r="GR88" i="1"/>
  <c r="GO89" i="1"/>
  <c r="GF87" i="1"/>
  <c r="GC88" i="1"/>
  <c r="FT87" i="1"/>
  <c r="FQ88" i="1"/>
  <c r="FH87" i="1"/>
  <c r="FE88" i="1"/>
  <c r="ES89" i="1"/>
  <c r="EV88" i="1"/>
  <c r="EJ87" i="1"/>
  <c r="EG88" i="1"/>
  <c r="DX87" i="1"/>
  <c r="DU88" i="1"/>
  <c r="DL87" i="1"/>
  <c r="DI88" i="1"/>
  <c r="CZ88" i="1"/>
  <c r="CW89" i="1"/>
  <c r="CN87" i="1"/>
  <c r="CK88" i="1"/>
  <c r="CB88" i="1"/>
  <c r="BY89" i="1"/>
  <c r="AF89" i="1"/>
  <c r="AC90" i="1"/>
  <c r="HY86" i="1"/>
  <c r="HZ86" i="1"/>
  <c r="HA88" i="6"/>
  <c r="HD87" i="6"/>
  <c r="EG88" i="6"/>
  <c r="EJ87" i="6"/>
  <c r="CK88" i="6"/>
  <c r="CN87" i="6"/>
  <c r="CB87" i="6"/>
  <c r="BY88" i="6"/>
  <c r="FE89" i="6"/>
  <c r="FH88" i="6"/>
  <c r="GR87" i="6"/>
  <c r="GO88" i="6"/>
  <c r="DX87" i="6"/>
  <c r="DU88" i="6"/>
  <c r="EV87" i="6"/>
  <c r="ES88" i="6"/>
  <c r="GC89" i="6"/>
  <c r="GF88" i="6"/>
  <c r="FQ87" i="6"/>
  <c r="HM87" i="6" s="1"/>
  <c r="HP87" i="6" s="1"/>
  <c r="FT86" i="6"/>
  <c r="DI89" i="6"/>
  <c r="DL88" i="6"/>
  <c r="CZ87" i="6"/>
  <c r="CW88" i="6"/>
  <c r="AO89" i="1" l="1"/>
  <c r="AR88" i="1"/>
  <c r="BP87" i="1"/>
  <c r="BM88" i="1"/>
  <c r="BD89" i="1"/>
  <c r="BA90" i="1"/>
  <c r="BM90" i="6"/>
  <c r="BP89" i="6"/>
  <c r="BD89" i="6"/>
  <c r="BA90" i="6"/>
  <c r="AO91" i="6"/>
  <c r="AR90" i="6"/>
  <c r="AF89" i="6"/>
  <c r="AC90" i="6"/>
  <c r="T89" i="6"/>
  <c r="Q90" i="6"/>
  <c r="F91" i="6"/>
  <c r="HN90" i="6"/>
  <c r="E89" i="6"/>
  <c r="H88" i="6"/>
  <c r="AD105" i="1"/>
  <c r="HD95" i="1"/>
  <c r="HA96" i="1"/>
  <c r="GO90" i="1"/>
  <c r="GR89" i="1"/>
  <c r="GC89" i="1"/>
  <c r="GF88" i="1"/>
  <c r="FT88" i="1"/>
  <c r="FQ89" i="1"/>
  <c r="FH88" i="1"/>
  <c r="FE89" i="1"/>
  <c r="ES90" i="1"/>
  <c r="EV89" i="1"/>
  <c r="EG89" i="1"/>
  <c r="EJ88" i="1"/>
  <c r="DU89" i="1"/>
  <c r="DX88" i="1"/>
  <c r="DI89" i="1"/>
  <c r="DL88" i="1"/>
  <c r="CW90" i="1"/>
  <c r="CZ89" i="1"/>
  <c r="CK89" i="1"/>
  <c r="CN88" i="1"/>
  <c r="BY90" i="1"/>
  <c r="CB89" i="1"/>
  <c r="AC91" i="1"/>
  <c r="AF90" i="1"/>
  <c r="HZ87" i="1"/>
  <c r="HY87" i="1"/>
  <c r="EV88" i="6"/>
  <c r="ES89" i="6"/>
  <c r="CK89" i="6"/>
  <c r="CN88" i="6"/>
  <c r="CZ88" i="6"/>
  <c r="CW89" i="6"/>
  <c r="FT87" i="6"/>
  <c r="FQ88" i="6"/>
  <c r="HM88" i="6" s="1"/>
  <c r="HP88" i="6" s="1"/>
  <c r="FE90" i="6"/>
  <c r="FH89" i="6"/>
  <c r="EG89" i="6"/>
  <c r="EJ88" i="6"/>
  <c r="GR88" i="6"/>
  <c r="GO89" i="6"/>
  <c r="CB88" i="6"/>
  <c r="BY89" i="6"/>
  <c r="DL89" i="6"/>
  <c r="DI90" i="6"/>
  <c r="GC90" i="6"/>
  <c r="GF89" i="6"/>
  <c r="DX88" i="6"/>
  <c r="DU89" i="6"/>
  <c r="HA89" i="6"/>
  <c r="HD88" i="6"/>
  <c r="BA91" i="1" l="1"/>
  <c r="BD91" i="1" s="1"/>
  <c r="BD90" i="1"/>
  <c r="BM89" i="1"/>
  <c r="BP88" i="1"/>
  <c r="AR89" i="1"/>
  <c r="AO90" i="1"/>
  <c r="BM91" i="6"/>
  <c r="BP90" i="6"/>
  <c r="BA91" i="6"/>
  <c r="BD90" i="6"/>
  <c r="AR91" i="6"/>
  <c r="AO92" i="6"/>
  <c r="AC91" i="6"/>
  <c r="AF90" i="6"/>
  <c r="T90" i="6"/>
  <c r="Q91" i="6"/>
  <c r="F92" i="6"/>
  <c r="HN91" i="6"/>
  <c r="H89" i="6"/>
  <c r="E90" i="6"/>
  <c r="AD106" i="1"/>
  <c r="HD96" i="1"/>
  <c r="HA97" i="1"/>
  <c r="GR90" i="1"/>
  <c r="GO91" i="1"/>
  <c r="GC90" i="1"/>
  <c r="GF89" i="1"/>
  <c r="FQ90" i="1"/>
  <c r="FT89" i="1"/>
  <c r="FE90" i="1"/>
  <c r="FH89" i="1"/>
  <c r="ES91" i="1"/>
  <c r="EV90" i="1"/>
  <c r="EG90" i="1"/>
  <c r="EJ89" i="1"/>
  <c r="DU90" i="1"/>
  <c r="DX89" i="1"/>
  <c r="DI90" i="1"/>
  <c r="DL89" i="1"/>
  <c r="CW91" i="1"/>
  <c r="CZ90" i="1"/>
  <c r="CK90" i="1"/>
  <c r="CN89" i="1"/>
  <c r="BY91" i="1"/>
  <c r="CB90" i="1"/>
  <c r="AF91" i="1"/>
  <c r="AC92" i="1"/>
  <c r="HY88" i="1"/>
  <c r="HZ88" i="1"/>
  <c r="FT88" i="6"/>
  <c r="FQ89" i="6"/>
  <c r="HM89" i="6" s="1"/>
  <c r="HP89" i="6" s="1"/>
  <c r="EJ89" i="6"/>
  <c r="EG90" i="6"/>
  <c r="GR89" i="6"/>
  <c r="GO90" i="6"/>
  <c r="GF90" i="6"/>
  <c r="GC91" i="6"/>
  <c r="FH90" i="6"/>
  <c r="FE91" i="6"/>
  <c r="DL90" i="6"/>
  <c r="DI91" i="6"/>
  <c r="CW90" i="6"/>
  <c r="CZ89" i="6"/>
  <c r="ES90" i="6"/>
  <c r="EV89" i="6"/>
  <c r="HD89" i="6"/>
  <c r="HA90" i="6"/>
  <c r="BY90" i="6"/>
  <c r="CB89" i="6"/>
  <c r="DU90" i="6"/>
  <c r="DX89" i="6"/>
  <c r="CN89" i="6"/>
  <c r="CK90" i="6"/>
  <c r="AO91" i="1" l="1"/>
  <c r="AR90" i="1"/>
  <c r="BP89" i="1"/>
  <c r="BM90" i="1"/>
  <c r="BA92" i="1"/>
  <c r="BM92" i="6"/>
  <c r="BP91" i="6"/>
  <c r="BA92" i="6"/>
  <c r="BD91" i="6"/>
  <c r="AO95" i="6"/>
  <c r="AR92" i="6"/>
  <c r="AR93" i="6"/>
  <c r="AC92" i="6"/>
  <c r="AF91" i="6"/>
  <c r="Q92" i="6"/>
  <c r="T91" i="6"/>
  <c r="F95" i="6"/>
  <c r="HN92" i="6"/>
  <c r="HL103" i="6" s="1"/>
  <c r="H90" i="6"/>
  <c r="E91" i="6"/>
  <c r="AD107" i="1"/>
  <c r="HA98" i="1"/>
  <c r="HD97" i="1"/>
  <c r="GR91" i="1"/>
  <c r="GO92" i="1"/>
  <c r="GC91" i="1"/>
  <c r="GF90" i="1"/>
  <c r="FQ91" i="1"/>
  <c r="FT90" i="1"/>
  <c r="FH90" i="1"/>
  <c r="FE91" i="1"/>
  <c r="EV91" i="1"/>
  <c r="ES92" i="1"/>
  <c r="EJ90" i="1"/>
  <c r="EG91" i="1"/>
  <c r="DU91" i="1"/>
  <c r="DX90" i="1"/>
  <c r="DI91" i="1"/>
  <c r="DL90" i="1"/>
  <c r="CZ91" i="1"/>
  <c r="CW92" i="1"/>
  <c r="CK91" i="1"/>
  <c r="CN90" i="1"/>
  <c r="CB91" i="1"/>
  <c r="BY92" i="1"/>
  <c r="AC95" i="1"/>
  <c r="AF93" i="1"/>
  <c r="AF92" i="1"/>
  <c r="HY89" i="1"/>
  <c r="HZ89" i="1"/>
  <c r="BY91" i="6"/>
  <c r="CB90" i="6"/>
  <c r="GC92" i="6"/>
  <c r="GF91" i="6"/>
  <c r="HD90" i="6"/>
  <c r="HA91" i="6"/>
  <c r="DL91" i="6"/>
  <c r="DI92" i="6"/>
  <c r="GO91" i="6"/>
  <c r="GR90" i="6"/>
  <c r="ES91" i="6"/>
  <c r="EV90" i="6"/>
  <c r="EJ90" i="6"/>
  <c r="EG91" i="6"/>
  <c r="CN90" i="6"/>
  <c r="CK91" i="6"/>
  <c r="DU91" i="6"/>
  <c r="DX90" i="6"/>
  <c r="CW91" i="6"/>
  <c r="CZ90" i="6"/>
  <c r="FE92" i="6"/>
  <c r="FH91" i="6"/>
  <c r="FQ90" i="6"/>
  <c r="HM90" i="6" s="1"/>
  <c r="HP90" i="6" s="1"/>
  <c r="FT89" i="6"/>
  <c r="BA95" i="1" l="1"/>
  <c r="BD93" i="1"/>
  <c r="BD92" i="1"/>
  <c r="BP90" i="1"/>
  <c r="BM91" i="1"/>
  <c r="AR91" i="1"/>
  <c r="AO92" i="1"/>
  <c r="BM95" i="6"/>
  <c r="BP93" i="6"/>
  <c r="BP92" i="6"/>
  <c r="BD92" i="6"/>
  <c r="BA95" i="6"/>
  <c r="BD95" i="6" s="1"/>
  <c r="BD93" i="6"/>
  <c r="AR95" i="6"/>
  <c r="AO96" i="6"/>
  <c r="AF93" i="6"/>
  <c r="AC95" i="6"/>
  <c r="AF92" i="6"/>
  <c r="T93" i="6"/>
  <c r="Q95" i="6"/>
  <c r="T92" i="6"/>
  <c r="F96" i="6"/>
  <c r="HN95" i="6"/>
  <c r="E92" i="6"/>
  <c r="H91" i="6"/>
  <c r="AD108" i="1"/>
  <c r="HA99" i="1"/>
  <c r="HD98" i="1"/>
  <c r="GO95" i="1"/>
  <c r="GR92" i="1"/>
  <c r="GR93" i="1"/>
  <c r="GC92" i="1"/>
  <c r="GF91" i="1"/>
  <c r="FT91" i="1"/>
  <c r="FQ92" i="1"/>
  <c r="FE92" i="1"/>
  <c r="FH91" i="1"/>
  <c r="EV92" i="1"/>
  <c r="EV93" i="1"/>
  <c r="ES95" i="1"/>
  <c r="EG92" i="1"/>
  <c r="EJ91" i="1"/>
  <c r="DX91" i="1"/>
  <c r="DU92" i="1"/>
  <c r="DI92" i="1"/>
  <c r="DI95" i="1" s="1"/>
  <c r="DL91" i="1"/>
  <c r="CZ92" i="1"/>
  <c r="CW95" i="1"/>
  <c r="CZ93" i="1"/>
  <c r="CK92" i="1"/>
  <c r="CN91" i="1"/>
  <c r="CB92" i="1"/>
  <c r="CB93" i="1"/>
  <c r="BY95" i="1"/>
  <c r="AC96" i="1"/>
  <c r="AF95" i="1"/>
  <c r="HY90" i="1"/>
  <c r="HZ90" i="1"/>
  <c r="FQ91" i="6"/>
  <c r="HM91" i="6" s="1"/>
  <c r="HP91" i="6" s="1"/>
  <c r="FT90" i="6"/>
  <c r="EV91" i="6"/>
  <c r="ES92" i="6"/>
  <c r="HA92" i="6"/>
  <c r="HD91" i="6"/>
  <c r="DU92" i="6"/>
  <c r="DX91" i="6"/>
  <c r="CN91" i="6"/>
  <c r="CK92" i="6"/>
  <c r="FE95" i="6"/>
  <c r="FH92" i="6"/>
  <c r="FH93" i="6"/>
  <c r="CW92" i="6"/>
  <c r="CZ91" i="6"/>
  <c r="GO92" i="6"/>
  <c r="GR91" i="6"/>
  <c r="DI95" i="6"/>
  <c r="DL92" i="6"/>
  <c r="DL93" i="6"/>
  <c r="EG92" i="6"/>
  <c r="EJ91" i="6"/>
  <c r="GC95" i="6"/>
  <c r="GF92" i="6"/>
  <c r="GF93" i="6"/>
  <c r="CB91" i="6"/>
  <c r="BY92" i="6"/>
  <c r="DL95" i="1" l="1"/>
  <c r="DI96" i="1"/>
  <c r="AO95" i="1"/>
  <c r="AR93" i="1"/>
  <c r="AR92" i="1"/>
  <c r="BM92" i="1"/>
  <c r="BP91" i="1"/>
  <c r="BD95" i="1"/>
  <c r="BA96" i="1"/>
  <c r="BM96" i="6"/>
  <c r="BP95" i="6"/>
  <c r="BA96" i="6"/>
  <c r="AO97" i="6"/>
  <c r="AR96" i="6"/>
  <c r="AC96" i="6"/>
  <c r="AF95" i="6"/>
  <c r="T95" i="6"/>
  <c r="Q96" i="6"/>
  <c r="F97" i="6"/>
  <c r="HN96" i="6"/>
  <c r="E95" i="6"/>
  <c r="H92" i="6"/>
  <c r="H93" i="6"/>
  <c r="HA100" i="1"/>
  <c r="HD99" i="1"/>
  <c r="GO96" i="1"/>
  <c r="GR95" i="1"/>
  <c r="GF92" i="1"/>
  <c r="GC95" i="1"/>
  <c r="GF93" i="1"/>
  <c r="FT92" i="1"/>
  <c r="FQ95" i="1"/>
  <c r="FT93" i="1"/>
  <c r="FH93" i="1"/>
  <c r="FH92" i="1"/>
  <c r="FE95" i="1"/>
  <c r="ES96" i="1"/>
  <c r="EV95" i="1"/>
  <c r="EJ92" i="1"/>
  <c r="EJ93" i="1"/>
  <c r="EG95" i="1"/>
  <c r="DX92" i="1"/>
  <c r="DX93" i="1"/>
  <c r="DU95" i="1"/>
  <c r="DL92" i="1"/>
  <c r="DL93" i="1"/>
  <c r="CW96" i="1"/>
  <c r="CZ95" i="1"/>
  <c r="CK95" i="1"/>
  <c r="CN92" i="1"/>
  <c r="CN93" i="1"/>
  <c r="BY96" i="1"/>
  <c r="CB95" i="1"/>
  <c r="AC97" i="1"/>
  <c r="AF96" i="1"/>
  <c r="HZ91" i="1"/>
  <c r="HY91" i="1"/>
  <c r="EG95" i="6"/>
  <c r="EJ92" i="6"/>
  <c r="EJ93" i="6"/>
  <c r="CB92" i="6"/>
  <c r="BY95" i="6"/>
  <c r="CB93" i="6"/>
  <c r="FE96" i="6"/>
  <c r="FH95" i="6"/>
  <c r="GC96" i="6"/>
  <c r="GF95" i="6"/>
  <c r="CK95" i="6"/>
  <c r="CN92" i="6"/>
  <c r="CN93" i="6"/>
  <c r="HA95" i="6"/>
  <c r="HD92" i="6"/>
  <c r="HD93" i="6"/>
  <c r="DI96" i="6"/>
  <c r="DL95" i="6"/>
  <c r="EV92" i="6"/>
  <c r="EV93" i="6"/>
  <c r="ES95" i="6"/>
  <c r="GR92" i="6"/>
  <c r="GO95" i="6"/>
  <c r="GR93" i="6"/>
  <c r="DX92" i="6"/>
  <c r="DU95" i="6"/>
  <c r="DX93" i="6"/>
  <c r="CZ92" i="6"/>
  <c r="CW95" i="6"/>
  <c r="CZ93" i="6"/>
  <c r="FT91" i="6"/>
  <c r="FQ92" i="6"/>
  <c r="HM92" i="6" s="1"/>
  <c r="DI97" i="1" l="1"/>
  <c r="DL96" i="1"/>
  <c r="BA97" i="1"/>
  <c r="BD96" i="1"/>
  <c r="BP92" i="1"/>
  <c r="BP93" i="1"/>
  <c r="BM95" i="1"/>
  <c r="AR95" i="1"/>
  <c r="AO96" i="1"/>
  <c r="BM97" i="6"/>
  <c r="BP96" i="6"/>
  <c r="BA97" i="6"/>
  <c r="BD96" i="6"/>
  <c r="AO98" i="6"/>
  <c r="AR97" i="6"/>
  <c r="AC97" i="6"/>
  <c r="AF96" i="6"/>
  <c r="T96" i="6"/>
  <c r="Q97" i="6"/>
  <c r="F98" i="6"/>
  <c r="HN97" i="6"/>
  <c r="H95" i="6"/>
  <c r="E96" i="6"/>
  <c r="HK103" i="6"/>
  <c r="HP93" i="6"/>
  <c r="HP92" i="6"/>
  <c r="AD110" i="1"/>
  <c r="HA101" i="1"/>
  <c r="HD100" i="1"/>
  <c r="GO97" i="1"/>
  <c r="GR96" i="1"/>
  <c r="GF95" i="1"/>
  <c r="GC96" i="1"/>
  <c r="FQ96" i="1"/>
  <c r="FT95" i="1"/>
  <c r="FH95" i="1"/>
  <c r="FE96" i="1"/>
  <c r="ES97" i="1"/>
  <c r="EV96" i="1"/>
  <c r="EJ95" i="1"/>
  <c r="EG96" i="1"/>
  <c r="DX95" i="1"/>
  <c r="DU96" i="1"/>
  <c r="CW97" i="1"/>
  <c r="CZ96" i="1"/>
  <c r="CN95" i="1"/>
  <c r="CK96" i="1"/>
  <c r="BY97" i="1"/>
  <c r="CB96" i="1"/>
  <c r="AC98" i="1"/>
  <c r="AF97" i="1"/>
  <c r="IF103" i="1"/>
  <c r="IF101" i="1" s="1"/>
  <c r="HY92" i="1"/>
  <c r="IE103" i="1"/>
  <c r="IE101" i="1" s="1"/>
  <c r="HZ92" i="1"/>
  <c r="HZ93" i="1"/>
  <c r="HY93" i="1"/>
  <c r="CW96" i="6"/>
  <c r="CZ95" i="6"/>
  <c r="GO96" i="6"/>
  <c r="GR95" i="6"/>
  <c r="ES96" i="6"/>
  <c r="EV95" i="6"/>
  <c r="DL96" i="6"/>
  <c r="DI97" i="6"/>
  <c r="GF96" i="6"/>
  <c r="GC97" i="6"/>
  <c r="FT92" i="6"/>
  <c r="FQ95" i="6"/>
  <c r="HM95" i="6" s="1"/>
  <c r="HP95" i="6" s="1"/>
  <c r="FT93" i="6"/>
  <c r="BY96" i="6"/>
  <c r="CB95" i="6"/>
  <c r="HA96" i="6"/>
  <c r="HD95" i="6"/>
  <c r="FH96" i="6"/>
  <c r="FE97" i="6"/>
  <c r="DU96" i="6"/>
  <c r="DX95" i="6"/>
  <c r="CK96" i="6"/>
  <c r="CN95" i="6"/>
  <c r="EJ95" i="6"/>
  <c r="EG96" i="6"/>
  <c r="DL97" i="1" l="1"/>
  <c r="DI98" i="1"/>
  <c r="BM96" i="1"/>
  <c r="BP95" i="1"/>
  <c r="AO97" i="1"/>
  <c r="AR96" i="1"/>
  <c r="BD97" i="1"/>
  <c r="BA98" i="1"/>
  <c r="BP97" i="6"/>
  <c r="BM98" i="6"/>
  <c r="BD97" i="6"/>
  <c r="BA98" i="6"/>
  <c r="AO99" i="6"/>
  <c r="AR98" i="6"/>
  <c r="AC98" i="6"/>
  <c r="AF97" i="6"/>
  <c r="T97" i="6"/>
  <c r="Q98" i="6"/>
  <c r="F99" i="6"/>
  <c r="HN98" i="6"/>
  <c r="H96" i="6"/>
  <c r="E97" i="6"/>
  <c r="AD113" i="1"/>
  <c r="HD101" i="1"/>
  <c r="HA104" i="1"/>
  <c r="HD102" i="1"/>
  <c r="GR97" i="1"/>
  <c r="GO98" i="1"/>
  <c r="GF96" i="1"/>
  <c r="GC97" i="1"/>
  <c r="FQ97" i="1"/>
  <c r="FT96" i="1"/>
  <c r="FH96" i="1"/>
  <c r="FE97" i="1"/>
  <c r="ES98" i="1"/>
  <c r="EV97" i="1"/>
  <c r="EJ96" i="1"/>
  <c r="EG97" i="1"/>
  <c r="DU97" i="1"/>
  <c r="DX96" i="1"/>
  <c r="CW98" i="1"/>
  <c r="CZ97" i="1"/>
  <c r="CN96" i="1"/>
  <c r="CK97" i="1"/>
  <c r="BY98" i="1"/>
  <c r="CB97" i="1"/>
  <c r="AF98" i="1"/>
  <c r="AC99" i="1"/>
  <c r="HY95" i="1"/>
  <c r="HZ95" i="1"/>
  <c r="HD96" i="6"/>
  <c r="HA97" i="6"/>
  <c r="BY97" i="6"/>
  <c r="CB96" i="6"/>
  <c r="DU97" i="6"/>
  <c r="DX96" i="6"/>
  <c r="ES97" i="6"/>
  <c r="EV96" i="6"/>
  <c r="DI98" i="6"/>
  <c r="DL97" i="6"/>
  <c r="EJ96" i="6"/>
  <c r="EG97" i="6"/>
  <c r="FQ96" i="6"/>
  <c r="HM96" i="6" s="1"/>
  <c r="HP96" i="6" s="1"/>
  <c r="FT95" i="6"/>
  <c r="CN96" i="6"/>
  <c r="CK97" i="6"/>
  <c r="GO97" i="6"/>
  <c r="GR96" i="6"/>
  <c r="FE98" i="6"/>
  <c r="FH97" i="6"/>
  <c r="GC98" i="6"/>
  <c r="GF97" i="6"/>
  <c r="CW97" i="6"/>
  <c r="CZ96" i="6"/>
  <c r="DI99" i="1" l="1"/>
  <c r="DL98" i="1"/>
  <c r="BA99" i="1"/>
  <c r="BD98" i="1"/>
  <c r="AR97" i="1"/>
  <c r="AO98" i="1"/>
  <c r="BM97" i="1"/>
  <c r="BP96" i="1"/>
  <c r="BM99" i="6"/>
  <c r="BP98" i="6"/>
  <c r="BA99" i="6"/>
  <c r="BD98" i="6"/>
  <c r="AO100" i="6"/>
  <c r="AR99" i="6"/>
  <c r="AC99" i="6"/>
  <c r="AF98" i="6"/>
  <c r="T98" i="6"/>
  <c r="Q99" i="6"/>
  <c r="F100" i="6"/>
  <c r="HN99" i="6"/>
  <c r="H97" i="6"/>
  <c r="E98" i="6"/>
  <c r="AD114" i="1"/>
  <c r="HD104" i="1"/>
  <c r="HA105" i="1"/>
  <c r="GO99" i="1"/>
  <c r="GR98" i="1"/>
  <c r="GC98" i="1"/>
  <c r="GF97" i="1"/>
  <c r="FQ98" i="1"/>
  <c r="FT97" i="1"/>
  <c r="FE98" i="1"/>
  <c r="FH97" i="1"/>
  <c r="ES99" i="1"/>
  <c r="EV98" i="1"/>
  <c r="EG98" i="1"/>
  <c r="EJ97" i="1"/>
  <c r="DU98" i="1"/>
  <c r="DX97" i="1"/>
  <c r="CW99" i="1"/>
  <c r="CZ98" i="1"/>
  <c r="CK98" i="1"/>
  <c r="CN97" i="1"/>
  <c r="BY99" i="1"/>
  <c r="CB98" i="1"/>
  <c r="AF99" i="1"/>
  <c r="AC100" i="1"/>
  <c r="HZ96" i="1"/>
  <c r="HY96" i="1"/>
  <c r="GR97" i="6"/>
  <c r="GO98" i="6"/>
  <c r="CZ97" i="6"/>
  <c r="CW98" i="6"/>
  <c r="CK98" i="6"/>
  <c r="CN97" i="6"/>
  <c r="DL98" i="6"/>
  <c r="DI99" i="6"/>
  <c r="DX97" i="6"/>
  <c r="DU98" i="6"/>
  <c r="CB97" i="6"/>
  <c r="BY98" i="6"/>
  <c r="FQ97" i="6"/>
  <c r="HM97" i="6" s="1"/>
  <c r="HP97" i="6" s="1"/>
  <c r="FT96" i="6"/>
  <c r="HA98" i="6"/>
  <c r="HD97" i="6"/>
  <c r="GF98" i="6"/>
  <c r="GC99" i="6"/>
  <c r="EV97" i="6"/>
  <c r="ES98" i="6"/>
  <c r="FH98" i="6"/>
  <c r="FE99" i="6"/>
  <c r="EG98" i="6"/>
  <c r="EJ97" i="6"/>
  <c r="DL99" i="1" l="1"/>
  <c r="DI100" i="1"/>
  <c r="BP97" i="1"/>
  <c r="BM98" i="1"/>
  <c r="AO99" i="1"/>
  <c r="AR98" i="1"/>
  <c r="BD99" i="1"/>
  <c r="BA100" i="1"/>
  <c r="BM100" i="6"/>
  <c r="BP99" i="6"/>
  <c r="BA100" i="6"/>
  <c r="BD99" i="6"/>
  <c r="AR100" i="6"/>
  <c r="AO101" i="6"/>
  <c r="AC100" i="6"/>
  <c r="AF99" i="6"/>
  <c r="Q100" i="6"/>
  <c r="T99" i="6"/>
  <c r="F101" i="6"/>
  <c r="HN100" i="6"/>
  <c r="E99" i="6"/>
  <c r="H98" i="6"/>
  <c r="AD115" i="1"/>
  <c r="HD105" i="1"/>
  <c r="HA106" i="1"/>
  <c r="GR99" i="1"/>
  <c r="GO100" i="1"/>
  <c r="GC99" i="1"/>
  <c r="GF98" i="1"/>
  <c r="FQ99" i="1"/>
  <c r="FT98" i="1"/>
  <c r="FE99" i="1"/>
  <c r="FH98" i="1"/>
  <c r="EV99" i="1"/>
  <c r="ES100" i="1"/>
  <c r="EG99" i="1"/>
  <c r="EJ98" i="1"/>
  <c r="DX98" i="1"/>
  <c r="DU99" i="1"/>
  <c r="CZ99" i="1"/>
  <c r="CW100" i="1"/>
  <c r="CK99" i="1"/>
  <c r="CN98" i="1"/>
  <c r="CB99" i="1"/>
  <c r="BY100" i="1"/>
  <c r="AF100" i="1"/>
  <c r="AC101" i="1"/>
  <c r="HY97" i="1"/>
  <c r="HZ97" i="1"/>
  <c r="DU99" i="6"/>
  <c r="DX98" i="6"/>
  <c r="ES99" i="6"/>
  <c r="EV98" i="6"/>
  <c r="GO99" i="6"/>
  <c r="GR98" i="6"/>
  <c r="DL99" i="6"/>
  <c r="DI100" i="6"/>
  <c r="GF99" i="6"/>
  <c r="GC100" i="6"/>
  <c r="FT97" i="6"/>
  <c r="FQ98" i="6"/>
  <c r="HM98" i="6" s="1"/>
  <c r="HP98" i="6" s="1"/>
  <c r="CN98" i="6"/>
  <c r="CK99" i="6"/>
  <c r="HD98" i="6"/>
  <c r="HA99" i="6"/>
  <c r="EJ98" i="6"/>
  <c r="EG99" i="6"/>
  <c r="BY99" i="6"/>
  <c r="CB98" i="6"/>
  <c r="FH99" i="6"/>
  <c r="FE100" i="6"/>
  <c r="CW99" i="6"/>
  <c r="CZ98" i="6"/>
  <c r="DI101" i="1" l="1"/>
  <c r="DL100" i="1"/>
  <c r="BA101" i="1"/>
  <c r="BD100" i="1"/>
  <c r="AR99" i="1"/>
  <c r="AO100" i="1"/>
  <c r="BP98" i="1"/>
  <c r="BM99" i="1"/>
  <c r="BP100" i="6"/>
  <c r="BM101" i="6"/>
  <c r="BD100" i="6"/>
  <c r="BA101" i="6"/>
  <c r="AO104" i="6"/>
  <c r="AR102" i="6"/>
  <c r="AR101" i="6"/>
  <c r="AC101" i="6"/>
  <c r="AF100" i="6"/>
  <c r="T100" i="6"/>
  <c r="Q101" i="6"/>
  <c r="HN101" i="6"/>
  <c r="HL112" i="6" s="1"/>
  <c r="H99" i="6"/>
  <c r="E100" i="6"/>
  <c r="AD116" i="1"/>
  <c r="HA107" i="1"/>
  <c r="HD106" i="1"/>
  <c r="GO101" i="1"/>
  <c r="GR100" i="1"/>
  <c r="GC100" i="1"/>
  <c r="GF99" i="1"/>
  <c r="FT99" i="1"/>
  <c r="FQ100" i="1"/>
  <c r="FE100" i="1"/>
  <c r="FH99" i="1"/>
  <c r="EV100" i="1"/>
  <c r="ES101" i="1"/>
  <c r="EG100" i="1"/>
  <c r="EJ99" i="1"/>
  <c r="DX99" i="1"/>
  <c r="DU100" i="1"/>
  <c r="CZ100" i="1"/>
  <c r="CW101" i="1"/>
  <c r="CK100" i="1"/>
  <c r="CN99" i="1"/>
  <c r="CB100" i="1"/>
  <c r="BY101" i="1"/>
  <c r="AF101" i="1"/>
  <c r="AC104" i="1"/>
  <c r="AF102" i="1"/>
  <c r="HZ98" i="1"/>
  <c r="HY98" i="1"/>
  <c r="ES100" i="6"/>
  <c r="EV99" i="6"/>
  <c r="DI101" i="6"/>
  <c r="DL100" i="6"/>
  <c r="CN99" i="6"/>
  <c r="CK100" i="6"/>
  <c r="FE101" i="6"/>
  <c r="FH100" i="6"/>
  <c r="BY100" i="6"/>
  <c r="CB99" i="6"/>
  <c r="GC101" i="6"/>
  <c r="GF100" i="6"/>
  <c r="GO100" i="6"/>
  <c r="GR99" i="6"/>
  <c r="EJ99" i="6"/>
  <c r="EG100" i="6"/>
  <c r="DU100" i="6"/>
  <c r="DX99" i="6"/>
  <c r="CW100" i="6"/>
  <c r="CZ99" i="6"/>
  <c r="FQ99" i="6"/>
  <c r="HM99" i="6" s="1"/>
  <c r="HP99" i="6" s="1"/>
  <c r="FT98" i="6"/>
  <c r="HD99" i="6"/>
  <c r="HA100" i="6"/>
  <c r="DL101" i="1" l="1"/>
  <c r="DI104" i="1"/>
  <c r="DL102" i="1"/>
  <c r="BP99" i="1"/>
  <c r="BM100" i="1"/>
  <c r="AO101" i="1"/>
  <c r="AR100" i="1"/>
  <c r="BD101" i="1"/>
  <c r="BA104" i="1"/>
  <c r="BD102" i="1"/>
  <c r="BP101" i="6"/>
  <c r="BM104" i="6"/>
  <c r="BP102" i="6"/>
  <c r="BA104" i="6"/>
  <c r="BD101" i="6"/>
  <c r="BD102" i="6"/>
  <c r="AR104" i="6"/>
  <c r="AO105" i="6"/>
  <c r="AC104" i="6"/>
  <c r="AF101" i="6"/>
  <c r="AF102" i="6"/>
  <c r="Q104" i="6"/>
  <c r="T101" i="6"/>
  <c r="T102" i="6"/>
  <c r="F105" i="6"/>
  <c r="HN104" i="6"/>
  <c r="E101" i="6"/>
  <c r="H100" i="6"/>
  <c r="AD117" i="1"/>
  <c r="HA108" i="1"/>
  <c r="HD107" i="1"/>
  <c r="GR101" i="1"/>
  <c r="GO104" i="1"/>
  <c r="GR102" i="1"/>
  <c r="GC101" i="1"/>
  <c r="GF100" i="1"/>
  <c r="FT100" i="1"/>
  <c r="FQ101" i="1"/>
  <c r="FE101" i="1"/>
  <c r="FH100" i="1"/>
  <c r="EV102" i="1"/>
  <c r="ES104" i="1"/>
  <c r="EV101" i="1"/>
  <c r="EG101" i="1"/>
  <c r="EJ100" i="1"/>
  <c r="DX100" i="1"/>
  <c r="DU101" i="1"/>
  <c r="CZ101" i="1"/>
  <c r="CW104" i="1"/>
  <c r="CZ102" i="1"/>
  <c r="CK101" i="1"/>
  <c r="CN100" i="1"/>
  <c r="CB101" i="1"/>
  <c r="CB102" i="1"/>
  <c r="BY104" i="1"/>
  <c r="AC105" i="1"/>
  <c r="AF104" i="1"/>
  <c r="HY99" i="1"/>
  <c r="HZ99" i="1"/>
  <c r="CB100" i="6"/>
  <c r="BY101" i="6"/>
  <c r="DL101" i="6"/>
  <c r="DI104" i="6"/>
  <c r="DL102" i="6"/>
  <c r="EG101" i="6"/>
  <c r="EJ100" i="6"/>
  <c r="CZ100" i="6"/>
  <c r="CW101" i="6"/>
  <c r="DX100" i="6"/>
  <c r="DU101" i="6"/>
  <c r="FH101" i="6"/>
  <c r="FE104" i="6"/>
  <c r="FH102" i="6"/>
  <c r="EV100" i="6"/>
  <c r="ES101" i="6"/>
  <c r="HA101" i="6"/>
  <c r="HD100" i="6"/>
  <c r="FQ100" i="6"/>
  <c r="HM100" i="6" s="1"/>
  <c r="HP100" i="6" s="1"/>
  <c r="FT99" i="6"/>
  <c r="CK101" i="6"/>
  <c r="CN100" i="6"/>
  <c r="GF101" i="6"/>
  <c r="GC104" i="6"/>
  <c r="GF102" i="6"/>
  <c r="GR100" i="6"/>
  <c r="GO101" i="6"/>
  <c r="DI105" i="1" l="1"/>
  <c r="DL104" i="1"/>
  <c r="BA105" i="1"/>
  <c r="BD104" i="1"/>
  <c r="AR101" i="1"/>
  <c r="AO104" i="1"/>
  <c r="AR102" i="1"/>
  <c r="BP100" i="1"/>
  <c r="BM101" i="1"/>
  <c r="BP104" i="6"/>
  <c r="BM105" i="6"/>
  <c r="BA105" i="6"/>
  <c r="BD104" i="6"/>
  <c r="AO106" i="6"/>
  <c r="AR105" i="6"/>
  <c r="AF104" i="6"/>
  <c r="AC105" i="6"/>
  <c r="T104" i="6"/>
  <c r="Q105" i="6"/>
  <c r="F106" i="6"/>
  <c r="HN105" i="6"/>
  <c r="H101" i="6"/>
  <c r="E104" i="6"/>
  <c r="H102" i="6"/>
  <c r="AD118" i="1"/>
  <c r="HA109" i="1"/>
  <c r="HD108" i="1"/>
  <c r="GO105" i="1"/>
  <c r="GR104" i="1"/>
  <c r="GF101" i="1"/>
  <c r="GC104" i="1"/>
  <c r="GF102" i="1"/>
  <c r="FT101" i="1"/>
  <c r="FT102" i="1"/>
  <c r="FQ104" i="1"/>
  <c r="FH101" i="1"/>
  <c r="FH102" i="1"/>
  <c r="FE104" i="1"/>
  <c r="ES105" i="1"/>
  <c r="EV104" i="1"/>
  <c r="EJ101" i="1"/>
  <c r="EJ102" i="1"/>
  <c r="EG104" i="1"/>
  <c r="DX101" i="1"/>
  <c r="DX102" i="1"/>
  <c r="DU104" i="1"/>
  <c r="CW105" i="1"/>
  <c r="CZ104" i="1"/>
  <c r="CN101" i="1"/>
  <c r="CN102" i="1"/>
  <c r="CK104" i="1"/>
  <c r="BY105" i="1"/>
  <c r="CB104" i="1"/>
  <c r="AC106" i="1"/>
  <c r="AF105" i="1"/>
  <c r="HZ100" i="1"/>
  <c r="HY100" i="1"/>
  <c r="GC105" i="6"/>
  <c r="GF104" i="6"/>
  <c r="FE105" i="6"/>
  <c r="FH104" i="6"/>
  <c r="GR101" i="6"/>
  <c r="GO104" i="6"/>
  <c r="GR102" i="6"/>
  <c r="CN101" i="6"/>
  <c r="CK104" i="6"/>
  <c r="CN102" i="6"/>
  <c r="HD101" i="6"/>
  <c r="HA104" i="6"/>
  <c r="HD102" i="6"/>
  <c r="DX101" i="6"/>
  <c r="DU104" i="6"/>
  <c r="DX102" i="6"/>
  <c r="EJ101" i="6"/>
  <c r="EG104" i="6"/>
  <c r="EJ102" i="6"/>
  <c r="CZ101" i="6"/>
  <c r="CW104" i="6"/>
  <c r="CZ102" i="6"/>
  <c r="CB101" i="6"/>
  <c r="BY104" i="6"/>
  <c r="CB102" i="6"/>
  <c r="FT100" i="6"/>
  <c r="FQ101" i="6"/>
  <c r="HM101" i="6" s="1"/>
  <c r="EV101" i="6"/>
  <c r="ES104" i="6"/>
  <c r="EV102" i="6"/>
  <c r="DI105" i="6"/>
  <c r="DL104" i="6"/>
  <c r="DL105" i="1" l="1"/>
  <c r="DI106" i="1"/>
  <c r="BM104" i="1"/>
  <c r="BP102" i="1"/>
  <c r="BP101" i="1"/>
  <c r="AR104" i="1"/>
  <c r="AO105" i="1"/>
  <c r="BD105" i="1"/>
  <c r="BA106" i="1"/>
  <c r="BM106" i="6"/>
  <c r="BP105" i="6"/>
  <c r="BA106" i="6"/>
  <c r="BD105" i="6"/>
  <c r="AO107" i="6"/>
  <c r="AR106" i="6"/>
  <c r="AC106" i="6"/>
  <c r="AF105" i="6"/>
  <c r="Q106" i="6"/>
  <c r="T105" i="6"/>
  <c r="F107" i="6"/>
  <c r="HN106" i="6"/>
  <c r="H104" i="6"/>
  <c r="E105" i="6"/>
  <c r="HK112" i="6"/>
  <c r="HP101" i="6"/>
  <c r="HP102" i="6"/>
  <c r="AD119" i="1"/>
  <c r="HA110" i="1"/>
  <c r="HD109" i="1"/>
  <c r="GO106" i="1"/>
  <c r="GR105" i="1"/>
  <c r="GC105" i="1"/>
  <c r="GF104" i="1"/>
  <c r="FQ105" i="1"/>
  <c r="FT104" i="1"/>
  <c r="FE105" i="1"/>
  <c r="FH104" i="1"/>
  <c r="EV105" i="1"/>
  <c r="ES106" i="1"/>
  <c r="EG105" i="1"/>
  <c r="EJ104" i="1"/>
  <c r="DU105" i="1"/>
  <c r="DX104" i="1"/>
  <c r="CZ105" i="1"/>
  <c r="CW106" i="1"/>
  <c r="CK105" i="1"/>
  <c r="CN104" i="1"/>
  <c r="CB105" i="1"/>
  <c r="BY106" i="1"/>
  <c r="AF106" i="1"/>
  <c r="AC107" i="1"/>
  <c r="IF112" i="1"/>
  <c r="IF110" i="1" s="1"/>
  <c r="HY101" i="1"/>
  <c r="IE112" i="1"/>
  <c r="IE110" i="1" s="1"/>
  <c r="HZ102" i="1"/>
  <c r="HZ101" i="1"/>
  <c r="HY102" i="1"/>
  <c r="CB104" i="6"/>
  <c r="BY105" i="6"/>
  <c r="DX104" i="6"/>
  <c r="DU105" i="6"/>
  <c r="GR104" i="6"/>
  <c r="GO105" i="6"/>
  <c r="EV104" i="6"/>
  <c r="ES105" i="6"/>
  <c r="HA105" i="6"/>
  <c r="HD104" i="6"/>
  <c r="EG105" i="6"/>
  <c r="EJ104" i="6"/>
  <c r="FE106" i="6"/>
  <c r="FH105" i="6"/>
  <c r="DI106" i="6"/>
  <c r="DL105" i="6"/>
  <c r="FT101" i="6"/>
  <c r="FQ104" i="6"/>
  <c r="HM104" i="6" s="1"/>
  <c r="HP104" i="6" s="1"/>
  <c r="FT102" i="6"/>
  <c r="CZ104" i="6"/>
  <c r="CW105" i="6"/>
  <c r="CK105" i="6"/>
  <c r="CN104" i="6"/>
  <c r="GC106" i="6"/>
  <c r="GF105" i="6"/>
  <c r="DI107" i="1" l="1"/>
  <c r="DL106" i="1"/>
  <c r="BA107" i="1"/>
  <c r="BD106" i="1"/>
  <c r="AR105" i="1"/>
  <c r="AO106" i="1"/>
  <c r="BM105" i="1"/>
  <c r="BP104" i="1"/>
  <c r="BM107" i="6"/>
  <c r="BP106" i="6"/>
  <c r="BA107" i="6"/>
  <c r="BD106" i="6"/>
  <c r="AR107" i="6"/>
  <c r="AO108" i="6"/>
  <c r="AF106" i="6"/>
  <c r="AC107" i="6"/>
  <c r="T106" i="6"/>
  <c r="Q107" i="6"/>
  <c r="F108" i="6"/>
  <c r="HN107" i="6"/>
  <c r="E106" i="6"/>
  <c r="H105" i="6"/>
  <c r="AD122" i="1"/>
  <c r="HA113" i="1"/>
  <c r="HD110" i="1"/>
  <c r="HD111" i="1"/>
  <c r="GO107" i="1"/>
  <c r="GR106" i="1"/>
  <c r="GF105" i="1"/>
  <c r="GC106" i="1"/>
  <c r="FT105" i="1"/>
  <c r="FQ106" i="1"/>
  <c r="FE106" i="1"/>
  <c r="FH105" i="1"/>
  <c r="ES107" i="1"/>
  <c r="EV106" i="1"/>
  <c r="EJ105" i="1"/>
  <c r="EG106" i="1"/>
  <c r="DU106" i="1"/>
  <c r="DX105" i="1"/>
  <c r="CW107" i="1"/>
  <c r="CZ106" i="1"/>
  <c r="CN105" i="1"/>
  <c r="CK106" i="1"/>
  <c r="CB106" i="1"/>
  <c r="BY107" i="1"/>
  <c r="AF107" i="1"/>
  <c r="AC108" i="1"/>
  <c r="HY104" i="1"/>
  <c r="HZ104" i="1"/>
  <c r="FT104" i="6"/>
  <c r="FQ105" i="6"/>
  <c r="HM105" i="6" s="1"/>
  <c r="HP105" i="6" s="1"/>
  <c r="HA106" i="6"/>
  <c r="HD105" i="6"/>
  <c r="FH106" i="6"/>
  <c r="FE107" i="6"/>
  <c r="DX105" i="6"/>
  <c r="DU106" i="6"/>
  <c r="GF106" i="6"/>
  <c r="GC107" i="6"/>
  <c r="EV105" i="6"/>
  <c r="ES106" i="6"/>
  <c r="CK106" i="6"/>
  <c r="CN105" i="6"/>
  <c r="EG106" i="6"/>
  <c r="EJ105" i="6"/>
  <c r="CB105" i="6"/>
  <c r="BY106" i="6"/>
  <c r="DL106" i="6"/>
  <c r="DI107" i="6"/>
  <c r="GR105" i="6"/>
  <c r="GO106" i="6"/>
  <c r="CZ105" i="6"/>
  <c r="CW106" i="6"/>
  <c r="DL107" i="1" l="1"/>
  <c r="DI108" i="1"/>
  <c r="BP105" i="1"/>
  <c r="BM106" i="1"/>
  <c r="AO107" i="1"/>
  <c r="AR106" i="1"/>
  <c r="BA108" i="1"/>
  <c r="BD107" i="1"/>
  <c r="BP107" i="6"/>
  <c r="BM108" i="6"/>
  <c r="BD107" i="6"/>
  <c r="BA108" i="6"/>
  <c r="AO109" i="6"/>
  <c r="AR108" i="6"/>
  <c r="AC108" i="6"/>
  <c r="AF107" i="6"/>
  <c r="Q108" i="6"/>
  <c r="T107" i="6"/>
  <c r="F109" i="6"/>
  <c r="HN108" i="6"/>
  <c r="H106" i="6"/>
  <c r="E107" i="6"/>
  <c r="AD123" i="1"/>
  <c r="HA114" i="1"/>
  <c r="HD113" i="1"/>
  <c r="GR107" i="1"/>
  <c r="GO108" i="1"/>
  <c r="GC107" i="1"/>
  <c r="GF106" i="1"/>
  <c r="FQ107" i="1"/>
  <c r="FT106" i="1"/>
  <c r="FE107" i="1"/>
  <c r="FH106" i="1"/>
  <c r="EV107" i="1"/>
  <c r="ES108" i="1"/>
  <c r="EG107" i="1"/>
  <c r="EJ106" i="1"/>
  <c r="DU107" i="1"/>
  <c r="DX106" i="1"/>
  <c r="CZ107" i="1"/>
  <c r="CW108" i="1"/>
  <c r="CN106" i="1"/>
  <c r="CK107" i="1"/>
  <c r="CB107" i="1"/>
  <c r="BY108" i="1"/>
  <c r="AC109" i="1"/>
  <c r="AF108" i="1"/>
  <c r="HY105" i="1"/>
  <c r="HZ105" i="1"/>
  <c r="HD106" i="6"/>
  <c r="HA107" i="6"/>
  <c r="DU107" i="6"/>
  <c r="DX106" i="6"/>
  <c r="FT105" i="6"/>
  <c r="FQ106" i="6"/>
  <c r="HM106" i="6" s="1"/>
  <c r="HP106" i="6" s="1"/>
  <c r="DL107" i="6"/>
  <c r="DI108" i="6"/>
  <c r="BY107" i="6"/>
  <c r="CB106" i="6"/>
  <c r="FH107" i="6"/>
  <c r="FE108" i="6"/>
  <c r="CW107" i="6"/>
  <c r="CZ106" i="6"/>
  <c r="GF107" i="6"/>
  <c r="GC108" i="6"/>
  <c r="CN106" i="6"/>
  <c r="CK107" i="6"/>
  <c r="ES107" i="6"/>
  <c r="EV106" i="6"/>
  <c r="EJ106" i="6"/>
  <c r="EG107" i="6"/>
  <c r="GO107" i="6"/>
  <c r="GR106" i="6"/>
  <c r="DI109" i="1" l="1"/>
  <c r="DL108" i="1"/>
  <c r="BA109" i="1"/>
  <c r="BD108" i="1"/>
  <c r="AR107" i="1"/>
  <c r="AO108" i="1"/>
  <c r="BM107" i="1"/>
  <c r="BP106" i="1"/>
  <c r="BM109" i="6"/>
  <c r="BP108" i="6"/>
  <c r="BA109" i="6"/>
  <c r="BD108" i="6"/>
  <c r="AO110" i="6"/>
  <c r="AR109" i="6"/>
  <c r="AC109" i="6"/>
  <c r="AF108" i="6"/>
  <c r="T108" i="6"/>
  <c r="Q109" i="6"/>
  <c r="F110" i="6"/>
  <c r="HN109" i="6"/>
  <c r="H107" i="6"/>
  <c r="E108" i="6"/>
  <c r="AD124" i="1"/>
  <c r="HA115" i="1"/>
  <c r="HD114" i="1"/>
  <c r="GO109" i="1"/>
  <c r="GR108" i="1"/>
  <c r="GC108" i="1"/>
  <c r="GF107" i="1"/>
  <c r="FT107" i="1"/>
  <c r="FQ108" i="1"/>
  <c r="FE108" i="1"/>
  <c r="FH107" i="1"/>
  <c r="ES109" i="1"/>
  <c r="EV108" i="1"/>
  <c r="EG108" i="1"/>
  <c r="EJ107" i="1"/>
  <c r="DU108" i="1"/>
  <c r="DX107" i="1"/>
  <c r="CW109" i="1"/>
  <c r="CZ108" i="1"/>
  <c r="CK108" i="1"/>
  <c r="CN107" i="1"/>
  <c r="BY109" i="1"/>
  <c r="CB108" i="1"/>
  <c r="AC110" i="1"/>
  <c r="AF109" i="1"/>
  <c r="HY106" i="1"/>
  <c r="HZ106" i="1"/>
  <c r="FQ107" i="6"/>
  <c r="HM107" i="6" s="1"/>
  <c r="HP107" i="6" s="1"/>
  <c r="FT106" i="6"/>
  <c r="GO108" i="6"/>
  <c r="GR107" i="6"/>
  <c r="CN107" i="6"/>
  <c r="CK108" i="6"/>
  <c r="EJ107" i="6"/>
  <c r="EG108" i="6"/>
  <c r="CW108" i="6"/>
  <c r="CZ107" i="6"/>
  <c r="BY108" i="6"/>
  <c r="CB107" i="6"/>
  <c r="DU108" i="6"/>
  <c r="DX107" i="6"/>
  <c r="GC109" i="6"/>
  <c r="GF108" i="6"/>
  <c r="ES108" i="6"/>
  <c r="EV107" i="6"/>
  <c r="FE109" i="6"/>
  <c r="FH108" i="6"/>
  <c r="DI109" i="6"/>
  <c r="DL108" i="6"/>
  <c r="HD107" i="6"/>
  <c r="HA108" i="6"/>
  <c r="DL109" i="1" l="1"/>
  <c r="DI110" i="1"/>
  <c r="AO109" i="1"/>
  <c r="AR108" i="1"/>
  <c r="BP107" i="1"/>
  <c r="BM108" i="1"/>
  <c r="BD109" i="1"/>
  <c r="BA110" i="1"/>
  <c r="BM110" i="6"/>
  <c r="BP109" i="6"/>
  <c r="BD109" i="6"/>
  <c r="BA110" i="6"/>
  <c r="AR110" i="6"/>
  <c r="AR111" i="6"/>
  <c r="AO113" i="6"/>
  <c r="AF109" i="6"/>
  <c r="AC110" i="6"/>
  <c r="T109" i="6"/>
  <c r="Q110" i="6"/>
  <c r="F113" i="6"/>
  <c r="HN110" i="6"/>
  <c r="HL121" i="6" s="1"/>
  <c r="E109" i="6"/>
  <c r="H108" i="6"/>
  <c r="AD125" i="1"/>
  <c r="HA116" i="1"/>
  <c r="HD115" i="1"/>
  <c r="GR109" i="1"/>
  <c r="GO110" i="1"/>
  <c r="GC109" i="1"/>
  <c r="GF108" i="1"/>
  <c r="FQ109" i="1"/>
  <c r="FT108" i="1"/>
  <c r="FE109" i="1"/>
  <c r="FH108" i="1"/>
  <c r="ES110" i="1"/>
  <c r="EV109" i="1"/>
  <c r="EJ108" i="1"/>
  <c r="EG109" i="1"/>
  <c r="DU109" i="1"/>
  <c r="DX108" i="1"/>
  <c r="CW110" i="1"/>
  <c r="CZ110" i="1" s="1"/>
  <c r="CZ109" i="1"/>
  <c r="CK109" i="1"/>
  <c r="CN108" i="1"/>
  <c r="BY110" i="1"/>
  <c r="CB109" i="1"/>
  <c r="AF110" i="1"/>
  <c r="AC113" i="1"/>
  <c r="AF111" i="1"/>
  <c r="HY107" i="1"/>
  <c r="HZ107" i="1"/>
  <c r="FE110" i="6"/>
  <c r="FH109" i="6"/>
  <c r="HA109" i="6"/>
  <c r="HD108" i="6"/>
  <c r="DX108" i="6"/>
  <c r="DU109" i="6"/>
  <c r="CK109" i="6"/>
  <c r="CN108" i="6"/>
  <c r="GR108" i="6"/>
  <c r="GO109" i="6"/>
  <c r="CB108" i="6"/>
  <c r="BY109" i="6"/>
  <c r="EG109" i="6"/>
  <c r="EJ108" i="6"/>
  <c r="DI110" i="6"/>
  <c r="DL109" i="6"/>
  <c r="EV108" i="6"/>
  <c r="ES109" i="6"/>
  <c r="GC110" i="6"/>
  <c r="GF109" i="6"/>
  <c r="CZ108" i="6"/>
  <c r="CW109" i="6"/>
  <c r="FQ108" i="6"/>
  <c r="HM108" i="6" s="1"/>
  <c r="HP108" i="6" s="1"/>
  <c r="FT107" i="6"/>
  <c r="DI113" i="1" l="1"/>
  <c r="DL111" i="1"/>
  <c r="DL110" i="1"/>
  <c r="BA113" i="1"/>
  <c r="BD111" i="1"/>
  <c r="BD110" i="1"/>
  <c r="BM109" i="1"/>
  <c r="BP108" i="1"/>
  <c r="AR109" i="1"/>
  <c r="AO110" i="1"/>
  <c r="BM113" i="6"/>
  <c r="BP110" i="6"/>
  <c r="BP111" i="6"/>
  <c r="BA113" i="6"/>
  <c r="BD111" i="6"/>
  <c r="BD110" i="6"/>
  <c r="AO114" i="6"/>
  <c r="AR113" i="6"/>
  <c r="AF110" i="6"/>
  <c r="AF111" i="6"/>
  <c r="AC113" i="6"/>
  <c r="Q113" i="6"/>
  <c r="T111" i="6"/>
  <c r="T110" i="6"/>
  <c r="F114" i="6"/>
  <c r="HN113" i="6"/>
  <c r="H109" i="6"/>
  <c r="E110" i="6"/>
  <c r="AD126" i="1"/>
  <c r="HA117" i="1"/>
  <c r="HD116" i="1"/>
  <c r="GR110" i="1"/>
  <c r="GO113" i="1"/>
  <c r="GR111" i="1"/>
  <c r="GC110" i="1"/>
  <c r="GF109" i="1"/>
  <c r="FQ110" i="1"/>
  <c r="FT109" i="1"/>
  <c r="FE110" i="1"/>
  <c r="FH109" i="1"/>
  <c r="EV110" i="1"/>
  <c r="ES113" i="1"/>
  <c r="EV111" i="1"/>
  <c r="EG110" i="1"/>
  <c r="EJ109" i="1"/>
  <c r="DU110" i="1"/>
  <c r="DX109" i="1"/>
  <c r="CZ111" i="1"/>
  <c r="CW113" i="1"/>
  <c r="CK110" i="1"/>
  <c r="CN109" i="1"/>
  <c r="CB110" i="1"/>
  <c r="CB111" i="1"/>
  <c r="BY113" i="1"/>
  <c r="AF113" i="1"/>
  <c r="AC114" i="1"/>
  <c r="HY108" i="1"/>
  <c r="HZ108" i="1"/>
  <c r="DX109" i="6"/>
  <c r="DU110" i="6"/>
  <c r="EV109" i="6"/>
  <c r="ES110" i="6"/>
  <c r="FH110" i="6"/>
  <c r="FE113" i="6"/>
  <c r="FH111" i="6"/>
  <c r="HA110" i="6"/>
  <c r="HD109" i="6"/>
  <c r="CB109" i="6"/>
  <c r="BY110" i="6"/>
  <c r="GF110" i="6"/>
  <c r="GC113" i="6"/>
  <c r="GF111" i="6"/>
  <c r="CZ109" i="6"/>
  <c r="CW110" i="6"/>
  <c r="GR109" i="6"/>
  <c r="GO110" i="6"/>
  <c r="DL110" i="6"/>
  <c r="DI113" i="6"/>
  <c r="DL111" i="6"/>
  <c r="CK110" i="6"/>
  <c r="CN109" i="6"/>
  <c r="FT108" i="6"/>
  <c r="FQ109" i="6"/>
  <c r="HM109" i="6" s="1"/>
  <c r="HP109" i="6" s="1"/>
  <c r="EG110" i="6"/>
  <c r="EJ109" i="6"/>
  <c r="DL113" i="1" l="1"/>
  <c r="DI114" i="1"/>
  <c r="AO113" i="1"/>
  <c r="AR110" i="1"/>
  <c r="AR111" i="1"/>
  <c r="BM110" i="1"/>
  <c r="BP109" i="1"/>
  <c r="BA114" i="1"/>
  <c r="BD113" i="1"/>
  <c r="BM114" i="6"/>
  <c r="BP113" i="6"/>
  <c r="BD113" i="6"/>
  <c r="BA114" i="6"/>
  <c r="AO115" i="6"/>
  <c r="AR114" i="6"/>
  <c r="AF113" i="6"/>
  <c r="AC114" i="6"/>
  <c r="Q114" i="6"/>
  <c r="T113" i="6"/>
  <c r="F115" i="6"/>
  <c r="HN114" i="6"/>
  <c r="H111" i="6"/>
  <c r="E113" i="6"/>
  <c r="H110" i="6"/>
  <c r="AD127" i="1"/>
  <c r="HD117" i="1"/>
  <c r="HA118" i="1"/>
  <c r="GO114" i="1"/>
  <c r="GR113" i="1"/>
  <c r="GF110" i="1"/>
  <c r="GF111" i="1"/>
  <c r="GC113" i="1"/>
  <c r="FT110" i="1"/>
  <c r="FT111" i="1"/>
  <c r="FQ113" i="1"/>
  <c r="FE113" i="1"/>
  <c r="FH111" i="1"/>
  <c r="FH110" i="1"/>
  <c r="ES114" i="1"/>
  <c r="EV113" i="1"/>
  <c r="EG113" i="1"/>
  <c r="EJ110" i="1"/>
  <c r="EJ111" i="1"/>
  <c r="DX110" i="1"/>
  <c r="DU113" i="1"/>
  <c r="DX111" i="1"/>
  <c r="CW114" i="1"/>
  <c r="CZ113" i="1"/>
  <c r="CK113" i="1"/>
  <c r="CN111" i="1"/>
  <c r="CN110" i="1"/>
  <c r="BY114" i="1"/>
  <c r="CB113" i="1"/>
  <c r="AC115" i="1"/>
  <c r="AF114" i="1"/>
  <c r="HZ109" i="1"/>
  <c r="HY109" i="1"/>
  <c r="FH113" i="6"/>
  <c r="FE114" i="6"/>
  <c r="EJ110" i="6"/>
  <c r="EG113" i="6"/>
  <c r="EJ111" i="6"/>
  <c r="GR110" i="6"/>
  <c r="GO113" i="6"/>
  <c r="GR111" i="6"/>
  <c r="DX110" i="6"/>
  <c r="DU113" i="6"/>
  <c r="DX111" i="6"/>
  <c r="FT109" i="6"/>
  <c r="FQ110" i="6"/>
  <c r="HM110" i="6" s="1"/>
  <c r="CZ110" i="6"/>
  <c r="CW113" i="6"/>
  <c r="CZ111" i="6"/>
  <c r="HD110" i="6"/>
  <c r="HA113" i="6"/>
  <c r="HD111" i="6"/>
  <c r="CN110" i="6"/>
  <c r="CK113" i="6"/>
  <c r="CN111" i="6"/>
  <c r="GF113" i="6"/>
  <c r="GC114" i="6"/>
  <c r="DL113" i="6"/>
  <c r="DI114" i="6"/>
  <c r="EV110" i="6"/>
  <c r="ES113" i="6"/>
  <c r="EV111" i="6"/>
  <c r="CB110" i="6"/>
  <c r="BY113" i="6"/>
  <c r="CB111" i="6"/>
  <c r="DI115" i="1" l="1"/>
  <c r="DL114" i="1"/>
  <c r="BD114" i="1"/>
  <c r="BA115" i="1"/>
  <c r="BP111" i="1"/>
  <c r="BM113" i="1"/>
  <c r="BP110" i="1"/>
  <c r="AR113" i="1"/>
  <c r="AO114" i="1"/>
  <c r="BP114" i="6"/>
  <c r="BM115" i="6"/>
  <c r="BA115" i="6"/>
  <c r="BD114" i="6"/>
  <c r="AR115" i="6"/>
  <c r="AO116" i="6"/>
  <c r="AF114" i="6"/>
  <c r="AC115" i="6"/>
  <c r="T114" i="6"/>
  <c r="Q115" i="6"/>
  <c r="F116" i="6"/>
  <c r="HN115" i="6"/>
  <c r="H113" i="6"/>
  <c r="E114" i="6"/>
  <c r="HK121" i="6"/>
  <c r="HP111" i="6"/>
  <c r="HP110" i="6"/>
  <c r="AD128" i="1"/>
  <c r="HA119" i="1"/>
  <c r="HD118" i="1"/>
  <c r="GO115" i="1"/>
  <c r="GR114" i="1"/>
  <c r="GC114" i="1"/>
  <c r="GF113" i="1"/>
  <c r="FQ114" i="1"/>
  <c r="FT113" i="1"/>
  <c r="FE114" i="1"/>
  <c r="FH113" i="1"/>
  <c r="ES115" i="1"/>
  <c r="EV114" i="1"/>
  <c r="EJ113" i="1"/>
  <c r="EG114" i="1"/>
  <c r="DU114" i="1"/>
  <c r="DX113" i="1"/>
  <c r="CW115" i="1"/>
  <c r="CZ114" i="1"/>
  <c r="CK114" i="1"/>
  <c r="CN113" i="1"/>
  <c r="BY115" i="1"/>
  <c r="CB114" i="1"/>
  <c r="AF115" i="1"/>
  <c r="AC116" i="1"/>
  <c r="IF121" i="1"/>
  <c r="IF119" i="1" s="1"/>
  <c r="IE121" i="1"/>
  <c r="IE119" i="1" s="1"/>
  <c r="HZ111" i="1"/>
  <c r="HZ110" i="1"/>
  <c r="HY111" i="1"/>
  <c r="HY110" i="1"/>
  <c r="GO114" i="6"/>
  <c r="GR113" i="6"/>
  <c r="EJ113" i="6"/>
  <c r="EG114" i="6"/>
  <c r="CN113" i="6"/>
  <c r="CK114" i="6"/>
  <c r="BY114" i="6"/>
  <c r="CB113" i="6"/>
  <c r="DL114" i="6"/>
  <c r="DI115" i="6"/>
  <c r="HD113" i="6"/>
  <c r="HA114" i="6"/>
  <c r="DU114" i="6"/>
  <c r="DX113" i="6"/>
  <c r="GF114" i="6"/>
  <c r="GC115" i="6"/>
  <c r="CW114" i="6"/>
  <c r="CZ113" i="6"/>
  <c r="FH114" i="6"/>
  <c r="FE115" i="6"/>
  <c r="FT110" i="6"/>
  <c r="FQ113" i="6"/>
  <c r="HM113" i="6" s="1"/>
  <c r="HP113" i="6" s="1"/>
  <c r="FT111" i="6"/>
  <c r="ES114" i="6"/>
  <c r="EV113" i="6"/>
  <c r="DL115" i="1" l="1"/>
  <c r="DI116" i="1"/>
  <c r="AO115" i="1"/>
  <c r="AR114" i="1"/>
  <c r="BP113" i="1"/>
  <c r="BM114" i="1"/>
  <c r="BA116" i="1"/>
  <c r="BD115" i="1"/>
  <c r="BP115" i="6"/>
  <c r="BM116" i="6"/>
  <c r="BD115" i="6"/>
  <c r="BA116" i="6"/>
  <c r="AR116" i="6"/>
  <c r="AO117" i="6"/>
  <c r="AF115" i="6"/>
  <c r="AC116" i="6"/>
  <c r="Q116" i="6"/>
  <c r="T115" i="6"/>
  <c r="F117" i="6"/>
  <c r="HN116" i="6"/>
  <c r="H114" i="6"/>
  <c r="E115" i="6"/>
  <c r="AD131" i="1"/>
  <c r="HD119" i="1"/>
  <c r="HD120" i="1"/>
  <c r="HA122" i="1"/>
  <c r="GR115" i="1"/>
  <c r="GO116" i="1"/>
  <c r="GR116" i="1" s="1"/>
  <c r="GC115" i="1"/>
  <c r="GF114" i="1"/>
  <c r="FQ115" i="1"/>
  <c r="FT114" i="1"/>
  <c r="FE115" i="1"/>
  <c r="FH114" i="1"/>
  <c r="EV115" i="1"/>
  <c r="ES116" i="1"/>
  <c r="EJ114" i="1"/>
  <c r="EG115" i="1"/>
  <c r="DU115" i="1"/>
  <c r="DX114" i="1"/>
  <c r="CZ115" i="1"/>
  <c r="CW116" i="1"/>
  <c r="CK115" i="1"/>
  <c r="CN114" i="1"/>
  <c r="CB115" i="1"/>
  <c r="BY116" i="1"/>
  <c r="AC117" i="1"/>
  <c r="AF116" i="1"/>
  <c r="HY113" i="1"/>
  <c r="HZ113" i="1"/>
  <c r="ES115" i="6"/>
  <c r="EV114" i="6"/>
  <c r="CN114" i="6"/>
  <c r="CK115" i="6"/>
  <c r="FE116" i="6"/>
  <c r="FH115" i="6"/>
  <c r="DU115" i="6"/>
  <c r="DX114" i="6"/>
  <c r="DI116" i="6"/>
  <c r="DL115" i="6"/>
  <c r="BY115" i="6"/>
  <c r="CB114" i="6"/>
  <c r="GO115" i="6"/>
  <c r="GR114" i="6"/>
  <c r="FQ114" i="6"/>
  <c r="HM114" i="6" s="1"/>
  <c r="HP114" i="6" s="1"/>
  <c r="FT113" i="6"/>
  <c r="CW115" i="6"/>
  <c r="CZ114" i="6"/>
  <c r="EJ114" i="6"/>
  <c r="EG115" i="6"/>
  <c r="HD114" i="6"/>
  <c r="HA115" i="6"/>
  <c r="GC116" i="6"/>
  <c r="GF115" i="6"/>
  <c r="DI117" i="1" l="1"/>
  <c r="DL116" i="1"/>
  <c r="BA117" i="1"/>
  <c r="BD116" i="1"/>
  <c r="BM115" i="1"/>
  <c r="BP114" i="1"/>
  <c r="AR115" i="1"/>
  <c r="AO116" i="1"/>
  <c r="BP116" i="6"/>
  <c r="BM117" i="6"/>
  <c r="BD116" i="6"/>
  <c r="BA117" i="6"/>
  <c r="AR117" i="6"/>
  <c r="AO118" i="6"/>
  <c r="AC117" i="6"/>
  <c r="AF116" i="6"/>
  <c r="T116" i="6"/>
  <c r="Q117" i="6"/>
  <c r="F118" i="6"/>
  <c r="HN117" i="6"/>
  <c r="E116" i="6"/>
  <c r="H115" i="6"/>
  <c r="AD132" i="1"/>
  <c r="HA123" i="1"/>
  <c r="HD122" i="1"/>
  <c r="GO117" i="1"/>
  <c r="GC116" i="1"/>
  <c r="GF115" i="1"/>
  <c r="FT115" i="1"/>
  <c r="FQ116" i="1"/>
  <c r="FE116" i="1"/>
  <c r="FH115" i="1"/>
  <c r="EV116" i="1"/>
  <c r="ES117" i="1"/>
  <c r="EG116" i="1"/>
  <c r="EJ115" i="1"/>
  <c r="DX115" i="1"/>
  <c r="DU116" i="1"/>
  <c r="CW117" i="1"/>
  <c r="CZ116" i="1"/>
  <c r="CK116" i="1"/>
  <c r="CN115" i="1"/>
  <c r="BY117" i="1"/>
  <c r="CB116" i="1"/>
  <c r="AC118" i="1"/>
  <c r="AF117" i="1"/>
  <c r="HZ114" i="1"/>
  <c r="HY114" i="1"/>
  <c r="HA116" i="6"/>
  <c r="HD115" i="6"/>
  <c r="FQ115" i="6"/>
  <c r="HM115" i="6" s="1"/>
  <c r="HP115" i="6" s="1"/>
  <c r="FT114" i="6"/>
  <c r="DX115" i="6"/>
  <c r="DU116" i="6"/>
  <c r="CK116" i="6"/>
  <c r="CN115" i="6"/>
  <c r="EG116" i="6"/>
  <c r="EJ115" i="6"/>
  <c r="GR115" i="6"/>
  <c r="GO116" i="6"/>
  <c r="FE117" i="6"/>
  <c r="FH116" i="6"/>
  <c r="GC117" i="6"/>
  <c r="GF116" i="6"/>
  <c r="CZ115" i="6"/>
  <c r="CW116" i="6"/>
  <c r="CB115" i="6"/>
  <c r="BY116" i="6"/>
  <c r="DI117" i="6"/>
  <c r="DL116" i="6"/>
  <c r="EV115" i="6"/>
  <c r="ES116" i="6"/>
  <c r="DL117" i="1" l="1"/>
  <c r="DI118" i="1"/>
  <c r="AR116" i="1"/>
  <c r="AO117" i="1"/>
  <c r="BM116" i="1"/>
  <c r="BP115" i="1"/>
  <c r="BD117" i="1"/>
  <c r="BA118" i="1"/>
  <c r="BP117" i="6"/>
  <c r="BM118" i="6"/>
  <c r="BA118" i="6"/>
  <c r="BD117" i="6"/>
  <c r="AR118" i="6"/>
  <c r="AO119" i="6"/>
  <c r="AC118" i="6"/>
  <c r="AF117" i="6"/>
  <c r="Q118" i="6"/>
  <c r="T117" i="6"/>
  <c r="F119" i="6"/>
  <c r="HN118" i="6"/>
  <c r="E117" i="6"/>
  <c r="H116" i="6"/>
  <c r="AD133" i="1"/>
  <c r="HD123" i="1"/>
  <c r="HA124" i="1"/>
  <c r="GO118" i="1"/>
  <c r="GR117" i="1"/>
  <c r="GC117" i="1"/>
  <c r="GF116" i="1"/>
  <c r="FQ117" i="1"/>
  <c r="FT116" i="1"/>
  <c r="FE117" i="1"/>
  <c r="FH116" i="1"/>
  <c r="ES118" i="1"/>
  <c r="EV117" i="1"/>
  <c r="EG117" i="1"/>
  <c r="EJ116" i="1"/>
  <c r="DU117" i="1"/>
  <c r="DX116" i="1"/>
  <c r="CW118" i="1"/>
  <c r="CZ117" i="1"/>
  <c r="CK117" i="1"/>
  <c r="CN116" i="1"/>
  <c r="BY118" i="1"/>
  <c r="CB117" i="1"/>
  <c r="AC119" i="1"/>
  <c r="AF118" i="1"/>
  <c r="HY115" i="1"/>
  <c r="HZ115" i="1"/>
  <c r="GF117" i="6"/>
  <c r="GC118" i="6"/>
  <c r="DL117" i="6"/>
  <c r="DI118" i="6"/>
  <c r="EG117" i="6"/>
  <c r="EJ116" i="6"/>
  <c r="CB116" i="6"/>
  <c r="BY117" i="6"/>
  <c r="FH117" i="6"/>
  <c r="FE118" i="6"/>
  <c r="CK117" i="6"/>
  <c r="CN116" i="6"/>
  <c r="CZ116" i="6"/>
  <c r="CW117" i="6"/>
  <c r="FT115" i="6"/>
  <c r="FQ116" i="6"/>
  <c r="HM116" i="6" s="1"/>
  <c r="HP116" i="6" s="1"/>
  <c r="DX116" i="6"/>
  <c r="DU117" i="6"/>
  <c r="EV116" i="6"/>
  <c r="ES117" i="6"/>
  <c r="GR116" i="6"/>
  <c r="GO117" i="6"/>
  <c r="HA117" i="6"/>
  <c r="HD116" i="6"/>
  <c r="DI119" i="1" l="1"/>
  <c r="DL118" i="1"/>
  <c r="BA119" i="1"/>
  <c r="BD118" i="1"/>
  <c r="BM117" i="1"/>
  <c r="BP116" i="1"/>
  <c r="AR117" i="1"/>
  <c r="AO118" i="1"/>
  <c r="BP118" i="6"/>
  <c r="BM119" i="6"/>
  <c r="BA119" i="6"/>
  <c r="BD118" i="6"/>
  <c r="AO122" i="6"/>
  <c r="AR119" i="6"/>
  <c r="AR120" i="6"/>
  <c r="AC119" i="6"/>
  <c r="AF118" i="6"/>
  <c r="Q119" i="6"/>
  <c r="T118" i="6"/>
  <c r="F122" i="6"/>
  <c r="HN119" i="6"/>
  <c r="HL130" i="6" s="1"/>
  <c r="E118" i="6"/>
  <c r="H117" i="6"/>
  <c r="AD134" i="1"/>
  <c r="HA125" i="1"/>
  <c r="HD124" i="1"/>
  <c r="GO119" i="1"/>
  <c r="GR118" i="1"/>
  <c r="GF117" i="1"/>
  <c r="GC118" i="1"/>
  <c r="FQ118" i="1"/>
  <c r="FT117" i="1"/>
  <c r="FH117" i="1"/>
  <c r="FE118" i="1"/>
  <c r="ES119" i="1"/>
  <c r="EV118" i="1"/>
  <c r="EJ117" i="1"/>
  <c r="EG118" i="1"/>
  <c r="DU118" i="1"/>
  <c r="DX117" i="1"/>
  <c r="CW119" i="1"/>
  <c r="CZ118" i="1"/>
  <c r="CN117" i="1"/>
  <c r="CK118" i="1"/>
  <c r="BY119" i="1"/>
  <c r="CB118" i="1"/>
  <c r="AC122" i="1"/>
  <c r="AF119" i="1"/>
  <c r="AF120" i="1"/>
  <c r="HY116" i="1"/>
  <c r="HZ116" i="1"/>
  <c r="CN117" i="6"/>
  <c r="CK118" i="6"/>
  <c r="FH118" i="6"/>
  <c r="FE119" i="6"/>
  <c r="GF118" i="6"/>
  <c r="GC119" i="6"/>
  <c r="FT116" i="6"/>
  <c r="FQ117" i="6"/>
  <c r="HM117" i="6" s="1"/>
  <c r="HP117" i="6" s="1"/>
  <c r="DU118" i="6"/>
  <c r="DX117" i="6"/>
  <c r="EJ117" i="6"/>
  <c r="EG118" i="6"/>
  <c r="ES118" i="6"/>
  <c r="EV117" i="6"/>
  <c r="CW118" i="6"/>
  <c r="CZ117" i="6"/>
  <c r="BY118" i="6"/>
  <c r="CB117" i="6"/>
  <c r="HD117" i="6"/>
  <c r="HA118" i="6"/>
  <c r="DL118" i="6"/>
  <c r="DI119" i="6"/>
  <c r="GO118" i="6"/>
  <c r="GR117" i="6"/>
  <c r="DL119" i="1" l="1"/>
  <c r="DI122" i="1"/>
  <c r="DL120" i="1"/>
  <c r="AO119" i="1"/>
  <c r="AR118" i="1"/>
  <c r="BP117" i="1"/>
  <c r="BM118" i="1"/>
  <c r="BD119" i="1"/>
  <c r="BA122" i="1"/>
  <c r="BD120" i="1"/>
  <c r="BP119" i="6"/>
  <c r="BM122" i="6"/>
  <c r="BP120" i="6"/>
  <c r="BD120" i="6"/>
  <c r="BD119" i="6"/>
  <c r="BA122" i="6"/>
  <c r="AR122" i="6"/>
  <c r="AO123" i="6"/>
  <c r="AF120" i="6"/>
  <c r="AC122" i="6"/>
  <c r="AF119" i="6"/>
  <c r="T120" i="6"/>
  <c r="Q122" i="6"/>
  <c r="T119" i="6"/>
  <c r="F123" i="6"/>
  <c r="HN122" i="6"/>
  <c r="E119" i="6"/>
  <c r="H118" i="6"/>
  <c r="AD135" i="1"/>
  <c r="HD125" i="1"/>
  <c r="HA126" i="1"/>
  <c r="GR119" i="1"/>
  <c r="GR120" i="1"/>
  <c r="GO122" i="1"/>
  <c r="GC119" i="1"/>
  <c r="GF118" i="1"/>
  <c r="FQ119" i="1"/>
  <c r="FT118" i="1"/>
  <c r="FE119" i="1"/>
  <c r="FH118" i="1"/>
  <c r="EV119" i="1"/>
  <c r="ES122" i="1"/>
  <c r="EV120" i="1"/>
  <c r="EJ118" i="1"/>
  <c r="EG119" i="1"/>
  <c r="DU119" i="1"/>
  <c r="DX118" i="1"/>
  <c r="CZ119" i="1"/>
  <c r="CZ120" i="1"/>
  <c r="CW122" i="1"/>
  <c r="CK119" i="1"/>
  <c r="CN118" i="1"/>
  <c r="CB119" i="1"/>
  <c r="CB120" i="1"/>
  <c r="BY122" i="1"/>
  <c r="AF122" i="1"/>
  <c r="AC123" i="1"/>
  <c r="HY117" i="1"/>
  <c r="HZ117" i="1"/>
  <c r="DU119" i="6"/>
  <c r="DX118" i="6"/>
  <c r="GF119" i="6"/>
  <c r="GC122" i="6"/>
  <c r="GF120" i="6"/>
  <c r="DL119" i="6"/>
  <c r="DI122" i="6"/>
  <c r="DL120" i="6"/>
  <c r="FH119" i="6"/>
  <c r="FE122" i="6"/>
  <c r="FH120" i="6"/>
  <c r="CN118" i="6"/>
  <c r="CK119" i="6"/>
  <c r="BY119" i="6"/>
  <c r="CB118" i="6"/>
  <c r="ES119" i="6"/>
  <c r="EV118" i="6"/>
  <c r="EJ118" i="6"/>
  <c r="EG119" i="6"/>
  <c r="GO119" i="6"/>
  <c r="GR118" i="6"/>
  <c r="HD118" i="6"/>
  <c r="HA119" i="6"/>
  <c r="CW119" i="6"/>
  <c r="CZ118" i="6"/>
  <c r="FQ118" i="6"/>
  <c r="HM118" i="6" s="1"/>
  <c r="HP118" i="6" s="1"/>
  <c r="FT117" i="6"/>
  <c r="DI123" i="1" l="1"/>
  <c r="DL122" i="1"/>
  <c r="BA123" i="1"/>
  <c r="BD122" i="1"/>
  <c r="BP118" i="1"/>
  <c r="BM119" i="1"/>
  <c r="AR120" i="1"/>
  <c r="AR119" i="1"/>
  <c r="AO122" i="1"/>
  <c r="BP122" i="6"/>
  <c r="BM123" i="6"/>
  <c r="BD122" i="6"/>
  <c r="BA123" i="6"/>
  <c r="AO124" i="6"/>
  <c r="AR123" i="6"/>
  <c r="AC123" i="6"/>
  <c r="AF122" i="6"/>
  <c r="Q123" i="6"/>
  <c r="T122" i="6"/>
  <c r="F124" i="6"/>
  <c r="HN123" i="6"/>
  <c r="E122" i="6"/>
  <c r="H119" i="6"/>
  <c r="H120" i="6"/>
  <c r="AD136" i="1"/>
  <c r="HA127" i="1"/>
  <c r="HD126" i="1"/>
  <c r="GO123" i="1"/>
  <c r="GR122" i="1"/>
  <c r="GF119" i="1"/>
  <c r="GC122" i="1"/>
  <c r="GF120" i="1"/>
  <c r="FT119" i="1"/>
  <c r="FQ122" i="1"/>
  <c r="FT120" i="1"/>
  <c r="FH119" i="1"/>
  <c r="FE122" i="1"/>
  <c r="FH120" i="1"/>
  <c r="ES123" i="1"/>
  <c r="EV122" i="1"/>
  <c r="EG122" i="1"/>
  <c r="EJ120" i="1"/>
  <c r="EJ119" i="1"/>
  <c r="DU122" i="1"/>
  <c r="DX119" i="1"/>
  <c r="DX120" i="1"/>
  <c r="CW123" i="1"/>
  <c r="CZ122" i="1"/>
  <c r="CN119" i="1"/>
  <c r="CN120" i="1"/>
  <c r="CK122" i="1"/>
  <c r="BY123" i="1"/>
  <c r="CB122" i="1"/>
  <c r="AF123" i="1"/>
  <c r="AC124" i="1"/>
  <c r="HZ118" i="1"/>
  <c r="HY118" i="1"/>
  <c r="FH122" i="6"/>
  <c r="FE123" i="6"/>
  <c r="GF122" i="6"/>
  <c r="GC123" i="6"/>
  <c r="CB119" i="6"/>
  <c r="BY122" i="6"/>
  <c r="CB120" i="6"/>
  <c r="CZ119" i="6"/>
  <c r="CW122" i="6"/>
  <c r="CZ120" i="6"/>
  <c r="HD119" i="6"/>
  <c r="HA122" i="6"/>
  <c r="HD120" i="6"/>
  <c r="GR119" i="6"/>
  <c r="GO122" i="6"/>
  <c r="GR120" i="6"/>
  <c r="DL122" i="6"/>
  <c r="DI123" i="6"/>
  <c r="EJ119" i="6"/>
  <c r="EG122" i="6"/>
  <c r="EJ120" i="6"/>
  <c r="EV119" i="6"/>
  <c r="ES122" i="6"/>
  <c r="EV120" i="6"/>
  <c r="CN119" i="6"/>
  <c r="CK122" i="6"/>
  <c r="CN120" i="6"/>
  <c r="FQ119" i="6"/>
  <c r="HM119" i="6" s="1"/>
  <c r="FT118" i="6"/>
  <c r="DX119" i="6"/>
  <c r="DU122" i="6"/>
  <c r="DX120" i="6"/>
  <c r="DI124" i="1" l="1"/>
  <c r="DL123" i="1"/>
  <c r="AO123" i="1"/>
  <c r="AR122" i="1"/>
  <c r="BM122" i="1"/>
  <c r="BP120" i="1"/>
  <c r="BP119" i="1"/>
  <c r="BA124" i="1"/>
  <c r="BD124" i="1" s="1"/>
  <c r="BD123" i="1"/>
  <c r="BP123" i="6"/>
  <c r="BM124" i="6"/>
  <c r="BA124" i="6"/>
  <c r="BD123" i="6"/>
  <c r="AO125" i="6"/>
  <c r="AR124" i="6"/>
  <c r="AF123" i="6"/>
  <c r="AC124" i="6"/>
  <c r="Q124" i="6"/>
  <c r="T123" i="6"/>
  <c r="F125" i="6"/>
  <c r="HN124" i="6"/>
  <c r="H122" i="6"/>
  <c r="E123" i="6"/>
  <c r="HK130" i="6"/>
  <c r="HP119" i="6"/>
  <c r="HP120" i="6"/>
  <c r="AD137" i="1"/>
  <c r="HA128" i="1"/>
  <c r="HD127" i="1"/>
  <c r="GR123" i="1"/>
  <c r="GO124" i="1"/>
  <c r="GC123" i="1"/>
  <c r="GF123" i="1" s="1"/>
  <c r="GF122" i="1"/>
  <c r="FQ123" i="1"/>
  <c r="FT122" i="1"/>
  <c r="FE123" i="1"/>
  <c r="FH122" i="1"/>
  <c r="EV123" i="1"/>
  <c r="ES124" i="1"/>
  <c r="EG123" i="1"/>
  <c r="EJ122" i="1"/>
  <c r="DU123" i="1"/>
  <c r="DX122" i="1"/>
  <c r="CZ123" i="1"/>
  <c r="CW124" i="1"/>
  <c r="CK123" i="1"/>
  <c r="CN123" i="1" s="1"/>
  <c r="CN122" i="1"/>
  <c r="CB123" i="1"/>
  <c r="BY124" i="1"/>
  <c r="AF124" i="1"/>
  <c r="AC125" i="1"/>
  <c r="IF130" i="1"/>
  <c r="IF128" i="1" s="1"/>
  <c r="HY120" i="1"/>
  <c r="HY119" i="1"/>
  <c r="IE130" i="1"/>
  <c r="IE128" i="1" s="1"/>
  <c r="HZ120" i="1"/>
  <c r="HZ119" i="1"/>
  <c r="DI124" i="6"/>
  <c r="DL123" i="6"/>
  <c r="BY123" i="6"/>
  <c r="CB122" i="6"/>
  <c r="FT119" i="6"/>
  <c r="FQ122" i="6"/>
  <c r="HM122" i="6" s="1"/>
  <c r="HP122" i="6" s="1"/>
  <c r="FT120" i="6"/>
  <c r="EJ122" i="6"/>
  <c r="EG123" i="6"/>
  <c r="DU123" i="6"/>
  <c r="DX122" i="6"/>
  <c r="CN122" i="6"/>
  <c r="CK123" i="6"/>
  <c r="GC124" i="6"/>
  <c r="GF123" i="6"/>
  <c r="HD122" i="6"/>
  <c r="HA123" i="6"/>
  <c r="CW123" i="6"/>
  <c r="CZ122" i="6"/>
  <c r="FE124" i="6"/>
  <c r="FH123" i="6"/>
  <c r="ES123" i="6"/>
  <c r="EV122" i="6"/>
  <c r="GO123" i="6"/>
  <c r="GR122" i="6"/>
  <c r="DI125" i="1" l="1"/>
  <c r="DL124" i="1"/>
  <c r="BA125" i="1"/>
  <c r="BP122" i="1"/>
  <c r="BM123" i="1"/>
  <c r="AR123" i="1"/>
  <c r="AO124" i="1"/>
  <c r="BM125" i="6"/>
  <c r="BP124" i="6"/>
  <c r="BA125" i="6"/>
  <c r="BD124" i="6"/>
  <c r="AO126" i="6"/>
  <c r="AR125" i="6"/>
  <c r="AC125" i="6"/>
  <c r="AF124" i="6"/>
  <c r="Q125" i="6"/>
  <c r="T124" i="6"/>
  <c r="F126" i="6"/>
  <c r="HN125" i="6"/>
  <c r="E124" i="6"/>
  <c r="H123" i="6"/>
  <c r="AD140" i="1"/>
  <c r="HD129" i="1"/>
  <c r="HA131" i="1"/>
  <c r="HD128" i="1"/>
  <c r="GO125" i="1"/>
  <c r="GR124" i="1"/>
  <c r="GC124" i="1"/>
  <c r="FT123" i="1"/>
  <c r="FQ124" i="1"/>
  <c r="FE124" i="1"/>
  <c r="FH123" i="1"/>
  <c r="EV124" i="1"/>
  <c r="ES125" i="1"/>
  <c r="EG124" i="1"/>
  <c r="EJ123" i="1"/>
  <c r="DX123" i="1"/>
  <c r="DU124" i="1"/>
  <c r="CW125" i="1"/>
  <c r="CZ124" i="1"/>
  <c r="CK124" i="1"/>
  <c r="BY125" i="1"/>
  <c r="CB124" i="1"/>
  <c r="AF125" i="1"/>
  <c r="AC126" i="1"/>
  <c r="HZ122" i="1"/>
  <c r="HY122" i="1"/>
  <c r="EG124" i="6"/>
  <c r="EJ123" i="6"/>
  <c r="FQ123" i="6"/>
  <c r="HM123" i="6" s="1"/>
  <c r="HP123" i="6" s="1"/>
  <c r="FT122" i="6"/>
  <c r="EV123" i="6"/>
  <c r="ES124" i="6"/>
  <c r="CB123" i="6"/>
  <c r="BY124" i="6"/>
  <c r="HA124" i="6"/>
  <c r="HD123" i="6"/>
  <c r="GR123" i="6"/>
  <c r="GO124" i="6"/>
  <c r="CZ123" i="6"/>
  <c r="CW124" i="6"/>
  <c r="FE125" i="6"/>
  <c r="FH124" i="6"/>
  <c r="GC125" i="6"/>
  <c r="GF124" i="6"/>
  <c r="CK124" i="6"/>
  <c r="CN123" i="6"/>
  <c r="DX123" i="6"/>
  <c r="DU124" i="6"/>
  <c r="DI125" i="6"/>
  <c r="DL124" i="6"/>
  <c r="DL125" i="1" l="1"/>
  <c r="DI126" i="1"/>
  <c r="AO125" i="1"/>
  <c r="AR124" i="1"/>
  <c r="BP123" i="1"/>
  <c r="BM124" i="1"/>
  <c r="BD125" i="1"/>
  <c r="BA126" i="1"/>
  <c r="BM126" i="6"/>
  <c r="BP125" i="6"/>
  <c r="BD125" i="6"/>
  <c r="BA126" i="6"/>
  <c r="AO127" i="6"/>
  <c r="AR126" i="6"/>
  <c r="AF125" i="6"/>
  <c r="AC126" i="6"/>
  <c r="Q126" i="6"/>
  <c r="T125" i="6"/>
  <c r="F127" i="6"/>
  <c r="HN126" i="6"/>
  <c r="E125" i="6"/>
  <c r="H124" i="6"/>
  <c r="AD141" i="1"/>
  <c r="HA132" i="1"/>
  <c r="HD131" i="1"/>
  <c r="GR125" i="1"/>
  <c r="GO126" i="1"/>
  <c r="GC125" i="1"/>
  <c r="GF124" i="1"/>
  <c r="FQ125" i="1"/>
  <c r="FT124" i="1"/>
  <c r="FH124" i="1"/>
  <c r="FE125" i="1"/>
  <c r="ES126" i="1"/>
  <c r="EV125" i="1"/>
  <c r="EJ124" i="1"/>
  <c r="EG125" i="1"/>
  <c r="DX124" i="1"/>
  <c r="DU125" i="1"/>
  <c r="CZ125" i="1"/>
  <c r="CW126" i="1"/>
  <c r="CK125" i="1"/>
  <c r="CN124" i="1"/>
  <c r="CB125" i="1"/>
  <c r="BY126" i="1"/>
  <c r="AC127" i="1"/>
  <c r="AF126" i="1"/>
  <c r="HZ123" i="1"/>
  <c r="HY123" i="1"/>
  <c r="FH125" i="6"/>
  <c r="FE126" i="6"/>
  <c r="HA125" i="6"/>
  <c r="HD124" i="6"/>
  <c r="EV124" i="6"/>
  <c r="ES125" i="6"/>
  <c r="GR124" i="6"/>
  <c r="GO125" i="6"/>
  <c r="GF125" i="6"/>
  <c r="GC126" i="6"/>
  <c r="CZ124" i="6"/>
  <c r="CW125" i="6"/>
  <c r="CB124" i="6"/>
  <c r="BY125" i="6"/>
  <c r="EG125" i="6"/>
  <c r="EJ124" i="6"/>
  <c r="DL125" i="6"/>
  <c r="DI126" i="6"/>
  <c r="FT123" i="6"/>
  <c r="FQ124" i="6"/>
  <c r="HM124" i="6" s="1"/>
  <c r="HP124" i="6" s="1"/>
  <c r="DX124" i="6"/>
  <c r="DU125" i="6"/>
  <c r="CK125" i="6"/>
  <c r="CN124" i="6"/>
  <c r="DI127" i="1" l="1"/>
  <c r="DL126" i="1"/>
  <c r="BA127" i="1"/>
  <c r="BD126" i="1"/>
  <c r="BM125" i="1"/>
  <c r="BP124" i="1"/>
  <c r="AR125" i="1"/>
  <c r="AO126" i="1"/>
  <c r="BP126" i="6"/>
  <c r="BM127" i="6"/>
  <c r="BD126" i="6"/>
  <c r="BA127" i="6"/>
  <c r="AO128" i="6"/>
  <c r="AR127" i="6"/>
  <c r="AF126" i="6"/>
  <c r="AC127" i="6"/>
  <c r="T126" i="6"/>
  <c r="Q127" i="6"/>
  <c r="F128" i="6"/>
  <c r="HN127" i="6"/>
  <c r="H125" i="6"/>
  <c r="E126" i="6"/>
  <c r="AD142" i="1"/>
  <c r="HD132" i="1"/>
  <c r="HA133" i="1"/>
  <c r="GO127" i="1"/>
  <c r="GR126" i="1"/>
  <c r="GF125" i="1"/>
  <c r="GC126" i="1"/>
  <c r="FT125" i="1"/>
  <c r="FQ126" i="1"/>
  <c r="FH125" i="1"/>
  <c r="FE126" i="1"/>
  <c r="EV126" i="1"/>
  <c r="ES127" i="1"/>
  <c r="EG126" i="1"/>
  <c r="EJ125" i="1"/>
  <c r="DX125" i="1"/>
  <c r="DU126" i="1"/>
  <c r="CW127" i="1"/>
  <c r="CZ126" i="1"/>
  <c r="CN125" i="1"/>
  <c r="CK126" i="1"/>
  <c r="CB126" i="1"/>
  <c r="BY127" i="1"/>
  <c r="AF127" i="1"/>
  <c r="AC128" i="1"/>
  <c r="HY124" i="1"/>
  <c r="HZ124" i="1"/>
  <c r="FH126" i="6"/>
  <c r="FE127" i="6"/>
  <c r="FT124" i="6"/>
  <c r="FQ125" i="6"/>
  <c r="HM125" i="6" s="1"/>
  <c r="HP125" i="6" s="1"/>
  <c r="GF126" i="6"/>
  <c r="GC127" i="6"/>
  <c r="DL126" i="6"/>
  <c r="DI127" i="6"/>
  <c r="GO126" i="6"/>
  <c r="GR125" i="6"/>
  <c r="HD125" i="6"/>
  <c r="HA126" i="6"/>
  <c r="DU126" i="6"/>
  <c r="DX125" i="6"/>
  <c r="CN125" i="6"/>
  <c r="CK126" i="6"/>
  <c r="EJ125" i="6"/>
  <c r="EG126" i="6"/>
  <c r="ES126" i="6"/>
  <c r="EV125" i="6"/>
  <c r="CW126" i="6"/>
  <c r="CZ125" i="6"/>
  <c r="BY126" i="6"/>
  <c r="CB125" i="6"/>
  <c r="DL127" i="1" l="1"/>
  <c r="DI128" i="1"/>
  <c r="AO127" i="1"/>
  <c r="AR126" i="1"/>
  <c r="BP125" i="1"/>
  <c r="BM126" i="1"/>
  <c r="BD127" i="1"/>
  <c r="BA128" i="1"/>
  <c r="BM128" i="6"/>
  <c r="BP127" i="6"/>
  <c r="BA128" i="6"/>
  <c r="BD127" i="6"/>
  <c r="AR128" i="6"/>
  <c r="AR129" i="6"/>
  <c r="AO131" i="6"/>
  <c r="AC128" i="6"/>
  <c r="AF127" i="6"/>
  <c r="Q128" i="6"/>
  <c r="T127" i="6"/>
  <c r="F131" i="6"/>
  <c r="HN128" i="6"/>
  <c r="HL139" i="6" s="1"/>
  <c r="H126" i="6"/>
  <c r="E127" i="6"/>
  <c r="AD143" i="1"/>
  <c r="HA134" i="1"/>
  <c r="HD133" i="1"/>
  <c r="GO128" i="1"/>
  <c r="GR127" i="1"/>
  <c r="GC127" i="1"/>
  <c r="GF126" i="1"/>
  <c r="FT126" i="1"/>
  <c r="FQ127" i="1"/>
  <c r="FE127" i="1"/>
  <c r="FH126" i="1"/>
  <c r="ES128" i="1"/>
  <c r="EV127" i="1"/>
  <c r="EJ126" i="1"/>
  <c r="EG127" i="1"/>
  <c r="DU127" i="1"/>
  <c r="DX126" i="1"/>
  <c r="CW128" i="1"/>
  <c r="CZ127" i="1"/>
  <c r="CK127" i="1"/>
  <c r="CN126" i="1"/>
  <c r="BY128" i="1"/>
  <c r="CB127" i="1"/>
  <c r="AF128" i="1"/>
  <c r="AC131" i="1"/>
  <c r="AF129" i="1"/>
  <c r="HY125" i="1"/>
  <c r="HZ125" i="1"/>
  <c r="HD126" i="6"/>
  <c r="HA127" i="6"/>
  <c r="FQ126" i="6"/>
  <c r="HM126" i="6" s="1"/>
  <c r="HP126" i="6" s="1"/>
  <c r="FT125" i="6"/>
  <c r="CW127" i="6"/>
  <c r="CZ126" i="6"/>
  <c r="GC128" i="6"/>
  <c r="GF127" i="6"/>
  <c r="CN126" i="6"/>
  <c r="CK127" i="6"/>
  <c r="BY127" i="6"/>
  <c r="CB126" i="6"/>
  <c r="ES127" i="6"/>
  <c r="EV126" i="6"/>
  <c r="DU127" i="6"/>
  <c r="DX126" i="6"/>
  <c r="GO127" i="6"/>
  <c r="GR126" i="6"/>
  <c r="FE128" i="6"/>
  <c r="FH127" i="6"/>
  <c r="EJ126" i="6"/>
  <c r="EG127" i="6"/>
  <c r="DI128" i="6"/>
  <c r="DL127" i="6"/>
  <c r="DI131" i="1" l="1"/>
  <c r="DL129" i="1"/>
  <c r="DL128" i="1"/>
  <c r="BA131" i="1"/>
  <c r="BD129" i="1"/>
  <c r="BD128" i="1"/>
  <c r="BM127" i="1"/>
  <c r="BP126" i="1"/>
  <c r="AR127" i="1"/>
  <c r="AO128" i="1"/>
  <c r="BP128" i="6"/>
  <c r="BM131" i="6"/>
  <c r="BP129" i="6"/>
  <c r="BA131" i="6"/>
  <c r="BD129" i="6"/>
  <c r="BD128" i="6"/>
  <c r="AO132" i="6"/>
  <c r="AR131" i="6"/>
  <c r="AF128" i="6"/>
  <c r="AC131" i="6"/>
  <c r="AF129" i="6"/>
  <c r="T128" i="6"/>
  <c r="Q131" i="6"/>
  <c r="T129" i="6"/>
  <c r="F132" i="6"/>
  <c r="HN131" i="6"/>
  <c r="H127" i="6"/>
  <c r="E128" i="6"/>
  <c r="AD144" i="1"/>
  <c r="HD134" i="1"/>
  <c r="HA135" i="1"/>
  <c r="GO131" i="1"/>
  <c r="GR128" i="1"/>
  <c r="GR129" i="1"/>
  <c r="GC128" i="1"/>
  <c r="GF127" i="1"/>
  <c r="FQ128" i="1"/>
  <c r="FT127" i="1"/>
  <c r="FE128" i="1"/>
  <c r="FH127" i="1"/>
  <c r="EV128" i="1"/>
  <c r="EV129" i="1"/>
  <c r="ES131" i="1"/>
  <c r="EG128" i="1"/>
  <c r="EJ127" i="1"/>
  <c r="DU128" i="1"/>
  <c r="DX127" i="1"/>
  <c r="CW131" i="1"/>
  <c r="CZ128" i="1"/>
  <c r="CZ129" i="1"/>
  <c r="CK128" i="1"/>
  <c r="CN127" i="1"/>
  <c r="BY131" i="1"/>
  <c r="CB128" i="1"/>
  <c r="CB129" i="1"/>
  <c r="AC132" i="1"/>
  <c r="AF131" i="1"/>
  <c r="HY126" i="1"/>
  <c r="HZ126" i="1"/>
  <c r="GR127" i="6"/>
  <c r="GO128" i="6"/>
  <c r="GC131" i="6"/>
  <c r="GF129" i="6"/>
  <c r="GF128" i="6"/>
  <c r="HA128" i="6"/>
  <c r="HD127" i="6"/>
  <c r="CB127" i="6"/>
  <c r="BY128" i="6"/>
  <c r="CK128" i="6"/>
  <c r="CN127" i="6"/>
  <c r="CZ127" i="6"/>
  <c r="CW128" i="6"/>
  <c r="EG128" i="6"/>
  <c r="EJ127" i="6"/>
  <c r="EV127" i="6"/>
  <c r="ES128" i="6"/>
  <c r="DI131" i="6"/>
  <c r="DL129" i="6"/>
  <c r="DL128" i="6"/>
  <c r="FE131" i="6"/>
  <c r="FH129" i="6"/>
  <c r="FH128" i="6"/>
  <c r="DX127" i="6"/>
  <c r="DU128" i="6"/>
  <c r="FQ127" i="6"/>
  <c r="HM127" i="6" s="1"/>
  <c r="HP127" i="6" s="1"/>
  <c r="FT126" i="6"/>
  <c r="DI132" i="1" l="1"/>
  <c r="DL131" i="1"/>
  <c r="AR129" i="1"/>
  <c r="AR128" i="1"/>
  <c r="AO131" i="1"/>
  <c r="BM128" i="1"/>
  <c r="BP127" i="1"/>
  <c r="BD131" i="1"/>
  <c r="BA132" i="1"/>
  <c r="BP131" i="6"/>
  <c r="BM132" i="6"/>
  <c r="BA132" i="6"/>
  <c r="BD131" i="6"/>
  <c r="AO133" i="6"/>
  <c r="AR132" i="6"/>
  <c r="AC132" i="6"/>
  <c r="AF131" i="6"/>
  <c r="T131" i="6"/>
  <c r="Q132" i="6"/>
  <c r="F133" i="6"/>
  <c r="HN132" i="6"/>
  <c r="E131" i="6"/>
  <c r="E132" i="6" s="1"/>
  <c r="H128" i="6"/>
  <c r="H129" i="6"/>
  <c r="AD145" i="1"/>
  <c r="HD135" i="1"/>
  <c r="HA136" i="1"/>
  <c r="GO132" i="1"/>
  <c r="GR131" i="1"/>
  <c r="GF129" i="1"/>
  <c r="GC131" i="1"/>
  <c r="GF128" i="1"/>
  <c r="FQ131" i="1"/>
  <c r="FT129" i="1"/>
  <c r="FT128" i="1"/>
  <c r="FH128" i="1"/>
  <c r="FH129" i="1"/>
  <c r="FE131" i="1"/>
  <c r="ES132" i="1"/>
  <c r="EV131" i="1"/>
  <c r="EG131" i="1"/>
  <c r="EJ129" i="1"/>
  <c r="EJ128" i="1"/>
  <c r="DU131" i="1"/>
  <c r="DX128" i="1"/>
  <c r="DX129" i="1"/>
  <c r="CW132" i="1"/>
  <c r="CZ131" i="1"/>
  <c r="CN128" i="1"/>
  <c r="CN129" i="1"/>
  <c r="CK131" i="1"/>
  <c r="BY132" i="1"/>
  <c r="CB131" i="1"/>
  <c r="AC133" i="1"/>
  <c r="AF132" i="1"/>
  <c r="HZ127" i="1"/>
  <c r="HY127" i="1"/>
  <c r="EV128" i="6"/>
  <c r="ES131" i="6"/>
  <c r="EV129" i="6"/>
  <c r="CZ128" i="6"/>
  <c r="CW131" i="6"/>
  <c r="CZ129" i="6"/>
  <c r="GC132" i="6"/>
  <c r="GF131" i="6"/>
  <c r="FH131" i="6"/>
  <c r="FE132" i="6"/>
  <c r="FT127" i="6"/>
  <c r="FQ128" i="6"/>
  <c r="HM128" i="6" s="1"/>
  <c r="EG131" i="6"/>
  <c r="EJ129" i="6"/>
  <c r="EJ128" i="6"/>
  <c r="CK131" i="6"/>
  <c r="CN129" i="6"/>
  <c r="CN128" i="6"/>
  <c r="CB128" i="6"/>
  <c r="BY131" i="6"/>
  <c r="CB129" i="6"/>
  <c r="DI132" i="6"/>
  <c r="DL131" i="6"/>
  <c r="GR128" i="6"/>
  <c r="GO131" i="6"/>
  <c r="GR129" i="6"/>
  <c r="DX128" i="6"/>
  <c r="DU131" i="6"/>
  <c r="DX129" i="6"/>
  <c r="HA131" i="6"/>
  <c r="HD129" i="6"/>
  <c r="HD128" i="6"/>
  <c r="DI133" i="1" l="1"/>
  <c r="DL132" i="1"/>
  <c r="BP129" i="1"/>
  <c r="BM131" i="1"/>
  <c r="BP128" i="1"/>
  <c r="BA133" i="1"/>
  <c r="BD132" i="1"/>
  <c r="AR131" i="1"/>
  <c r="AO132" i="1"/>
  <c r="BP132" i="6"/>
  <c r="BM133" i="6"/>
  <c r="BD132" i="6"/>
  <c r="BA133" i="6"/>
  <c r="AO134" i="6"/>
  <c r="AR133" i="6"/>
  <c r="AF132" i="6"/>
  <c r="AC133" i="6"/>
  <c r="T132" i="6"/>
  <c r="Q133" i="6"/>
  <c r="F134" i="6"/>
  <c r="HN133" i="6"/>
  <c r="H131" i="6"/>
  <c r="HP129" i="6"/>
  <c r="HK139" i="6"/>
  <c r="HP128" i="6"/>
  <c r="AD146" i="1"/>
  <c r="HA137" i="1"/>
  <c r="HD136" i="1"/>
  <c r="GO133" i="1"/>
  <c r="GR132" i="1"/>
  <c r="GC132" i="1"/>
  <c r="GF131" i="1"/>
  <c r="FQ132" i="1"/>
  <c r="FT131" i="1"/>
  <c r="FH131" i="1"/>
  <c r="FE132" i="1"/>
  <c r="ES133" i="1"/>
  <c r="EV132" i="1"/>
  <c r="EG132" i="1"/>
  <c r="EJ131" i="1"/>
  <c r="DU132" i="1"/>
  <c r="DX131" i="1"/>
  <c r="CW133" i="1"/>
  <c r="CZ132" i="1"/>
  <c r="CK132" i="1"/>
  <c r="CN131" i="1"/>
  <c r="BY133" i="1"/>
  <c r="CB132" i="1"/>
  <c r="AC134" i="1"/>
  <c r="AF133" i="1"/>
  <c r="IF139" i="1"/>
  <c r="IF137" i="1" s="1"/>
  <c r="IE139" i="1"/>
  <c r="IE137" i="1" s="1"/>
  <c r="HZ129" i="1"/>
  <c r="HZ128" i="1"/>
  <c r="HY129" i="1"/>
  <c r="HY128" i="1"/>
  <c r="FT128" i="6"/>
  <c r="FQ131" i="6"/>
  <c r="HM131" i="6" s="1"/>
  <c r="HP131" i="6" s="1"/>
  <c r="FT129" i="6"/>
  <c r="DU132" i="6"/>
  <c r="DX131" i="6"/>
  <c r="HA132" i="6"/>
  <c r="HD131" i="6"/>
  <c r="FE133" i="6"/>
  <c r="FH132" i="6"/>
  <c r="CW132" i="6"/>
  <c r="CZ131" i="6"/>
  <c r="CB131" i="6"/>
  <c r="BY132" i="6"/>
  <c r="CK132" i="6"/>
  <c r="CN131" i="6"/>
  <c r="GO132" i="6"/>
  <c r="GR131" i="6"/>
  <c r="DL132" i="6"/>
  <c r="DI133" i="6"/>
  <c r="GF132" i="6"/>
  <c r="GC133" i="6"/>
  <c r="ES132" i="6"/>
  <c r="EV131" i="6"/>
  <c r="EG132" i="6"/>
  <c r="EJ131" i="6"/>
  <c r="DL133" i="1" l="1"/>
  <c r="DI134" i="1"/>
  <c r="BD133" i="1"/>
  <c r="BA134" i="1"/>
  <c r="BM132" i="1"/>
  <c r="BP131" i="1"/>
  <c r="AR132" i="1"/>
  <c r="AO133" i="1"/>
  <c r="BP133" i="6"/>
  <c r="BM134" i="6"/>
  <c r="BA134" i="6"/>
  <c r="BD133" i="6"/>
  <c r="AO135" i="6"/>
  <c r="AR134" i="6"/>
  <c r="AC134" i="6"/>
  <c r="AF133" i="6"/>
  <c r="Q134" i="6"/>
  <c r="T133" i="6"/>
  <c r="F135" i="6"/>
  <c r="HN134" i="6"/>
  <c r="H132" i="6"/>
  <c r="E133" i="6"/>
  <c r="AD149" i="1"/>
  <c r="HD137" i="1"/>
  <c r="HD138" i="1"/>
  <c r="HA140" i="1"/>
  <c r="GO134" i="1"/>
  <c r="GR133" i="1"/>
  <c r="GF132" i="1"/>
  <c r="GC133" i="1"/>
  <c r="FQ133" i="1"/>
  <c r="FT132" i="1"/>
  <c r="FH132" i="1"/>
  <c r="FE133" i="1"/>
  <c r="ES134" i="1"/>
  <c r="EV133" i="1"/>
  <c r="EG133" i="1"/>
  <c r="EJ132" i="1"/>
  <c r="DU133" i="1"/>
  <c r="DX132" i="1"/>
  <c r="CW134" i="1"/>
  <c r="CZ133" i="1"/>
  <c r="CN132" i="1"/>
  <c r="CK133" i="1"/>
  <c r="BY134" i="1"/>
  <c r="CB133" i="1"/>
  <c r="AF134" i="1"/>
  <c r="AC135" i="1"/>
  <c r="HY131" i="1"/>
  <c r="HZ131" i="1"/>
  <c r="BY133" i="6"/>
  <c r="CB132" i="6"/>
  <c r="DI134" i="6"/>
  <c r="DL133" i="6"/>
  <c r="HD132" i="6"/>
  <c r="HA133" i="6"/>
  <c r="FQ132" i="6"/>
  <c r="HM132" i="6" s="1"/>
  <c r="HP132" i="6" s="1"/>
  <c r="FT131" i="6"/>
  <c r="EG133" i="6"/>
  <c r="EJ132" i="6"/>
  <c r="GO133" i="6"/>
  <c r="GR132" i="6"/>
  <c r="CW133" i="6"/>
  <c r="CZ132" i="6"/>
  <c r="EV132" i="6"/>
  <c r="ES133" i="6"/>
  <c r="DU133" i="6"/>
  <c r="DX132" i="6"/>
  <c r="GC134" i="6"/>
  <c r="GF133" i="6"/>
  <c r="CN132" i="6"/>
  <c r="CK133" i="6"/>
  <c r="FE134" i="6"/>
  <c r="FH133" i="6"/>
  <c r="DI135" i="1" l="1"/>
  <c r="DL134" i="1"/>
  <c r="AR133" i="1"/>
  <c r="AO134" i="1"/>
  <c r="BM133" i="1"/>
  <c r="BP132" i="1"/>
  <c r="BA135" i="1"/>
  <c r="BD134" i="1"/>
  <c r="BP134" i="6"/>
  <c r="BM135" i="6"/>
  <c r="BD134" i="6"/>
  <c r="BA135" i="6"/>
  <c r="AO136" i="6"/>
  <c r="AR135" i="6"/>
  <c r="AF134" i="6"/>
  <c r="AC135" i="6"/>
  <c r="T134" i="6"/>
  <c r="Q135" i="6"/>
  <c r="F136" i="6"/>
  <c r="HN135" i="6"/>
  <c r="H133" i="6"/>
  <c r="E134" i="6"/>
  <c r="AD150" i="1"/>
  <c r="HD140" i="1"/>
  <c r="HA141" i="1"/>
  <c r="GO135" i="1"/>
  <c r="GR134" i="1"/>
  <c r="GC134" i="1"/>
  <c r="GF133" i="1"/>
  <c r="FQ134" i="1"/>
  <c r="FT133" i="1"/>
  <c r="FE134" i="1"/>
  <c r="FH133" i="1"/>
  <c r="ES135" i="1"/>
  <c r="EV134" i="1"/>
  <c r="EG134" i="1"/>
  <c r="EJ133" i="1"/>
  <c r="DU134" i="1"/>
  <c r="DX133" i="1"/>
  <c r="CW135" i="1"/>
  <c r="CZ134" i="1"/>
  <c r="CK134" i="1"/>
  <c r="CN133" i="1"/>
  <c r="BY135" i="1"/>
  <c r="CB134" i="1"/>
  <c r="AC136" i="1"/>
  <c r="AF135" i="1"/>
  <c r="HZ132" i="1"/>
  <c r="HY132" i="1"/>
  <c r="EG134" i="6"/>
  <c r="EJ133" i="6"/>
  <c r="FH134" i="6"/>
  <c r="FE135" i="6"/>
  <c r="DX133" i="6"/>
  <c r="DU134" i="6"/>
  <c r="GR133" i="6"/>
  <c r="GO134" i="6"/>
  <c r="CZ133" i="6"/>
  <c r="CW134" i="6"/>
  <c r="DL134" i="6"/>
  <c r="DI135" i="6"/>
  <c r="FT132" i="6"/>
  <c r="FQ133" i="6"/>
  <c r="HM133" i="6" s="1"/>
  <c r="HP133" i="6" s="1"/>
  <c r="HA134" i="6"/>
  <c r="HD133" i="6"/>
  <c r="CB133" i="6"/>
  <c r="BY134" i="6"/>
  <c r="CK134" i="6"/>
  <c r="CN133" i="6"/>
  <c r="GF134" i="6"/>
  <c r="GC135" i="6"/>
  <c r="EV133" i="6"/>
  <c r="ES134" i="6"/>
  <c r="DL135" i="1" l="1"/>
  <c r="DI136" i="1"/>
  <c r="BM134" i="1"/>
  <c r="BP133" i="1"/>
  <c r="AR134" i="1"/>
  <c r="AO135" i="1"/>
  <c r="BD135" i="1"/>
  <c r="BA136" i="1"/>
  <c r="BM136" i="6"/>
  <c r="BP135" i="6"/>
  <c r="BA136" i="6"/>
  <c r="BD135" i="6"/>
  <c r="AR136" i="6"/>
  <c r="AO137" i="6"/>
  <c r="AC136" i="6"/>
  <c r="AF135" i="6"/>
  <c r="T135" i="6"/>
  <c r="Q136" i="6"/>
  <c r="F137" i="6"/>
  <c r="HN136" i="6"/>
  <c r="H134" i="6"/>
  <c r="E135" i="6"/>
  <c r="AD151" i="1"/>
  <c r="HA142" i="1"/>
  <c r="HD141" i="1"/>
  <c r="GO136" i="1"/>
  <c r="GR135" i="1"/>
  <c r="GC135" i="1"/>
  <c r="GF134" i="1"/>
  <c r="FQ135" i="1"/>
  <c r="FT134" i="1"/>
  <c r="FH134" i="1"/>
  <c r="FE135" i="1"/>
  <c r="ES136" i="1"/>
  <c r="EV135" i="1"/>
  <c r="EG135" i="1"/>
  <c r="EJ134" i="1"/>
  <c r="DU135" i="1"/>
  <c r="DX134" i="1"/>
  <c r="CW136" i="1"/>
  <c r="CZ135" i="1"/>
  <c r="CK135" i="1"/>
  <c r="CN134" i="1"/>
  <c r="BY136" i="1"/>
  <c r="CB135" i="1"/>
  <c r="AF136" i="1"/>
  <c r="AC137" i="1"/>
  <c r="HY133" i="1"/>
  <c r="HZ133" i="1"/>
  <c r="FH135" i="6"/>
  <c r="FE136" i="6"/>
  <c r="GR134" i="6"/>
  <c r="GO135" i="6"/>
  <c r="GF135" i="6"/>
  <c r="GC136" i="6"/>
  <c r="ES135" i="6"/>
  <c r="EV134" i="6"/>
  <c r="HD134" i="6"/>
  <c r="HA135" i="6"/>
  <c r="FT133" i="6"/>
  <c r="FQ134" i="6"/>
  <c r="HM134" i="6" s="1"/>
  <c r="HP134" i="6" s="1"/>
  <c r="EG135" i="6"/>
  <c r="EJ134" i="6"/>
  <c r="DL135" i="6"/>
  <c r="DI136" i="6"/>
  <c r="BY135" i="6"/>
  <c r="CB134" i="6"/>
  <c r="DU135" i="6"/>
  <c r="DX134" i="6"/>
  <c r="CN134" i="6"/>
  <c r="CK135" i="6"/>
  <c r="CZ134" i="6"/>
  <c r="CW135" i="6"/>
  <c r="DI137" i="1" l="1"/>
  <c r="DL136" i="1"/>
  <c r="BA137" i="1"/>
  <c r="BD136" i="1"/>
  <c r="AR135" i="1"/>
  <c r="AO136" i="1"/>
  <c r="BM135" i="1"/>
  <c r="BP134" i="1"/>
  <c r="BP136" i="6"/>
  <c r="BM137" i="6"/>
  <c r="BA137" i="6"/>
  <c r="BD136" i="6"/>
  <c r="AR137" i="6"/>
  <c r="AR138" i="6"/>
  <c r="AO140" i="6"/>
  <c r="AC137" i="6"/>
  <c r="AF136" i="6"/>
  <c r="T136" i="6"/>
  <c r="Q137" i="6"/>
  <c r="F140" i="6"/>
  <c r="HN137" i="6"/>
  <c r="HL148" i="6" s="1"/>
  <c r="E136" i="6"/>
  <c r="H135" i="6"/>
  <c r="AD152" i="1"/>
  <c r="AD153" i="1" s="1"/>
  <c r="AD154" i="1" s="1"/>
  <c r="AD155" i="1" s="1"/>
  <c r="HA143" i="1"/>
  <c r="HD142" i="1"/>
  <c r="GR136" i="1"/>
  <c r="GO137" i="1"/>
  <c r="GF135" i="1"/>
  <c r="GC136" i="1"/>
  <c r="FQ136" i="1"/>
  <c r="FT135" i="1"/>
  <c r="FH135" i="1"/>
  <c r="FE136" i="1"/>
  <c r="EV136" i="1"/>
  <c r="ES137" i="1"/>
  <c r="EG136" i="1"/>
  <c r="EJ135" i="1"/>
  <c r="DU136" i="1"/>
  <c r="DX135" i="1"/>
  <c r="CZ136" i="1"/>
  <c r="CW137" i="1"/>
  <c r="CN135" i="1"/>
  <c r="CK136" i="1"/>
  <c r="CB136" i="1"/>
  <c r="BY137" i="1"/>
  <c r="AF137" i="1"/>
  <c r="AC140" i="1"/>
  <c r="AF138" i="1"/>
  <c r="HY134" i="1"/>
  <c r="HZ134" i="1"/>
  <c r="CN135" i="6"/>
  <c r="CK136" i="6"/>
  <c r="BY136" i="6"/>
  <c r="CB135" i="6"/>
  <c r="FQ135" i="6"/>
  <c r="HM135" i="6" s="1"/>
  <c r="HP135" i="6" s="1"/>
  <c r="FT134" i="6"/>
  <c r="GC137" i="6"/>
  <c r="GF136" i="6"/>
  <c r="DL136" i="6"/>
  <c r="DI137" i="6"/>
  <c r="EJ135" i="6"/>
  <c r="EG136" i="6"/>
  <c r="HD135" i="6"/>
  <c r="HA136" i="6"/>
  <c r="GO136" i="6"/>
  <c r="GR135" i="6"/>
  <c r="CW136" i="6"/>
  <c r="CZ135" i="6"/>
  <c r="FE137" i="6"/>
  <c r="FH136" i="6"/>
  <c r="DU136" i="6"/>
  <c r="DX135" i="6"/>
  <c r="ES136" i="6"/>
  <c r="EV135" i="6"/>
  <c r="DL137" i="1" l="1"/>
  <c r="DI140" i="1"/>
  <c r="DL138" i="1"/>
  <c r="BP135" i="1"/>
  <c r="BM136" i="1"/>
  <c r="AO137" i="1"/>
  <c r="AR136" i="1"/>
  <c r="BD137" i="1"/>
  <c r="BA140" i="1"/>
  <c r="BD138" i="1"/>
  <c r="BP138" i="6"/>
  <c r="BM140" i="6"/>
  <c r="BP137" i="6"/>
  <c r="BD137" i="6"/>
  <c r="BA140" i="6"/>
  <c r="BD138" i="6"/>
  <c r="AO141" i="6"/>
  <c r="AR140" i="6"/>
  <c r="AF137" i="6"/>
  <c r="AF138" i="6"/>
  <c r="AC140" i="6"/>
  <c r="Q140" i="6"/>
  <c r="T137" i="6"/>
  <c r="T138" i="6"/>
  <c r="F141" i="6"/>
  <c r="HN140" i="6"/>
  <c r="H136" i="6"/>
  <c r="E137" i="6"/>
  <c r="HD143" i="1"/>
  <c r="HA144" i="1"/>
  <c r="GR137" i="1"/>
  <c r="GO140" i="1"/>
  <c r="GR138" i="1"/>
  <c r="GC137" i="1"/>
  <c r="GF136" i="1"/>
  <c r="FT136" i="1"/>
  <c r="FQ137" i="1"/>
  <c r="FE137" i="1"/>
  <c r="FH136" i="1"/>
  <c r="EV137" i="1"/>
  <c r="ES140" i="1"/>
  <c r="EV138" i="1"/>
  <c r="EG137" i="1"/>
  <c r="EJ136" i="1"/>
  <c r="DX136" i="1"/>
  <c r="DU137" i="1"/>
  <c r="CZ137" i="1"/>
  <c r="CZ138" i="1"/>
  <c r="CW140" i="1"/>
  <c r="CK137" i="1"/>
  <c r="CN136" i="1"/>
  <c r="CB137" i="1"/>
  <c r="BY140" i="1"/>
  <c r="CB138" i="1"/>
  <c r="AF140" i="1"/>
  <c r="AC141" i="1"/>
  <c r="HY135" i="1"/>
  <c r="HZ135" i="1"/>
  <c r="CB136" i="6"/>
  <c r="BY137" i="6"/>
  <c r="GF137" i="6"/>
  <c r="GC140" i="6"/>
  <c r="GF138" i="6"/>
  <c r="CK137" i="6"/>
  <c r="CN136" i="6"/>
  <c r="HD136" i="6"/>
  <c r="HA137" i="6"/>
  <c r="EG137" i="6"/>
  <c r="EJ136" i="6"/>
  <c r="DX136" i="6"/>
  <c r="DU137" i="6"/>
  <c r="CW137" i="6"/>
  <c r="CZ136" i="6"/>
  <c r="FQ136" i="6"/>
  <c r="HM136" i="6" s="1"/>
  <c r="HP136" i="6" s="1"/>
  <c r="FT135" i="6"/>
  <c r="FH137" i="6"/>
  <c r="FE140" i="6"/>
  <c r="FH138" i="6"/>
  <c r="ES137" i="6"/>
  <c r="EV136" i="6"/>
  <c r="DL137" i="6"/>
  <c r="DL138" i="6"/>
  <c r="DI140" i="6"/>
  <c r="GO137" i="6"/>
  <c r="GR136" i="6"/>
  <c r="DI141" i="1" l="1"/>
  <c r="DL140" i="1"/>
  <c r="BA141" i="1"/>
  <c r="BD140" i="1"/>
  <c r="AR137" i="1"/>
  <c r="AO140" i="1"/>
  <c r="AR138" i="1"/>
  <c r="BP136" i="1"/>
  <c r="BM137" i="1"/>
  <c r="BP140" i="6"/>
  <c r="BM141" i="6"/>
  <c r="BA141" i="6"/>
  <c r="BD140" i="6"/>
  <c r="AO142" i="6"/>
  <c r="AR141" i="6"/>
  <c r="AF140" i="6"/>
  <c r="AC141" i="6"/>
  <c r="Q141" i="6"/>
  <c r="T140" i="6"/>
  <c r="F142" i="6"/>
  <c r="HN141" i="6"/>
  <c r="H137" i="6"/>
  <c r="H138" i="6"/>
  <c r="E140" i="6"/>
  <c r="HD144" i="1"/>
  <c r="HA145" i="1"/>
  <c r="GO141" i="1"/>
  <c r="GR140" i="1"/>
  <c r="GC140" i="1"/>
  <c r="GF137" i="1"/>
  <c r="GF138" i="1"/>
  <c r="FT137" i="1"/>
  <c r="FQ140" i="1"/>
  <c r="FT138" i="1"/>
  <c r="FH137" i="1"/>
  <c r="FH138" i="1"/>
  <c r="FE140" i="1"/>
  <c r="ES141" i="1"/>
  <c r="EV140" i="1"/>
  <c r="EG140" i="1"/>
  <c r="EJ137" i="1"/>
  <c r="EJ138" i="1"/>
  <c r="DX137" i="1"/>
  <c r="DX138" i="1"/>
  <c r="DU140" i="1"/>
  <c r="CW141" i="1"/>
  <c r="CZ140" i="1"/>
  <c r="CK140" i="1"/>
  <c r="CN137" i="1"/>
  <c r="CN138" i="1"/>
  <c r="BY141" i="1"/>
  <c r="CB140" i="1"/>
  <c r="AC142" i="1"/>
  <c r="AF141" i="1"/>
  <c r="HZ136" i="1"/>
  <c r="HY136" i="1"/>
  <c r="CN137" i="6"/>
  <c r="CK140" i="6"/>
  <c r="CN138" i="6"/>
  <c r="GF140" i="6"/>
  <c r="GC141" i="6"/>
  <c r="FT136" i="6"/>
  <c r="FQ137" i="6"/>
  <c r="HM137" i="6" s="1"/>
  <c r="EJ137" i="6"/>
  <c r="EG140" i="6"/>
  <c r="EJ138" i="6"/>
  <c r="CB137" i="6"/>
  <c r="BY140" i="6"/>
  <c r="CB138" i="6"/>
  <c r="GR137" i="6"/>
  <c r="GO140" i="6"/>
  <c r="GR138" i="6"/>
  <c r="CZ137" i="6"/>
  <c r="CW140" i="6"/>
  <c r="CZ138" i="6"/>
  <c r="HD137" i="6"/>
  <c r="HD138" i="6"/>
  <c r="HA140" i="6"/>
  <c r="DL140" i="6"/>
  <c r="DI141" i="6"/>
  <c r="DX137" i="6"/>
  <c r="DU140" i="6"/>
  <c r="DX138" i="6"/>
  <c r="EV137" i="6"/>
  <c r="ES140" i="6"/>
  <c r="EV138" i="6"/>
  <c r="FH140" i="6"/>
  <c r="FE141" i="6"/>
  <c r="DI142" i="1" l="1"/>
  <c r="DL141" i="1"/>
  <c r="BM140" i="1"/>
  <c r="BP138" i="1"/>
  <c r="BP137" i="1"/>
  <c r="AR140" i="1"/>
  <c r="AO141" i="1"/>
  <c r="BD141" i="1"/>
  <c r="BA142" i="1"/>
  <c r="BM142" i="6"/>
  <c r="BP141" i="6"/>
  <c r="BD141" i="6"/>
  <c r="BA142" i="6"/>
  <c r="AO143" i="6"/>
  <c r="AR142" i="6"/>
  <c r="AC142" i="6"/>
  <c r="AF141" i="6"/>
  <c r="Q142" i="6"/>
  <c r="T141" i="6"/>
  <c r="F143" i="6"/>
  <c r="HN142" i="6"/>
  <c r="E141" i="6"/>
  <c r="H140" i="6"/>
  <c r="HK148" i="6"/>
  <c r="HP138" i="6"/>
  <c r="HP137" i="6"/>
  <c r="HA146" i="1"/>
  <c r="HD145" i="1"/>
  <c r="GO142" i="1"/>
  <c r="GR141" i="1"/>
  <c r="GF140" i="1"/>
  <c r="GC141" i="1"/>
  <c r="FQ141" i="1"/>
  <c r="FT140" i="1"/>
  <c r="FH140" i="1"/>
  <c r="FE141" i="1"/>
  <c r="ES142" i="1"/>
  <c r="EV141" i="1"/>
  <c r="EG141" i="1"/>
  <c r="EJ140" i="1"/>
  <c r="DX140" i="1"/>
  <c r="DU141" i="1"/>
  <c r="CW142" i="1"/>
  <c r="CZ141" i="1"/>
  <c r="CN140" i="1"/>
  <c r="CK141" i="1"/>
  <c r="BY142" i="1"/>
  <c r="CB141" i="1"/>
  <c r="AC143" i="1"/>
  <c r="AF142" i="1"/>
  <c r="IF148" i="1"/>
  <c r="IF146" i="1" s="1"/>
  <c r="IE148" i="1"/>
  <c r="IE146" i="1" s="1"/>
  <c r="HZ138" i="1"/>
  <c r="HZ137" i="1"/>
  <c r="HY138" i="1"/>
  <c r="HY137" i="1"/>
  <c r="FH141" i="6"/>
  <c r="FE142" i="6"/>
  <c r="CW141" i="6"/>
  <c r="CZ140" i="6"/>
  <c r="DL141" i="6"/>
  <c r="DI142" i="6"/>
  <c r="GF141" i="6"/>
  <c r="GC142" i="6"/>
  <c r="ES141" i="6"/>
  <c r="EV140" i="6"/>
  <c r="BY141" i="6"/>
  <c r="CB140" i="6"/>
  <c r="FT137" i="6"/>
  <c r="FQ140" i="6"/>
  <c r="HM140" i="6" s="1"/>
  <c r="HP140" i="6" s="1"/>
  <c r="FT138" i="6"/>
  <c r="HD140" i="6"/>
  <c r="HA141" i="6"/>
  <c r="DU141" i="6"/>
  <c r="DX140" i="6"/>
  <c r="GO141" i="6"/>
  <c r="GR140" i="6"/>
  <c r="CN140" i="6"/>
  <c r="CK141" i="6"/>
  <c r="EJ140" i="6"/>
  <c r="EG141" i="6"/>
  <c r="DL142" i="1" l="1"/>
  <c r="DI143" i="1"/>
  <c r="BA143" i="1"/>
  <c r="BD142" i="1"/>
  <c r="AR141" i="1"/>
  <c r="AO142" i="1"/>
  <c r="BP140" i="1"/>
  <c r="BM141" i="1"/>
  <c r="BP142" i="6"/>
  <c r="BM143" i="6"/>
  <c r="BD142" i="6"/>
  <c r="BA143" i="6"/>
  <c r="AR143" i="6"/>
  <c r="AO144" i="6"/>
  <c r="AF142" i="6"/>
  <c r="AC143" i="6"/>
  <c r="Q143" i="6"/>
  <c r="T142" i="6"/>
  <c r="F144" i="6"/>
  <c r="HN143" i="6"/>
  <c r="H141" i="6"/>
  <c r="E142" i="6"/>
  <c r="AD158" i="1"/>
  <c r="HD146" i="1"/>
  <c r="HA149" i="1"/>
  <c r="HD147" i="1"/>
  <c r="GO143" i="1"/>
  <c r="GR142" i="1"/>
  <c r="GC142" i="1"/>
  <c r="GF141" i="1"/>
  <c r="FQ142" i="1"/>
  <c r="FT141" i="1"/>
  <c r="FE142" i="1"/>
  <c r="FH141" i="1"/>
  <c r="ES143" i="1"/>
  <c r="EV142" i="1"/>
  <c r="EJ141" i="1"/>
  <c r="EG142" i="1"/>
  <c r="DU142" i="1"/>
  <c r="DX141" i="1"/>
  <c r="CW143" i="1"/>
  <c r="CZ142" i="1"/>
  <c r="CK142" i="1"/>
  <c r="CN141" i="1"/>
  <c r="BY143" i="1"/>
  <c r="CB142" i="1"/>
  <c r="AC144" i="1"/>
  <c r="AF143" i="1"/>
  <c r="HY140" i="1"/>
  <c r="HZ140" i="1"/>
  <c r="GC143" i="6"/>
  <c r="GF142" i="6"/>
  <c r="FE143" i="6"/>
  <c r="FH142" i="6"/>
  <c r="EJ141" i="6"/>
  <c r="EG142" i="6"/>
  <c r="DU142" i="6"/>
  <c r="DX141" i="6"/>
  <c r="BY142" i="6"/>
  <c r="CB141" i="6"/>
  <c r="HD141" i="6"/>
  <c r="HA142" i="6"/>
  <c r="DI143" i="6"/>
  <c r="DL142" i="6"/>
  <c r="CN141" i="6"/>
  <c r="CK142" i="6"/>
  <c r="ES142" i="6"/>
  <c r="EV141" i="6"/>
  <c r="GO142" i="6"/>
  <c r="GR141" i="6"/>
  <c r="FQ141" i="6"/>
  <c r="HM141" i="6" s="1"/>
  <c r="HP141" i="6" s="1"/>
  <c r="FT140" i="6"/>
  <c r="CW142" i="6"/>
  <c r="CZ141" i="6"/>
  <c r="DI144" i="1" l="1"/>
  <c r="DL143" i="1"/>
  <c r="BM142" i="1"/>
  <c r="BP141" i="1"/>
  <c r="AR142" i="1"/>
  <c r="AO143" i="1"/>
  <c r="BD143" i="1"/>
  <c r="BA144" i="1"/>
  <c r="BM144" i="6"/>
  <c r="BP143" i="6"/>
  <c r="BD143" i="6"/>
  <c r="BA144" i="6"/>
  <c r="AO145" i="6"/>
  <c r="AR144" i="6"/>
  <c r="AC144" i="6"/>
  <c r="AF143" i="6"/>
  <c r="T143" i="6"/>
  <c r="Q144" i="6"/>
  <c r="F145" i="6"/>
  <c r="HN144" i="6"/>
  <c r="E143" i="6"/>
  <c r="H142" i="6"/>
  <c r="AD159" i="1"/>
  <c r="HA150" i="1"/>
  <c r="HD149" i="1"/>
  <c r="GR143" i="1"/>
  <c r="GO144" i="1"/>
  <c r="GF142" i="1"/>
  <c r="GC143" i="1"/>
  <c r="FQ143" i="1"/>
  <c r="FT142" i="1"/>
  <c r="FH142" i="1"/>
  <c r="FE143" i="1"/>
  <c r="ES144" i="1"/>
  <c r="EV143" i="1"/>
  <c r="EG143" i="1"/>
  <c r="EJ142" i="1"/>
  <c r="DU143" i="1"/>
  <c r="DX142" i="1"/>
  <c r="CW144" i="1"/>
  <c r="CZ143" i="1"/>
  <c r="CK143" i="1"/>
  <c r="CN142" i="1"/>
  <c r="BY144" i="1"/>
  <c r="CB143" i="1"/>
  <c r="AF144" i="1"/>
  <c r="AC145" i="1"/>
  <c r="HZ141" i="1"/>
  <c r="HY141" i="1"/>
  <c r="FQ142" i="6"/>
  <c r="HM142" i="6" s="1"/>
  <c r="HP142" i="6" s="1"/>
  <c r="FT141" i="6"/>
  <c r="HA143" i="6"/>
  <c r="HD142" i="6"/>
  <c r="CB142" i="6"/>
  <c r="BY143" i="6"/>
  <c r="DX142" i="6"/>
  <c r="DU143" i="6"/>
  <c r="EG143" i="6"/>
  <c r="EJ142" i="6"/>
  <c r="EV142" i="6"/>
  <c r="ES143" i="6"/>
  <c r="CZ142" i="6"/>
  <c r="CW143" i="6"/>
  <c r="FH143" i="6"/>
  <c r="FE144" i="6"/>
  <c r="CK143" i="6"/>
  <c r="CN142" i="6"/>
  <c r="GR142" i="6"/>
  <c r="GO143" i="6"/>
  <c r="DL143" i="6"/>
  <c r="DI144" i="6"/>
  <c r="GF143" i="6"/>
  <c r="GC144" i="6"/>
  <c r="DL144" i="1" l="1"/>
  <c r="DI145" i="1"/>
  <c r="BA145" i="1"/>
  <c r="BD144" i="1"/>
  <c r="AO144" i="1"/>
  <c r="AR143" i="1"/>
  <c r="BP142" i="1"/>
  <c r="BM143" i="1"/>
  <c r="BP144" i="6"/>
  <c r="BM145" i="6"/>
  <c r="BA145" i="6"/>
  <c r="BD144" i="6"/>
  <c r="AO146" i="6"/>
  <c r="AR145" i="6"/>
  <c r="AC145" i="6"/>
  <c r="AF144" i="6"/>
  <c r="Q145" i="6"/>
  <c r="T144" i="6"/>
  <c r="F146" i="6"/>
  <c r="HN145" i="6"/>
  <c r="E144" i="6"/>
  <c r="H143" i="6"/>
  <c r="AD160" i="1"/>
  <c r="HA151" i="1"/>
  <c r="HD150" i="1"/>
  <c r="GR144" i="1"/>
  <c r="GO145" i="1"/>
  <c r="GF143" i="1"/>
  <c r="GC144" i="1"/>
  <c r="FQ144" i="1"/>
  <c r="FT143" i="1"/>
  <c r="FH143" i="1"/>
  <c r="FE144" i="1"/>
  <c r="EV144" i="1"/>
  <c r="ES145" i="1"/>
  <c r="EG144" i="1"/>
  <c r="EJ143" i="1"/>
  <c r="DU144" i="1"/>
  <c r="DX143" i="1"/>
  <c r="CZ144" i="1"/>
  <c r="CW145" i="1"/>
  <c r="CN143" i="1"/>
  <c r="CK144" i="1"/>
  <c r="CB144" i="1"/>
  <c r="BY145" i="1"/>
  <c r="AC146" i="1"/>
  <c r="AF145" i="1"/>
  <c r="HY142" i="1"/>
  <c r="HZ142" i="1"/>
  <c r="GO144" i="6"/>
  <c r="GR143" i="6"/>
  <c r="BY144" i="6"/>
  <c r="CB143" i="6"/>
  <c r="DU144" i="6"/>
  <c r="DX143" i="6"/>
  <c r="ES144" i="6"/>
  <c r="EV143" i="6"/>
  <c r="HD143" i="6"/>
  <c r="HA144" i="6"/>
  <c r="CW144" i="6"/>
  <c r="CZ143" i="6"/>
  <c r="GF144" i="6"/>
  <c r="GC145" i="6"/>
  <c r="CN143" i="6"/>
  <c r="CK144" i="6"/>
  <c r="EJ143" i="6"/>
  <c r="EG144" i="6"/>
  <c r="DL144" i="6"/>
  <c r="DI145" i="6"/>
  <c r="FH144" i="6"/>
  <c r="FE145" i="6"/>
  <c r="FT142" i="6"/>
  <c r="FQ143" i="6"/>
  <c r="HM143" i="6" s="1"/>
  <c r="HP143" i="6" s="1"/>
  <c r="DI146" i="1" l="1"/>
  <c r="DL145" i="1"/>
  <c r="BM144" i="1"/>
  <c r="BP143" i="1"/>
  <c r="AR144" i="1"/>
  <c r="AO145" i="1"/>
  <c r="BD145" i="1"/>
  <c r="BA146" i="1"/>
  <c r="BM146" i="6"/>
  <c r="BP145" i="6"/>
  <c r="BD145" i="6"/>
  <c r="BA146" i="6"/>
  <c r="AR147" i="6"/>
  <c r="AO149" i="6"/>
  <c r="AR146" i="6"/>
  <c r="AF145" i="6"/>
  <c r="AC146" i="6"/>
  <c r="T145" i="6"/>
  <c r="Q146" i="6"/>
  <c r="F149" i="6"/>
  <c r="HN146" i="6"/>
  <c r="HL157" i="6" s="1"/>
  <c r="H144" i="6"/>
  <c r="E145" i="6"/>
  <c r="AD161" i="1"/>
  <c r="HA152" i="1"/>
  <c r="HA153" i="1" s="1"/>
  <c r="HD151" i="1"/>
  <c r="GO146" i="1"/>
  <c r="GR145" i="1"/>
  <c r="GF144" i="1"/>
  <c r="GC145" i="1"/>
  <c r="FT144" i="1"/>
  <c r="FQ145" i="1"/>
  <c r="FH144" i="1"/>
  <c r="FE145" i="1"/>
  <c r="ES146" i="1"/>
  <c r="EV145" i="1"/>
  <c r="EG145" i="1"/>
  <c r="EJ144" i="1"/>
  <c r="DX144" i="1"/>
  <c r="DU145" i="1"/>
  <c r="CW146" i="1"/>
  <c r="CZ145" i="1"/>
  <c r="CN144" i="1"/>
  <c r="CK145" i="1"/>
  <c r="CB145" i="1"/>
  <c r="BY146" i="1"/>
  <c r="AC149" i="1"/>
  <c r="AF146" i="1"/>
  <c r="AF147" i="1"/>
  <c r="HY143" i="1"/>
  <c r="HZ143" i="1"/>
  <c r="FE146" i="6"/>
  <c r="FH145" i="6"/>
  <c r="EJ144" i="6"/>
  <c r="EG145" i="6"/>
  <c r="GC146" i="6"/>
  <c r="GF145" i="6"/>
  <c r="BY145" i="6"/>
  <c r="CB144" i="6"/>
  <c r="DU145" i="6"/>
  <c r="DX144" i="6"/>
  <c r="DI146" i="6"/>
  <c r="DL145" i="6"/>
  <c r="ES145" i="6"/>
  <c r="EV144" i="6"/>
  <c r="FQ144" i="6"/>
  <c r="HM144" i="6" s="1"/>
  <c r="HP144" i="6" s="1"/>
  <c r="FT143" i="6"/>
  <c r="CN144" i="6"/>
  <c r="CK145" i="6"/>
  <c r="GO145" i="6"/>
  <c r="GR144" i="6"/>
  <c r="CW145" i="6"/>
  <c r="CZ144" i="6"/>
  <c r="HD144" i="6"/>
  <c r="HA145" i="6"/>
  <c r="HA154" i="1" l="1"/>
  <c r="HD153" i="1"/>
  <c r="DL147" i="1"/>
  <c r="DL146" i="1"/>
  <c r="DI149" i="1"/>
  <c r="BA149" i="1"/>
  <c r="BD147" i="1"/>
  <c r="BD146" i="1"/>
  <c r="AR145" i="1"/>
  <c r="AO146" i="1"/>
  <c r="BM145" i="1"/>
  <c r="BP144" i="1"/>
  <c r="BM149" i="6"/>
  <c r="BP147" i="6"/>
  <c r="BP146" i="6"/>
  <c r="BD146" i="6"/>
  <c r="BD147" i="6"/>
  <c r="BA149" i="6"/>
  <c r="AR149" i="6"/>
  <c r="AO150" i="6"/>
  <c r="AC149" i="6"/>
  <c r="AF146" i="6"/>
  <c r="AF147" i="6"/>
  <c r="T147" i="6"/>
  <c r="Q149" i="6"/>
  <c r="T146" i="6"/>
  <c r="F150" i="6"/>
  <c r="HN149" i="6"/>
  <c r="E146" i="6"/>
  <c r="H145" i="6"/>
  <c r="AD162" i="1"/>
  <c r="HD152" i="1"/>
  <c r="GR146" i="1"/>
  <c r="GR147" i="1"/>
  <c r="GO149" i="1"/>
  <c r="GF145" i="1"/>
  <c r="GC146" i="1"/>
  <c r="FQ146" i="1"/>
  <c r="FT145" i="1"/>
  <c r="FH145" i="1"/>
  <c r="FE146" i="1"/>
  <c r="EV146" i="1"/>
  <c r="ES149" i="1"/>
  <c r="EV147" i="1"/>
  <c r="EJ145" i="1"/>
  <c r="EG146" i="1"/>
  <c r="DU146" i="1"/>
  <c r="DX145" i="1"/>
  <c r="CZ146" i="1"/>
  <c r="CZ147" i="1"/>
  <c r="CW149" i="1"/>
  <c r="CN145" i="1"/>
  <c r="CK146" i="1"/>
  <c r="CB146" i="1"/>
  <c r="CB147" i="1"/>
  <c r="BY149" i="1"/>
  <c r="AF149" i="1"/>
  <c r="AC150" i="1"/>
  <c r="HY144" i="1"/>
  <c r="HZ144" i="1"/>
  <c r="EV145" i="6"/>
  <c r="ES146" i="6"/>
  <c r="GC149" i="6"/>
  <c r="GF146" i="6"/>
  <c r="GF147" i="6"/>
  <c r="FQ145" i="6"/>
  <c r="HM145" i="6" s="1"/>
  <c r="HP145" i="6" s="1"/>
  <c r="FT144" i="6"/>
  <c r="CZ145" i="6"/>
  <c r="CW146" i="6"/>
  <c r="DI149" i="6"/>
  <c r="DL146" i="6"/>
  <c r="DL147" i="6"/>
  <c r="EG146" i="6"/>
  <c r="EJ145" i="6"/>
  <c r="HA146" i="6"/>
  <c r="HD145" i="6"/>
  <c r="CK146" i="6"/>
  <c r="CN145" i="6"/>
  <c r="DX145" i="6"/>
  <c r="DU146" i="6"/>
  <c r="FE149" i="6"/>
  <c r="FH146" i="6"/>
  <c r="FH147" i="6"/>
  <c r="GR145" i="6"/>
  <c r="GO146" i="6"/>
  <c r="CB145" i="6"/>
  <c r="BY146" i="6"/>
  <c r="HZ145" i="1"/>
  <c r="HD154" i="1" l="1"/>
  <c r="HA155" i="1"/>
  <c r="HD155" i="1" s="1"/>
  <c r="DL149" i="1"/>
  <c r="DI150" i="1"/>
  <c r="BM146" i="1"/>
  <c r="BP145" i="1"/>
  <c r="AO149" i="1"/>
  <c r="AR147" i="1"/>
  <c r="AR146" i="1"/>
  <c r="BD149" i="1"/>
  <c r="BA150" i="1"/>
  <c r="BP149" i="6"/>
  <c r="BM150" i="6"/>
  <c r="BD149" i="6"/>
  <c r="BA150" i="6"/>
  <c r="AO151" i="6"/>
  <c r="AR150" i="6"/>
  <c r="AC150" i="6"/>
  <c r="AF149" i="6"/>
  <c r="Q150" i="6"/>
  <c r="T149" i="6"/>
  <c r="F151" i="6"/>
  <c r="HN150" i="6"/>
  <c r="H147" i="6"/>
  <c r="H146" i="6"/>
  <c r="E149" i="6"/>
  <c r="AD163" i="1"/>
  <c r="GO150" i="1"/>
  <c r="GR149" i="1"/>
  <c r="GF146" i="1"/>
  <c r="GF147" i="1"/>
  <c r="GC149" i="1"/>
  <c r="FQ149" i="1"/>
  <c r="FT147" i="1"/>
  <c r="FT146" i="1"/>
  <c r="FH146" i="1"/>
  <c r="FH147" i="1"/>
  <c r="FE149" i="1"/>
  <c r="ES150" i="1"/>
  <c r="EV149" i="1"/>
  <c r="EJ146" i="1"/>
  <c r="EJ147" i="1"/>
  <c r="EG149" i="1"/>
  <c r="DX146" i="1"/>
  <c r="DX147" i="1"/>
  <c r="DU149" i="1"/>
  <c r="CW150" i="1"/>
  <c r="CZ149" i="1"/>
  <c r="CN146" i="1"/>
  <c r="CK149" i="1"/>
  <c r="CN147" i="1"/>
  <c r="BY150" i="1"/>
  <c r="CB149" i="1"/>
  <c r="AF150" i="1"/>
  <c r="AC151" i="1"/>
  <c r="HY145" i="1"/>
  <c r="HA149" i="6"/>
  <c r="HD146" i="6"/>
  <c r="HD147" i="6"/>
  <c r="DI150" i="6"/>
  <c r="DL149" i="6"/>
  <c r="GR146" i="6"/>
  <c r="GO149" i="6"/>
  <c r="GR147" i="6"/>
  <c r="CZ146" i="6"/>
  <c r="CW149" i="6"/>
  <c r="CZ147" i="6"/>
  <c r="FT145" i="6"/>
  <c r="FQ146" i="6"/>
  <c r="HM146" i="6" s="1"/>
  <c r="CB146" i="6"/>
  <c r="BY149" i="6"/>
  <c r="CB147" i="6"/>
  <c r="FE150" i="6"/>
  <c r="FH149" i="6"/>
  <c r="CK149" i="6"/>
  <c r="CN146" i="6"/>
  <c r="CN147" i="6"/>
  <c r="DX146" i="6"/>
  <c r="DU149" i="6"/>
  <c r="DX147" i="6"/>
  <c r="GC150" i="6"/>
  <c r="GF149" i="6"/>
  <c r="EG149" i="6"/>
  <c r="EJ146" i="6"/>
  <c r="EJ147" i="6"/>
  <c r="EV146" i="6"/>
  <c r="ES149" i="6"/>
  <c r="EV147" i="6"/>
  <c r="DI151" i="1" l="1"/>
  <c r="DL150" i="1"/>
  <c r="BA151" i="1"/>
  <c r="BD150" i="1"/>
  <c r="AR149" i="1"/>
  <c r="AO150" i="1"/>
  <c r="BP146" i="1"/>
  <c r="BP147" i="1"/>
  <c r="BM149" i="1"/>
  <c r="BP150" i="6"/>
  <c r="BM151" i="6"/>
  <c r="BA151" i="6"/>
  <c r="BD150" i="6"/>
  <c r="AO152" i="6"/>
  <c r="AR151" i="6"/>
  <c r="AF150" i="6"/>
  <c r="AC151" i="6"/>
  <c r="T150" i="6"/>
  <c r="Q151" i="6"/>
  <c r="F152" i="6"/>
  <c r="HN151" i="6"/>
  <c r="E150" i="6"/>
  <c r="H149" i="6"/>
  <c r="HK157" i="6"/>
  <c r="HP147" i="6"/>
  <c r="HP146" i="6"/>
  <c r="AD164" i="1"/>
  <c r="GR150" i="1"/>
  <c r="GO151" i="1"/>
  <c r="GC150" i="1"/>
  <c r="GF149" i="1"/>
  <c r="FQ150" i="1"/>
  <c r="FT149" i="1"/>
  <c r="FE150" i="1"/>
  <c r="FH149" i="1"/>
  <c r="EV150" i="1"/>
  <c r="ES151" i="1"/>
  <c r="EG150" i="1"/>
  <c r="EJ149" i="1"/>
  <c r="DU150" i="1"/>
  <c r="DX149" i="1"/>
  <c r="CZ150" i="1"/>
  <c r="CW151" i="1"/>
  <c r="CK150" i="1"/>
  <c r="CN149" i="1"/>
  <c r="CB150" i="1"/>
  <c r="BY151" i="1"/>
  <c r="AC152" i="1"/>
  <c r="AC153" i="1" s="1"/>
  <c r="AF151" i="1"/>
  <c r="IF157" i="1"/>
  <c r="IF155" i="1" s="1"/>
  <c r="HY146" i="1"/>
  <c r="IE157" i="1"/>
  <c r="IE155" i="1" s="1"/>
  <c r="HZ147" i="1"/>
  <c r="HZ146" i="1"/>
  <c r="HY147" i="1"/>
  <c r="GO150" i="6"/>
  <c r="GR149" i="6"/>
  <c r="EJ149" i="6"/>
  <c r="EG150" i="6"/>
  <c r="CK150" i="6"/>
  <c r="CN149" i="6"/>
  <c r="FT146" i="6"/>
  <c r="FQ149" i="6"/>
  <c r="HM149" i="6" s="1"/>
  <c r="HP149" i="6" s="1"/>
  <c r="FT147" i="6"/>
  <c r="EV149" i="6"/>
  <c r="ES150" i="6"/>
  <c r="GF150" i="6"/>
  <c r="GC151" i="6"/>
  <c r="DL150" i="6"/>
  <c r="DI151" i="6"/>
  <c r="FH150" i="6"/>
  <c r="FE151" i="6"/>
  <c r="DX149" i="6"/>
  <c r="DU150" i="6"/>
  <c r="CW150" i="6"/>
  <c r="CZ149" i="6"/>
  <c r="CB149" i="6"/>
  <c r="BY150" i="6"/>
  <c r="HA150" i="6"/>
  <c r="HD149" i="6"/>
  <c r="AF153" i="1" l="1"/>
  <c r="AC154" i="1"/>
  <c r="DL151" i="1"/>
  <c r="DI152" i="1"/>
  <c r="DI153" i="1" s="1"/>
  <c r="AR150" i="1"/>
  <c r="AO151" i="1"/>
  <c r="BM150" i="1"/>
  <c r="BP149" i="1"/>
  <c r="BD151" i="1"/>
  <c r="BA152" i="1"/>
  <c r="BA153" i="1" s="1"/>
  <c r="BM152" i="6"/>
  <c r="BP151" i="6"/>
  <c r="BA152" i="6"/>
  <c r="BD151" i="6"/>
  <c r="AR152" i="6"/>
  <c r="AO153" i="6"/>
  <c r="AF151" i="6"/>
  <c r="AC152" i="6"/>
  <c r="T151" i="6"/>
  <c r="Q152" i="6"/>
  <c r="F153" i="6"/>
  <c r="HN152" i="6"/>
  <c r="E151" i="6"/>
  <c r="H150" i="6"/>
  <c r="AD167" i="1"/>
  <c r="HA158" i="1"/>
  <c r="HD156" i="1"/>
  <c r="GO152" i="1"/>
  <c r="GO153" i="1" s="1"/>
  <c r="GR151" i="1"/>
  <c r="GC151" i="1"/>
  <c r="GF150" i="1"/>
  <c r="FT150" i="1"/>
  <c r="FQ151" i="1"/>
  <c r="FE151" i="1"/>
  <c r="FH150" i="1"/>
  <c r="ES152" i="1"/>
  <c r="ES153" i="1" s="1"/>
  <c r="EV151" i="1"/>
  <c r="EG151" i="1"/>
  <c r="EJ150" i="1"/>
  <c r="DX150" i="1"/>
  <c r="DU151" i="1"/>
  <c r="CW152" i="1"/>
  <c r="CW153" i="1" s="1"/>
  <c r="CZ151" i="1"/>
  <c r="CK151" i="1"/>
  <c r="CN150" i="1"/>
  <c r="BY152" i="1"/>
  <c r="BY153" i="1" s="1"/>
  <c r="CB151" i="1"/>
  <c r="AF152" i="1"/>
  <c r="HY149" i="1"/>
  <c r="HZ149" i="1"/>
  <c r="FT149" i="6"/>
  <c r="FQ150" i="6"/>
  <c r="HM150" i="6" s="1"/>
  <c r="HP150" i="6" s="1"/>
  <c r="DI152" i="6"/>
  <c r="DL151" i="6"/>
  <c r="GO151" i="6"/>
  <c r="GR150" i="6"/>
  <c r="CW151" i="6"/>
  <c r="CZ150" i="6"/>
  <c r="DU151" i="6"/>
  <c r="DX150" i="6"/>
  <c r="CN150" i="6"/>
  <c r="CK151" i="6"/>
  <c r="HD150" i="6"/>
  <c r="HA151" i="6"/>
  <c r="ES151" i="6"/>
  <c r="EV150" i="6"/>
  <c r="EJ150" i="6"/>
  <c r="EG151" i="6"/>
  <c r="BY151" i="6"/>
  <c r="CB150" i="6"/>
  <c r="FH151" i="6"/>
  <c r="FE152" i="6"/>
  <c r="GC152" i="6"/>
  <c r="GF151" i="6"/>
  <c r="EV153" i="1" l="1"/>
  <c r="ES154" i="1"/>
  <c r="GR153" i="1"/>
  <c r="GO154" i="1"/>
  <c r="DI154" i="1"/>
  <c r="DL153" i="1"/>
  <c r="CW154" i="1"/>
  <c r="CZ153" i="1"/>
  <c r="BD153" i="1"/>
  <c r="BA154" i="1"/>
  <c r="AF154" i="1"/>
  <c r="AC155" i="1"/>
  <c r="AF155" i="1" s="1"/>
  <c r="CB153" i="1"/>
  <c r="BY154" i="1"/>
  <c r="DL152" i="1"/>
  <c r="BD152" i="1"/>
  <c r="BP150" i="1"/>
  <c r="BM151" i="1"/>
  <c r="AR151" i="1"/>
  <c r="AO152" i="1"/>
  <c r="AO153" i="1" s="1"/>
  <c r="BM153" i="6"/>
  <c r="BP152" i="6"/>
  <c r="BA153" i="6"/>
  <c r="BD152" i="6"/>
  <c r="AR153" i="6"/>
  <c r="AO154" i="6"/>
  <c r="AF152" i="6"/>
  <c r="AC153" i="6"/>
  <c r="T152" i="6"/>
  <c r="Q153" i="6"/>
  <c r="F154" i="6"/>
  <c r="HN153" i="6"/>
  <c r="E152" i="6"/>
  <c r="H151" i="6"/>
  <c r="AD168" i="1"/>
  <c r="HD158" i="1"/>
  <c r="HA159" i="1"/>
  <c r="GR152" i="1"/>
  <c r="GC152" i="1"/>
  <c r="GC153" i="1" s="1"/>
  <c r="GF151" i="1"/>
  <c r="FQ152" i="1"/>
  <c r="FQ153" i="1" s="1"/>
  <c r="FT151" i="1"/>
  <c r="FH151" i="1"/>
  <c r="FE152" i="1"/>
  <c r="FE153" i="1" s="1"/>
  <c r="EV152" i="1"/>
  <c r="EG152" i="1"/>
  <c r="EG153" i="1" s="1"/>
  <c r="EJ151" i="1"/>
  <c r="DU152" i="1"/>
  <c r="DU153" i="1" s="1"/>
  <c r="DX151" i="1"/>
  <c r="CZ152" i="1"/>
  <c r="CK152" i="1"/>
  <c r="CK153" i="1" s="1"/>
  <c r="CN151" i="1"/>
  <c r="CB152" i="1"/>
  <c r="HZ150" i="1"/>
  <c r="HY150" i="1"/>
  <c r="DX151" i="6"/>
  <c r="DU152" i="6"/>
  <c r="CZ151" i="6"/>
  <c r="CW152" i="6"/>
  <c r="GC153" i="6"/>
  <c r="GF152" i="6"/>
  <c r="EG152" i="6"/>
  <c r="EJ151" i="6"/>
  <c r="FE153" i="6"/>
  <c r="FH152" i="6"/>
  <c r="DI153" i="6"/>
  <c r="DL152" i="6"/>
  <c r="FQ151" i="6"/>
  <c r="HM151" i="6" s="1"/>
  <c r="HP151" i="6" s="1"/>
  <c r="FT150" i="6"/>
  <c r="CK152" i="6"/>
  <c r="CN151" i="6"/>
  <c r="ES152" i="6"/>
  <c r="EV151" i="6"/>
  <c r="GO152" i="6"/>
  <c r="GR151" i="6"/>
  <c r="CB151" i="6"/>
  <c r="BY152" i="6"/>
  <c r="HA152" i="6"/>
  <c r="HD151" i="6"/>
  <c r="HY153" i="1" l="1"/>
  <c r="CZ154" i="1"/>
  <c r="CW155" i="1"/>
  <c r="CZ155" i="1" s="1"/>
  <c r="CB154" i="1"/>
  <c r="BY155" i="1"/>
  <c r="GR154" i="1"/>
  <c r="GO155" i="1"/>
  <c r="GR155" i="1" s="1"/>
  <c r="EG154" i="1"/>
  <c r="EJ153" i="1"/>
  <c r="FH153" i="1"/>
  <c r="FE154" i="1"/>
  <c r="CN153" i="1"/>
  <c r="CK154" i="1"/>
  <c r="FQ154" i="1"/>
  <c r="FT153" i="1"/>
  <c r="BD154" i="1"/>
  <c r="BA155" i="1"/>
  <c r="BD155" i="1" s="1"/>
  <c r="EV154" i="1"/>
  <c r="ES155" i="1"/>
  <c r="DL154" i="1"/>
  <c r="DI155" i="1"/>
  <c r="DL155" i="1" s="1"/>
  <c r="DX153" i="1"/>
  <c r="DU154" i="1"/>
  <c r="AO154" i="1"/>
  <c r="AR153" i="1"/>
  <c r="GF153" i="1"/>
  <c r="GC154" i="1"/>
  <c r="HZ153" i="1"/>
  <c r="BP151" i="1"/>
  <c r="BM152" i="1"/>
  <c r="BM153" i="1" s="1"/>
  <c r="AR152" i="1"/>
  <c r="BM154" i="6"/>
  <c r="BP153" i="6"/>
  <c r="BA154" i="6"/>
  <c r="BD153" i="6"/>
  <c r="AO155" i="6"/>
  <c r="AR154" i="6"/>
  <c r="AC154" i="6"/>
  <c r="AF153" i="6"/>
  <c r="Q154" i="6"/>
  <c r="T153" i="6"/>
  <c r="F155" i="6"/>
  <c r="HN154" i="6"/>
  <c r="H152" i="6"/>
  <c r="E153" i="6"/>
  <c r="AD169" i="1"/>
  <c r="HA160" i="1"/>
  <c r="HD159" i="1"/>
  <c r="GF152" i="1"/>
  <c r="FT152" i="1"/>
  <c r="FH152" i="1"/>
  <c r="EJ152" i="1"/>
  <c r="DX152" i="1"/>
  <c r="CN152" i="1"/>
  <c r="HY151" i="1"/>
  <c r="HZ151" i="1"/>
  <c r="CZ152" i="6"/>
  <c r="CW153" i="6"/>
  <c r="FQ152" i="6"/>
  <c r="HM152" i="6" s="1"/>
  <c r="HP152" i="6" s="1"/>
  <c r="FT151" i="6"/>
  <c r="EV152" i="6"/>
  <c r="ES153" i="6"/>
  <c r="EG153" i="6"/>
  <c r="EJ152" i="6"/>
  <c r="CK153" i="6"/>
  <c r="CN152" i="6"/>
  <c r="FE154" i="6"/>
  <c r="FH153" i="6"/>
  <c r="GR152" i="6"/>
  <c r="GO153" i="6"/>
  <c r="HA153" i="6"/>
  <c r="HD152" i="6"/>
  <c r="DX152" i="6"/>
  <c r="DU153" i="6"/>
  <c r="CB152" i="6"/>
  <c r="BY153" i="6"/>
  <c r="DL153" i="6"/>
  <c r="DI154" i="6"/>
  <c r="GC154" i="6"/>
  <c r="GF153" i="6"/>
  <c r="HZ154" i="1" l="1"/>
  <c r="DX154" i="1"/>
  <c r="DU155" i="1"/>
  <c r="DX155" i="1" s="1"/>
  <c r="EJ154" i="1"/>
  <c r="EG155" i="1"/>
  <c r="EJ155" i="1" s="1"/>
  <c r="BM154" i="1"/>
  <c r="BP153" i="1"/>
  <c r="HY154" i="1"/>
  <c r="GF154" i="1"/>
  <c r="GC155" i="1"/>
  <c r="GF155" i="1" s="1"/>
  <c r="CB155" i="1"/>
  <c r="EV155" i="1"/>
  <c r="FH154" i="1"/>
  <c r="FE155" i="1"/>
  <c r="FH155" i="1" s="1"/>
  <c r="FT154" i="1"/>
  <c r="FQ155" i="1"/>
  <c r="FT155" i="1" s="1"/>
  <c r="CN154" i="1"/>
  <c r="CK155" i="1"/>
  <c r="CN155" i="1" s="1"/>
  <c r="AR154" i="1"/>
  <c r="AO155" i="1"/>
  <c r="AR155" i="1" s="1"/>
  <c r="BP152" i="1"/>
  <c r="BP154" i="6"/>
  <c r="BM155" i="6"/>
  <c r="BD154" i="6"/>
  <c r="BA155" i="6"/>
  <c r="AR155" i="6"/>
  <c r="AR156" i="6"/>
  <c r="AO158" i="6"/>
  <c r="AC155" i="6"/>
  <c r="AF154" i="6"/>
  <c r="T154" i="6"/>
  <c r="Q155" i="6"/>
  <c r="F158" i="6"/>
  <c r="HN155" i="6"/>
  <c r="HL166" i="6" s="1"/>
  <c r="E154" i="6"/>
  <c r="H153" i="6"/>
  <c r="AD170" i="1"/>
  <c r="HA161" i="1"/>
  <c r="HD160" i="1"/>
  <c r="AC158" i="1"/>
  <c r="AF156" i="1"/>
  <c r="HY152" i="1"/>
  <c r="HZ152" i="1"/>
  <c r="CB153" i="6"/>
  <c r="BY154" i="6"/>
  <c r="CN153" i="6"/>
  <c r="CK154" i="6"/>
  <c r="FT152" i="6"/>
  <c r="FQ153" i="6"/>
  <c r="HM153" i="6" s="1"/>
  <c r="HP153" i="6" s="1"/>
  <c r="CW154" i="6"/>
  <c r="CZ153" i="6"/>
  <c r="FH154" i="6"/>
  <c r="FE155" i="6"/>
  <c r="GO154" i="6"/>
  <c r="GR153" i="6"/>
  <c r="ES154" i="6"/>
  <c r="EV153" i="6"/>
  <c r="DU154" i="6"/>
  <c r="DX153" i="6"/>
  <c r="GF154" i="6"/>
  <c r="GC155" i="6"/>
  <c r="EJ153" i="6"/>
  <c r="EG154" i="6"/>
  <c r="HA154" i="6"/>
  <c r="HD153" i="6"/>
  <c r="DL154" i="6"/>
  <c r="DI155" i="6"/>
  <c r="HZ155" i="1" l="1"/>
  <c r="HY155" i="1"/>
  <c r="BP154" i="1"/>
  <c r="BM155" i="1"/>
  <c r="BP155" i="1" s="1"/>
  <c r="DL156" i="1"/>
  <c r="DI158" i="1"/>
  <c r="BD156" i="1"/>
  <c r="BA158" i="1"/>
  <c r="BP155" i="6"/>
  <c r="BM158" i="6"/>
  <c r="BP156" i="6"/>
  <c r="BD156" i="6"/>
  <c r="BD155" i="6"/>
  <c r="BA158" i="6"/>
  <c r="AR158" i="6"/>
  <c r="AO159" i="6"/>
  <c r="AF155" i="6"/>
  <c r="AC158" i="6"/>
  <c r="AF156" i="6"/>
  <c r="Q158" i="6"/>
  <c r="T156" i="6"/>
  <c r="T155" i="6"/>
  <c r="F159" i="6"/>
  <c r="HN158" i="6"/>
  <c r="E155" i="6"/>
  <c r="H154" i="6"/>
  <c r="AD171" i="1"/>
  <c r="HA162" i="1"/>
  <c r="HD161" i="1"/>
  <c r="GO158" i="1"/>
  <c r="GR156" i="1"/>
  <c r="ES158" i="1"/>
  <c r="EV156" i="1"/>
  <c r="CZ156" i="1"/>
  <c r="CW158" i="1"/>
  <c r="CB156" i="1"/>
  <c r="BY158" i="1"/>
  <c r="AC159" i="1"/>
  <c r="AF158" i="1"/>
  <c r="FQ154" i="6"/>
  <c r="HM154" i="6" s="1"/>
  <c r="HP154" i="6" s="1"/>
  <c r="FT153" i="6"/>
  <c r="CN154" i="6"/>
  <c r="CK155" i="6"/>
  <c r="HD154" i="6"/>
  <c r="HA155" i="6"/>
  <c r="DU155" i="6"/>
  <c r="DX154" i="6"/>
  <c r="CW155" i="6"/>
  <c r="CZ154" i="6"/>
  <c r="BY155" i="6"/>
  <c r="CB154" i="6"/>
  <c r="FH155" i="6"/>
  <c r="FE158" i="6"/>
  <c r="FH156" i="6"/>
  <c r="EJ154" i="6"/>
  <c r="EG155" i="6"/>
  <c r="ES155" i="6"/>
  <c r="EV154" i="6"/>
  <c r="DL155" i="6"/>
  <c r="DI158" i="6"/>
  <c r="DL156" i="6"/>
  <c r="GF155" i="6"/>
  <c r="GC158" i="6"/>
  <c r="GF156" i="6"/>
  <c r="GO155" i="6"/>
  <c r="GR154" i="6"/>
  <c r="DI159" i="1" l="1"/>
  <c r="DL158" i="1"/>
  <c r="BA159" i="1"/>
  <c r="BD158" i="1"/>
  <c r="AR156" i="1"/>
  <c r="AO158" i="1"/>
  <c r="BM159" i="6"/>
  <c r="BP158" i="6"/>
  <c r="BD158" i="6"/>
  <c r="BA159" i="6"/>
  <c r="AO160" i="6"/>
  <c r="AR159" i="6"/>
  <c r="AC159" i="6"/>
  <c r="AF158" i="6"/>
  <c r="T158" i="6"/>
  <c r="Q159" i="6"/>
  <c r="F160" i="6"/>
  <c r="HN159" i="6"/>
  <c r="E158" i="6"/>
  <c r="H155" i="6"/>
  <c r="H156" i="6"/>
  <c r="AD172" i="1"/>
  <c r="HD162" i="1"/>
  <c r="HA163" i="1"/>
  <c r="GR158" i="1"/>
  <c r="GO159" i="1"/>
  <c r="GC158" i="1"/>
  <c r="GF156" i="1"/>
  <c r="FQ158" i="1"/>
  <c r="FT156" i="1"/>
  <c r="FE158" i="1"/>
  <c r="FH156" i="1"/>
  <c r="EV158" i="1"/>
  <c r="ES159" i="1"/>
  <c r="EJ156" i="1"/>
  <c r="EG158" i="1"/>
  <c r="DU158" i="1"/>
  <c r="DX156" i="1"/>
  <c r="CZ158" i="1"/>
  <c r="CW159" i="1"/>
  <c r="CK158" i="1"/>
  <c r="CN156" i="1"/>
  <c r="CB158" i="1"/>
  <c r="BY159" i="1"/>
  <c r="AC160" i="1"/>
  <c r="AF159" i="1"/>
  <c r="DX155" i="6"/>
  <c r="DU158" i="6"/>
  <c r="DX156" i="6"/>
  <c r="HD155" i="6"/>
  <c r="HA158" i="6"/>
  <c r="HD156" i="6"/>
  <c r="CB155" i="6"/>
  <c r="BY158" i="6"/>
  <c r="CB156" i="6"/>
  <c r="DI159" i="6"/>
  <c r="DL158" i="6"/>
  <c r="CN155" i="6"/>
  <c r="CK158" i="6"/>
  <c r="CN156" i="6"/>
  <c r="GR155" i="6"/>
  <c r="GO158" i="6"/>
  <c r="GR156" i="6"/>
  <c r="EJ155" i="6"/>
  <c r="EG158" i="6"/>
  <c r="EJ156" i="6"/>
  <c r="CZ155" i="6"/>
  <c r="CW158" i="6"/>
  <c r="CZ156" i="6"/>
  <c r="EV155" i="6"/>
  <c r="ES158" i="6"/>
  <c r="EV156" i="6"/>
  <c r="GC159" i="6"/>
  <c r="GF158" i="6"/>
  <c r="FE159" i="6"/>
  <c r="FH158" i="6"/>
  <c r="FQ155" i="6"/>
  <c r="HM155" i="6" s="1"/>
  <c r="FT154" i="6"/>
  <c r="DL159" i="1" l="1"/>
  <c r="DI160" i="1"/>
  <c r="BM158" i="1"/>
  <c r="BP156" i="1"/>
  <c r="AR158" i="1"/>
  <c r="AO159" i="1"/>
  <c r="BD159" i="1"/>
  <c r="BA160" i="1"/>
  <c r="BP159" i="6"/>
  <c r="BM160" i="6"/>
  <c r="BA160" i="6"/>
  <c r="BD159" i="6"/>
  <c r="AO161" i="6"/>
  <c r="AR160" i="6"/>
  <c r="AC160" i="6"/>
  <c r="AF159" i="6"/>
  <c r="Q160" i="6"/>
  <c r="T159" i="6"/>
  <c r="F161" i="6"/>
  <c r="HN160" i="6"/>
  <c r="E159" i="6"/>
  <c r="H158" i="6"/>
  <c r="HK166" i="6"/>
  <c r="HP155" i="6"/>
  <c r="HP156" i="6"/>
  <c r="AD173" i="1"/>
  <c r="HA164" i="1"/>
  <c r="HD163" i="1"/>
  <c r="GO160" i="1"/>
  <c r="GR159" i="1"/>
  <c r="GF158" i="1"/>
  <c r="GC159" i="1"/>
  <c r="FT158" i="1"/>
  <c r="FQ159" i="1"/>
  <c r="FH158" i="1"/>
  <c r="FE159" i="1"/>
  <c r="ES160" i="1"/>
  <c r="EV159" i="1"/>
  <c r="EJ158" i="1"/>
  <c r="EG159" i="1"/>
  <c r="DX158" i="1"/>
  <c r="DU159" i="1"/>
  <c r="CW160" i="1"/>
  <c r="CZ159" i="1"/>
  <c r="CN158" i="1"/>
  <c r="CK159" i="1"/>
  <c r="BY160" i="1"/>
  <c r="CB159" i="1"/>
  <c r="AF160" i="1"/>
  <c r="AC161" i="1"/>
  <c r="IE166" i="1"/>
  <c r="IE164" i="1" s="1"/>
  <c r="HZ156" i="1"/>
  <c r="IF166" i="1"/>
  <c r="IF164" i="1" s="1"/>
  <c r="HY156" i="1"/>
  <c r="EG159" i="6"/>
  <c r="EJ158" i="6"/>
  <c r="CK159" i="6"/>
  <c r="CN158" i="6"/>
  <c r="FT155" i="6"/>
  <c r="FQ158" i="6"/>
  <c r="HM158" i="6" s="1"/>
  <c r="HP158" i="6" s="1"/>
  <c r="FT156" i="6"/>
  <c r="EV158" i="6"/>
  <c r="ES159" i="6"/>
  <c r="DL159" i="6"/>
  <c r="DI160" i="6"/>
  <c r="HA159" i="6"/>
  <c r="HD158" i="6"/>
  <c r="FH159" i="6"/>
  <c r="FE160" i="6"/>
  <c r="GF159" i="6"/>
  <c r="GC160" i="6"/>
  <c r="CZ158" i="6"/>
  <c r="CW159" i="6"/>
  <c r="GR158" i="6"/>
  <c r="GO159" i="6"/>
  <c r="CB158" i="6"/>
  <c r="BY159" i="6"/>
  <c r="DX158" i="6"/>
  <c r="DU159" i="6"/>
  <c r="DI161" i="1" l="1"/>
  <c r="DL160" i="1"/>
  <c r="BP158" i="1"/>
  <c r="BM159" i="1"/>
  <c r="BA161" i="1"/>
  <c r="BD160" i="1"/>
  <c r="AR159" i="1"/>
  <c r="AO160" i="1"/>
  <c r="BM161" i="6"/>
  <c r="BP160" i="6"/>
  <c r="BA161" i="6"/>
  <c r="BD160" i="6"/>
  <c r="AR161" i="6"/>
  <c r="AO162" i="6"/>
  <c r="AF160" i="6"/>
  <c r="AC161" i="6"/>
  <c r="Q161" i="6"/>
  <c r="T160" i="6"/>
  <c r="F162" i="6"/>
  <c r="HN161" i="6"/>
  <c r="H159" i="6"/>
  <c r="E160" i="6"/>
  <c r="AD176" i="1"/>
  <c r="HD165" i="1"/>
  <c r="HA167" i="1"/>
  <c r="HD164" i="1"/>
  <c r="GR160" i="1"/>
  <c r="GO161" i="1"/>
  <c r="GC160" i="1"/>
  <c r="GF159" i="1"/>
  <c r="FQ160" i="1"/>
  <c r="FT159" i="1"/>
  <c r="FE160" i="1"/>
  <c r="FH159" i="1"/>
  <c r="EV160" i="1"/>
  <c r="ES161" i="1"/>
  <c r="EG160" i="1"/>
  <c r="EJ160" i="1" s="1"/>
  <c r="EJ159" i="1"/>
  <c r="DU160" i="1"/>
  <c r="DX159" i="1"/>
  <c r="CZ160" i="1"/>
  <c r="CW161" i="1"/>
  <c r="CK160" i="1"/>
  <c r="CN159" i="1"/>
  <c r="CB160" i="1"/>
  <c r="BY161" i="1"/>
  <c r="AF161" i="1"/>
  <c r="AC162" i="1"/>
  <c r="HZ158" i="1"/>
  <c r="HY158" i="1"/>
  <c r="CW160" i="6"/>
  <c r="CZ159" i="6"/>
  <c r="ES160" i="6"/>
  <c r="EV159" i="6"/>
  <c r="DU160" i="6"/>
  <c r="DX159" i="6"/>
  <c r="HD159" i="6"/>
  <c r="HA160" i="6"/>
  <c r="DL160" i="6"/>
  <c r="DI161" i="6"/>
  <c r="BY160" i="6"/>
  <c r="CB159" i="6"/>
  <c r="CN159" i="6"/>
  <c r="CK160" i="6"/>
  <c r="FH160" i="6"/>
  <c r="FE161" i="6"/>
  <c r="GF160" i="6"/>
  <c r="GC161" i="6"/>
  <c r="FT158" i="6"/>
  <c r="FQ159" i="6"/>
  <c r="HM159" i="6" s="1"/>
  <c r="HP159" i="6" s="1"/>
  <c r="GO160" i="6"/>
  <c r="GR159" i="6"/>
  <c r="EJ159" i="6"/>
  <c r="EG160" i="6"/>
  <c r="DL161" i="1" l="1"/>
  <c r="DI162" i="1"/>
  <c r="AR160" i="1"/>
  <c r="AO161" i="1"/>
  <c r="BD161" i="1"/>
  <c r="BA162" i="1"/>
  <c r="BP159" i="1"/>
  <c r="BM160" i="1"/>
  <c r="BP161" i="6"/>
  <c r="BM162" i="6"/>
  <c r="BA162" i="6"/>
  <c r="BD161" i="6"/>
  <c r="AO163" i="6"/>
  <c r="AR162" i="6"/>
  <c r="AC162" i="6"/>
  <c r="AF161" i="6"/>
  <c r="Q162" i="6"/>
  <c r="T161" i="6"/>
  <c r="F163" i="6"/>
  <c r="HN162" i="6"/>
  <c r="E161" i="6"/>
  <c r="H160" i="6"/>
  <c r="AD177" i="1"/>
  <c r="HA168" i="1"/>
  <c r="HD167" i="1"/>
  <c r="GO162" i="1"/>
  <c r="GR161" i="1"/>
  <c r="GC161" i="1"/>
  <c r="GF160" i="1"/>
  <c r="FT160" i="1"/>
  <c r="FQ161" i="1"/>
  <c r="FE161" i="1"/>
  <c r="FH160" i="1"/>
  <c r="ES162" i="1"/>
  <c r="EV161" i="1"/>
  <c r="EG161" i="1"/>
  <c r="DX160" i="1"/>
  <c r="DU161" i="1"/>
  <c r="CW162" i="1"/>
  <c r="CZ161" i="1"/>
  <c r="CK161" i="1"/>
  <c r="CN160" i="1"/>
  <c r="BY162" i="1"/>
  <c r="CB161" i="1"/>
  <c r="AF162" i="1"/>
  <c r="AC163" i="1"/>
  <c r="HZ159" i="1"/>
  <c r="HY159" i="1"/>
  <c r="DI162" i="6"/>
  <c r="DL161" i="6"/>
  <c r="CN160" i="6"/>
  <c r="CK161" i="6"/>
  <c r="GC162" i="6"/>
  <c r="GF161" i="6"/>
  <c r="DU161" i="6"/>
  <c r="DX160" i="6"/>
  <c r="CW161" i="6"/>
  <c r="CZ160" i="6"/>
  <c r="GO161" i="6"/>
  <c r="GR160" i="6"/>
  <c r="ES161" i="6"/>
  <c r="EV160" i="6"/>
  <c r="FQ160" i="6"/>
  <c r="HM160" i="6" s="1"/>
  <c r="HP160" i="6" s="1"/>
  <c r="FT159" i="6"/>
  <c r="EJ160" i="6"/>
  <c r="EG161" i="6"/>
  <c r="FE162" i="6"/>
  <c r="FH161" i="6"/>
  <c r="BY161" i="6"/>
  <c r="CB160" i="6"/>
  <c r="HD160" i="6"/>
  <c r="HA161" i="6"/>
  <c r="DI163" i="1" l="1"/>
  <c r="DL162" i="1"/>
  <c r="BP160" i="1"/>
  <c r="BM161" i="1"/>
  <c r="BA163" i="1"/>
  <c r="BD162" i="1"/>
  <c r="AO162" i="1"/>
  <c r="AR161" i="1"/>
  <c r="BM163" i="6"/>
  <c r="BP162" i="6"/>
  <c r="BA163" i="6"/>
  <c r="BD162" i="6"/>
  <c r="AO164" i="6"/>
  <c r="AR163" i="6"/>
  <c r="AC163" i="6"/>
  <c r="AF162" i="6"/>
  <c r="T162" i="6"/>
  <c r="Q163" i="6"/>
  <c r="F164" i="6"/>
  <c r="HN163" i="6"/>
  <c r="E162" i="6"/>
  <c r="H161" i="6"/>
  <c r="AD178" i="1"/>
  <c r="HA169" i="1"/>
  <c r="HD168" i="1"/>
  <c r="GR162" i="1"/>
  <c r="GO163" i="1"/>
  <c r="GC162" i="1"/>
  <c r="GF161" i="1"/>
  <c r="FQ162" i="1"/>
  <c r="FT161" i="1"/>
  <c r="FE162" i="1"/>
  <c r="FH161" i="1"/>
  <c r="EV162" i="1"/>
  <c r="ES163" i="1"/>
  <c r="EG162" i="1"/>
  <c r="EJ161" i="1"/>
  <c r="DU162" i="1"/>
  <c r="DX161" i="1"/>
  <c r="CZ162" i="1"/>
  <c r="CW163" i="1"/>
  <c r="CK162" i="1"/>
  <c r="CN161" i="1"/>
  <c r="CB162" i="1"/>
  <c r="BY163" i="1"/>
  <c r="AF163" i="1"/>
  <c r="AC164" i="1"/>
  <c r="HY160" i="1"/>
  <c r="HZ160" i="1"/>
  <c r="DX161" i="6"/>
  <c r="DU162" i="6"/>
  <c r="CB161" i="6"/>
  <c r="BY162" i="6"/>
  <c r="FQ161" i="6"/>
  <c r="HM161" i="6" s="1"/>
  <c r="HP161" i="6" s="1"/>
  <c r="FT160" i="6"/>
  <c r="EG162" i="6"/>
  <c r="EJ161" i="6"/>
  <c r="GC163" i="6"/>
  <c r="GF162" i="6"/>
  <c r="GR161" i="6"/>
  <c r="GO162" i="6"/>
  <c r="CK162" i="6"/>
  <c r="CN161" i="6"/>
  <c r="CZ161" i="6"/>
  <c r="CW162" i="6"/>
  <c r="EV161" i="6"/>
  <c r="ES162" i="6"/>
  <c r="FE163" i="6"/>
  <c r="FH162" i="6"/>
  <c r="HA162" i="6"/>
  <c r="HD161" i="6"/>
  <c r="DI163" i="6"/>
  <c r="DL162" i="6"/>
  <c r="DL163" i="1" l="1"/>
  <c r="DI164" i="1"/>
  <c r="AO163" i="1"/>
  <c r="AR162" i="1"/>
  <c r="BD163" i="1"/>
  <c r="BA164" i="1"/>
  <c r="BP161" i="1"/>
  <c r="BM162" i="1"/>
  <c r="BM164" i="6"/>
  <c r="BP163" i="6"/>
  <c r="BA164" i="6"/>
  <c r="BD163" i="6"/>
  <c r="AO167" i="6"/>
  <c r="AR164" i="6"/>
  <c r="AR165" i="6"/>
  <c r="AC164" i="6"/>
  <c r="AF163" i="6"/>
  <c r="Q164" i="6"/>
  <c r="T163" i="6"/>
  <c r="F167" i="6"/>
  <c r="HN164" i="6"/>
  <c r="HL175" i="6" s="1"/>
  <c r="H162" i="6"/>
  <c r="E163" i="6"/>
  <c r="AD179" i="1"/>
  <c r="HA170" i="1"/>
  <c r="HD169" i="1"/>
  <c r="GO164" i="1"/>
  <c r="GR163" i="1"/>
  <c r="GF162" i="1"/>
  <c r="GC163" i="1"/>
  <c r="FQ163" i="1"/>
  <c r="FT162" i="1"/>
  <c r="FH162" i="1"/>
  <c r="FE163" i="1"/>
  <c r="ES164" i="1"/>
  <c r="EV163" i="1"/>
  <c r="EJ162" i="1"/>
  <c r="EG163" i="1"/>
  <c r="DU163" i="1"/>
  <c r="DX162" i="1"/>
  <c r="CW164" i="1"/>
  <c r="CZ163" i="1"/>
  <c r="CN162" i="1"/>
  <c r="CK163" i="1"/>
  <c r="BY164" i="1"/>
  <c r="CB163" i="1"/>
  <c r="AF165" i="1"/>
  <c r="AC167" i="1"/>
  <c r="AF164" i="1"/>
  <c r="HY161" i="1"/>
  <c r="HZ161" i="1"/>
  <c r="FT161" i="6"/>
  <c r="FQ162" i="6"/>
  <c r="HM162" i="6" s="1"/>
  <c r="HP162" i="6" s="1"/>
  <c r="CB162" i="6"/>
  <c r="BY163" i="6"/>
  <c r="HA163" i="6"/>
  <c r="HD162" i="6"/>
  <c r="GF163" i="6"/>
  <c r="GC164" i="6"/>
  <c r="CZ162" i="6"/>
  <c r="CW163" i="6"/>
  <c r="CK163" i="6"/>
  <c r="CN162" i="6"/>
  <c r="EG163" i="6"/>
  <c r="EJ162" i="6"/>
  <c r="DX162" i="6"/>
  <c r="DU163" i="6"/>
  <c r="DL163" i="6"/>
  <c r="DI164" i="6"/>
  <c r="FH163" i="6"/>
  <c r="FE164" i="6"/>
  <c r="GR162" i="6"/>
  <c r="GO163" i="6"/>
  <c r="EV162" i="6"/>
  <c r="ES163" i="6"/>
  <c r="DI167" i="1" l="1"/>
  <c r="DL165" i="1"/>
  <c r="DL164" i="1"/>
  <c r="BM163" i="1"/>
  <c r="BP162" i="1"/>
  <c r="BD164" i="1"/>
  <c r="BA167" i="1"/>
  <c r="BD165" i="1"/>
  <c r="AO164" i="1"/>
  <c r="BP165" i="6"/>
  <c r="BM167" i="6"/>
  <c r="BP164" i="6"/>
  <c r="BD164" i="6"/>
  <c r="BA167" i="6"/>
  <c r="BD165" i="6"/>
  <c r="AR167" i="6"/>
  <c r="AO168" i="6"/>
  <c r="AF165" i="6"/>
  <c r="AF164" i="6"/>
  <c r="AC167" i="6"/>
  <c r="Q167" i="6"/>
  <c r="T165" i="6"/>
  <c r="T164" i="6"/>
  <c r="F168" i="6"/>
  <c r="HN167" i="6"/>
  <c r="E164" i="6"/>
  <c r="H163" i="6"/>
  <c r="AD180" i="1"/>
  <c r="HD170" i="1"/>
  <c r="HA171" i="1"/>
  <c r="GO167" i="1"/>
  <c r="GR164" i="1"/>
  <c r="GR165" i="1"/>
  <c r="GC164" i="1"/>
  <c r="GF163" i="1"/>
  <c r="FQ164" i="1"/>
  <c r="FT163" i="1"/>
  <c r="FE164" i="1"/>
  <c r="FH163" i="1"/>
  <c r="EV164" i="1"/>
  <c r="EV165" i="1"/>
  <c r="ES167" i="1"/>
  <c r="EG164" i="1"/>
  <c r="EJ163" i="1"/>
  <c r="DU164" i="1"/>
  <c r="DX163" i="1"/>
  <c r="CW167" i="1"/>
  <c r="CZ165" i="1"/>
  <c r="CZ164" i="1"/>
  <c r="CK164" i="1"/>
  <c r="CN163" i="1"/>
  <c r="CB165" i="1"/>
  <c r="BY167" i="1"/>
  <c r="CB164" i="1"/>
  <c r="AC168" i="1"/>
  <c r="AF167" i="1"/>
  <c r="HY162" i="1"/>
  <c r="HZ162" i="1"/>
  <c r="CW164" i="6"/>
  <c r="CZ163" i="6"/>
  <c r="BY164" i="6"/>
  <c r="CB163" i="6"/>
  <c r="CN163" i="6"/>
  <c r="CK164" i="6"/>
  <c r="HD163" i="6"/>
  <c r="HA164" i="6"/>
  <c r="DL165" i="6"/>
  <c r="DL164" i="6"/>
  <c r="DI167" i="6"/>
  <c r="GF165" i="6"/>
  <c r="GF164" i="6"/>
  <c r="GC167" i="6"/>
  <c r="GO164" i="6"/>
  <c r="GR163" i="6"/>
  <c r="FT162" i="6"/>
  <c r="FQ163" i="6"/>
  <c r="HM163" i="6" s="1"/>
  <c r="HP163" i="6" s="1"/>
  <c r="DU164" i="6"/>
  <c r="DX163" i="6"/>
  <c r="ES164" i="6"/>
  <c r="EV163" i="6"/>
  <c r="FH165" i="6"/>
  <c r="FH164" i="6"/>
  <c r="FE167" i="6"/>
  <c r="EJ163" i="6"/>
  <c r="EG164" i="6"/>
  <c r="DL167" i="1" l="1"/>
  <c r="DI168" i="1"/>
  <c r="AO167" i="1"/>
  <c r="AR165" i="1"/>
  <c r="AR164" i="1"/>
  <c r="BD167" i="1"/>
  <c r="BA168" i="1"/>
  <c r="BP163" i="1"/>
  <c r="BM164" i="1"/>
  <c r="BP167" i="6"/>
  <c r="BM168" i="6"/>
  <c r="BA168" i="6"/>
  <c r="BD167" i="6"/>
  <c r="AO169" i="6"/>
  <c r="AR168" i="6"/>
  <c r="AC168" i="6"/>
  <c r="AF167" i="6"/>
  <c r="Q168" i="6"/>
  <c r="T167" i="6"/>
  <c r="F169" i="6"/>
  <c r="HN168" i="6"/>
  <c r="H164" i="6"/>
  <c r="H165" i="6"/>
  <c r="E167" i="6"/>
  <c r="H167" i="6" s="1"/>
  <c r="AD181" i="1"/>
  <c r="HD171" i="1"/>
  <c r="HA172" i="1"/>
  <c r="GO168" i="1"/>
  <c r="GR167" i="1"/>
  <c r="GF165" i="1"/>
  <c r="GC167" i="1"/>
  <c r="GF164" i="1"/>
  <c r="FQ167" i="1"/>
  <c r="FT165" i="1"/>
  <c r="FT164" i="1"/>
  <c r="FH165" i="1"/>
  <c r="FE167" i="1"/>
  <c r="FH164" i="1"/>
  <c r="ES168" i="1"/>
  <c r="EV167" i="1"/>
  <c r="EJ165" i="1"/>
  <c r="EJ164" i="1"/>
  <c r="EG167" i="1"/>
  <c r="DX164" i="1"/>
  <c r="DU167" i="1"/>
  <c r="DX165" i="1"/>
  <c r="CW168" i="1"/>
  <c r="CZ167" i="1"/>
  <c r="CN164" i="1"/>
  <c r="CN165" i="1"/>
  <c r="CK167" i="1"/>
  <c r="BY168" i="1"/>
  <c r="CB167" i="1"/>
  <c r="AC169" i="1"/>
  <c r="AF168" i="1"/>
  <c r="HZ163" i="1"/>
  <c r="HY163" i="1"/>
  <c r="GO167" i="6"/>
  <c r="GR165" i="6"/>
  <c r="GR164" i="6"/>
  <c r="DL167" i="6"/>
  <c r="DI168" i="6"/>
  <c r="HD165" i="6"/>
  <c r="HD164" i="6"/>
  <c r="HA167" i="6"/>
  <c r="GF167" i="6"/>
  <c r="GC168" i="6"/>
  <c r="CN165" i="6"/>
  <c r="CN164" i="6"/>
  <c r="CK167" i="6"/>
  <c r="FQ164" i="6"/>
  <c r="HM164" i="6" s="1"/>
  <c r="FT163" i="6"/>
  <c r="EJ165" i="6"/>
  <c r="EJ164" i="6"/>
  <c r="EG167" i="6"/>
  <c r="ES167" i="6"/>
  <c r="EV165" i="6"/>
  <c r="EV164" i="6"/>
  <c r="BY167" i="6"/>
  <c r="CB165" i="6"/>
  <c r="CB164" i="6"/>
  <c r="DU167" i="6"/>
  <c r="DX165" i="6"/>
  <c r="DX164" i="6"/>
  <c r="FH167" i="6"/>
  <c r="FE168" i="6"/>
  <c r="CW167" i="6"/>
  <c r="CZ165" i="6"/>
  <c r="CZ164" i="6"/>
  <c r="DI169" i="1" l="1"/>
  <c r="DL168" i="1"/>
  <c r="BP164" i="1"/>
  <c r="BP165" i="1"/>
  <c r="BM167" i="1"/>
  <c r="BA169" i="1"/>
  <c r="BD168" i="1"/>
  <c r="AO168" i="1"/>
  <c r="AR167" i="1"/>
  <c r="BM169" i="6"/>
  <c r="BP168" i="6"/>
  <c r="BD168" i="6"/>
  <c r="BA169" i="6"/>
  <c r="AO170" i="6"/>
  <c r="AR169" i="6"/>
  <c r="AF168" i="6"/>
  <c r="AC169" i="6"/>
  <c r="Q169" i="6"/>
  <c r="T168" i="6"/>
  <c r="F170" i="6"/>
  <c r="HN169" i="6"/>
  <c r="E168" i="6"/>
  <c r="HK175" i="6"/>
  <c r="HP165" i="6"/>
  <c r="HP164" i="6"/>
  <c r="AD182" i="1"/>
  <c r="HA173" i="1"/>
  <c r="HD172" i="1"/>
  <c r="GO169" i="1"/>
  <c r="GR168" i="1"/>
  <c r="GC168" i="1"/>
  <c r="GF167" i="1"/>
  <c r="FQ168" i="1"/>
  <c r="FT167" i="1"/>
  <c r="FE168" i="1"/>
  <c r="FH167" i="1"/>
  <c r="ES169" i="1"/>
  <c r="EV168" i="1"/>
  <c r="EG168" i="1"/>
  <c r="EJ167" i="1"/>
  <c r="DU168" i="1"/>
  <c r="DX167" i="1"/>
  <c r="CW169" i="1"/>
  <c r="CZ168" i="1"/>
  <c r="CK168" i="1"/>
  <c r="CN167" i="1"/>
  <c r="BY169" i="1"/>
  <c r="CB168" i="1"/>
  <c r="AC170" i="1"/>
  <c r="AF169" i="1"/>
  <c r="HY165" i="1"/>
  <c r="HZ164" i="1"/>
  <c r="HY164" i="1"/>
  <c r="IE175" i="1"/>
  <c r="IE173" i="1" s="1"/>
  <c r="IF175" i="1"/>
  <c r="IF173" i="1" s="1"/>
  <c r="HZ165" i="1"/>
  <c r="HD167" i="6"/>
  <c r="HA168" i="6"/>
  <c r="BY168" i="6"/>
  <c r="CB167" i="6"/>
  <c r="GC169" i="6"/>
  <c r="GF168" i="6"/>
  <c r="DI169" i="6"/>
  <c r="DL168" i="6"/>
  <c r="FQ167" i="6"/>
  <c r="HM167" i="6" s="1"/>
  <c r="HP167" i="6" s="1"/>
  <c r="FT165" i="6"/>
  <c r="FT164" i="6"/>
  <c r="CN167" i="6"/>
  <c r="CK168" i="6"/>
  <c r="FE169" i="6"/>
  <c r="FH168" i="6"/>
  <c r="ES168" i="6"/>
  <c r="EV167" i="6"/>
  <c r="CW168" i="6"/>
  <c r="CZ167" i="6"/>
  <c r="DU168" i="6"/>
  <c r="DX167" i="6"/>
  <c r="EJ167" i="6"/>
  <c r="EG168" i="6"/>
  <c r="GO168" i="6"/>
  <c r="GR167" i="6"/>
  <c r="DL169" i="1" l="1"/>
  <c r="DI170" i="1"/>
  <c r="AO169" i="1"/>
  <c r="AR168" i="1"/>
  <c r="BD169" i="1"/>
  <c r="BA170" i="1"/>
  <c r="BP167" i="1"/>
  <c r="BM168" i="1"/>
  <c r="BP169" i="6"/>
  <c r="BM170" i="6"/>
  <c r="BD169" i="6"/>
  <c r="BA170" i="6"/>
  <c r="AO171" i="6"/>
  <c r="AR170" i="6"/>
  <c r="AF169" i="6"/>
  <c r="AC170" i="6"/>
  <c r="T169" i="6"/>
  <c r="Q170" i="6"/>
  <c r="F171" i="6"/>
  <c r="HN170" i="6"/>
  <c r="E169" i="6"/>
  <c r="H168" i="6"/>
  <c r="AD185" i="1"/>
  <c r="HA176" i="1"/>
  <c r="HD173" i="1"/>
  <c r="HD174" i="1"/>
  <c r="GO170" i="1"/>
  <c r="GR169" i="1"/>
  <c r="GC169" i="1"/>
  <c r="GF168" i="1"/>
  <c r="FQ169" i="1"/>
  <c r="FT168" i="1"/>
  <c r="FE169" i="1"/>
  <c r="FH168" i="1"/>
  <c r="ES170" i="1"/>
  <c r="EV169" i="1"/>
  <c r="EG169" i="1"/>
  <c r="EJ168" i="1"/>
  <c r="DU169" i="1"/>
  <c r="DX168" i="1"/>
  <c r="CW170" i="1"/>
  <c r="CZ169" i="1"/>
  <c r="CK169" i="1"/>
  <c r="CN168" i="1"/>
  <c r="BY170" i="1"/>
  <c r="CB169" i="1"/>
  <c r="AC171" i="1"/>
  <c r="AF170" i="1"/>
  <c r="HZ167" i="1"/>
  <c r="HY167" i="1"/>
  <c r="CB168" i="6"/>
  <c r="BY169" i="6"/>
  <c r="GC170" i="6"/>
  <c r="GF169" i="6"/>
  <c r="HA169" i="6"/>
  <c r="HD168" i="6"/>
  <c r="DX168" i="6"/>
  <c r="DU169" i="6"/>
  <c r="CK169" i="6"/>
  <c r="CN168" i="6"/>
  <c r="FE170" i="6"/>
  <c r="FH169" i="6"/>
  <c r="GR168" i="6"/>
  <c r="GO169" i="6"/>
  <c r="CZ168" i="6"/>
  <c r="CW169" i="6"/>
  <c r="FQ168" i="6"/>
  <c r="HM168" i="6" s="1"/>
  <c r="HP168" i="6" s="1"/>
  <c r="FT167" i="6"/>
  <c r="EG169" i="6"/>
  <c r="EJ168" i="6"/>
  <c r="EV168" i="6"/>
  <c r="ES169" i="6"/>
  <c r="DI170" i="6"/>
  <c r="DL169" i="6"/>
  <c r="DL170" i="1" l="1"/>
  <c r="DI171" i="1"/>
  <c r="BA171" i="1"/>
  <c r="BD170" i="1"/>
  <c r="BP168" i="1"/>
  <c r="BM169" i="1"/>
  <c r="AO170" i="1"/>
  <c r="AR169" i="1"/>
  <c r="BM171" i="6"/>
  <c r="BP170" i="6"/>
  <c r="BA171" i="6"/>
  <c r="BD170" i="6"/>
  <c r="AO172" i="6"/>
  <c r="AR171" i="6"/>
  <c r="AC171" i="6"/>
  <c r="AF170" i="6"/>
  <c r="Q171" i="6"/>
  <c r="T170" i="6"/>
  <c r="F172" i="6"/>
  <c r="HN171" i="6"/>
  <c r="E170" i="6"/>
  <c r="H169" i="6"/>
  <c r="AD186" i="1"/>
  <c r="HA177" i="1"/>
  <c r="HD176" i="1"/>
  <c r="GR170" i="1"/>
  <c r="GO171" i="1"/>
  <c r="GF169" i="1"/>
  <c r="GC170" i="1"/>
  <c r="FQ170" i="1"/>
  <c r="FT169" i="1"/>
  <c r="FH169" i="1"/>
  <c r="FE170" i="1"/>
  <c r="ES171" i="1"/>
  <c r="EV170" i="1"/>
  <c r="EJ169" i="1"/>
  <c r="EG170" i="1"/>
  <c r="DU170" i="1"/>
  <c r="DX169" i="1"/>
  <c r="CZ170" i="1"/>
  <c r="CW171" i="1"/>
  <c r="CN169" i="1"/>
  <c r="CK170" i="1"/>
  <c r="CB170" i="1"/>
  <c r="BY171" i="1"/>
  <c r="AF171" i="1"/>
  <c r="AC172" i="1"/>
  <c r="HZ168" i="1"/>
  <c r="HY168" i="1"/>
  <c r="FT168" i="6"/>
  <c r="FQ169" i="6"/>
  <c r="HM169" i="6" s="1"/>
  <c r="HP169" i="6" s="1"/>
  <c r="DX169" i="6"/>
  <c r="DU170" i="6"/>
  <c r="GO170" i="6"/>
  <c r="GR169" i="6"/>
  <c r="CK170" i="6"/>
  <c r="CN169" i="6"/>
  <c r="EG170" i="6"/>
  <c r="EJ169" i="6"/>
  <c r="HA170" i="6"/>
  <c r="HD169" i="6"/>
  <c r="FE171" i="6"/>
  <c r="FH170" i="6"/>
  <c r="GC171" i="6"/>
  <c r="GF170" i="6"/>
  <c r="EV169" i="6"/>
  <c r="ES170" i="6"/>
  <c r="CB169" i="6"/>
  <c r="BY170" i="6"/>
  <c r="DL170" i="6"/>
  <c r="DI171" i="6"/>
  <c r="CZ169" i="6"/>
  <c r="CW170" i="6"/>
  <c r="DL171" i="1" l="1"/>
  <c r="DI172" i="1"/>
  <c r="BP169" i="1"/>
  <c r="BM170" i="1"/>
  <c r="AO171" i="1"/>
  <c r="AR170" i="1"/>
  <c r="BD171" i="1"/>
  <c r="BA172" i="1"/>
  <c r="BM172" i="6"/>
  <c r="BP171" i="6"/>
  <c r="BA172" i="6"/>
  <c r="BD171" i="6"/>
  <c r="AO173" i="6"/>
  <c r="AR172" i="6"/>
  <c r="AC172" i="6"/>
  <c r="AF171" i="6"/>
  <c r="Q172" i="6"/>
  <c r="T171" i="6"/>
  <c r="F173" i="6"/>
  <c r="HN172" i="6"/>
  <c r="E171" i="6"/>
  <c r="H170" i="6"/>
  <c r="AD187" i="1"/>
  <c r="HA178" i="1"/>
  <c r="HD177" i="1"/>
  <c r="GR171" i="1"/>
  <c r="GO172" i="1"/>
  <c r="GC171" i="1"/>
  <c r="GF170" i="1"/>
  <c r="FT170" i="1"/>
  <c r="FQ171" i="1"/>
  <c r="FH170" i="1"/>
  <c r="FE171" i="1"/>
  <c r="EV171" i="1"/>
  <c r="ES172" i="1"/>
  <c r="EJ170" i="1"/>
  <c r="EG171" i="1"/>
  <c r="DX170" i="1"/>
  <c r="DU171" i="1"/>
  <c r="CZ171" i="1"/>
  <c r="CW172" i="1"/>
  <c r="CK171" i="1"/>
  <c r="CN170" i="1"/>
  <c r="CB171" i="1"/>
  <c r="BY172" i="1"/>
  <c r="AC173" i="1"/>
  <c r="AF172" i="1"/>
  <c r="HY169" i="1"/>
  <c r="HZ169" i="1"/>
  <c r="GC172" i="6"/>
  <c r="GF171" i="6"/>
  <c r="DU171" i="6"/>
  <c r="DX170" i="6"/>
  <c r="EJ170" i="6"/>
  <c r="EG171" i="6"/>
  <c r="CW171" i="6"/>
  <c r="CZ170" i="6"/>
  <c r="ES171" i="6"/>
  <c r="EV170" i="6"/>
  <c r="FE172" i="6"/>
  <c r="FH171" i="6"/>
  <c r="CN170" i="6"/>
  <c r="CK171" i="6"/>
  <c r="FT169" i="6"/>
  <c r="FQ170" i="6"/>
  <c r="HM170" i="6" s="1"/>
  <c r="HP170" i="6" s="1"/>
  <c r="BY171" i="6"/>
  <c r="CB170" i="6"/>
  <c r="DI172" i="6"/>
  <c r="DL171" i="6"/>
  <c r="HA171" i="6"/>
  <c r="HD170" i="6"/>
  <c r="GO171" i="6"/>
  <c r="GR170" i="6"/>
  <c r="DI173" i="1" l="1"/>
  <c r="DL172" i="1"/>
  <c r="BA173" i="1"/>
  <c r="BD172" i="1"/>
  <c r="AR171" i="1"/>
  <c r="AO172" i="1"/>
  <c r="BP170" i="1"/>
  <c r="BM171" i="1"/>
  <c r="BP172" i="6"/>
  <c r="BM173" i="6"/>
  <c r="BA173" i="6"/>
  <c r="BD172" i="6"/>
  <c r="AR173" i="6"/>
  <c r="AO176" i="6"/>
  <c r="AR174" i="6"/>
  <c r="AF172" i="6"/>
  <c r="AC173" i="6"/>
  <c r="T172" i="6"/>
  <c r="Q173" i="6"/>
  <c r="F176" i="6"/>
  <c r="HN173" i="6"/>
  <c r="HL184" i="6" s="1"/>
  <c r="E172" i="6"/>
  <c r="H171" i="6"/>
  <c r="AD188" i="1"/>
  <c r="HD178" i="1"/>
  <c r="HA179" i="1"/>
  <c r="GO173" i="1"/>
  <c r="GR172" i="1"/>
  <c r="GF171" i="1"/>
  <c r="GC172" i="1"/>
  <c r="FT171" i="1"/>
  <c r="FQ172" i="1"/>
  <c r="FH171" i="1"/>
  <c r="FE172" i="1"/>
  <c r="ES173" i="1"/>
  <c r="EV172" i="1"/>
  <c r="EJ171" i="1"/>
  <c r="EG172" i="1"/>
  <c r="DX171" i="1"/>
  <c r="DU172" i="1"/>
  <c r="CW173" i="1"/>
  <c r="CZ172" i="1"/>
  <c r="CN171" i="1"/>
  <c r="CK172" i="1"/>
  <c r="BY173" i="1"/>
  <c r="CB172" i="1"/>
  <c r="AF173" i="1"/>
  <c r="AC176" i="1"/>
  <c r="AF174" i="1"/>
  <c r="HY170" i="1"/>
  <c r="HZ170" i="1"/>
  <c r="EG172" i="6"/>
  <c r="EJ171" i="6"/>
  <c r="DU172" i="6"/>
  <c r="DX171" i="6"/>
  <c r="HD171" i="6"/>
  <c r="HA172" i="6"/>
  <c r="DI173" i="6"/>
  <c r="DL172" i="6"/>
  <c r="CK172" i="6"/>
  <c r="CN171" i="6"/>
  <c r="BY172" i="6"/>
  <c r="CB171" i="6"/>
  <c r="FE173" i="6"/>
  <c r="FH172" i="6"/>
  <c r="CZ171" i="6"/>
  <c r="CW172" i="6"/>
  <c r="ES172" i="6"/>
  <c r="EV171" i="6"/>
  <c r="GO172" i="6"/>
  <c r="GR171" i="6"/>
  <c r="FQ171" i="6"/>
  <c r="HM171" i="6" s="1"/>
  <c r="HP171" i="6" s="1"/>
  <c r="FT170" i="6"/>
  <c r="GC173" i="6"/>
  <c r="GF172" i="6"/>
  <c r="HY171" i="1"/>
  <c r="DL173" i="1" l="1"/>
  <c r="DI176" i="1"/>
  <c r="DL174" i="1"/>
  <c r="BP171" i="1"/>
  <c r="BM172" i="1"/>
  <c r="AR172" i="1"/>
  <c r="AO173" i="1"/>
  <c r="BD174" i="1"/>
  <c r="BA176" i="1"/>
  <c r="BD173" i="1"/>
  <c r="BP174" i="6"/>
  <c r="BP173" i="6"/>
  <c r="BM176" i="6"/>
  <c r="BA176" i="6"/>
  <c r="BD173" i="6"/>
  <c r="BD174" i="6"/>
  <c r="AR176" i="6"/>
  <c r="AO177" i="6"/>
  <c r="AC176" i="6"/>
  <c r="AF174" i="6"/>
  <c r="AF173" i="6"/>
  <c r="T173" i="6"/>
  <c r="Q176" i="6"/>
  <c r="T174" i="6"/>
  <c r="F177" i="6"/>
  <c r="HN176" i="6"/>
  <c r="E173" i="6"/>
  <c r="H172" i="6"/>
  <c r="AD189" i="1"/>
  <c r="HD179" i="1"/>
  <c r="HA180" i="1"/>
  <c r="GR173" i="1"/>
  <c r="GR174" i="1"/>
  <c r="GO176" i="1"/>
  <c r="GC173" i="1"/>
  <c r="GF172" i="1"/>
  <c r="FQ173" i="1"/>
  <c r="FT172" i="1"/>
  <c r="FE173" i="1"/>
  <c r="FH172" i="1"/>
  <c r="ES176" i="1"/>
  <c r="EV173" i="1"/>
  <c r="EV174" i="1"/>
  <c r="EG173" i="1"/>
  <c r="EJ172" i="1"/>
  <c r="DU173" i="1"/>
  <c r="DX172" i="1"/>
  <c r="CZ173" i="1"/>
  <c r="CW176" i="1"/>
  <c r="CZ174" i="1"/>
  <c r="CK173" i="1"/>
  <c r="CN172" i="1"/>
  <c r="BY176" i="1"/>
  <c r="CB173" i="1"/>
  <c r="CB174" i="1"/>
  <c r="AC177" i="1"/>
  <c r="AF176" i="1"/>
  <c r="HZ171" i="1"/>
  <c r="DI176" i="6"/>
  <c r="DL173" i="6"/>
  <c r="DL174" i="6"/>
  <c r="HA173" i="6"/>
  <c r="HD172" i="6"/>
  <c r="FQ172" i="6"/>
  <c r="HM172" i="6" s="1"/>
  <c r="HP172" i="6" s="1"/>
  <c r="FT171" i="6"/>
  <c r="GR172" i="6"/>
  <c r="GO173" i="6"/>
  <c r="DX172" i="6"/>
  <c r="DU173" i="6"/>
  <c r="ES173" i="6"/>
  <c r="EV172" i="6"/>
  <c r="FE176" i="6"/>
  <c r="FH173" i="6"/>
  <c r="FH174" i="6"/>
  <c r="GC176" i="6"/>
  <c r="GF173" i="6"/>
  <c r="GF174" i="6"/>
  <c r="CZ172" i="6"/>
  <c r="CW173" i="6"/>
  <c r="CK173" i="6"/>
  <c r="CN172" i="6"/>
  <c r="CB172" i="6"/>
  <c r="BY173" i="6"/>
  <c r="EG173" i="6"/>
  <c r="EJ172" i="6"/>
  <c r="DI177" i="1" l="1"/>
  <c r="DL176" i="1"/>
  <c r="BA177" i="1"/>
  <c r="BD176" i="1"/>
  <c r="AR173" i="1"/>
  <c r="AO176" i="1"/>
  <c r="AR174" i="1"/>
  <c r="BP172" i="1"/>
  <c r="BM173" i="1"/>
  <c r="BP176" i="6"/>
  <c r="BM177" i="6"/>
  <c r="BA177" i="6"/>
  <c r="BD176" i="6"/>
  <c r="AR177" i="6"/>
  <c r="AO178" i="6"/>
  <c r="AF176" i="6"/>
  <c r="AC177" i="6"/>
  <c r="Q177" i="6"/>
  <c r="T176" i="6"/>
  <c r="F178" i="6"/>
  <c r="HN177" i="6"/>
  <c r="H173" i="6"/>
  <c r="E176" i="6"/>
  <c r="H174" i="6"/>
  <c r="AD190" i="1"/>
  <c r="HA181" i="1"/>
  <c r="HD180" i="1"/>
  <c r="GO177" i="1"/>
  <c r="GR176" i="1"/>
  <c r="GC176" i="1"/>
  <c r="GF173" i="1"/>
  <c r="GF174" i="1"/>
  <c r="FT174" i="1"/>
  <c r="FT173" i="1"/>
  <c r="FQ176" i="1"/>
  <c r="FH173" i="1"/>
  <c r="FH174" i="1"/>
  <c r="FE176" i="1"/>
  <c r="ES177" i="1"/>
  <c r="EV176" i="1"/>
  <c r="EG176" i="1"/>
  <c r="EJ174" i="1"/>
  <c r="EJ173" i="1"/>
  <c r="DU176" i="1"/>
  <c r="DX174" i="1"/>
  <c r="DX173" i="1"/>
  <c r="CW177" i="1"/>
  <c r="CZ176" i="1"/>
  <c r="CK176" i="1"/>
  <c r="CN174" i="1"/>
  <c r="CN173" i="1"/>
  <c r="BY177" i="1"/>
  <c r="CB176" i="1"/>
  <c r="AF177" i="1"/>
  <c r="AC178" i="1"/>
  <c r="HZ172" i="1"/>
  <c r="HY172" i="1"/>
  <c r="FT172" i="6"/>
  <c r="FQ173" i="6"/>
  <c r="HM173" i="6" s="1"/>
  <c r="EG176" i="6"/>
  <c r="EJ173" i="6"/>
  <c r="EJ174" i="6"/>
  <c r="CK176" i="6"/>
  <c r="CN173" i="6"/>
  <c r="CN174" i="6"/>
  <c r="FE177" i="6"/>
  <c r="FH176" i="6"/>
  <c r="HA176" i="6"/>
  <c r="HD174" i="6"/>
  <c r="HD173" i="6"/>
  <c r="GO176" i="6"/>
  <c r="GR173" i="6"/>
  <c r="GR174" i="6"/>
  <c r="CB173" i="6"/>
  <c r="CB174" i="6"/>
  <c r="BY176" i="6"/>
  <c r="CW176" i="6"/>
  <c r="CZ173" i="6"/>
  <c r="CZ174" i="6"/>
  <c r="DI177" i="6"/>
  <c r="DL176" i="6"/>
  <c r="ES176" i="6"/>
  <c r="EV174" i="6"/>
  <c r="EV173" i="6"/>
  <c r="GC177" i="6"/>
  <c r="GF176" i="6"/>
  <c r="DU176" i="6"/>
  <c r="DX174" i="6"/>
  <c r="DX173" i="6"/>
  <c r="DL177" i="1" l="1"/>
  <c r="DI178" i="1"/>
  <c r="AR176" i="1"/>
  <c r="AO177" i="1"/>
  <c r="BP174" i="1"/>
  <c r="BP173" i="1"/>
  <c r="BM176" i="1"/>
  <c r="BD177" i="1"/>
  <c r="BA178" i="1"/>
  <c r="BP177" i="6"/>
  <c r="BM178" i="6"/>
  <c r="BD177" i="6"/>
  <c r="BA178" i="6"/>
  <c r="AO179" i="6"/>
  <c r="AR178" i="6"/>
  <c r="AC178" i="6"/>
  <c r="AF177" i="6"/>
  <c r="T177" i="6"/>
  <c r="Q178" i="6"/>
  <c r="F179" i="6"/>
  <c r="HN178" i="6"/>
  <c r="E177" i="6"/>
  <c r="H176" i="6"/>
  <c r="HK184" i="6"/>
  <c r="HP174" i="6"/>
  <c r="HP173" i="6"/>
  <c r="AD191" i="1"/>
  <c r="HA182" i="1"/>
  <c r="HD181" i="1"/>
  <c r="GR177" i="1"/>
  <c r="GO178" i="1"/>
  <c r="GC177" i="1"/>
  <c r="GF176" i="1"/>
  <c r="FQ177" i="1"/>
  <c r="FT176" i="1"/>
  <c r="FE177" i="1"/>
  <c r="FH176" i="1"/>
  <c r="EV177" i="1"/>
  <c r="ES178" i="1"/>
  <c r="EG177" i="1"/>
  <c r="EJ176" i="1"/>
  <c r="DU177" i="1"/>
  <c r="DX176" i="1"/>
  <c r="CZ177" i="1"/>
  <c r="CW178" i="1"/>
  <c r="CK177" i="1"/>
  <c r="CN176" i="1"/>
  <c r="CB177" i="1"/>
  <c r="BY178" i="1"/>
  <c r="AC179" i="1"/>
  <c r="AF178" i="1"/>
  <c r="IF184" i="1"/>
  <c r="IF182" i="1" s="1"/>
  <c r="IE184" i="1"/>
  <c r="IE182" i="1" s="1"/>
  <c r="HZ174" i="1"/>
  <c r="HZ173" i="1"/>
  <c r="HY174" i="1"/>
  <c r="HY173" i="1"/>
  <c r="GF177" i="6"/>
  <c r="GC178" i="6"/>
  <c r="CK177" i="6"/>
  <c r="CN176" i="6"/>
  <c r="CW177" i="6"/>
  <c r="CZ176" i="6"/>
  <c r="GO177" i="6"/>
  <c r="GR176" i="6"/>
  <c r="BY177" i="6"/>
  <c r="CB176" i="6"/>
  <c r="HA177" i="6"/>
  <c r="HD176" i="6"/>
  <c r="EG177" i="6"/>
  <c r="EJ176" i="6"/>
  <c r="ES177" i="6"/>
  <c r="EV176" i="6"/>
  <c r="FH177" i="6"/>
  <c r="FE178" i="6"/>
  <c r="FT174" i="6"/>
  <c r="FQ176" i="6"/>
  <c r="HM176" i="6" s="1"/>
  <c r="HP176" i="6" s="1"/>
  <c r="FT173" i="6"/>
  <c r="DU177" i="6"/>
  <c r="DX176" i="6"/>
  <c r="DL177" i="6"/>
  <c r="DI178" i="6"/>
  <c r="DI179" i="1" l="1"/>
  <c r="DL178" i="1"/>
  <c r="BA179" i="1"/>
  <c r="BD178" i="1"/>
  <c r="BP176" i="1"/>
  <c r="BM177" i="1"/>
  <c r="AR177" i="1"/>
  <c r="AO178" i="1"/>
  <c r="BP178" i="6"/>
  <c r="BM179" i="6"/>
  <c r="BD178" i="6"/>
  <c r="BA179" i="6"/>
  <c r="AO180" i="6"/>
  <c r="AR179" i="6"/>
  <c r="AC179" i="6"/>
  <c r="AF178" i="6"/>
  <c r="Q179" i="6"/>
  <c r="T178" i="6"/>
  <c r="F180" i="6"/>
  <c r="HN179" i="6"/>
  <c r="H177" i="6"/>
  <c r="E178" i="6"/>
  <c r="AD194" i="1"/>
  <c r="HD182" i="1"/>
  <c r="HD183" i="1"/>
  <c r="HA185" i="1"/>
  <c r="GO179" i="1"/>
  <c r="GR178" i="1"/>
  <c r="GC178" i="1"/>
  <c r="GF177" i="1"/>
  <c r="FT177" i="1"/>
  <c r="FQ178" i="1"/>
  <c r="FE178" i="1"/>
  <c r="FH177" i="1"/>
  <c r="ES179" i="1"/>
  <c r="EV178" i="1"/>
  <c r="EJ177" i="1"/>
  <c r="EG178" i="1"/>
  <c r="DU178" i="1"/>
  <c r="DX177" i="1"/>
  <c r="CW179" i="1"/>
  <c r="CZ178" i="1"/>
  <c r="CK178" i="1"/>
  <c r="CN177" i="1"/>
  <c r="CB178" i="1"/>
  <c r="BY179" i="1"/>
  <c r="AF179" i="1"/>
  <c r="AC180" i="1"/>
  <c r="HZ176" i="1"/>
  <c r="HY176" i="1"/>
  <c r="FH178" i="6"/>
  <c r="FE179" i="6"/>
  <c r="ES178" i="6"/>
  <c r="EV177" i="6"/>
  <c r="BY178" i="6"/>
  <c r="CB177" i="6"/>
  <c r="GO178" i="6"/>
  <c r="GR177" i="6"/>
  <c r="DU178" i="6"/>
  <c r="DX177" i="6"/>
  <c r="CW178" i="6"/>
  <c r="CZ177" i="6"/>
  <c r="EJ177" i="6"/>
  <c r="EG178" i="6"/>
  <c r="DL178" i="6"/>
  <c r="DI179" i="6"/>
  <c r="FQ177" i="6"/>
  <c r="HM177" i="6" s="1"/>
  <c r="HP177" i="6" s="1"/>
  <c r="FT176" i="6"/>
  <c r="CN177" i="6"/>
  <c r="CK178" i="6"/>
  <c r="HD177" i="6"/>
  <c r="HA178" i="6"/>
  <c r="GF178" i="6"/>
  <c r="GC179" i="6"/>
  <c r="DL179" i="1" l="1"/>
  <c r="DI180" i="1"/>
  <c r="AR178" i="1"/>
  <c r="AO179" i="1"/>
  <c r="BM178" i="1"/>
  <c r="BP177" i="1"/>
  <c r="BD179" i="1"/>
  <c r="BA180" i="1"/>
  <c r="BM180" i="6"/>
  <c r="BP179" i="6"/>
  <c r="BD179" i="6"/>
  <c r="BA180" i="6"/>
  <c r="AR180" i="6"/>
  <c r="AO181" i="6"/>
  <c r="AF179" i="6"/>
  <c r="AC180" i="6"/>
  <c r="T179" i="6"/>
  <c r="Q180" i="6"/>
  <c r="F181" i="6"/>
  <c r="HN180" i="6"/>
  <c r="H178" i="6"/>
  <c r="E179" i="6"/>
  <c r="AD195" i="1"/>
  <c r="HA186" i="1"/>
  <c r="HD185" i="1"/>
  <c r="GR179" i="1"/>
  <c r="GO180" i="1"/>
  <c r="GC179" i="1"/>
  <c r="GF178" i="1"/>
  <c r="FT178" i="1"/>
  <c r="FQ179" i="1"/>
  <c r="FH178" i="1"/>
  <c r="FE179" i="1"/>
  <c r="ES180" i="1"/>
  <c r="EV179" i="1"/>
  <c r="EJ178" i="1"/>
  <c r="EG179" i="1"/>
  <c r="DU179" i="1"/>
  <c r="DX178" i="1"/>
  <c r="CW180" i="1"/>
  <c r="CZ179" i="1"/>
  <c r="CK179" i="1"/>
  <c r="CN178" i="1"/>
  <c r="BY180" i="1"/>
  <c r="CB179" i="1"/>
  <c r="AF180" i="1"/>
  <c r="AC181" i="1"/>
  <c r="HZ177" i="1"/>
  <c r="HY177" i="1"/>
  <c r="DU179" i="6"/>
  <c r="DX178" i="6"/>
  <c r="BY179" i="6"/>
  <c r="CB178" i="6"/>
  <c r="CN178" i="6"/>
  <c r="CK179" i="6"/>
  <c r="FQ178" i="6"/>
  <c r="HM178" i="6" s="1"/>
  <c r="HP178" i="6" s="1"/>
  <c r="FT177" i="6"/>
  <c r="CW179" i="6"/>
  <c r="CZ178" i="6"/>
  <c r="ES179" i="6"/>
  <c r="EV178" i="6"/>
  <c r="GF179" i="6"/>
  <c r="GC180" i="6"/>
  <c r="DL179" i="6"/>
  <c r="DI180" i="6"/>
  <c r="FH179" i="6"/>
  <c r="FE180" i="6"/>
  <c r="HD178" i="6"/>
  <c r="HA179" i="6"/>
  <c r="EJ178" i="6"/>
  <c r="EG179" i="6"/>
  <c r="GO179" i="6"/>
  <c r="GR178" i="6"/>
  <c r="DL180" i="1" l="1"/>
  <c r="DI181" i="1"/>
  <c r="BA181" i="1"/>
  <c r="BD180" i="1"/>
  <c r="BM179" i="1"/>
  <c r="BP178" i="1"/>
  <c r="AR179" i="1"/>
  <c r="AO180" i="1"/>
  <c r="BM181" i="6"/>
  <c r="BP180" i="6"/>
  <c r="BA181" i="6"/>
  <c r="BD180" i="6"/>
  <c r="AO182" i="6"/>
  <c r="AR181" i="6"/>
  <c r="AC181" i="6"/>
  <c r="AF180" i="6"/>
  <c r="T180" i="6"/>
  <c r="Q181" i="6"/>
  <c r="F182" i="6"/>
  <c r="HN181" i="6"/>
  <c r="H179" i="6"/>
  <c r="E180" i="6"/>
  <c r="AD196" i="1"/>
  <c r="HD186" i="1"/>
  <c r="HA187" i="1"/>
  <c r="GO181" i="1"/>
  <c r="GR180" i="1"/>
  <c r="GF179" i="1"/>
  <c r="GC180" i="1"/>
  <c r="FT179" i="1"/>
  <c r="FQ180" i="1"/>
  <c r="FH179" i="1"/>
  <c r="FE180" i="1"/>
  <c r="ES181" i="1"/>
  <c r="EV180" i="1"/>
  <c r="EJ179" i="1"/>
  <c r="EG180" i="1"/>
  <c r="DX179" i="1"/>
  <c r="DU180" i="1"/>
  <c r="CZ180" i="1"/>
  <c r="CW181" i="1"/>
  <c r="CN179" i="1"/>
  <c r="CK180" i="1"/>
  <c r="BY181" i="1"/>
  <c r="CB180" i="1"/>
  <c r="AC182" i="1"/>
  <c r="AF181" i="1"/>
  <c r="HY178" i="1"/>
  <c r="HZ178" i="1"/>
  <c r="DU180" i="6"/>
  <c r="DX179" i="6"/>
  <c r="ES180" i="6"/>
  <c r="EV179" i="6"/>
  <c r="CW180" i="6"/>
  <c r="CZ179" i="6"/>
  <c r="DI181" i="6"/>
  <c r="DL180" i="6"/>
  <c r="FE181" i="6"/>
  <c r="FH180" i="6"/>
  <c r="FQ179" i="6"/>
  <c r="HM179" i="6" s="1"/>
  <c r="HP179" i="6" s="1"/>
  <c r="FT178" i="6"/>
  <c r="GO180" i="6"/>
  <c r="GR179" i="6"/>
  <c r="HD179" i="6"/>
  <c r="HA180" i="6"/>
  <c r="GC181" i="6"/>
  <c r="GF180" i="6"/>
  <c r="BY180" i="6"/>
  <c r="CB179" i="6"/>
  <c r="EJ179" i="6"/>
  <c r="EG180" i="6"/>
  <c r="CN179" i="6"/>
  <c r="CK180" i="6"/>
  <c r="DL181" i="1" l="1"/>
  <c r="DI182" i="1"/>
  <c r="AO181" i="1"/>
  <c r="AR180" i="1"/>
  <c r="BM180" i="1"/>
  <c r="BP179" i="1"/>
  <c r="BD181" i="1"/>
  <c r="BA182" i="1"/>
  <c r="BM182" i="6"/>
  <c r="BP181" i="6"/>
  <c r="BD181" i="6"/>
  <c r="BA182" i="6"/>
  <c r="AR182" i="6"/>
  <c r="AR183" i="6"/>
  <c r="AO185" i="6"/>
  <c r="AC182" i="6"/>
  <c r="AF181" i="6"/>
  <c r="Q182" i="6"/>
  <c r="T181" i="6"/>
  <c r="F185" i="6"/>
  <c r="HN182" i="6"/>
  <c r="HL193" i="6" s="1"/>
  <c r="E181" i="6"/>
  <c r="H180" i="6"/>
  <c r="AD197" i="1"/>
  <c r="HD187" i="1"/>
  <c r="HA188" i="1"/>
  <c r="GO182" i="1"/>
  <c r="GR181" i="1"/>
  <c r="GC181" i="1"/>
  <c r="GF180" i="1"/>
  <c r="FQ181" i="1"/>
  <c r="FT180" i="1"/>
  <c r="FE181" i="1"/>
  <c r="FH180" i="1"/>
  <c r="ES182" i="1"/>
  <c r="EV181" i="1"/>
  <c r="EG181" i="1"/>
  <c r="EJ180" i="1"/>
  <c r="DX180" i="1"/>
  <c r="DU181" i="1"/>
  <c r="CW182" i="1"/>
  <c r="CZ181" i="1"/>
  <c r="CN180" i="1"/>
  <c r="CK181" i="1"/>
  <c r="BY182" i="1"/>
  <c r="CB181" i="1"/>
  <c r="AF183" i="1"/>
  <c r="AF182" i="1"/>
  <c r="AC185" i="1"/>
  <c r="HY179" i="1"/>
  <c r="HZ179" i="1"/>
  <c r="CB180" i="6"/>
  <c r="BY181" i="6"/>
  <c r="FQ180" i="6"/>
  <c r="HM180" i="6" s="1"/>
  <c r="HP180" i="6" s="1"/>
  <c r="FT179" i="6"/>
  <c r="GC182" i="6"/>
  <c r="GF181" i="6"/>
  <c r="HA181" i="6"/>
  <c r="HD180" i="6"/>
  <c r="FE182" i="6"/>
  <c r="FH181" i="6"/>
  <c r="CZ180" i="6"/>
  <c r="CW181" i="6"/>
  <c r="DI182" i="6"/>
  <c r="DL181" i="6"/>
  <c r="EV180" i="6"/>
  <c r="ES181" i="6"/>
  <c r="CK181" i="6"/>
  <c r="CN180" i="6"/>
  <c r="EG181" i="6"/>
  <c r="EJ180" i="6"/>
  <c r="GR180" i="6"/>
  <c r="GO181" i="6"/>
  <c r="DX180" i="6"/>
  <c r="DU181" i="6"/>
  <c r="DL183" i="1" l="1"/>
  <c r="DL182" i="1"/>
  <c r="DI185" i="1"/>
  <c r="BA185" i="1"/>
  <c r="BD182" i="1"/>
  <c r="BD183" i="1"/>
  <c r="BP180" i="1"/>
  <c r="BM181" i="1"/>
  <c r="AO182" i="1"/>
  <c r="AR181" i="1"/>
  <c r="BP182" i="6"/>
  <c r="BM185" i="6"/>
  <c r="BP183" i="6"/>
  <c r="BA185" i="6"/>
  <c r="BD183" i="6"/>
  <c r="BD182" i="6"/>
  <c r="AO186" i="6"/>
  <c r="AR185" i="6"/>
  <c r="AC185" i="6"/>
  <c r="AF182" i="6"/>
  <c r="AF183" i="6"/>
  <c r="Q185" i="6"/>
  <c r="T182" i="6"/>
  <c r="T183" i="6"/>
  <c r="F186" i="6"/>
  <c r="HN185" i="6"/>
  <c r="E182" i="6"/>
  <c r="H181" i="6"/>
  <c r="AD198" i="1"/>
  <c r="HA189" i="1"/>
  <c r="HD188" i="1"/>
  <c r="GO185" i="1"/>
  <c r="GR183" i="1"/>
  <c r="GR182" i="1"/>
  <c r="GC182" i="1"/>
  <c r="GF181" i="1"/>
  <c r="FQ182" i="1"/>
  <c r="FT181" i="1"/>
  <c r="FE182" i="1"/>
  <c r="FH181" i="1"/>
  <c r="EV183" i="1"/>
  <c r="ES185" i="1"/>
  <c r="EV182" i="1"/>
  <c r="EG182" i="1"/>
  <c r="EJ181" i="1"/>
  <c r="DU182" i="1"/>
  <c r="DX181" i="1"/>
  <c r="CW185" i="1"/>
  <c r="CZ183" i="1"/>
  <c r="CZ182" i="1"/>
  <c r="CK182" i="1"/>
  <c r="CN181" i="1"/>
  <c r="BY185" i="1"/>
  <c r="CB183" i="1"/>
  <c r="CB182" i="1"/>
  <c r="AC186" i="1"/>
  <c r="AF185" i="1"/>
  <c r="HY180" i="1"/>
  <c r="HZ180" i="1"/>
  <c r="GR181" i="6"/>
  <c r="GO182" i="6"/>
  <c r="FH182" i="6"/>
  <c r="FE185" i="6"/>
  <c r="FH183" i="6"/>
  <c r="EG182" i="6"/>
  <c r="EJ181" i="6"/>
  <c r="DL182" i="6"/>
  <c r="DI185" i="6"/>
  <c r="DL183" i="6"/>
  <c r="HA182" i="6"/>
  <c r="HD181" i="6"/>
  <c r="CB181" i="6"/>
  <c r="BY182" i="6"/>
  <c r="DX181" i="6"/>
  <c r="DU182" i="6"/>
  <c r="CK182" i="6"/>
  <c r="CN181" i="6"/>
  <c r="EV181" i="6"/>
  <c r="ES182" i="6"/>
  <c r="GF182" i="6"/>
  <c r="GC185" i="6"/>
  <c r="GF183" i="6"/>
  <c r="CZ181" i="6"/>
  <c r="CW182" i="6"/>
  <c r="FT180" i="6"/>
  <c r="FQ181" i="6"/>
  <c r="HM181" i="6" s="1"/>
  <c r="HP181" i="6" s="1"/>
  <c r="HZ181" i="1"/>
  <c r="DI186" i="1" l="1"/>
  <c r="DL185" i="1"/>
  <c r="AR182" i="1"/>
  <c r="AO185" i="1"/>
  <c r="AR183" i="1"/>
  <c r="BP181" i="1"/>
  <c r="BM182" i="1"/>
  <c r="BD185" i="1"/>
  <c r="BA186" i="1"/>
  <c r="BM186" i="6"/>
  <c r="BP185" i="6"/>
  <c r="BA186" i="6"/>
  <c r="BD185" i="6"/>
  <c r="AO187" i="6"/>
  <c r="AR186" i="6"/>
  <c r="AF185" i="6"/>
  <c r="AC186" i="6"/>
  <c r="T185" i="6"/>
  <c r="Q186" i="6"/>
  <c r="F187" i="6"/>
  <c r="HN186" i="6"/>
  <c r="H183" i="6"/>
  <c r="H182" i="6"/>
  <c r="E185" i="6"/>
  <c r="HA190" i="1"/>
  <c r="HD189" i="1"/>
  <c r="GO186" i="1"/>
  <c r="GR185" i="1"/>
  <c r="GC185" i="1"/>
  <c r="GF183" i="1"/>
  <c r="GF182" i="1"/>
  <c r="FQ185" i="1"/>
  <c r="FT182" i="1"/>
  <c r="FT183" i="1"/>
  <c r="FH182" i="1"/>
  <c r="FE185" i="1"/>
  <c r="FH183" i="1"/>
  <c r="ES186" i="1"/>
  <c r="EV185" i="1"/>
  <c r="EJ182" i="1"/>
  <c r="EJ183" i="1"/>
  <c r="EG185" i="1"/>
  <c r="DU185" i="1"/>
  <c r="DX183" i="1"/>
  <c r="DX182" i="1"/>
  <c r="CW186" i="1"/>
  <c r="CZ185" i="1"/>
  <c r="CN183" i="1"/>
  <c r="CN182" i="1"/>
  <c r="CK185" i="1"/>
  <c r="BY186" i="1"/>
  <c r="CB185" i="1"/>
  <c r="AC187" i="1"/>
  <c r="AF186" i="1"/>
  <c r="HY181" i="1"/>
  <c r="DL185" i="6"/>
  <c r="DI186" i="6"/>
  <c r="EJ182" i="6"/>
  <c r="EG185" i="6"/>
  <c r="EJ183" i="6"/>
  <c r="FH185" i="6"/>
  <c r="FE186" i="6"/>
  <c r="CB182" i="6"/>
  <c r="BY185" i="6"/>
  <c r="CB183" i="6"/>
  <c r="CZ182" i="6"/>
  <c r="CW185" i="6"/>
  <c r="CZ183" i="6"/>
  <c r="CN182" i="6"/>
  <c r="CK185" i="6"/>
  <c r="CN183" i="6"/>
  <c r="DX182" i="6"/>
  <c r="DU185" i="6"/>
  <c r="DX183" i="6"/>
  <c r="HD182" i="6"/>
  <c r="HA185" i="6"/>
  <c r="HD183" i="6"/>
  <c r="GR182" i="6"/>
  <c r="GO185" i="6"/>
  <c r="GR183" i="6"/>
  <c r="EV182" i="6"/>
  <c r="ES185" i="6"/>
  <c r="EV183" i="6"/>
  <c r="FT181" i="6"/>
  <c r="FQ182" i="6"/>
  <c r="HM182" i="6" s="1"/>
  <c r="GF185" i="6"/>
  <c r="GC186" i="6"/>
  <c r="DL186" i="1" l="1"/>
  <c r="DI187" i="1"/>
  <c r="DL187" i="1" s="1"/>
  <c r="BP182" i="1"/>
  <c r="BP183" i="1"/>
  <c r="BM185" i="1"/>
  <c r="BA187" i="1"/>
  <c r="BD186" i="1"/>
  <c r="AR185" i="1"/>
  <c r="AO186" i="1"/>
  <c r="BP186" i="6"/>
  <c r="BM187" i="6"/>
  <c r="BA187" i="6"/>
  <c r="BD186" i="6"/>
  <c r="AR187" i="6"/>
  <c r="AC187" i="6"/>
  <c r="AF186" i="6"/>
  <c r="Q187" i="6"/>
  <c r="T186" i="6"/>
  <c r="F188" i="6"/>
  <c r="HN187" i="6"/>
  <c r="H185" i="6"/>
  <c r="E186" i="6"/>
  <c r="HK193" i="6"/>
  <c r="HP183" i="6"/>
  <c r="HP182" i="6"/>
  <c r="AD200" i="1"/>
  <c r="HA191" i="1"/>
  <c r="HD190" i="1"/>
  <c r="GO187" i="1"/>
  <c r="GR186" i="1"/>
  <c r="GC186" i="1"/>
  <c r="GF186" i="1" s="1"/>
  <c r="GF185" i="1"/>
  <c r="FQ186" i="1"/>
  <c r="FT185" i="1"/>
  <c r="FE186" i="1"/>
  <c r="FH185" i="1"/>
  <c r="ES187" i="1"/>
  <c r="EV186" i="1"/>
  <c r="EG186" i="1"/>
  <c r="EJ185" i="1"/>
  <c r="DU186" i="1"/>
  <c r="DX185" i="1"/>
  <c r="CW187" i="1"/>
  <c r="CZ186" i="1"/>
  <c r="CK186" i="1"/>
  <c r="CN185" i="1"/>
  <c r="BY187" i="1"/>
  <c r="CB186" i="1"/>
  <c r="AC188" i="1"/>
  <c r="AF187" i="1"/>
  <c r="IF193" i="1"/>
  <c r="IF191" i="1" s="1"/>
  <c r="IE193" i="1"/>
  <c r="IE191" i="1" s="1"/>
  <c r="HZ183" i="1"/>
  <c r="HZ182" i="1"/>
  <c r="HY183" i="1"/>
  <c r="HY182" i="1"/>
  <c r="HD185" i="6"/>
  <c r="HA186" i="6"/>
  <c r="BY186" i="6"/>
  <c r="CB185" i="6"/>
  <c r="EJ185" i="6"/>
  <c r="EG186" i="6"/>
  <c r="FH186" i="6"/>
  <c r="FE187" i="6"/>
  <c r="FT182" i="6"/>
  <c r="FQ185" i="6"/>
  <c r="HM185" i="6" s="1"/>
  <c r="HP185" i="6" s="1"/>
  <c r="FT183" i="6"/>
  <c r="DU186" i="6"/>
  <c r="DX185" i="6"/>
  <c r="ES186" i="6"/>
  <c r="EV185" i="6"/>
  <c r="CW186" i="6"/>
  <c r="CZ185" i="6"/>
  <c r="GF186" i="6"/>
  <c r="GC187" i="6"/>
  <c r="GO186" i="6"/>
  <c r="GR185" i="6"/>
  <c r="CN185" i="6"/>
  <c r="CK186" i="6"/>
  <c r="DL186" i="6"/>
  <c r="DI187" i="6"/>
  <c r="DI188" i="1" l="1"/>
  <c r="BD187" i="1"/>
  <c r="BA188" i="1"/>
  <c r="BP185" i="1"/>
  <c r="BM186" i="1"/>
  <c r="AR186" i="1"/>
  <c r="AO187" i="1"/>
  <c r="BP187" i="6"/>
  <c r="BD187" i="6"/>
  <c r="AR188" i="6"/>
  <c r="AF187" i="6"/>
  <c r="AC188" i="6"/>
  <c r="Q188" i="6"/>
  <c r="T187" i="6"/>
  <c r="F189" i="6"/>
  <c r="HN188" i="6"/>
  <c r="E187" i="6"/>
  <c r="H186" i="6"/>
  <c r="AD203" i="1"/>
  <c r="HD191" i="1"/>
  <c r="HA194" i="1"/>
  <c r="HD192" i="1"/>
  <c r="GO188" i="1"/>
  <c r="GR187" i="1"/>
  <c r="GC187" i="1"/>
  <c r="FQ187" i="1"/>
  <c r="FT186" i="1"/>
  <c r="FH186" i="1"/>
  <c r="FE187" i="1"/>
  <c r="ES188" i="1"/>
  <c r="EV187" i="1"/>
  <c r="EJ186" i="1"/>
  <c r="EG187" i="1"/>
  <c r="DU187" i="1"/>
  <c r="DX186" i="1"/>
  <c r="CW188" i="1"/>
  <c r="CZ187" i="1"/>
  <c r="CN186" i="1"/>
  <c r="CK187" i="1"/>
  <c r="BY188" i="1"/>
  <c r="CB187" i="1"/>
  <c r="AC189" i="1"/>
  <c r="AF189" i="1" s="1"/>
  <c r="AF188" i="1"/>
  <c r="HY185" i="1"/>
  <c r="HZ185" i="1"/>
  <c r="FQ186" i="6"/>
  <c r="HM186" i="6" s="1"/>
  <c r="HP186" i="6" s="1"/>
  <c r="FT185" i="6"/>
  <c r="EJ186" i="6"/>
  <c r="EG187" i="6"/>
  <c r="ES187" i="6"/>
  <c r="EV186" i="6"/>
  <c r="DI188" i="6"/>
  <c r="DL187" i="6"/>
  <c r="FE188" i="6"/>
  <c r="FH187" i="6"/>
  <c r="BY187" i="6"/>
  <c r="CB186" i="6"/>
  <c r="CN186" i="6"/>
  <c r="CK187" i="6"/>
  <c r="DU187" i="6"/>
  <c r="DX186" i="6"/>
  <c r="HD186" i="6"/>
  <c r="HA187" i="6"/>
  <c r="GO187" i="6"/>
  <c r="GR186" i="6"/>
  <c r="GC188" i="6"/>
  <c r="GF187" i="6"/>
  <c r="CW187" i="6"/>
  <c r="CZ186" i="6"/>
  <c r="DL188" i="1" l="1"/>
  <c r="DI189" i="1"/>
  <c r="AR187" i="1"/>
  <c r="AO188" i="1"/>
  <c r="BM187" i="1"/>
  <c r="BP186" i="1"/>
  <c r="BA189" i="1"/>
  <c r="BD188" i="1"/>
  <c r="BM189" i="6"/>
  <c r="BP188" i="6"/>
  <c r="BA189" i="6"/>
  <c r="BD188" i="6"/>
  <c r="AR189" i="6"/>
  <c r="AO190" i="6"/>
  <c r="AF188" i="6"/>
  <c r="T188" i="6"/>
  <c r="F190" i="6"/>
  <c r="HN189" i="6"/>
  <c r="E188" i="6"/>
  <c r="H187" i="6"/>
  <c r="AD204" i="1"/>
  <c r="HD194" i="1"/>
  <c r="HA195" i="1"/>
  <c r="GO189" i="1"/>
  <c r="GR188" i="1"/>
  <c r="GF187" i="1"/>
  <c r="GC188" i="1"/>
  <c r="FQ188" i="1"/>
  <c r="FT187" i="1"/>
  <c r="FH187" i="1"/>
  <c r="FE188" i="1"/>
  <c r="ES189" i="1"/>
  <c r="EV189" i="1" s="1"/>
  <c r="EV188" i="1"/>
  <c r="EG188" i="1"/>
  <c r="EJ187" i="1"/>
  <c r="DU188" i="1"/>
  <c r="DX187" i="1"/>
  <c r="CW189" i="1"/>
  <c r="CZ189" i="1" s="1"/>
  <c r="CZ188" i="1"/>
  <c r="CN187" i="1"/>
  <c r="CK188" i="1"/>
  <c r="BY189" i="1"/>
  <c r="CB188" i="1"/>
  <c r="AC190" i="1"/>
  <c r="HY186" i="1"/>
  <c r="HZ186" i="1"/>
  <c r="HA188" i="6"/>
  <c r="HD187" i="6"/>
  <c r="DX187" i="6"/>
  <c r="DU188" i="6"/>
  <c r="CB187" i="6"/>
  <c r="BY188" i="6"/>
  <c r="DI189" i="6"/>
  <c r="DL188" i="6"/>
  <c r="EG188" i="6"/>
  <c r="EJ187" i="6"/>
  <c r="EV187" i="6"/>
  <c r="ES188" i="6"/>
  <c r="GC189" i="6"/>
  <c r="GF188" i="6"/>
  <c r="CK188" i="6"/>
  <c r="CN187" i="6"/>
  <c r="FE189" i="6"/>
  <c r="FH188" i="6"/>
  <c r="CZ187" i="6"/>
  <c r="CW188" i="6"/>
  <c r="GR187" i="6"/>
  <c r="GO188" i="6"/>
  <c r="FQ187" i="6"/>
  <c r="HM187" i="6" s="1"/>
  <c r="HP187" i="6" s="1"/>
  <c r="FT186" i="6"/>
  <c r="DL189" i="1" l="1"/>
  <c r="DI190" i="1"/>
  <c r="BD189" i="1"/>
  <c r="BA190" i="1"/>
  <c r="BP187" i="1"/>
  <c r="BM188" i="1"/>
  <c r="AO189" i="1"/>
  <c r="AR188" i="1"/>
  <c r="BP189" i="6"/>
  <c r="BM190" i="6"/>
  <c r="BD189" i="6"/>
  <c r="BA190" i="6"/>
  <c r="AR190" i="6"/>
  <c r="AO191" i="6"/>
  <c r="AF189" i="6"/>
  <c r="AC190" i="6"/>
  <c r="T189" i="6"/>
  <c r="Q190" i="6"/>
  <c r="F191" i="6"/>
  <c r="HN190" i="6"/>
  <c r="H188" i="6"/>
  <c r="AD205" i="1"/>
  <c r="HA196" i="1"/>
  <c r="HD195" i="1"/>
  <c r="GO190" i="1"/>
  <c r="GR189" i="1"/>
  <c r="GC189" i="1"/>
  <c r="GF188" i="1"/>
  <c r="FQ189" i="1"/>
  <c r="FT188" i="1"/>
  <c r="FE189" i="1"/>
  <c r="FH188" i="1"/>
  <c r="ES190" i="1"/>
  <c r="EG189" i="1"/>
  <c r="EJ188" i="1"/>
  <c r="DU189" i="1"/>
  <c r="DX188" i="1"/>
  <c r="CW190" i="1"/>
  <c r="CK189" i="1"/>
  <c r="CN188" i="1"/>
  <c r="BY190" i="1"/>
  <c r="CB189" i="1"/>
  <c r="AF190" i="1"/>
  <c r="AC191" i="1"/>
  <c r="HY187" i="1"/>
  <c r="HZ187" i="1"/>
  <c r="HA189" i="6"/>
  <c r="HD188" i="6"/>
  <c r="DL189" i="6"/>
  <c r="DI190" i="6"/>
  <c r="CB188" i="6"/>
  <c r="BY189" i="6"/>
  <c r="GF189" i="6"/>
  <c r="GC190" i="6"/>
  <c r="CZ188" i="6"/>
  <c r="CW189" i="6"/>
  <c r="EV188" i="6"/>
  <c r="ES189" i="6"/>
  <c r="GR188" i="6"/>
  <c r="GO189" i="6"/>
  <c r="FH189" i="6"/>
  <c r="FE190" i="6"/>
  <c r="DX188" i="6"/>
  <c r="DU189" i="6"/>
  <c r="FT187" i="6"/>
  <c r="FQ188" i="6"/>
  <c r="HM188" i="6" s="1"/>
  <c r="HP188" i="6" s="1"/>
  <c r="CK189" i="6"/>
  <c r="CN188" i="6"/>
  <c r="EG189" i="6"/>
  <c r="EJ188" i="6"/>
  <c r="DL190" i="1" l="1"/>
  <c r="DI191" i="1"/>
  <c r="AR189" i="1"/>
  <c r="AO190" i="1"/>
  <c r="BP188" i="1"/>
  <c r="BM189" i="1"/>
  <c r="BA191" i="1"/>
  <c r="BD190" i="1"/>
  <c r="BM191" i="6"/>
  <c r="BP190" i="6"/>
  <c r="BD190" i="6"/>
  <c r="BA191" i="6"/>
  <c r="AR192" i="6"/>
  <c r="AO194" i="6"/>
  <c r="AR191" i="6"/>
  <c r="AC191" i="6"/>
  <c r="AF190" i="6"/>
  <c r="T190" i="6"/>
  <c r="Q191" i="6"/>
  <c r="F194" i="6"/>
  <c r="HN191" i="6"/>
  <c r="HL202" i="6" s="1"/>
  <c r="E190" i="6"/>
  <c r="H189" i="6"/>
  <c r="AD206" i="1"/>
  <c r="HA197" i="1"/>
  <c r="HD196" i="1"/>
  <c r="GR190" i="1"/>
  <c r="GO191" i="1"/>
  <c r="GC190" i="1"/>
  <c r="GF189" i="1"/>
  <c r="FQ190" i="1"/>
  <c r="FT189" i="1"/>
  <c r="FE190" i="1"/>
  <c r="FH189" i="1"/>
  <c r="EV190" i="1"/>
  <c r="ES191" i="1"/>
  <c r="EG190" i="1"/>
  <c r="EJ189" i="1"/>
  <c r="DU190" i="1"/>
  <c r="DX189" i="1"/>
  <c r="CZ190" i="1"/>
  <c r="CW191" i="1"/>
  <c r="CK190" i="1"/>
  <c r="CN189" i="1"/>
  <c r="CB190" i="1"/>
  <c r="BY191" i="1"/>
  <c r="AF191" i="1"/>
  <c r="AC194" i="1"/>
  <c r="AF192" i="1"/>
  <c r="HZ188" i="1"/>
  <c r="HY188" i="1"/>
  <c r="BY190" i="6"/>
  <c r="CB189" i="6"/>
  <c r="CN189" i="6"/>
  <c r="CK190" i="6"/>
  <c r="CW190" i="6"/>
  <c r="CZ189" i="6"/>
  <c r="DL190" i="6"/>
  <c r="DI191" i="6"/>
  <c r="DU190" i="6"/>
  <c r="DX189" i="6"/>
  <c r="ES190" i="6"/>
  <c r="EV189" i="6"/>
  <c r="FT188" i="6"/>
  <c r="FQ189" i="6"/>
  <c r="HM189" i="6" s="1"/>
  <c r="HP189" i="6" s="1"/>
  <c r="EJ189" i="6"/>
  <c r="EG190" i="6"/>
  <c r="GF190" i="6"/>
  <c r="GC191" i="6"/>
  <c r="GO190" i="6"/>
  <c r="GR189" i="6"/>
  <c r="FH190" i="6"/>
  <c r="FE191" i="6"/>
  <c r="HD189" i="6"/>
  <c r="HA190" i="6"/>
  <c r="DL191" i="1" l="1"/>
  <c r="DI194" i="1"/>
  <c r="DL192" i="1"/>
  <c r="BD192" i="1"/>
  <c r="BD191" i="1"/>
  <c r="BA194" i="1"/>
  <c r="BP189" i="1"/>
  <c r="BM190" i="1"/>
  <c r="AO191" i="1"/>
  <c r="AR190" i="1"/>
  <c r="BP191" i="6"/>
  <c r="BP192" i="6"/>
  <c r="BM194" i="6"/>
  <c r="BD192" i="6"/>
  <c r="BA194" i="6"/>
  <c r="BD191" i="6"/>
  <c r="AO195" i="6"/>
  <c r="AR194" i="6"/>
  <c r="AC194" i="6"/>
  <c r="AF192" i="6"/>
  <c r="AF191" i="6"/>
  <c r="Q194" i="6"/>
  <c r="T191" i="6"/>
  <c r="T192" i="6"/>
  <c r="F195" i="6"/>
  <c r="HN194" i="6"/>
  <c r="H190" i="6"/>
  <c r="E191" i="6"/>
  <c r="AD207" i="1"/>
  <c r="HD197" i="1"/>
  <c r="HA198" i="1"/>
  <c r="GO194" i="1"/>
  <c r="GR192" i="1"/>
  <c r="GR191" i="1"/>
  <c r="GC191" i="1"/>
  <c r="GF190" i="1"/>
  <c r="FT190" i="1"/>
  <c r="FQ191" i="1"/>
  <c r="FE191" i="1"/>
  <c r="FH190" i="1"/>
  <c r="ES194" i="1"/>
  <c r="EV191" i="1"/>
  <c r="EV192" i="1"/>
  <c r="EG191" i="1"/>
  <c r="EJ190" i="1"/>
  <c r="DX190" i="1"/>
  <c r="DU191" i="1"/>
  <c r="CW194" i="1"/>
  <c r="CZ191" i="1"/>
  <c r="CZ192" i="1"/>
  <c r="CK191" i="1"/>
  <c r="CN190" i="1"/>
  <c r="BY194" i="1"/>
  <c r="CB192" i="1"/>
  <c r="CB191" i="1"/>
  <c r="AC195" i="1"/>
  <c r="AF194" i="1"/>
  <c r="HY189" i="1"/>
  <c r="HZ189" i="1"/>
  <c r="CW191" i="6"/>
  <c r="CZ190" i="6"/>
  <c r="EJ190" i="6"/>
  <c r="EG191" i="6"/>
  <c r="GO191" i="6"/>
  <c r="GR190" i="6"/>
  <c r="DU191" i="6"/>
  <c r="DX190" i="6"/>
  <c r="HD190" i="6"/>
  <c r="HA191" i="6"/>
  <c r="GF192" i="6"/>
  <c r="GF191" i="6"/>
  <c r="GC194" i="6"/>
  <c r="FQ190" i="6"/>
  <c r="HM190" i="6" s="1"/>
  <c r="HP190" i="6" s="1"/>
  <c r="FT189" i="6"/>
  <c r="CN190" i="6"/>
  <c r="CK191" i="6"/>
  <c r="ES191" i="6"/>
  <c r="EV190" i="6"/>
  <c r="FH192" i="6"/>
  <c r="FH191" i="6"/>
  <c r="FE194" i="6"/>
  <c r="DL192" i="6"/>
  <c r="DL191" i="6"/>
  <c r="DI194" i="6"/>
  <c r="BY191" i="6"/>
  <c r="CB190" i="6"/>
  <c r="DL194" i="1" l="1"/>
  <c r="DI195" i="1"/>
  <c r="AR192" i="1"/>
  <c r="AO194" i="1"/>
  <c r="AR191" i="1"/>
  <c r="BP190" i="1"/>
  <c r="BM191" i="1"/>
  <c r="BA195" i="1"/>
  <c r="BD194" i="1"/>
  <c r="BP194" i="6"/>
  <c r="BM195" i="6"/>
  <c r="BA195" i="6"/>
  <c r="BD194" i="6"/>
  <c r="AO196" i="6"/>
  <c r="AR195" i="6"/>
  <c r="AF194" i="6"/>
  <c r="AC195" i="6"/>
  <c r="T194" i="6"/>
  <c r="Q195" i="6"/>
  <c r="F196" i="6"/>
  <c r="HN195" i="6"/>
  <c r="H191" i="6"/>
  <c r="E194" i="6"/>
  <c r="H192" i="6"/>
  <c r="AD208" i="1"/>
  <c r="HD198" i="1"/>
  <c r="HA199" i="1"/>
  <c r="GO195" i="1"/>
  <c r="GR194" i="1"/>
  <c r="GF191" i="1"/>
  <c r="GC194" i="1"/>
  <c r="GF192" i="1"/>
  <c r="FT192" i="1"/>
  <c r="FT191" i="1"/>
  <c r="FQ194" i="1"/>
  <c r="FH191" i="1"/>
  <c r="FH192" i="1"/>
  <c r="FE194" i="1"/>
  <c r="ES195" i="1"/>
  <c r="EV194" i="1"/>
  <c r="EG194" i="1"/>
  <c r="EJ191" i="1"/>
  <c r="EJ192" i="1"/>
  <c r="DU194" i="1"/>
  <c r="DX192" i="1"/>
  <c r="DX191" i="1"/>
  <c r="CW195" i="1"/>
  <c r="CZ194" i="1"/>
  <c r="CN191" i="1"/>
  <c r="CK194" i="1"/>
  <c r="CN192" i="1"/>
  <c r="BY195" i="1"/>
  <c r="CB194" i="1"/>
  <c r="AC196" i="1"/>
  <c r="AF195" i="1"/>
  <c r="HZ190" i="1"/>
  <c r="HY190" i="1"/>
  <c r="CB191" i="6"/>
  <c r="BY194" i="6"/>
  <c r="CB192" i="6"/>
  <c r="FH194" i="6"/>
  <c r="FE195" i="6"/>
  <c r="FQ191" i="6"/>
  <c r="HM191" i="6" s="1"/>
  <c r="FT190" i="6"/>
  <c r="EJ192" i="6"/>
  <c r="EJ191" i="6"/>
  <c r="EG194" i="6"/>
  <c r="DL194" i="6"/>
  <c r="DI195" i="6"/>
  <c r="GF194" i="6"/>
  <c r="GC195" i="6"/>
  <c r="DX191" i="6"/>
  <c r="DU194" i="6"/>
  <c r="DX192" i="6"/>
  <c r="CZ191" i="6"/>
  <c r="CW194" i="6"/>
  <c r="CZ192" i="6"/>
  <c r="EV191" i="6"/>
  <c r="ES194" i="6"/>
  <c r="EV192" i="6"/>
  <c r="HD192" i="6"/>
  <c r="HD191" i="6"/>
  <c r="HA194" i="6"/>
  <c r="CN192" i="6"/>
  <c r="CN191" i="6"/>
  <c r="CK194" i="6"/>
  <c r="GR191" i="6"/>
  <c r="GO194" i="6"/>
  <c r="GR192" i="6"/>
  <c r="DL195" i="1" l="1"/>
  <c r="DI196" i="1"/>
  <c r="BD195" i="1"/>
  <c r="BA196" i="1"/>
  <c r="BP192" i="1"/>
  <c r="BP191" i="1"/>
  <c r="BM194" i="1"/>
  <c r="AR194" i="1"/>
  <c r="AO195" i="1"/>
  <c r="BM196" i="6"/>
  <c r="BP195" i="6"/>
  <c r="BA196" i="6"/>
  <c r="BD195" i="6"/>
  <c r="AO197" i="6"/>
  <c r="AR196" i="6"/>
  <c r="AF195" i="6"/>
  <c r="AC196" i="6"/>
  <c r="T195" i="6"/>
  <c r="Q196" i="6"/>
  <c r="F197" i="6"/>
  <c r="HN196" i="6"/>
  <c r="E195" i="6"/>
  <c r="H194" i="6"/>
  <c r="HK202" i="6"/>
  <c r="HP192" i="6"/>
  <c r="HP191" i="6"/>
  <c r="AD209" i="1"/>
  <c r="HA200" i="1"/>
  <c r="HD199" i="1"/>
  <c r="GO196" i="1"/>
  <c r="GR195" i="1"/>
  <c r="GF194" i="1"/>
  <c r="GC195" i="1"/>
  <c r="FQ195" i="1"/>
  <c r="FT194" i="1"/>
  <c r="FH194" i="1"/>
  <c r="FE195" i="1"/>
  <c r="ES196" i="1"/>
  <c r="EV195" i="1"/>
  <c r="EJ194" i="1"/>
  <c r="EG195" i="1"/>
  <c r="DU195" i="1"/>
  <c r="DX194" i="1"/>
  <c r="CW196" i="1"/>
  <c r="CZ195" i="1"/>
  <c r="CN194" i="1"/>
  <c r="CK195" i="1"/>
  <c r="BY196" i="1"/>
  <c r="CB195" i="1"/>
  <c r="AC197" i="1"/>
  <c r="AF196" i="1"/>
  <c r="IF202" i="1"/>
  <c r="IF200" i="1" s="1"/>
  <c r="HY191" i="1"/>
  <c r="HZ192" i="1"/>
  <c r="HZ191" i="1"/>
  <c r="HY192" i="1"/>
  <c r="IE202" i="1"/>
  <c r="IE200" i="1" s="1"/>
  <c r="EJ194" i="6"/>
  <c r="EG195" i="6"/>
  <c r="CW195" i="6"/>
  <c r="CZ194" i="6"/>
  <c r="FE196" i="6"/>
  <c r="FH195" i="6"/>
  <c r="GO195" i="6"/>
  <c r="GR194" i="6"/>
  <c r="HD194" i="6"/>
  <c r="HA195" i="6"/>
  <c r="CN194" i="6"/>
  <c r="CK195" i="6"/>
  <c r="GC196" i="6"/>
  <c r="GF195" i="6"/>
  <c r="BY195" i="6"/>
  <c r="CB194" i="6"/>
  <c r="DU195" i="6"/>
  <c r="DX194" i="6"/>
  <c r="FT191" i="6"/>
  <c r="FQ194" i="6"/>
  <c r="HM194" i="6" s="1"/>
  <c r="HP194" i="6" s="1"/>
  <c r="FT192" i="6"/>
  <c r="ES195" i="6"/>
  <c r="EV194" i="6"/>
  <c r="DI196" i="6"/>
  <c r="DL195" i="6"/>
  <c r="DL196" i="1" l="1"/>
  <c r="DI197" i="1"/>
  <c r="AR195" i="1"/>
  <c r="AO196" i="1"/>
  <c r="BP194" i="1"/>
  <c r="BM195" i="1"/>
  <c r="BA197" i="1"/>
  <c r="BD196" i="1"/>
  <c r="BM197" i="6"/>
  <c r="BP196" i="6"/>
  <c r="BA197" i="6"/>
  <c r="BD196" i="6"/>
  <c r="AO198" i="6"/>
  <c r="AR197" i="6"/>
  <c r="AF196" i="6"/>
  <c r="AC197" i="6"/>
  <c r="Q197" i="6"/>
  <c r="T196" i="6"/>
  <c r="HN197" i="6"/>
  <c r="F198" i="6"/>
  <c r="E196" i="6"/>
  <c r="H195" i="6"/>
  <c r="AD212" i="1"/>
  <c r="HD200" i="1"/>
  <c r="HD201" i="1"/>
  <c r="HA203" i="1"/>
  <c r="GO197" i="1"/>
  <c r="GR196" i="1"/>
  <c r="GC196" i="1"/>
  <c r="GF195" i="1"/>
  <c r="FQ196" i="1"/>
  <c r="FT195" i="1"/>
  <c r="FE196" i="1"/>
  <c r="FH195" i="1"/>
  <c r="EV196" i="1"/>
  <c r="ES197" i="1"/>
  <c r="EV197" i="1" s="1"/>
  <c r="EG196" i="1"/>
  <c r="EJ195" i="1"/>
  <c r="DU196" i="1"/>
  <c r="DX195" i="1"/>
  <c r="CW197" i="1"/>
  <c r="CZ196" i="1"/>
  <c r="CK196" i="1"/>
  <c r="CN195" i="1"/>
  <c r="CB196" i="1"/>
  <c r="BY197" i="1"/>
  <c r="AC198" i="1"/>
  <c r="AF197" i="1"/>
  <c r="HY194" i="1"/>
  <c r="HZ194" i="1"/>
  <c r="FE197" i="6"/>
  <c r="FH196" i="6"/>
  <c r="DX195" i="6"/>
  <c r="DU196" i="6"/>
  <c r="CZ195" i="6"/>
  <c r="CW196" i="6"/>
  <c r="EV195" i="6"/>
  <c r="ES196" i="6"/>
  <c r="HA196" i="6"/>
  <c r="HD195" i="6"/>
  <c r="DI197" i="6"/>
  <c r="DL196" i="6"/>
  <c r="CB195" i="6"/>
  <c r="BY196" i="6"/>
  <c r="FQ195" i="6"/>
  <c r="HM195" i="6" s="1"/>
  <c r="HP195" i="6" s="1"/>
  <c r="FT194" i="6"/>
  <c r="GC197" i="6"/>
  <c r="GF196" i="6"/>
  <c r="GO196" i="6"/>
  <c r="GR195" i="6"/>
  <c r="EG196" i="6"/>
  <c r="EJ195" i="6"/>
  <c r="CK196" i="6"/>
  <c r="CN195" i="6"/>
  <c r="DL197" i="1" l="1"/>
  <c r="DI198" i="1"/>
  <c r="BD197" i="1"/>
  <c r="BA198" i="1"/>
  <c r="BP195" i="1"/>
  <c r="BM196" i="1"/>
  <c r="AR196" i="1"/>
  <c r="AO197" i="1"/>
  <c r="BM198" i="6"/>
  <c r="BP197" i="6"/>
  <c r="BD197" i="6"/>
  <c r="BA198" i="6"/>
  <c r="AO199" i="6"/>
  <c r="AR198" i="6"/>
  <c r="AF197" i="6"/>
  <c r="AC198" i="6"/>
  <c r="T197" i="6"/>
  <c r="Q198" i="6"/>
  <c r="HN198" i="6"/>
  <c r="E197" i="6"/>
  <c r="H196" i="6"/>
  <c r="AD213" i="1"/>
  <c r="HA204" i="1"/>
  <c r="HD203" i="1"/>
  <c r="GO198" i="1"/>
  <c r="GR197" i="1"/>
  <c r="GC197" i="1"/>
  <c r="GF196" i="1"/>
  <c r="FT196" i="1"/>
  <c r="FQ197" i="1"/>
  <c r="FE197" i="1"/>
  <c r="FH196" i="1"/>
  <c r="ES198" i="1"/>
  <c r="EJ196" i="1"/>
  <c r="EG197" i="1"/>
  <c r="DU197" i="1"/>
  <c r="DX196" i="1"/>
  <c r="CW198" i="1"/>
  <c r="CZ197" i="1"/>
  <c r="CK197" i="1"/>
  <c r="CN196" i="1"/>
  <c r="BY198" i="1"/>
  <c r="CB197" i="1"/>
  <c r="AF198" i="1"/>
  <c r="AC199" i="1"/>
  <c r="HZ195" i="1"/>
  <c r="HY195" i="1"/>
  <c r="DI198" i="6"/>
  <c r="DL197" i="6"/>
  <c r="HD196" i="6"/>
  <c r="HA197" i="6"/>
  <c r="CK197" i="6"/>
  <c r="CN196" i="6"/>
  <c r="EV196" i="6"/>
  <c r="ES197" i="6"/>
  <c r="DX196" i="6"/>
  <c r="DU197" i="6"/>
  <c r="GC198" i="6"/>
  <c r="GF197" i="6"/>
  <c r="EG197" i="6"/>
  <c r="EJ196" i="6"/>
  <c r="GO197" i="6"/>
  <c r="GR196" i="6"/>
  <c r="BY197" i="6"/>
  <c r="CB196" i="6"/>
  <c r="FT195" i="6"/>
  <c r="FQ196" i="6"/>
  <c r="HM196" i="6" s="1"/>
  <c r="HP196" i="6" s="1"/>
  <c r="CW197" i="6"/>
  <c r="CZ196" i="6"/>
  <c r="FE198" i="6"/>
  <c r="FH197" i="6"/>
  <c r="DL198" i="1" l="1"/>
  <c r="DI199" i="1"/>
  <c r="AO198" i="1"/>
  <c r="AR197" i="1"/>
  <c r="BM197" i="1"/>
  <c r="BP196" i="1"/>
  <c r="BA199" i="1"/>
  <c r="BD198" i="1"/>
  <c r="BP198" i="6"/>
  <c r="BM199" i="6"/>
  <c r="BD198" i="6"/>
  <c r="BA199" i="6"/>
  <c r="AR199" i="6"/>
  <c r="AO200" i="6"/>
  <c r="AC199" i="6"/>
  <c r="AF198" i="6"/>
  <c r="Q199" i="6"/>
  <c r="T199" i="6" s="1"/>
  <c r="T198" i="6"/>
  <c r="F200" i="6"/>
  <c r="HN199" i="6"/>
  <c r="H197" i="6"/>
  <c r="E198" i="6"/>
  <c r="AD214" i="1"/>
  <c r="HA205" i="1"/>
  <c r="HD204" i="1"/>
  <c r="GR198" i="1"/>
  <c r="GO199" i="1"/>
  <c r="GC198" i="1"/>
  <c r="GF197" i="1"/>
  <c r="FQ198" i="1"/>
  <c r="FT197" i="1"/>
  <c r="FH197" i="1"/>
  <c r="FE198" i="1"/>
  <c r="EV198" i="1"/>
  <c r="ES199" i="1"/>
  <c r="EJ197" i="1"/>
  <c r="EG198" i="1"/>
  <c r="DU198" i="1"/>
  <c r="DX197" i="1"/>
  <c r="CZ198" i="1"/>
  <c r="CW199" i="1"/>
  <c r="CK198" i="1"/>
  <c r="CN197" i="1"/>
  <c r="CB198" i="1"/>
  <c r="BY199" i="1"/>
  <c r="AF199" i="1"/>
  <c r="AC200" i="1"/>
  <c r="HZ196" i="1"/>
  <c r="HY196" i="1"/>
  <c r="DX197" i="6"/>
  <c r="DU198" i="6"/>
  <c r="HA198" i="6"/>
  <c r="HD197" i="6"/>
  <c r="EV197" i="6"/>
  <c r="ES198" i="6"/>
  <c r="CB197" i="6"/>
  <c r="BY198" i="6"/>
  <c r="GC199" i="6"/>
  <c r="GF198" i="6"/>
  <c r="GR197" i="6"/>
  <c r="GO198" i="6"/>
  <c r="CZ197" i="6"/>
  <c r="CW198" i="6"/>
  <c r="FH198" i="6"/>
  <c r="FE199" i="6"/>
  <c r="FQ197" i="6"/>
  <c r="HM197" i="6" s="1"/>
  <c r="HP197" i="6" s="1"/>
  <c r="FT196" i="6"/>
  <c r="EG198" i="6"/>
  <c r="EJ197" i="6"/>
  <c r="CK198" i="6"/>
  <c r="CN197" i="6"/>
  <c r="DI199" i="6"/>
  <c r="DL198" i="6"/>
  <c r="DL199" i="1" l="1"/>
  <c r="DI200" i="1"/>
  <c r="BD199" i="1"/>
  <c r="BA200" i="1"/>
  <c r="BP197" i="1"/>
  <c r="BM198" i="1"/>
  <c r="AR198" i="1"/>
  <c r="AO199" i="1"/>
  <c r="BM200" i="6"/>
  <c r="BP199" i="6"/>
  <c r="BA200" i="6"/>
  <c r="BD199" i="6"/>
  <c r="AR200" i="6"/>
  <c r="AR201" i="6"/>
  <c r="AO203" i="6"/>
  <c r="AF199" i="6"/>
  <c r="AC200" i="6"/>
  <c r="Q200" i="6"/>
  <c r="F203" i="6"/>
  <c r="HN200" i="6"/>
  <c r="HL211" i="6" s="1"/>
  <c r="H198" i="6"/>
  <c r="E199" i="6"/>
  <c r="AD215" i="1"/>
  <c r="HA206" i="1"/>
  <c r="HD205" i="1"/>
  <c r="GO200" i="1"/>
  <c r="GR199" i="1"/>
  <c r="GF198" i="1"/>
  <c r="GC199" i="1"/>
  <c r="FT198" i="1"/>
  <c r="FQ199" i="1"/>
  <c r="FH198" i="1"/>
  <c r="FE199" i="1"/>
  <c r="ES200" i="1"/>
  <c r="EV199" i="1"/>
  <c r="EJ198" i="1"/>
  <c r="EG199" i="1"/>
  <c r="DX198" i="1"/>
  <c r="DU199" i="1"/>
  <c r="CZ199" i="1"/>
  <c r="CW200" i="1"/>
  <c r="CN198" i="1"/>
  <c r="CK199" i="1"/>
  <c r="CB199" i="1"/>
  <c r="BY200" i="1"/>
  <c r="AC203" i="1"/>
  <c r="AF200" i="1"/>
  <c r="AF201" i="1"/>
  <c r="HY197" i="1"/>
  <c r="HZ197" i="1"/>
  <c r="FH199" i="6"/>
  <c r="FE200" i="6"/>
  <c r="BY199" i="6"/>
  <c r="CB198" i="6"/>
  <c r="CK199" i="6"/>
  <c r="CN198" i="6"/>
  <c r="EG199" i="6"/>
  <c r="EJ198" i="6"/>
  <c r="CW199" i="6"/>
  <c r="CZ198" i="6"/>
  <c r="ES199" i="6"/>
  <c r="EV198" i="6"/>
  <c r="HA199" i="6"/>
  <c r="HD198" i="6"/>
  <c r="FT197" i="6"/>
  <c r="FQ198" i="6"/>
  <c r="HM198" i="6" s="1"/>
  <c r="HP198" i="6" s="1"/>
  <c r="DU199" i="6"/>
  <c r="DX198" i="6"/>
  <c r="GF199" i="6"/>
  <c r="GC200" i="6"/>
  <c r="DL199" i="6"/>
  <c r="DI200" i="6"/>
  <c r="GO199" i="6"/>
  <c r="GR198" i="6"/>
  <c r="DL201" i="1" l="1"/>
  <c r="DL200" i="1"/>
  <c r="DI203" i="1"/>
  <c r="AR199" i="1"/>
  <c r="AO200" i="1"/>
  <c r="BP198" i="1"/>
  <c r="BM199" i="1"/>
  <c r="BA203" i="1"/>
  <c r="BD200" i="1"/>
  <c r="BD201" i="1"/>
  <c r="BM203" i="6"/>
  <c r="BP200" i="6"/>
  <c r="BP201" i="6"/>
  <c r="BD201" i="6"/>
  <c r="BA203" i="6"/>
  <c r="BD200" i="6"/>
  <c r="AR203" i="6"/>
  <c r="AO204" i="6"/>
  <c r="AF200" i="6"/>
  <c r="AF201" i="6"/>
  <c r="AC203" i="6"/>
  <c r="Q203" i="6"/>
  <c r="T200" i="6"/>
  <c r="T201" i="6"/>
  <c r="F204" i="6"/>
  <c r="HN203" i="6"/>
  <c r="E200" i="6"/>
  <c r="H199" i="6"/>
  <c r="AD216" i="1"/>
  <c r="HD206" i="1"/>
  <c r="HA207" i="1"/>
  <c r="GR200" i="1"/>
  <c r="GR201" i="1"/>
  <c r="GO203" i="1"/>
  <c r="GC200" i="1"/>
  <c r="GF199" i="1"/>
  <c r="FQ200" i="1"/>
  <c r="FT199" i="1"/>
  <c r="FE200" i="1"/>
  <c r="FH199" i="1"/>
  <c r="EV201" i="1"/>
  <c r="ES203" i="1"/>
  <c r="EV200" i="1"/>
  <c r="EG200" i="1"/>
  <c r="EJ199" i="1"/>
  <c r="DX199" i="1"/>
  <c r="DU200" i="1"/>
  <c r="CW203" i="1"/>
  <c r="CZ201" i="1"/>
  <c r="CZ200" i="1"/>
  <c r="CK200" i="1"/>
  <c r="CN199" i="1"/>
  <c r="CB201" i="1"/>
  <c r="BY203" i="1"/>
  <c r="CB200" i="1"/>
  <c r="AC204" i="1"/>
  <c r="AF203" i="1"/>
  <c r="HY198" i="1"/>
  <c r="HZ198" i="1"/>
  <c r="HD199" i="6"/>
  <c r="HA200" i="6"/>
  <c r="CN199" i="6"/>
  <c r="CK200" i="6"/>
  <c r="DU200" i="6"/>
  <c r="DX199" i="6"/>
  <c r="GC203" i="6"/>
  <c r="GF200" i="6"/>
  <c r="GF201" i="6"/>
  <c r="CW200" i="6"/>
  <c r="CZ199" i="6"/>
  <c r="FQ199" i="6"/>
  <c r="HM199" i="6" s="1"/>
  <c r="HP199" i="6" s="1"/>
  <c r="FT198" i="6"/>
  <c r="BY200" i="6"/>
  <c r="CB199" i="6"/>
  <c r="DL200" i="6"/>
  <c r="DI203" i="6"/>
  <c r="DL201" i="6"/>
  <c r="GO200" i="6"/>
  <c r="GR199" i="6"/>
  <c r="EJ199" i="6"/>
  <c r="EG200" i="6"/>
  <c r="FE203" i="6"/>
  <c r="FH200" i="6"/>
  <c r="FH201" i="6"/>
  <c r="ES200" i="6"/>
  <c r="EV199" i="6"/>
  <c r="DL203" i="1" l="1"/>
  <c r="DI204" i="1"/>
  <c r="BD203" i="1"/>
  <c r="BA204" i="1"/>
  <c r="BP199" i="1"/>
  <c r="BM200" i="1"/>
  <c r="AR201" i="1"/>
  <c r="AR200" i="1"/>
  <c r="AO203" i="1"/>
  <c r="BM204" i="6"/>
  <c r="BP203" i="6"/>
  <c r="BD203" i="6"/>
  <c r="BA204" i="6"/>
  <c r="AO205" i="6"/>
  <c r="AR204" i="6"/>
  <c r="AC204" i="6"/>
  <c r="AF203" i="6"/>
  <c r="T203" i="6"/>
  <c r="Q204" i="6"/>
  <c r="F205" i="6"/>
  <c r="HN204" i="6"/>
  <c r="H201" i="6"/>
  <c r="E203" i="6"/>
  <c r="H200" i="6"/>
  <c r="AD217" i="1"/>
  <c r="HA208" i="1"/>
  <c r="HD207" i="1"/>
  <c r="GO204" i="1"/>
  <c r="GR203" i="1"/>
  <c r="GF200" i="1"/>
  <c r="GF201" i="1"/>
  <c r="GC203" i="1"/>
  <c r="FT200" i="1"/>
  <c r="FT201" i="1"/>
  <c r="FQ203" i="1"/>
  <c r="FH200" i="1"/>
  <c r="FH201" i="1"/>
  <c r="FE203" i="1"/>
  <c r="ES204" i="1"/>
  <c r="EV203" i="1"/>
  <c r="EJ200" i="1"/>
  <c r="EG203" i="1"/>
  <c r="EJ201" i="1"/>
  <c r="DX200" i="1"/>
  <c r="DX201" i="1"/>
  <c r="DU203" i="1"/>
  <c r="CW204" i="1"/>
  <c r="CZ203" i="1"/>
  <c r="CN200" i="1"/>
  <c r="CN201" i="1"/>
  <c r="CK203" i="1"/>
  <c r="BY204" i="1"/>
  <c r="CB203" i="1"/>
  <c r="AC205" i="1"/>
  <c r="AF204" i="1"/>
  <c r="HZ199" i="1"/>
  <c r="HY199" i="1"/>
  <c r="CB200" i="6"/>
  <c r="BY203" i="6"/>
  <c r="CB201" i="6"/>
  <c r="CZ200" i="6"/>
  <c r="CW203" i="6"/>
  <c r="CZ201" i="6"/>
  <c r="GC204" i="6"/>
  <c r="GF203" i="6"/>
  <c r="DU203" i="6"/>
  <c r="DX200" i="6"/>
  <c r="DX201" i="6"/>
  <c r="CK203" i="6"/>
  <c r="CN200" i="6"/>
  <c r="CN201" i="6"/>
  <c r="ES203" i="6"/>
  <c r="EV200" i="6"/>
  <c r="EV201" i="6"/>
  <c r="GR200" i="6"/>
  <c r="GO203" i="6"/>
  <c r="GR201" i="6"/>
  <c r="DI204" i="6"/>
  <c r="DL203" i="6"/>
  <c r="EJ200" i="6"/>
  <c r="EG203" i="6"/>
  <c r="EJ201" i="6"/>
  <c r="FQ200" i="6"/>
  <c r="HM200" i="6" s="1"/>
  <c r="FT199" i="6"/>
  <c r="HD200" i="6"/>
  <c r="HA203" i="6"/>
  <c r="HD201" i="6"/>
  <c r="FE204" i="6"/>
  <c r="FH203" i="6"/>
  <c r="DL204" i="1" l="1"/>
  <c r="DI205" i="1"/>
  <c r="AR203" i="1"/>
  <c r="AO204" i="1"/>
  <c r="BP200" i="1"/>
  <c r="BP201" i="1"/>
  <c r="BM203" i="1"/>
  <c r="BA205" i="1"/>
  <c r="BD204" i="1"/>
  <c r="BP204" i="6"/>
  <c r="BM205" i="6"/>
  <c r="BA205" i="6"/>
  <c r="BD204" i="6"/>
  <c r="AO206" i="6"/>
  <c r="AR205" i="6"/>
  <c r="AF204" i="6"/>
  <c r="AC205" i="6"/>
  <c r="Q205" i="6"/>
  <c r="T204" i="6"/>
  <c r="F206" i="6"/>
  <c r="HN205" i="6"/>
  <c r="E204" i="6"/>
  <c r="H203" i="6"/>
  <c r="HK211" i="6"/>
  <c r="HP201" i="6"/>
  <c r="HP200" i="6"/>
  <c r="AD218" i="1"/>
  <c r="HA209" i="1"/>
  <c r="HD208" i="1"/>
  <c r="GO205" i="1"/>
  <c r="GR204" i="1"/>
  <c r="GC204" i="1"/>
  <c r="GF203" i="1"/>
  <c r="FQ204" i="1"/>
  <c r="FT203" i="1"/>
  <c r="FE204" i="1"/>
  <c r="FH203" i="1"/>
  <c r="ES205" i="1"/>
  <c r="EV204" i="1"/>
  <c r="EG204" i="1"/>
  <c r="EJ203" i="1"/>
  <c r="DU204" i="1"/>
  <c r="DX203" i="1"/>
  <c r="CW205" i="1"/>
  <c r="CZ204" i="1"/>
  <c r="CK204" i="1"/>
  <c r="CN203" i="1"/>
  <c r="BY205" i="1"/>
  <c r="CB204" i="1"/>
  <c r="AC206" i="1"/>
  <c r="AF205" i="1"/>
  <c r="IF211" i="1"/>
  <c r="IF209" i="1" s="1"/>
  <c r="IE211" i="1"/>
  <c r="IE209" i="1" s="1"/>
  <c r="HZ201" i="1"/>
  <c r="HZ200" i="1"/>
  <c r="HY201" i="1"/>
  <c r="HY200" i="1"/>
  <c r="CK204" i="6"/>
  <c r="CN203" i="6"/>
  <c r="GC205" i="6"/>
  <c r="GF204" i="6"/>
  <c r="CZ203" i="6"/>
  <c r="CW204" i="6"/>
  <c r="GR203" i="6"/>
  <c r="GO204" i="6"/>
  <c r="HA204" i="6"/>
  <c r="HD203" i="6"/>
  <c r="EG204" i="6"/>
  <c r="EJ203" i="6"/>
  <c r="EV203" i="6"/>
  <c r="ES204" i="6"/>
  <c r="FE205" i="6"/>
  <c r="FH204" i="6"/>
  <c r="CB203" i="6"/>
  <c r="BY204" i="6"/>
  <c r="FT200" i="6"/>
  <c r="FQ203" i="6"/>
  <c r="HM203" i="6" s="1"/>
  <c r="HP203" i="6" s="1"/>
  <c r="FT201" i="6"/>
  <c r="DI205" i="6"/>
  <c r="DL204" i="6"/>
  <c r="DX203" i="6"/>
  <c r="DU204" i="6"/>
  <c r="DL205" i="1" l="1"/>
  <c r="DI206" i="1"/>
  <c r="BD205" i="1"/>
  <c r="BA206" i="1"/>
  <c r="BP203" i="1"/>
  <c r="BM204" i="1"/>
  <c r="AR204" i="1"/>
  <c r="AO205" i="1"/>
  <c r="BP205" i="6"/>
  <c r="BM206" i="6"/>
  <c r="BD205" i="6"/>
  <c r="BA206" i="6"/>
  <c r="AR206" i="6"/>
  <c r="AO207" i="6"/>
  <c r="AC206" i="6"/>
  <c r="AF205" i="6"/>
  <c r="T205" i="6"/>
  <c r="Q206" i="6"/>
  <c r="F207" i="6"/>
  <c r="HN206" i="6"/>
  <c r="H204" i="6"/>
  <c r="E205" i="6"/>
  <c r="AD221" i="1"/>
  <c r="HD210" i="1"/>
  <c r="HA212" i="1"/>
  <c r="HD209" i="1"/>
  <c r="GO206" i="1"/>
  <c r="GR205" i="1"/>
  <c r="GC205" i="1"/>
  <c r="GF204" i="1"/>
  <c r="FQ205" i="1"/>
  <c r="FT204" i="1"/>
  <c r="FE205" i="1"/>
  <c r="FH205" i="1" s="1"/>
  <c r="FH204" i="1"/>
  <c r="ES206" i="1"/>
  <c r="EV205" i="1"/>
  <c r="EG205" i="1"/>
  <c r="EJ204" i="1"/>
  <c r="DU205" i="1"/>
  <c r="DX204" i="1"/>
  <c r="CW206" i="1"/>
  <c r="CZ205" i="1"/>
  <c r="CK205" i="1"/>
  <c r="CN204" i="1"/>
  <c r="BY206" i="1"/>
  <c r="CB205" i="1"/>
  <c r="AC207" i="1"/>
  <c r="AF206" i="1"/>
  <c r="HY203" i="1"/>
  <c r="HZ203" i="1"/>
  <c r="EG205" i="6"/>
  <c r="EJ204" i="6"/>
  <c r="GR204" i="6"/>
  <c r="GO205" i="6"/>
  <c r="FH205" i="6"/>
  <c r="FE206" i="6"/>
  <c r="EV204" i="6"/>
  <c r="ES205" i="6"/>
  <c r="HA205" i="6"/>
  <c r="HD204" i="6"/>
  <c r="CZ204" i="6"/>
  <c r="CW205" i="6"/>
  <c r="FT203" i="6"/>
  <c r="FQ204" i="6"/>
  <c r="HM204" i="6" s="1"/>
  <c r="HP204" i="6" s="1"/>
  <c r="GF205" i="6"/>
  <c r="GC206" i="6"/>
  <c r="DU205" i="6"/>
  <c r="DX204" i="6"/>
  <c r="CK205" i="6"/>
  <c r="CN204" i="6"/>
  <c r="BY205" i="6"/>
  <c r="CB204" i="6"/>
  <c r="DL205" i="6"/>
  <c r="DI206" i="6"/>
  <c r="DL206" i="1" l="1"/>
  <c r="DI207" i="1"/>
  <c r="AR205" i="1"/>
  <c r="AO206" i="1"/>
  <c r="BM205" i="1"/>
  <c r="BP204" i="1"/>
  <c r="BA207" i="1"/>
  <c r="BD206" i="1"/>
  <c r="BP206" i="6"/>
  <c r="BM207" i="6"/>
  <c r="BD206" i="6"/>
  <c r="BA207" i="6"/>
  <c r="AR207" i="6"/>
  <c r="AO208" i="6"/>
  <c r="AC207" i="6"/>
  <c r="AF206" i="6"/>
  <c r="T206" i="6"/>
  <c r="Q207" i="6"/>
  <c r="F208" i="6"/>
  <c r="HN207" i="6"/>
  <c r="H205" i="6"/>
  <c r="E206" i="6"/>
  <c r="AD222" i="1"/>
  <c r="HA213" i="1"/>
  <c r="HD212" i="1"/>
  <c r="GO207" i="1"/>
  <c r="GR206" i="1"/>
  <c r="GF205" i="1"/>
  <c r="GC206" i="1"/>
  <c r="FQ206" i="1"/>
  <c r="FT205" i="1"/>
  <c r="FE206" i="1"/>
  <c r="ES207" i="1"/>
  <c r="EV206" i="1"/>
  <c r="EG206" i="1"/>
  <c r="EJ205" i="1"/>
  <c r="DU206" i="1"/>
  <c r="DX205" i="1"/>
  <c r="CW207" i="1"/>
  <c r="CZ206" i="1"/>
  <c r="CK206" i="1"/>
  <c r="CN205" i="1"/>
  <c r="BY207" i="1"/>
  <c r="CB206" i="1"/>
  <c r="AC208" i="1"/>
  <c r="AF207" i="1"/>
  <c r="HZ204" i="1"/>
  <c r="HY204" i="1"/>
  <c r="FQ205" i="6"/>
  <c r="HM205" i="6" s="1"/>
  <c r="HP205" i="6" s="1"/>
  <c r="FT204" i="6"/>
  <c r="FE207" i="6"/>
  <c r="FH206" i="6"/>
  <c r="CW206" i="6"/>
  <c r="CZ205" i="6"/>
  <c r="CN205" i="6"/>
  <c r="CK206" i="6"/>
  <c r="DU206" i="6"/>
  <c r="DX205" i="6"/>
  <c r="GO206" i="6"/>
  <c r="GR205" i="6"/>
  <c r="GC207" i="6"/>
  <c r="GF206" i="6"/>
  <c r="HD205" i="6"/>
  <c r="HA206" i="6"/>
  <c r="ES206" i="6"/>
  <c r="EV205" i="6"/>
  <c r="DI207" i="6"/>
  <c r="DL206" i="6"/>
  <c r="BY206" i="6"/>
  <c r="CB205" i="6"/>
  <c r="EJ205" i="6"/>
  <c r="EG206" i="6"/>
  <c r="DL207" i="1" l="1"/>
  <c r="DI208" i="1"/>
  <c r="BD207" i="1"/>
  <c r="BA208" i="1"/>
  <c r="BM206" i="1"/>
  <c r="BP205" i="1"/>
  <c r="AO207" i="1"/>
  <c r="AR206" i="1"/>
  <c r="BP207" i="6"/>
  <c r="BM208" i="6"/>
  <c r="BD207" i="6"/>
  <c r="BA208" i="6"/>
  <c r="AR208" i="6"/>
  <c r="AO209" i="6"/>
  <c r="AF207" i="6"/>
  <c r="AC208" i="6"/>
  <c r="T207" i="6"/>
  <c r="Q208" i="6"/>
  <c r="HN208" i="6"/>
  <c r="F209" i="6"/>
  <c r="E207" i="6"/>
  <c r="H206" i="6"/>
  <c r="AD223" i="1"/>
  <c r="HA214" i="1"/>
  <c r="HD213" i="1"/>
  <c r="GO208" i="1"/>
  <c r="GR207" i="1"/>
  <c r="GF206" i="1"/>
  <c r="GC207" i="1"/>
  <c r="FT206" i="1"/>
  <c r="FQ207" i="1"/>
  <c r="FH206" i="1"/>
  <c r="FE207" i="1"/>
  <c r="ES208" i="1"/>
  <c r="EV207" i="1"/>
  <c r="EJ206" i="1"/>
  <c r="EG207" i="1"/>
  <c r="DU207" i="1"/>
  <c r="DX206" i="1"/>
  <c r="CW208" i="1"/>
  <c r="CZ207" i="1"/>
  <c r="CN206" i="1"/>
  <c r="CK207" i="1"/>
  <c r="BY208" i="1"/>
  <c r="CB207" i="1"/>
  <c r="AC209" i="1"/>
  <c r="AF208" i="1"/>
  <c r="HY205" i="1"/>
  <c r="HZ205" i="1"/>
  <c r="CW207" i="6"/>
  <c r="CZ206" i="6"/>
  <c r="ES207" i="6"/>
  <c r="EV206" i="6"/>
  <c r="HA207" i="6"/>
  <c r="HD206" i="6"/>
  <c r="GO207" i="6"/>
  <c r="GR206" i="6"/>
  <c r="DU207" i="6"/>
  <c r="DX206" i="6"/>
  <c r="FE208" i="6"/>
  <c r="FH207" i="6"/>
  <c r="BY207" i="6"/>
  <c r="CB206" i="6"/>
  <c r="EG207" i="6"/>
  <c r="EJ206" i="6"/>
  <c r="CK207" i="6"/>
  <c r="CN206" i="6"/>
  <c r="DI208" i="6"/>
  <c r="DL207" i="6"/>
  <c r="GC208" i="6"/>
  <c r="GF207" i="6"/>
  <c r="FQ206" i="6"/>
  <c r="HM206" i="6" s="1"/>
  <c r="HP206" i="6" s="1"/>
  <c r="FT205" i="6"/>
  <c r="DL208" i="1" l="1"/>
  <c r="DI209" i="1"/>
  <c r="AO208" i="1"/>
  <c r="AR207" i="1"/>
  <c r="BM207" i="1"/>
  <c r="BP206" i="1"/>
  <c r="BA209" i="1"/>
  <c r="BD208" i="1"/>
  <c r="BM209" i="6"/>
  <c r="BP208" i="6"/>
  <c r="BA209" i="6"/>
  <c r="BD208" i="6"/>
  <c r="AR209" i="6"/>
  <c r="AR210" i="6"/>
  <c r="AO212" i="6"/>
  <c r="AF208" i="6"/>
  <c r="AC209" i="6"/>
  <c r="Q209" i="6"/>
  <c r="T208" i="6"/>
  <c r="F212" i="6"/>
  <c r="HN209" i="6"/>
  <c r="HL220" i="6" s="1"/>
  <c r="E208" i="6"/>
  <c r="H207" i="6"/>
  <c r="AD224" i="1"/>
  <c r="HD214" i="1"/>
  <c r="HA215" i="1"/>
  <c r="GO209" i="1"/>
  <c r="GR208" i="1"/>
  <c r="GC208" i="1"/>
  <c r="GF207" i="1"/>
  <c r="FQ208" i="1"/>
  <c r="FT207" i="1"/>
  <c r="FE208" i="1"/>
  <c r="FH207" i="1"/>
  <c r="ES209" i="1"/>
  <c r="EV208" i="1"/>
  <c r="EG208" i="1"/>
  <c r="EJ207" i="1"/>
  <c r="DU208" i="1"/>
  <c r="DX207" i="1"/>
  <c r="CW209" i="1"/>
  <c r="CZ208" i="1"/>
  <c r="CK208" i="1"/>
  <c r="CN207" i="1"/>
  <c r="BY209" i="1"/>
  <c r="CB208" i="1"/>
  <c r="AF210" i="1"/>
  <c r="AC212" i="1"/>
  <c r="AF209" i="1"/>
  <c r="HY206" i="1"/>
  <c r="HZ206" i="1"/>
  <c r="GR207" i="6"/>
  <c r="GO208" i="6"/>
  <c r="HA208" i="6"/>
  <c r="HD207" i="6"/>
  <c r="DI209" i="6"/>
  <c r="DL208" i="6"/>
  <c r="FQ207" i="6"/>
  <c r="HM207" i="6" s="1"/>
  <c r="HP207" i="6" s="1"/>
  <c r="FT206" i="6"/>
  <c r="CK208" i="6"/>
  <c r="CN207" i="6"/>
  <c r="FE209" i="6"/>
  <c r="FH208" i="6"/>
  <c r="EV207" i="6"/>
  <c r="ES208" i="6"/>
  <c r="CB207" i="6"/>
  <c r="BY208" i="6"/>
  <c r="DX207" i="6"/>
  <c r="DU208" i="6"/>
  <c r="CZ207" i="6"/>
  <c r="CW208" i="6"/>
  <c r="GC209" i="6"/>
  <c r="GF208" i="6"/>
  <c r="EG208" i="6"/>
  <c r="EJ207" i="6"/>
  <c r="DI212" i="1" l="1"/>
  <c r="DL210" i="1"/>
  <c r="DL209" i="1"/>
  <c r="BD209" i="1"/>
  <c r="BA212" i="1"/>
  <c r="BD210" i="1"/>
  <c r="BM208" i="1"/>
  <c r="BP207" i="1"/>
  <c r="AR208" i="1"/>
  <c r="AO209" i="1"/>
  <c r="BM212" i="6"/>
  <c r="BP209" i="6"/>
  <c r="BP210" i="6"/>
  <c r="BA212" i="6"/>
  <c r="BD209" i="6"/>
  <c r="BD210" i="6"/>
  <c r="AO213" i="6"/>
  <c r="AR212" i="6"/>
  <c r="AF209" i="6"/>
  <c r="AC212" i="6"/>
  <c r="AF210" i="6"/>
  <c r="Q212" i="6"/>
  <c r="T209" i="6"/>
  <c r="T210" i="6"/>
  <c r="F213" i="6"/>
  <c r="HN212" i="6"/>
  <c r="H208" i="6"/>
  <c r="E209" i="6"/>
  <c r="AD225" i="1"/>
  <c r="HA216" i="1"/>
  <c r="HD215" i="1"/>
  <c r="GO212" i="1"/>
  <c r="GR210" i="1"/>
  <c r="GR209" i="1"/>
  <c r="GC209" i="1"/>
  <c r="GF208" i="1"/>
  <c r="FQ209" i="1"/>
  <c r="FT208" i="1"/>
  <c r="FE209" i="1"/>
  <c r="FH209" i="1" s="1"/>
  <c r="FH208" i="1"/>
  <c r="ES212" i="1"/>
  <c r="EV209" i="1"/>
  <c r="EV210" i="1"/>
  <c r="EG209" i="1"/>
  <c r="EJ208" i="1"/>
  <c r="DU209" i="1"/>
  <c r="DX208" i="1"/>
  <c r="CW212" i="1"/>
  <c r="CZ209" i="1"/>
  <c r="CZ210" i="1"/>
  <c r="CK209" i="1"/>
  <c r="CN208" i="1"/>
  <c r="BY212" i="1"/>
  <c r="CB209" i="1"/>
  <c r="CB210" i="1"/>
  <c r="AC213" i="1"/>
  <c r="AF212" i="1"/>
  <c r="HY207" i="1"/>
  <c r="HZ207" i="1"/>
  <c r="GF209" i="6"/>
  <c r="GC212" i="6"/>
  <c r="GF210" i="6"/>
  <c r="CK209" i="6"/>
  <c r="CN208" i="6"/>
  <c r="CB208" i="6"/>
  <c r="BY209" i="6"/>
  <c r="CZ208" i="6"/>
  <c r="CW209" i="6"/>
  <c r="FT207" i="6"/>
  <c r="FQ208" i="6"/>
  <c r="HM208" i="6" s="1"/>
  <c r="HP208" i="6" s="1"/>
  <c r="HA209" i="6"/>
  <c r="HD208" i="6"/>
  <c r="DL209" i="6"/>
  <c r="DI212" i="6"/>
  <c r="DL210" i="6"/>
  <c r="EG209" i="6"/>
  <c r="EJ208" i="6"/>
  <c r="DX208" i="6"/>
  <c r="DU209" i="6"/>
  <c r="FH209" i="6"/>
  <c r="FE212" i="6"/>
  <c r="FH210" i="6"/>
  <c r="GR208" i="6"/>
  <c r="GO209" i="6"/>
  <c r="EV208" i="6"/>
  <c r="ES209" i="6"/>
  <c r="DL212" i="1" l="1"/>
  <c r="DI213" i="1"/>
  <c r="AR209" i="1"/>
  <c r="AO212" i="1"/>
  <c r="AR210" i="1"/>
  <c r="BP208" i="1"/>
  <c r="BM209" i="1"/>
  <c r="BA213" i="1"/>
  <c r="BD212" i="1"/>
  <c r="BP212" i="6"/>
  <c r="BM213" i="6"/>
  <c r="BA213" i="6"/>
  <c r="BD212" i="6"/>
  <c r="AO214" i="6"/>
  <c r="AR213" i="6"/>
  <c r="AC213" i="6"/>
  <c r="AF212" i="6"/>
  <c r="Q213" i="6"/>
  <c r="T212" i="6"/>
  <c r="F214" i="6"/>
  <c r="HN213" i="6"/>
  <c r="E212" i="6"/>
  <c r="H210" i="6"/>
  <c r="H209" i="6"/>
  <c r="AD226" i="1"/>
  <c r="HD216" i="1"/>
  <c r="HA217" i="1"/>
  <c r="GO213" i="1"/>
  <c r="GR212" i="1"/>
  <c r="GF210" i="1"/>
  <c r="GC212" i="1"/>
  <c r="GF209" i="1"/>
  <c r="FQ212" i="1"/>
  <c r="FT209" i="1"/>
  <c r="FT210" i="1"/>
  <c r="FH210" i="1"/>
  <c r="FE212" i="1"/>
  <c r="ES213" i="1"/>
  <c r="EV212" i="1"/>
  <c r="EG212" i="1"/>
  <c r="EJ209" i="1"/>
  <c r="EJ210" i="1"/>
  <c r="DU212" i="1"/>
  <c r="DX209" i="1"/>
  <c r="DX210" i="1"/>
  <c r="CW213" i="1"/>
  <c r="CZ212" i="1"/>
  <c r="CN210" i="1"/>
  <c r="CN209" i="1"/>
  <c r="CK212" i="1"/>
  <c r="BY213" i="1"/>
  <c r="CB212" i="1"/>
  <c r="AC214" i="1"/>
  <c r="AF213" i="1"/>
  <c r="HZ208" i="1"/>
  <c r="HY208" i="1"/>
  <c r="CN209" i="6"/>
  <c r="CK212" i="6"/>
  <c r="CN210" i="6"/>
  <c r="FT208" i="6"/>
  <c r="FQ209" i="6"/>
  <c r="HM209" i="6" s="1"/>
  <c r="GC213" i="6"/>
  <c r="GF212" i="6"/>
  <c r="GR209" i="6"/>
  <c r="GO212" i="6"/>
  <c r="GR210" i="6"/>
  <c r="EJ209" i="6"/>
  <c r="EG212" i="6"/>
  <c r="EJ210" i="6"/>
  <c r="CZ209" i="6"/>
  <c r="CW212" i="6"/>
  <c r="CZ210" i="6"/>
  <c r="EV209" i="6"/>
  <c r="ES212" i="6"/>
  <c r="EV210" i="6"/>
  <c r="DI213" i="6"/>
  <c r="DL212" i="6"/>
  <c r="CB209" i="6"/>
  <c r="BY212" i="6"/>
  <c r="CB210" i="6"/>
  <c r="FE213" i="6"/>
  <c r="FH212" i="6"/>
  <c r="DX209" i="6"/>
  <c r="DU212" i="6"/>
  <c r="DX210" i="6"/>
  <c r="HD209" i="6"/>
  <c r="HA212" i="6"/>
  <c r="HD210" i="6"/>
  <c r="DL213" i="1" l="1"/>
  <c r="DI214" i="1"/>
  <c r="BA214" i="1"/>
  <c r="BD213" i="1"/>
  <c r="BP209" i="1"/>
  <c r="BP210" i="1"/>
  <c r="BM212" i="1"/>
  <c r="AO213" i="1"/>
  <c r="AR212" i="1"/>
  <c r="BM214" i="6"/>
  <c r="BP213" i="6"/>
  <c r="BD213" i="6"/>
  <c r="BA214" i="6"/>
  <c r="AR214" i="6"/>
  <c r="AO215" i="6"/>
  <c r="AF213" i="6"/>
  <c r="AC214" i="6"/>
  <c r="Q214" i="6"/>
  <c r="T213" i="6"/>
  <c r="F215" i="6"/>
  <c r="HN214" i="6"/>
  <c r="E213" i="6"/>
  <c r="H212" i="6"/>
  <c r="HK220" i="6"/>
  <c r="HP209" i="6"/>
  <c r="HP210" i="6"/>
  <c r="AD227" i="1"/>
  <c r="HA218" i="1"/>
  <c r="HD217" i="1"/>
  <c r="GO214" i="1"/>
  <c r="GR213" i="1"/>
  <c r="GC213" i="1"/>
  <c r="GF212" i="1"/>
  <c r="FQ213" i="1"/>
  <c r="FT212" i="1"/>
  <c r="FE213" i="1"/>
  <c r="FH212" i="1"/>
  <c r="ES214" i="1"/>
  <c r="EV213" i="1"/>
  <c r="EG213" i="1"/>
  <c r="EJ212" i="1"/>
  <c r="DU213" i="1"/>
  <c r="DX212" i="1"/>
  <c r="CW214" i="1"/>
  <c r="CZ213" i="1"/>
  <c r="CK213" i="1"/>
  <c r="CN212" i="1"/>
  <c r="BY214" i="1"/>
  <c r="CB213" i="1"/>
  <c r="AC215" i="1"/>
  <c r="AF214" i="1"/>
  <c r="IF220" i="1"/>
  <c r="IF218" i="1" s="1"/>
  <c r="IE220" i="1"/>
  <c r="IE218" i="1" s="1"/>
  <c r="HZ210" i="1"/>
  <c r="HZ209" i="1"/>
  <c r="HY210" i="1"/>
  <c r="HY209" i="1"/>
  <c r="GR212" i="6"/>
  <c r="GO213" i="6"/>
  <c r="HA213" i="6"/>
  <c r="HD212" i="6"/>
  <c r="DL213" i="6"/>
  <c r="DI214" i="6"/>
  <c r="EV212" i="6"/>
  <c r="ES213" i="6"/>
  <c r="GF213" i="6"/>
  <c r="GC214" i="6"/>
  <c r="FT209" i="6"/>
  <c r="FQ212" i="6"/>
  <c r="HM212" i="6" s="1"/>
  <c r="HP212" i="6" s="1"/>
  <c r="FT210" i="6"/>
  <c r="FH213" i="6"/>
  <c r="FE214" i="6"/>
  <c r="EG213" i="6"/>
  <c r="EJ212" i="6"/>
  <c r="CZ212" i="6"/>
  <c r="CW213" i="6"/>
  <c r="CK213" i="6"/>
  <c r="CN212" i="6"/>
  <c r="DX212" i="6"/>
  <c r="DU213" i="6"/>
  <c r="CB212" i="6"/>
  <c r="BY213" i="6"/>
  <c r="DL214" i="1" l="1"/>
  <c r="DI215" i="1"/>
  <c r="AR213" i="1"/>
  <c r="AO214" i="1"/>
  <c r="BA215" i="1"/>
  <c r="BD214" i="1"/>
  <c r="BM213" i="1"/>
  <c r="BP212" i="1"/>
  <c r="BP214" i="6"/>
  <c r="BM215" i="6"/>
  <c r="BA215" i="6"/>
  <c r="BD214" i="6"/>
  <c r="AO216" i="6"/>
  <c r="AR215" i="6"/>
  <c r="AC215" i="6"/>
  <c r="AF214" i="6"/>
  <c r="Q215" i="6"/>
  <c r="T214" i="6"/>
  <c r="F216" i="6"/>
  <c r="HN215" i="6"/>
  <c r="H213" i="6"/>
  <c r="E214" i="6"/>
  <c r="AD230" i="1"/>
  <c r="HD218" i="1"/>
  <c r="HA221" i="1"/>
  <c r="HD219" i="1"/>
  <c r="GO215" i="1"/>
  <c r="GR214" i="1"/>
  <c r="GC214" i="1"/>
  <c r="GF213" i="1"/>
  <c r="FQ214" i="1"/>
  <c r="FT213" i="1"/>
  <c r="FE214" i="1"/>
  <c r="FH213" i="1"/>
  <c r="ES215" i="1"/>
  <c r="EV214" i="1"/>
  <c r="EG214" i="1"/>
  <c r="EJ213" i="1"/>
  <c r="DU214" i="1"/>
  <c r="DX213" i="1"/>
  <c r="CW215" i="1"/>
  <c r="CZ214" i="1"/>
  <c r="CK214" i="1"/>
  <c r="CN213" i="1"/>
  <c r="BY215" i="1"/>
  <c r="CB214" i="1"/>
  <c r="AF215" i="1"/>
  <c r="AC216" i="1"/>
  <c r="HY212" i="1"/>
  <c r="HZ212" i="1"/>
  <c r="CN213" i="6"/>
  <c r="CK214" i="6"/>
  <c r="HD213" i="6"/>
  <c r="HA214" i="6"/>
  <c r="FT212" i="6"/>
  <c r="FQ213" i="6"/>
  <c r="HM213" i="6" s="1"/>
  <c r="HP213" i="6" s="1"/>
  <c r="CW214" i="6"/>
  <c r="CZ213" i="6"/>
  <c r="ES214" i="6"/>
  <c r="EV213" i="6"/>
  <c r="GF214" i="6"/>
  <c r="GC215" i="6"/>
  <c r="BY214" i="6"/>
  <c r="CB213" i="6"/>
  <c r="GO214" i="6"/>
  <c r="GR213" i="6"/>
  <c r="DU214" i="6"/>
  <c r="DX213" i="6"/>
  <c r="EJ213" i="6"/>
  <c r="EG214" i="6"/>
  <c r="FH214" i="6"/>
  <c r="FE215" i="6"/>
  <c r="DL214" i="6"/>
  <c r="DI215" i="6"/>
  <c r="DL215" i="1" l="1"/>
  <c r="DI216" i="1"/>
  <c r="BP213" i="1"/>
  <c r="BM214" i="1"/>
  <c r="BD215" i="1"/>
  <c r="BA216" i="1"/>
  <c r="AO215" i="1"/>
  <c r="AR214" i="1"/>
  <c r="BP215" i="6"/>
  <c r="BM216" i="6"/>
  <c r="BA216" i="6"/>
  <c r="BD215" i="6"/>
  <c r="AO217" i="6"/>
  <c r="AR216" i="6"/>
  <c r="AC216" i="6"/>
  <c r="AF215" i="6"/>
  <c r="T215" i="6"/>
  <c r="Q216" i="6"/>
  <c r="F217" i="6"/>
  <c r="HN216" i="6"/>
  <c r="E215" i="6"/>
  <c r="H214" i="6"/>
  <c r="AD231" i="1"/>
  <c r="HA222" i="1"/>
  <c r="HD221" i="1"/>
  <c r="GR215" i="1"/>
  <c r="GO216" i="1"/>
  <c r="GF214" i="1"/>
  <c r="GC215" i="1"/>
  <c r="FQ215" i="1"/>
  <c r="FT214" i="1"/>
  <c r="FE215" i="1"/>
  <c r="FH214" i="1"/>
  <c r="ES216" i="1"/>
  <c r="EV215" i="1"/>
  <c r="EJ214" i="1"/>
  <c r="EG215" i="1"/>
  <c r="DU215" i="1"/>
  <c r="DX214" i="1"/>
  <c r="CW216" i="1"/>
  <c r="CZ215" i="1"/>
  <c r="CK215" i="1"/>
  <c r="CN214" i="1"/>
  <c r="BY216" i="1"/>
  <c r="CB215" i="1"/>
  <c r="AC217" i="1"/>
  <c r="AF216" i="1"/>
  <c r="HZ213" i="1"/>
  <c r="HY213" i="1"/>
  <c r="GO215" i="6"/>
  <c r="GR214" i="6"/>
  <c r="ES215" i="6"/>
  <c r="EV214" i="6"/>
  <c r="EJ214" i="6"/>
  <c r="EG215" i="6"/>
  <c r="CW215" i="6"/>
  <c r="CZ214" i="6"/>
  <c r="CN214" i="6"/>
  <c r="CK215" i="6"/>
  <c r="DI216" i="6"/>
  <c r="DL215" i="6"/>
  <c r="FE216" i="6"/>
  <c r="FH215" i="6"/>
  <c r="FQ214" i="6"/>
  <c r="HM214" i="6" s="1"/>
  <c r="HP214" i="6" s="1"/>
  <c r="FT213" i="6"/>
  <c r="BY215" i="6"/>
  <c r="CB214" i="6"/>
  <c r="GC216" i="6"/>
  <c r="GF215" i="6"/>
  <c r="DU215" i="6"/>
  <c r="DX214" i="6"/>
  <c r="HD214" i="6"/>
  <c r="HA215" i="6"/>
  <c r="HY214" i="1"/>
  <c r="DI217" i="1" l="1"/>
  <c r="DL216" i="1"/>
  <c r="AR215" i="1"/>
  <c r="AO216" i="1"/>
  <c r="BA217" i="1"/>
  <c r="BD216" i="1"/>
  <c r="BM215" i="1"/>
  <c r="BP214" i="1"/>
  <c r="BM217" i="6"/>
  <c r="BP216" i="6"/>
  <c r="BD216" i="6"/>
  <c r="BA217" i="6"/>
  <c r="AO218" i="6"/>
  <c r="AR217" i="6"/>
  <c r="AC217" i="6"/>
  <c r="AF216" i="6"/>
  <c r="Q217" i="6"/>
  <c r="T216" i="6"/>
  <c r="F218" i="6"/>
  <c r="HN217" i="6"/>
  <c r="H215" i="6"/>
  <c r="E216" i="6"/>
  <c r="AD232" i="1"/>
  <c r="HA223" i="1"/>
  <c r="HD222" i="1"/>
  <c r="GO217" i="1"/>
  <c r="GR216" i="1"/>
  <c r="GC216" i="1"/>
  <c r="GF215" i="1"/>
  <c r="FT215" i="1"/>
  <c r="FQ216" i="1"/>
  <c r="FE216" i="1"/>
  <c r="FH215" i="1"/>
  <c r="ES217" i="1"/>
  <c r="EV216" i="1"/>
  <c r="EG216" i="1"/>
  <c r="EJ215" i="1"/>
  <c r="DU216" i="1"/>
  <c r="DX215" i="1"/>
  <c r="CW217" i="1"/>
  <c r="CZ216" i="1"/>
  <c r="CK216" i="1"/>
  <c r="CN215" i="1"/>
  <c r="BY217" i="1"/>
  <c r="CB216" i="1"/>
  <c r="AC218" i="1"/>
  <c r="AF217" i="1"/>
  <c r="HZ214" i="1"/>
  <c r="FE217" i="6"/>
  <c r="FH216" i="6"/>
  <c r="GC217" i="6"/>
  <c r="GF216" i="6"/>
  <c r="DI217" i="6"/>
  <c r="DL216" i="6"/>
  <c r="CB215" i="6"/>
  <c r="BY216" i="6"/>
  <c r="CK216" i="6"/>
  <c r="CN215" i="6"/>
  <c r="EG216" i="6"/>
  <c r="EJ215" i="6"/>
  <c r="EV215" i="6"/>
  <c r="ES216" i="6"/>
  <c r="DX215" i="6"/>
  <c r="DU216" i="6"/>
  <c r="HA216" i="6"/>
  <c r="HD215" i="6"/>
  <c r="FQ215" i="6"/>
  <c r="HM215" i="6" s="1"/>
  <c r="HP215" i="6" s="1"/>
  <c r="FT214" i="6"/>
  <c r="CZ215" i="6"/>
  <c r="CW216" i="6"/>
  <c r="GR215" i="6"/>
  <c r="GO216" i="6"/>
  <c r="DL217" i="1" l="1"/>
  <c r="DI218" i="1"/>
  <c r="BM216" i="1"/>
  <c r="BP215" i="1"/>
  <c r="BD217" i="1"/>
  <c r="BA218" i="1"/>
  <c r="AR216" i="1"/>
  <c r="AO217" i="1"/>
  <c r="BP217" i="6"/>
  <c r="BM218" i="6"/>
  <c r="BA218" i="6"/>
  <c r="BD217" i="6"/>
  <c r="AO221" i="6"/>
  <c r="AR218" i="6"/>
  <c r="AR219" i="6"/>
  <c r="AC218" i="6"/>
  <c r="AF217" i="6"/>
  <c r="T217" i="6"/>
  <c r="Q218" i="6"/>
  <c r="F221" i="6"/>
  <c r="HN218" i="6"/>
  <c r="HL229" i="6" s="1"/>
  <c r="E217" i="6"/>
  <c r="H216" i="6"/>
  <c r="AD233" i="1"/>
  <c r="HD223" i="1"/>
  <c r="HA224" i="1"/>
  <c r="GO218" i="1"/>
  <c r="GR217" i="1"/>
  <c r="GF216" i="1"/>
  <c r="GC217" i="1"/>
  <c r="FQ217" i="1"/>
  <c r="FT216" i="1"/>
  <c r="FH216" i="1"/>
  <c r="FE217" i="1"/>
  <c r="ES218" i="1"/>
  <c r="EV217" i="1"/>
  <c r="EJ216" i="1"/>
  <c r="EG217" i="1"/>
  <c r="DU217" i="1"/>
  <c r="DX216" i="1"/>
  <c r="CW218" i="1"/>
  <c r="CZ217" i="1"/>
  <c r="CK217" i="1"/>
  <c r="CN216" i="1"/>
  <c r="BY218" i="1"/>
  <c r="CB217" i="1"/>
  <c r="AF218" i="1"/>
  <c r="AF219" i="1"/>
  <c r="AC221" i="1"/>
  <c r="HY215" i="1"/>
  <c r="HZ215" i="1"/>
  <c r="EG217" i="6"/>
  <c r="EJ216" i="6"/>
  <c r="FE218" i="6"/>
  <c r="FH217" i="6"/>
  <c r="FT215" i="6"/>
  <c r="FQ216" i="6"/>
  <c r="HM216" i="6" s="1"/>
  <c r="HP216" i="6" s="1"/>
  <c r="ES217" i="6"/>
  <c r="EV216" i="6"/>
  <c r="BY217" i="6"/>
  <c r="CB216" i="6"/>
  <c r="DU217" i="6"/>
  <c r="DX216" i="6"/>
  <c r="CK217" i="6"/>
  <c r="CN216" i="6"/>
  <c r="DI218" i="6"/>
  <c r="DL217" i="6"/>
  <c r="GO217" i="6"/>
  <c r="GR216" i="6"/>
  <c r="HA217" i="6"/>
  <c r="HD216" i="6"/>
  <c r="CW217" i="6"/>
  <c r="CZ216" i="6"/>
  <c r="GC218" i="6"/>
  <c r="GF217" i="6"/>
  <c r="DL219" i="1" l="1"/>
  <c r="DL218" i="1"/>
  <c r="DI221" i="1"/>
  <c r="AR217" i="1"/>
  <c r="AO218" i="1"/>
  <c r="BA221" i="1"/>
  <c r="BD219" i="1"/>
  <c r="BD218" i="1"/>
  <c r="BM217" i="1"/>
  <c r="BP216" i="1"/>
  <c r="BP218" i="6"/>
  <c r="BM221" i="6"/>
  <c r="BP219" i="6"/>
  <c r="BA221" i="6"/>
  <c r="BD218" i="6"/>
  <c r="BD219" i="6"/>
  <c r="AR221" i="6"/>
  <c r="AO222" i="6"/>
  <c r="AF218" i="6"/>
  <c r="AF219" i="6"/>
  <c r="AC221" i="6"/>
  <c r="Q221" i="6"/>
  <c r="T218" i="6"/>
  <c r="T219" i="6"/>
  <c r="F222" i="6"/>
  <c r="HN221" i="6"/>
  <c r="H217" i="6"/>
  <c r="E218" i="6"/>
  <c r="AD234" i="1"/>
  <c r="HD224" i="1"/>
  <c r="HA225" i="1"/>
  <c r="GR218" i="1"/>
  <c r="GR219" i="1"/>
  <c r="GO221" i="1"/>
  <c r="GC218" i="1"/>
  <c r="GF217" i="1"/>
  <c r="FQ218" i="1"/>
  <c r="FT217" i="1"/>
  <c r="FE218" i="1"/>
  <c r="FH217" i="1"/>
  <c r="EV219" i="1"/>
  <c r="EV218" i="1"/>
  <c r="ES221" i="1"/>
  <c r="EG218" i="1"/>
  <c r="EJ217" i="1"/>
  <c r="DU218" i="1"/>
  <c r="DX217" i="1"/>
  <c r="CZ219" i="1"/>
  <c r="CW221" i="1"/>
  <c r="CZ218" i="1"/>
  <c r="CK218" i="1"/>
  <c r="CN217" i="1"/>
  <c r="BY221" i="1"/>
  <c r="CB219" i="1"/>
  <c r="CB218" i="1"/>
  <c r="AC222" i="1"/>
  <c r="AF221" i="1"/>
  <c r="HY216" i="1"/>
  <c r="HZ216" i="1"/>
  <c r="FQ217" i="6"/>
  <c r="HM217" i="6" s="1"/>
  <c r="HP217" i="6" s="1"/>
  <c r="FT216" i="6"/>
  <c r="GR217" i="6"/>
  <c r="GO218" i="6"/>
  <c r="DU218" i="6"/>
  <c r="DX217" i="6"/>
  <c r="CZ217" i="6"/>
  <c r="CW218" i="6"/>
  <c r="CB217" i="6"/>
  <c r="BY218" i="6"/>
  <c r="FH218" i="6"/>
  <c r="FE221" i="6"/>
  <c r="FH219" i="6"/>
  <c r="DL218" i="6"/>
  <c r="DI221" i="6"/>
  <c r="DL219" i="6"/>
  <c r="GF218" i="6"/>
  <c r="GC221" i="6"/>
  <c r="GF219" i="6"/>
  <c r="HD217" i="6"/>
  <c r="HA218" i="6"/>
  <c r="EV217" i="6"/>
  <c r="ES218" i="6"/>
  <c r="CK218" i="6"/>
  <c r="CN217" i="6"/>
  <c r="EG218" i="6"/>
  <c r="EJ217" i="6"/>
  <c r="DL221" i="1" l="1"/>
  <c r="DI222" i="1"/>
  <c r="BM218" i="1"/>
  <c r="BP217" i="1"/>
  <c r="BD221" i="1"/>
  <c r="BA222" i="1"/>
  <c r="AR218" i="1"/>
  <c r="AO221" i="1"/>
  <c r="AR219" i="1"/>
  <c r="BP221" i="6"/>
  <c r="BM222" i="6"/>
  <c r="BD221" i="6"/>
  <c r="BA222" i="6"/>
  <c r="AR222" i="6"/>
  <c r="AO223" i="6"/>
  <c r="AC222" i="6"/>
  <c r="AF221" i="6"/>
  <c r="T221" i="6"/>
  <c r="Q222" i="6"/>
  <c r="HN222" i="6"/>
  <c r="F223" i="6"/>
  <c r="E221" i="6"/>
  <c r="H218" i="6"/>
  <c r="H219" i="6"/>
  <c r="AD235" i="1"/>
  <c r="HA226" i="1"/>
  <c r="HD225" i="1"/>
  <c r="GO222" i="1"/>
  <c r="GR221" i="1"/>
  <c r="GC221" i="1"/>
  <c r="GF218" i="1"/>
  <c r="GF219" i="1"/>
  <c r="FT218" i="1"/>
  <c r="FT219" i="1"/>
  <c r="FQ221" i="1"/>
  <c r="FH218" i="1"/>
  <c r="FH219" i="1"/>
  <c r="FE221" i="1"/>
  <c r="ES222" i="1"/>
  <c r="EV221" i="1"/>
  <c r="EG221" i="1"/>
  <c r="EJ219" i="1"/>
  <c r="EJ218" i="1"/>
  <c r="DX218" i="1"/>
  <c r="DX219" i="1"/>
  <c r="DU221" i="1"/>
  <c r="CW222" i="1"/>
  <c r="CZ221" i="1"/>
  <c r="CN219" i="1"/>
  <c r="CK221" i="1"/>
  <c r="CN218" i="1"/>
  <c r="BY222" i="1"/>
  <c r="CB221" i="1"/>
  <c r="AF222" i="1"/>
  <c r="AC223" i="1"/>
  <c r="HZ217" i="1"/>
  <c r="HY217" i="1"/>
  <c r="EJ218" i="6"/>
  <c r="EG221" i="6"/>
  <c r="EJ219" i="6"/>
  <c r="GC222" i="6"/>
  <c r="GF221" i="6"/>
  <c r="FE222" i="6"/>
  <c r="FH221" i="6"/>
  <c r="GR218" i="6"/>
  <c r="GO221" i="6"/>
  <c r="GR219" i="6"/>
  <c r="CN218" i="6"/>
  <c r="CK221" i="6"/>
  <c r="CN219" i="6"/>
  <c r="CZ218" i="6"/>
  <c r="CW221" i="6"/>
  <c r="CZ219" i="6"/>
  <c r="DI222" i="6"/>
  <c r="DL221" i="6"/>
  <c r="EV218" i="6"/>
  <c r="ES221" i="6"/>
  <c r="EV219" i="6"/>
  <c r="HD218" i="6"/>
  <c r="HA221" i="6"/>
  <c r="HD219" i="6"/>
  <c r="CB218" i="6"/>
  <c r="BY221" i="6"/>
  <c r="CB219" i="6"/>
  <c r="DX218" i="6"/>
  <c r="DU221" i="6"/>
  <c r="DX219" i="6"/>
  <c r="FQ218" i="6"/>
  <c r="HM218" i="6" s="1"/>
  <c r="FT217" i="6"/>
  <c r="DL222" i="1" l="1"/>
  <c r="DI223" i="1"/>
  <c r="AR221" i="1"/>
  <c r="AO222" i="1"/>
  <c r="BA223" i="1"/>
  <c r="BD222" i="1"/>
  <c r="BM221" i="1"/>
  <c r="BP219" i="1"/>
  <c r="BP218" i="1"/>
  <c r="BP222" i="6"/>
  <c r="BM223" i="6"/>
  <c r="BA223" i="6"/>
  <c r="BD222" i="6"/>
  <c r="AR223" i="6"/>
  <c r="AO224" i="6"/>
  <c r="AC223" i="6"/>
  <c r="AF222" i="6"/>
  <c r="T222" i="6"/>
  <c r="Q223" i="6"/>
  <c r="F224" i="6"/>
  <c r="HN223" i="6"/>
  <c r="E222" i="6"/>
  <c r="H221" i="6"/>
  <c r="HP219" i="6"/>
  <c r="HK229" i="6"/>
  <c r="HP218" i="6"/>
  <c r="AD236" i="1"/>
  <c r="HA227" i="1"/>
  <c r="HD226" i="1"/>
  <c r="GR222" i="1"/>
  <c r="GO223" i="1"/>
  <c r="GC222" i="1"/>
  <c r="GF221" i="1"/>
  <c r="FQ222" i="1"/>
  <c r="FT221" i="1"/>
  <c r="FE222" i="1"/>
  <c r="FH221" i="1"/>
  <c r="EV222" i="1"/>
  <c r="ES223" i="1"/>
  <c r="EG222" i="1"/>
  <c r="EJ221" i="1"/>
  <c r="DU222" i="1"/>
  <c r="DX221" i="1"/>
  <c r="CZ222" i="1"/>
  <c r="CW223" i="1"/>
  <c r="CK222" i="1"/>
  <c r="CN221" i="1"/>
  <c r="CB222" i="1"/>
  <c r="BY223" i="1"/>
  <c r="AC224" i="1"/>
  <c r="AF223" i="1"/>
  <c r="IF229" i="1"/>
  <c r="IF227" i="1" s="1"/>
  <c r="HY218" i="1"/>
  <c r="HZ219" i="1"/>
  <c r="HZ218" i="1"/>
  <c r="HY219" i="1"/>
  <c r="IE229" i="1"/>
  <c r="IE227" i="1" s="1"/>
  <c r="CK222" i="6"/>
  <c r="CN221" i="6"/>
  <c r="GC223" i="6"/>
  <c r="GF222" i="6"/>
  <c r="FT218" i="6"/>
  <c r="FQ221" i="6"/>
  <c r="HM221" i="6" s="1"/>
  <c r="HP221" i="6" s="1"/>
  <c r="FT219" i="6"/>
  <c r="DI223" i="6"/>
  <c r="DL222" i="6"/>
  <c r="EG222" i="6"/>
  <c r="EJ221" i="6"/>
  <c r="CB221" i="6"/>
  <c r="BY222" i="6"/>
  <c r="EV221" i="6"/>
  <c r="ES222" i="6"/>
  <c r="GR221" i="6"/>
  <c r="GO222" i="6"/>
  <c r="DX221" i="6"/>
  <c r="DU222" i="6"/>
  <c r="CZ221" i="6"/>
  <c r="CW222" i="6"/>
  <c r="HA222" i="6"/>
  <c r="HD221" i="6"/>
  <c r="FE223" i="6"/>
  <c r="FH222" i="6"/>
  <c r="DL223" i="1" l="1"/>
  <c r="DI224" i="1"/>
  <c r="BM222" i="1"/>
  <c r="BP221" i="1"/>
  <c r="BD223" i="1"/>
  <c r="BA224" i="1"/>
  <c r="AR222" i="1"/>
  <c r="AO223" i="1"/>
  <c r="BM224" i="6"/>
  <c r="BP223" i="6"/>
  <c r="BD223" i="6"/>
  <c r="BA224" i="6"/>
  <c r="AR224" i="6"/>
  <c r="AO225" i="6"/>
  <c r="AC224" i="6"/>
  <c r="AF223" i="6"/>
  <c r="Q224" i="6"/>
  <c r="T223" i="6"/>
  <c r="F225" i="6"/>
  <c r="HN224" i="6"/>
  <c r="E223" i="6"/>
  <c r="H222" i="6"/>
  <c r="AD239" i="1"/>
  <c r="HA230" i="1"/>
  <c r="HD227" i="1"/>
  <c r="HD228" i="1"/>
  <c r="GO224" i="1"/>
  <c r="GR223" i="1"/>
  <c r="GC223" i="1"/>
  <c r="GF222" i="1"/>
  <c r="FT222" i="1"/>
  <c r="FQ223" i="1"/>
  <c r="FE223" i="1"/>
  <c r="FH222" i="1"/>
  <c r="ES224" i="1"/>
  <c r="EV223" i="1"/>
  <c r="EJ222" i="1"/>
  <c r="EG223" i="1"/>
  <c r="DU223" i="1"/>
  <c r="DX222" i="1"/>
  <c r="CW224" i="1"/>
  <c r="CZ223" i="1"/>
  <c r="CK223" i="1"/>
  <c r="CN222" i="1"/>
  <c r="CB223" i="1"/>
  <c r="BY224" i="1"/>
  <c r="AF224" i="1"/>
  <c r="AC225" i="1"/>
  <c r="HZ221" i="1"/>
  <c r="HY221" i="1"/>
  <c r="EV222" i="6"/>
  <c r="ES223" i="6"/>
  <c r="FT221" i="6"/>
  <c r="FQ222" i="6"/>
  <c r="HM222" i="6" s="1"/>
  <c r="HP222" i="6" s="1"/>
  <c r="CB222" i="6"/>
  <c r="BY223" i="6"/>
  <c r="DX222" i="6"/>
  <c r="DU223" i="6"/>
  <c r="DL223" i="6"/>
  <c r="DI224" i="6"/>
  <c r="GF223" i="6"/>
  <c r="GC224" i="6"/>
  <c r="HA223" i="6"/>
  <c r="HD222" i="6"/>
  <c r="CZ222" i="6"/>
  <c r="CW223" i="6"/>
  <c r="EG223" i="6"/>
  <c r="EJ222" i="6"/>
  <c r="FH223" i="6"/>
  <c r="FE224" i="6"/>
  <c r="GR222" i="6"/>
  <c r="GO223" i="6"/>
  <c r="CK223" i="6"/>
  <c r="CN222" i="6"/>
  <c r="DL224" i="1" l="1"/>
  <c r="DI225" i="1"/>
  <c r="AR223" i="1"/>
  <c r="AO224" i="1"/>
  <c r="BA225" i="1"/>
  <c r="BD224" i="1"/>
  <c r="BP222" i="1"/>
  <c r="BM223" i="1"/>
  <c r="BP224" i="6"/>
  <c r="BM225" i="6"/>
  <c r="BA225" i="6"/>
  <c r="BD224" i="6"/>
  <c r="AO226" i="6"/>
  <c r="AR225" i="6"/>
  <c r="AC225" i="6"/>
  <c r="AF224" i="6"/>
  <c r="Q225" i="6"/>
  <c r="T224" i="6"/>
  <c r="F226" i="6"/>
  <c r="HN225" i="6"/>
  <c r="E224" i="6"/>
  <c r="H223" i="6"/>
  <c r="AD240" i="1"/>
  <c r="HA231" i="1"/>
  <c r="HD230" i="1"/>
  <c r="GR224" i="1"/>
  <c r="GO225" i="1"/>
  <c r="GC224" i="1"/>
  <c r="GF223" i="1"/>
  <c r="FT223" i="1"/>
  <c r="FQ224" i="1"/>
  <c r="FH223" i="1"/>
  <c r="FE224" i="1"/>
  <c r="ES225" i="1"/>
  <c r="EV224" i="1"/>
  <c r="EJ223" i="1"/>
  <c r="EG224" i="1"/>
  <c r="DU224" i="1"/>
  <c r="DX223" i="1"/>
  <c r="CW225" i="1"/>
  <c r="CZ224" i="1"/>
  <c r="CK224" i="1"/>
  <c r="CN223" i="1"/>
  <c r="CB224" i="1"/>
  <c r="BY225" i="1"/>
  <c r="AC226" i="1"/>
  <c r="AF225" i="1"/>
  <c r="HZ222" i="1"/>
  <c r="HY222" i="1"/>
  <c r="EJ223" i="6"/>
  <c r="EG224" i="6"/>
  <c r="CW224" i="6"/>
  <c r="CZ223" i="6"/>
  <c r="DU224" i="6"/>
  <c r="DX223" i="6"/>
  <c r="BY224" i="6"/>
  <c r="CB223" i="6"/>
  <c r="GF224" i="6"/>
  <c r="GC225" i="6"/>
  <c r="CN223" i="6"/>
  <c r="CK224" i="6"/>
  <c r="GO224" i="6"/>
  <c r="GR223" i="6"/>
  <c r="FT222" i="6"/>
  <c r="FQ223" i="6"/>
  <c r="HM223" i="6" s="1"/>
  <c r="HP223" i="6" s="1"/>
  <c r="ES224" i="6"/>
  <c r="EV223" i="6"/>
  <c r="FH224" i="6"/>
  <c r="FE225" i="6"/>
  <c r="DL224" i="6"/>
  <c r="DI225" i="6"/>
  <c r="HD223" i="6"/>
  <c r="HA224" i="6"/>
  <c r="DL225" i="1" l="1"/>
  <c r="DI226" i="1"/>
  <c r="BP223" i="1"/>
  <c r="BM224" i="1"/>
  <c r="BD225" i="1"/>
  <c r="BA226" i="1"/>
  <c r="AR224" i="1"/>
  <c r="AO225" i="1"/>
  <c r="BM226" i="6"/>
  <c r="BP225" i="6"/>
  <c r="BA226" i="6"/>
  <c r="BD225" i="6"/>
  <c r="AO227" i="6"/>
  <c r="AR226" i="6"/>
  <c r="AC226" i="6"/>
  <c r="AF225" i="6"/>
  <c r="Q226" i="6"/>
  <c r="T225" i="6"/>
  <c r="F227" i="6"/>
  <c r="HN226" i="6"/>
  <c r="E225" i="6"/>
  <c r="H224" i="6"/>
  <c r="AD241" i="1"/>
  <c r="HD231" i="1"/>
  <c r="HA232" i="1"/>
  <c r="GO226" i="1"/>
  <c r="GR225" i="1"/>
  <c r="GF224" i="1"/>
  <c r="GC225" i="1"/>
  <c r="FT224" i="1"/>
  <c r="FQ225" i="1"/>
  <c r="FH224" i="1"/>
  <c r="FE225" i="1"/>
  <c r="ES226" i="1"/>
  <c r="EV225" i="1"/>
  <c r="EJ224" i="1"/>
  <c r="EG225" i="1"/>
  <c r="DX224" i="1"/>
  <c r="DU225" i="1"/>
  <c r="CW226" i="1"/>
  <c r="CZ225" i="1"/>
  <c r="CN224" i="1"/>
  <c r="CK225" i="1"/>
  <c r="BY226" i="1"/>
  <c r="CB225" i="1"/>
  <c r="AF226" i="1"/>
  <c r="AC227" i="1"/>
  <c r="HY223" i="1"/>
  <c r="HZ223" i="1"/>
  <c r="EJ224" i="6"/>
  <c r="EG225" i="6"/>
  <c r="FE226" i="6"/>
  <c r="FH225" i="6"/>
  <c r="GC226" i="6"/>
  <c r="GF225" i="6"/>
  <c r="DU225" i="6"/>
  <c r="DX224" i="6"/>
  <c r="HD224" i="6"/>
  <c r="HA225" i="6"/>
  <c r="FQ224" i="6"/>
  <c r="HM224" i="6" s="1"/>
  <c r="HP224" i="6" s="1"/>
  <c r="FT223" i="6"/>
  <c r="GO225" i="6"/>
  <c r="GR224" i="6"/>
  <c r="CW225" i="6"/>
  <c r="CZ224" i="6"/>
  <c r="BY225" i="6"/>
  <c r="CB224" i="6"/>
  <c r="CN224" i="6"/>
  <c r="CK225" i="6"/>
  <c r="ES225" i="6"/>
  <c r="EV224" i="6"/>
  <c r="DI226" i="6"/>
  <c r="DL225" i="6"/>
  <c r="DL226" i="1" l="1"/>
  <c r="DI227" i="1"/>
  <c r="AO226" i="1"/>
  <c r="AR225" i="1"/>
  <c r="BA227" i="1"/>
  <c r="BD226" i="1"/>
  <c r="BP224" i="1"/>
  <c r="BM225" i="1"/>
  <c r="BP226" i="6"/>
  <c r="BM227" i="6"/>
  <c r="BD226" i="6"/>
  <c r="BA227" i="6"/>
  <c r="AR228" i="6"/>
  <c r="AO230" i="6"/>
  <c r="AR227" i="6"/>
  <c r="AF226" i="6"/>
  <c r="AC227" i="6"/>
  <c r="T226" i="6"/>
  <c r="Q227" i="6"/>
  <c r="F230" i="6"/>
  <c r="HN227" i="6"/>
  <c r="HL238" i="6" s="1"/>
  <c r="E226" i="6"/>
  <c r="H225" i="6"/>
  <c r="AD242" i="1"/>
  <c r="HD232" i="1"/>
  <c r="HA233" i="1"/>
  <c r="GR226" i="1"/>
  <c r="GO227" i="1"/>
  <c r="GC226" i="1"/>
  <c r="GF225" i="1"/>
  <c r="FQ226" i="1"/>
  <c r="FT225" i="1"/>
  <c r="FE226" i="1"/>
  <c r="FH225" i="1"/>
  <c r="EV226" i="1"/>
  <c r="ES227" i="1"/>
  <c r="EG226" i="1"/>
  <c r="EJ225" i="1"/>
  <c r="DU226" i="1"/>
  <c r="DX225" i="1"/>
  <c r="CW227" i="1"/>
  <c r="CZ226" i="1"/>
  <c r="CK226" i="1"/>
  <c r="CN225" i="1"/>
  <c r="CB226" i="1"/>
  <c r="BY227" i="1"/>
  <c r="AF227" i="1"/>
  <c r="AC230" i="1"/>
  <c r="AF228" i="1"/>
  <c r="HY224" i="1"/>
  <c r="HZ224" i="1"/>
  <c r="DX225" i="6"/>
  <c r="DU226" i="6"/>
  <c r="GR225" i="6"/>
  <c r="GO226" i="6"/>
  <c r="GC227" i="6"/>
  <c r="GF226" i="6"/>
  <c r="DI227" i="6"/>
  <c r="DL226" i="6"/>
  <c r="EV225" i="6"/>
  <c r="ES226" i="6"/>
  <c r="FE227" i="6"/>
  <c r="FH226" i="6"/>
  <c r="CZ225" i="6"/>
  <c r="CW226" i="6"/>
  <c r="FQ225" i="6"/>
  <c r="HM225" i="6" s="1"/>
  <c r="HP225" i="6" s="1"/>
  <c r="FT224" i="6"/>
  <c r="EG226" i="6"/>
  <c r="EJ225" i="6"/>
  <c r="CB225" i="6"/>
  <c r="BY226" i="6"/>
  <c r="CK226" i="6"/>
  <c r="CN225" i="6"/>
  <c r="HA226" i="6"/>
  <c r="HD225" i="6"/>
  <c r="DL227" i="1" l="1"/>
  <c r="DI230" i="1"/>
  <c r="DL228" i="1"/>
  <c r="BM226" i="1"/>
  <c r="BP225" i="1"/>
  <c r="BD227" i="1"/>
  <c r="BA230" i="1"/>
  <c r="BD228" i="1"/>
  <c r="AR226" i="1"/>
  <c r="AO227" i="1"/>
  <c r="BM230" i="6"/>
  <c r="BP228" i="6"/>
  <c r="BP227" i="6"/>
  <c r="BA230" i="6"/>
  <c r="BD227" i="6"/>
  <c r="BD228" i="6"/>
  <c r="AO231" i="6"/>
  <c r="AR230" i="6"/>
  <c r="AF228" i="6"/>
  <c r="AF227" i="6"/>
  <c r="AC230" i="6"/>
  <c r="T227" i="6"/>
  <c r="Q230" i="6"/>
  <c r="T228" i="6"/>
  <c r="F231" i="6"/>
  <c r="HN230" i="6"/>
  <c r="E227" i="6"/>
  <c r="H226" i="6"/>
  <c r="AD243" i="1"/>
  <c r="HA234" i="1"/>
  <c r="HD233" i="1"/>
  <c r="GO230" i="1"/>
  <c r="GR227" i="1"/>
  <c r="GR228" i="1"/>
  <c r="GC227" i="1"/>
  <c r="GF226" i="1"/>
  <c r="FT226" i="1"/>
  <c r="FQ227" i="1"/>
  <c r="FH226" i="1"/>
  <c r="FE227" i="1"/>
  <c r="ES230" i="1"/>
  <c r="EV227" i="1"/>
  <c r="EV228" i="1"/>
  <c r="EJ226" i="1"/>
  <c r="EG227" i="1"/>
  <c r="DX226" i="1"/>
  <c r="DU227" i="1"/>
  <c r="CZ227" i="1"/>
  <c r="CW230" i="1"/>
  <c r="CZ228" i="1"/>
  <c r="CK227" i="1"/>
  <c r="CN226" i="1"/>
  <c r="CB228" i="1"/>
  <c r="BY230" i="1"/>
  <c r="CB227" i="1"/>
  <c r="AC231" i="1"/>
  <c r="AF230" i="1"/>
  <c r="HY225" i="1"/>
  <c r="HZ225" i="1"/>
  <c r="CB226" i="6"/>
  <c r="BY227" i="6"/>
  <c r="FT225" i="6"/>
  <c r="FQ226" i="6"/>
  <c r="HM226" i="6" s="1"/>
  <c r="HP226" i="6" s="1"/>
  <c r="FH227" i="6"/>
  <c r="FE230" i="6"/>
  <c r="FH228" i="6"/>
  <c r="DL227" i="6"/>
  <c r="DI230" i="6"/>
  <c r="DL228" i="6"/>
  <c r="CZ226" i="6"/>
  <c r="CW227" i="6"/>
  <c r="EV226" i="6"/>
  <c r="ES227" i="6"/>
  <c r="GF227" i="6"/>
  <c r="GC230" i="6"/>
  <c r="GF228" i="6"/>
  <c r="DX226" i="6"/>
  <c r="DU227" i="6"/>
  <c r="CK227" i="6"/>
  <c r="CN226" i="6"/>
  <c r="HA227" i="6"/>
  <c r="HD226" i="6"/>
  <c r="EG227" i="6"/>
  <c r="EJ226" i="6"/>
  <c r="GR226" i="6"/>
  <c r="GO227" i="6"/>
  <c r="DL230" i="1" l="1"/>
  <c r="DI231" i="1"/>
  <c r="DL231" i="1" s="1"/>
  <c r="AR227" i="1"/>
  <c r="AO230" i="1"/>
  <c r="AR228" i="1"/>
  <c r="BM227" i="1"/>
  <c r="BP226" i="1"/>
  <c r="BA231" i="1"/>
  <c r="BD230" i="1"/>
  <c r="BM231" i="6"/>
  <c r="BP230" i="6"/>
  <c r="BD230" i="6"/>
  <c r="BA231" i="6"/>
  <c r="AO232" i="6"/>
  <c r="AR231" i="6"/>
  <c r="AC231" i="6"/>
  <c r="AF230" i="6"/>
  <c r="Q231" i="6"/>
  <c r="T230" i="6"/>
  <c r="F232" i="6"/>
  <c r="HN231" i="6"/>
  <c r="H228" i="6"/>
  <c r="H227" i="6"/>
  <c r="E230" i="6"/>
  <c r="AD244" i="1"/>
  <c r="HA235" i="1"/>
  <c r="HD234" i="1"/>
  <c r="GO231" i="1"/>
  <c r="GR230" i="1"/>
  <c r="GC230" i="1"/>
  <c r="GF228" i="1"/>
  <c r="GF227" i="1"/>
  <c r="FQ230" i="1"/>
  <c r="FT227" i="1"/>
  <c r="FT228" i="1"/>
  <c r="FE230" i="1"/>
  <c r="FH227" i="1"/>
  <c r="FH228" i="1"/>
  <c r="ES231" i="1"/>
  <c r="EV230" i="1"/>
  <c r="EG230" i="1"/>
  <c r="EJ228" i="1"/>
  <c r="EJ227" i="1"/>
  <c r="DU230" i="1"/>
  <c r="DX228" i="1"/>
  <c r="DX227" i="1"/>
  <c r="CW231" i="1"/>
  <c r="CZ230" i="1"/>
  <c r="CN228" i="1"/>
  <c r="CN227" i="1"/>
  <c r="CK230" i="1"/>
  <c r="BY231" i="1"/>
  <c r="CB230" i="1"/>
  <c r="AC232" i="1"/>
  <c r="AF231" i="1"/>
  <c r="HZ226" i="1"/>
  <c r="HY226" i="1"/>
  <c r="GF230" i="6"/>
  <c r="GC231" i="6"/>
  <c r="FT226" i="6"/>
  <c r="FQ227" i="6"/>
  <c r="HM227" i="6" s="1"/>
  <c r="EJ227" i="6"/>
  <c r="EG230" i="6"/>
  <c r="EJ228" i="6"/>
  <c r="HD227" i="6"/>
  <c r="HA230" i="6"/>
  <c r="HD228" i="6"/>
  <c r="DL230" i="6"/>
  <c r="DI231" i="6"/>
  <c r="CB227" i="6"/>
  <c r="BY230" i="6"/>
  <c r="CB228" i="6"/>
  <c r="CZ227" i="6"/>
  <c r="CW230" i="6"/>
  <c r="CZ228" i="6"/>
  <c r="CN227" i="6"/>
  <c r="CK230" i="6"/>
  <c r="CN228" i="6"/>
  <c r="GR227" i="6"/>
  <c r="GO230" i="6"/>
  <c r="GR228" i="6"/>
  <c r="DX227" i="6"/>
  <c r="DU230" i="6"/>
  <c r="DX228" i="6"/>
  <c r="EV227" i="6"/>
  <c r="ES230" i="6"/>
  <c r="EV228" i="6"/>
  <c r="FH230" i="6"/>
  <c r="FE231" i="6"/>
  <c r="DI232" i="1" l="1"/>
  <c r="BD231" i="1"/>
  <c r="BA232" i="1"/>
  <c r="BM230" i="1"/>
  <c r="BP228" i="1"/>
  <c r="BP227" i="1"/>
  <c r="AR230" i="1"/>
  <c r="AO231" i="1"/>
  <c r="BP231" i="6"/>
  <c r="BM232" i="6"/>
  <c r="BA232" i="6"/>
  <c r="BD231" i="6"/>
  <c r="AR232" i="6"/>
  <c r="AO233" i="6"/>
  <c r="AF231" i="6"/>
  <c r="AC232" i="6"/>
  <c r="T231" i="6"/>
  <c r="Q232" i="6"/>
  <c r="F233" i="6"/>
  <c r="HN232" i="6"/>
  <c r="E231" i="6"/>
  <c r="H230" i="6"/>
  <c r="HK238" i="6"/>
  <c r="HP228" i="6"/>
  <c r="HP227" i="6"/>
  <c r="AD245" i="1"/>
  <c r="HA236" i="1"/>
  <c r="HD235" i="1"/>
  <c r="GO232" i="1"/>
  <c r="GR231" i="1"/>
  <c r="GC231" i="1"/>
  <c r="GF230" i="1"/>
  <c r="FQ231" i="1"/>
  <c r="FT230" i="1"/>
  <c r="FE231" i="1"/>
  <c r="FH230" i="1"/>
  <c r="ES232" i="1"/>
  <c r="EV231" i="1"/>
  <c r="EG231" i="1"/>
  <c r="EJ230" i="1"/>
  <c r="DU231" i="1"/>
  <c r="DX230" i="1"/>
  <c r="CW232" i="1"/>
  <c r="CZ231" i="1"/>
  <c r="CK231" i="1"/>
  <c r="CN230" i="1"/>
  <c r="CB231" i="1"/>
  <c r="BY232" i="1"/>
  <c r="AC233" i="1"/>
  <c r="AF232" i="1"/>
  <c r="IF238" i="1"/>
  <c r="IF236" i="1" s="1"/>
  <c r="IE238" i="1"/>
  <c r="IE236" i="1" s="1"/>
  <c r="HZ228" i="1"/>
  <c r="HZ227" i="1"/>
  <c r="HY228" i="1"/>
  <c r="HY227" i="1"/>
  <c r="DL231" i="6"/>
  <c r="DI232" i="6"/>
  <c r="GF231" i="6"/>
  <c r="GC232" i="6"/>
  <c r="GO231" i="6"/>
  <c r="GR230" i="6"/>
  <c r="EJ230" i="6"/>
  <c r="EG231" i="6"/>
  <c r="FH231" i="6"/>
  <c r="FE232" i="6"/>
  <c r="CW231" i="6"/>
  <c r="CZ230" i="6"/>
  <c r="DU231" i="6"/>
  <c r="DX230" i="6"/>
  <c r="FT227" i="6"/>
  <c r="FQ230" i="6"/>
  <c r="HM230" i="6" s="1"/>
  <c r="HP230" i="6" s="1"/>
  <c r="FT228" i="6"/>
  <c r="CN230" i="6"/>
  <c r="CK231" i="6"/>
  <c r="ES231" i="6"/>
  <c r="EV230" i="6"/>
  <c r="BY231" i="6"/>
  <c r="CB230" i="6"/>
  <c r="HD230" i="6"/>
  <c r="HA231" i="6"/>
  <c r="DI233" i="1" l="1"/>
  <c r="DL232" i="1"/>
  <c r="AR231" i="1"/>
  <c r="AO232" i="1"/>
  <c r="BM231" i="1"/>
  <c r="BP230" i="1"/>
  <c r="BA233" i="1"/>
  <c r="BD232" i="1"/>
  <c r="BM233" i="6"/>
  <c r="BP232" i="6"/>
  <c r="BA233" i="6"/>
  <c r="BD232" i="6"/>
  <c r="AO234" i="6"/>
  <c r="AR233" i="6"/>
  <c r="AF232" i="6"/>
  <c r="AC233" i="6"/>
  <c r="Q233" i="6"/>
  <c r="T232" i="6"/>
  <c r="F234" i="6"/>
  <c r="HN233" i="6"/>
  <c r="E232" i="6"/>
  <c r="H231" i="6"/>
  <c r="AD248" i="1"/>
  <c r="HD236" i="1"/>
  <c r="HD237" i="1"/>
  <c r="HA239" i="1"/>
  <c r="GO233" i="1"/>
  <c r="GR232" i="1"/>
  <c r="GF231" i="1"/>
  <c r="GC232" i="1"/>
  <c r="FQ232" i="1"/>
  <c r="FT231" i="1"/>
  <c r="FH231" i="1"/>
  <c r="FE232" i="1"/>
  <c r="ES233" i="1"/>
  <c r="EV232" i="1"/>
  <c r="EJ231" i="1"/>
  <c r="EG232" i="1"/>
  <c r="DU232" i="1"/>
  <c r="DX232" i="1" s="1"/>
  <c r="DX231" i="1"/>
  <c r="CW233" i="1"/>
  <c r="CZ232" i="1"/>
  <c r="CN231" i="1"/>
  <c r="CK232" i="1"/>
  <c r="BY233" i="1"/>
  <c r="CB232" i="1"/>
  <c r="AC234" i="1"/>
  <c r="AF233" i="1"/>
  <c r="HY230" i="1"/>
  <c r="HZ230" i="1"/>
  <c r="CN231" i="6"/>
  <c r="CK232" i="6"/>
  <c r="FE233" i="6"/>
  <c r="FH232" i="6"/>
  <c r="HD231" i="6"/>
  <c r="HA232" i="6"/>
  <c r="DU232" i="6"/>
  <c r="DX231" i="6"/>
  <c r="EJ231" i="6"/>
  <c r="EG232" i="6"/>
  <c r="GO232" i="6"/>
  <c r="GR231" i="6"/>
  <c r="GC233" i="6"/>
  <c r="GF232" i="6"/>
  <c r="ES232" i="6"/>
  <c r="EV231" i="6"/>
  <c r="CW232" i="6"/>
  <c r="CZ231" i="6"/>
  <c r="FQ231" i="6"/>
  <c r="HM231" i="6" s="1"/>
  <c r="HP231" i="6" s="1"/>
  <c r="FT230" i="6"/>
  <c r="DL232" i="6"/>
  <c r="DI233" i="6"/>
  <c r="BY232" i="6"/>
  <c r="CB231" i="6"/>
  <c r="DL233" i="1" l="1"/>
  <c r="DI234" i="1"/>
  <c r="BD233" i="1"/>
  <c r="BA234" i="1"/>
  <c r="BM232" i="1"/>
  <c r="BP231" i="1"/>
  <c r="AR232" i="1"/>
  <c r="AO233" i="1"/>
  <c r="BP233" i="6"/>
  <c r="BM234" i="6"/>
  <c r="BA234" i="6"/>
  <c r="BD233" i="6"/>
  <c r="AR234" i="6"/>
  <c r="AO235" i="6"/>
  <c r="AC234" i="6"/>
  <c r="AF233" i="6"/>
  <c r="Q234" i="6"/>
  <c r="T233" i="6"/>
  <c r="F235" i="6"/>
  <c r="HN234" i="6"/>
  <c r="E233" i="6"/>
  <c r="H232" i="6"/>
  <c r="AD249" i="1"/>
  <c r="HD239" i="1"/>
  <c r="HA240" i="1"/>
  <c r="GO234" i="1"/>
  <c r="GR233" i="1"/>
  <c r="GC233" i="1"/>
  <c r="GF232" i="1"/>
  <c r="FQ233" i="1"/>
  <c r="FT232" i="1"/>
  <c r="FH232" i="1"/>
  <c r="FE233" i="1"/>
  <c r="ES234" i="1"/>
  <c r="EV233" i="1"/>
  <c r="EJ232" i="1"/>
  <c r="EG233" i="1"/>
  <c r="DU233" i="1"/>
  <c r="CW234" i="1"/>
  <c r="CZ233" i="1"/>
  <c r="CN232" i="1"/>
  <c r="CK233" i="1"/>
  <c r="BY234" i="1"/>
  <c r="CB233" i="1"/>
  <c r="AC235" i="1"/>
  <c r="AF234" i="1"/>
  <c r="HZ231" i="1"/>
  <c r="HY231" i="1"/>
  <c r="DX232" i="6"/>
  <c r="DU233" i="6"/>
  <c r="CZ232" i="6"/>
  <c r="CW233" i="6"/>
  <c r="HA233" i="6"/>
  <c r="HD232" i="6"/>
  <c r="FQ232" i="6"/>
  <c r="HM232" i="6" s="1"/>
  <c r="HP232" i="6" s="1"/>
  <c r="FT231" i="6"/>
  <c r="DL233" i="6"/>
  <c r="DI234" i="6"/>
  <c r="EV232" i="6"/>
  <c r="ES233" i="6"/>
  <c r="GO233" i="6"/>
  <c r="GR232" i="6"/>
  <c r="BY233" i="6"/>
  <c r="CB232" i="6"/>
  <c r="EG233" i="6"/>
  <c r="EJ232" i="6"/>
  <c r="FH233" i="6"/>
  <c r="FE234" i="6"/>
  <c r="CK233" i="6"/>
  <c r="CN232" i="6"/>
  <c r="GF233" i="6"/>
  <c r="GC234" i="6"/>
  <c r="DL234" i="1" l="1"/>
  <c r="DI235" i="1"/>
  <c r="AO234" i="1"/>
  <c r="AR233" i="1"/>
  <c r="BM233" i="1"/>
  <c r="BP232" i="1"/>
  <c r="BA235" i="1"/>
  <c r="BD234" i="1"/>
  <c r="BM235" i="6"/>
  <c r="BP234" i="6"/>
  <c r="BA235" i="6"/>
  <c r="BD234" i="6"/>
  <c r="AO236" i="6"/>
  <c r="AR235" i="6"/>
  <c r="AC235" i="6"/>
  <c r="AF234" i="6"/>
  <c r="Q235" i="6"/>
  <c r="T234" i="6"/>
  <c r="F236" i="6"/>
  <c r="HN235" i="6"/>
  <c r="H233" i="6"/>
  <c r="E234" i="6"/>
  <c r="AD250" i="1"/>
  <c r="HD240" i="1"/>
  <c r="HA241" i="1"/>
  <c r="GO235" i="1"/>
  <c r="GR234" i="1"/>
  <c r="GC234" i="1"/>
  <c r="GF233" i="1"/>
  <c r="FQ234" i="1"/>
  <c r="FT233" i="1"/>
  <c r="FE234" i="1"/>
  <c r="FH233" i="1"/>
  <c r="ES235" i="1"/>
  <c r="EV234" i="1"/>
  <c r="EG234" i="1"/>
  <c r="EJ233" i="1"/>
  <c r="DU234" i="1"/>
  <c r="DX233" i="1"/>
  <c r="CW235" i="1"/>
  <c r="CZ234" i="1"/>
  <c r="CK234" i="1"/>
  <c r="CN233" i="1"/>
  <c r="BY235" i="1"/>
  <c r="CB234" i="1"/>
  <c r="AF235" i="1"/>
  <c r="AC236" i="1"/>
  <c r="HY232" i="1"/>
  <c r="HZ232" i="1"/>
  <c r="CW234" i="6"/>
  <c r="CZ233" i="6"/>
  <c r="FH234" i="6"/>
  <c r="FE235" i="6"/>
  <c r="DL234" i="6"/>
  <c r="DI235" i="6"/>
  <c r="FT232" i="6"/>
  <c r="FQ233" i="6"/>
  <c r="HM233" i="6" s="1"/>
  <c r="HP233" i="6" s="1"/>
  <c r="DU234" i="6"/>
  <c r="DX233" i="6"/>
  <c r="ES234" i="6"/>
  <c r="EV233" i="6"/>
  <c r="GF234" i="6"/>
  <c r="GC235" i="6"/>
  <c r="BY234" i="6"/>
  <c r="CB233" i="6"/>
  <c r="HD233" i="6"/>
  <c r="HA234" i="6"/>
  <c r="GO234" i="6"/>
  <c r="GR233" i="6"/>
  <c r="CN233" i="6"/>
  <c r="CK234" i="6"/>
  <c r="EJ233" i="6"/>
  <c r="EG234" i="6"/>
  <c r="DL235" i="1" l="1"/>
  <c r="DI236" i="1"/>
  <c r="BD235" i="1"/>
  <c r="BA236" i="1"/>
  <c r="BM234" i="1"/>
  <c r="BP233" i="1"/>
  <c r="AR234" i="1"/>
  <c r="AO235" i="1"/>
  <c r="BP235" i="6"/>
  <c r="BM236" i="6"/>
  <c r="BA236" i="6"/>
  <c r="BD235" i="6"/>
  <c r="AO239" i="6"/>
  <c r="AR236" i="6"/>
  <c r="AR237" i="6"/>
  <c r="AC236" i="6"/>
  <c r="AF235" i="6"/>
  <c r="T235" i="6"/>
  <c r="Q236" i="6"/>
  <c r="F239" i="6"/>
  <c r="HN236" i="6"/>
  <c r="HL247" i="6" s="1"/>
  <c r="E235" i="6"/>
  <c r="H234" i="6"/>
  <c r="AD251" i="1"/>
  <c r="HA242" i="1"/>
  <c r="HD241" i="1"/>
  <c r="GR235" i="1"/>
  <c r="GO236" i="1"/>
  <c r="GC235" i="1"/>
  <c r="GF234" i="1"/>
  <c r="FQ235" i="1"/>
  <c r="FT234" i="1"/>
  <c r="FE235" i="1"/>
  <c r="FH234" i="1"/>
  <c r="EV235" i="1"/>
  <c r="ES236" i="1"/>
  <c r="EG235" i="1"/>
  <c r="EJ234" i="1"/>
  <c r="DU235" i="1"/>
  <c r="DX234" i="1"/>
  <c r="CZ235" i="1"/>
  <c r="CW236" i="1"/>
  <c r="CK235" i="1"/>
  <c r="CN234" i="1"/>
  <c r="BY236" i="1"/>
  <c r="CB235" i="1"/>
  <c r="AF236" i="1"/>
  <c r="AC239" i="1"/>
  <c r="AF237" i="1"/>
  <c r="HY233" i="1"/>
  <c r="HZ233" i="1"/>
  <c r="GC236" i="6"/>
  <c r="GF235" i="6"/>
  <c r="DU235" i="6"/>
  <c r="DX234" i="6"/>
  <c r="GO235" i="6"/>
  <c r="GR234" i="6"/>
  <c r="ES235" i="6"/>
  <c r="EV234" i="6"/>
  <c r="FQ234" i="6"/>
  <c r="HM234" i="6" s="1"/>
  <c r="HP234" i="6" s="1"/>
  <c r="FT233" i="6"/>
  <c r="CW235" i="6"/>
  <c r="CZ234" i="6"/>
  <c r="CN234" i="6"/>
  <c r="CK235" i="6"/>
  <c r="BY235" i="6"/>
  <c r="CB234" i="6"/>
  <c r="FE236" i="6"/>
  <c r="FH235" i="6"/>
  <c r="EJ234" i="6"/>
  <c r="EG235" i="6"/>
  <c r="HD234" i="6"/>
  <c r="HA235" i="6"/>
  <c r="DI236" i="6"/>
  <c r="DL235" i="6"/>
  <c r="DI239" i="1" l="1"/>
  <c r="DL237" i="1"/>
  <c r="DL236" i="1"/>
  <c r="AR235" i="1"/>
  <c r="AO236" i="1"/>
  <c r="BP234" i="1"/>
  <c r="BM235" i="1"/>
  <c r="BA239" i="1"/>
  <c r="BD237" i="1"/>
  <c r="BD236" i="1"/>
  <c r="BP236" i="6"/>
  <c r="BP237" i="6"/>
  <c r="BM239" i="6"/>
  <c r="BA239" i="6"/>
  <c r="BD236" i="6"/>
  <c r="BD237" i="6"/>
  <c r="AO240" i="6"/>
  <c r="AR239" i="6"/>
  <c r="AF236" i="6"/>
  <c r="AF237" i="6"/>
  <c r="AC239" i="6"/>
  <c r="T237" i="6"/>
  <c r="T236" i="6"/>
  <c r="Q239" i="6"/>
  <c r="F240" i="6"/>
  <c r="HN239" i="6"/>
  <c r="H235" i="6"/>
  <c r="E236" i="6"/>
  <c r="AD252" i="1"/>
  <c r="HA243" i="1"/>
  <c r="HD242" i="1"/>
  <c r="GR236" i="1"/>
  <c r="GR237" i="1"/>
  <c r="GO239" i="1"/>
  <c r="GC236" i="1"/>
  <c r="GF235" i="1"/>
  <c r="FT235" i="1"/>
  <c r="FQ236" i="1"/>
  <c r="FH235" i="1"/>
  <c r="FE236" i="1"/>
  <c r="ES239" i="1"/>
  <c r="EV237" i="1"/>
  <c r="EV236" i="1"/>
  <c r="EG236" i="1"/>
  <c r="EJ235" i="1"/>
  <c r="DX235" i="1"/>
  <c r="DU236" i="1"/>
  <c r="CW239" i="1"/>
  <c r="CZ236" i="1"/>
  <c r="CZ237" i="1"/>
  <c r="CK236" i="1"/>
  <c r="CN235" i="1"/>
  <c r="CB236" i="1"/>
  <c r="BY239" i="1"/>
  <c r="CB237" i="1"/>
  <c r="AC240" i="1"/>
  <c r="AF239" i="1"/>
  <c r="HY234" i="1"/>
  <c r="HZ234" i="1"/>
  <c r="FQ235" i="6"/>
  <c r="HM235" i="6" s="1"/>
  <c r="HP235" i="6" s="1"/>
  <c r="FT234" i="6"/>
  <c r="CK236" i="6"/>
  <c r="CN235" i="6"/>
  <c r="EV235" i="6"/>
  <c r="ES236" i="6"/>
  <c r="EG236" i="6"/>
  <c r="EJ235" i="6"/>
  <c r="FH236" i="6"/>
  <c r="FE239" i="6"/>
  <c r="FH237" i="6"/>
  <c r="GR235" i="6"/>
  <c r="GO236" i="6"/>
  <c r="CZ235" i="6"/>
  <c r="CW236" i="6"/>
  <c r="DI239" i="6"/>
  <c r="DL236" i="6"/>
  <c r="DL237" i="6"/>
  <c r="CB235" i="6"/>
  <c r="BY236" i="6"/>
  <c r="HA236" i="6"/>
  <c r="HD235" i="6"/>
  <c r="DX235" i="6"/>
  <c r="DU236" i="6"/>
  <c r="GF236" i="6"/>
  <c r="GC239" i="6"/>
  <c r="GF237" i="6"/>
  <c r="DL239" i="1" l="1"/>
  <c r="DI240" i="1"/>
  <c r="BM236" i="1"/>
  <c r="BP235" i="1"/>
  <c r="BD239" i="1"/>
  <c r="BA240" i="1"/>
  <c r="AR236" i="1"/>
  <c r="AO239" i="1"/>
  <c r="AR237" i="1"/>
  <c r="BM240" i="6"/>
  <c r="BP239" i="6"/>
  <c r="BA240" i="6"/>
  <c r="BD239" i="6"/>
  <c r="AR240" i="6"/>
  <c r="AO241" i="6"/>
  <c r="AC240" i="6"/>
  <c r="AF239" i="6"/>
  <c r="T239" i="6"/>
  <c r="Q240" i="6"/>
  <c r="F241" i="6"/>
  <c r="HN240" i="6"/>
  <c r="H237" i="6"/>
  <c r="E239" i="6"/>
  <c r="H236" i="6"/>
  <c r="AD253" i="1"/>
  <c r="HA244" i="1"/>
  <c r="HD243" i="1"/>
  <c r="GO240" i="1"/>
  <c r="GR239" i="1"/>
  <c r="GC239" i="1"/>
  <c r="GF237" i="1"/>
  <c r="GF236" i="1"/>
  <c r="FT236" i="1"/>
  <c r="FQ239" i="1"/>
  <c r="FT237" i="1"/>
  <c r="FH236" i="1"/>
  <c r="FE239" i="1"/>
  <c r="FH237" i="1"/>
  <c r="ES240" i="1"/>
  <c r="EV239" i="1"/>
  <c r="EJ236" i="1"/>
  <c r="EJ237" i="1"/>
  <c r="EG239" i="1"/>
  <c r="DX236" i="1"/>
  <c r="DX237" i="1"/>
  <c r="DU239" i="1"/>
  <c r="CW240" i="1"/>
  <c r="CZ239" i="1"/>
  <c r="CN237" i="1"/>
  <c r="CK239" i="1"/>
  <c r="CN236" i="1"/>
  <c r="BY240" i="1"/>
  <c r="CB239" i="1"/>
  <c r="AC241" i="1"/>
  <c r="AF240" i="1"/>
  <c r="HZ235" i="1"/>
  <c r="HY235" i="1"/>
  <c r="FE240" i="6"/>
  <c r="FH239" i="6"/>
  <c r="EG239" i="6"/>
  <c r="EJ236" i="6"/>
  <c r="EJ237" i="6"/>
  <c r="HA239" i="6"/>
  <c r="HD236" i="6"/>
  <c r="HD237" i="6"/>
  <c r="CZ236" i="6"/>
  <c r="CW239" i="6"/>
  <c r="CZ237" i="6"/>
  <c r="CB236" i="6"/>
  <c r="CB237" i="6"/>
  <c r="BY239" i="6"/>
  <c r="EV236" i="6"/>
  <c r="ES239" i="6"/>
  <c r="EV237" i="6"/>
  <c r="GR236" i="6"/>
  <c r="GO239" i="6"/>
  <c r="GR237" i="6"/>
  <c r="DX236" i="6"/>
  <c r="DU239" i="6"/>
  <c r="DX237" i="6"/>
  <c r="CK239" i="6"/>
  <c r="CN236" i="6"/>
  <c r="CN237" i="6"/>
  <c r="GC240" i="6"/>
  <c r="GF239" i="6"/>
  <c r="DI240" i="6"/>
  <c r="DL239" i="6"/>
  <c r="FT235" i="6"/>
  <c r="FQ236" i="6"/>
  <c r="HM236" i="6" s="1"/>
  <c r="DL240" i="1" l="1"/>
  <c r="DI241" i="1"/>
  <c r="AO240" i="1"/>
  <c r="AR239" i="1"/>
  <c r="BA241" i="1"/>
  <c r="BD240" i="1"/>
  <c r="BM239" i="1"/>
  <c r="BP237" i="1"/>
  <c r="BP236" i="1"/>
  <c r="BM241" i="6"/>
  <c r="BP240" i="6"/>
  <c r="BA241" i="6"/>
  <c r="BD240" i="6"/>
  <c r="AO242" i="6"/>
  <c r="AR241" i="6"/>
  <c r="AF240" i="6"/>
  <c r="AC241" i="6"/>
  <c r="T240" i="6"/>
  <c r="Q241" i="6"/>
  <c r="F242" i="6"/>
  <c r="HN241" i="6"/>
  <c r="E240" i="6"/>
  <c r="H239" i="6"/>
  <c r="HP237" i="6"/>
  <c r="HK247" i="6"/>
  <c r="HP236" i="6"/>
  <c r="AD254" i="1"/>
  <c r="HA245" i="1"/>
  <c r="HD244" i="1"/>
  <c r="GO241" i="1"/>
  <c r="GR240" i="1"/>
  <c r="GF239" i="1"/>
  <c r="GC240" i="1"/>
  <c r="FQ240" i="1"/>
  <c r="FT239" i="1"/>
  <c r="FH239" i="1"/>
  <c r="FE240" i="1"/>
  <c r="ES241" i="1"/>
  <c r="EV240" i="1"/>
  <c r="EJ239" i="1"/>
  <c r="EG240" i="1"/>
  <c r="DU240" i="1"/>
  <c r="DX239" i="1"/>
  <c r="CW241" i="1"/>
  <c r="CZ240" i="1"/>
  <c r="CN239" i="1"/>
  <c r="CK240" i="1"/>
  <c r="BY241" i="1"/>
  <c r="CB240" i="1"/>
  <c r="AC242" i="1"/>
  <c r="AF241" i="1"/>
  <c r="HY236" i="1"/>
  <c r="IF247" i="1"/>
  <c r="IF245" i="1" s="1"/>
  <c r="HZ237" i="1"/>
  <c r="HZ236" i="1"/>
  <c r="HY237" i="1"/>
  <c r="IE247" i="1"/>
  <c r="IE245" i="1" s="1"/>
  <c r="CK240" i="6"/>
  <c r="CN239" i="6"/>
  <c r="CW240" i="6"/>
  <c r="CZ239" i="6"/>
  <c r="FT236" i="6"/>
  <c r="FQ239" i="6"/>
  <c r="HM239" i="6" s="1"/>
  <c r="HP239" i="6" s="1"/>
  <c r="FT237" i="6"/>
  <c r="DU240" i="6"/>
  <c r="DX239" i="6"/>
  <c r="EV239" i="6"/>
  <c r="ES240" i="6"/>
  <c r="DL240" i="6"/>
  <c r="DI241" i="6"/>
  <c r="EG240" i="6"/>
  <c r="EJ239" i="6"/>
  <c r="BY240" i="6"/>
  <c r="CB239" i="6"/>
  <c r="HA240" i="6"/>
  <c r="HD239" i="6"/>
  <c r="GF240" i="6"/>
  <c r="GC241" i="6"/>
  <c r="GO240" i="6"/>
  <c r="GR239" i="6"/>
  <c r="FE241" i="6"/>
  <c r="FH240" i="6"/>
  <c r="DL241" i="1" l="1"/>
  <c r="DI242" i="1"/>
  <c r="BM240" i="1"/>
  <c r="BP239" i="1"/>
  <c r="BD241" i="1"/>
  <c r="BA242" i="1"/>
  <c r="AR240" i="1"/>
  <c r="AO241" i="1"/>
  <c r="BP241" i="6"/>
  <c r="BM242" i="6"/>
  <c r="BD241" i="6"/>
  <c r="BA242" i="6"/>
  <c r="AR242" i="6"/>
  <c r="AO243" i="6"/>
  <c r="AC242" i="6"/>
  <c r="AF241" i="6"/>
  <c r="Q242" i="6"/>
  <c r="T241" i="6"/>
  <c r="F243" i="6"/>
  <c r="HN242" i="6"/>
  <c r="H240" i="6"/>
  <c r="E241" i="6"/>
  <c r="AD257" i="1"/>
  <c r="HD245" i="1"/>
  <c r="HD246" i="1"/>
  <c r="HA248" i="1"/>
  <c r="GO242" i="1"/>
  <c r="GR241" i="1"/>
  <c r="GF240" i="1"/>
  <c r="GC241" i="1"/>
  <c r="FQ241" i="1"/>
  <c r="FT240" i="1"/>
  <c r="FH240" i="1"/>
  <c r="FE241" i="1"/>
  <c r="ES242" i="1"/>
  <c r="EV241" i="1"/>
  <c r="EJ240" i="1"/>
  <c r="EG241" i="1"/>
  <c r="DU241" i="1"/>
  <c r="DX240" i="1"/>
  <c r="CW242" i="1"/>
  <c r="CZ241" i="1"/>
  <c r="CN240" i="1"/>
  <c r="CK241" i="1"/>
  <c r="BY242" i="1"/>
  <c r="CB241" i="1"/>
  <c r="AC243" i="1"/>
  <c r="AF242" i="1"/>
  <c r="HY239" i="1"/>
  <c r="HZ239" i="1"/>
  <c r="GC242" i="6"/>
  <c r="GF241" i="6"/>
  <c r="CK241" i="6"/>
  <c r="CN240" i="6"/>
  <c r="EJ240" i="6"/>
  <c r="EG241" i="6"/>
  <c r="CZ240" i="6"/>
  <c r="CW241" i="6"/>
  <c r="DU241" i="6"/>
  <c r="DX240" i="6"/>
  <c r="HA241" i="6"/>
  <c r="HD240" i="6"/>
  <c r="FE242" i="6"/>
  <c r="FH241" i="6"/>
  <c r="GO241" i="6"/>
  <c r="GR240" i="6"/>
  <c r="ES241" i="6"/>
  <c r="EV240" i="6"/>
  <c r="FQ240" i="6"/>
  <c r="HM240" i="6" s="1"/>
  <c r="HP240" i="6" s="1"/>
  <c r="FT239" i="6"/>
  <c r="DI242" i="6"/>
  <c r="DL241" i="6"/>
  <c r="CB240" i="6"/>
  <c r="BY241" i="6"/>
  <c r="DI243" i="1" l="1"/>
  <c r="DL242" i="1"/>
  <c r="AR241" i="1"/>
  <c r="AO242" i="1"/>
  <c r="BA243" i="1"/>
  <c r="BD242" i="1"/>
  <c r="BP240" i="1"/>
  <c r="BM241" i="1"/>
  <c r="BP242" i="6"/>
  <c r="BM243" i="6"/>
  <c r="BD242" i="6"/>
  <c r="BA243" i="6"/>
  <c r="AO244" i="6"/>
  <c r="AR243" i="6"/>
  <c r="AC243" i="6"/>
  <c r="AF242" i="6"/>
  <c r="Q243" i="6"/>
  <c r="T242" i="6"/>
  <c r="F244" i="6"/>
  <c r="HN243" i="6"/>
  <c r="H241" i="6"/>
  <c r="E242" i="6"/>
  <c r="AD258" i="1"/>
  <c r="HA249" i="1"/>
  <c r="HD248" i="1"/>
  <c r="GR242" i="1"/>
  <c r="GO243" i="1"/>
  <c r="GC242" i="1"/>
  <c r="GF241" i="1"/>
  <c r="FQ242" i="1"/>
  <c r="FT241" i="1"/>
  <c r="FE242" i="1"/>
  <c r="FH241" i="1"/>
  <c r="ES243" i="1"/>
  <c r="EV242" i="1"/>
  <c r="EG242" i="1"/>
  <c r="EJ241" i="1"/>
  <c r="DU242" i="1"/>
  <c r="DX241" i="1"/>
  <c r="CW243" i="1"/>
  <c r="CZ242" i="1"/>
  <c r="CK242" i="1"/>
  <c r="CN241" i="1"/>
  <c r="CB242" i="1"/>
  <c r="BY243" i="1"/>
  <c r="AF243" i="1"/>
  <c r="AC244" i="1"/>
  <c r="HZ240" i="1"/>
  <c r="HY240" i="1"/>
  <c r="DX241" i="6"/>
  <c r="DU242" i="6"/>
  <c r="CK242" i="6"/>
  <c r="CN241" i="6"/>
  <c r="FE243" i="6"/>
  <c r="FH242" i="6"/>
  <c r="FT240" i="6"/>
  <c r="FQ241" i="6"/>
  <c r="HM241" i="6" s="1"/>
  <c r="HP241" i="6" s="1"/>
  <c r="CZ241" i="6"/>
  <c r="CW242" i="6"/>
  <c r="DI243" i="6"/>
  <c r="DL242" i="6"/>
  <c r="CB241" i="6"/>
  <c r="BY242" i="6"/>
  <c r="GC243" i="6"/>
  <c r="GF242" i="6"/>
  <c r="EV241" i="6"/>
  <c r="ES242" i="6"/>
  <c r="GR241" i="6"/>
  <c r="GO242" i="6"/>
  <c r="HA242" i="6"/>
  <c r="HD241" i="6"/>
  <c r="EG242" i="6"/>
  <c r="EJ241" i="6"/>
  <c r="HY241" i="1"/>
  <c r="DL243" i="1" l="1"/>
  <c r="DI244" i="1"/>
  <c r="BP241" i="1"/>
  <c r="BM242" i="1"/>
  <c r="BD243" i="1"/>
  <c r="BA244" i="1"/>
  <c r="AR242" i="1"/>
  <c r="AO243" i="1"/>
  <c r="BM244" i="6"/>
  <c r="BP243" i="6"/>
  <c r="BA244" i="6"/>
  <c r="BD243" i="6"/>
  <c r="AO245" i="6"/>
  <c r="AR244" i="6"/>
  <c r="AF243" i="6"/>
  <c r="AC244" i="6"/>
  <c r="Q244" i="6"/>
  <c r="T243" i="6"/>
  <c r="F245" i="6"/>
  <c r="HN244" i="6"/>
  <c r="E243" i="6"/>
  <c r="H242" i="6"/>
  <c r="AD259" i="1"/>
  <c r="HD249" i="1"/>
  <c r="HA250" i="1"/>
  <c r="GR243" i="1"/>
  <c r="GO244" i="1"/>
  <c r="GC243" i="1"/>
  <c r="GF242" i="1"/>
  <c r="FT242" i="1"/>
  <c r="FQ243" i="1"/>
  <c r="FE243" i="1"/>
  <c r="FH242" i="1"/>
  <c r="EV243" i="1"/>
  <c r="ES244" i="1"/>
  <c r="EG243" i="1"/>
  <c r="EJ242" i="1"/>
  <c r="DX242" i="1"/>
  <c r="DU243" i="1"/>
  <c r="CZ243" i="1"/>
  <c r="CW244" i="1"/>
  <c r="CK243" i="1"/>
  <c r="CN242" i="1"/>
  <c r="CB243" i="1"/>
  <c r="BY244" i="1"/>
  <c r="AC245" i="1"/>
  <c r="AF244" i="1"/>
  <c r="HZ241" i="1"/>
  <c r="CK243" i="6"/>
  <c r="CN242" i="6"/>
  <c r="EG243" i="6"/>
  <c r="EJ242" i="6"/>
  <c r="FT241" i="6"/>
  <c r="FQ242" i="6"/>
  <c r="HM242" i="6" s="1"/>
  <c r="HP242" i="6" s="1"/>
  <c r="DU243" i="6"/>
  <c r="DX242" i="6"/>
  <c r="GF243" i="6"/>
  <c r="GC244" i="6"/>
  <c r="GO243" i="6"/>
  <c r="GR242" i="6"/>
  <c r="DL243" i="6"/>
  <c r="DI244" i="6"/>
  <c r="HD242" i="6"/>
  <c r="HA243" i="6"/>
  <c r="ES243" i="6"/>
  <c r="EV242" i="6"/>
  <c r="BY243" i="6"/>
  <c r="CB242" i="6"/>
  <c r="CW243" i="6"/>
  <c r="CZ242" i="6"/>
  <c r="FH243" i="6"/>
  <c r="FE244" i="6"/>
  <c r="DL244" i="1" l="1"/>
  <c r="DI245" i="1"/>
  <c r="AR243" i="1"/>
  <c r="AO244" i="1"/>
  <c r="BA245" i="1"/>
  <c r="BD244" i="1"/>
  <c r="BP242" i="1"/>
  <c r="BM243" i="1"/>
  <c r="BP244" i="6"/>
  <c r="BM245" i="6"/>
  <c r="BA245" i="6"/>
  <c r="BD244" i="6"/>
  <c r="AO248" i="6"/>
  <c r="AR246" i="6"/>
  <c r="AR245" i="6"/>
  <c r="AC245" i="6"/>
  <c r="AF244" i="6"/>
  <c r="Q245" i="6"/>
  <c r="T244" i="6"/>
  <c r="F248" i="6"/>
  <c r="HN245" i="6"/>
  <c r="HL256" i="6" s="1"/>
  <c r="H243" i="6"/>
  <c r="E244" i="6"/>
  <c r="AD260" i="1"/>
  <c r="HD250" i="1"/>
  <c r="HA251" i="1"/>
  <c r="GO245" i="1"/>
  <c r="GR244" i="1"/>
  <c r="GC244" i="1"/>
  <c r="GF243" i="1"/>
  <c r="FT243" i="1"/>
  <c r="FQ244" i="1"/>
  <c r="FE244" i="1"/>
  <c r="FH243" i="1"/>
  <c r="ES245" i="1"/>
  <c r="EV244" i="1"/>
  <c r="EG244" i="1"/>
  <c r="EJ243" i="1"/>
  <c r="DX243" i="1"/>
  <c r="DU244" i="1"/>
  <c r="CW245" i="1"/>
  <c r="CZ244" i="1"/>
  <c r="CK244" i="1"/>
  <c r="CN243" i="1"/>
  <c r="BY245" i="1"/>
  <c r="CB244" i="1"/>
  <c r="AF245" i="1"/>
  <c r="AF246" i="1"/>
  <c r="AC248" i="1"/>
  <c r="HY242" i="1"/>
  <c r="HZ242" i="1"/>
  <c r="GC245" i="6"/>
  <c r="GF244" i="6"/>
  <c r="CW244" i="6"/>
  <c r="CZ243" i="6"/>
  <c r="DI245" i="6"/>
  <c r="DL244" i="6"/>
  <c r="FQ243" i="6"/>
  <c r="HM243" i="6" s="1"/>
  <c r="HP243" i="6" s="1"/>
  <c r="FT242" i="6"/>
  <c r="HD243" i="6"/>
  <c r="HA244" i="6"/>
  <c r="BY244" i="6"/>
  <c r="CB243" i="6"/>
  <c r="EJ243" i="6"/>
  <c r="EG244" i="6"/>
  <c r="FE245" i="6"/>
  <c r="FH244" i="6"/>
  <c r="GO244" i="6"/>
  <c r="GR243" i="6"/>
  <c r="DU244" i="6"/>
  <c r="DX243" i="6"/>
  <c r="ES244" i="6"/>
  <c r="EV243" i="6"/>
  <c r="CN243" i="6"/>
  <c r="CK244" i="6"/>
  <c r="DL245" i="1" l="1"/>
  <c r="DI248" i="1"/>
  <c r="DL246" i="1"/>
  <c r="BP243" i="1"/>
  <c r="BM244" i="1"/>
  <c r="BD245" i="1"/>
  <c r="BA248" i="1"/>
  <c r="BD246" i="1"/>
  <c r="AR244" i="1"/>
  <c r="AO245" i="1"/>
  <c r="BP245" i="6"/>
  <c r="BP246" i="6"/>
  <c r="BM248" i="6"/>
  <c r="BD246" i="6"/>
  <c r="BD245" i="6"/>
  <c r="BA248" i="6"/>
  <c r="AO249" i="6"/>
  <c r="AR248" i="6"/>
  <c r="AC248" i="6"/>
  <c r="AF246" i="6"/>
  <c r="AF245" i="6"/>
  <c r="Q248" i="6"/>
  <c r="T245" i="6"/>
  <c r="T246" i="6"/>
  <c r="F249" i="6"/>
  <c r="HN248" i="6"/>
  <c r="H244" i="6"/>
  <c r="E245" i="6"/>
  <c r="AD261" i="1"/>
  <c r="HA252" i="1"/>
  <c r="HD251" i="1"/>
  <c r="GR245" i="1"/>
  <c r="GR246" i="1"/>
  <c r="GO248" i="1"/>
  <c r="GC245" i="1"/>
  <c r="GF244" i="1"/>
  <c r="FQ245" i="1"/>
  <c r="FT244" i="1"/>
  <c r="FE245" i="1"/>
  <c r="FH244" i="1"/>
  <c r="EV245" i="1"/>
  <c r="ES248" i="1"/>
  <c r="EV246" i="1"/>
  <c r="EG245" i="1"/>
  <c r="EJ244" i="1"/>
  <c r="DU245" i="1"/>
  <c r="DX244" i="1"/>
  <c r="CW248" i="1"/>
  <c r="CZ245" i="1"/>
  <c r="CZ246" i="1"/>
  <c r="CK245" i="1"/>
  <c r="CN244" i="1"/>
  <c r="CB246" i="1"/>
  <c r="BY248" i="1"/>
  <c r="CB245" i="1"/>
  <c r="AC249" i="1"/>
  <c r="AF248" i="1"/>
  <c r="HY243" i="1"/>
  <c r="HZ243" i="1"/>
  <c r="DL246" i="6"/>
  <c r="DL245" i="6"/>
  <c r="DI248" i="6"/>
  <c r="DX244" i="6"/>
  <c r="DU245" i="6"/>
  <c r="EV244" i="6"/>
  <c r="ES245" i="6"/>
  <c r="GR244" i="6"/>
  <c r="GO245" i="6"/>
  <c r="FQ244" i="6"/>
  <c r="HM244" i="6" s="1"/>
  <c r="HP244" i="6" s="1"/>
  <c r="FT243" i="6"/>
  <c r="CZ244" i="6"/>
  <c r="CW245" i="6"/>
  <c r="CK245" i="6"/>
  <c r="CN244" i="6"/>
  <c r="FH246" i="6"/>
  <c r="FH245" i="6"/>
  <c r="FE248" i="6"/>
  <c r="CB244" i="6"/>
  <c r="BY245" i="6"/>
  <c r="EG245" i="6"/>
  <c r="EJ244" i="6"/>
  <c r="HA245" i="6"/>
  <c r="HD244" i="6"/>
  <c r="GF246" i="6"/>
  <c r="GF245" i="6"/>
  <c r="GC248" i="6"/>
  <c r="DL248" i="1" l="1"/>
  <c r="DI249" i="1"/>
  <c r="AR245" i="1"/>
  <c r="AO248" i="1"/>
  <c r="AR246" i="1"/>
  <c r="BA249" i="1"/>
  <c r="BD248" i="1"/>
  <c r="BM245" i="1"/>
  <c r="BP244" i="1"/>
  <c r="BM249" i="6"/>
  <c r="BP248" i="6"/>
  <c r="BA249" i="6"/>
  <c r="BD248" i="6"/>
  <c r="AO250" i="6"/>
  <c r="AR249" i="6"/>
  <c r="AC249" i="6"/>
  <c r="AF248" i="6"/>
  <c r="Q249" i="6"/>
  <c r="T248" i="6"/>
  <c r="F250" i="6"/>
  <c r="HN249" i="6"/>
  <c r="H246" i="6"/>
  <c r="H245" i="6"/>
  <c r="E248" i="6"/>
  <c r="AD262" i="1"/>
  <c r="HA253" i="1"/>
  <c r="HD252" i="1"/>
  <c r="GO249" i="1"/>
  <c r="GR248" i="1"/>
  <c r="GF245" i="1"/>
  <c r="GC248" i="1"/>
  <c r="GF246" i="1"/>
  <c r="FT245" i="1"/>
  <c r="FT246" i="1"/>
  <c r="FQ248" i="1"/>
  <c r="FH245" i="1"/>
  <c r="FE248" i="1"/>
  <c r="FH246" i="1"/>
  <c r="ES249" i="1"/>
  <c r="EV248" i="1"/>
  <c r="EJ245" i="1"/>
  <c r="EJ246" i="1"/>
  <c r="EG248" i="1"/>
  <c r="DX245" i="1"/>
  <c r="DX246" i="1"/>
  <c r="DU248" i="1"/>
  <c r="CW249" i="1"/>
  <c r="CZ248" i="1"/>
  <c r="CK248" i="1"/>
  <c r="CN245" i="1"/>
  <c r="CN246" i="1"/>
  <c r="BY249" i="1"/>
  <c r="CB248" i="1"/>
  <c r="AC250" i="1"/>
  <c r="AF249" i="1"/>
  <c r="HZ244" i="1"/>
  <c r="HY244" i="1"/>
  <c r="DI249" i="6"/>
  <c r="DL248" i="6"/>
  <c r="GC249" i="6"/>
  <c r="GF248" i="6"/>
  <c r="FT244" i="6"/>
  <c r="FQ245" i="6"/>
  <c r="HM245" i="6" s="1"/>
  <c r="EJ246" i="6"/>
  <c r="EJ245" i="6"/>
  <c r="EG248" i="6"/>
  <c r="CN246" i="6"/>
  <c r="CN245" i="6"/>
  <c r="CK248" i="6"/>
  <c r="GR245" i="6"/>
  <c r="GO248" i="6"/>
  <c r="GR246" i="6"/>
  <c r="FE249" i="6"/>
  <c r="FH248" i="6"/>
  <c r="EV245" i="6"/>
  <c r="ES248" i="6"/>
  <c r="EV246" i="6"/>
  <c r="CZ245" i="6"/>
  <c r="CW248" i="6"/>
  <c r="CZ246" i="6"/>
  <c r="HD246" i="6"/>
  <c r="HD245" i="6"/>
  <c r="HA248" i="6"/>
  <c r="CB245" i="6"/>
  <c r="BY248" i="6"/>
  <c r="CB246" i="6"/>
  <c r="DX245" i="6"/>
  <c r="DU248" i="6"/>
  <c r="DX246" i="6"/>
  <c r="DL249" i="1" l="1"/>
  <c r="DI250" i="1"/>
  <c r="BM248" i="1"/>
  <c r="BP245" i="1"/>
  <c r="BP246" i="1"/>
  <c r="BD249" i="1"/>
  <c r="BA250" i="1"/>
  <c r="AR248" i="1"/>
  <c r="AO249" i="1"/>
  <c r="BM250" i="6"/>
  <c r="BP249" i="6"/>
  <c r="BD249" i="6"/>
  <c r="BA250" i="6"/>
  <c r="AO251" i="6"/>
  <c r="AR250" i="6"/>
  <c r="AF249" i="6"/>
  <c r="AC250" i="6"/>
  <c r="Q250" i="6"/>
  <c r="T249" i="6"/>
  <c r="F251" i="6"/>
  <c r="HN250" i="6"/>
  <c r="H248" i="6"/>
  <c r="E249" i="6"/>
  <c r="HP246" i="6"/>
  <c r="HK256" i="6"/>
  <c r="HP245" i="6"/>
  <c r="AD263" i="1"/>
  <c r="HA254" i="1"/>
  <c r="HD253" i="1"/>
  <c r="GO250" i="1"/>
  <c r="GR249" i="1"/>
  <c r="GC249" i="1"/>
  <c r="GF248" i="1"/>
  <c r="FQ249" i="1"/>
  <c r="FT248" i="1"/>
  <c r="FE249" i="1"/>
  <c r="FH248" i="1"/>
  <c r="ES250" i="1"/>
  <c r="EV249" i="1"/>
  <c r="EG249" i="1"/>
  <c r="EJ248" i="1"/>
  <c r="DU249" i="1"/>
  <c r="DX248" i="1"/>
  <c r="CW250" i="1"/>
  <c r="CZ249" i="1"/>
  <c r="CK249" i="1"/>
  <c r="CN248" i="1"/>
  <c r="BY250" i="1"/>
  <c r="CB249" i="1"/>
  <c r="AC251" i="1"/>
  <c r="AF250" i="1"/>
  <c r="HY245" i="1"/>
  <c r="IF256" i="1"/>
  <c r="IF254" i="1" s="1"/>
  <c r="HZ246" i="1"/>
  <c r="HZ245" i="1"/>
  <c r="HY246" i="1"/>
  <c r="IE256" i="1"/>
  <c r="IE254" i="1" s="1"/>
  <c r="GR248" i="6"/>
  <c r="GO249" i="6"/>
  <c r="FT245" i="6"/>
  <c r="FQ248" i="6"/>
  <c r="HM248" i="6" s="1"/>
  <c r="HP248" i="6" s="1"/>
  <c r="FT246" i="6"/>
  <c r="HA249" i="6"/>
  <c r="HD248" i="6"/>
  <c r="DX248" i="6"/>
  <c r="DU249" i="6"/>
  <c r="CK249" i="6"/>
  <c r="CN248" i="6"/>
  <c r="CZ248" i="6"/>
  <c r="CW249" i="6"/>
  <c r="GC250" i="6"/>
  <c r="GF249" i="6"/>
  <c r="EG249" i="6"/>
  <c r="EJ248" i="6"/>
  <c r="CB248" i="6"/>
  <c r="BY249" i="6"/>
  <c r="EV248" i="6"/>
  <c r="ES249" i="6"/>
  <c r="FE250" i="6"/>
  <c r="FH249" i="6"/>
  <c r="DI250" i="6"/>
  <c r="DL249" i="6"/>
  <c r="DL250" i="1" l="1"/>
  <c r="DI251" i="1"/>
  <c r="AR249" i="1"/>
  <c r="AO250" i="1"/>
  <c r="BA251" i="1"/>
  <c r="BD250" i="1"/>
  <c r="BM249" i="1"/>
  <c r="BP248" i="1"/>
  <c r="BM251" i="6"/>
  <c r="BP250" i="6"/>
  <c r="BA251" i="6"/>
  <c r="BD250" i="6"/>
  <c r="AO252" i="6"/>
  <c r="AR251" i="6"/>
  <c r="AF250" i="6"/>
  <c r="AC251" i="6"/>
  <c r="Q251" i="6"/>
  <c r="T250" i="6"/>
  <c r="F252" i="6"/>
  <c r="HN251" i="6"/>
  <c r="E250" i="6"/>
  <c r="H249" i="6"/>
  <c r="AD266" i="1"/>
  <c r="HD254" i="1"/>
  <c r="HA257" i="1"/>
  <c r="HD255" i="1"/>
  <c r="GO251" i="1"/>
  <c r="GR250" i="1"/>
  <c r="GF249" i="1"/>
  <c r="GC250" i="1"/>
  <c r="FT249" i="1"/>
  <c r="FQ250" i="1"/>
  <c r="FH249" i="1"/>
  <c r="FE250" i="1"/>
  <c r="ES251" i="1"/>
  <c r="EV250" i="1"/>
  <c r="EJ249" i="1"/>
  <c r="EG250" i="1"/>
  <c r="DU250" i="1"/>
  <c r="DX249" i="1"/>
  <c r="CW251" i="1"/>
  <c r="CZ250" i="1"/>
  <c r="CN249" i="1"/>
  <c r="CK250" i="1"/>
  <c r="BY251" i="1"/>
  <c r="CB250" i="1"/>
  <c r="AC252" i="1"/>
  <c r="AF251" i="1"/>
  <c r="HY248" i="1"/>
  <c r="HZ248" i="1"/>
  <c r="HA250" i="6"/>
  <c r="HD249" i="6"/>
  <c r="CW250" i="6"/>
  <c r="CZ249" i="6"/>
  <c r="EG250" i="6"/>
  <c r="EJ249" i="6"/>
  <c r="DI251" i="6"/>
  <c r="DL250" i="6"/>
  <c r="BY250" i="6"/>
  <c r="CB249" i="6"/>
  <c r="FT248" i="6"/>
  <c r="FQ249" i="6"/>
  <c r="HM249" i="6" s="1"/>
  <c r="HP249" i="6" s="1"/>
  <c r="GR249" i="6"/>
  <c r="GO250" i="6"/>
  <c r="GC251" i="6"/>
  <c r="GF250" i="6"/>
  <c r="CK250" i="6"/>
  <c r="CN249" i="6"/>
  <c r="FE251" i="6"/>
  <c r="FH250" i="6"/>
  <c r="DU250" i="6"/>
  <c r="DX249" i="6"/>
  <c r="ES250" i="6"/>
  <c r="EV249" i="6"/>
  <c r="DL251" i="1" l="1"/>
  <c r="DI252" i="1"/>
  <c r="BM250" i="1"/>
  <c r="BP249" i="1"/>
  <c r="BD251" i="1"/>
  <c r="BA252" i="1"/>
  <c r="AR250" i="1"/>
  <c r="AO251" i="1"/>
  <c r="BM252" i="6"/>
  <c r="BP251" i="6"/>
  <c r="BA252" i="6"/>
  <c r="BD251" i="6"/>
  <c r="AR252" i="6"/>
  <c r="AO253" i="6"/>
  <c r="AC252" i="6"/>
  <c r="AF251" i="6"/>
  <c r="T251" i="6"/>
  <c r="Q252" i="6"/>
  <c r="F253" i="6"/>
  <c r="HN252" i="6"/>
  <c r="E251" i="6"/>
  <c r="H250" i="6"/>
  <c r="AD267" i="1"/>
  <c r="HA258" i="1"/>
  <c r="HD257" i="1"/>
  <c r="GO252" i="1"/>
  <c r="GR251" i="1"/>
  <c r="GF250" i="1"/>
  <c r="GC251" i="1"/>
  <c r="FQ251" i="1"/>
  <c r="FT250" i="1"/>
  <c r="FH250" i="1"/>
  <c r="FE251" i="1"/>
  <c r="ES252" i="1"/>
  <c r="EV251" i="1"/>
  <c r="EG251" i="1"/>
  <c r="EJ250" i="1"/>
  <c r="DU251" i="1"/>
  <c r="DX250" i="1"/>
  <c r="CW252" i="1"/>
  <c r="CZ251" i="1"/>
  <c r="CK251" i="1"/>
  <c r="CN250" i="1"/>
  <c r="BY252" i="1"/>
  <c r="CB251" i="1"/>
  <c r="AC253" i="1"/>
  <c r="AF252" i="1"/>
  <c r="HZ249" i="1"/>
  <c r="HY249" i="1"/>
  <c r="EG251" i="6"/>
  <c r="EJ250" i="6"/>
  <c r="FT249" i="6"/>
  <c r="FQ250" i="6"/>
  <c r="HM250" i="6" s="1"/>
  <c r="HP250" i="6" s="1"/>
  <c r="DX250" i="6"/>
  <c r="DU251" i="6"/>
  <c r="CK251" i="6"/>
  <c r="CN250" i="6"/>
  <c r="CB250" i="6"/>
  <c r="BY251" i="6"/>
  <c r="GC252" i="6"/>
  <c r="GF251" i="6"/>
  <c r="CZ250" i="6"/>
  <c r="CW251" i="6"/>
  <c r="FE252" i="6"/>
  <c r="FH251" i="6"/>
  <c r="GR250" i="6"/>
  <c r="GO251" i="6"/>
  <c r="DL251" i="6"/>
  <c r="DI252" i="6"/>
  <c r="EV250" i="6"/>
  <c r="ES251" i="6"/>
  <c r="HA251" i="6"/>
  <c r="HD250" i="6"/>
  <c r="DL252" i="1" l="1"/>
  <c r="DI253" i="1"/>
  <c r="AO252" i="1"/>
  <c r="AR251" i="1"/>
  <c r="BA253" i="1"/>
  <c r="BD252" i="1"/>
  <c r="BP250" i="1"/>
  <c r="BM251" i="1"/>
  <c r="BM253" i="6"/>
  <c r="BP252" i="6"/>
  <c r="BD252" i="6"/>
  <c r="BA253" i="6"/>
  <c r="AR253" i="6"/>
  <c r="AO254" i="6"/>
  <c r="AC253" i="6"/>
  <c r="AF252" i="6"/>
  <c r="T252" i="6"/>
  <c r="Q253" i="6"/>
  <c r="F254" i="6"/>
  <c r="HN253" i="6"/>
  <c r="E252" i="6"/>
  <c r="H251" i="6"/>
  <c r="AD268" i="1"/>
  <c r="HD258" i="1"/>
  <c r="HA259" i="1"/>
  <c r="GO253" i="1"/>
  <c r="GR252" i="1"/>
  <c r="GC252" i="1"/>
  <c r="GF251" i="1"/>
  <c r="FQ252" i="1"/>
  <c r="FT251" i="1"/>
  <c r="FE252" i="1"/>
  <c r="FH251" i="1"/>
  <c r="ES253" i="1"/>
  <c r="EV252" i="1"/>
  <c r="EG252" i="1"/>
  <c r="EJ251" i="1"/>
  <c r="DU252" i="1"/>
  <c r="DX251" i="1"/>
  <c r="CW253" i="1"/>
  <c r="CZ252" i="1"/>
  <c r="CK252" i="1"/>
  <c r="CN251" i="1"/>
  <c r="BY253" i="1"/>
  <c r="CB252" i="1"/>
  <c r="AC254" i="1"/>
  <c r="AF253" i="1"/>
  <c r="HY250" i="1"/>
  <c r="HZ250" i="1"/>
  <c r="FT250" i="6"/>
  <c r="FQ251" i="6"/>
  <c r="HM251" i="6" s="1"/>
  <c r="HP251" i="6" s="1"/>
  <c r="CW252" i="6"/>
  <c r="CZ251" i="6"/>
  <c r="DL252" i="6"/>
  <c r="DI253" i="6"/>
  <c r="BY252" i="6"/>
  <c r="CB251" i="6"/>
  <c r="GF252" i="6"/>
  <c r="GC253" i="6"/>
  <c r="CN251" i="6"/>
  <c r="CK252" i="6"/>
  <c r="HA252" i="6"/>
  <c r="HD251" i="6"/>
  <c r="GO252" i="6"/>
  <c r="GR251" i="6"/>
  <c r="FH252" i="6"/>
  <c r="FE253" i="6"/>
  <c r="EV251" i="6"/>
  <c r="ES252" i="6"/>
  <c r="DU252" i="6"/>
  <c r="DX251" i="6"/>
  <c r="EG252" i="6"/>
  <c r="EJ251" i="6"/>
  <c r="DL253" i="1" l="1"/>
  <c r="DI254" i="1"/>
  <c r="BM252" i="1"/>
  <c r="BP251" i="1"/>
  <c r="BD253" i="1"/>
  <c r="BA254" i="1"/>
  <c r="AO253" i="1"/>
  <c r="AR252" i="1"/>
  <c r="BP253" i="6"/>
  <c r="BM254" i="6"/>
  <c r="BA254" i="6"/>
  <c r="BD253" i="6"/>
  <c r="AR254" i="6"/>
  <c r="AR255" i="6"/>
  <c r="AO257" i="6"/>
  <c r="AF253" i="6"/>
  <c r="AC254" i="6"/>
  <c r="Q254" i="6"/>
  <c r="T253" i="6"/>
  <c r="F257" i="6"/>
  <c r="HN254" i="6"/>
  <c r="HL265" i="6" s="1"/>
  <c r="E253" i="6"/>
  <c r="H252" i="6"/>
  <c r="AD269" i="1"/>
  <c r="HA260" i="1"/>
  <c r="HD259" i="1"/>
  <c r="GO254" i="1"/>
  <c r="GR253" i="1"/>
  <c r="GC253" i="1"/>
  <c r="GF252" i="1"/>
  <c r="FQ253" i="1"/>
  <c r="FT252" i="1"/>
  <c r="FE253" i="1"/>
  <c r="FH252" i="1"/>
  <c r="ES254" i="1"/>
  <c r="EV253" i="1"/>
  <c r="EG253" i="1"/>
  <c r="EJ252" i="1"/>
  <c r="DU253" i="1"/>
  <c r="DU254" i="1" s="1"/>
  <c r="DX252" i="1"/>
  <c r="CW254" i="1"/>
  <c r="CZ253" i="1"/>
  <c r="CN252" i="1"/>
  <c r="CK253" i="1"/>
  <c r="CB253" i="1"/>
  <c r="BY254" i="1"/>
  <c r="AF254" i="1"/>
  <c r="AC257" i="1"/>
  <c r="AF255" i="1"/>
  <c r="HY251" i="1"/>
  <c r="HZ251" i="1"/>
  <c r="CN252" i="6"/>
  <c r="CK253" i="6"/>
  <c r="BY253" i="6"/>
  <c r="CB252" i="6"/>
  <c r="DI254" i="6"/>
  <c r="DL253" i="6"/>
  <c r="CW253" i="6"/>
  <c r="CZ252" i="6"/>
  <c r="DU253" i="6"/>
  <c r="DX252" i="6"/>
  <c r="HD252" i="6"/>
  <c r="HA253" i="6"/>
  <c r="EJ252" i="6"/>
  <c r="EG253" i="6"/>
  <c r="FH253" i="6"/>
  <c r="FE254" i="6"/>
  <c r="GC254" i="6"/>
  <c r="GF253" i="6"/>
  <c r="FQ252" i="6"/>
  <c r="HM252" i="6" s="1"/>
  <c r="HP252" i="6" s="1"/>
  <c r="FT251" i="6"/>
  <c r="ES253" i="6"/>
  <c r="EV252" i="6"/>
  <c r="GO253" i="6"/>
  <c r="GR252" i="6"/>
  <c r="DI257" i="1" l="1"/>
  <c r="DL255" i="1"/>
  <c r="DL254" i="1"/>
  <c r="AR253" i="1"/>
  <c r="AO254" i="1"/>
  <c r="BA257" i="1"/>
  <c r="BD255" i="1"/>
  <c r="BD254" i="1"/>
  <c r="BP252" i="1"/>
  <c r="BM253" i="1"/>
  <c r="BM257" i="6"/>
  <c r="BP255" i="6"/>
  <c r="BP254" i="6"/>
  <c r="BD255" i="6"/>
  <c r="BA257" i="6"/>
  <c r="BD254" i="6"/>
  <c r="AR257" i="6"/>
  <c r="AO258" i="6"/>
  <c r="AF254" i="6"/>
  <c r="AF255" i="6"/>
  <c r="AC257" i="6"/>
  <c r="T254" i="6"/>
  <c r="Q257" i="6"/>
  <c r="T255" i="6"/>
  <c r="F258" i="6"/>
  <c r="HN257" i="6"/>
  <c r="H253" i="6"/>
  <c r="E254" i="6"/>
  <c r="AD270" i="1"/>
  <c r="HA261" i="1"/>
  <c r="HD260" i="1"/>
  <c r="GR254" i="1"/>
  <c r="GR255" i="1"/>
  <c r="GO257" i="1"/>
  <c r="GC254" i="1"/>
  <c r="GF253" i="1"/>
  <c r="FQ254" i="1"/>
  <c r="FT253" i="1"/>
  <c r="FE254" i="1"/>
  <c r="FH253" i="1"/>
  <c r="EV255" i="1"/>
  <c r="EV254" i="1"/>
  <c r="ES257" i="1"/>
  <c r="EG254" i="1"/>
  <c r="EJ253" i="1"/>
  <c r="DX253" i="1"/>
  <c r="CZ254" i="1"/>
  <c r="CZ255" i="1"/>
  <c r="CW257" i="1"/>
  <c r="CK254" i="1"/>
  <c r="CN253" i="1"/>
  <c r="BY257" i="1"/>
  <c r="CB255" i="1"/>
  <c r="CB254" i="1"/>
  <c r="AC258" i="1"/>
  <c r="AF257" i="1"/>
  <c r="HY252" i="1"/>
  <c r="HZ252" i="1"/>
  <c r="CZ253" i="6"/>
  <c r="CW254" i="6"/>
  <c r="FH254" i="6"/>
  <c r="FE257" i="6"/>
  <c r="FH255" i="6"/>
  <c r="DX253" i="6"/>
  <c r="DU254" i="6"/>
  <c r="DI257" i="6"/>
  <c r="DL254" i="6"/>
  <c r="DL255" i="6"/>
  <c r="CK254" i="6"/>
  <c r="CN253" i="6"/>
  <c r="GO254" i="6"/>
  <c r="GR253" i="6"/>
  <c r="EJ253" i="6"/>
  <c r="EG254" i="6"/>
  <c r="GC257" i="6"/>
  <c r="GF254" i="6"/>
  <c r="GF255" i="6"/>
  <c r="ES254" i="6"/>
  <c r="EV253" i="6"/>
  <c r="FQ253" i="6"/>
  <c r="HM253" i="6" s="1"/>
  <c r="HP253" i="6" s="1"/>
  <c r="FT252" i="6"/>
  <c r="HA254" i="6"/>
  <c r="HD253" i="6"/>
  <c r="CB253" i="6"/>
  <c r="BY254" i="6"/>
  <c r="HZ253" i="1"/>
  <c r="DI258" i="1" l="1"/>
  <c r="DL257" i="1"/>
  <c r="BM254" i="1"/>
  <c r="BP253" i="1"/>
  <c r="BD257" i="1"/>
  <c r="BA258" i="1"/>
  <c r="AR254" i="1"/>
  <c r="AO257" i="1"/>
  <c r="AR255" i="1"/>
  <c r="BP257" i="6"/>
  <c r="BM258" i="6"/>
  <c r="BD257" i="6"/>
  <c r="BA258" i="6"/>
  <c r="AO259" i="6"/>
  <c r="AR258" i="6"/>
  <c r="AC258" i="6"/>
  <c r="AF257" i="6"/>
  <c r="T257" i="6"/>
  <c r="Q258" i="6"/>
  <c r="F259" i="6"/>
  <c r="HN258" i="6"/>
  <c r="H254" i="6"/>
  <c r="H255" i="6"/>
  <c r="E257" i="6"/>
  <c r="AD271" i="1"/>
  <c r="HA262" i="1"/>
  <c r="HD261" i="1"/>
  <c r="GO258" i="1"/>
  <c r="GR257" i="1"/>
  <c r="GF254" i="1"/>
  <c r="GF255" i="1"/>
  <c r="GC257" i="1"/>
  <c r="FT254" i="1"/>
  <c r="FQ257" i="1"/>
  <c r="FT255" i="1"/>
  <c r="FH255" i="1"/>
  <c r="FH254" i="1"/>
  <c r="FE257" i="1"/>
  <c r="ES258" i="1"/>
  <c r="EV257" i="1"/>
  <c r="EG257" i="1"/>
  <c r="EJ254" i="1"/>
  <c r="EJ255" i="1"/>
  <c r="DX254" i="1"/>
  <c r="DX255" i="1"/>
  <c r="DU257" i="1"/>
  <c r="CW258" i="1"/>
  <c r="CZ257" i="1"/>
  <c r="CN254" i="1"/>
  <c r="CK257" i="1"/>
  <c r="CN255" i="1"/>
  <c r="CB257" i="1"/>
  <c r="BY258" i="1"/>
  <c r="AC259" i="1"/>
  <c r="AF258" i="1"/>
  <c r="HY253" i="1"/>
  <c r="CN255" i="6"/>
  <c r="CK257" i="6"/>
  <c r="CN254" i="6"/>
  <c r="DX254" i="6"/>
  <c r="DU257" i="6"/>
  <c r="DX255" i="6"/>
  <c r="HD254" i="6"/>
  <c r="HA257" i="6"/>
  <c r="HD255" i="6"/>
  <c r="GC258" i="6"/>
  <c r="GF257" i="6"/>
  <c r="FE258" i="6"/>
  <c r="FH257" i="6"/>
  <c r="EG257" i="6"/>
  <c r="EJ254" i="6"/>
  <c r="EJ255" i="6"/>
  <c r="CB254" i="6"/>
  <c r="BY257" i="6"/>
  <c r="CB255" i="6"/>
  <c r="GR254" i="6"/>
  <c r="GO257" i="6"/>
  <c r="GR255" i="6"/>
  <c r="CZ254" i="6"/>
  <c r="CW257" i="6"/>
  <c r="CZ255" i="6"/>
  <c r="EV254" i="6"/>
  <c r="ES257" i="6"/>
  <c r="EV255" i="6"/>
  <c r="FQ254" i="6"/>
  <c r="HM254" i="6" s="1"/>
  <c r="FT253" i="6"/>
  <c r="DI258" i="6"/>
  <c r="DL257" i="6"/>
  <c r="DL258" i="1" l="1"/>
  <c r="DI259" i="1"/>
  <c r="AR257" i="1"/>
  <c r="AO258" i="1"/>
  <c r="BA259" i="1"/>
  <c r="BD258" i="1"/>
  <c r="BM257" i="1"/>
  <c r="BP255" i="1"/>
  <c r="BP254" i="1"/>
  <c r="BP258" i="6"/>
  <c r="BM259" i="6"/>
  <c r="BD258" i="6"/>
  <c r="BA259" i="6"/>
  <c r="AR259" i="6"/>
  <c r="AO260" i="6"/>
  <c r="AF258" i="6"/>
  <c r="AC259" i="6"/>
  <c r="T258" i="6"/>
  <c r="Q259" i="6"/>
  <c r="F260" i="6"/>
  <c r="HN259" i="6"/>
  <c r="E258" i="6"/>
  <c r="H257" i="6"/>
  <c r="HP255" i="6"/>
  <c r="HK265" i="6"/>
  <c r="HP254" i="6"/>
  <c r="AD272" i="1"/>
  <c r="HA263" i="1"/>
  <c r="HD262" i="1"/>
  <c r="GO259" i="1"/>
  <c r="GR258" i="1"/>
  <c r="GC258" i="1"/>
  <c r="GF257" i="1"/>
  <c r="FQ258" i="1"/>
  <c r="FT257" i="1"/>
  <c r="FE258" i="1"/>
  <c r="FH257" i="1"/>
  <c r="ES259" i="1"/>
  <c r="EV258" i="1"/>
  <c r="EG258" i="1"/>
  <c r="EJ257" i="1"/>
  <c r="DU258" i="1"/>
  <c r="DX257" i="1"/>
  <c r="CW259" i="1"/>
  <c r="CZ258" i="1"/>
  <c r="CN257" i="1"/>
  <c r="CK258" i="1"/>
  <c r="BY259" i="1"/>
  <c r="CB258" i="1"/>
  <c r="AC260" i="1"/>
  <c r="AF259" i="1"/>
  <c r="IE265" i="1"/>
  <c r="IE263" i="1" s="1"/>
  <c r="IF265" i="1"/>
  <c r="IF263" i="1" s="1"/>
  <c r="HZ255" i="1"/>
  <c r="HZ254" i="1"/>
  <c r="HY255" i="1"/>
  <c r="HY254" i="1"/>
  <c r="DI259" i="6"/>
  <c r="DL258" i="6"/>
  <c r="CZ257" i="6"/>
  <c r="CW258" i="6"/>
  <c r="EG258" i="6"/>
  <c r="EJ257" i="6"/>
  <c r="HA258" i="6"/>
  <c r="HD257" i="6"/>
  <c r="BY258" i="6"/>
  <c r="CB257" i="6"/>
  <c r="CK258" i="6"/>
  <c r="CN257" i="6"/>
  <c r="FT254" i="6"/>
  <c r="FQ257" i="6"/>
  <c r="HM257" i="6" s="1"/>
  <c r="HP257" i="6" s="1"/>
  <c r="FT255" i="6"/>
  <c r="GO258" i="6"/>
  <c r="GR257" i="6"/>
  <c r="FE259" i="6"/>
  <c r="FH258" i="6"/>
  <c r="GC259" i="6"/>
  <c r="GF258" i="6"/>
  <c r="DX257" i="6"/>
  <c r="DU258" i="6"/>
  <c r="EV257" i="6"/>
  <c r="ES258" i="6"/>
  <c r="DL259" i="1" l="1"/>
  <c r="DI260" i="1"/>
  <c r="BM258" i="1"/>
  <c r="BP257" i="1"/>
  <c r="BD259" i="1"/>
  <c r="BA260" i="1"/>
  <c r="AR258" i="1"/>
  <c r="AO259" i="1"/>
  <c r="BM260" i="6"/>
  <c r="BP259" i="6"/>
  <c r="BD259" i="6"/>
  <c r="BA260" i="6"/>
  <c r="AR260" i="6"/>
  <c r="AO261" i="6"/>
  <c r="AC260" i="6"/>
  <c r="AF259" i="6"/>
  <c r="Q260" i="6"/>
  <c r="T259" i="6"/>
  <c r="F261" i="6"/>
  <c r="HN260" i="6"/>
  <c r="E259" i="6"/>
  <c r="H258" i="6"/>
  <c r="AD275" i="1"/>
  <c r="HD264" i="1"/>
  <c r="HA266" i="1"/>
  <c r="HD263" i="1"/>
  <c r="GO260" i="1"/>
  <c r="GR259" i="1"/>
  <c r="GF258" i="1"/>
  <c r="GC259" i="1"/>
  <c r="FQ259" i="1"/>
  <c r="FT258" i="1"/>
  <c r="FH258" i="1"/>
  <c r="FE259" i="1"/>
  <c r="ES260" i="1"/>
  <c r="EV259" i="1"/>
  <c r="EJ258" i="1"/>
  <c r="EG259" i="1"/>
  <c r="DU259" i="1"/>
  <c r="DX258" i="1"/>
  <c r="CW260" i="1"/>
  <c r="CZ259" i="1"/>
  <c r="CN258" i="1"/>
  <c r="CK259" i="1"/>
  <c r="BY260" i="1"/>
  <c r="CB259" i="1"/>
  <c r="AF260" i="1"/>
  <c r="AC261" i="1"/>
  <c r="HY257" i="1"/>
  <c r="HZ257" i="1"/>
  <c r="HD258" i="6"/>
  <c r="HA259" i="6"/>
  <c r="FT257" i="6"/>
  <c r="FQ258" i="6"/>
  <c r="HM258" i="6" s="1"/>
  <c r="HP258" i="6" s="1"/>
  <c r="DI260" i="6"/>
  <c r="DL259" i="6"/>
  <c r="FE260" i="6"/>
  <c r="FH259" i="6"/>
  <c r="CK259" i="6"/>
  <c r="CN258" i="6"/>
  <c r="EG259" i="6"/>
  <c r="EJ258" i="6"/>
  <c r="GC260" i="6"/>
  <c r="GF259" i="6"/>
  <c r="GO259" i="6"/>
  <c r="GR258" i="6"/>
  <c r="BY259" i="6"/>
  <c r="CB258" i="6"/>
  <c r="ES259" i="6"/>
  <c r="EV258" i="6"/>
  <c r="DU259" i="6"/>
  <c r="DX258" i="6"/>
  <c r="CW259" i="6"/>
  <c r="CZ258" i="6"/>
  <c r="DL260" i="1" l="1"/>
  <c r="DI261" i="1"/>
  <c r="AR259" i="1"/>
  <c r="AO260" i="1"/>
  <c r="BA261" i="1"/>
  <c r="BD260" i="1"/>
  <c r="BP258" i="1"/>
  <c r="BM259" i="1"/>
  <c r="BP260" i="6"/>
  <c r="BM261" i="6"/>
  <c r="BD260" i="6"/>
  <c r="BA261" i="6"/>
  <c r="AO262" i="6"/>
  <c r="AR261" i="6"/>
  <c r="AC261" i="6"/>
  <c r="AF260" i="6"/>
  <c r="Q261" i="6"/>
  <c r="T260" i="6"/>
  <c r="F262" i="6"/>
  <c r="HN261" i="6"/>
  <c r="E260" i="6"/>
  <c r="H259" i="6"/>
  <c r="AD276" i="1"/>
  <c r="HD266" i="1"/>
  <c r="HA267" i="1"/>
  <c r="GO261" i="1"/>
  <c r="GR260" i="1"/>
  <c r="GC260" i="1"/>
  <c r="GF259" i="1"/>
  <c r="FQ260" i="1"/>
  <c r="FT259" i="1"/>
  <c r="FE260" i="1"/>
  <c r="FH259" i="1"/>
  <c r="ES261" i="1"/>
  <c r="EV260" i="1"/>
  <c r="EJ259" i="1"/>
  <c r="EG260" i="1"/>
  <c r="DU260" i="1"/>
  <c r="DX259" i="1"/>
  <c r="CW261" i="1"/>
  <c r="CZ260" i="1"/>
  <c r="CN259" i="1"/>
  <c r="CK260" i="1"/>
  <c r="CB260" i="1"/>
  <c r="BY261" i="1"/>
  <c r="AC262" i="1"/>
  <c r="AF261" i="1"/>
  <c r="HZ258" i="1"/>
  <c r="HY258" i="1"/>
  <c r="BY260" i="6"/>
  <c r="CB259" i="6"/>
  <c r="EG260" i="6"/>
  <c r="EJ259" i="6"/>
  <c r="DI261" i="6"/>
  <c r="DL260" i="6"/>
  <c r="FQ259" i="6"/>
  <c r="HM259" i="6" s="1"/>
  <c r="HP259" i="6" s="1"/>
  <c r="FT258" i="6"/>
  <c r="GO260" i="6"/>
  <c r="GR259" i="6"/>
  <c r="CK260" i="6"/>
  <c r="CN259" i="6"/>
  <c r="DU260" i="6"/>
  <c r="DX259" i="6"/>
  <c r="CW260" i="6"/>
  <c r="CZ259" i="6"/>
  <c r="ES260" i="6"/>
  <c r="EV259" i="6"/>
  <c r="GC261" i="6"/>
  <c r="GF260" i="6"/>
  <c r="FE261" i="6"/>
  <c r="FH260" i="6"/>
  <c r="HA260" i="6"/>
  <c r="HD259" i="6"/>
  <c r="HY259" i="1"/>
  <c r="DL261" i="1" l="1"/>
  <c r="DI262" i="1"/>
  <c r="BM260" i="1"/>
  <c r="BP259" i="1"/>
  <c r="BD261" i="1"/>
  <c r="BA262" i="1"/>
  <c r="AR260" i="1"/>
  <c r="AO261" i="1"/>
  <c r="BM262" i="6"/>
  <c r="BP261" i="6"/>
  <c r="BA262" i="6"/>
  <c r="BD261" i="6"/>
  <c r="AR262" i="6"/>
  <c r="AO263" i="6"/>
  <c r="AC262" i="6"/>
  <c r="AF261" i="6"/>
  <c r="Q262" i="6"/>
  <c r="T261" i="6"/>
  <c r="F263" i="6"/>
  <c r="HN262" i="6"/>
  <c r="E261" i="6"/>
  <c r="H260" i="6"/>
  <c r="AD277" i="1"/>
  <c r="HA268" i="1"/>
  <c r="HD267" i="1"/>
  <c r="GO262" i="1"/>
  <c r="GR261" i="1"/>
  <c r="GC261" i="1"/>
  <c r="GF260" i="1"/>
  <c r="FQ261" i="1"/>
  <c r="FT260" i="1"/>
  <c r="FE261" i="1"/>
  <c r="FH260" i="1"/>
  <c r="ES262" i="1"/>
  <c r="EV261" i="1"/>
  <c r="EG261" i="1"/>
  <c r="EJ260" i="1"/>
  <c r="DU261" i="1"/>
  <c r="DX260" i="1"/>
  <c r="CW262" i="1"/>
  <c r="CZ261" i="1"/>
  <c r="CK261" i="1"/>
  <c r="CN260" i="1"/>
  <c r="BY262" i="1"/>
  <c r="CB261" i="1"/>
  <c r="AF262" i="1"/>
  <c r="AC263" i="1"/>
  <c r="HZ259" i="1"/>
  <c r="CZ260" i="6"/>
  <c r="CW261" i="6"/>
  <c r="HA261" i="6"/>
  <c r="HD260" i="6"/>
  <c r="DL261" i="6"/>
  <c r="DI262" i="6"/>
  <c r="FQ260" i="6"/>
  <c r="HM260" i="6" s="1"/>
  <c r="HP260" i="6" s="1"/>
  <c r="FT259" i="6"/>
  <c r="FH261" i="6"/>
  <c r="FE262" i="6"/>
  <c r="DX260" i="6"/>
  <c r="DU261" i="6"/>
  <c r="EV260" i="6"/>
  <c r="ES261" i="6"/>
  <c r="CK261" i="6"/>
  <c r="CN260" i="6"/>
  <c r="EG261" i="6"/>
  <c r="EJ260" i="6"/>
  <c r="GF261" i="6"/>
  <c r="GC262" i="6"/>
  <c r="GR260" i="6"/>
  <c r="GO261" i="6"/>
  <c r="CB260" i="6"/>
  <c r="BY261" i="6"/>
  <c r="DL262" i="1" l="1"/>
  <c r="DI263" i="1"/>
  <c r="AO262" i="1"/>
  <c r="AR261" i="1"/>
  <c r="BA263" i="1"/>
  <c r="BD262" i="1"/>
  <c r="BM261" i="1"/>
  <c r="BP260" i="1"/>
  <c r="BM263" i="6"/>
  <c r="BP262" i="6"/>
  <c r="BA263" i="6"/>
  <c r="BD262" i="6"/>
  <c r="AR264" i="6"/>
  <c r="AO266" i="6"/>
  <c r="AR263" i="6"/>
  <c r="AC263" i="6"/>
  <c r="AF262" i="6"/>
  <c r="T262" i="6"/>
  <c r="Q263" i="6"/>
  <c r="F266" i="6"/>
  <c r="HN263" i="6"/>
  <c r="HL274" i="6" s="1"/>
  <c r="E262" i="6"/>
  <c r="H261" i="6"/>
  <c r="AD278" i="1"/>
  <c r="HA269" i="1"/>
  <c r="HD268" i="1"/>
  <c r="GR262" i="1"/>
  <c r="GO263" i="1"/>
  <c r="GC262" i="1"/>
  <c r="GF261" i="1"/>
  <c r="FQ262" i="1"/>
  <c r="FT261" i="1"/>
  <c r="FE262" i="1"/>
  <c r="FH261" i="1"/>
  <c r="EV262" i="1"/>
  <c r="ES263" i="1"/>
  <c r="EG262" i="1"/>
  <c r="EJ261" i="1"/>
  <c r="DU262" i="1"/>
  <c r="DX261" i="1"/>
  <c r="CZ262" i="1"/>
  <c r="CW263" i="1"/>
  <c r="CN261" i="1"/>
  <c r="CK262" i="1"/>
  <c r="CB262" i="1"/>
  <c r="BY263" i="1"/>
  <c r="AF264" i="1"/>
  <c r="AC266" i="1"/>
  <c r="AF263" i="1"/>
  <c r="HY260" i="1"/>
  <c r="HZ260" i="1"/>
  <c r="FT260" i="6"/>
  <c r="FQ261" i="6"/>
  <c r="HM261" i="6" s="1"/>
  <c r="HP261" i="6" s="1"/>
  <c r="GF262" i="6"/>
  <c r="GC263" i="6"/>
  <c r="ES262" i="6"/>
  <c r="EV261" i="6"/>
  <c r="DL262" i="6"/>
  <c r="DI263" i="6"/>
  <c r="FH262" i="6"/>
  <c r="FE263" i="6"/>
  <c r="CN261" i="6"/>
  <c r="CK262" i="6"/>
  <c r="BY262" i="6"/>
  <c r="CB261" i="6"/>
  <c r="EJ261" i="6"/>
  <c r="EG262" i="6"/>
  <c r="HD261" i="6"/>
  <c r="HA262" i="6"/>
  <c r="GO262" i="6"/>
  <c r="GR261" i="6"/>
  <c r="DU262" i="6"/>
  <c r="DX261" i="6"/>
  <c r="CW262" i="6"/>
  <c r="CZ261" i="6"/>
  <c r="DL263" i="1" l="1"/>
  <c r="DI266" i="1"/>
  <c r="DL264" i="1"/>
  <c r="BP261" i="1"/>
  <c r="BM262" i="1"/>
  <c r="BD263" i="1"/>
  <c r="BA266" i="1"/>
  <c r="BD264" i="1"/>
  <c r="AO263" i="1"/>
  <c r="AR262" i="1"/>
  <c r="BP263" i="6"/>
  <c r="BM266" i="6"/>
  <c r="BP264" i="6"/>
  <c r="BA266" i="6"/>
  <c r="BD264" i="6"/>
  <c r="BD263" i="6"/>
  <c r="AR266" i="6"/>
  <c r="AO267" i="6"/>
  <c r="AF263" i="6"/>
  <c r="AF264" i="6"/>
  <c r="AC266" i="6"/>
  <c r="T264" i="6"/>
  <c r="Q266" i="6"/>
  <c r="T263" i="6"/>
  <c r="F267" i="6"/>
  <c r="HN266" i="6"/>
  <c r="H262" i="6"/>
  <c r="E263" i="6"/>
  <c r="AD279" i="1"/>
  <c r="HA270" i="1"/>
  <c r="HD269" i="1"/>
  <c r="GR263" i="1"/>
  <c r="GR264" i="1"/>
  <c r="GO266" i="1"/>
  <c r="GC263" i="1"/>
  <c r="GF262" i="1"/>
  <c r="FT262" i="1"/>
  <c r="FQ263" i="1"/>
  <c r="FE263" i="1"/>
  <c r="FH262" i="1"/>
  <c r="EV263" i="1"/>
  <c r="ES266" i="1"/>
  <c r="EV264" i="1"/>
  <c r="EG263" i="1"/>
  <c r="EJ262" i="1"/>
  <c r="DX262" i="1"/>
  <c r="DU263" i="1"/>
  <c r="CW266" i="1"/>
  <c r="CZ263" i="1"/>
  <c r="CZ264" i="1"/>
  <c r="CK263" i="1"/>
  <c r="CN262" i="1"/>
  <c r="BY266" i="1"/>
  <c r="CB264" i="1"/>
  <c r="CB263" i="1"/>
  <c r="AC267" i="1"/>
  <c r="AF266" i="1"/>
  <c r="HY261" i="1"/>
  <c r="HZ261" i="1"/>
  <c r="ES263" i="6"/>
  <c r="EV262" i="6"/>
  <c r="GO263" i="6"/>
  <c r="GR262" i="6"/>
  <c r="BY263" i="6"/>
  <c r="CB262" i="6"/>
  <c r="GF264" i="6"/>
  <c r="GF263" i="6"/>
  <c r="GC266" i="6"/>
  <c r="HD262" i="6"/>
  <c r="HA263" i="6"/>
  <c r="CN262" i="6"/>
  <c r="CK263" i="6"/>
  <c r="DU263" i="6"/>
  <c r="DX262" i="6"/>
  <c r="DL264" i="6"/>
  <c r="DL263" i="6"/>
  <c r="DI266" i="6"/>
  <c r="FQ262" i="6"/>
  <c r="HM262" i="6" s="1"/>
  <c r="HP262" i="6" s="1"/>
  <c r="FT261" i="6"/>
  <c r="CW263" i="6"/>
  <c r="CZ262" i="6"/>
  <c r="EJ262" i="6"/>
  <c r="EG263" i="6"/>
  <c r="FH264" i="6"/>
  <c r="FH263" i="6"/>
  <c r="FE266" i="6"/>
  <c r="HZ262" i="1"/>
  <c r="DL266" i="1" l="1"/>
  <c r="DI267" i="1"/>
  <c r="AR263" i="1"/>
  <c r="AO266" i="1"/>
  <c r="AR264" i="1"/>
  <c r="BA267" i="1"/>
  <c r="BD266" i="1"/>
  <c r="BM263" i="1"/>
  <c r="BP262" i="1"/>
  <c r="BP266" i="6"/>
  <c r="BM267" i="6"/>
  <c r="BA267" i="6"/>
  <c r="BD266" i="6"/>
  <c r="AO268" i="6"/>
  <c r="AR267" i="6"/>
  <c r="AC267" i="6"/>
  <c r="AF266" i="6"/>
  <c r="T266" i="6"/>
  <c r="Q267" i="6"/>
  <c r="F268" i="6"/>
  <c r="HN267" i="6"/>
  <c r="H264" i="6"/>
  <c r="H263" i="6"/>
  <c r="E266" i="6"/>
  <c r="AD280" i="1"/>
  <c r="HA271" i="1"/>
  <c r="HD270" i="1"/>
  <c r="GO267" i="1"/>
  <c r="GR266" i="1"/>
  <c r="GF264" i="1"/>
  <c r="GC266" i="1"/>
  <c r="GF263" i="1"/>
  <c r="FT263" i="1"/>
  <c r="FT264" i="1"/>
  <c r="FQ266" i="1"/>
  <c r="FH264" i="1"/>
  <c r="FH263" i="1"/>
  <c r="FE266" i="1"/>
  <c r="ES267" i="1"/>
  <c r="EV266" i="1"/>
  <c r="EJ264" i="1"/>
  <c r="EJ263" i="1"/>
  <c r="EG266" i="1"/>
  <c r="DU266" i="1"/>
  <c r="DX263" i="1"/>
  <c r="DX264" i="1"/>
  <c r="CW267" i="1"/>
  <c r="CZ266" i="1"/>
  <c r="CN263" i="1"/>
  <c r="CN264" i="1"/>
  <c r="CK266" i="1"/>
  <c r="BY267" i="1"/>
  <c r="CB266" i="1"/>
  <c r="AC268" i="1"/>
  <c r="AF267" i="1"/>
  <c r="HY262" i="1"/>
  <c r="DX263" i="6"/>
  <c r="DU266" i="6"/>
  <c r="DX264" i="6"/>
  <c r="FQ263" i="6"/>
  <c r="HM263" i="6" s="1"/>
  <c r="FT262" i="6"/>
  <c r="CN264" i="6"/>
  <c r="CN263" i="6"/>
  <c r="CK266" i="6"/>
  <c r="HD264" i="6"/>
  <c r="HD263" i="6"/>
  <c r="HA266" i="6"/>
  <c r="EJ264" i="6"/>
  <c r="EJ263" i="6"/>
  <c r="EG266" i="6"/>
  <c r="CB263" i="6"/>
  <c r="BY266" i="6"/>
  <c r="CB264" i="6"/>
  <c r="DI267" i="6"/>
  <c r="DL266" i="6"/>
  <c r="CZ263" i="6"/>
  <c r="CW266" i="6"/>
  <c r="CZ264" i="6"/>
  <c r="GC267" i="6"/>
  <c r="GF266" i="6"/>
  <c r="EV263" i="6"/>
  <c r="ES266" i="6"/>
  <c r="EV264" i="6"/>
  <c r="GR263" i="6"/>
  <c r="GO266" i="6"/>
  <c r="GR264" i="6"/>
  <c r="FE267" i="6"/>
  <c r="FH266" i="6"/>
  <c r="DL267" i="1" l="1"/>
  <c r="DI268" i="1"/>
  <c r="BM266" i="1"/>
  <c r="BP264" i="1"/>
  <c r="BP263" i="1"/>
  <c r="BD267" i="1"/>
  <c r="BA268" i="1"/>
  <c r="AR266" i="1"/>
  <c r="AO267" i="1"/>
  <c r="BP267" i="6"/>
  <c r="BM268" i="6"/>
  <c r="BA268" i="6"/>
  <c r="BD267" i="6"/>
  <c r="AR268" i="6"/>
  <c r="AO269" i="6"/>
  <c r="AC268" i="6"/>
  <c r="AF267" i="6"/>
  <c r="Q268" i="6"/>
  <c r="T267" i="6"/>
  <c r="F269" i="6"/>
  <c r="HN268" i="6"/>
  <c r="E267" i="6"/>
  <c r="H266" i="6"/>
  <c r="HP264" i="6"/>
  <c r="HK274" i="6"/>
  <c r="HP263" i="6"/>
  <c r="AD281" i="1"/>
  <c r="HA272" i="1"/>
  <c r="HD271" i="1"/>
  <c r="GO268" i="1"/>
  <c r="GR267" i="1"/>
  <c r="GF266" i="1"/>
  <c r="GC267" i="1"/>
  <c r="FQ267" i="1"/>
  <c r="FT266" i="1"/>
  <c r="FH266" i="1"/>
  <c r="FE267" i="1"/>
  <c r="ES268" i="1"/>
  <c r="EV267" i="1"/>
  <c r="EJ266" i="1"/>
  <c r="EG267" i="1"/>
  <c r="DU267" i="1"/>
  <c r="DX266" i="1"/>
  <c r="CW268" i="1"/>
  <c r="CZ267" i="1"/>
  <c r="CK267" i="1"/>
  <c r="CN266" i="1"/>
  <c r="BY268" i="1"/>
  <c r="CB267" i="1"/>
  <c r="AC269" i="1"/>
  <c r="AF268" i="1"/>
  <c r="IF274" i="1"/>
  <c r="IF272" i="1" s="1"/>
  <c r="IE274" i="1"/>
  <c r="IE272" i="1" s="1"/>
  <c r="HZ264" i="1"/>
  <c r="HZ263" i="1"/>
  <c r="HY264" i="1"/>
  <c r="HY263" i="1"/>
  <c r="CB266" i="6"/>
  <c r="BY267" i="6"/>
  <c r="HD266" i="6"/>
  <c r="HA267" i="6"/>
  <c r="FT263" i="6"/>
  <c r="FQ266" i="6"/>
  <c r="HM266" i="6" s="1"/>
  <c r="HP266" i="6" s="1"/>
  <c r="FT264" i="6"/>
  <c r="EG267" i="6"/>
  <c r="EJ266" i="6"/>
  <c r="FE268" i="6"/>
  <c r="FH267" i="6"/>
  <c r="EV266" i="6"/>
  <c r="ES267" i="6"/>
  <c r="CZ266" i="6"/>
  <c r="CW267" i="6"/>
  <c r="CK267" i="6"/>
  <c r="CN266" i="6"/>
  <c r="GO267" i="6"/>
  <c r="GR266" i="6"/>
  <c r="DX266" i="6"/>
  <c r="DU267" i="6"/>
  <c r="GC268" i="6"/>
  <c r="GF267" i="6"/>
  <c r="DI268" i="6"/>
  <c r="DL267" i="6"/>
  <c r="DL268" i="1" l="1"/>
  <c r="DI269" i="1"/>
  <c r="BD268" i="1"/>
  <c r="BA269" i="1"/>
  <c r="AO268" i="1"/>
  <c r="AR267" i="1"/>
  <c r="BM267" i="1"/>
  <c r="BP266" i="1"/>
  <c r="BM269" i="6"/>
  <c r="BP268" i="6"/>
  <c r="BD268" i="6"/>
  <c r="BA269" i="6"/>
  <c r="AO270" i="6"/>
  <c r="AR269" i="6"/>
  <c r="AF268" i="6"/>
  <c r="AC269" i="6"/>
  <c r="Q269" i="6"/>
  <c r="T268" i="6"/>
  <c r="F270" i="6"/>
  <c r="HN269" i="6"/>
  <c r="E268" i="6"/>
  <c r="H267" i="6"/>
  <c r="AD284" i="1"/>
  <c r="HD272" i="1"/>
  <c r="HD273" i="1"/>
  <c r="HA275" i="1"/>
  <c r="GO269" i="1"/>
  <c r="GR268" i="1"/>
  <c r="GC268" i="1"/>
  <c r="GF267" i="1"/>
  <c r="FQ268" i="1"/>
  <c r="FT267" i="1"/>
  <c r="FE268" i="1"/>
  <c r="FH267" i="1"/>
  <c r="ES269" i="1"/>
  <c r="EV268" i="1"/>
  <c r="EG268" i="1"/>
  <c r="EJ267" i="1"/>
  <c r="DU268" i="1"/>
  <c r="DX267" i="1"/>
  <c r="CW269" i="1"/>
  <c r="CZ268" i="1"/>
  <c r="CK268" i="1"/>
  <c r="CN267" i="1"/>
  <c r="BY269" i="1"/>
  <c r="CB268" i="1"/>
  <c r="AF269" i="1"/>
  <c r="AC270" i="1"/>
  <c r="HZ266" i="1"/>
  <c r="HY266" i="1"/>
  <c r="FT266" i="6"/>
  <c r="FQ267" i="6"/>
  <c r="HM267" i="6" s="1"/>
  <c r="HP267" i="6" s="1"/>
  <c r="GO268" i="6"/>
  <c r="GR267" i="6"/>
  <c r="FE269" i="6"/>
  <c r="FH268" i="6"/>
  <c r="HA268" i="6"/>
  <c r="HD267" i="6"/>
  <c r="DU268" i="6"/>
  <c r="DX267" i="6"/>
  <c r="EJ267" i="6"/>
  <c r="EG268" i="6"/>
  <c r="CK268" i="6"/>
  <c r="CN267" i="6"/>
  <c r="BY268" i="6"/>
  <c r="CB267" i="6"/>
  <c r="CW268" i="6"/>
  <c r="CZ267" i="6"/>
  <c r="DI269" i="6"/>
  <c r="DL268" i="6"/>
  <c r="GC269" i="6"/>
  <c r="GF268" i="6"/>
  <c r="ES268" i="6"/>
  <c r="EV267" i="6"/>
  <c r="HZ267" i="1"/>
  <c r="DL269" i="1" l="1"/>
  <c r="DI270" i="1"/>
  <c r="BP267" i="1"/>
  <c r="BM268" i="1"/>
  <c r="AR268" i="1"/>
  <c r="AO269" i="1"/>
  <c r="BA270" i="1"/>
  <c r="BD269" i="1"/>
  <c r="BP269" i="6"/>
  <c r="BM270" i="6"/>
  <c r="BA270" i="6"/>
  <c r="BD269" i="6"/>
  <c r="AO271" i="6"/>
  <c r="AR270" i="6"/>
  <c r="AF269" i="6"/>
  <c r="AC270" i="6"/>
  <c r="T269" i="6"/>
  <c r="Q270" i="6"/>
  <c r="F271" i="6"/>
  <c r="HN270" i="6"/>
  <c r="E269" i="6"/>
  <c r="H268" i="6"/>
  <c r="AD285" i="1"/>
  <c r="HA276" i="1"/>
  <c r="HD275" i="1"/>
  <c r="GO270" i="1"/>
  <c r="GR269" i="1"/>
  <c r="GF268" i="1"/>
  <c r="GC269" i="1"/>
  <c r="FQ269" i="1"/>
  <c r="FT268" i="1"/>
  <c r="FE269" i="1"/>
  <c r="FH268" i="1"/>
  <c r="ES270" i="1"/>
  <c r="EV269" i="1"/>
  <c r="EJ268" i="1"/>
  <c r="EG269" i="1"/>
  <c r="DU269" i="1"/>
  <c r="DX268" i="1"/>
  <c r="CW270" i="1"/>
  <c r="CZ269" i="1"/>
  <c r="CN268" i="1"/>
  <c r="CK269" i="1"/>
  <c r="BY270" i="1"/>
  <c r="CB269" i="1"/>
  <c r="AF270" i="1"/>
  <c r="AC271" i="1"/>
  <c r="HY267" i="1"/>
  <c r="GO269" i="6"/>
  <c r="GR268" i="6"/>
  <c r="BY269" i="6"/>
  <c r="CB268" i="6"/>
  <c r="DU269" i="6"/>
  <c r="DX268" i="6"/>
  <c r="FQ268" i="6"/>
  <c r="HM268" i="6" s="1"/>
  <c r="HP268" i="6" s="1"/>
  <c r="FT267" i="6"/>
  <c r="CK269" i="6"/>
  <c r="CN268" i="6"/>
  <c r="EG269" i="6"/>
  <c r="EJ268" i="6"/>
  <c r="HD268" i="6"/>
  <c r="HA269" i="6"/>
  <c r="GC270" i="6"/>
  <c r="GF269" i="6"/>
  <c r="ES269" i="6"/>
  <c r="EV268" i="6"/>
  <c r="FE270" i="6"/>
  <c r="FH269" i="6"/>
  <c r="DI270" i="6"/>
  <c r="DL269" i="6"/>
  <c r="CZ268" i="6"/>
  <c r="CW269" i="6"/>
  <c r="DL270" i="1" l="1"/>
  <c r="DI271" i="1"/>
  <c r="BD270" i="1"/>
  <c r="BA271" i="1"/>
  <c r="AO270" i="1"/>
  <c r="AR269" i="1"/>
  <c r="BP268" i="1"/>
  <c r="BM269" i="1"/>
  <c r="BP270" i="6"/>
  <c r="BM271" i="6"/>
  <c r="BD270" i="6"/>
  <c r="BA271" i="6"/>
  <c r="AO272" i="6"/>
  <c r="AR271" i="6"/>
  <c r="AC271" i="6"/>
  <c r="AF270" i="6"/>
  <c r="T270" i="6"/>
  <c r="Q271" i="6"/>
  <c r="F272" i="6"/>
  <c r="HN271" i="6"/>
  <c r="E270" i="6"/>
  <c r="H269" i="6"/>
  <c r="AD286" i="1"/>
  <c r="HD276" i="1"/>
  <c r="HA277" i="1"/>
  <c r="GR270" i="1"/>
  <c r="GO271" i="1"/>
  <c r="GC270" i="1"/>
  <c r="GF269" i="1"/>
  <c r="FQ270" i="1"/>
  <c r="FT269" i="1"/>
  <c r="FE270" i="1"/>
  <c r="FH269" i="1"/>
  <c r="EV270" i="1"/>
  <c r="ES271" i="1"/>
  <c r="EG270" i="1"/>
  <c r="EJ269" i="1"/>
  <c r="DU270" i="1"/>
  <c r="DX269" i="1"/>
  <c r="CW271" i="1"/>
  <c r="CZ270" i="1"/>
  <c r="CK270" i="1"/>
  <c r="CN269" i="1"/>
  <c r="CB270" i="1"/>
  <c r="BY271" i="1"/>
  <c r="AC272" i="1"/>
  <c r="AF271" i="1"/>
  <c r="HY268" i="1"/>
  <c r="HZ268" i="1"/>
  <c r="CK270" i="6"/>
  <c r="CN269" i="6"/>
  <c r="FQ269" i="6"/>
  <c r="HM269" i="6" s="1"/>
  <c r="HP269" i="6" s="1"/>
  <c r="FT268" i="6"/>
  <c r="ES270" i="6"/>
  <c r="EV269" i="6"/>
  <c r="DX269" i="6"/>
  <c r="DU270" i="6"/>
  <c r="CZ269" i="6"/>
  <c r="CW270" i="6"/>
  <c r="HA270" i="6"/>
  <c r="HD269" i="6"/>
  <c r="DI271" i="6"/>
  <c r="DL270" i="6"/>
  <c r="GC271" i="6"/>
  <c r="GF270" i="6"/>
  <c r="CB269" i="6"/>
  <c r="BY270" i="6"/>
  <c r="EG270" i="6"/>
  <c r="EJ269" i="6"/>
  <c r="FE271" i="6"/>
  <c r="FH270" i="6"/>
  <c r="GR269" i="6"/>
  <c r="GO270" i="6"/>
  <c r="DL271" i="1" l="1"/>
  <c r="DI272" i="1"/>
  <c r="BP269" i="1"/>
  <c r="BM270" i="1"/>
  <c r="AR270" i="1"/>
  <c r="AO271" i="1"/>
  <c r="BD271" i="1"/>
  <c r="BA272" i="1"/>
  <c r="BP271" i="6"/>
  <c r="BM272" i="6"/>
  <c r="BA272" i="6"/>
  <c r="BD271" i="6"/>
  <c r="AR272" i="6"/>
  <c r="AO275" i="6"/>
  <c r="AR273" i="6"/>
  <c r="AC272" i="6"/>
  <c r="AF271" i="6"/>
  <c r="Q272" i="6"/>
  <c r="T271" i="6"/>
  <c r="F275" i="6"/>
  <c r="HN272" i="6"/>
  <c r="HL283" i="6" s="1"/>
  <c r="E271" i="6"/>
  <c r="H270" i="6"/>
  <c r="AD287" i="1"/>
  <c r="HA278" i="1"/>
  <c r="HD277" i="1"/>
  <c r="GO272" i="1"/>
  <c r="GR271" i="1"/>
  <c r="GC271" i="1"/>
  <c r="GF270" i="1"/>
  <c r="FT270" i="1"/>
  <c r="FQ271" i="1"/>
  <c r="FE271" i="1"/>
  <c r="FH270" i="1"/>
  <c r="ES272" i="1"/>
  <c r="EV271" i="1"/>
  <c r="EG271" i="1"/>
  <c r="EJ270" i="1"/>
  <c r="DX270" i="1"/>
  <c r="DU271" i="1"/>
  <c r="CW272" i="1"/>
  <c r="CZ271" i="1"/>
  <c r="CN270" i="1"/>
  <c r="CK271" i="1"/>
  <c r="BY272" i="1"/>
  <c r="CB271" i="1"/>
  <c r="AF272" i="1"/>
  <c r="AC275" i="1"/>
  <c r="AF273" i="1"/>
  <c r="HZ269" i="1"/>
  <c r="HY269" i="1"/>
  <c r="CW271" i="6"/>
  <c r="CZ270" i="6"/>
  <c r="ES271" i="6"/>
  <c r="EV270" i="6"/>
  <c r="GC272" i="6"/>
  <c r="GF271" i="6"/>
  <c r="EG271" i="6"/>
  <c r="EJ270" i="6"/>
  <c r="DI272" i="6"/>
  <c r="DL271" i="6"/>
  <c r="DU271" i="6"/>
  <c r="DX270" i="6"/>
  <c r="GO271" i="6"/>
  <c r="GR270" i="6"/>
  <c r="BY271" i="6"/>
  <c r="CB270" i="6"/>
  <c r="FT269" i="6"/>
  <c r="FQ270" i="6"/>
  <c r="HM270" i="6" s="1"/>
  <c r="HP270" i="6" s="1"/>
  <c r="HA271" i="6"/>
  <c r="HD270" i="6"/>
  <c r="FE272" i="6"/>
  <c r="FH271" i="6"/>
  <c r="CK271" i="6"/>
  <c r="CN270" i="6"/>
  <c r="DL273" i="1" l="1"/>
  <c r="DL272" i="1"/>
  <c r="DI275" i="1"/>
  <c r="BA275" i="1"/>
  <c r="BD273" i="1"/>
  <c r="BD272" i="1"/>
  <c r="AR271" i="1"/>
  <c r="AO272" i="1"/>
  <c r="BP270" i="1"/>
  <c r="BM271" i="1"/>
  <c r="BM275" i="6"/>
  <c r="BP272" i="6"/>
  <c r="BP273" i="6"/>
  <c r="BA275" i="6"/>
  <c r="BD272" i="6"/>
  <c r="BD273" i="6"/>
  <c r="AO276" i="6"/>
  <c r="AR275" i="6"/>
  <c r="AF272" i="6"/>
  <c r="AF273" i="6"/>
  <c r="AC275" i="6"/>
  <c r="Q275" i="6"/>
  <c r="T273" i="6"/>
  <c r="T272" i="6"/>
  <c r="F276" i="6"/>
  <c r="HN275" i="6"/>
  <c r="E272" i="6"/>
  <c r="H271" i="6"/>
  <c r="AD288" i="1"/>
  <c r="HA279" i="1"/>
  <c r="HD278" i="1"/>
  <c r="GR272" i="1"/>
  <c r="GR273" i="1"/>
  <c r="GO275" i="1"/>
  <c r="GC272" i="1"/>
  <c r="GF271" i="1"/>
  <c r="FQ272" i="1"/>
  <c r="FT271" i="1"/>
  <c r="FE272" i="1"/>
  <c r="FH271" i="1"/>
  <c r="EV273" i="1"/>
  <c r="ES275" i="1"/>
  <c r="EV272" i="1"/>
  <c r="EG272" i="1"/>
  <c r="EJ271" i="1"/>
  <c r="DU272" i="1"/>
  <c r="DX271" i="1"/>
  <c r="CZ272" i="1"/>
  <c r="CZ273" i="1"/>
  <c r="CW275" i="1"/>
  <c r="CK272" i="1"/>
  <c r="CN271" i="1"/>
  <c r="CB272" i="1"/>
  <c r="BY275" i="1"/>
  <c r="CB273" i="1"/>
  <c r="AF275" i="1"/>
  <c r="AC276" i="1"/>
  <c r="HY270" i="1"/>
  <c r="HZ270" i="1"/>
  <c r="BY272" i="6"/>
  <c r="CB271" i="6"/>
  <c r="FE275" i="6"/>
  <c r="FH273" i="6"/>
  <c r="FH272" i="6"/>
  <c r="DL273" i="6"/>
  <c r="DL272" i="6"/>
  <c r="DI275" i="6"/>
  <c r="ES272" i="6"/>
  <c r="EV271" i="6"/>
  <c r="GO272" i="6"/>
  <c r="GR271" i="6"/>
  <c r="HA272" i="6"/>
  <c r="HD271" i="6"/>
  <c r="EJ271" i="6"/>
  <c r="EG272" i="6"/>
  <c r="CW272" i="6"/>
  <c r="CZ271" i="6"/>
  <c r="CK272" i="6"/>
  <c r="CN271" i="6"/>
  <c r="DU272" i="6"/>
  <c r="DX271" i="6"/>
  <c r="FQ271" i="6"/>
  <c r="HM271" i="6" s="1"/>
  <c r="HP271" i="6" s="1"/>
  <c r="FT270" i="6"/>
  <c r="GF273" i="6"/>
  <c r="GC275" i="6"/>
  <c r="GF272" i="6"/>
  <c r="DL275" i="1" l="1"/>
  <c r="DI276" i="1"/>
  <c r="BP271" i="1"/>
  <c r="BM272" i="1"/>
  <c r="AR272" i="1"/>
  <c r="AO275" i="1"/>
  <c r="AR273" i="1"/>
  <c r="BD275" i="1"/>
  <c r="BA276" i="1"/>
  <c r="BM276" i="6"/>
  <c r="BP275" i="6"/>
  <c r="BD275" i="6"/>
  <c r="BA276" i="6"/>
  <c r="AO277" i="6"/>
  <c r="AR276" i="6"/>
  <c r="AC276" i="6"/>
  <c r="AF275" i="6"/>
  <c r="Q276" i="6"/>
  <c r="T275" i="6"/>
  <c r="F277" i="6"/>
  <c r="HN276" i="6"/>
  <c r="E275" i="6"/>
  <c r="H272" i="6"/>
  <c r="H273" i="6"/>
  <c r="AD289" i="1"/>
  <c r="HA280" i="1"/>
  <c r="HD279" i="1"/>
  <c r="GO276" i="1"/>
  <c r="GR275" i="1"/>
  <c r="GC275" i="1"/>
  <c r="GF272" i="1"/>
  <c r="GF273" i="1"/>
  <c r="FT273" i="1"/>
  <c r="FQ275" i="1"/>
  <c r="FT272" i="1"/>
  <c r="FH272" i="1"/>
  <c r="FE275" i="1"/>
  <c r="FH273" i="1"/>
  <c r="ES276" i="1"/>
  <c r="EV275" i="1"/>
  <c r="EJ272" i="1"/>
  <c r="EG275" i="1"/>
  <c r="EJ273" i="1"/>
  <c r="DX272" i="1"/>
  <c r="DX273" i="1"/>
  <c r="DU275" i="1"/>
  <c r="CW276" i="1"/>
  <c r="CZ275" i="1"/>
  <c r="CK275" i="1"/>
  <c r="CN272" i="1"/>
  <c r="CN273" i="1"/>
  <c r="BY276" i="1"/>
  <c r="CB275" i="1"/>
  <c r="AF276" i="1"/>
  <c r="AC277" i="1"/>
  <c r="HZ271" i="1"/>
  <c r="HY271" i="1"/>
  <c r="FH275" i="6"/>
  <c r="FE276" i="6"/>
  <c r="HD272" i="6"/>
  <c r="HD273" i="6"/>
  <c r="HA275" i="6"/>
  <c r="BY275" i="6"/>
  <c r="CB273" i="6"/>
  <c r="CB272" i="6"/>
  <c r="CN273" i="6"/>
  <c r="CK275" i="6"/>
  <c r="CN272" i="6"/>
  <c r="GO275" i="6"/>
  <c r="GR273" i="6"/>
  <c r="GR272" i="6"/>
  <c r="DL275" i="6"/>
  <c r="DI276" i="6"/>
  <c r="GF275" i="6"/>
  <c r="GC276" i="6"/>
  <c r="CW275" i="6"/>
  <c r="CZ272" i="6"/>
  <c r="CZ273" i="6"/>
  <c r="ES275" i="6"/>
  <c r="EV273" i="6"/>
  <c r="EV272" i="6"/>
  <c r="EJ273" i="6"/>
  <c r="EG275" i="6"/>
  <c r="EJ272" i="6"/>
  <c r="DU275" i="6"/>
  <c r="DX273" i="6"/>
  <c r="DX272" i="6"/>
  <c r="FQ272" i="6"/>
  <c r="HM272" i="6" s="1"/>
  <c r="FT271" i="6"/>
  <c r="DL276" i="1" l="1"/>
  <c r="DI277" i="1"/>
  <c r="BA277" i="1"/>
  <c r="BD276" i="1"/>
  <c r="AO276" i="1"/>
  <c r="AR275" i="1"/>
  <c r="BM275" i="1"/>
  <c r="BP273" i="1"/>
  <c r="BP272" i="1"/>
  <c r="BP276" i="6"/>
  <c r="BM277" i="6"/>
  <c r="BA277" i="6"/>
  <c r="BD276" i="6"/>
  <c r="AR277" i="6"/>
  <c r="AO278" i="6"/>
  <c r="AC277" i="6"/>
  <c r="AF276" i="6"/>
  <c r="Q277" i="6"/>
  <c r="T276" i="6"/>
  <c r="F278" i="6"/>
  <c r="HN277" i="6"/>
  <c r="E276" i="6"/>
  <c r="H275" i="6"/>
  <c r="HP273" i="6"/>
  <c r="HP272" i="6"/>
  <c r="HK283" i="6"/>
  <c r="AD290" i="1"/>
  <c r="HA281" i="1"/>
  <c r="HD280" i="1"/>
  <c r="GR276" i="1"/>
  <c r="GO277" i="1"/>
  <c r="GC276" i="1"/>
  <c r="GF275" i="1"/>
  <c r="FQ276" i="1"/>
  <c r="FT275" i="1"/>
  <c r="FH275" i="1"/>
  <c r="FE276" i="1"/>
  <c r="EV276" i="1"/>
  <c r="ES277" i="1"/>
  <c r="EJ275" i="1"/>
  <c r="EG276" i="1"/>
  <c r="DU276" i="1"/>
  <c r="DX275" i="1"/>
  <c r="CZ276" i="1"/>
  <c r="CW277" i="1"/>
  <c r="CK276" i="1"/>
  <c r="CN275" i="1"/>
  <c r="CB276" i="1"/>
  <c r="BY277" i="1"/>
  <c r="AC278" i="1"/>
  <c r="AF277" i="1"/>
  <c r="IF283" i="1"/>
  <c r="IF281" i="1" s="1"/>
  <c r="IE283" i="1"/>
  <c r="IE281" i="1" s="1"/>
  <c r="HZ273" i="1"/>
  <c r="HZ272" i="1"/>
  <c r="HY273" i="1"/>
  <c r="HY272" i="1"/>
  <c r="GF276" i="6"/>
  <c r="GC277" i="6"/>
  <c r="GO276" i="6"/>
  <c r="GR275" i="6"/>
  <c r="DU276" i="6"/>
  <c r="DX275" i="6"/>
  <c r="FQ275" i="6"/>
  <c r="HM275" i="6" s="1"/>
  <c r="HP275" i="6" s="1"/>
  <c r="FT273" i="6"/>
  <c r="FT272" i="6"/>
  <c r="CN275" i="6"/>
  <c r="CK276" i="6"/>
  <c r="HD275" i="6"/>
  <c r="HA276" i="6"/>
  <c r="ES276" i="6"/>
  <c r="EV275" i="6"/>
  <c r="DL276" i="6"/>
  <c r="DI277" i="6"/>
  <c r="CW276" i="6"/>
  <c r="CZ275" i="6"/>
  <c r="EJ275" i="6"/>
  <c r="EG276" i="6"/>
  <c r="FH276" i="6"/>
  <c r="FE277" i="6"/>
  <c r="BY276" i="6"/>
  <c r="CB275" i="6"/>
  <c r="DL277" i="1" l="1"/>
  <c r="DI278" i="1"/>
  <c r="BM276" i="1"/>
  <c r="BP275" i="1"/>
  <c r="AR276" i="1"/>
  <c r="AO277" i="1"/>
  <c r="BA278" i="1"/>
  <c r="BD277" i="1"/>
  <c r="BM278" i="6"/>
  <c r="BP277" i="6"/>
  <c r="BA278" i="6"/>
  <c r="BD277" i="6"/>
  <c r="AR278" i="6"/>
  <c r="AO279" i="6"/>
  <c r="AC278" i="6"/>
  <c r="AF277" i="6"/>
  <c r="Q278" i="6"/>
  <c r="T277" i="6"/>
  <c r="F279" i="6"/>
  <c r="HN278" i="6"/>
  <c r="E277" i="6"/>
  <c r="H276" i="6"/>
  <c r="AD293" i="1"/>
  <c r="HA284" i="1"/>
  <c r="HD281" i="1"/>
  <c r="HD282" i="1"/>
  <c r="GO278" i="1"/>
  <c r="GR277" i="1"/>
  <c r="GF276" i="1"/>
  <c r="GC277" i="1"/>
  <c r="FT276" i="1"/>
  <c r="FQ277" i="1"/>
  <c r="FH276" i="1"/>
  <c r="FE277" i="1"/>
  <c r="ES278" i="1"/>
  <c r="EV277" i="1"/>
  <c r="EJ276" i="1"/>
  <c r="EG277" i="1"/>
  <c r="DX276" i="1"/>
  <c r="DU277" i="1"/>
  <c r="CW278" i="1"/>
  <c r="CZ277" i="1"/>
  <c r="CN276" i="1"/>
  <c r="CK277" i="1"/>
  <c r="BY278" i="1"/>
  <c r="CB277" i="1"/>
  <c r="AF278" i="1"/>
  <c r="AC279" i="1"/>
  <c r="HY275" i="1"/>
  <c r="HZ275" i="1"/>
  <c r="FQ276" i="6"/>
  <c r="HM276" i="6" s="1"/>
  <c r="HP276" i="6" s="1"/>
  <c r="FT275" i="6"/>
  <c r="CN276" i="6"/>
  <c r="CK277" i="6"/>
  <c r="FE278" i="6"/>
  <c r="FH277" i="6"/>
  <c r="ES277" i="6"/>
  <c r="EV276" i="6"/>
  <c r="HD276" i="6"/>
  <c r="HA277" i="6"/>
  <c r="EJ276" i="6"/>
  <c r="EG277" i="6"/>
  <c r="DU277" i="6"/>
  <c r="DX276" i="6"/>
  <c r="DI278" i="6"/>
  <c r="DL277" i="6"/>
  <c r="BY277" i="6"/>
  <c r="CB276" i="6"/>
  <c r="GO277" i="6"/>
  <c r="GR276" i="6"/>
  <c r="GC278" i="6"/>
  <c r="GF277" i="6"/>
  <c r="CW277" i="6"/>
  <c r="CZ276" i="6"/>
  <c r="DL278" i="1" l="1"/>
  <c r="DI279" i="1"/>
  <c r="BA279" i="1"/>
  <c r="BD278" i="1"/>
  <c r="AR277" i="1"/>
  <c r="AO278" i="1"/>
  <c r="BP276" i="1"/>
  <c r="BM277" i="1"/>
  <c r="BP278" i="6"/>
  <c r="BM279" i="6"/>
  <c r="BA279" i="6"/>
  <c r="BD278" i="6"/>
  <c r="AO280" i="6"/>
  <c r="AR279" i="6"/>
  <c r="AC279" i="6"/>
  <c r="AF278" i="6"/>
  <c r="Q279" i="6"/>
  <c r="T278" i="6"/>
  <c r="F280" i="6"/>
  <c r="HN279" i="6"/>
  <c r="E278" i="6"/>
  <c r="H277" i="6"/>
  <c r="AD294" i="1"/>
  <c r="HA285" i="1"/>
  <c r="HD284" i="1"/>
  <c r="GR278" i="1"/>
  <c r="GO279" i="1"/>
  <c r="GC278" i="1"/>
  <c r="GF277" i="1"/>
  <c r="FQ278" i="1"/>
  <c r="FT277" i="1"/>
  <c r="FE278" i="1"/>
  <c r="FH277" i="1"/>
  <c r="EV278" i="1"/>
  <c r="ES279" i="1"/>
  <c r="EG278" i="1"/>
  <c r="EJ277" i="1"/>
  <c r="DU278" i="1"/>
  <c r="DX277" i="1"/>
  <c r="CZ278" i="1"/>
  <c r="CW279" i="1"/>
  <c r="CK278" i="1"/>
  <c r="CN277" i="1"/>
  <c r="CB278" i="1"/>
  <c r="BY279" i="1"/>
  <c r="AC280" i="1"/>
  <c r="AF279" i="1"/>
  <c r="HZ276" i="1"/>
  <c r="HY276" i="1"/>
  <c r="HA278" i="6"/>
  <c r="HD277" i="6"/>
  <c r="CK278" i="6"/>
  <c r="CN277" i="6"/>
  <c r="DI279" i="6"/>
  <c r="DL278" i="6"/>
  <c r="GC279" i="6"/>
  <c r="GF278" i="6"/>
  <c r="GR277" i="6"/>
  <c r="GO278" i="6"/>
  <c r="DX277" i="6"/>
  <c r="DU278" i="6"/>
  <c r="EV277" i="6"/>
  <c r="ES278" i="6"/>
  <c r="CZ277" i="6"/>
  <c r="CW278" i="6"/>
  <c r="FE279" i="6"/>
  <c r="FH278" i="6"/>
  <c r="CB277" i="6"/>
  <c r="BY278" i="6"/>
  <c r="EG278" i="6"/>
  <c r="EJ277" i="6"/>
  <c r="FQ277" i="6"/>
  <c r="HM277" i="6" s="1"/>
  <c r="HP277" i="6" s="1"/>
  <c r="FT276" i="6"/>
  <c r="HY277" i="1"/>
  <c r="DL279" i="1" l="1"/>
  <c r="DI280" i="1"/>
  <c r="BM278" i="1"/>
  <c r="BP277" i="1"/>
  <c r="AO279" i="1"/>
  <c r="AR278" i="1"/>
  <c r="BD279" i="1"/>
  <c r="BA280" i="1"/>
  <c r="BM280" i="6"/>
  <c r="BP279" i="6"/>
  <c r="BD279" i="6"/>
  <c r="BA280" i="6"/>
  <c r="AO281" i="6"/>
  <c r="AR280" i="6"/>
  <c r="AC280" i="6"/>
  <c r="AF279" i="6"/>
  <c r="Q280" i="6"/>
  <c r="T279" i="6"/>
  <c r="F281" i="6"/>
  <c r="HN280" i="6"/>
  <c r="H278" i="6"/>
  <c r="E279" i="6"/>
  <c r="AD295" i="1"/>
  <c r="HA286" i="1"/>
  <c r="HD285" i="1"/>
  <c r="GO280" i="1"/>
  <c r="GR279" i="1"/>
  <c r="GC279" i="1"/>
  <c r="GF278" i="1"/>
  <c r="FT278" i="1"/>
  <c r="FQ279" i="1"/>
  <c r="FH278" i="1"/>
  <c r="FE279" i="1"/>
  <c r="ES280" i="1"/>
  <c r="EV279" i="1"/>
  <c r="EJ278" i="1"/>
  <c r="EG279" i="1"/>
  <c r="DU279" i="1"/>
  <c r="DX278" i="1"/>
  <c r="CW280" i="1"/>
  <c r="CZ279" i="1"/>
  <c r="CK279" i="1"/>
  <c r="CN278" i="1"/>
  <c r="BY280" i="1"/>
  <c r="CB279" i="1"/>
  <c r="AC281" i="1"/>
  <c r="AF280" i="1"/>
  <c r="HZ277" i="1"/>
  <c r="DX278" i="6"/>
  <c r="DU279" i="6"/>
  <c r="GR278" i="6"/>
  <c r="GO279" i="6"/>
  <c r="EG279" i="6"/>
  <c r="EJ278" i="6"/>
  <c r="HA279" i="6"/>
  <c r="HD278" i="6"/>
  <c r="CB278" i="6"/>
  <c r="BY279" i="6"/>
  <c r="CZ278" i="6"/>
  <c r="CW279" i="6"/>
  <c r="GF279" i="6"/>
  <c r="GC280" i="6"/>
  <c r="CK279" i="6"/>
  <c r="CN278" i="6"/>
  <c r="EV278" i="6"/>
  <c r="ES279" i="6"/>
  <c r="FT277" i="6"/>
  <c r="FQ278" i="6"/>
  <c r="HM278" i="6" s="1"/>
  <c r="HP278" i="6" s="1"/>
  <c r="FH279" i="6"/>
  <c r="FE280" i="6"/>
  <c r="DL279" i="6"/>
  <c r="DI280" i="6"/>
  <c r="DL280" i="1" l="1"/>
  <c r="DI281" i="1"/>
  <c r="BA281" i="1"/>
  <c r="BD280" i="1"/>
  <c r="AO280" i="1"/>
  <c r="AR279" i="1"/>
  <c r="BP278" i="1"/>
  <c r="BM279" i="1"/>
  <c r="BM281" i="6"/>
  <c r="BP280" i="6"/>
  <c r="BA281" i="6"/>
  <c r="BD280" i="6"/>
  <c r="AR281" i="6"/>
  <c r="AR282" i="6"/>
  <c r="AO284" i="6"/>
  <c r="AF280" i="6"/>
  <c r="AC281" i="6"/>
  <c r="Q281" i="6"/>
  <c r="T280" i="6"/>
  <c r="F284" i="6"/>
  <c r="HN281" i="6"/>
  <c r="HL292" i="6" s="1"/>
  <c r="H279" i="6"/>
  <c r="E280" i="6"/>
  <c r="AD296" i="1"/>
  <c r="HA287" i="1"/>
  <c r="HD286" i="1"/>
  <c r="GO281" i="1"/>
  <c r="GR280" i="1"/>
  <c r="GC280" i="1"/>
  <c r="GF279" i="1"/>
  <c r="FQ280" i="1"/>
  <c r="FT279" i="1"/>
  <c r="FE280" i="1"/>
  <c r="FH279" i="1"/>
  <c r="ES281" i="1"/>
  <c r="EV280" i="1"/>
  <c r="EG280" i="1"/>
  <c r="EJ279" i="1"/>
  <c r="DU280" i="1"/>
  <c r="DX279" i="1"/>
  <c r="CW281" i="1"/>
  <c r="CZ280" i="1"/>
  <c r="CK280" i="1"/>
  <c r="CN279" i="1"/>
  <c r="BY281" i="1"/>
  <c r="CB280" i="1"/>
  <c r="AF281" i="1"/>
  <c r="AC284" i="1"/>
  <c r="AF282" i="1"/>
  <c r="HY278" i="1"/>
  <c r="HZ278" i="1"/>
  <c r="EJ279" i="6"/>
  <c r="EG280" i="6"/>
  <c r="GO280" i="6"/>
  <c r="GR279" i="6"/>
  <c r="CN279" i="6"/>
  <c r="CK280" i="6"/>
  <c r="FH280" i="6"/>
  <c r="FE281" i="6"/>
  <c r="GF280" i="6"/>
  <c r="GC281" i="6"/>
  <c r="DU280" i="6"/>
  <c r="DX279" i="6"/>
  <c r="HD279" i="6"/>
  <c r="HA280" i="6"/>
  <c r="DL280" i="6"/>
  <c r="DI281" i="6"/>
  <c r="FT278" i="6"/>
  <c r="FQ279" i="6"/>
  <c r="HM279" i="6" s="1"/>
  <c r="HP279" i="6" s="1"/>
  <c r="CW280" i="6"/>
  <c r="CZ279" i="6"/>
  <c r="ES280" i="6"/>
  <c r="EV279" i="6"/>
  <c r="BY280" i="6"/>
  <c r="CB279" i="6"/>
  <c r="DL281" i="1" l="1"/>
  <c r="DI284" i="1"/>
  <c r="DL282" i="1"/>
  <c r="BP279" i="1"/>
  <c r="BM280" i="1"/>
  <c r="AR280" i="1"/>
  <c r="AO281" i="1"/>
  <c r="BD281" i="1"/>
  <c r="BA284" i="1"/>
  <c r="BD282" i="1"/>
  <c r="BM284" i="6"/>
  <c r="BP281" i="6"/>
  <c r="BP282" i="6"/>
  <c r="BD282" i="6"/>
  <c r="BA284" i="6"/>
  <c r="BD281" i="6"/>
  <c r="AO285" i="6"/>
  <c r="AR284" i="6"/>
  <c r="AC284" i="6"/>
  <c r="AF281" i="6"/>
  <c r="AF282" i="6"/>
  <c r="T281" i="6"/>
  <c r="T282" i="6"/>
  <c r="Q284" i="6"/>
  <c r="F285" i="6"/>
  <c r="HN284" i="6"/>
  <c r="H280" i="6"/>
  <c r="E281" i="6"/>
  <c r="AD297" i="1"/>
  <c r="HA288" i="1"/>
  <c r="HD287" i="1"/>
  <c r="GR281" i="1"/>
  <c r="GR282" i="1"/>
  <c r="GO284" i="1"/>
  <c r="GC281" i="1"/>
  <c r="GF280" i="1"/>
  <c r="FQ281" i="1"/>
  <c r="FT280" i="1"/>
  <c r="FE281" i="1"/>
  <c r="FH280" i="1"/>
  <c r="EV281" i="1"/>
  <c r="ES284" i="1"/>
  <c r="EV282" i="1"/>
  <c r="EG281" i="1"/>
  <c r="EJ280" i="1"/>
  <c r="DU281" i="1"/>
  <c r="DX280" i="1"/>
  <c r="CZ282" i="1"/>
  <c r="CZ281" i="1"/>
  <c r="CW284" i="1"/>
  <c r="CK281" i="1"/>
  <c r="CN280" i="1"/>
  <c r="BY284" i="1"/>
  <c r="CB282" i="1"/>
  <c r="CB281" i="1"/>
  <c r="AF284" i="1"/>
  <c r="AC285" i="1"/>
  <c r="HY279" i="1"/>
  <c r="HZ279" i="1"/>
  <c r="CW281" i="6"/>
  <c r="CZ280" i="6"/>
  <c r="CN280" i="6"/>
  <c r="CK281" i="6"/>
  <c r="DL282" i="6"/>
  <c r="DL281" i="6"/>
  <c r="DI284" i="6"/>
  <c r="HD280" i="6"/>
  <c r="HA281" i="6"/>
  <c r="DU281" i="6"/>
  <c r="DX280" i="6"/>
  <c r="GO281" i="6"/>
  <c r="GR280" i="6"/>
  <c r="ES281" i="6"/>
  <c r="EV280" i="6"/>
  <c r="FQ280" i="6"/>
  <c r="HM280" i="6" s="1"/>
  <c r="HP280" i="6" s="1"/>
  <c r="FT279" i="6"/>
  <c r="BY281" i="6"/>
  <c r="CB280" i="6"/>
  <c r="GF282" i="6"/>
  <c r="GF281" i="6"/>
  <c r="GC284" i="6"/>
  <c r="FH282" i="6"/>
  <c r="FH281" i="6"/>
  <c r="FE284" i="6"/>
  <c r="EJ280" i="6"/>
  <c r="EG281" i="6"/>
  <c r="DL284" i="1" l="1"/>
  <c r="DI285" i="1"/>
  <c r="BA285" i="1"/>
  <c r="BD284" i="1"/>
  <c r="AR281" i="1"/>
  <c r="AO284" i="1"/>
  <c r="AR282" i="1"/>
  <c r="BM281" i="1"/>
  <c r="BP280" i="1"/>
  <c r="BP284" i="6"/>
  <c r="BM285" i="6"/>
  <c r="BA285" i="6"/>
  <c r="BD284" i="6"/>
  <c r="AR285" i="6"/>
  <c r="AO286" i="6"/>
  <c r="AC285" i="6"/>
  <c r="AF284" i="6"/>
  <c r="Q285" i="6"/>
  <c r="T284" i="6"/>
  <c r="F286" i="6"/>
  <c r="HN285" i="6"/>
  <c r="E284" i="6"/>
  <c r="H281" i="6"/>
  <c r="H282" i="6"/>
  <c r="AD298" i="1"/>
  <c r="HA289" i="1"/>
  <c r="HD288" i="1"/>
  <c r="GO285" i="1"/>
  <c r="GR284" i="1"/>
  <c r="GC284" i="1"/>
  <c r="GF281" i="1"/>
  <c r="GF282" i="1"/>
  <c r="FT281" i="1"/>
  <c r="FT282" i="1"/>
  <c r="FQ284" i="1"/>
  <c r="FE284" i="1"/>
  <c r="FH282" i="1"/>
  <c r="FH281" i="1"/>
  <c r="ES285" i="1"/>
  <c r="EV284" i="1"/>
  <c r="EG284" i="1"/>
  <c r="EJ282" i="1"/>
  <c r="EJ281" i="1"/>
  <c r="DX281" i="1"/>
  <c r="DU284" i="1"/>
  <c r="DX282" i="1"/>
  <c r="CW285" i="1"/>
  <c r="CZ284" i="1"/>
  <c r="CK284" i="1"/>
  <c r="CN281" i="1"/>
  <c r="CN282" i="1"/>
  <c r="BY285" i="1"/>
  <c r="CB284" i="1"/>
  <c r="AF285" i="1"/>
  <c r="AC286" i="1"/>
  <c r="HZ280" i="1"/>
  <c r="HY280" i="1"/>
  <c r="CZ281" i="6"/>
  <c r="CW284" i="6"/>
  <c r="CZ282" i="6"/>
  <c r="DX281" i="6"/>
  <c r="DU284" i="6"/>
  <c r="DX282" i="6"/>
  <c r="FQ281" i="6"/>
  <c r="HM281" i="6" s="1"/>
  <c r="FT280" i="6"/>
  <c r="HD282" i="6"/>
  <c r="HD281" i="6"/>
  <c r="HA284" i="6"/>
  <c r="CN282" i="6"/>
  <c r="CN281" i="6"/>
  <c r="CK284" i="6"/>
  <c r="EV281" i="6"/>
  <c r="ES284" i="6"/>
  <c r="EV282" i="6"/>
  <c r="EJ282" i="6"/>
  <c r="EJ281" i="6"/>
  <c r="EG284" i="6"/>
  <c r="GR281" i="6"/>
  <c r="GO284" i="6"/>
  <c r="GR282" i="6"/>
  <c r="DI285" i="6"/>
  <c r="DL284" i="6"/>
  <c r="GC285" i="6"/>
  <c r="GF284" i="6"/>
  <c r="FE285" i="6"/>
  <c r="FH284" i="6"/>
  <c r="CB281" i="6"/>
  <c r="BY284" i="6"/>
  <c r="CB282" i="6"/>
  <c r="DL285" i="1" l="1"/>
  <c r="DI286" i="1"/>
  <c r="BM284" i="1"/>
  <c r="BP282" i="1"/>
  <c r="BP281" i="1"/>
  <c r="AR284" i="1"/>
  <c r="AO285" i="1"/>
  <c r="BD285" i="1"/>
  <c r="BA286" i="1"/>
  <c r="BM286" i="6"/>
  <c r="BP285" i="6"/>
  <c r="BA286" i="6"/>
  <c r="BD285" i="6"/>
  <c r="AR286" i="6"/>
  <c r="AO287" i="6"/>
  <c r="AC286" i="6"/>
  <c r="AF285" i="6"/>
  <c r="T285" i="6"/>
  <c r="Q286" i="6"/>
  <c r="F287" i="6"/>
  <c r="HN286" i="6"/>
  <c r="H284" i="6"/>
  <c r="E285" i="6"/>
  <c r="HK292" i="6"/>
  <c r="HP281" i="6"/>
  <c r="HP282" i="6"/>
  <c r="AD299" i="1"/>
  <c r="HD289" i="1"/>
  <c r="HA290" i="1"/>
  <c r="GR285" i="1"/>
  <c r="GO286" i="1"/>
  <c r="GC285" i="1"/>
  <c r="GF284" i="1"/>
  <c r="FQ285" i="1"/>
  <c r="FT284" i="1"/>
  <c r="FE285" i="1"/>
  <c r="FH284" i="1"/>
  <c r="EV285" i="1"/>
  <c r="ES286" i="1"/>
  <c r="EG285" i="1"/>
  <c r="EJ284" i="1"/>
  <c r="DU285" i="1"/>
  <c r="DX284" i="1"/>
  <c r="CZ285" i="1"/>
  <c r="CW286" i="1"/>
  <c r="CK285" i="1"/>
  <c r="CN284" i="1"/>
  <c r="CB285" i="1"/>
  <c r="BY286" i="1"/>
  <c r="AF286" i="1"/>
  <c r="AC287" i="1"/>
  <c r="IF292" i="1"/>
  <c r="IF290" i="1" s="1"/>
  <c r="IE292" i="1"/>
  <c r="IE290" i="1" s="1"/>
  <c r="HZ282" i="1"/>
  <c r="HZ281" i="1"/>
  <c r="HY282" i="1"/>
  <c r="HY281" i="1"/>
  <c r="DI286" i="6"/>
  <c r="DL285" i="6"/>
  <c r="DX284" i="6"/>
  <c r="DU285" i="6"/>
  <c r="GC286" i="6"/>
  <c r="GF285" i="6"/>
  <c r="EV284" i="6"/>
  <c r="ES285" i="6"/>
  <c r="FE286" i="6"/>
  <c r="FH285" i="6"/>
  <c r="EG285" i="6"/>
  <c r="EJ284" i="6"/>
  <c r="HA285" i="6"/>
  <c r="HD284" i="6"/>
  <c r="CB284" i="6"/>
  <c r="BY285" i="6"/>
  <c r="CZ284" i="6"/>
  <c r="CW285" i="6"/>
  <c r="GR284" i="6"/>
  <c r="GO285" i="6"/>
  <c r="FT281" i="6"/>
  <c r="FQ284" i="6"/>
  <c r="HM284" i="6" s="1"/>
  <c r="HP284" i="6" s="1"/>
  <c r="FT282" i="6"/>
  <c r="CK285" i="6"/>
  <c r="CN284" i="6"/>
  <c r="DL286" i="1" l="1"/>
  <c r="DI287" i="1"/>
  <c r="BA287" i="1"/>
  <c r="BD286" i="1"/>
  <c r="AO286" i="1"/>
  <c r="AR285" i="1"/>
  <c r="BM285" i="1"/>
  <c r="BP284" i="1"/>
  <c r="BM287" i="6"/>
  <c r="BP286" i="6"/>
  <c r="BA287" i="6"/>
  <c r="BD286" i="6"/>
  <c r="AO288" i="6"/>
  <c r="AR287" i="6"/>
  <c r="AF286" i="6"/>
  <c r="AC287" i="6"/>
  <c r="Q287" i="6"/>
  <c r="T286" i="6"/>
  <c r="F288" i="6"/>
  <c r="HN287" i="6"/>
  <c r="E286" i="6"/>
  <c r="H285" i="6"/>
  <c r="AD302" i="1"/>
  <c r="HD290" i="1"/>
  <c r="HD291" i="1"/>
  <c r="HA293" i="1"/>
  <c r="GR286" i="1"/>
  <c r="GO287" i="1"/>
  <c r="GC286" i="1"/>
  <c r="GF285" i="1"/>
  <c r="FT285" i="1"/>
  <c r="FQ286" i="1"/>
  <c r="FE286" i="1"/>
  <c r="FH285" i="1"/>
  <c r="EV286" i="1"/>
  <c r="ES287" i="1"/>
  <c r="EG286" i="1"/>
  <c r="EJ285" i="1"/>
  <c r="DX285" i="1"/>
  <c r="DU286" i="1"/>
  <c r="CZ286" i="1"/>
  <c r="CW287" i="1"/>
  <c r="CK286" i="1"/>
  <c r="CN285" i="1"/>
  <c r="BY287" i="1"/>
  <c r="CB286" i="1"/>
  <c r="AC288" i="1"/>
  <c r="AF287" i="1"/>
  <c r="HY284" i="1"/>
  <c r="HZ284" i="1"/>
  <c r="CB285" i="6"/>
  <c r="BY286" i="6"/>
  <c r="GR285" i="6"/>
  <c r="GO286" i="6"/>
  <c r="CK286" i="6"/>
  <c r="CN285" i="6"/>
  <c r="HA286" i="6"/>
  <c r="HD285" i="6"/>
  <c r="FH286" i="6"/>
  <c r="FE287" i="6"/>
  <c r="DX285" i="6"/>
  <c r="DU286" i="6"/>
  <c r="EG286" i="6"/>
  <c r="EJ285" i="6"/>
  <c r="CZ285" i="6"/>
  <c r="CW286" i="6"/>
  <c r="GF286" i="6"/>
  <c r="GC287" i="6"/>
  <c r="FT284" i="6"/>
  <c r="FQ285" i="6"/>
  <c r="HM285" i="6" s="1"/>
  <c r="HP285" i="6" s="1"/>
  <c r="EV285" i="6"/>
  <c r="ES286" i="6"/>
  <c r="DL286" i="6"/>
  <c r="DI287" i="6"/>
  <c r="DL287" i="1" l="1"/>
  <c r="DI288" i="1"/>
  <c r="BM286" i="1"/>
  <c r="BP285" i="1"/>
  <c r="AR286" i="1"/>
  <c r="AO287" i="1"/>
  <c r="BD287" i="1"/>
  <c r="BA288" i="1"/>
  <c r="BP287" i="6"/>
  <c r="BM288" i="6"/>
  <c r="BA288" i="6"/>
  <c r="BD287" i="6"/>
  <c r="AO289" i="6"/>
  <c r="AR288" i="6"/>
  <c r="AC288" i="6"/>
  <c r="AF287" i="6"/>
  <c r="T287" i="6"/>
  <c r="Q288" i="6"/>
  <c r="F289" i="6"/>
  <c r="HN288" i="6"/>
  <c r="E287" i="6"/>
  <c r="H286" i="6"/>
  <c r="AD303" i="1"/>
  <c r="HA294" i="1"/>
  <c r="HD293" i="1"/>
  <c r="GO288" i="1"/>
  <c r="GR287" i="1"/>
  <c r="GF286" i="1"/>
  <c r="GC287" i="1"/>
  <c r="FT286" i="1"/>
  <c r="FQ287" i="1"/>
  <c r="FE287" i="1"/>
  <c r="FH286" i="1"/>
  <c r="ES288" i="1"/>
  <c r="EV287" i="1"/>
  <c r="EG287" i="1"/>
  <c r="EJ286" i="1"/>
  <c r="DX286" i="1"/>
  <c r="DU287" i="1"/>
  <c r="CW288" i="1"/>
  <c r="CZ287" i="1"/>
  <c r="CK287" i="1"/>
  <c r="CN286" i="1"/>
  <c r="BY288" i="1"/>
  <c r="CB287" i="1"/>
  <c r="AC289" i="1"/>
  <c r="AF288" i="1"/>
  <c r="HZ285" i="1"/>
  <c r="HY285" i="1"/>
  <c r="GC288" i="6"/>
  <c r="GF287" i="6"/>
  <c r="DU287" i="6"/>
  <c r="DX286" i="6"/>
  <c r="CN286" i="6"/>
  <c r="CK287" i="6"/>
  <c r="GO287" i="6"/>
  <c r="GR286" i="6"/>
  <c r="CW287" i="6"/>
  <c r="CZ286" i="6"/>
  <c r="ES287" i="6"/>
  <c r="EV286" i="6"/>
  <c r="DL287" i="6"/>
  <c r="DI288" i="6"/>
  <c r="FH287" i="6"/>
  <c r="FE288" i="6"/>
  <c r="FT285" i="6"/>
  <c r="FQ286" i="6"/>
  <c r="HM286" i="6" s="1"/>
  <c r="HP286" i="6" s="1"/>
  <c r="HD286" i="6"/>
  <c r="HA287" i="6"/>
  <c r="BY287" i="6"/>
  <c r="CB286" i="6"/>
  <c r="EJ286" i="6"/>
  <c r="EG287" i="6"/>
  <c r="HY286" i="1"/>
  <c r="DL288" i="1" l="1"/>
  <c r="DI289" i="1"/>
  <c r="BA289" i="1"/>
  <c r="BD288" i="1"/>
  <c r="AR287" i="1"/>
  <c r="AO288" i="1"/>
  <c r="BM287" i="1"/>
  <c r="BP286" i="1"/>
  <c r="BM289" i="6"/>
  <c r="BP288" i="6"/>
  <c r="BA289" i="6"/>
  <c r="BD288" i="6"/>
  <c r="AO290" i="6"/>
  <c r="AR289" i="6"/>
  <c r="AC289" i="6"/>
  <c r="AF288" i="6"/>
  <c r="Q289" i="6"/>
  <c r="T288" i="6"/>
  <c r="F290" i="6"/>
  <c r="HN289" i="6"/>
  <c r="E288" i="6"/>
  <c r="H287" i="6"/>
  <c r="AD304" i="1"/>
  <c r="HA295" i="1"/>
  <c r="HD294" i="1"/>
  <c r="GO289" i="1"/>
  <c r="GR288" i="1"/>
  <c r="GC288" i="1"/>
  <c r="GF287" i="1"/>
  <c r="FQ288" i="1"/>
  <c r="FT287" i="1"/>
  <c r="FE288" i="1"/>
  <c r="FH287" i="1"/>
  <c r="ES289" i="1"/>
  <c r="EV288" i="1"/>
  <c r="EG288" i="1"/>
  <c r="EJ287" i="1"/>
  <c r="DU288" i="1"/>
  <c r="DX287" i="1"/>
  <c r="CW289" i="1"/>
  <c r="CZ288" i="1"/>
  <c r="CK288" i="1"/>
  <c r="CN287" i="1"/>
  <c r="BY289" i="1"/>
  <c r="CB288" i="1"/>
  <c r="AC290" i="1"/>
  <c r="AF289" i="1"/>
  <c r="HZ286" i="1"/>
  <c r="CW288" i="6"/>
  <c r="CZ287" i="6"/>
  <c r="BY288" i="6"/>
  <c r="CB287" i="6"/>
  <c r="GO288" i="6"/>
  <c r="GR287" i="6"/>
  <c r="ES288" i="6"/>
  <c r="EV287" i="6"/>
  <c r="EJ287" i="6"/>
  <c r="EG288" i="6"/>
  <c r="HA288" i="6"/>
  <c r="HD287" i="6"/>
  <c r="FE289" i="6"/>
  <c r="FH288" i="6"/>
  <c r="DU288" i="6"/>
  <c r="DX287" i="6"/>
  <c r="CN287" i="6"/>
  <c r="CK288" i="6"/>
  <c r="FQ287" i="6"/>
  <c r="HM287" i="6" s="1"/>
  <c r="HP287" i="6" s="1"/>
  <c r="FT286" i="6"/>
  <c r="DI289" i="6"/>
  <c r="DL288" i="6"/>
  <c r="GC289" i="6"/>
  <c r="GF288" i="6"/>
  <c r="DL289" i="1" l="1"/>
  <c r="DI290" i="1"/>
  <c r="BM288" i="1"/>
  <c r="BP287" i="1"/>
  <c r="AO289" i="1"/>
  <c r="AR288" i="1"/>
  <c r="BD289" i="1"/>
  <c r="BA290" i="1"/>
  <c r="BP289" i="6"/>
  <c r="BM290" i="6"/>
  <c r="BA290" i="6"/>
  <c r="BD289" i="6"/>
  <c r="AR291" i="6"/>
  <c r="AO293" i="6"/>
  <c r="AR290" i="6"/>
  <c r="AC290" i="6"/>
  <c r="AF289" i="6"/>
  <c r="Q290" i="6"/>
  <c r="T289" i="6"/>
  <c r="F293" i="6"/>
  <c r="HN290" i="6"/>
  <c r="HL301" i="6" s="1"/>
  <c r="H288" i="6"/>
  <c r="E289" i="6"/>
  <c r="AD305" i="1"/>
  <c r="HA296" i="1"/>
  <c r="HD295" i="1"/>
  <c r="GO290" i="1"/>
  <c r="GR289" i="1"/>
  <c r="GC289" i="1"/>
  <c r="GF288" i="1"/>
  <c r="FQ289" i="1"/>
  <c r="FT288" i="1"/>
  <c r="FE289" i="1"/>
  <c r="FH288" i="1"/>
  <c r="ES290" i="1"/>
  <c r="EV289" i="1"/>
  <c r="EG289" i="1"/>
  <c r="EJ288" i="1"/>
  <c r="DU289" i="1"/>
  <c r="DX288" i="1"/>
  <c r="CW290" i="1"/>
  <c r="CZ289" i="1"/>
  <c r="CK289" i="1"/>
  <c r="CN288" i="1"/>
  <c r="BY290" i="1"/>
  <c r="CB289" i="1"/>
  <c r="AC293" i="1"/>
  <c r="AF290" i="1"/>
  <c r="AF291" i="1"/>
  <c r="HY287" i="1"/>
  <c r="HZ287" i="1"/>
  <c r="DI290" i="6"/>
  <c r="DL289" i="6"/>
  <c r="CW289" i="6"/>
  <c r="CZ288" i="6"/>
  <c r="FQ288" i="6"/>
  <c r="HM288" i="6" s="1"/>
  <c r="HP288" i="6" s="1"/>
  <c r="FT287" i="6"/>
  <c r="EV288" i="6"/>
  <c r="ES289" i="6"/>
  <c r="FE290" i="6"/>
  <c r="FH289" i="6"/>
  <c r="GR288" i="6"/>
  <c r="GO289" i="6"/>
  <c r="DX288" i="6"/>
  <c r="DU289" i="6"/>
  <c r="GC290" i="6"/>
  <c r="GF289" i="6"/>
  <c r="CK289" i="6"/>
  <c r="CN288" i="6"/>
  <c r="HA289" i="6"/>
  <c r="HD288" i="6"/>
  <c r="CB288" i="6"/>
  <c r="BY289" i="6"/>
  <c r="EG289" i="6"/>
  <c r="EJ288" i="6"/>
  <c r="DL291" i="1" l="1"/>
  <c r="DL290" i="1"/>
  <c r="DI293" i="1"/>
  <c r="BA293" i="1"/>
  <c r="BD291" i="1"/>
  <c r="BD290" i="1"/>
  <c r="AO290" i="1"/>
  <c r="AR289" i="1"/>
  <c r="BP288" i="1"/>
  <c r="BM289" i="1"/>
  <c r="BP290" i="6"/>
  <c r="BM293" i="6"/>
  <c r="BP291" i="6"/>
  <c r="BD291" i="6"/>
  <c r="BD290" i="6"/>
  <c r="BA293" i="6"/>
  <c r="AR293" i="6"/>
  <c r="AO294" i="6"/>
  <c r="AC293" i="6"/>
  <c r="AF291" i="6"/>
  <c r="AF290" i="6"/>
  <c r="Q293" i="6"/>
  <c r="T290" i="6"/>
  <c r="T291" i="6"/>
  <c r="F294" i="6"/>
  <c r="HN293" i="6"/>
  <c r="H289" i="6"/>
  <c r="E290" i="6"/>
  <c r="AD306" i="1"/>
  <c r="HA297" i="1"/>
  <c r="HD296" i="1"/>
  <c r="GR290" i="1"/>
  <c r="GR291" i="1"/>
  <c r="GO293" i="1"/>
  <c r="GF289" i="1"/>
  <c r="GC290" i="1"/>
  <c r="FQ290" i="1"/>
  <c r="FT289" i="1"/>
  <c r="FH289" i="1"/>
  <c r="FE290" i="1"/>
  <c r="EV290" i="1"/>
  <c r="EV291" i="1"/>
  <c r="ES293" i="1"/>
  <c r="EJ289" i="1"/>
  <c r="EG290" i="1"/>
  <c r="DU290" i="1"/>
  <c r="DX289" i="1"/>
  <c r="CZ290" i="1"/>
  <c r="CZ291" i="1"/>
  <c r="CW293" i="1"/>
  <c r="CN289" i="1"/>
  <c r="CK290" i="1"/>
  <c r="BY293" i="1"/>
  <c r="CB290" i="1"/>
  <c r="CB291" i="1"/>
  <c r="AF293" i="1"/>
  <c r="AC294" i="1"/>
  <c r="HY288" i="1"/>
  <c r="HZ288" i="1"/>
  <c r="FE293" i="6"/>
  <c r="FH290" i="6"/>
  <c r="FH291" i="6"/>
  <c r="FT288" i="6"/>
  <c r="FQ289" i="6"/>
  <c r="HM289" i="6" s="1"/>
  <c r="HP289" i="6" s="1"/>
  <c r="GC293" i="6"/>
  <c r="GF290" i="6"/>
  <c r="GF291" i="6"/>
  <c r="ES290" i="6"/>
  <c r="EV289" i="6"/>
  <c r="CW290" i="6"/>
  <c r="CZ289" i="6"/>
  <c r="EG290" i="6"/>
  <c r="EJ289" i="6"/>
  <c r="BY290" i="6"/>
  <c r="CB289" i="6"/>
  <c r="GO290" i="6"/>
  <c r="GR289" i="6"/>
  <c r="CK290" i="6"/>
  <c r="CN289" i="6"/>
  <c r="DU290" i="6"/>
  <c r="DX289" i="6"/>
  <c r="HA290" i="6"/>
  <c r="HD289" i="6"/>
  <c r="DL290" i="6"/>
  <c r="DI293" i="6"/>
  <c r="DL291" i="6"/>
  <c r="DL293" i="1" l="1"/>
  <c r="DI294" i="1"/>
  <c r="AR290" i="1"/>
  <c r="AO293" i="1"/>
  <c r="AR291" i="1"/>
  <c r="BM290" i="1"/>
  <c r="BP289" i="1"/>
  <c r="BD293" i="1"/>
  <c r="BA294" i="1"/>
  <c r="BM294" i="6"/>
  <c r="BP293" i="6"/>
  <c r="BD293" i="6"/>
  <c r="BA294" i="6"/>
  <c r="AO295" i="6"/>
  <c r="AR294" i="6"/>
  <c r="AC294" i="6"/>
  <c r="AF293" i="6"/>
  <c r="T293" i="6"/>
  <c r="Q294" i="6"/>
  <c r="F295" i="6"/>
  <c r="HN294" i="6"/>
  <c r="E293" i="6"/>
  <c r="H290" i="6"/>
  <c r="H291" i="6"/>
  <c r="AD307" i="1"/>
  <c r="HD297" i="1"/>
  <c r="HA298" i="1"/>
  <c r="GR293" i="1"/>
  <c r="GO294" i="1"/>
  <c r="GF290" i="1"/>
  <c r="GC293" i="1"/>
  <c r="GF291" i="1"/>
  <c r="FT290" i="1"/>
  <c r="FT291" i="1"/>
  <c r="FQ293" i="1"/>
  <c r="FH290" i="1"/>
  <c r="FH291" i="1"/>
  <c r="FE293" i="1"/>
  <c r="EV293" i="1"/>
  <c r="ES294" i="1"/>
  <c r="EJ290" i="1"/>
  <c r="EJ291" i="1"/>
  <c r="EG293" i="1"/>
  <c r="DX290" i="1"/>
  <c r="DU293" i="1"/>
  <c r="DX291" i="1"/>
  <c r="CZ293" i="1"/>
  <c r="CW294" i="1"/>
  <c r="CN290" i="1"/>
  <c r="CN291" i="1"/>
  <c r="CK293" i="1"/>
  <c r="CB293" i="1"/>
  <c r="BY294" i="1"/>
  <c r="AF294" i="1"/>
  <c r="AC295" i="1"/>
  <c r="HZ289" i="1"/>
  <c r="HY289" i="1"/>
  <c r="DI294" i="6"/>
  <c r="DL293" i="6"/>
  <c r="CW293" i="6"/>
  <c r="CZ291" i="6"/>
  <c r="CZ290" i="6"/>
  <c r="FQ290" i="6"/>
  <c r="HM290" i="6" s="1"/>
  <c r="FT289" i="6"/>
  <c r="DU293" i="6"/>
  <c r="DX291" i="6"/>
  <c r="DX290" i="6"/>
  <c r="GC294" i="6"/>
  <c r="GF293" i="6"/>
  <c r="GO293" i="6"/>
  <c r="GR290" i="6"/>
  <c r="GR291" i="6"/>
  <c r="ES293" i="6"/>
  <c r="EV291" i="6"/>
  <c r="EV290" i="6"/>
  <c r="EJ290" i="6"/>
  <c r="EJ291" i="6"/>
  <c r="EG293" i="6"/>
  <c r="HA293" i="6"/>
  <c r="HD291" i="6"/>
  <c r="HD290" i="6"/>
  <c r="CN290" i="6"/>
  <c r="CK293" i="6"/>
  <c r="CN291" i="6"/>
  <c r="BY293" i="6"/>
  <c r="CB290" i="6"/>
  <c r="CB291" i="6"/>
  <c r="FE294" i="6"/>
  <c r="FH293" i="6"/>
  <c r="DL294" i="1" l="1"/>
  <c r="DI295" i="1"/>
  <c r="BA295" i="1"/>
  <c r="BD294" i="1"/>
  <c r="BM293" i="1"/>
  <c r="BP291" i="1"/>
  <c r="BP290" i="1"/>
  <c r="AO294" i="1"/>
  <c r="AR293" i="1"/>
  <c r="BP294" i="6"/>
  <c r="BM295" i="6"/>
  <c r="BA295" i="6"/>
  <c r="BD294" i="6"/>
  <c r="AO296" i="6"/>
  <c r="AR295" i="6"/>
  <c r="AC295" i="6"/>
  <c r="AF294" i="6"/>
  <c r="T294" i="6"/>
  <c r="Q295" i="6"/>
  <c r="F296" i="6"/>
  <c r="HN295" i="6"/>
  <c r="E294" i="6"/>
  <c r="H293" i="6"/>
  <c r="HP291" i="6"/>
  <c r="HP290" i="6"/>
  <c r="HK301" i="6"/>
  <c r="AD308" i="1"/>
  <c r="HD298" i="1"/>
  <c r="HA299" i="1"/>
  <c r="GO295" i="1"/>
  <c r="GC294" i="1"/>
  <c r="GF293" i="1"/>
  <c r="FT293" i="1"/>
  <c r="FQ294" i="1"/>
  <c r="FE294" i="1"/>
  <c r="FH293" i="1"/>
  <c r="EV294" i="1"/>
  <c r="ES295" i="1"/>
  <c r="EG294" i="1"/>
  <c r="EJ293" i="1"/>
  <c r="DX293" i="1"/>
  <c r="DU294" i="1"/>
  <c r="CZ294" i="1"/>
  <c r="CW295" i="1"/>
  <c r="CN293" i="1"/>
  <c r="CK294" i="1"/>
  <c r="CB294" i="1"/>
  <c r="BY295" i="1"/>
  <c r="AC296" i="1"/>
  <c r="AF295" i="1"/>
  <c r="IF301" i="1"/>
  <c r="IF299" i="1" s="1"/>
  <c r="IE301" i="1"/>
  <c r="IE299" i="1" s="1"/>
  <c r="HZ291" i="1"/>
  <c r="HZ290" i="1"/>
  <c r="HY291" i="1"/>
  <c r="HY290" i="1"/>
  <c r="EV293" i="6"/>
  <c r="ES294" i="6"/>
  <c r="GR293" i="6"/>
  <c r="GO294" i="6"/>
  <c r="FQ293" i="6"/>
  <c r="HM293" i="6" s="1"/>
  <c r="HP293" i="6" s="1"/>
  <c r="FT290" i="6"/>
  <c r="FT291" i="6"/>
  <c r="DL294" i="6"/>
  <c r="DI295" i="6"/>
  <c r="GF294" i="6"/>
  <c r="GC295" i="6"/>
  <c r="FH294" i="6"/>
  <c r="FE295" i="6"/>
  <c r="HA294" i="6"/>
  <c r="HD293" i="6"/>
  <c r="CK294" i="6"/>
  <c r="CN293" i="6"/>
  <c r="EG294" i="6"/>
  <c r="EJ293" i="6"/>
  <c r="CZ293" i="6"/>
  <c r="CW294" i="6"/>
  <c r="CB293" i="6"/>
  <c r="BY294" i="6"/>
  <c r="DX293" i="6"/>
  <c r="DU294" i="6"/>
  <c r="DL295" i="1" l="1"/>
  <c r="DI296" i="1"/>
  <c r="AR294" i="1"/>
  <c r="AO295" i="1"/>
  <c r="BM294" i="1"/>
  <c r="BP293" i="1"/>
  <c r="BD295" i="1"/>
  <c r="BA296" i="1"/>
  <c r="BP295" i="6"/>
  <c r="BM296" i="6"/>
  <c r="BD295" i="6"/>
  <c r="BA296" i="6"/>
  <c r="AO297" i="6"/>
  <c r="AR296" i="6"/>
  <c r="AC296" i="6"/>
  <c r="AF295" i="6"/>
  <c r="Q296" i="6"/>
  <c r="T295" i="6"/>
  <c r="F297" i="6"/>
  <c r="HN296" i="6"/>
  <c r="E295" i="6"/>
  <c r="H294" i="6"/>
  <c r="AD311" i="1"/>
  <c r="HD299" i="1"/>
  <c r="HA302" i="1"/>
  <c r="HD300" i="1"/>
  <c r="GO296" i="1"/>
  <c r="GR295" i="1"/>
  <c r="GC295" i="1"/>
  <c r="GF294" i="1"/>
  <c r="FT294" i="1"/>
  <c r="FQ295" i="1"/>
  <c r="FE295" i="1"/>
  <c r="FH294" i="1"/>
  <c r="ES296" i="1"/>
  <c r="EV295" i="1"/>
  <c r="EG295" i="1"/>
  <c r="EJ294" i="1"/>
  <c r="DX294" i="1"/>
  <c r="DU295" i="1"/>
  <c r="CW296" i="1"/>
  <c r="CZ295" i="1"/>
  <c r="CK295" i="1"/>
  <c r="CN294" i="1"/>
  <c r="BY296" i="1"/>
  <c r="CB295" i="1"/>
  <c r="AC297" i="1"/>
  <c r="AF296" i="1"/>
  <c r="HY293" i="1"/>
  <c r="HZ293" i="1"/>
  <c r="FH295" i="6"/>
  <c r="FE296" i="6"/>
  <c r="EJ294" i="6"/>
  <c r="EG295" i="6"/>
  <c r="FT293" i="6"/>
  <c r="FQ294" i="6"/>
  <c r="HM294" i="6" s="1"/>
  <c r="HP294" i="6" s="1"/>
  <c r="BY295" i="6"/>
  <c r="CB294" i="6"/>
  <c r="GF295" i="6"/>
  <c r="GC296" i="6"/>
  <c r="GO295" i="6"/>
  <c r="GR294" i="6"/>
  <c r="CN294" i="6"/>
  <c r="CK295" i="6"/>
  <c r="CW295" i="6"/>
  <c r="CZ294" i="6"/>
  <c r="DL295" i="6"/>
  <c r="DI296" i="6"/>
  <c r="ES295" i="6"/>
  <c r="EV294" i="6"/>
  <c r="DU295" i="6"/>
  <c r="DX294" i="6"/>
  <c r="HD294" i="6"/>
  <c r="HA295" i="6"/>
  <c r="DL296" i="1" l="1"/>
  <c r="DI297" i="1"/>
  <c r="BA297" i="1"/>
  <c r="BD296" i="1"/>
  <c r="BM295" i="1"/>
  <c r="BP294" i="1"/>
  <c r="AR295" i="1"/>
  <c r="AO296" i="1"/>
  <c r="BP296" i="6"/>
  <c r="BM297" i="6"/>
  <c r="BD296" i="6"/>
  <c r="BA297" i="6"/>
  <c r="AO298" i="6"/>
  <c r="AR297" i="6"/>
  <c r="AC297" i="6"/>
  <c r="AF296" i="6"/>
  <c r="T296" i="6"/>
  <c r="Q297" i="6"/>
  <c r="F298" i="6"/>
  <c r="HN297" i="6"/>
  <c r="E296" i="6"/>
  <c r="H295" i="6"/>
  <c r="AD312" i="1"/>
  <c r="HA303" i="1"/>
  <c r="HD302" i="1"/>
  <c r="GO297" i="1"/>
  <c r="GR296" i="1"/>
  <c r="GF295" i="1"/>
  <c r="GC296" i="1"/>
  <c r="FQ296" i="1"/>
  <c r="FT295" i="1"/>
  <c r="FH295" i="1"/>
  <c r="FE296" i="1"/>
  <c r="ES297" i="1"/>
  <c r="EV296" i="1"/>
  <c r="EG296" i="1"/>
  <c r="EJ295" i="1"/>
  <c r="DU296" i="1"/>
  <c r="DX295" i="1"/>
  <c r="CZ296" i="1"/>
  <c r="CW297" i="1"/>
  <c r="CN295" i="1"/>
  <c r="CK296" i="1"/>
  <c r="BY297" i="1"/>
  <c r="CB296" i="1"/>
  <c r="AC298" i="1"/>
  <c r="AF297" i="1"/>
  <c r="HZ294" i="1"/>
  <c r="HY294" i="1"/>
  <c r="DI297" i="6"/>
  <c r="DL296" i="6"/>
  <c r="GO296" i="6"/>
  <c r="GR295" i="6"/>
  <c r="CW296" i="6"/>
  <c r="CZ295" i="6"/>
  <c r="GC297" i="6"/>
  <c r="GF296" i="6"/>
  <c r="EJ295" i="6"/>
  <c r="EG296" i="6"/>
  <c r="CN295" i="6"/>
  <c r="CK296" i="6"/>
  <c r="DU296" i="6"/>
  <c r="DX295" i="6"/>
  <c r="HD295" i="6"/>
  <c r="HA296" i="6"/>
  <c r="BY296" i="6"/>
  <c r="CB295" i="6"/>
  <c r="FE297" i="6"/>
  <c r="FH296" i="6"/>
  <c r="ES296" i="6"/>
  <c r="EV295" i="6"/>
  <c r="FQ295" i="6"/>
  <c r="HM295" i="6" s="1"/>
  <c r="HP295" i="6" s="1"/>
  <c r="FT294" i="6"/>
  <c r="DL297" i="1" l="1"/>
  <c r="DI298" i="1"/>
  <c r="AR296" i="1"/>
  <c r="AO297" i="1"/>
  <c r="BM296" i="1"/>
  <c r="BP295" i="1"/>
  <c r="BD297" i="1"/>
  <c r="BA298" i="1"/>
  <c r="BM298" i="6"/>
  <c r="BP297" i="6"/>
  <c r="BA298" i="6"/>
  <c r="BD297" i="6"/>
  <c r="AR298" i="6"/>
  <c r="AO299" i="6"/>
  <c r="AF297" i="6"/>
  <c r="AC298" i="6"/>
  <c r="T297" i="6"/>
  <c r="Q298" i="6"/>
  <c r="F299" i="6"/>
  <c r="HN298" i="6"/>
  <c r="E297" i="6"/>
  <c r="H296" i="6"/>
  <c r="AD313" i="1"/>
  <c r="HA304" i="1"/>
  <c r="HD303" i="1"/>
  <c r="GO298" i="1"/>
  <c r="GR297" i="1"/>
  <c r="GC297" i="1"/>
  <c r="GF296" i="1"/>
  <c r="FQ297" i="1"/>
  <c r="FT296" i="1"/>
  <c r="FE297" i="1"/>
  <c r="FH296" i="1"/>
  <c r="ES298" i="1"/>
  <c r="EV297" i="1"/>
  <c r="EG297" i="1"/>
  <c r="EJ296" i="1"/>
  <c r="DU297" i="1"/>
  <c r="DX296" i="1"/>
  <c r="CW298" i="1"/>
  <c r="CZ297" i="1"/>
  <c r="CK297" i="1"/>
  <c r="CN296" i="1"/>
  <c r="BY298" i="1"/>
  <c r="CB297" i="1"/>
  <c r="AC299" i="1"/>
  <c r="AF298" i="1"/>
  <c r="HY295" i="1"/>
  <c r="HZ295" i="1"/>
  <c r="EG297" i="6"/>
  <c r="EJ296" i="6"/>
  <c r="CZ296" i="6"/>
  <c r="CW297" i="6"/>
  <c r="EV296" i="6"/>
  <c r="ES297" i="6"/>
  <c r="FE298" i="6"/>
  <c r="FH297" i="6"/>
  <c r="GR296" i="6"/>
  <c r="GO297" i="6"/>
  <c r="DX296" i="6"/>
  <c r="DU297" i="6"/>
  <c r="HA297" i="6"/>
  <c r="HD296" i="6"/>
  <c r="CK297" i="6"/>
  <c r="CN296" i="6"/>
  <c r="FQ296" i="6"/>
  <c r="HM296" i="6" s="1"/>
  <c r="HP296" i="6" s="1"/>
  <c r="FT295" i="6"/>
  <c r="CB296" i="6"/>
  <c r="BY297" i="6"/>
  <c r="GC298" i="6"/>
  <c r="GF297" i="6"/>
  <c r="DI298" i="6"/>
  <c r="DL297" i="6"/>
  <c r="DL298" i="1" l="1"/>
  <c r="DI299" i="1"/>
  <c r="BA299" i="1"/>
  <c r="BD298" i="1"/>
  <c r="BM297" i="1"/>
  <c r="BP296" i="1"/>
  <c r="AR297" i="1"/>
  <c r="AO298" i="1"/>
  <c r="BP298" i="6"/>
  <c r="BM299" i="6"/>
  <c r="BD298" i="6"/>
  <c r="BA299" i="6"/>
  <c r="AR299" i="6"/>
  <c r="AO302" i="6"/>
  <c r="AR300" i="6"/>
  <c r="AF298" i="6"/>
  <c r="AC299" i="6"/>
  <c r="Q299" i="6"/>
  <c r="T298" i="6"/>
  <c r="F302" i="6"/>
  <c r="HN299" i="6"/>
  <c r="HL310" i="6" s="1"/>
  <c r="E298" i="6"/>
  <c r="H297" i="6"/>
  <c r="AD314" i="1"/>
  <c r="HA305" i="1"/>
  <c r="HD304" i="1"/>
  <c r="GO299" i="1"/>
  <c r="GR298" i="1"/>
  <c r="GF297" i="1"/>
  <c r="GC298" i="1"/>
  <c r="FQ298" i="1"/>
  <c r="FT297" i="1"/>
  <c r="FH297" i="1"/>
  <c r="FE298" i="1"/>
  <c r="ES299" i="1"/>
  <c r="EV298" i="1"/>
  <c r="EJ297" i="1"/>
  <c r="EG298" i="1"/>
  <c r="DU298" i="1"/>
  <c r="DX297" i="1"/>
  <c r="CW299" i="1"/>
  <c r="CZ298" i="1"/>
  <c r="CN297" i="1"/>
  <c r="CK298" i="1"/>
  <c r="BY299" i="1"/>
  <c r="CB298" i="1"/>
  <c r="AC302" i="1"/>
  <c r="AF300" i="1"/>
  <c r="AF299" i="1"/>
  <c r="HY296" i="1"/>
  <c r="HZ296" i="1"/>
  <c r="GF298" i="6"/>
  <c r="GC299" i="6"/>
  <c r="FH298" i="6"/>
  <c r="FE299" i="6"/>
  <c r="EV297" i="6"/>
  <c r="ES298" i="6"/>
  <c r="GR297" i="6"/>
  <c r="GO298" i="6"/>
  <c r="CZ297" i="6"/>
  <c r="CW298" i="6"/>
  <c r="CK298" i="6"/>
  <c r="CN297" i="6"/>
  <c r="HA298" i="6"/>
  <c r="HD297" i="6"/>
  <c r="CB297" i="6"/>
  <c r="BY298" i="6"/>
  <c r="DL298" i="6"/>
  <c r="DI299" i="6"/>
  <c r="FT296" i="6"/>
  <c r="FQ297" i="6"/>
  <c r="HM297" i="6" s="1"/>
  <c r="HP297" i="6" s="1"/>
  <c r="DX297" i="6"/>
  <c r="DU298" i="6"/>
  <c r="EG298" i="6"/>
  <c r="EJ297" i="6"/>
  <c r="DL299" i="1" l="1"/>
  <c r="DI302" i="1"/>
  <c r="DL300" i="1"/>
  <c r="AR298" i="1"/>
  <c r="AO299" i="1"/>
  <c r="BP297" i="1"/>
  <c r="BM298" i="1"/>
  <c r="BD299" i="1"/>
  <c r="BA302" i="1"/>
  <c r="BD300" i="1"/>
  <c r="BM302" i="6"/>
  <c r="BP300" i="6"/>
  <c r="BP299" i="6"/>
  <c r="BD299" i="6"/>
  <c r="BA302" i="6"/>
  <c r="BD300" i="6"/>
  <c r="AO303" i="6"/>
  <c r="AR302" i="6"/>
  <c r="AF299" i="6"/>
  <c r="AF300" i="6"/>
  <c r="AC302" i="6"/>
  <c r="T299" i="6"/>
  <c r="Q302" i="6"/>
  <c r="T300" i="6"/>
  <c r="F303" i="6"/>
  <c r="HN302" i="6"/>
  <c r="E299" i="6"/>
  <c r="H298" i="6"/>
  <c r="AD315" i="1"/>
  <c r="HD305" i="1"/>
  <c r="HA306" i="1"/>
  <c r="GR299" i="1"/>
  <c r="GO302" i="1"/>
  <c r="GR300" i="1"/>
  <c r="GF298" i="1"/>
  <c r="GC299" i="1"/>
  <c r="FQ299" i="1"/>
  <c r="FT298" i="1"/>
  <c r="FH298" i="1"/>
  <c r="FE299" i="1"/>
  <c r="EV299" i="1"/>
  <c r="ES302" i="1"/>
  <c r="EV300" i="1"/>
  <c r="EJ298" i="1"/>
  <c r="EG299" i="1"/>
  <c r="DU299" i="1"/>
  <c r="DX298" i="1"/>
  <c r="CZ299" i="1"/>
  <c r="CZ300" i="1"/>
  <c r="CW302" i="1"/>
  <c r="CN298" i="1"/>
  <c r="CK299" i="1"/>
  <c r="CB300" i="1"/>
  <c r="BY302" i="1"/>
  <c r="CB299" i="1"/>
  <c r="AF302" i="1"/>
  <c r="AC303" i="1"/>
  <c r="HY297" i="1"/>
  <c r="HZ297" i="1"/>
  <c r="CW299" i="6"/>
  <c r="CZ298" i="6"/>
  <c r="ES299" i="6"/>
  <c r="EV298" i="6"/>
  <c r="GO299" i="6"/>
  <c r="GR298" i="6"/>
  <c r="BY299" i="6"/>
  <c r="CB298" i="6"/>
  <c r="FE302" i="6"/>
  <c r="FH299" i="6"/>
  <c r="FH300" i="6"/>
  <c r="FT297" i="6"/>
  <c r="FQ298" i="6"/>
  <c r="HM298" i="6" s="1"/>
  <c r="HP298" i="6" s="1"/>
  <c r="CN298" i="6"/>
  <c r="CK299" i="6"/>
  <c r="EJ298" i="6"/>
  <c r="EG299" i="6"/>
  <c r="HA299" i="6"/>
  <c r="HD298" i="6"/>
  <c r="GC302" i="6"/>
  <c r="GF299" i="6"/>
  <c r="GF300" i="6"/>
  <c r="DU299" i="6"/>
  <c r="DX298" i="6"/>
  <c r="DI302" i="6"/>
  <c r="DL299" i="6"/>
  <c r="DL300" i="6"/>
  <c r="DL302" i="1" l="1"/>
  <c r="DI303" i="1"/>
  <c r="BA303" i="1"/>
  <c r="BD302" i="1"/>
  <c r="BM299" i="1"/>
  <c r="BP298" i="1"/>
  <c r="AR299" i="1"/>
  <c r="AO302" i="1"/>
  <c r="AR300" i="1"/>
  <c r="BP302" i="6"/>
  <c r="BM303" i="6"/>
  <c r="BD302" i="6"/>
  <c r="BA303" i="6"/>
  <c r="AO304" i="6"/>
  <c r="AR303" i="6"/>
  <c r="AF302" i="6"/>
  <c r="AC303" i="6"/>
  <c r="Q303" i="6"/>
  <c r="T302" i="6"/>
  <c r="F304" i="6"/>
  <c r="HN303" i="6"/>
  <c r="H299" i="6"/>
  <c r="H300" i="6"/>
  <c r="E302" i="6"/>
  <c r="AD316" i="1"/>
  <c r="HD306" i="1"/>
  <c r="HA307" i="1"/>
  <c r="GR302" i="1"/>
  <c r="GO303" i="1"/>
  <c r="GF299" i="1"/>
  <c r="GC302" i="1"/>
  <c r="GF300" i="1"/>
  <c r="FQ302" i="1"/>
  <c r="FT299" i="1"/>
  <c r="FT300" i="1"/>
  <c r="FH299" i="1"/>
  <c r="FE302" i="1"/>
  <c r="FH300" i="1"/>
  <c r="EV302" i="1"/>
  <c r="ES303" i="1"/>
  <c r="EJ299" i="1"/>
  <c r="EJ300" i="1"/>
  <c r="EG302" i="1"/>
  <c r="DX299" i="1"/>
  <c r="DX300" i="1"/>
  <c r="DU302" i="1"/>
  <c r="CZ302" i="1"/>
  <c r="CW303" i="1"/>
  <c r="CN299" i="1"/>
  <c r="CK302" i="1"/>
  <c r="CN300" i="1"/>
  <c r="BY303" i="1"/>
  <c r="CB302" i="1"/>
  <c r="AC304" i="1"/>
  <c r="AF303" i="1"/>
  <c r="HZ298" i="1"/>
  <c r="HY298" i="1"/>
  <c r="GC303" i="6"/>
  <c r="GF302" i="6"/>
  <c r="FE303" i="6"/>
  <c r="FH302" i="6"/>
  <c r="GO302" i="6"/>
  <c r="GR299" i="6"/>
  <c r="GR300" i="6"/>
  <c r="DI303" i="6"/>
  <c r="DL302" i="6"/>
  <c r="HA302" i="6"/>
  <c r="HD299" i="6"/>
  <c r="HD300" i="6"/>
  <c r="EG302" i="6"/>
  <c r="EJ299" i="6"/>
  <c r="EJ300" i="6"/>
  <c r="EV299" i="6"/>
  <c r="ES302" i="6"/>
  <c r="EV300" i="6"/>
  <c r="DU302" i="6"/>
  <c r="DX299" i="6"/>
  <c r="DX300" i="6"/>
  <c r="FQ299" i="6"/>
  <c r="HM299" i="6" s="1"/>
  <c r="FT298" i="6"/>
  <c r="CK302" i="6"/>
  <c r="CN299" i="6"/>
  <c r="CN300" i="6"/>
  <c r="BY302" i="6"/>
  <c r="CB299" i="6"/>
  <c r="CB300" i="6"/>
  <c r="CW302" i="6"/>
  <c r="CZ299" i="6"/>
  <c r="CZ300" i="6"/>
  <c r="DL303" i="1" l="1"/>
  <c r="DI304" i="1"/>
  <c r="AR302" i="1"/>
  <c r="AO303" i="1"/>
  <c r="BM302" i="1"/>
  <c r="BP300" i="1"/>
  <c r="BP299" i="1"/>
  <c r="BD303" i="1"/>
  <c r="BA304" i="1"/>
  <c r="BM304" i="6"/>
  <c r="BP303" i="6"/>
  <c r="BA304" i="6"/>
  <c r="BD303" i="6"/>
  <c r="AO305" i="6"/>
  <c r="AR304" i="6"/>
  <c r="AC304" i="6"/>
  <c r="AF303" i="6"/>
  <c r="Q304" i="6"/>
  <c r="T303" i="6"/>
  <c r="F305" i="6"/>
  <c r="HN304" i="6"/>
  <c r="H302" i="6"/>
  <c r="E303" i="6"/>
  <c r="HK310" i="6"/>
  <c r="HP299" i="6"/>
  <c r="HP300" i="6"/>
  <c r="AD317" i="1"/>
  <c r="HA308" i="1"/>
  <c r="HD307" i="1"/>
  <c r="GO304" i="1"/>
  <c r="GR303" i="1"/>
  <c r="GC303" i="1"/>
  <c r="GF302" i="1"/>
  <c r="FT302" i="1"/>
  <c r="FQ303" i="1"/>
  <c r="FE303" i="1"/>
  <c r="FH302" i="1"/>
  <c r="ES304" i="1"/>
  <c r="EV303" i="1"/>
  <c r="EG303" i="1"/>
  <c r="EJ302" i="1"/>
  <c r="DX302" i="1"/>
  <c r="DU303" i="1"/>
  <c r="CW304" i="1"/>
  <c r="CZ303" i="1"/>
  <c r="CK303" i="1"/>
  <c r="CN302" i="1"/>
  <c r="BY304" i="1"/>
  <c r="CB303" i="1"/>
  <c r="AC305" i="1"/>
  <c r="AF304" i="1"/>
  <c r="IF310" i="1"/>
  <c r="IF308" i="1" s="1"/>
  <c r="IE310" i="1"/>
  <c r="IE308" i="1" s="1"/>
  <c r="HZ300" i="1"/>
  <c r="HZ299" i="1"/>
  <c r="HY300" i="1"/>
  <c r="HY299" i="1"/>
  <c r="HA303" i="6"/>
  <c r="HD302" i="6"/>
  <c r="CK303" i="6"/>
  <c r="CN302" i="6"/>
  <c r="GO303" i="6"/>
  <c r="GR302" i="6"/>
  <c r="ES303" i="6"/>
  <c r="EV302" i="6"/>
  <c r="FE304" i="6"/>
  <c r="FH303" i="6"/>
  <c r="FQ302" i="6"/>
  <c r="HM302" i="6" s="1"/>
  <c r="HP302" i="6" s="1"/>
  <c r="FT299" i="6"/>
  <c r="FT300" i="6"/>
  <c r="GC304" i="6"/>
  <c r="GF303" i="6"/>
  <c r="EG303" i="6"/>
  <c r="EJ302" i="6"/>
  <c r="BY303" i="6"/>
  <c r="CB302" i="6"/>
  <c r="DI304" i="6"/>
  <c r="DL303" i="6"/>
  <c r="CW303" i="6"/>
  <c r="CZ302" i="6"/>
  <c r="DU303" i="6"/>
  <c r="DX302" i="6"/>
  <c r="DL304" i="1" l="1"/>
  <c r="DI305" i="1"/>
  <c r="BA305" i="1"/>
  <c r="BD304" i="1"/>
  <c r="BM303" i="1"/>
  <c r="BP302" i="1"/>
  <c r="AO304" i="1"/>
  <c r="AR303" i="1"/>
  <c r="BP304" i="6"/>
  <c r="BM305" i="6"/>
  <c r="BD304" i="6"/>
  <c r="BA305" i="6"/>
  <c r="AO306" i="6"/>
  <c r="AR305" i="6"/>
  <c r="AF304" i="6"/>
  <c r="AC305" i="6"/>
  <c r="Q305" i="6"/>
  <c r="T304" i="6"/>
  <c r="F306" i="6"/>
  <c r="HN305" i="6"/>
  <c r="E304" i="6"/>
  <c r="H303" i="6"/>
  <c r="AD320" i="1"/>
  <c r="HD309" i="1"/>
  <c r="HD308" i="1"/>
  <c r="HA311" i="1"/>
  <c r="GO305" i="1"/>
  <c r="GR304" i="1"/>
  <c r="GC304" i="1"/>
  <c r="GF303" i="1"/>
  <c r="FQ304" i="1"/>
  <c r="FT303" i="1"/>
  <c r="FE304" i="1"/>
  <c r="FH303" i="1"/>
  <c r="ES305" i="1"/>
  <c r="EV304" i="1"/>
  <c r="EG304" i="1"/>
  <c r="EJ303" i="1"/>
  <c r="DU304" i="1"/>
  <c r="DX303" i="1"/>
  <c r="CW305" i="1"/>
  <c r="CZ304" i="1"/>
  <c r="CK304" i="1"/>
  <c r="CN303" i="1"/>
  <c r="BY305" i="1"/>
  <c r="CB304" i="1"/>
  <c r="AF305" i="1"/>
  <c r="AC306" i="1"/>
  <c r="HY302" i="1"/>
  <c r="HZ302" i="1"/>
  <c r="FQ303" i="6"/>
  <c r="HM303" i="6" s="1"/>
  <c r="HP303" i="6" s="1"/>
  <c r="FT302" i="6"/>
  <c r="CB303" i="6"/>
  <c r="BY304" i="6"/>
  <c r="ES304" i="6"/>
  <c r="EV303" i="6"/>
  <c r="DU304" i="6"/>
  <c r="DX303" i="6"/>
  <c r="FE305" i="6"/>
  <c r="FH304" i="6"/>
  <c r="CW304" i="6"/>
  <c r="CZ303" i="6"/>
  <c r="EG304" i="6"/>
  <c r="EJ303" i="6"/>
  <c r="GR303" i="6"/>
  <c r="GO304" i="6"/>
  <c r="DI305" i="6"/>
  <c r="DL304" i="6"/>
  <c r="GC305" i="6"/>
  <c r="GF304" i="6"/>
  <c r="CK304" i="6"/>
  <c r="CN303" i="6"/>
  <c r="HA304" i="6"/>
  <c r="HD303" i="6"/>
  <c r="DL305" i="1" l="1"/>
  <c r="DI306" i="1"/>
  <c r="AR304" i="1"/>
  <c r="AO305" i="1"/>
  <c r="BP303" i="1"/>
  <c r="BD305" i="1"/>
  <c r="BA306" i="1"/>
  <c r="BM306" i="6"/>
  <c r="BP305" i="6"/>
  <c r="BD305" i="6"/>
  <c r="BA306" i="6"/>
  <c r="AO307" i="6"/>
  <c r="AR306" i="6"/>
  <c r="AC306" i="6"/>
  <c r="AF305" i="6"/>
  <c r="T305" i="6"/>
  <c r="Q306" i="6"/>
  <c r="F307" i="6"/>
  <c r="HN306" i="6"/>
  <c r="E305" i="6"/>
  <c r="H304" i="6"/>
  <c r="AD321" i="1"/>
  <c r="HA312" i="1"/>
  <c r="HD311" i="1"/>
  <c r="GO306" i="1"/>
  <c r="GR305" i="1"/>
  <c r="GC305" i="1"/>
  <c r="GF304" i="1"/>
  <c r="FQ305" i="1"/>
  <c r="FT304" i="1"/>
  <c r="FE305" i="1"/>
  <c r="FH304" i="1"/>
  <c r="EV305" i="1"/>
  <c r="ES306" i="1"/>
  <c r="EG305" i="1"/>
  <c r="EJ304" i="1"/>
  <c r="DU305" i="1"/>
  <c r="DX304" i="1"/>
  <c r="CW306" i="1"/>
  <c r="CZ305" i="1"/>
  <c r="CK305" i="1"/>
  <c r="CN304" i="1"/>
  <c r="BY306" i="1"/>
  <c r="CB305" i="1"/>
  <c r="AC307" i="1"/>
  <c r="AF306" i="1"/>
  <c r="HZ303" i="1"/>
  <c r="HY303" i="1"/>
  <c r="DU305" i="6"/>
  <c r="DX304" i="6"/>
  <c r="ES305" i="6"/>
  <c r="EV304" i="6"/>
  <c r="HA305" i="6"/>
  <c r="HD304" i="6"/>
  <c r="GO305" i="6"/>
  <c r="GR304" i="6"/>
  <c r="CW305" i="6"/>
  <c r="CZ304" i="6"/>
  <c r="BY305" i="6"/>
  <c r="CB304" i="6"/>
  <c r="CK305" i="6"/>
  <c r="CN304" i="6"/>
  <c r="FE306" i="6"/>
  <c r="FH305" i="6"/>
  <c r="EG305" i="6"/>
  <c r="EJ304" i="6"/>
  <c r="FQ304" i="6"/>
  <c r="HM304" i="6" s="1"/>
  <c r="HP304" i="6" s="1"/>
  <c r="FT303" i="6"/>
  <c r="DI306" i="6"/>
  <c r="DL305" i="6"/>
  <c r="GC306" i="6"/>
  <c r="GF305" i="6"/>
  <c r="DL306" i="1" l="1"/>
  <c r="DI307" i="1"/>
  <c r="BA307" i="1"/>
  <c r="BD306" i="1"/>
  <c r="BM305" i="1"/>
  <c r="BP304" i="1"/>
  <c r="AR305" i="1"/>
  <c r="AO306" i="1"/>
  <c r="BP306" i="6"/>
  <c r="BM307" i="6"/>
  <c r="BA307" i="6"/>
  <c r="BD306" i="6"/>
  <c r="AO308" i="6"/>
  <c r="AR307" i="6"/>
  <c r="AF306" i="6"/>
  <c r="AC307" i="6"/>
  <c r="Q307" i="6"/>
  <c r="T306" i="6"/>
  <c r="F308" i="6"/>
  <c r="HN307" i="6"/>
  <c r="H305" i="6"/>
  <c r="E306" i="6"/>
  <c r="AD322" i="1"/>
  <c r="HA313" i="1"/>
  <c r="GO307" i="1"/>
  <c r="GR306" i="1"/>
  <c r="GF305" i="1"/>
  <c r="GC306" i="1"/>
  <c r="FQ306" i="1"/>
  <c r="FT305" i="1"/>
  <c r="FH305" i="1"/>
  <c r="FE306" i="1"/>
  <c r="ES307" i="1"/>
  <c r="EV306" i="1"/>
  <c r="EJ305" i="1"/>
  <c r="EG306" i="1"/>
  <c r="DU306" i="1"/>
  <c r="DX305" i="1"/>
  <c r="CW307" i="1"/>
  <c r="CZ306" i="1"/>
  <c r="CN305" i="1"/>
  <c r="CK306" i="1"/>
  <c r="CB306" i="1"/>
  <c r="BY307" i="1"/>
  <c r="AC308" i="1"/>
  <c r="AF307" i="1"/>
  <c r="HY304" i="1"/>
  <c r="HZ304" i="1"/>
  <c r="HA306" i="6"/>
  <c r="HD305" i="6"/>
  <c r="ES306" i="6"/>
  <c r="EV305" i="6"/>
  <c r="EG306" i="6"/>
  <c r="EJ305" i="6"/>
  <c r="GO306" i="6"/>
  <c r="GR305" i="6"/>
  <c r="DI307" i="6"/>
  <c r="DL306" i="6"/>
  <c r="FQ305" i="6"/>
  <c r="HM305" i="6" s="1"/>
  <c r="HP305" i="6" s="1"/>
  <c r="FT304" i="6"/>
  <c r="FE307" i="6"/>
  <c r="FH306" i="6"/>
  <c r="BY306" i="6"/>
  <c r="CB305" i="6"/>
  <c r="GC307" i="6"/>
  <c r="GF306" i="6"/>
  <c r="CK306" i="6"/>
  <c r="CN305" i="6"/>
  <c r="CW306" i="6"/>
  <c r="CZ305" i="6"/>
  <c r="DU306" i="6"/>
  <c r="DX305" i="6"/>
  <c r="DL307" i="1" l="1"/>
  <c r="DI308" i="1"/>
  <c r="AR306" i="1"/>
  <c r="AO307" i="1"/>
  <c r="BM306" i="1"/>
  <c r="BP305" i="1"/>
  <c r="BD307" i="1"/>
  <c r="BA308" i="1"/>
  <c r="BM308" i="6"/>
  <c r="BP307" i="6"/>
  <c r="BA308" i="6"/>
  <c r="BD307" i="6"/>
  <c r="AR308" i="6"/>
  <c r="AR309" i="6"/>
  <c r="AO311" i="6"/>
  <c r="AC308" i="6"/>
  <c r="AF307" i="6"/>
  <c r="T307" i="6"/>
  <c r="Q308" i="6"/>
  <c r="F311" i="6"/>
  <c r="HN308" i="6"/>
  <c r="HL319" i="6" s="1"/>
  <c r="E307" i="6"/>
  <c r="H306" i="6"/>
  <c r="AD323" i="1"/>
  <c r="HA314" i="1"/>
  <c r="GO308" i="1"/>
  <c r="GR307" i="1"/>
  <c r="GF306" i="1"/>
  <c r="GC307" i="1"/>
  <c r="FQ307" i="1"/>
  <c r="FT306" i="1"/>
  <c r="FH306" i="1"/>
  <c r="FE307" i="1"/>
  <c r="ES308" i="1"/>
  <c r="EV307" i="1"/>
  <c r="EJ306" i="1"/>
  <c r="EG307" i="1"/>
  <c r="DU307" i="1"/>
  <c r="DX306" i="1"/>
  <c r="CW308" i="1"/>
  <c r="CZ307" i="1"/>
  <c r="CN306" i="1"/>
  <c r="CK307" i="1"/>
  <c r="BY308" i="1"/>
  <c r="CB307" i="1"/>
  <c r="AF309" i="1"/>
  <c r="AC311" i="1"/>
  <c r="AF308" i="1"/>
  <c r="HZ305" i="1"/>
  <c r="HY305" i="1"/>
  <c r="HA307" i="6"/>
  <c r="HD306" i="6"/>
  <c r="GF307" i="6"/>
  <c r="GC308" i="6"/>
  <c r="CK307" i="6"/>
  <c r="CN306" i="6"/>
  <c r="CB306" i="6"/>
  <c r="BY307" i="6"/>
  <c r="DL307" i="6"/>
  <c r="DI308" i="6"/>
  <c r="CZ306" i="6"/>
  <c r="CW307" i="6"/>
  <c r="FH307" i="6"/>
  <c r="FE308" i="6"/>
  <c r="EG307" i="6"/>
  <c r="EJ306" i="6"/>
  <c r="FQ306" i="6"/>
  <c r="HM306" i="6" s="1"/>
  <c r="HP306" i="6" s="1"/>
  <c r="FT305" i="6"/>
  <c r="GR306" i="6"/>
  <c r="GO307" i="6"/>
  <c r="DX306" i="6"/>
  <c r="DU307" i="6"/>
  <c r="EV306" i="6"/>
  <c r="ES307" i="6"/>
  <c r="DL309" i="1" l="1"/>
  <c r="DL308" i="1"/>
  <c r="DI311" i="1"/>
  <c r="BA311" i="1"/>
  <c r="BD309" i="1"/>
  <c r="BD308" i="1"/>
  <c r="BP306" i="1"/>
  <c r="BM307" i="1"/>
  <c r="AR307" i="1"/>
  <c r="AO308" i="1"/>
  <c r="BM311" i="6"/>
  <c r="BP309" i="6"/>
  <c r="BP308" i="6"/>
  <c r="BD308" i="6"/>
  <c r="BA311" i="6"/>
  <c r="BD309" i="6"/>
  <c r="AO312" i="6"/>
  <c r="AR311" i="6"/>
  <c r="AC311" i="6"/>
  <c r="AF309" i="6"/>
  <c r="AF308" i="6"/>
  <c r="T309" i="6"/>
  <c r="Q311" i="6"/>
  <c r="T308" i="6"/>
  <c r="F312" i="6"/>
  <c r="HN311" i="6"/>
  <c r="H307" i="6"/>
  <c r="E308" i="6"/>
  <c r="AD324" i="1"/>
  <c r="HA315" i="1"/>
  <c r="HD314" i="1"/>
  <c r="GR309" i="1"/>
  <c r="GR308" i="1"/>
  <c r="GO311" i="1"/>
  <c r="GC308" i="1"/>
  <c r="GF307" i="1"/>
  <c r="FQ308" i="1"/>
  <c r="FT307" i="1"/>
  <c r="FE308" i="1"/>
  <c r="FH307" i="1"/>
  <c r="EV309" i="1"/>
  <c r="EV308" i="1"/>
  <c r="ES311" i="1"/>
  <c r="EG308" i="1"/>
  <c r="EJ307" i="1"/>
  <c r="DU308" i="1"/>
  <c r="DX307" i="1"/>
  <c r="CZ309" i="1"/>
  <c r="CW311" i="1"/>
  <c r="CZ308" i="1"/>
  <c r="CK308" i="1"/>
  <c r="CN307" i="1"/>
  <c r="BY311" i="1"/>
  <c r="CB309" i="1"/>
  <c r="CB308" i="1"/>
  <c r="AF311" i="1"/>
  <c r="AC312" i="1"/>
  <c r="HY306" i="1"/>
  <c r="HZ306" i="1"/>
  <c r="DL309" i="6"/>
  <c r="DL308" i="6"/>
  <c r="DI311" i="6"/>
  <c r="GC311" i="6"/>
  <c r="GF309" i="6"/>
  <c r="GF308" i="6"/>
  <c r="CW308" i="6"/>
  <c r="CZ307" i="6"/>
  <c r="BY308" i="6"/>
  <c r="CB307" i="6"/>
  <c r="FH309" i="6"/>
  <c r="FH308" i="6"/>
  <c r="FE311" i="6"/>
  <c r="ES308" i="6"/>
  <c r="EV307" i="6"/>
  <c r="FT306" i="6"/>
  <c r="FQ307" i="6"/>
  <c r="HM307" i="6" s="1"/>
  <c r="HP307" i="6" s="1"/>
  <c r="GO308" i="6"/>
  <c r="GR307" i="6"/>
  <c r="EJ307" i="6"/>
  <c r="EG308" i="6"/>
  <c r="DU308" i="6"/>
  <c r="DX307" i="6"/>
  <c r="CN307" i="6"/>
  <c r="CK308" i="6"/>
  <c r="HD307" i="6"/>
  <c r="HA308" i="6"/>
  <c r="DL311" i="1" l="1"/>
  <c r="DI312" i="1"/>
  <c r="BD311" i="1"/>
  <c r="BA312" i="1"/>
  <c r="AR308" i="1"/>
  <c r="AO311" i="1"/>
  <c r="AR309" i="1"/>
  <c r="BM308" i="1"/>
  <c r="BP307" i="1"/>
  <c r="BP311" i="6"/>
  <c r="BM312" i="6"/>
  <c r="BA312" i="6"/>
  <c r="BD311" i="6"/>
  <c r="AR312" i="6"/>
  <c r="AO313" i="6"/>
  <c r="AF311" i="6"/>
  <c r="AC312" i="6"/>
  <c r="Q312" i="6"/>
  <c r="T311" i="6"/>
  <c r="F313" i="6"/>
  <c r="HN312" i="6"/>
  <c r="H308" i="6"/>
  <c r="E311" i="6"/>
  <c r="H309" i="6"/>
  <c r="AD325" i="1"/>
  <c r="HD315" i="1"/>
  <c r="HA316" i="1"/>
  <c r="GO312" i="1"/>
  <c r="GR311" i="1"/>
  <c r="GF309" i="1"/>
  <c r="GC311" i="1"/>
  <c r="GF308" i="1"/>
  <c r="FQ311" i="1"/>
  <c r="FT309" i="1"/>
  <c r="FT308" i="1"/>
  <c r="FH309" i="1"/>
  <c r="FH308" i="1"/>
  <c r="FE311" i="1"/>
  <c r="ES312" i="1"/>
  <c r="EV311" i="1"/>
  <c r="EJ309" i="1"/>
  <c r="EG311" i="1"/>
  <c r="EJ308" i="1"/>
  <c r="DX309" i="1"/>
  <c r="DU311" i="1"/>
  <c r="DX308" i="1"/>
  <c r="CW312" i="1"/>
  <c r="CZ311" i="1"/>
  <c r="CN309" i="1"/>
  <c r="CN308" i="1"/>
  <c r="CK311" i="1"/>
  <c r="CB311" i="1"/>
  <c r="BY312" i="1"/>
  <c r="AC313" i="1"/>
  <c r="AF312" i="1"/>
  <c r="HZ307" i="1"/>
  <c r="HY307" i="1"/>
  <c r="BY311" i="6"/>
  <c r="CB309" i="6"/>
  <c r="CB308" i="6"/>
  <c r="EJ309" i="6"/>
  <c r="EJ308" i="6"/>
  <c r="EG311" i="6"/>
  <c r="FQ308" i="6"/>
  <c r="HM308" i="6" s="1"/>
  <c r="FT307" i="6"/>
  <c r="GF311" i="6"/>
  <c r="GC312" i="6"/>
  <c r="GR309" i="6"/>
  <c r="GO311" i="6"/>
  <c r="GR308" i="6"/>
  <c r="CW311" i="6"/>
  <c r="CZ309" i="6"/>
  <c r="CZ308" i="6"/>
  <c r="DL311" i="6"/>
  <c r="DI312" i="6"/>
  <c r="HA311" i="6"/>
  <c r="HD309" i="6"/>
  <c r="HD308" i="6"/>
  <c r="CN309" i="6"/>
  <c r="CN308" i="6"/>
  <c r="CK311" i="6"/>
  <c r="FH311" i="6"/>
  <c r="FE312" i="6"/>
  <c r="DU311" i="6"/>
  <c r="DX309" i="6"/>
  <c r="DX308" i="6"/>
  <c r="EV309" i="6"/>
  <c r="ES311" i="6"/>
  <c r="EV308" i="6"/>
  <c r="DI313" i="1" l="1"/>
  <c r="DL312" i="1"/>
  <c r="BM311" i="1"/>
  <c r="BP309" i="1"/>
  <c r="BP308" i="1"/>
  <c r="AR311" i="1"/>
  <c r="AO312" i="1"/>
  <c r="BA313" i="1"/>
  <c r="BD312" i="1"/>
  <c r="BM313" i="6"/>
  <c r="BP312" i="6"/>
  <c r="BA313" i="6"/>
  <c r="BD312" i="6"/>
  <c r="AR313" i="6"/>
  <c r="AO314" i="6"/>
  <c r="AF312" i="6"/>
  <c r="AC313" i="6"/>
  <c r="Q313" i="6"/>
  <c r="T312" i="6"/>
  <c r="F314" i="6"/>
  <c r="HN313" i="6"/>
  <c r="H311" i="6"/>
  <c r="E312" i="6"/>
  <c r="HP309" i="6"/>
  <c r="HP308" i="6"/>
  <c r="HK319" i="6"/>
  <c r="AD326" i="1"/>
  <c r="HD316" i="1"/>
  <c r="HA317" i="1"/>
  <c r="GO313" i="1"/>
  <c r="GR312" i="1"/>
  <c r="GC312" i="1"/>
  <c r="GF311" i="1"/>
  <c r="FQ312" i="1"/>
  <c r="FT311" i="1"/>
  <c r="FE312" i="1"/>
  <c r="FH311" i="1"/>
  <c r="ES313" i="1"/>
  <c r="EV312" i="1"/>
  <c r="EG312" i="1"/>
  <c r="EJ311" i="1"/>
  <c r="DU312" i="1"/>
  <c r="DX311" i="1"/>
  <c r="CW313" i="1"/>
  <c r="CZ312" i="1"/>
  <c r="CK312" i="1"/>
  <c r="CN311" i="1"/>
  <c r="BY313" i="1"/>
  <c r="CB312" i="1"/>
  <c r="AC314" i="1"/>
  <c r="AF313" i="1"/>
  <c r="IF319" i="1"/>
  <c r="IF317" i="1" s="1"/>
  <c r="IE319" i="1"/>
  <c r="IE317" i="1" s="1"/>
  <c r="HZ309" i="1"/>
  <c r="HZ308" i="1"/>
  <c r="HY309" i="1"/>
  <c r="HY308" i="1"/>
  <c r="DU312" i="6"/>
  <c r="DX311" i="6"/>
  <c r="CW312" i="6"/>
  <c r="CZ311" i="6"/>
  <c r="FH312" i="6"/>
  <c r="FE313" i="6"/>
  <c r="HD311" i="6"/>
  <c r="HA312" i="6"/>
  <c r="ES312" i="6"/>
  <c r="EV311" i="6"/>
  <c r="BY312" i="6"/>
  <c r="CB311" i="6"/>
  <c r="DI313" i="6"/>
  <c r="DL312" i="6"/>
  <c r="GF312" i="6"/>
  <c r="GC313" i="6"/>
  <c r="FT309" i="6"/>
  <c r="FQ311" i="6"/>
  <c r="HM311" i="6" s="1"/>
  <c r="HP311" i="6" s="1"/>
  <c r="FT308" i="6"/>
  <c r="GO312" i="6"/>
  <c r="GR311" i="6"/>
  <c r="EJ311" i="6"/>
  <c r="EG312" i="6"/>
  <c r="CN311" i="6"/>
  <c r="CK312" i="6"/>
  <c r="DL313" i="1" l="1"/>
  <c r="DI314" i="1"/>
  <c r="BD313" i="1"/>
  <c r="BA314" i="1"/>
  <c r="AR312" i="1"/>
  <c r="AO313" i="1"/>
  <c r="BM312" i="1"/>
  <c r="BP311" i="1"/>
  <c r="BM314" i="6"/>
  <c r="BP313" i="6"/>
  <c r="BA314" i="6"/>
  <c r="BD313" i="6"/>
  <c r="AO315" i="6"/>
  <c r="AR314" i="6"/>
  <c r="AC314" i="6"/>
  <c r="AF313" i="6"/>
  <c r="T313" i="6"/>
  <c r="Q314" i="6"/>
  <c r="F315" i="6"/>
  <c r="HN314" i="6"/>
  <c r="E313" i="6"/>
  <c r="H312" i="6"/>
  <c r="AD329" i="1"/>
  <c r="HD317" i="1"/>
  <c r="HA320" i="1"/>
  <c r="HD318" i="1"/>
  <c r="GR313" i="1"/>
  <c r="GO314" i="1"/>
  <c r="GC313" i="1"/>
  <c r="GF312" i="1"/>
  <c r="FQ313" i="1"/>
  <c r="FE313" i="1"/>
  <c r="FH312" i="1"/>
  <c r="EV313" i="1"/>
  <c r="ES314" i="1"/>
  <c r="EG313" i="1"/>
  <c r="EJ312" i="1"/>
  <c r="DU313" i="1"/>
  <c r="DX312" i="1"/>
  <c r="CW314" i="1"/>
  <c r="CZ313" i="1"/>
  <c r="CK313" i="1"/>
  <c r="CN312" i="1"/>
  <c r="BY314" i="1"/>
  <c r="CB313" i="1"/>
  <c r="AC315" i="1"/>
  <c r="AF314" i="1"/>
  <c r="HY311" i="1"/>
  <c r="HZ311" i="1"/>
  <c r="BY313" i="6"/>
  <c r="CB312" i="6"/>
  <c r="EJ312" i="6"/>
  <c r="EG313" i="6"/>
  <c r="FE314" i="6"/>
  <c r="FH313" i="6"/>
  <c r="GO313" i="6"/>
  <c r="GR312" i="6"/>
  <c r="DI314" i="6"/>
  <c r="DL313" i="6"/>
  <c r="ES313" i="6"/>
  <c r="EV312" i="6"/>
  <c r="CZ312" i="6"/>
  <c r="CW313" i="6"/>
  <c r="CK313" i="6"/>
  <c r="CN312" i="6"/>
  <c r="FQ312" i="6"/>
  <c r="HM312" i="6" s="1"/>
  <c r="HP312" i="6" s="1"/>
  <c r="FT311" i="6"/>
  <c r="GC314" i="6"/>
  <c r="GF313" i="6"/>
  <c r="HA313" i="6"/>
  <c r="HD312" i="6"/>
  <c r="DX312" i="6"/>
  <c r="DU313" i="6"/>
  <c r="DI315" i="1" l="1"/>
  <c r="DL314" i="1"/>
  <c r="BP312" i="1"/>
  <c r="BM313" i="1"/>
  <c r="AR313" i="1"/>
  <c r="AO314" i="1"/>
  <c r="BA315" i="1"/>
  <c r="BD314" i="1"/>
  <c r="BM315" i="6"/>
  <c r="BP314" i="6"/>
  <c r="BA315" i="6"/>
  <c r="BD314" i="6"/>
  <c r="AR315" i="6"/>
  <c r="AO316" i="6"/>
  <c r="AC315" i="6"/>
  <c r="AF314" i="6"/>
  <c r="Q315" i="6"/>
  <c r="T314" i="6"/>
  <c r="F316" i="6"/>
  <c r="HN315" i="6"/>
  <c r="E314" i="6"/>
  <c r="H313" i="6"/>
  <c r="AD330" i="1"/>
  <c r="HA321" i="1"/>
  <c r="HD320" i="1"/>
  <c r="GO315" i="1"/>
  <c r="GR314" i="1"/>
  <c r="GF313" i="1"/>
  <c r="GC314" i="1"/>
  <c r="FT313" i="1"/>
  <c r="FQ314" i="1"/>
  <c r="FH313" i="1"/>
  <c r="FE314" i="1"/>
  <c r="ES315" i="1"/>
  <c r="EV314" i="1"/>
  <c r="EJ313" i="1"/>
  <c r="EG314" i="1"/>
  <c r="DX313" i="1"/>
  <c r="DU314" i="1"/>
  <c r="CW315" i="1"/>
  <c r="CZ314" i="1"/>
  <c r="CN313" i="1"/>
  <c r="CK314" i="1"/>
  <c r="CB314" i="1"/>
  <c r="BY315" i="1"/>
  <c r="AF315" i="1"/>
  <c r="AC316" i="1"/>
  <c r="HZ312" i="1"/>
  <c r="HY312" i="1"/>
  <c r="CK314" i="6"/>
  <c r="CN313" i="6"/>
  <c r="DI315" i="6"/>
  <c r="DL314" i="6"/>
  <c r="GR313" i="6"/>
  <c r="GO314" i="6"/>
  <c r="CB313" i="6"/>
  <c r="BY314" i="6"/>
  <c r="CZ313" i="6"/>
  <c r="CW314" i="6"/>
  <c r="DX313" i="6"/>
  <c r="DU314" i="6"/>
  <c r="EG314" i="6"/>
  <c r="EJ313" i="6"/>
  <c r="HA314" i="6"/>
  <c r="HD313" i="6"/>
  <c r="FQ313" i="6"/>
  <c r="HM313" i="6" s="1"/>
  <c r="HP313" i="6" s="1"/>
  <c r="FT312" i="6"/>
  <c r="GC315" i="6"/>
  <c r="GF314" i="6"/>
  <c r="EV313" i="6"/>
  <c r="ES314" i="6"/>
  <c r="FE315" i="6"/>
  <c r="FH314" i="6"/>
  <c r="HY313" i="1"/>
  <c r="DI316" i="1" l="1"/>
  <c r="DL315" i="1"/>
  <c r="BD315" i="1"/>
  <c r="BA316" i="1"/>
  <c r="AR314" i="1"/>
  <c r="AO315" i="1"/>
  <c r="BP313" i="1"/>
  <c r="BM314" i="1"/>
  <c r="BM316" i="6"/>
  <c r="BP315" i="6"/>
  <c r="BA316" i="6"/>
  <c r="BD315" i="6"/>
  <c r="AO317" i="6"/>
  <c r="AR316" i="6"/>
  <c r="AC316" i="6"/>
  <c r="AF315" i="6"/>
  <c r="Q316" i="6"/>
  <c r="T315" i="6"/>
  <c r="F317" i="6"/>
  <c r="HN316" i="6"/>
  <c r="E315" i="6"/>
  <c r="H314" i="6"/>
  <c r="AD331" i="1"/>
  <c r="HD321" i="1"/>
  <c r="HA322" i="1"/>
  <c r="GO316" i="1"/>
  <c r="GR315" i="1"/>
  <c r="GC315" i="1"/>
  <c r="GF314" i="1"/>
  <c r="FQ315" i="1"/>
  <c r="FT314" i="1"/>
  <c r="FE315" i="1"/>
  <c r="FH314" i="1"/>
  <c r="ES316" i="1"/>
  <c r="EV315" i="1"/>
  <c r="EG315" i="1"/>
  <c r="EJ314" i="1"/>
  <c r="DU315" i="1"/>
  <c r="DX314" i="1"/>
  <c r="CW316" i="1"/>
  <c r="CZ315" i="1"/>
  <c r="CN314" i="1"/>
  <c r="CK315" i="1"/>
  <c r="BY316" i="1"/>
  <c r="CB315" i="1"/>
  <c r="AC317" i="1"/>
  <c r="AF316" i="1"/>
  <c r="HZ313" i="1"/>
  <c r="DU315" i="6"/>
  <c r="DX314" i="6"/>
  <c r="CK315" i="6"/>
  <c r="CN314" i="6"/>
  <c r="HA315" i="6"/>
  <c r="HD314" i="6"/>
  <c r="DI316" i="6"/>
  <c r="DL315" i="6"/>
  <c r="CW315" i="6"/>
  <c r="CZ314" i="6"/>
  <c r="EG315" i="6"/>
  <c r="EJ314" i="6"/>
  <c r="BY315" i="6"/>
  <c r="CB314" i="6"/>
  <c r="ES315" i="6"/>
  <c r="EV314" i="6"/>
  <c r="FT313" i="6"/>
  <c r="FQ314" i="6"/>
  <c r="HM314" i="6" s="1"/>
  <c r="HP314" i="6" s="1"/>
  <c r="FE316" i="6"/>
  <c r="FH315" i="6"/>
  <c r="GC316" i="6"/>
  <c r="GF315" i="6"/>
  <c r="GO315" i="6"/>
  <c r="GR314" i="6"/>
  <c r="DI317" i="1" l="1"/>
  <c r="DL316" i="1"/>
  <c r="BP314" i="1"/>
  <c r="BM315" i="1"/>
  <c r="AO316" i="1"/>
  <c r="AR315" i="1"/>
  <c r="BA317" i="1"/>
  <c r="BD316" i="1"/>
  <c r="BP316" i="6"/>
  <c r="BM317" i="6"/>
  <c r="BD316" i="6"/>
  <c r="BA317" i="6"/>
  <c r="AR318" i="6"/>
  <c r="AO320" i="6"/>
  <c r="AR317" i="6"/>
  <c r="AF316" i="6"/>
  <c r="AC317" i="6"/>
  <c r="T316" i="6"/>
  <c r="Q317" i="6"/>
  <c r="F320" i="6"/>
  <c r="HN317" i="6"/>
  <c r="HL328" i="6" s="1"/>
  <c r="H315" i="6"/>
  <c r="E316" i="6"/>
  <c r="AD332" i="1"/>
  <c r="HD322" i="1"/>
  <c r="HA323" i="1"/>
  <c r="GO317" i="1"/>
  <c r="GR316" i="1"/>
  <c r="GF315" i="1"/>
  <c r="GC316" i="1"/>
  <c r="FT315" i="1"/>
  <c r="FQ316" i="1"/>
  <c r="FH315" i="1"/>
  <c r="FE316" i="1"/>
  <c r="ES317" i="1"/>
  <c r="EV316" i="1"/>
  <c r="EJ315" i="1"/>
  <c r="EG316" i="1"/>
  <c r="DU316" i="1"/>
  <c r="DX315" i="1"/>
  <c r="CW317" i="1"/>
  <c r="CZ316" i="1"/>
  <c r="CN315" i="1"/>
  <c r="CK316" i="1"/>
  <c r="BY317" i="1"/>
  <c r="CB316" i="1"/>
  <c r="AC320" i="1"/>
  <c r="AF318" i="1"/>
  <c r="AF317" i="1"/>
  <c r="HY314" i="1"/>
  <c r="HZ314" i="1"/>
  <c r="FE317" i="6"/>
  <c r="FH316" i="6"/>
  <c r="CK316" i="6"/>
  <c r="CN315" i="6"/>
  <c r="GR315" i="6"/>
  <c r="GO316" i="6"/>
  <c r="FQ315" i="6"/>
  <c r="HM315" i="6" s="1"/>
  <c r="HP315" i="6" s="1"/>
  <c r="FT314" i="6"/>
  <c r="EV315" i="6"/>
  <c r="ES316" i="6"/>
  <c r="DI317" i="6"/>
  <c r="DL316" i="6"/>
  <c r="EG316" i="6"/>
  <c r="EJ315" i="6"/>
  <c r="CW316" i="6"/>
  <c r="CZ315" i="6"/>
  <c r="GC317" i="6"/>
  <c r="GF316" i="6"/>
  <c r="HA316" i="6"/>
  <c r="HD315" i="6"/>
  <c r="BY316" i="6"/>
  <c r="CB315" i="6"/>
  <c r="DU316" i="6"/>
  <c r="DX315" i="6"/>
  <c r="DL318" i="1" l="1"/>
  <c r="DL317" i="1"/>
  <c r="DI320" i="1"/>
  <c r="BD317" i="1"/>
  <c r="BA320" i="1"/>
  <c r="BD318" i="1"/>
  <c r="AR316" i="1"/>
  <c r="AO317" i="1"/>
  <c r="BM316" i="1"/>
  <c r="BP315" i="1"/>
  <c r="BP318" i="6"/>
  <c r="BP317" i="6"/>
  <c r="BM320" i="6"/>
  <c r="BD317" i="6"/>
  <c r="BA320" i="6"/>
  <c r="BD318" i="6"/>
  <c r="AR320" i="6"/>
  <c r="AO321" i="6"/>
  <c r="AF318" i="6"/>
  <c r="AF317" i="6"/>
  <c r="AC320" i="6"/>
  <c r="Q320" i="6"/>
  <c r="T317" i="6"/>
  <c r="T318" i="6"/>
  <c r="F321" i="6"/>
  <c r="HN320" i="6"/>
  <c r="E317" i="6"/>
  <c r="H316" i="6"/>
  <c r="AD333" i="1"/>
  <c r="HD323" i="1"/>
  <c r="GR317" i="1"/>
  <c r="GO320" i="1"/>
  <c r="GR318" i="1"/>
  <c r="GC317" i="1"/>
  <c r="GF316" i="1"/>
  <c r="FQ317" i="1"/>
  <c r="FT316" i="1"/>
  <c r="FE317" i="1"/>
  <c r="FH316" i="1"/>
  <c r="EV317" i="1"/>
  <c r="EV318" i="1"/>
  <c r="ES320" i="1"/>
  <c r="EG317" i="1"/>
  <c r="EJ316" i="1"/>
  <c r="DU317" i="1"/>
  <c r="DX316" i="1"/>
  <c r="CZ317" i="1"/>
  <c r="CW320" i="1"/>
  <c r="CZ318" i="1"/>
  <c r="CK317" i="1"/>
  <c r="CN316" i="1"/>
  <c r="CB317" i="1"/>
  <c r="BY320" i="1"/>
  <c r="CB318" i="1"/>
  <c r="AF320" i="1"/>
  <c r="AC321" i="1"/>
  <c r="HY315" i="1"/>
  <c r="HZ315" i="1"/>
  <c r="GR316" i="6"/>
  <c r="GO317" i="6"/>
  <c r="DL317" i="6"/>
  <c r="DI320" i="6"/>
  <c r="DL318" i="6"/>
  <c r="EV316" i="6"/>
  <c r="ES317" i="6"/>
  <c r="CB316" i="6"/>
  <c r="BY317" i="6"/>
  <c r="CZ316" i="6"/>
  <c r="CW317" i="6"/>
  <c r="CK317" i="6"/>
  <c r="CN316" i="6"/>
  <c r="GF317" i="6"/>
  <c r="GC320" i="6"/>
  <c r="GF318" i="6"/>
  <c r="FH317" i="6"/>
  <c r="FE320" i="6"/>
  <c r="FH318" i="6"/>
  <c r="DX316" i="6"/>
  <c r="DU317" i="6"/>
  <c r="HA317" i="6"/>
  <c r="HD316" i="6"/>
  <c r="EG317" i="6"/>
  <c r="EJ316" i="6"/>
  <c r="FT315" i="6"/>
  <c r="FQ316" i="6"/>
  <c r="HM316" i="6" s="1"/>
  <c r="HP316" i="6" s="1"/>
  <c r="DI321" i="1" l="1"/>
  <c r="DL320" i="1"/>
  <c r="BM317" i="1"/>
  <c r="BP316" i="1"/>
  <c r="AR317" i="1"/>
  <c r="AO320" i="1"/>
  <c r="AR318" i="1"/>
  <c r="BD320" i="1"/>
  <c r="BA321" i="1"/>
  <c r="BM321" i="6"/>
  <c r="BP320" i="6"/>
  <c r="BD320" i="6"/>
  <c r="BA321" i="6"/>
  <c r="AR321" i="6"/>
  <c r="AO322" i="6"/>
  <c r="AC321" i="6"/>
  <c r="AF320" i="6"/>
  <c r="Q321" i="6"/>
  <c r="T320" i="6"/>
  <c r="F322" i="6"/>
  <c r="HN321" i="6"/>
  <c r="E320" i="6"/>
  <c r="H317" i="6"/>
  <c r="H318" i="6"/>
  <c r="AD334" i="1"/>
  <c r="HA325" i="1"/>
  <c r="HD324" i="1"/>
  <c r="GR320" i="1"/>
  <c r="GO321" i="1"/>
  <c r="GC320" i="1"/>
  <c r="GF317" i="1"/>
  <c r="GF318" i="1"/>
  <c r="FT317" i="1"/>
  <c r="FT318" i="1"/>
  <c r="FQ320" i="1"/>
  <c r="FH317" i="1"/>
  <c r="FH318" i="1"/>
  <c r="FE320" i="1"/>
  <c r="EV320" i="1"/>
  <c r="ES321" i="1"/>
  <c r="EJ317" i="1"/>
  <c r="EG320" i="1"/>
  <c r="EJ318" i="1"/>
  <c r="DX317" i="1"/>
  <c r="DX318" i="1"/>
  <c r="DU320" i="1"/>
  <c r="CZ320" i="1"/>
  <c r="CW321" i="1"/>
  <c r="CN317" i="1"/>
  <c r="CK320" i="1"/>
  <c r="CN318" i="1"/>
  <c r="BY321" i="1"/>
  <c r="CB320" i="1"/>
  <c r="AF321" i="1"/>
  <c r="AC322" i="1"/>
  <c r="HZ316" i="1"/>
  <c r="HY316" i="1"/>
  <c r="CN317" i="6"/>
  <c r="CK320" i="6"/>
  <c r="CN318" i="6"/>
  <c r="CZ317" i="6"/>
  <c r="CW320" i="6"/>
  <c r="CZ318" i="6"/>
  <c r="DX317" i="6"/>
  <c r="DU320" i="6"/>
  <c r="DX318" i="6"/>
  <c r="DI321" i="6"/>
  <c r="DL320" i="6"/>
  <c r="CB317" i="6"/>
  <c r="BY320" i="6"/>
  <c r="CB318" i="6"/>
  <c r="HD317" i="6"/>
  <c r="HA320" i="6"/>
  <c r="HD318" i="6"/>
  <c r="GR317" i="6"/>
  <c r="GO320" i="6"/>
  <c r="GR318" i="6"/>
  <c r="FE321" i="6"/>
  <c r="FH320" i="6"/>
  <c r="GC321" i="6"/>
  <c r="GF320" i="6"/>
  <c r="EV317" i="6"/>
  <c r="ES320" i="6"/>
  <c r="EV318" i="6"/>
  <c r="FT316" i="6"/>
  <c r="FQ317" i="6"/>
  <c r="HM317" i="6" s="1"/>
  <c r="EJ317" i="6"/>
  <c r="EG320" i="6"/>
  <c r="EJ318" i="6"/>
  <c r="DL321" i="1" l="1"/>
  <c r="DI322" i="1"/>
  <c r="BD321" i="1"/>
  <c r="BA322" i="1"/>
  <c r="AR320" i="1"/>
  <c r="AO321" i="1"/>
  <c r="BM320" i="1"/>
  <c r="BP318" i="1"/>
  <c r="BP317" i="1"/>
  <c r="BM322" i="6"/>
  <c r="BP321" i="6"/>
  <c r="BD321" i="6"/>
  <c r="BA322" i="6"/>
  <c r="AR322" i="6"/>
  <c r="AO323" i="6"/>
  <c r="AF321" i="6"/>
  <c r="AC322" i="6"/>
  <c r="Q322" i="6"/>
  <c r="T321" i="6"/>
  <c r="F323" i="6"/>
  <c r="HN322" i="6"/>
  <c r="E321" i="6"/>
  <c r="H320" i="6"/>
  <c r="HP317" i="6"/>
  <c r="HK328" i="6"/>
  <c r="HP318" i="6"/>
  <c r="AD335" i="1"/>
  <c r="HA326" i="1"/>
  <c r="HD325" i="1"/>
  <c r="GR321" i="1"/>
  <c r="GO322" i="1"/>
  <c r="GF320" i="1"/>
  <c r="GC321" i="1"/>
  <c r="FQ321" i="1"/>
  <c r="FT320" i="1"/>
  <c r="FH320" i="1"/>
  <c r="FE321" i="1"/>
  <c r="EV321" i="1"/>
  <c r="ES322" i="1"/>
  <c r="EG321" i="1"/>
  <c r="EJ320" i="1"/>
  <c r="DX320" i="1"/>
  <c r="DU321" i="1"/>
  <c r="CZ321" i="1"/>
  <c r="CW322" i="1"/>
  <c r="CK321" i="1"/>
  <c r="CN320" i="1"/>
  <c r="CB321" i="1"/>
  <c r="BY322" i="1"/>
  <c r="AC323" i="1"/>
  <c r="AF322" i="1"/>
  <c r="IF328" i="1"/>
  <c r="IF326" i="1" s="1"/>
  <c r="HY317" i="1"/>
  <c r="HZ318" i="1"/>
  <c r="HZ317" i="1"/>
  <c r="HY318" i="1"/>
  <c r="IE328" i="1"/>
  <c r="IE326" i="1" s="1"/>
  <c r="DU321" i="6"/>
  <c r="DX320" i="6"/>
  <c r="GR320" i="6"/>
  <c r="GO321" i="6"/>
  <c r="EG321" i="6"/>
  <c r="EJ320" i="6"/>
  <c r="ES321" i="6"/>
  <c r="EV320" i="6"/>
  <c r="FT317" i="6"/>
  <c r="FQ320" i="6"/>
  <c r="HM320" i="6" s="1"/>
  <c r="HP320" i="6" s="1"/>
  <c r="FT318" i="6"/>
  <c r="GC322" i="6"/>
  <c r="GF321" i="6"/>
  <c r="HA321" i="6"/>
  <c r="HD320" i="6"/>
  <c r="BY321" i="6"/>
  <c r="CB320" i="6"/>
  <c r="CK321" i="6"/>
  <c r="CN320" i="6"/>
  <c r="DI322" i="6"/>
  <c r="DL321" i="6"/>
  <c r="FE322" i="6"/>
  <c r="FH321" i="6"/>
  <c r="CW321" i="6"/>
  <c r="CZ320" i="6"/>
  <c r="DL322" i="1" l="1"/>
  <c r="DI323" i="1"/>
  <c r="BM321" i="1"/>
  <c r="BP320" i="1"/>
  <c r="AR321" i="1"/>
  <c r="AO322" i="1"/>
  <c r="BA323" i="1"/>
  <c r="BD322" i="1"/>
  <c r="BM323" i="6"/>
  <c r="BP322" i="6"/>
  <c r="BA323" i="6"/>
  <c r="BD322" i="6"/>
  <c r="AR323" i="6"/>
  <c r="AO324" i="6"/>
  <c r="AC323" i="6"/>
  <c r="AF322" i="6"/>
  <c r="T322" i="6"/>
  <c r="Q323" i="6"/>
  <c r="F324" i="6"/>
  <c r="HN323" i="6"/>
  <c r="H321" i="6"/>
  <c r="E322" i="6"/>
  <c r="AD338" i="1"/>
  <c r="HA329" i="1"/>
  <c r="HD326" i="1"/>
  <c r="HD327" i="1"/>
  <c r="GR322" i="1"/>
  <c r="GO323" i="1"/>
  <c r="GF321" i="1"/>
  <c r="GC322" i="1"/>
  <c r="FT321" i="1"/>
  <c r="FQ322" i="1"/>
  <c r="FH321" i="1"/>
  <c r="FE322" i="1"/>
  <c r="ES323" i="1"/>
  <c r="EV322" i="1"/>
  <c r="EJ321" i="1"/>
  <c r="EG322" i="1"/>
  <c r="DX321" i="1"/>
  <c r="DU322" i="1"/>
  <c r="CW323" i="1"/>
  <c r="CZ322" i="1"/>
  <c r="CN321" i="1"/>
  <c r="CK322" i="1"/>
  <c r="BY323" i="1"/>
  <c r="CB322" i="1"/>
  <c r="AF323" i="1"/>
  <c r="AC324" i="1"/>
  <c r="HY320" i="1"/>
  <c r="HZ320" i="1"/>
  <c r="GC323" i="6"/>
  <c r="GF322" i="6"/>
  <c r="ES322" i="6"/>
  <c r="EV321" i="6"/>
  <c r="BY322" i="6"/>
  <c r="CB321" i="6"/>
  <c r="EG322" i="6"/>
  <c r="EJ321" i="6"/>
  <c r="GO322" i="6"/>
  <c r="GR321" i="6"/>
  <c r="DI323" i="6"/>
  <c r="DL322" i="6"/>
  <c r="HA322" i="6"/>
  <c r="HD321" i="6"/>
  <c r="FT320" i="6"/>
  <c r="FQ321" i="6"/>
  <c r="HM321" i="6" s="1"/>
  <c r="HP321" i="6" s="1"/>
  <c r="CW322" i="6"/>
  <c r="CZ321" i="6"/>
  <c r="FE323" i="6"/>
  <c r="FH322" i="6"/>
  <c r="CK322" i="6"/>
  <c r="CN321" i="6"/>
  <c r="DU322" i="6"/>
  <c r="DX321" i="6"/>
  <c r="DL323" i="1" l="1"/>
  <c r="DI324" i="1"/>
  <c r="BD323" i="1"/>
  <c r="BA324" i="1"/>
  <c r="AR322" i="1"/>
  <c r="AO323" i="1"/>
  <c r="BP321" i="1"/>
  <c r="BM322" i="1"/>
  <c r="BP323" i="6"/>
  <c r="BM324" i="6"/>
  <c r="BD323" i="6"/>
  <c r="BA324" i="6"/>
  <c r="AO325" i="6"/>
  <c r="AR324" i="6"/>
  <c r="AF323" i="6"/>
  <c r="AC324" i="6"/>
  <c r="T323" i="6"/>
  <c r="Q324" i="6"/>
  <c r="F325" i="6"/>
  <c r="HN324" i="6"/>
  <c r="E323" i="6"/>
  <c r="H322" i="6"/>
  <c r="AD339" i="1"/>
  <c r="HA330" i="1"/>
  <c r="HD329" i="1"/>
  <c r="GR323" i="1"/>
  <c r="GO324" i="1"/>
  <c r="GF322" i="1"/>
  <c r="GC323" i="1"/>
  <c r="FQ323" i="1"/>
  <c r="FT322" i="1"/>
  <c r="FE323" i="1"/>
  <c r="FH322" i="1"/>
  <c r="EV323" i="1"/>
  <c r="ES324" i="1"/>
  <c r="EG323" i="1"/>
  <c r="EJ322" i="1"/>
  <c r="DU323" i="1"/>
  <c r="DX322" i="1"/>
  <c r="CZ323" i="1"/>
  <c r="CW324" i="1"/>
  <c r="CK323" i="1"/>
  <c r="CN322" i="1"/>
  <c r="CB323" i="1"/>
  <c r="BY324" i="1"/>
  <c r="AF324" i="1"/>
  <c r="AC325" i="1"/>
  <c r="HZ321" i="1"/>
  <c r="HY321" i="1"/>
  <c r="EG323" i="6"/>
  <c r="EJ322" i="6"/>
  <c r="BY323" i="6"/>
  <c r="CB322" i="6"/>
  <c r="FH323" i="6"/>
  <c r="FE324" i="6"/>
  <c r="CW323" i="6"/>
  <c r="CZ322" i="6"/>
  <c r="HA323" i="6"/>
  <c r="HD322" i="6"/>
  <c r="DU323" i="6"/>
  <c r="DX322" i="6"/>
  <c r="FQ322" i="6"/>
  <c r="HM322" i="6" s="1"/>
  <c r="HP322" i="6" s="1"/>
  <c r="FT321" i="6"/>
  <c r="DL323" i="6"/>
  <c r="DI324" i="6"/>
  <c r="ES323" i="6"/>
  <c r="EV322" i="6"/>
  <c r="CK323" i="6"/>
  <c r="CN322" i="6"/>
  <c r="GO323" i="6"/>
  <c r="GR322" i="6"/>
  <c r="GF323" i="6"/>
  <c r="GC324" i="6"/>
  <c r="DI325" i="1" l="1"/>
  <c r="DL324" i="1"/>
  <c r="BM323" i="1"/>
  <c r="BP322" i="1"/>
  <c r="AR323" i="1"/>
  <c r="AO324" i="1"/>
  <c r="BA325" i="1"/>
  <c r="BD324" i="1"/>
  <c r="BP324" i="6"/>
  <c r="BM325" i="6"/>
  <c r="BA325" i="6"/>
  <c r="BD324" i="6"/>
  <c r="AR325" i="6"/>
  <c r="AO326" i="6"/>
  <c r="AF324" i="6"/>
  <c r="AC325" i="6"/>
  <c r="Q325" i="6"/>
  <c r="T324" i="6"/>
  <c r="F326" i="6"/>
  <c r="HN325" i="6"/>
  <c r="E324" i="6"/>
  <c r="H323" i="6"/>
  <c r="AD340" i="1"/>
  <c r="HA331" i="1"/>
  <c r="HD330" i="1"/>
  <c r="GR324" i="1"/>
  <c r="GO325" i="1"/>
  <c r="GC324" i="1"/>
  <c r="GF323" i="1"/>
  <c r="FQ324" i="1"/>
  <c r="FT323" i="1"/>
  <c r="FE324" i="1"/>
  <c r="FH323" i="1"/>
  <c r="EV324" i="1"/>
  <c r="ES325" i="1"/>
  <c r="EG324" i="1"/>
  <c r="EJ323" i="1"/>
  <c r="DX323" i="1"/>
  <c r="DU324" i="1"/>
  <c r="CZ324" i="1"/>
  <c r="CW325" i="1"/>
  <c r="CN323" i="1"/>
  <c r="CK324" i="1"/>
  <c r="CB324" i="1"/>
  <c r="BY325" i="1"/>
  <c r="AC326" i="1"/>
  <c r="AF325" i="1"/>
  <c r="HY322" i="1"/>
  <c r="HZ322" i="1"/>
  <c r="GO324" i="6"/>
  <c r="GR323" i="6"/>
  <c r="FE325" i="6"/>
  <c r="FH324" i="6"/>
  <c r="DI325" i="6"/>
  <c r="DL324" i="6"/>
  <c r="CN323" i="6"/>
  <c r="CK324" i="6"/>
  <c r="FQ323" i="6"/>
  <c r="HM323" i="6" s="1"/>
  <c r="HP323" i="6" s="1"/>
  <c r="FT322" i="6"/>
  <c r="HD323" i="6"/>
  <c r="HA324" i="6"/>
  <c r="BY324" i="6"/>
  <c r="CB323" i="6"/>
  <c r="GC325" i="6"/>
  <c r="GF324" i="6"/>
  <c r="DU324" i="6"/>
  <c r="DX323" i="6"/>
  <c r="CW324" i="6"/>
  <c r="CZ323" i="6"/>
  <c r="EJ323" i="6"/>
  <c r="EG324" i="6"/>
  <c r="ES324" i="6"/>
  <c r="EV323" i="6"/>
  <c r="DI326" i="1" l="1"/>
  <c r="DL325" i="1"/>
  <c r="BD325" i="1"/>
  <c r="BA326" i="1"/>
  <c r="AR324" i="1"/>
  <c r="AO325" i="1"/>
  <c r="BM324" i="1"/>
  <c r="BP323" i="1"/>
  <c r="BM326" i="6"/>
  <c r="BP325" i="6"/>
  <c r="BA326" i="6"/>
  <c r="BD325" i="6"/>
  <c r="AR326" i="6"/>
  <c r="AR327" i="6"/>
  <c r="AO329" i="6"/>
  <c r="AC326" i="6"/>
  <c r="AF325" i="6"/>
  <c r="Q326" i="6"/>
  <c r="T325" i="6"/>
  <c r="F329" i="6"/>
  <c r="HN326" i="6"/>
  <c r="HL337" i="6" s="1"/>
  <c r="E325" i="6"/>
  <c r="H324" i="6"/>
  <c r="AD341" i="1"/>
  <c r="HA332" i="1"/>
  <c r="HD331" i="1"/>
  <c r="GO326" i="1"/>
  <c r="GR325" i="1"/>
  <c r="GC325" i="1"/>
  <c r="GF324" i="1"/>
  <c r="FT324" i="1"/>
  <c r="FQ325" i="1"/>
  <c r="FE325" i="1"/>
  <c r="FH324" i="1"/>
  <c r="ES326" i="1"/>
  <c r="EV325" i="1"/>
  <c r="EG325" i="1"/>
  <c r="EJ324" i="1"/>
  <c r="DX324" i="1"/>
  <c r="DU325" i="1"/>
  <c r="CZ325" i="1"/>
  <c r="CW326" i="1"/>
  <c r="CK325" i="1"/>
  <c r="CN324" i="1"/>
  <c r="BY326" i="1"/>
  <c r="CB325" i="1"/>
  <c r="AC329" i="1"/>
  <c r="AF326" i="1"/>
  <c r="AF327" i="1"/>
  <c r="HY323" i="1"/>
  <c r="HZ323" i="1"/>
  <c r="EV324" i="6"/>
  <c r="ES325" i="6"/>
  <c r="CK325" i="6"/>
  <c r="CN324" i="6"/>
  <c r="EG325" i="6"/>
  <c r="EJ324" i="6"/>
  <c r="HA325" i="6"/>
  <c r="HD324" i="6"/>
  <c r="DI326" i="6"/>
  <c r="DL325" i="6"/>
  <c r="CZ324" i="6"/>
  <c r="CW325" i="6"/>
  <c r="GC326" i="6"/>
  <c r="GF325" i="6"/>
  <c r="FQ324" i="6"/>
  <c r="HM324" i="6" s="1"/>
  <c r="HP324" i="6" s="1"/>
  <c r="FT323" i="6"/>
  <c r="FE326" i="6"/>
  <c r="FH325" i="6"/>
  <c r="CB324" i="6"/>
  <c r="BY325" i="6"/>
  <c r="DX324" i="6"/>
  <c r="DU325" i="6"/>
  <c r="GR324" i="6"/>
  <c r="GO325" i="6"/>
  <c r="DI329" i="1" l="1"/>
  <c r="DL326" i="1"/>
  <c r="DL327" i="1"/>
  <c r="BM325" i="1"/>
  <c r="BP324" i="1"/>
  <c r="AR325" i="1"/>
  <c r="AO326" i="1"/>
  <c r="BD327" i="1"/>
  <c r="BA329" i="1"/>
  <c r="BD326" i="1"/>
  <c r="BP326" i="6"/>
  <c r="BM329" i="6"/>
  <c r="BP327" i="6"/>
  <c r="BA329" i="6"/>
  <c r="BD327" i="6"/>
  <c r="BD326" i="6"/>
  <c r="AR329" i="6"/>
  <c r="AO330" i="6"/>
  <c r="AC329" i="6"/>
  <c r="AF327" i="6"/>
  <c r="AF326" i="6"/>
  <c r="Q329" i="6"/>
  <c r="T326" i="6"/>
  <c r="T327" i="6"/>
  <c r="F330" i="6"/>
  <c r="HN329" i="6"/>
  <c r="E326" i="6"/>
  <c r="H325" i="6"/>
  <c r="AD342" i="1"/>
  <c r="HA333" i="1"/>
  <c r="HD332" i="1"/>
  <c r="GR326" i="1"/>
  <c r="GR327" i="1"/>
  <c r="GO329" i="1"/>
  <c r="GC326" i="1"/>
  <c r="GF325" i="1"/>
  <c r="FQ326" i="1"/>
  <c r="FT325" i="1"/>
  <c r="FE326" i="1"/>
  <c r="FH325" i="1"/>
  <c r="EV326" i="1"/>
  <c r="EV327" i="1"/>
  <c r="ES329" i="1"/>
  <c r="EG326" i="1"/>
  <c r="EJ325" i="1"/>
  <c r="DU326" i="1"/>
  <c r="DX325" i="1"/>
  <c r="CZ326" i="1"/>
  <c r="CW329" i="1"/>
  <c r="CZ327" i="1"/>
  <c r="CK326" i="1"/>
  <c r="CN325" i="1"/>
  <c r="BY329" i="1"/>
  <c r="CB326" i="1"/>
  <c r="CB327" i="1"/>
  <c r="AF329" i="1"/>
  <c r="AC330" i="1"/>
  <c r="HY324" i="1"/>
  <c r="HZ324" i="1"/>
  <c r="HA326" i="6"/>
  <c r="HD325" i="6"/>
  <c r="DL326" i="6"/>
  <c r="DI329" i="6"/>
  <c r="DL327" i="6"/>
  <c r="EG326" i="6"/>
  <c r="EJ325" i="6"/>
  <c r="FH326" i="6"/>
  <c r="FE329" i="6"/>
  <c r="FH327" i="6"/>
  <c r="CB325" i="6"/>
  <c r="BY326" i="6"/>
  <c r="GR325" i="6"/>
  <c r="GO326" i="6"/>
  <c r="CK326" i="6"/>
  <c r="CN325" i="6"/>
  <c r="FT324" i="6"/>
  <c r="FQ325" i="6"/>
  <c r="HM325" i="6" s="1"/>
  <c r="HP325" i="6" s="1"/>
  <c r="EV325" i="6"/>
  <c r="ES326" i="6"/>
  <c r="GF326" i="6"/>
  <c r="GC329" i="6"/>
  <c r="GF327" i="6"/>
  <c r="DX325" i="6"/>
  <c r="DU326" i="6"/>
  <c r="CZ325" i="6"/>
  <c r="CW326" i="6"/>
  <c r="HZ325" i="1"/>
  <c r="DL329" i="1" l="1"/>
  <c r="DI330" i="1"/>
  <c r="BD329" i="1"/>
  <c r="BA330" i="1"/>
  <c r="AR326" i="1"/>
  <c r="AO329" i="1"/>
  <c r="AR327" i="1"/>
  <c r="BM326" i="1"/>
  <c r="BP325" i="1"/>
  <c r="BP329" i="6"/>
  <c r="BM330" i="6"/>
  <c r="BD329" i="6"/>
  <c r="BA330" i="6"/>
  <c r="AR330" i="6"/>
  <c r="AO331" i="6"/>
  <c r="AF329" i="6"/>
  <c r="AC330" i="6"/>
  <c r="Q330" i="6"/>
  <c r="T329" i="6"/>
  <c r="F331" i="6"/>
  <c r="HN330" i="6"/>
  <c r="H327" i="6"/>
  <c r="E329" i="6"/>
  <c r="H326" i="6"/>
  <c r="AD343" i="1"/>
  <c r="HA334" i="1"/>
  <c r="HD333" i="1"/>
  <c r="GO330" i="1"/>
  <c r="GR329" i="1"/>
  <c r="GF326" i="1"/>
  <c r="GF327" i="1"/>
  <c r="GC329" i="1"/>
  <c r="FT326" i="1"/>
  <c r="FT327" i="1"/>
  <c r="FQ329" i="1"/>
  <c r="FH326" i="1"/>
  <c r="FH327" i="1"/>
  <c r="FE329" i="1"/>
  <c r="ES330" i="1"/>
  <c r="EV329" i="1"/>
  <c r="EG329" i="1"/>
  <c r="EJ326" i="1"/>
  <c r="EJ327" i="1"/>
  <c r="DX327" i="1"/>
  <c r="DX326" i="1"/>
  <c r="DU329" i="1"/>
  <c r="CW330" i="1"/>
  <c r="CZ329" i="1"/>
  <c r="CK329" i="1"/>
  <c r="CN326" i="1"/>
  <c r="CN327" i="1"/>
  <c r="BY330" i="1"/>
  <c r="CB329" i="1"/>
  <c r="AF330" i="1"/>
  <c r="AC331" i="1"/>
  <c r="HY325" i="1"/>
  <c r="GO329" i="6"/>
  <c r="GR326" i="6"/>
  <c r="GR327" i="6"/>
  <c r="BY329" i="6"/>
  <c r="CB326" i="6"/>
  <c r="CB327" i="6"/>
  <c r="EJ326" i="6"/>
  <c r="EG329" i="6"/>
  <c r="EJ327" i="6"/>
  <c r="FT325" i="6"/>
  <c r="FQ326" i="6"/>
  <c r="HM326" i="6" s="1"/>
  <c r="GC330" i="6"/>
  <c r="GF329" i="6"/>
  <c r="ES329" i="6"/>
  <c r="EV326" i="6"/>
  <c r="EV327" i="6"/>
  <c r="CN326" i="6"/>
  <c r="CK329" i="6"/>
  <c r="CN327" i="6"/>
  <c r="DI330" i="6"/>
  <c r="DL329" i="6"/>
  <c r="CW329" i="6"/>
  <c r="CZ326" i="6"/>
  <c r="CZ327" i="6"/>
  <c r="DU329" i="6"/>
  <c r="DX326" i="6"/>
  <c r="DX327" i="6"/>
  <c r="FH329" i="6"/>
  <c r="FE330" i="6"/>
  <c r="HD326" i="6"/>
  <c r="HA329" i="6"/>
  <c r="HD327" i="6"/>
  <c r="DI331" i="1" l="1"/>
  <c r="DL330" i="1"/>
  <c r="BM329" i="1"/>
  <c r="BP327" i="1"/>
  <c r="BP326" i="1"/>
  <c r="AR329" i="1"/>
  <c r="AO330" i="1"/>
  <c r="BA331" i="1"/>
  <c r="BD330" i="1"/>
  <c r="BM331" i="6"/>
  <c r="BP330" i="6"/>
  <c r="BA331" i="6"/>
  <c r="BD330" i="6"/>
  <c r="AO332" i="6"/>
  <c r="AR331" i="6"/>
  <c r="AF330" i="6"/>
  <c r="AC331" i="6"/>
  <c r="Q331" i="6"/>
  <c r="T330" i="6"/>
  <c r="F332" i="6"/>
  <c r="HN331" i="6"/>
  <c r="H329" i="6"/>
  <c r="E330" i="6"/>
  <c r="HP327" i="6"/>
  <c r="HP326" i="6"/>
  <c r="HK337" i="6"/>
  <c r="AD344" i="1"/>
  <c r="HD334" i="1"/>
  <c r="HA335" i="1"/>
  <c r="GR330" i="1"/>
  <c r="GO331" i="1"/>
  <c r="GC330" i="1"/>
  <c r="GF329" i="1"/>
  <c r="FQ330" i="1"/>
  <c r="FT329" i="1"/>
  <c r="FE330" i="1"/>
  <c r="FH329" i="1"/>
  <c r="ES331" i="1"/>
  <c r="EG330" i="1"/>
  <c r="EJ329" i="1"/>
  <c r="DU330" i="1"/>
  <c r="DX329" i="1"/>
  <c r="CZ330" i="1"/>
  <c r="CW331" i="1"/>
  <c r="CK330" i="1"/>
  <c r="CN329" i="1"/>
  <c r="CB330" i="1"/>
  <c r="BY331" i="1"/>
  <c r="AC332" i="1"/>
  <c r="AF331" i="1"/>
  <c r="IF337" i="1"/>
  <c r="IF335" i="1" s="1"/>
  <c r="IE337" i="1"/>
  <c r="IE335" i="1" s="1"/>
  <c r="HZ327" i="1"/>
  <c r="HZ326" i="1"/>
  <c r="HY327" i="1"/>
  <c r="HY326" i="1"/>
  <c r="FQ329" i="6"/>
  <c r="HM329" i="6" s="1"/>
  <c r="HP329" i="6" s="1"/>
  <c r="FT326" i="6"/>
  <c r="FT327" i="6"/>
  <c r="EJ329" i="6"/>
  <c r="EG330" i="6"/>
  <c r="DL330" i="6"/>
  <c r="DI331" i="6"/>
  <c r="ES330" i="6"/>
  <c r="EV329" i="6"/>
  <c r="FE331" i="6"/>
  <c r="FH330" i="6"/>
  <c r="DU330" i="6"/>
  <c r="DX329" i="6"/>
  <c r="GF330" i="6"/>
  <c r="GC331" i="6"/>
  <c r="BY330" i="6"/>
  <c r="CB329" i="6"/>
  <c r="CK330" i="6"/>
  <c r="CN329" i="6"/>
  <c r="HA330" i="6"/>
  <c r="HD329" i="6"/>
  <c r="CW330" i="6"/>
  <c r="CZ329" i="6"/>
  <c r="GO330" i="6"/>
  <c r="GR329" i="6"/>
  <c r="DL331" i="1" l="1"/>
  <c r="DI332" i="1"/>
  <c r="BD331" i="1"/>
  <c r="BA332" i="1"/>
  <c r="AR330" i="1"/>
  <c r="AO331" i="1"/>
  <c r="BM330" i="1"/>
  <c r="BP329" i="1"/>
  <c r="BM332" i="6"/>
  <c r="BP331" i="6"/>
  <c r="BD331" i="6"/>
  <c r="BA332" i="6"/>
  <c r="AO333" i="6"/>
  <c r="AR332" i="6"/>
  <c r="AC332" i="6"/>
  <c r="AF331" i="6"/>
  <c r="T331" i="6"/>
  <c r="Q332" i="6"/>
  <c r="F333" i="6"/>
  <c r="HN332" i="6"/>
  <c r="E331" i="6"/>
  <c r="H330" i="6"/>
  <c r="AD347" i="1"/>
  <c r="HA338" i="1"/>
  <c r="HD335" i="1"/>
  <c r="HD336" i="1"/>
  <c r="GO332" i="1"/>
  <c r="GR331" i="1"/>
  <c r="GC331" i="1"/>
  <c r="GF330" i="1"/>
  <c r="FT330" i="1"/>
  <c r="FQ331" i="1"/>
  <c r="FE331" i="1"/>
  <c r="FH330" i="1"/>
  <c r="ES332" i="1"/>
  <c r="EV331" i="1"/>
  <c r="EG331" i="1"/>
  <c r="EJ330" i="1"/>
  <c r="DX330" i="1"/>
  <c r="DU331" i="1"/>
  <c r="CZ331" i="1"/>
  <c r="CW332" i="1"/>
  <c r="CK331" i="1"/>
  <c r="CN330" i="1"/>
  <c r="BY332" i="1"/>
  <c r="CB331" i="1"/>
  <c r="AF332" i="1"/>
  <c r="AC333" i="1"/>
  <c r="HY329" i="1"/>
  <c r="HZ329" i="1"/>
  <c r="DU331" i="6"/>
  <c r="DX330" i="6"/>
  <c r="EJ330" i="6"/>
  <c r="EG331" i="6"/>
  <c r="GF331" i="6"/>
  <c r="GC332" i="6"/>
  <c r="FH331" i="6"/>
  <c r="FE332" i="6"/>
  <c r="HD330" i="6"/>
  <c r="HA331" i="6"/>
  <c r="GR330" i="6"/>
  <c r="GO331" i="6"/>
  <c r="EV330" i="6"/>
  <c r="ES331" i="6"/>
  <c r="DL331" i="6"/>
  <c r="DI332" i="6"/>
  <c r="CB330" i="6"/>
  <c r="BY331" i="6"/>
  <c r="CZ330" i="6"/>
  <c r="CW331" i="6"/>
  <c r="CN330" i="6"/>
  <c r="CK331" i="6"/>
  <c r="FQ330" i="6"/>
  <c r="HM330" i="6" s="1"/>
  <c r="HP330" i="6" s="1"/>
  <c r="FT329" i="6"/>
  <c r="DI333" i="1" l="1"/>
  <c r="DL332" i="1"/>
  <c r="BP330" i="1"/>
  <c r="BM331" i="1"/>
  <c r="AR331" i="1"/>
  <c r="AO332" i="1"/>
  <c r="BA333" i="1"/>
  <c r="BD332" i="1"/>
  <c r="BP332" i="6"/>
  <c r="BM333" i="6"/>
  <c r="BD332" i="6"/>
  <c r="BA333" i="6"/>
  <c r="AR333" i="6"/>
  <c r="AO334" i="6"/>
  <c r="AC333" i="6"/>
  <c r="AF332" i="6"/>
  <c r="T332" i="6"/>
  <c r="Q333" i="6"/>
  <c r="F334" i="6"/>
  <c r="HN333" i="6"/>
  <c r="H331" i="6"/>
  <c r="E332" i="6"/>
  <c r="AD348" i="1"/>
  <c r="HA339" i="1"/>
  <c r="HD338" i="1"/>
  <c r="GR332" i="1"/>
  <c r="GO333" i="1"/>
  <c r="GC332" i="1"/>
  <c r="GF331" i="1"/>
  <c r="FQ332" i="1"/>
  <c r="FT331" i="1"/>
  <c r="FH331" i="1"/>
  <c r="FE332" i="1"/>
  <c r="EV332" i="1"/>
  <c r="ES333" i="1"/>
  <c r="EG332" i="1"/>
  <c r="EJ331" i="1"/>
  <c r="DU332" i="1"/>
  <c r="DX331" i="1"/>
  <c r="CZ332" i="1"/>
  <c r="CW333" i="1"/>
  <c r="CK332" i="1"/>
  <c r="CN331" i="1"/>
  <c r="CB332" i="1"/>
  <c r="BY333" i="1"/>
  <c r="AC334" i="1"/>
  <c r="AF333" i="1"/>
  <c r="HZ330" i="1"/>
  <c r="HY330" i="1"/>
  <c r="CW332" i="6"/>
  <c r="CZ331" i="6"/>
  <c r="FT330" i="6"/>
  <c r="FQ331" i="6"/>
  <c r="HM331" i="6" s="1"/>
  <c r="HP331" i="6" s="1"/>
  <c r="BY332" i="6"/>
  <c r="CB331" i="6"/>
  <c r="GO332" i="6"/>
  <c r="GR331" i="6"/>
  <c r="EJ331" i="6"/>
  <c r="EG332" i="6"/>
  <c r="DU332" i="6"/>
  <c r="DX331" i="6"/>
  <c r="DL332" i="6"/>
  <c r="DI333" i="6"/>
  <c r="HD331" i="6"/>
  <c r="HA332" i="6"/>
  <c r="GF332" i="6"/>
  <c r="GC333" i="6"/>
  <c r="CN331" i="6"/>
  <c r="CK332" i="6"/>
  <c r="ES332" i="6"/>
  <c r="EV331" i="6"/>
  <c r="FH332" i="6"/>
  <c r="FE333" i="6"/>
  <c r="DL333" i="1" l="1"/>
  <c r="DI334" i="1"/>
  <c r="BD333" i="1"/>
  <c r="BA334" i="1"/>
  <c r="AR332" i="1"/>
  <c r="AO333" i="1"/>
  <c r="BM332" i="1"/>
  <c r="BP331" i="1"/>
  <c r="BP333" i="6"/>
  <c r="BM334" i="6"/>
  <c r="BA334" i="6"/>
  <c r="BD333" i="6"/>
  <c r="AO335" i="6"/>
  <c r="AR334" i="6"/>
  <c r="AF333" i="6"/>
  <c r="AC334" i="6"/>
  <c r="Q334" i="6"/>
  <c r="T333" i="6"/>
  <c r="F335" i="6"/>
  <c r="HN334" i="6"/>
  <c r="H332" i="6"/>
  <c r="E333" i="6"/>
  <c r="AD349" i="1"/>
  <c r="HA340" i="1"/>
  <c r="HD339" i="1"/>
  <c r="GO334" i="1"/>
  <c r="GR333" i="1"/>
  <c r="GC333" i="1"/>
  <c r="GF332" i="1"/>
  <c r="FT332" i="1"/>
  <c r="FQ333" i="1"/>
  <c r="FE333" i="1"/>
  <c r="FH332" i="1"/>
  <c r="ES334" i="1"/>
  <c r="EV333" i="1"/>
  <c r="EG333" i="1"/>
  <c r="EJ332" i="1"/>
  <c r="DX332" i="1"/>
  <c r="DU333" i="1"/>
  <c r="CW334" i="1"/>
  <c r="CZ333" i="1"/>
  <c r="CK333" i="1"/>
  <c r="CN332" i="1"/>
  <c r="BY334" i="1"/>
  <c r="CB333" i="1"/>
  <c r="AC335" i="1"/>
  <c r="AF334" i="1"/>
  <c r="HY331" i="1"/>
  <c r="HZ331" i="1"/>
  <c r="GC334" i="6"/>
  <c r="GF333" i="6"/>
  <c r="DU333" i="6"/>
  <c r="DX332" i="6"/>
  <c r="DI334" i="6"/>
  <c r="DL333" i="6"/>
  <c r="ES333" i="6"/>
  <c r="EV332" i="6"/>
  <c r="EJ332" i="6"/>
  <c r="EG333" i="6"/>
  <c r="FQ332" i="6"/>
  <c r="HM332" i="6" s="1"/>
  <c r="HP332" i="6" s="1"/>
  <c r="FT331" i="6"/>
  <c r="GO333" i="6"/>
  <c r="GR332" i="6"/>
  <c r="BY333" i="6"/>
  <c r="CB332" i="6"/>
  <c r="HD332" i="6"/>
  <c r="HA333" i="6"/>
  <c r="CN332" i="6"/>
  <c r="CK333" i="6"/>
  <c r="FE334" i="6"/>
  <c r="FH333" i="6"/>
  <c r="CW333" i="6"/>
  <c r="CZ332" i="6"/>
  <c r="DL334" i="1" l="1"/>
  <c r="DI335" i="1"/>
  <c r="BP332" i="1"/>
  <c r="BM333" i="1"/>
  <c r="AR333" i="1"/>
  <c r="AO334" i="1"/>
  <c r="BA335" i="1"/>
  <c r="BD334" i="1"/>
  <c r="BP334" i="6"/>
  <c r="BM335" i="6"/>
  <c r="BD334" i="6"/>
  <c r="BA335" i="6"/>
  <c r="AR335" i="6"/>
  <c r="AR336" i="6"/>
  <c r="AO338" i="6"/>
  <c r="AC335" i="6"/>
  <c r="AF334" i="6"/>
  <c r="T334" i="6"/>
  <c r="Q335" i="6"/>
  <c r="F338" i="6"/>
  <c r="HN335" i="6"/>
  <c r="HL346" i="6" s="1"/>
  <c r="E334" i="6"/>
  <c r="H333" i="6"/>
  <c r="AD350" i="1"/>
  <c r="HA341" i="1"/>
  <c r="HD340" i="1"/>
  <c r="GO335" i="1"/>
  <c r="GR334" i="1"/>
  <c r="GC334" i="1"/>
  <c r="GF333" i="1"/>
  <c r="FQ334" i="1"/>
  <c r="FT333" i="1"/>
  <c r="FE334" i="1"/>
  <c r="FH333" i="1"/>
  <c r="ES335" i="1"/>
  <c r="EV334" i="1"/>
  <c r="EG334" i="1"/>
  <c r="EJ333" i="1"/>
  <c r="DU334" i="1"/>
  <c r="DX333" i="1"/>
  <c r="CW335" i="1"/>
  <c r="CZ334" i="1"/>
  <c r="CK334" i="1"/>
  <c r="CN333" i="1"/>
  <c r="BY335" i="1"/>
  <c r="CB334" i="1"/>
  <c r="AC338" i="1"/>
  <c r="AF335" i="1"/>
  <c r="AF336" i="1"/>
  <c r="HY332" i="1"/>
  <c r="HZ332" i="1"/>
  <c r="EG334" i="6"/>
  <c r="EJ333" i="6"/>
  <c r="HA334" i="6"/>
  <c r="HD333" i="6"/>
  <c r="CB333" i="6"/>
  <c r="BY334" i="6"/>
  <c r="DX333" i="6"/>
  <c r="DU334" i="6"/>
  <c r="DI335" i="6"/>
  <c r="DL334" i="6"/>
  <c r="EV333" i="6"/>
  <c r="ES334" i="6"/>
  <c r="GR333" i="6"/>
  <c r="GO334" i="6"/>
  <c r="GC335" i="6"/>
  <c r="GF334" i="6"/>
  <c r="FQ333" i="6"/>
  <c r="HM333" i="6" s="1"/>
  <c r="HP333" i="6" s="1"/>
  <c r="FT332" i="6"/>
  <c r="CK334" i="6"/>
  <c r="CN333" i="6"/>
  <c r="CZ333" i="6"/>
  <c r="CW334" i="6"/>
  <c r="FE335" i="6"/>
  <c r="FH334" i="6"/>
  <c r="HY333" i="1"/>
  <c r="DL335" i="1" l="1"/>
  <c r="DI338" i="1"/>
  <c r="DL336" i="1"/>
  <c r="BD335" i="1"/>
  <c r="BA338" i="1"/>
  <c r="BD336" i="1"/>
  <c r="AR334" i="1"/>
  <c r="AO335" i="1"/>
  <c r="BP333" i="1"/>
  <c r="BM334" i="1"/>
  <c r="BP336" i="6"/>
  <c r="BP335" i="6"/>
  <c r="BM338" i="6"/>
  <c r="BD335" i="6"/>
  <c r="BA338" i="6"/>
  <c r="BD336" i="6"/>
  <c r="AR338" i="6"/>
  <c r="AO339" i="6"/>
  <c r="AF336" i="6"/>
  <c r="AF335" i="6"/>
  <c r="AC338" i="6"/>
  <c r="Q338" i="6"/>
  <c r="T336" i="6"/>
  <c r="T335" i="6"/>
  <c r="F339" i="6"/>
  <c r="HN338" i="6"/>
  <c r="E335" i="6"/>
  <c r="H334" i="6"/>
  <c r="AD351" i="1"/>
  <c r="HA342" i="1"/>
  <c r="HD341" i="1"/>
  <c r="GR335" i="1"/>
  <c r="GR336" i="1"/>
  <c r="GO338" i="1"/>
  <c r="GF334" i="1"/>
  <c r="GC335" i="1"/>
  <c r="FQ335" i="1"/>
  <c r="FT334" i="1"/>
  <c r="FE335" i="1"/>
  <c r="FH334" i="1"/>
  <c r="EV335" i="1"/>
  <c r="EV336" i="1"/>
  <c r="ES338" i="1"/>
  <c r="EG335" i="1"/>
  <c r="EJ334" i="1"/>
  <c r="DU335" i="1"/>
  <c r="DX334" i="1"/>
  <c r="CZ335" i="1"/>
  <c r="CW338" i="1"/>
  <c r="CZ336" i="1"/>
  <c r="CK335" i="1"/>
  <c r="CB335" i="1"/>
  <c r="BY338" i="1"/>
  <c r="CB336" i="1"/>
  <c r="AF338" i="1"/>
  <c r="AC339" i="1"/>
  <c r="HZ333" i="1"/>
  <c r="FT333" i="6"/>
  <c r="FQ334" i="6"/>
  <c r="HM334" i="6" s="1"/>
  <c r="HP334" i="6" s="1"/>
  <c r="GF336" i="6"/>
  <c r="GF335" i="6"/>
  <c r="GC338" i="6"/>
  <c r="CB334" i="6"/>
  <c r="BY335" i="6"/>
  <c r="CZ334" i="6"/>
  <c r="CW335" i="6"/>
  <c r="DL335" i="6"/>
  <c r="DI338" i="6"/>
  <c r="DL336" i="6"/>
  <c r="CK335" i="6"/>
  <c r="CN334" i="6"/>
  <c r="GO335" i="6"/>
  <c r="GR334" i="6"/>
  <c r="HA335" i="6"/>
  <c r="HD334" i="6"/>
  <c r="DX334" i="6"/>
  <c r="DU335" i="6"/>
  <c r="FH336" i="6"/>
  <c r="FH335" i="6"/>
  <c r="FE338" i="6"/>
  <c r="EV334" i="6"/>
  <c r="ES335" i="6"/>
  <c r="EG335" i="6"/>
  <c r="EJ334" i="6"/>
  <c r="DL338" i="1" l="1"/>
  <c r="DI339" i="1"/>
  <c r="AR336" i="1"/>
  <c r="AR335" i="1"/>
  <c r="AO338" i="1"/>
  <c r="BM335" i="1"/>
  <c r="BP334" i="1"/>
  <c r="BA339" i="1"/>
  <c r="BD338" i="1"/>
  <c r="BP338" i="6"/>
  <c r="BM339" i="6"/>
  <c r="BA339" i="6"/>
  <c r="BD338" i="6"/>
  <c r="AO340" i="6"/>
  <c r="AR339" i="6"/>
  <c r="AF338" i="6"/>
  <c r="AC339" i="6"/>
  <c r="Q339" i="6"/>
  <c r="T338" i="6"/>
  <c r="F340" i="6"/>
  <c r="HN339" i="6"/>
  <c r="H336" i="6"/>
  <c r="H335" i="6"/>
  <c r="E338" i="6"/>
  <c r="AD352" i="1"/>
  <c r="HA343" i="1"/>
  <c r="HD342" i="1"/>
  <c r="GR338" i="1"/>
  <c r="GO339" i="1"/>
  <c r="GC338" i="1"/>
  <c r="GF336" i="1"/>
  <c r="GF335" i="1"/>
  <c r="FT335" i="1"/>
  <c r="FT336" i="1"/>
  <c r="FQ338" i="1"/>
  <c r="FE338" i="1"/>
  <c r="FH336" i="1"/>
  <c r="FH335" i="1"/>
  <c r="EV338" i="1"/>
  <c r="ES339" i="1"/>
  <c r="EG338" i="1"/>
  <c r="EJ336" i="1"/>
  <c r="EJ335" i="1"/>
  <c r="DX336" i="1"/>
  <c r="DX335" i="1"/>
  <c r="DU338" i="1"/>
  <c r="CW339" i="1"/>
  <c r="CZ338" i="1"/>
  <c r="CK338" i="1"/>
  <c r="CN335" i="1"/>
  <c r="CN336" i="1"/>
  <c r="CB338" i="1"/>
  <c r="BY339" i="1"/>
  <c r="AC340" i="1"/>
  <c r="AF339" i="1"/>
  <c r="HZ334" i="1"/>
  <c r="HY334" i="1"/>
  <c r="CB336" i="6"/>
  <c r="BY338" i="6"/>
  <c r="CB335" i="6"/>
  <c r="DI339" i="6"/>
  <c r="DL338" i="6"/>
  <c r="EV335" i="6"/>
  <c r="ES338" i="6"/>
  <c r="EV336" i="6"/>
  <c r="DU338" i="6"/>
  <c r="DX335" i="6"/>
  <c r="DX336" i="6"/>
  <c r="EJ335" i="6"/>
  <c r="EG338" i="6"/>
  <c r="EJ336" i="6"/>
  <c r="CN335" i="6"/>
  <c r="CK338" i="6"/>
  <c r="CN336" i="6"/>
  <c r="HA338" i="6"/>
  <c r="HD335" i="6"/>
  <c r="HD336" i="6"/>
  <c r="GC339" i="6"/>
  <c r="GF338" i="6"/>
  <c r="CZ335" i="6"/>
  <c r="CW338" i="6"/>
  <c r="CZ336" i="6"/>
  <c r="FT334" i="6"/>
  <c r="FQ335" i="6"/>
  <c r="HM335" i="6" s="1"/>
  <c r="GR335" i="6"/>
  <c r="GO338" i="6"/>
  <c r="GR336" i="6"/>
  <c r="FE339" i="6"/>
  <c r="FH338" i="6"/>
  <c r="DI340" i="1" l="1"/>
  <c r="DL339" i="1"/>
  <c r="BD339" i="1"/>
  <c r="BA340" i="1"/>
  <c r="BM338" i="1"/>
  <c r="BP336" i="1"/>
  <c r="BP335" i="1"/>
  <c r="AR338" i="1"/>
  <c r="AO339" i="1"/>
  <c r="BM340" i="6"/>
  <c r="BP339" i="6"/>
  <c r="BA340" i="6"/>
  <c r="BD339" i="6"/>
  <c r="AR340" i="6"/>
  <c r="AO341" i="6"/>
  <c r="AF339" i="6"/>
  <c r="AC340" i="6"/>
  <c r="Q340" i="6"/>
  <c r="T339" i="6"/>
  <c r="F341" i="6"/>
  <c r="HN340" i="6"/>
  <c r="H338" i="6"/>
  <c r="E339" i="6"/>
  <c r="HP335" i="6"/>
  <c r="HK346" i="6"/>
  <c r="HP336" i="6"/>
  <c r="AD353" i="1"/>
  <c r="HA344" i="1"/>
  <c r="HD343" i="1"/>
  <c r="GO340" i="1"/>
  <c r="GR339" i="1"/>
  <c r="GC339" i="1"/>
  <c r="GF338" i="1"/>
  <c r="FT338" i="1"/>
  <c r="FQ339" i="1"/>
  <c r="FE339" i="1"/>
  <c r="FH338" i="1"/>
  <c r="ES340" i="1"/>
  <c r="EV339" i="1"/>
  <c r="EG339" i="1"/>
  <c r="EJ338" i="1"/>
  <c r="DU339" i="1"/>
  <c r="DX338" i="1"/>
  <c r="CW340" i="1"/>
  <c r="CZ339" i="1"/>
  <c r="CK339" i="1"/>
  <c r="CN338" i="1"/>
  <c r="BY340" i="1"/>
  <c r="CB339" i="1"/>
  <c r="AF340" i="1"/>
  <c r="AC341" i="1"/>
  <c r="IF346" i="1"/>
  <c r="IF344" i="1" s="1"/>
  <c r="IE346" i="1"/>
  <c r="IE344" i="1" s="1"/>
  <c r="HZ336" i="1"/>
  <c r="HZ335" i="1"/>
  <c r="HY336" i="1"/>
  <c r="HY335" i="1"/>
  <c r="EV338" i="6"/>
  <c r="ES339" i="6"/>
  <c r="DI340" i="6"/>
  <c r="DL339" i="6"/>
  <c r="GR338" i="6"/>
  <c r="GO339" i="6"/>
  <c r="HA339" i="6"/>
  <c r="HD338" i="6"/>
  <c r="CZ338" i="6"/>
  <c r="CW339" i="6"/>
  <c r="GC340" i="6"/>
  <c r="GF339" i="6"/>
  <c r="EG339" i="6"/>
  <c r="EJ338" i="6"/>
  <c r="DX338" i="6"/>
  <c r="DU339" i="6"/>
  <c r="CB338" i="6"/>
  <c r="BY339" i="6"/>
  <c r="CK339" i="6"/>
  <c r="CN338" i="6"/>
  <c r="FE340" i="6"/>
  <c r="FH339" i="6"/>
  <c r="FT335" i="6"/>
  <c r="FT336" i="6"/>
  <c r="FQ338" i="6"/>
  <c r="HM338" i="6" s="1"/>
  <c r="HP338" i="6" s="1"/>
  <c r="AD357" i="1" l="1"/>
  <c r="DI341" i="1"/>
  <c r="DL340" i="1"/>
  <c r="BM339" i="1"/>
  <c r="BP338" i="1"/>
  <c r="BA341" i="1"/>
  <c r="BD340" i="1"/>
  <c r="AR339" i="1"/>
  <c r="AO340" i="1"/>
  <c r="BP340" i="6"/>
  <c r="BM341" i="6"/>
  <c r="BA341" i="6"/>
  <c r="BD340" i="6"/>
  <c r="AO342" i="6"/>
  <c r="AR341" i="6"/>
  <c r="AC341" i="6"/>
  <c r="AF340" i="6"/>
  <c r="Q341" i="6"/>
  <c r="T340" i="6"/>
  <c r="F342" i="6"/>
  <c r="HN341" i="6"/>
  <c r="H339" i="6"/>
  <c r="E340" i="6"/>
  <c r="HD344" i="1"/>
  <c r="HA347" i="1"/>
  <c r="HD345" i="1"/>
  <c r="GR340" i="1"/>
  <c r="GO341" i="1"/>
  <c r="GC340" i="1"/>
  <c r="GF339" i="1"/>
  <c r="FQ340" i="1"/>
  <c r="FT339" i="1"/>
  <c r="FE340" i="1"/>
  <c r="FH339" i="1"/>
  <c r="EV340" i="1"/>
  <c r="ES341" i="1"/>
  <c r="EG340" i="1"/>
  <c r="EJ339" i="1"/>
  <c r="DU340" i="1"/>
  <c r="DX339" i="1"/>
  <c r="CZ340" i="1"/>
  <c r="CW341" i="1"/>
  <c r="CK340" i="1"/>
  <c r="CN339" i="1"/>
  <c r="CB340" i="1"/>
  <c r="BY341" i="1"/>
  <c r="AC342" i="1"/>
  <c r="AF341" i="1"/>
  <c r="HY338" i="1"/>
  <c r="HZ338" i="1"/>
  <c r="CZ339" i="6"/>
  <c r="CW340" i="6"/>
  <c r="HD339" i="6"/>
  <c r="HA340" i="6"/>
  <c r="GR339" i="6"/>
  <c r="GO340" i="6"/>
  <c r="DU340" i="6"/>
  <c r="DX339" i="6"/>
  <c r="CK340" i="6"/>
  <c r="CN339" i="6"/>
  <c r="ES340" i="6"/>
  <c r="EV339" i="6"/>
  <c r="EJ339" i="6"/>
  <c r="EG340" i="6"/>
  <c r="FH340" i="6"/>
  <c r="FE341" i="6"/>
  <c r="FT338" i="6"/>
  <c r="FQ339" i="6"/>
  <c r="HM339" i="6" s="1"/>
  <c r="HP339" i="6" s="1"/>
  <c r="DL340" i="6"/>
  <c r="DI341" i="6"/>
  <c r="BY340" i="6"/>
  <c r="CB339" i="6"/>
  <c r="GF340" i="6"/>
  <c r="GC341" i="6"/>
  <c r="AD358" i="1" l="1"/>
  <c r="DL341" i="1"/>
  <c r="DI342" i="1"/>
  <c r="BD341" i="1"/>
  <c r="BA342" i="1"/>
  <c r="AR340" i="1"/>
  <c r="AO341" i="1"/>
  <c r="BM340" i="1"/>
  <c r="BP339" i="1"/>
  <c r="BM342" i="6"/>
  <c r="BP341" i="6"/>
  <c r="BA342" i="6"/>
  <c r="BD341" i="6"/>
  <c r="AO343" i="6"/>
  <c r="AR342" i="6"/>
  <c r="AF341" i="6"/>
  <c r="AC342" i="6"/>
  <c r="Q342" i="6"/>
  <c r="T341" i="6"/>
  <c r="F343" i="6"/>
  <c r="HN342" i="6"/>
  <c r="H340" i="6"/>
  <c r="E341" i="6"/>
  <c r="HA348" i="1"/>
  <c r="HD347" i="1"/>
  <c r="GO342" i="1"/>
  <c r="GR341" i="1"/>
  <c r="GC341" i="1"/>
  <c r="GF340" i="1"/>
  <c r="FT340" i="1"/>
  <c r="FQ341" i="1"/>
  <c r="FE341" i="1"/>
  <c r="FH340" i="1"/>
  <c r="ES342" i="1"/>
  <c r="EV341" i="1"/>
  <c r="EG341" i="1"/>
  <c r="EJ340" i="1"/>
  <c r="DX340" i="1"/>
  <c r="DU341" i="1"/>
  <c r="CZ341" i="1"/>
  <c r="CW342" i="1"/>
  <c r="CK341" i="1"/>
  <c r="CN340" i="1"/>
  <c r="BY342" i="1"/>
  <c r="CB341" i="1"/>
  <c r="AC343" i="1"/>
  <c r="AF342" i="1"/>
  <c r="HZ339" i="1"/>
  <c r="HY339" i="1"/>
  <c r="DU341" i="6"/>
  <c r="DX340" i="6"/>
  <c r="GC342" i="6"/>
  <c r="GF341" i="6"/>
  <c r="DI342" i="6"/>
  <c r="DL341" i="6"/>
  <c r="FH341" i="6"/>
  <c r="FE342" i="6"/>
  <c r="ES341" i="6"/>
  <c r="EV340" i="6"/>
  <c r="BY341" i="6"/>
  <c r="CB340" i="6"/>
  <c r="EJ340" i="6"/>
  <c r="EG341" i="6"/>
  <c r="GO341" i="6"/>
  <c r="GR340" i="6"/>
  <c r="FQ340" i="6"/>
  <c r="HM340" i="6" s="1"/>
  <c r="HP340" i="6" s="1"/>
  <c r="FT339" i="6"/>
  <c r="CN340" i="6"/>
  <c r="CK341" i="6"/>
  <c r="CW341" i="6"/>
  <c r="CZ340" i="6"/>
  <c r="HD340" i="6"/>
  <c r="HA341" i="6"/>
  <c r="AD359" i="1" l="1"/>
  <c r="DI343" i="1"/>
  <c r="DL342" i="1"/>
  <c r="BM341" i="1"/>
  <c r="BP340" i="1"/>
  <c r="AO342" i="1"/>
  <c r="AR341" i="1"/>
  <c r="BA343" i="1"/>
  <c r="BD342" i="1"/>
  <c r="BP342" i="6"/>
  <c r="BM343" i="6"/>
  <c r="BA343" i="6"/>
  <c r="BD342" i="6"/>
  <c r="AR343" i="6"/>
  <c r="AO344" i="6"/>
  <c r="AC343" i="6"/>
  <c r="AF342" i="6"/>
  <c r="Q343" i="6"/>
  <c r="T342" i="6"/>
  <c r="F344" i="6"/>
  <c r="HN343" i="6"/>
  <c r="E342" i="6"/>
  <c r="H341" i="6"/>
  <c r="HA349" i="1"/>
  <c r="HD348" i="1"/>
  <c r="GO343" i="1"/>
  <c r="GR342" i="1"/>
  <c r="GC342" i="1"/>
  <c r="GF341" i="1"/>
  <c r="FQ342" i="1"/>
  <c r="FT341" i="1"/>
  <c r="FE342" i="1"/>
  <c r="FH341" i="1"/>
  <c r="ES343" i="1"/>
  <c r="EV342" i="1"/>
  <c r="EG342" i="1"/>
  <c r="EJ341" i="1"/>
  <c r="DX341" i="1"/>
  <c r="DU342" i="1"/>
  <c r="CW343" i="1"/>
  <c r="CZ342" i="1"/>
  <c r="CK342" i="1"/>
  <c r="CN341" i="1"/>
  <c r="BY343" i="1"/>
  <c r="CB342" i="1"/>
  <c r="AC344" i="1"/>
  <c r="AF343" i="1"/>
  <c r="HY340" i="1"/>
  <c r="HZ340" i="1"/>
  <c r="FH342" i="6"/>
  <c r="FE343" i="6"/>
  <c r="DI343" i="6"/>
  <c r="DL342" i="6"/>
  <c r="GF342" i="6"/>
  <c r="GC343" i="6"/>
  <c r="CB341" i="6"/>
  <c r="BY342" i="6"/>
  <c r="ES342" i="6"/>
  <c r="EV341" i="6"/>
  <c r="FQ341" i="6"/>
  <c r="HM341" i="6" s="1"/>
  <c r="HP341" i="6" s="1"/>
  <c r="FT340" i="6"/>
  <c r="HA342" i="6"/>
  <c r="HD341" i="6"/>
  <c r="CN341" i="6"/>
  <c r="CK342" i="6"/>
  <c r="GR341" i="6"/>
  <c r="GO342" i="6"/>
  <c r="CW342" i="6"/>
  <c r="CZ341" i="6"/>
  <c r="EJ341" i="6"/>
  <c r="EG342" i="6"/>
  <c r="DX341" i="6"/>
  <c r="DU342" i="6"/>
  <c r="AD360" i="1" l="1"/>
  <c r="DI344" i="1"/>
  <c r="DL343" i="1"/>
  <c r="BD343" i="1"/>
  <c r="BA344" i="1"/>
  <c r="AO343" i="1"/>
  <c r="AR342" i="1"/>
  <c r="BP341" i="1"/>
  <c r="BM342" i="1"/>
  <c r="BP343" i="6"/>
  <c r="BM344" i="6"/>
  <c r="BD343" i="6"/>
  <c r="BA344" i="6"/>
  <c r="AO347" i="6"/>
  <c r="AR344" i="6"/>
  <c r="AR345" i="6"/>
  <c r="AF343" i="6"/>
  <c r="AC344" i="6"/>
  <c r="T343" i="6"/>
  <c r="Q344" i="6"/>
  <c r="F347" i="6"/>
  <c r="HN344" i="6"/>
  <c r="HL355" i="6" s="1"/>
  <c r="E343" i="6"/>
  <c r="H342" i="6"/>
  <c r="HA350" i="1"/>
  <c r="HD349" i="1"/>
  <c r="GO344" i="1"/>
  <c r="GR343" i="1"/>
  <c r="GF342" i="1"/>
  <c r="GC343" i="1"/>
  <c r="FQ343" i="1"/>
  <c r="FT342" i="1"/>
  <c r="FH342" i="1"/>
  <c r="FE343" i="1"/>
  <c r="ES344" i="1"/>
  <c r="EV343" i="1"/>
  <c r="EJ342" i="1"/>
  <c r="EG343" i="1"/>
  <c r="DU343" i="1"/>
  <c r="DX342" i="1"/>
  <c r="CW344" i="1"/>
  <c r="CZ343" i="1"/>
  <c r="CK343" i="1"/>
  <c r="CN342" i="1"/>
  <c r="BY344" i="1"/>
  <c r="CB343" i="1"/>
  <c r="AF344" i="1"/>
  <c r="AC347" i="1"/>
  <c r="AF345" i="1"/>
  <c r="HY341" i="1"/>
  <c r="HZ341" i="1"/>
  <c r="GF343" i="6"/>
  <c r="GC344" i="6"/>
  <c r="EJ342" i="6"/>
  <c r="EG343" i="6"/>
  <c r="HD342" i="6"/>
  <c r="HA343" i="6"/>
  <c r="CW343" i="6"/>
  <c r="CZ342" i="6"/>
  <c r="ES343" i="6"/>
  <c r="EV342" i="6"/>
  <c r="DL343" i="6"/>
  <c r="DI344" i="6"/>
  <c r="CK343" i="6"/>
  <c r="CN342" i="6"/>
  <c r="GO343" i="6"/>
  <c r="GR342" i="6"/>
  <c r="FQ342" i="6"/>
  <c r="HM342" i="6" s="1"/>
  <c r="HP342" i="6" s="1"/>
  <c r="FT341" i="6"/>
  <c r="BY343" i="6"/>
  <c r="CB342" i="6"/>
  <c r="FH343" i="6"/>
  <c r="FE344" i="6"/>
  <c r="DU343" i="6"/>
  <c r="DX342" i="6"/>
  <c r="AD361" i="1" l="1"/>
  <c r="DI347" i="1"/>
  <c r="DL344" i="1"/>
  <c r="DL345" i="1"/>
  <c r="BP342" i="1"/>
  <c r="BM343" i="1"/>
  <c r="AR343" i="1"/>
  <c r="AO344" i="1"/>
  <c r="BD345" i="1"/>
  <c r="BD344" i="1"/>
  <c r="BA347" i="1"/>
  <c r="BM347" i="6"/>
  <c r="BP345" i="6"/>
  <c r="BP344" i="6"/>
  <c r="BD344" i="6"/>
  <c r="BA347" i="6"/>
  <c r="BD345" i="6"/>
  <c r="AO348" i="6"/>
  <c r="AR347" i="6"/>
  <c r="AF344" i="6"/>
  <c r="AC347" i="6"/>
  <c r="AF345" i="6"/>
  <c r="T344" i="6"/>
  <c r="T345" i="6"/>
  <c r="Q347" i="6"/>
  <c r="F348" i="6"/>
  <c r="HN347" i="6"/>
  <c r="E344" i="6"/>
  <c r="H343" i="6"/>
  <c r="HD350" i="1"/>
  <c r="HA351" i="1"/>
  <c r="GR344" i="1"/>
  <c r="GO347" i="1"/>
  <c r="GR345" i="1"/>
  <c r="GC344" i="1"/>
  <c r="GF343" i="1"/>
  <c r="FQ344" i="1"/>
  <c r="FT343" i="1"/>
  <c r="FE344" i="1"/>
  <c r="FH343" i="1"/>
  <c r="ES347" i="1"/>
  <c r="EV344" i="1"/>
  <c r="EV345" i="1"/>
  <c r="EG344" i="1"/>
  <c r="EJ343" i="1"/>
  <c r="DU344" i="1"/>
  <c r="DX343" i="1"/>
  <c r="CZ345" i="1"/>
  <c r="CZ344" i="1"/>
  <c r="CW347" i="1"/>
  <c r="CK344" i="1"/>
  <c r="CN343" i="1"/>
  <c r="CB345" i="1"/>
  <c r="CB344" i="1"/>
  <c r="BY347" i="1"/>
  <c r="AC348" i="1"/>
  <c r="AF347" i="1"/>
  <c r="HY342" i="1"/>
  <c r="HZ342" i="1"/>
  <c r="ES344" i="6"/>
  <c r="EV343" i="6"/>
  <c r="DU344" i="6"/>
  <c r="DX343" i="6"/>
  <c r="FQ343" i="6"/>
  <c r="HM343" i="6" s="1"/>
  <c r="HP343" i="6" s="1"/>
  <c r="FT342" i="6"/>
  <c r="CW344" i="6"/>
  <c r="CZ343" i="6"/>
  <c r="EJ343" i="6"/>
  <c r="EG344" i="6"/>
  <c r="FE347" i="6"/>
  <c r="FH344" i="6"/>
  <c r="FH345" i="6"/>
  <c r="GO344" i="6"/>
  <c r="GR343" i="6"/>
  <c r="CN343" i="6"/>
  <c r="CK344" i="6"/>
  <c r="DI347" i="6"/>
  <c r="DL344" i="6"/>
  <c r="DL345" i="6"/>
  <c r="HD343" i="6"/>
  <c r="HA344" i="6"/>
  <c r="GF344" i="6"/>
  <c r="GC347" i="6"/>
  <c r="GF345" i="6"/>
  <c r="BY344" i="6"/>
  <c r="CB343" i="6"/>
  <c r="HZ343" i="1"/>
  <c r="AD362" i="1" l="1"/>
  <c r="DL347" i="1"/>
  <c r="DI348" i="1"/>
  <c r="BD347" i="1"/>
  <c r="BA348" i="1"/>
  <c r="AR344" i="1"/>
  <c r="AR345" i="1"/>
  <c r="AO347" i="1"/>
  <c r="BM344" i="1"/>
  <c r="BP343" i="1"/>
  <c r="BM348" i="6"/>
  <c r="BP347" i="6"/>
  <c r="BA348" i="6"/>
  <c r="BD347" i="6"/>
  <c r="AO349" i="6"/>
  <c r="AR348" i="6"/>
  <c r="AF347" i="6"/>
  <c r="AC348" i="6"/>
  <c r="T347" i="6"/>
  <c r="Q348" i="6"/>
  <c r="F349" i="6"/>
  <c r="HN348" i="6"/>
  <c r="E347" i="6"/>
  <c r="H344" i="6"/>
  <c r="H345" i="6"/>
  <c r="HA352" i="1"/>
  <c r="HD351" i="1"/>
  <c r="GO348" i="1"/>
  <c r="GR347" i="1"/>
  <c r="GC347" i="1"/>
  <c r="GF344" i="1"/>
  <c r="GF345" i="1"/>
  <c r="FT345" i="1"/>
  <c r="FT344" i="1"/>
  <c r="FQ347" i="1"/>
  <c r="FH344" i="1"/>
  <c r="FH345" i="1"/>
  <c r="FE347" i="1"/>
  <c r="ES348" i="1"/>
  <c r="EV347" i="1"/>
  <c r="EG347" i="1"/>
  <c r="EJ344" i="1"/>
  <c r="EJ345" i="1"/>
  <c r="DX344" i="1"/>
  <c r="DU347" i="1"/>
  <c r="DX345" i="1"/>
  <c r="CW348" i="1"/>
  <c r="CZ347" i="1"/>
  <c r="CN344" i="1"/>
  <c r="CN345" i="1"/>
  <c r="CK347" i="1"/>
  <c r="BY348" i="1"/>
  <c r="CB347" i="1"/>
  <c r="AF348" i="1"/>
  <c r="AC349" i="1"/>
  <c r="HY343" i="1"/>
  <c r="CK347" i="6"/>
  <c r="CN344" i="6"/>
  <c r="CN345" i="6"/>
  <c r="EG347" i="6"/>
  <c r="EJ344" i="6"/>
  <c r="EJ345" i="6"/>
  <c r="GF347" i="6"/>
  <c r="GC348" i="6"/>
  <c r="GR344" i="6"/>
  <c r="GO347" i="6"/>
  <c r="GR345" i="6"/>
  <c r="CZ344" i="6"/>
  <c r="CW347" i="6"/>
  <c r="CZ345" i="6"/>
  <c r="DX344" i="6"/>
  <c r="DU347" i="6"/>
  <c r="DX345" i="6"/>
  <c r="CB344" i="6"/>
  <c r="BY347" i="6"/>
  <c r="CB345" i="6"/>
  <c r="FH347" i="6"/>
  <c r="FE348" i="6"/>
  <c r="DI348" i="6"/>
  <c r="DL347" i="6"/>
  <c r="HA347" i="6"/>
  <c r="HD344" i="6"/>
  <c r="HD345" i="6"/>
  <c r="FQ344" i="6"/>
  <c r="HM344" i="6" s="1"/>
  <c r="FT343" i="6"/>
  <c r="EV344" i="6"/>
  <c r="ES347" i="6"/>
  <c r="EV345" i="6"/>
  <c r="AD365" i="1" l="1"/>
  <c r="DL348" i="1"/>
  <c r="DI349" i="1"/>
  <c r="BM347" i="1"/>
  <c r="BP345" i="1"/>
  <c r="BP344" i="1"/>
  <c r="AO348" i="1"/>
  <c r="AR347" i="1"/>
  <c r="BA349" i="1"/>
  <c r="BD348" i="1"/>
  <c r="BP348" i="6"/>
  <c r="BM349" i="6"/>
  <c r="BA349" i="6"/>
  <c r="BD348" i="6"/>
  <c r="AR349" i="6"/>
  <c r="AO350" i="6"/>
  <c r="AC349" i="6"/>
  <c r="AF348" i="6"/>
  <c r="Q349" i="6"/>
  <c r="T348" i="6"/>
  <c r="F350" i="6"/>
  <c r="HN349" i="6"/>
  <c r="H347" i="6"/>
  <c r="E348" i="6"/>
  <c r="HP345" i="6"/>
  <c r="HP344" i="6"/>
  <c r="HK355" i="6"/>
  <c r="HD352" i="1"/>
  <c r="HA353" i="1"/>
  <c r="GR348" i="1"/>
  <c r="GO349" i="1"/>
  <c r="GC348" i="1"/>
  <c r="GF347" i="1"/>
  <c r="FQ348" i="1"/>
  <c r="FT347" i="1"/>
  <c r="FE348" i="1"/>
  <c r="FH347" i="1"/>
  <c r="ES349" i="1"/>
  <c r="EV348" i="1"/>
  <c r="EG348" i="1"/>
  <c r="EJ347" i="1"/>
  <c r="DU348" i="1"/>
  <c r="DX347" i="1"/>
  <c r="CZ348" i="1"/>
  <c r="CW349" i="1"/>
  <c r="CK348" i="1"/>
  <c r="CN347" i="1"/>
  <c r="CB348" i="1"/>
  <c r="BY349" i="1"/>
  <c r="AC350" i="1"/>
  <c r="AF349" i="1"/>
  <c r="IF355" i="1"/>
  <c r="IF353" i="1" s="1"/>
  <c r="IE355" i="1"/>
  <c r="IE353" i="1" s="1"/>
  <c r="HZ345" i="1"/>
  <c r="HZ344" i="1"/>
  <c r="HY345" i="1"/>
  <c r="HY344" i="1"/>
  <c r="DU348" i="6"/>
  <c r="DX347" i="6"/>
  <c r="GO348" i="6"/>
  <c r="GR347" i="6"/>
  <c r="BY348" i="6"/>
  <c r="CB347" i="6"/>
  <c r="HD347" i="6"/>
  <c r="HA348" i="6"/>
  <c r="EJ347" i="6"/>
  <c r="EG348" i="6"/>
  <c r="FT344" i="6"/>
  <c r="FQ347" i="6"/>
  <c r="HM347" i="6" s="1"/>
  <c r="HP347" i="6" s="1"/>
  <c r="FT345" i="6"/>
  <c r="DI349" i="6"/>
  <c r="DL348" i="6"/>
  <c r="ES348" i="6"/>
  <c r="EV347" i="6"/>
  <c r="FH348" i="6"/>
  <c r="FE349" i="6"/>
  <c r="CW348" i="6"/>
  <c r="CZ347" i="6"/>
  <c r="GC349" i="6"/>
  <c r="GF348" i="6"/>
  <c r="CN347" i="6"/>
  <c r="CK348" i="6"/>
  <c r="HD356" i="1" l="1"/>
  <c r="HA357" i="1"/>
  <c r="AD366" i="1"/>
  <c r="DI350" i="1"/>
  <c r="DL349" i="1"/>
  <c r="AR348" i="1"/>
  <c r="AO349" i="1"/>
  <c r="BD349" i="1"/>
  <c r="BA350" i="1"/>
  <c r="BM348" i="1"/>
  <c r="BP347" i="1"/>
  <c r="BM350" i="6"/>
  <c r="BP349" i="6"/>
  <c r="BA350" i="6"/>
  <c r="BD349" i="6"/>
  <c r="AR350" i="6"/>
  <c r="AO351" i="6"/>
  <c r="AC350" i="6"/>
  <c r="AF349" i="6"/>
  <c r="Q350" i="6"/>
  <c r="T349" i="6"/>
  <c r="F351" i="6"/>
  <c r="HN350" i="6"/>
  <c r="H348" i="6"/>
  <c r="E349" i="6"/>
  <c r="HD353" i="1"/>
  <c r="HD354" i="1"/>
  <c r="GO350" i="1"/>
  <c r="GR349" i="1"/>
  <c r="GC349" i="1"/>
  <c r="GF348" i="1"/>
  <c r="FT348" i="1"/>
  <c r="FQ349" i="1"/>
  <c r="FE349" i="1"/>
  <c r="FH348" i="1"/>
  <c r="ES350" i="1"/>
  <c r="EV349" i="1"/>
  <c r="EG349" i="1"/>
  <c r="EJ348" i="1"/>
  <c r="DX348" i="1"/>
  <c r="DU349" i="1"/>
  <c r="CW350" i="1"/>
  <c r="CZ349" i="1"/>
  <c r="CK349" i="1"/>
  <c r="CN348" i="1"/>
  <c r="BY350" i="1"/>
  <c r="CB349" i="1"/>
  <c r="AC351" i="1"/>
  <c r="AF350" i="1"/>
  <c r="HY347" i="1"/>
  <c r="HZ347" i="1"/>
  <c r="FQ348" i="6"/>
  <c r="HM348" i="6" s="1"/>
  <c r="HP348" i="6" s="1"/>
  <c r="FT347" i="6"/>
  <c r="HA349" i="6"/>
  <c r="HD348" i="6"/>
  <c r="EJ348" i="6"/>
  <c r="EG349" i="6"/>
  <c r="CK349" i="6"/>
  <c r="CN348" i="6"/>
  <c r="BY349" i="6"/>
  <c r="CB348" i="6"/>
  <c r="CZ348" i="6"/>
  <c r="CW349" i="6"/>
  <c r="ES349" i="6"/>
  <c r="EV348" i="6"/>
  <c r="DX348" i="6"/>
  <c r="DU349" i="6"/>
  <c r="DI350" i="6"/>
  <c r="DL349" i="6"/>
  <c r="GC350" i="6"/>
  <c r="GF349" i="6"/>
  <c r="FE350" i="6"/>
  <c r="FH349" i="6"/>
  <c r="GR348" i="6"/>
  <c r="GO349" i="6"/>
  <c r="HD357" i="1" l="1"/>
  <c r="HA358" i="1"/>
  <c r="AD367" i="1"/>
  <c r="DI351" i="1"/>
  <c r="DL350" i="1"/>
  <c r="BM349" i="1"/>
  <c r="BP348" i="1"/>
  <c r="BA351" i="1"/>
  <c r="BD350" i="1"/>
  <c r="AO350" i="1"/>
  <c r="AR349" i="1"/>
  <c r="BP350" i="6"/>
  <c r="BM351" i="6"/>
  <c r="BA351" i="6"/>
  <c r="BD350" i="6"/>
  <c r="AR351" i="6"/>
  <c r="AO352" i="6"/>
  <c r="AC351" i="6"/>
  <c r="AF350" i="6"/>
  <c r="Q351" i="6"/>
  <c r="T350" i="6"/>
  <c r="F352" i="6"/>
  <c r="HN351" i="6"/>
  <c r="E350" i="6"/>
  <c r="H349" i="6"/>
  <c r="GO351" i="1"/>
  <c r="GR350" i="1"/>
  <c r="GC350" i="1"/>
  <c r="GF349" i="1"/>
  <c r="FQ350" i="1"/>
  <c r="FT349" i="1"/>
  <c r="FE350" i="1"/>
  <c r="FH349" i="1"/>
  <c r="ES351" i="1"/>
  <c r="EV350" i="1"/>
  <c r="EG350" i="1"/>
  <c r="EJ349" i="1"/>
  <c r="DU350" i="1"/>
  <c r="DX349" i="1"/>
  <c r="CW351" i="1"/>
  <c r="CZ350" i="1"/>
  <c r="CK350" i="1"/>
  <c r="CN349" i="1"/>
  <c r="BY351" i="1"/>
  <c r="CB350" i="1"/>
  <c r="AC352" i="1"/>
  <c r="AF351" i="1"/>
  <c r="HY348" i="1"/>
  <c r="HZ348" i="1"/>
  <c r="DX349" i="6"/>
  <c r="DU350" i="6"/>
  <c r="CB349" i="6"/>
  <c r="BY350" i="6"/>
  <c r="GR349" i="6"/>
  <c r="GO350" i="6"/>
  <c r="GF350" i="6"/>
  <c r="GC351" i="6"/>
  <c r="DL350" i="6"/>
  <c r="DI351" i="6"/>
  <c r="EV349" i="6"/>
  <c r="ES350" i="6"/>
  <c r="HA350" i="6"/>
  <c r="HD349" i="6"/>
  <c r="CZ349" i="6"/>
  <c r="CW350" i="6"/>
  <c r="CK350" i="6"/>
  <c r="CN349" i="6"/>
  <c r="FH350" i="6"/>
  <c r="FE351" i="6"/>
  <c r="EG350" i="6"/>
  <c r="EJ349" i="6"/>
  <c r="FQ349" i="6"/>
  <c r="HM349" i="6" s="1"/>
  <c r="HP349" i="6" s="1"/>
  <c r="FT348" i="6"/>
  <c r="HA359" i="1" l="1"/>
  <c r="HD358" i="1"/>
  <c r="AD368" i="1"/>
  <c r="DL351" i="1"/>
  <c r="DI352" i="1"/>
  <c r="AR350" i="1"/>
  <c r="AO351" i="1"/>
  <c r="BD351" i="1"/>
  <c r="BA352" i="1"/>
  <c r="BM350" i="1"/>
  <c r="BP349" i="1"/>
  <c r="BM352" i="6"/>
  <c r="BP351" i="6"/>
  <c r="BA352" i="6"/>
  <c r="BD351" i="6"/>
  <c r="AR352" i="6"/>
  <c r="AO353" i="6"/>
  <c r="AC352" i="6"/>
  <c r="AF351" i="6"/>
  <c r="Q352" i="6"/>
  <c r="T351" i="6"/>
  <c r="F353" i="6"/>
  <c r="HN353" i="6" s="1"/>
  <c r="HL364" i="6" s="1"/>
  <c r="HN352" i="6"/>
  <c r="H350" i="6"/>
  <c r="E351" i="6"/>
  <c r="GO352" i="1"/>
  <c r="GR351" i="1"/>
  <c r="GF350" i="1"/>
  <c r="GC351" i="1"/>
  <c r="FQ351" i="1"/>
  <c r="FT350" i="1"/>
  <c r="FH350" i="1"/>
  <c r="FE351" i="1"/>
  <c r="ES352" i="1"/>
  <c r="EV351" i="1"/>
  <c r="EJ350" i="1"/>
  <c r="EG351" i="1"/>
  <c r="DU351" i="1"/>
  <c r="DX350" i="1"/>
  <c r="CW352" i="1"/>
  <c r="CZ351" i="1"/>
  <c r="CK351" i="1"/>
  <c r="CN350" i="1"/>
  <c r="BY352" i="1"/>
  <c r="CB351" i="1"/>
  <c r="AC353" i="1"/>
  <c r="AF352" i="1"/>
  <c r="HY349" i="1"/>
  <c r="HZ349" i="1"/>
  <c r="EJ350" i="6"/>
  <c r="EG351" i="6"/>
  <c r="CW351" i="6"/>
  <c r="CZ350" i="6"/>
  <c r="GF351" i="6"/>
  <c r="GC352" i="6"/>
  <c r="FH351" i="6"/>
  <c r="FE352" i="6"/>
  <c r="ES351" i="6"/>
  <c r="EV350" i="6"/>
  <c r="GO351" i="6"/>
  <c r="GR350" i="6"/>
  <c r="DU351" i="6"/>
  <c r="DX350" i="6"/>
  <c r="HD350" i="6"/>
  <c r="HA351" i="6"/>
  <c r="FT349" i="6"/>
  <c r="FQ350" i="6"/>
  <c r="HM350" i="6" s="1"/>
  <c r="HP350" i="6" s="1"/>
  <c r="CN350" i="6"/>
  <c r="CK351" i="6"/>
  <c r="DL351" i="6"/>
  <c r="DI352" i="6"/>
  <c r="BY351" i="6"/>
  <c r="CB350" i="6"/>
  <c r="HD359" i="1" l="1"/>
  <c r="HA360" i="1"/>
  <c r="AD369" i="1"/>
  <c r="AO357" i="6"/>
  <c r="AR356" i="6"/>
  <c r="DI353" i="1"/>
  <c r="DL352" i="1"/>
  <c r="BM351" i="1"/>
  <c r="BP350" i="1"/>
  <c r="BA353" i="1"/>
  <c r="BD352" i="1"/>
  <c r="AR351" i="1"/>
  <c r="AO352" i="1"/>
  <c r="BP352" i="6"/>
  <c r="BM353" i="6"/>
  <c r="BD352" i="6"/>
  <c r="BA353" i="6"/>
  <c r="AR354" i="6"/>
  <c r="AR353" i="6"/>
  <c r="AC353" i="6"/>
  <c r="AF352" i="6"/>
  <c r="Q353" i="6"/>
  <c r="T352" i="6"/>
  <c r="H351" i="6"/>
  <c r="E352" i="6"/>
  <c r="GO353" i="1"/>
  <c r="GR352" i="1"/>
  <c r="GC352" i="1"/>
  <c r="GF351" i="1"/>
  <c r="FQ352" i="1"/>
  <c r="FT351" i="1"/>
  <c r="FH351" i="1"/>
  <c r="FE352" i="1"/>
  <c r="ES353" i="1"/>
  <c r="EV352" i="1"/>
  <c r="EG352" i="1"/>
  <c r="EJ351" i="1"/>
  <c r="DU352" i="1"/>
  <c r="DX351" i="1"/>
  <c r="CW353" i="1"/>
  <c r="CZ352" i="1"/>
  <c r="CK352" i="1"/>
  <c r="CN351" i="1"/>
  <c r="BY353" i="1"/>
  <c r="CB352" i="1"/>
  <c r="AF353" i="1"/>
  <c r="AF354" i="1"/>
  <c r="HZ350" i="1"/>
  <c r="HY350" i="1"/>
  <c r="DU352" i="6"/>
  <c r="DX351" i="6"/>
  <c r="FE353" i="6"/>
  <c r="FH352" i="6"/>
  <c r="EJ351" i="6"/>
  <c r="EG352" i="6"/>
  <c r="ES352" i="6"/>
  <c r="EV351" i="6"/>
  <c r="FQ351" i="6"/>
  <c r="HM351" i="6" s="1"/>
  <c r="HP351" i="6" s="1"/>
  <c r="FT350" i="6"/>
  <c r="CW352" i="6"/>
  <c r="CZ351" i="6"/>
  <c r="BY352" i="6"/>
  <c r="CB351" i="6"/>
  <c r="HD351" i="6"/>
  <c r="HA352" i="6"/>
  <c r="GC353" i="6"/>
  <c r="GF352" i="6"/>
  <c r="CN351" i="6"/>
  <c r="CK352" i="6"/>
  <c r="DI353" i="6"/>
  <c r="DL352" i="6"/>
  <c r="GO352" i="6"/>
  <c r="GR351" i="6"/>
  <c r="ES357" i="1" l="1"/>
  <c r="EV356" i="1"/>
  <c r="AC357" i="6"/>
  <c r="AF356" i="6"/>
  <c r="BD356" i="1"/>
  <c r="BA357" i="1"/>
  <c r="BA357" i="6"/>
  <c r="BD356" i="6"/>
  <c r="HA361" i="1"/>
  <c r="HD360" i="1"/>
  <c r="GR356" i="1"/>
  <c r="GO357" i="1"/>
  <c r="CB356" i="1"/>
  <c r="BY357" i="1"/>
  <c r="AD370" i="1"/>
  <c r="BM357" i="6"/>
  <c r="BP356" i="6"/>
  <c r="DL356" i="1"/>
  <c r="DI357" i="1"/>
  <c r="AF356" i="1"/>
  <c r="AC357" i="1"/>
  <c r="AR357" i="6"/>
  <c r="AO358" i="6"/>
  <c r="Q357" i="6"/>
  <c r="T356" i="6"/>
  <c r="DL354" i="1"/>
  <c r="DL353" i="1"/>
  <c r="AR352" i="1"/>
  <c r="AO353" i="1"/>
  <c r="BD353" i="1"/>
  <c r="BD354" i="1"/>
  <c r="BP351" i="1"/>
  <c r="BM352" i="1"/>
  <c r="BP354" i="6"/>
  <c r="BP353" i="6"/>
  <c r="BD354" i="6"/>
  <c r="BD353" i="6"/>
  <c r="AF354" i="6"/>
  <c r="AF353" i="6"/>
  <c r="T354" i="6"/>
  <c r="T353" i="6"/>
  <c r="H352" i="6"/>
  <c r="E353" i="6"/>
  <c r="HM356" i="6" s="1"/>
  <c r="HP356" i="6" s="1"/>
  <c r="GR353" i="1"/>
  <c r="GR354" i="1"/>
  <c r="GF352" i="1"/>
  <c r="GC353" i="1"/>
  <c r="FQ353" i="1"/>
  <c r="FT352" i="1"/>
  <c r="FH352" i="1"/>
  <c r="FE353" i="1"/>
  <c r="EV353" i="1"/>
  <c r="EV354" i="1"/>
  <c r="EJ352" i="1"/>
  <c r="EG353" i="1"/>
  <c r="DU353" i="1"/>
  <c r="DX352" i="1"/>
  <c r="CZ353" i="1"/>
  <c r="CZ354" i="1"/>
  <c r="CN352" i="1"/>
  <c r="CK353" i="1"/>
  <c r="CB353" i="1"/>
  <c r="CB354" i="1"/>
  <c r="HZ351" i="1"/>
  <c r="HY351" i="1"/>
  <c r="GF353" i="6"/>
  <c r="GF354" i="6"/>
  <c r="CZ352" i="6"/>
  <c r="CW353" i="6"/>
  <c r="CK353" i="6"/>
  <c r="CN352" i="6"/>
  <c r="HA353" i="6"/>
  <c r="HD352" i="6"/>
  <c r="FH353" i="6"/>
  <c r="FH354" i="6"/>
  <c r="DL353" i="6"/>
  <c r="DL354" i="6"/>
  <c r="CB352" i="6"/>
  <c r="BY353" i="6"/>
  <c r="FQ352" i="6"/>
  <c r="HM352" i="6" s="1"/>
  <c r="HP352" i="6" s="1"/>
  <c r="FT351" i="6"/>
  <c r="DX352" i="6"/>
  <c r="DU353" i="6"/>
  <c r="GR352" i="6"/>
  <c r="GO353" i="6"/>
  <c r="EV352" i="6"/>
  <c r="ES353" i="6"/>
  <c r="EG353" i="6"/>
  <c r="EJ352" i="6"/>
  <c r="DX356" i="1" l="1"/>
  <c r="DU357" i="1"/>
  <c r="EV357" i="1"/>
  <c r="ES358" i="1"/>
  <c r="FT356" i="1"/>
  <c r="FQ357" i="1"/>
  <c r="EJ356" i="1"/>
  <c r="EG357" i="1"/>
  <c r="FH356" i="1"/>
  <c r="FE357" i="1"/>
  <c r="AC358" i="6"/>
  <c r="AF357" i="6"/>
  <c r="IE364" i="1"/>
  <c r="IE362" i="1" s="1"/>
  <c r="BD357" i="1"/>
  <c r="BA358" i="1"/>
  <c r="AR356" i="1"/>
  <c r="AO357" i="1"/>
  <c r="CN356" i="1"/>
  <c r="CK357" i="1"/>
  <c r="BA358" i="6"/>
  <c r="BD357" i="6"/>
  <c r="HA362" i="1"/>
  <c r="HD361" i="1"/>
  <c r="GR357" i="1"/>
  <c r="GO358" i="1"/>
  <c r="CB357" i="1"/>
  <c r="BY358" i="1"/>
  <c r="AD371" i="1"/>
  <c r="BM358" i="6"/>
  <c r="BP357" i="6"/>
  <c r="E357" i="6"/>
  <c r="HM357" i="6" s="1"/>
  <c r="HP357" i="6" s="1"/>
  <c r="H356" i="6"/>
  <c r="IF364" i="1"/>
  <c r="IF362" i="1" s="1"/>
  <c r="DL357" i="1"/>
  <c r="DI358" i="1"/>
  <c r="CZ356" i="1"/>
  <c r="CW357" i="1"/>
  <c r="HY356" i="1"/>
  <c r="AF357" i="1"/>
  <c r="AC358" i="1"/>
  <c r="AR358" i="6"/>
  <c r="AO359" i="6"/>
  <c r="Q358" i="6"/>
  <c r="T357" i="6"/>
  <c r="AR353" i="1"/>
  <c r="AR354" i="1"/>
  <c r="BM353" i="1"/>
  <c r="BP352" i="1"/>
  <c r="H354" i="6"/>
  <c r="H353" i="6"/>
  <c r="GF353" i="1"/>
  <c r="GF354" i="1"/>
  <c r="FT353" i="1"/>
  <c r="FT354" i="1"/>
  <c r="FH353" i="1"/>
  <c r="FH354" i="1"/>
  <c r="EJ353" i="1"/>
  <c r="EJ354" i="1"/>
  <c r="DX353" i="1"/>
  <c r="DX354" i="1"/>
  <c r="CN353" i="1"/>
  <c r="CN354" i="1"/>
  <c r="HZ352" i="1"/>
  <c r="HY352" i="1"/>
  <c r="CN353" i="6"/>
  <c r="CN354" i="6"/>
  <c r="FT352" i="6"/>
  <c r="FQ353" i="6"/>
  <c r="HM353" i="6" s="1"/>
  <c r="HK364" i="6" s="1"/>
  <c r="GR353" i="6"/>
  <c r="GR354" i="6"/>
  <c r="CB353" i="6"/>
  <c r="CB354" i="6"/>
  <c r="CZ353" i="6"/>
  <c r="CZ354" i="6"/>
  <c r="DX353" i="6"/>
  <c r="DX354" i="6"/>
  <c r="EJ353" i="6"/>
  <c r="EJ354" i="6"/>
  <c r="HD353" i="6"/>
  <c r="HD354" i="6"/>
  <c r="EV353" i="6"/>
  <c r="EV354" i="6"/>
  <c r="HZ353" i="1"/>
  <c r="DX357" i="1" l="1"/>
  <c r="DU358" i="1"/>
  <c r="ES359" i="1"/>
  <c r="EV358" i="1"/>
  <c r="FT357" i="1"/>
  <c r="FQ358" i="1"/>
  <c r="EJ357" i="1"/>
  <c r="EG358" i="1"/>
  <c r="FH357" i="1"/>
  <c r="FE358" i="1"/>
  <c r="AF358" i="6"/>
  <c r="AC359" i="6"/>
  <c r="BD358" i="1"/>
  <c r="BA359" i="1"/>
  <c r="AO358" i="1"/>
  <c r="AR357" i="1"/>
  <c r="CK358" i="1"/>
  <c r="CN357" i="1"/>
  <c r="BA359" i="6"/>
  <c r="BD358" i="6"/>
  <c r="HA365" i="1"/>
  <c r="HD362" i="1"/>
  <c r="HD363" i="1"/>
  <c r="GO359" i="1"/>
  <c r="GR358" i="1"/>
  <c r="BY359" i="1"/>
  <c r="CB358" i="1"/>
  <c r="BP356" i="1"/>
  <c r="BM357" i="1"/>
  <c r="BP358" i="6"/>
  <c r="BM359" i="6"/>
  <c r="E358" i="6"/>
  <c r="HM358" i="6" s="1"/>
  <c r="HP358" i="6" s="1"/>
  <c r="H357" i="6"/>
  <c r="GF356" i="1"/>
  <c r="HZ356" i="1"/>
  <c r="GC357" i="1"/>
  <c r="DI359" i="1"/>
  <c r="DL358" i="1"/>
  <c r="CZ357" i="1"/>
  <c r="HY357" i="1"/>
  <c r="CW358" i="1"/>
  <c r="AC359" i="1"/>
  <c r="AF358" i="1"/>
  <c r="AR359" i="6"/>
  <c r="AO360" i="6"/>
  <c r="T358" i="6"/>
  <c r="Q359" i="6"/>
  <c r="BP354" i="1"/>
  <c r="BP353" i="1"/>
  <c r="HP353" i="6"/>
  <c r="HP354" i="6"/>
  <c r="HY353" i="1"/>
  <c r="HZ354" i="1"/>
  <c r="HY354" i="1"/>
  <c r="FT353" i="6"/>
  <c r="FT354" i="6"/>
  <c r="DX358" i="1" l="1"/>
  <c r="DU359" i="1"/>
  <c r="EV359" i="1"/>
  <c r="ES360" i="1"/>
  <c r="FQ359" i="1"/>
  <c r="FT358" i="1"/>
  <c r="EG359" i="1"/>
  <c r="EJ358" i="1"/>
  <c r="FE359" i="1"/>
  <c r="FH358" i="1"/>
  <c r="AC360" i="6"/>
  <c r="AF359" i="6"/>
  <c r="BD359" i="1"/>
  <c r="BA360" i="1"/>
  <c r="AR358" i="1"/>
  <c r="AO359" i="1"/>
  <c r="CK359" i="1"/>
  <c r="CN358" i="1"/>
  <c r="BA360" i="6"/>
  <c r="BD359" i="6"/>
  <c r="HD365" i="1"/>
  <c r="HA366" i="1"/>
  <c r="GR359" i="1"/>
  <c r="GO360" i="1"/>
  <c r="CB359" i="1"/>
  <c r="BY360" i="1"/>
  <c r="BP357" i="1"/>
  <c r="BM358" i="1"/>
  <c r="BM360" i="6"/>
  <c r="BP359" i="6"/>
  <c r="E359" i="6"/>
  <c r="HM359" i="6" s="1"/>
  <c r="HP359" i="6" s="1"/>
  <c r="H358" i="6"/>
  <c r="HZ357" i="1"/>
  <c r="GF357" i="1"/>
  <c r="GC358" i="1"/>
  <c r="DL359" i="1"/>
  <c r="DI360" i="1"/>
  <c r="CW359" i="1"/>
  <c r="CZ358" i="1"/>
  <c r="HY358" i="1"/>
  <c r="AF359" i="1"/>
  <c r="AC360" i="1"/>
  <c r="AO361" i="6"/>
  <c r="AR360" i="6"/>
  <c r="Q360" i="6"/>
  <c r="T359" i="6"/>
  <c r="N21" i="1"/>
  <c r="M21" i="1"/>
  <c r="I21" i="1"/>
  <c r="G21" i="1"/>
  <c r="D21" i="1"/>
  <c r="HL21" i="1" s="1"/>
  <c r="C21" i="1"/>
  <c r="ID21" i="1" s="1"/>
  <c r="J20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HX5" i="1" s="1"/>
  <c r="B5" i="1"/>
  <c r="B6" i="1" s="1"/>
  <c r="B7" i="1" s="1"/>
  <c r="B8" i="1" s="1"/>
  <c r="B9" i="1" s="1"/>
  <c r="B10" i="1" s="1"/>
  <c r="B11" i="1" s="1"/>
  <c r="B14" i="1" s="1"/>
  <c r="B15" i="1" s="1"/>
  <c r="B16" i="1" s="1"/>
  <c r="B17" i="1" s="1"/>
  <c r="DX359" i="1" l="1"/>
  <c r="DU360" i="1"/>
  <c r="EV360" i="1"/>
  <c r="ES361" i="1"/>
  <c r="FT359" i="1"/>
  <c r="FQ360" i="1"/>
  <c r="EJ359" i="1"/>
  <c r="EG360" i="1"/>
  <c r="FH359" i="1"/>
  <c r="FE360" i="1"/>
  <c r="AC361" i="6"/>
  <c r="AF360" i="6"/>
  <c r="BD360" i="1"/>
  <c r="BA361" i="1"/>
  <c r="AR359" i="1"/>
  <c r="AO360" i="1"/>
  <c r="CN359" i="1"/>
  <c r="CK360" i="1"/>
  <c r="BA361" i="6"/>
  <c r="BD360" i="6"/>
  <c r="HA367" i="1"/>
  <c r="HD366" i="1"/>
  <c r="GO361" i="1"/>
  <c r="GR360" i="1"/>
  <c r="BY361" i="1"/>
  <c r="CB360" i="1"/>
  <c r="BP358" i="1"/>
  <c r="BM359" i="1"/>
  <c r="BP360" i="6"/>
  <c r="BM361" i="6"/>
  <c r="H359" i="6"/>
  <c r="E360" i="6"/>
  <c r="HM360" i="6" s="1"/>
  <c r="HP360" i="6" s="1"/>
  <c r="HZ358" i="1"/>
  <c r="GF358" i="1"/>
  <c r="GC359" i="1"/>
  <c r="DL360" i="1"/>
  <c r="DI361" i="1"/>
  <c r="CZ359" i="1"/>
  <c r="HY359" i="1"/>
  <c r="CW360" i="1"/>
  <c r="AC361" i="1"/>
  <c r="AF360" i="1"/>
  <c r="AO362" i="6"/>
  <c r="AR361" i="6"/>
  <c r="Q361" i="6"/>
  <c r="T360" i="6"/>
  <c r="R19" i="1"/>
  <c r="R20" i="1" s="1"/>
  <c r="R23" i="1" s="1"/>
  <c r="HL12" i="1"/>
  <c r="HL13" i="1" s="1"/>
  <c r="HN5" i="1"/>
  <c r="ID12" i="1"/>
  <c r="ID11" i="1" s="1"/>
  <c r="HQ21" i="1"/>
  <c r="IA21" i="1"/>
  <c r="IA12" i="1"/>
  <c r="HO21" i="1"/>
  <c r="HO12" i="1"/>
  <c r="HQ12" i="1"/>
  <c r="HK21" i="1"/>
  <c r="HM5" i="1"/>
  <c r="HP5" i="1" s="1"/>
  <c r="HK12" i="1"/>
  <c r="HK13" i="1" s="1"/>
  <c r="B18" i="1"/>
  <c r="T5" i="1"/>
  <c r="V12" i="1"/>
  <c r="F6" i="1"/>
  <c r="HN6" i="1" s="1"/>
  <c r="H5" i="1"/>
  <c r="E6" i="1"/>
  <c r="HX6" i="1" s="1"/>
  <c r="J21" i="1"/>
  <c r="Q7" i="1"/>
  <c r="T6" i="1"/>
  <c r="J12" i="1"/>
  <c r="DU361" i="1" l="1"/>
  <c r="DX360" i="1"/>
  <c r="EV361" i="1"/>
  <c r="ES362" i="1"/>
  <c r="FQ361" i="1"/>
  <c r="FT360" i="1"/>
  <c r="EG361" i="1"/>
  <c r="EJ360" i="1"/>
  <c r="FE361" i="1"/>
  <c r="FH360" i="1"/>
  <c r="AC362" i="6"/>
  <c r="AF361" i="6"/>
  <c r="BD361" i="1"/>
  <c r="BA362" i="1"/>
  <c r="AR360" i="1"/>
  <c r="AO361" i="1"/>
  <c r="CK361" i="1"/>
  <c r="CN360" i="1"/>
  <c r="BA362" i="6"/>
  <c r="BD361" i="6"/>
  <c r="HD367" i="1"/>
  <c r="HA368" i="1"/>
  <c r="GR361" i="1"/>
  <c r="GO362" i="1"/>
  <c r="BY362" i="1"/>
  <c r="CB361" i="1"/>
  <c r="BM360" i="1"/>
  <c r="BP359" i="1"/>
  <c r="BM362" i="6"/>
  <c r="BP361" i="6"/>
  <c r="E361" i="6"/>
  <c r="HM361" i="6" s="1"/>
  <c r="HP361" i="6" s="1"/>
  <c r="H360" i="6"/>
  <c r="GF359" i="1"/>
  <c r="HZ359" i="1"/>
  <c r="GC360" i="1"/>
  <c r="DI362" i="1"/>
  <c r="DL361" i="1"/>
  <c r="CZ360" i="1"/>
  <c r="CW361" i="1"/>
  <c r="HY360" i="1"/>
  <c r="AC362" i="1"/>
  <c r="AF361" i="1"/>
  <c r="AO365" i="6"/>
  <c r="AR362" i="6"/>
  <c r="AR363" i="6"/>
  <c r="Q362" i="6"/>
  <c r="T361" i="6"/>
  <c r="R24" i="1"/>
  <c r="R25" i="1" s="1"/>
  <c r="R26" i="1" s="1"/>
  <c r="R27" i="1" s="1"/>
  <c r="R28" i="1" s="1"/>
  <c r="R29" i="1" s="1"/>
  <c r="B19" i="1"/>
  <c r="B20" i="1" s="1"/>
  <c r="B23" i="1" s="1"/>
  <c r="HR21" i="1"/>
  <c r="HM6" i="1"/>
  <c r="HP6" i="1" s="1"/>
  <c r="F7" i="1"/>
  <c r="HN7" i="1" s="1"/>
  <c r="HR12" i="1"/>
  <c r="H6" i="1"/>
  <c r="E7" i="1"/>
  <c r="HX7" i="1" s="1"/>
  <c r="T7" i="1"/>
  <c r="Q8" i="1"/>
  <c r="DU362" i="1" l="1"/>
  <c r="DX361" i="1"/>
  <c r="ES365" i="1"/>
  <c r="EV363" i="1"/>
  <c r="EV362" i="1"/>
  <c r="FT361" i="1"/>
  <c r="FQ362" i="1"/>
  <c r="EG362" i="1"/>
  <c r="EJ361" i="1"/>
  <c r="FE362" i="1"/>
  <c r="FH361" i="1"/>
  <c r="AC365" i="6"/>
  <c r="AF363" i="6"/>
  <c r="AF362" i="6"/>
  <c r="BA365" i="1"/>
  <c r="BD363" i="1"/>
  <c r="BD362" i="1"/>
  <c r="AO362" i="1"/>
  <c r="AR361" i="1"/>
  <c r="CK362" i="1"/>
  <c r="CN361" i="1"/>
  <c r="BA365" i="6"/>
  <c r="BD362" i="6"/>
  <c r="BD363" i="6"/>
  <c r="HA369" i="1"/>
  <c r="HD368" i="1"/>
  <c r="GO365" i="1"/>
  <c r="GR362" i="1"/>
  <c r="GR363" i="1"/>
  <c r="BY365" i="1"/>
  <c r="CB362" i="1"/>
  <c r="CB363" i="1"/>
  <c r="BM361" i="1"/>
  <c r="BP360" i="1"/>
  <c r="BM365" i="6"/>
  <c r="BP363" i="6"/>
  <c r="BP362" i="6"/>
  <c r="E362" i="6"/>
  <c r="HM362" i="6" s="1"/>
  <c r="H361" i="6"/>
  <c r="GF360" i="1"/>
  <c r="HZ360" i="1"/>
  <c r="GC361" i="1"/>
  <c r="DI365" i="1"/>
  <c r="DL362" i="1"/>
  <c r="DL363" i="1"/>
  <c r="CW362" i="1"/>
  <c r="CZ361" i="1"/>
  <c r="HY361" i="1"/>
  <c r="AC365" i="1"/>
  <c r="AF362" i="1"/>
  <c r="AF363" i="1"/>
  <c r="AO366" i="6"/>
  <c r="AR365" i="6"/>
  <c r="Q365" i="6"/>
  <c r="T362" i="6"/>
  <c r="T363" i="6"/>
  <c r="R32" i="1"/>
  <c r="B24" i="1"/>
  <c r="B25" i="1" s="1"/>
  <c r="B26" i="1" s="1"/>
  <c r="B27" i="1" s="1"/>
  <c r="B28" i="1" s="1"/>
  <c r="B29" i="1" s="1"/>
  <c r="HM7" i="1"/>
  <c r="HP7" i="1" s="1"/>
  <c r="F8" i="1"/>
  <c r="HN8" i="1" s="1"/>
  <c r="H7" i="1"/>
  <c r="E8" i="1"/>
  <c r="HX8" i="1" s="1"/>
  <c r="Q9" i="1"/>
  <c r="T8" i="1"/>
  <c r="DU365" i="1" l="1"/>
  <c r="DX362" i="1"/>
  <c r="DX363" i="1"/>
  <c r="EV365" i="1"/>
  <c r="ES366" i="1"/>
  <c r="FQ365" i="1"/>
  <c r="FT362" i="1"/>
  <c r="FT363" i="1"/>
  <c r="EG365" i="1"/>
  <c r="EJ362" i="1"/>
  <c r="EJ363" i="1"/>
  <c r="FE365" i="1"/>
  <c r="FH362" i="1"/>
  <c r="FH363" i="1"/>
  <c r="AC366" i="6"/>
  <c r="AF365" i="6"/>
  <c r="BD365" i="1"/>
  <c r="BA366" i="1"/>
  <c r="AO365" i="1"/>
  <c r="AR362" i="1"/>
  <c r="AR363" i="1"/>
  <c r="CK365" i="1"/>
  <c r="CN362" i="1"/>
  <c r="CN363" i="1"/>
  <c r="BA366" i="6"/>
  <c r="BD365" i="6"/>
  <c r="HA370" i="1"/>
  <c r="HD369" i="1"/>
  <c r="GR365" i="1"/>
  <c r="GO366" i="1"/>
  <c r="BY366" i="1"/>
  <c r="CB365" i="1"/>
  <c r="BP361" i="1"/>
  <c r="BM362" i="1"/>
  <c r="BM366" i="6"/>
  <c r="BP365" i="6"/>
  <c r="E365" i="6"/>
  <c r="HM365" i="6" s="1"/>
  <c r="HP365" i="6" s="1"/>
  <c r="H363" i="6"/>
  <c r="H362" i="6"/>
  <c r="HZ361" i="1"/>
  <c r="GF361" i="1"/>
  <c r="GC362" i="1"/>
  <c r="DL365" i="1"/>
  <c r="DI366" i="1"/>
  <c r="IE373" i="1"/>
  <c r="IE371" i="1" s="1"/>
  <c r="CW365" i="1"/>
  <c r="HY362" i="1"/>
  <c r="HY363" i="1"/>
  <c r="CZ362" i="1"/>
  <c r="CZ363" i="1"/>
  <c r="AF365" i="1"/>
  <c r="AC366" i="1"/>
  <c r="AR366" i="6"/>
  <c r="AO367" i="6"/>
  <c r="HK373" i="6"/>
  <c r="HP363" i="6"/>
  <c r="HP362" i="6"/>
  <c r="Q366" i="6"/>
  <c r="T365" i="6"/>
  <c r="R33" i="1"/>
  <c r="R34" i="1" s="1"/>
  <c r="R35" i="1" s="1"/>
  <c r="R36" i="1" s="1"/>
  <c r="R37" i="1" s="1"/>
  <c r="R38" i="1" s="1"/>
  <c r="R41" i="1" s="1"/>
  <c r="R42" i="1" s="1"/>
  <c r="R43" i="1" s="1"/>
  <c r="R44" i="1" s="1"/>
  <c r="B32" i="1"/>
  <c r="HM8" i="1"/>
  <c r="HP8" i="1" s="1"/>
  <c r="F9" i="1"/>
  <c r="HN9" i="1" s="1"/>
  <c r="H8" i="1"/>
  <c r="E9" i="1"/>
  <c r="HX9" i="1" s="1"/>
  <c r="T9" i="1"/>
  <c r="Q10" i="1"/>
  <c r="DX365" i="1" l="1"/>
  <c r="DU366" i="1"/>
  <c r="ES367" i="1"/>
  <c r="EV366" i="1"/>
  <c r="FT365" i="1"/>
  <c r="FQ366" i="1"/>
  <c r="EJ365" i="1"/>
  <c r="EG366" i="1"/>
  <c r="FH365" i="1"/>
  <c r="FE366" i="1"/>
  <c r="AC367" i="6"/>
  <c r="AF366" i="6"/>
  <c r="BA367" i="1"/>
  <c r="BD366" i="1"/>
  <c r="AR365" i="1"/>
  <c r="AO366" i="1"/>
  <c r="CN365" i="1"/>
  <c r="CK366" i="1"/>
  <c r="BA367" i="6"/>
  <c r="BD366" i="6"/>
  <c r="HD370" i="1"/>
  <c r="HA371" i="1"/>
  <c r="GO367" i="1"/>
  <c r="GR366" i="1"/>
  <c r="BY367" i="1"/>
  <c r="CB366" i="1"/>
  <c r="BM365" i="1"/>
  <c r="BP363" i="1"/>
  <c r="BP362" i="1"/>
  <c r="BP366" i="6"/>
  <c r="BM367" i="6"/>
  <c r="E366" i="6"/>
  <c r="HM366" i="6" s="1"/>
  <c r="HP366" i="6" s="1"/>
  <c r="H365" i="6"/>
  <c r="IF373" i="1"/>
  <c r="IF371" i="1" s="1"/>
  <c r="GC365" i="1"/>
  <c r="HZ362" i="1"/>
  <c r="GF363" i="1"/>
  <c r="GF362" i="1"/>
  <c r="HZ363" i="1"/>
  <c r="DI367" i="1"/>
  <c r="DL366" i="1"/>
  <c r="CZ365" i="1"/>
  <c r="CW366" i="1"/>
  <c r="HY365" i="1"/>
  <c r="AC367" i="1"/>
  <c r="AF366" i="1"/>
  <c r="AO368" i="6"/>
  <c r="AR367" i="6"/>
  <c r="T366" i="6"/>
  <c r="Q367" i="6"/>
  <c r="R45" i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B33" i="1"/>
  <c r="B34" i="1" s="1"/>
  <c r="B35" i="1" s="1"/>
  <c r="B36" i="1" s="1"/>
  <c r="B37" i="1" s="1"/>
  <c r="B38" i="1" s="1"/>
  <c r="B41" i="1" s="1"/>
  <c r="B42" i="1" s="1"/>
  <c r="B43" i="1" s="1"/>
  <c r="B44" i="1" s="1"/>
  <c r="HM9" i="1"/>
  <c r="HP9" i="1" s="1"/>
  <c r="F10" i="1"/>
  <c r="HN10" i="1" s="1"/>
  <c r="E10" i="1"/>
  <c r="H9" i="1"/>
  <c r="Q11" i="1"/>
  <c r="Q14" i="1" s="1"/>
  <c r="T10" i="1"/>
  <c r="DU367" i="1" l="1"/>
  <c r="DX366" i="1"/>
  <c r="ES368" i="1"/>
  <c r="EV367" i="1"/>
  <c r="FQ367" i="1"/>
  <c r="FT366" i="1"/>
  <c r="EG367" i="1"/>
  <c r="EJ366" i="1"/>
  <c r="FE367" i="1"/>
  <c r="FH366" i="1"/>
  <c r="AF367" i="6"/>
  <c r="AC368" i="6"/>
  <c r="BA368" i="1"/>
  <c r="BD367" i="1"/>
  <c r="AO367" i="1"/>
  <c r="AR366" i="1"/>
  <c r="CK367" i="1"/>
  <c r="CN366" i="1"/>
  <c r="BD367" i="6"/>
  <c r="BA368" i="6"/>
  <c r="HD371" i="1"/>
  <c r="HD372" i="1"/>
  <c r="GO368" i="1"/>
  <c r="GR367" i="1"/>
  <c r="BY368" i="1"/>
  <c r="CB367" i="1"/>
  <c r="BP365" i="1"/>
  <c r="BM366" i="1"/>
  <c r="BP367" i="6"/>
  <c r="BM368" i="6"/>
  <c r="H366" i="6"/>
  <c r="E367" i="6"/>
  <c r="GF365" i="1"/>
  <c r="GC366" i="1"/>
  <c r="HZ365" i="1"/>
  <c r="DL367" i="1"/>
  <c r="DI368" i="1"/>
  <c r="CW367" i="1"/>
  <c r="HY366" i="1"/>
  <c r="CZ366" i="1"/>
  <c r="AC368" i="1"/>
  <c r="AF367" i="1"/>
  <c r="AO369" i="6"/>
  <c r="AR368" i="6"/>
  <c r="Q368" i="6"/>
  <c r="T367" i="6"/>
  <c r="R153" i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B45" i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HM10" i="1"/>
  <c r="HP10" i="1" s="1"/>
  <c r="HX10" i="1"/>
  <c r="T14" i="1"/>
  <c r="Q15" i="1"/>
  <c r="H10" i="1"/>
  <c r="E11" i="1"/>
  <c r="F11" i="1"/>
  <c r="HN11" i="1" s="1"/>
  <c r="HL22" i="1" s="1"/>
  <c r="T11" i="1"/>
  <c r="T12" i="1"/>
  <c r="DU368" i="1" l="1"/>
  <c r="DX367" i="1"/>
  <c r="EV368" i="1"/>
  <c r="ES369" i="1"/>
  <c r="FQ368" i="1"/>
  <c r="FT367" i="1"/>
  <c r="EG368" i="1"/>
  <c r="EJ367" i="1"/>
  <c r="FE368" i="1"/>
  <c r="FH367" i="1"/>
  <c r="AC369" i="6"/>
  <c r="AF368" i="6"/>
  <c r="BA369" i="1"/>
  <c r="BD368" i="1"/>
  <c r="AO368" i="1"/>
  <c r="AR367" i="1"/>
  <c r="CK368" i="1"/>
  <c r="CN367" i="1"/>
  <c r="BA369" i="6"/>
  <c r="BD368" i="6"/>
  <c r="GR368" i="1"/>
  <c r="GO369" i="1"/>
  <c r="CB368" i="1"/>
  <c r="BY369" i="1"/>
  <c r="BM367" i="1"/>
  <c r="BP366" i="1"/>
  <c r="BM369" i="6"/>
  <c r="BP368" i="6"/>
  <c r="H367" i="6"/>
  <c r="E368" i="6"/>
  <c r="HM368" i="6" s="1"/>
  <c r="HP368" i="6" s="1"/>
  <c r="HM367" i="6"/>
  <c r="HP367" i="6" s="1"/>
  <c r="GC367" i="1"/>
  <c r="GF366" i="1"/>
  <c r="HZ366" i="1"/>
  <c r="DI369" i="1"/>
  <c r="DL368" i="1"/>
  <c r="CZ367" i="1"/>
  <c r="HY367" i="1"/>
  <c r="CW368" i="1"/>
  <c r="AC369" i="1"/>
  <c r="AF368" i="1"/>
  <c r="AR369" i="6"/>
  <c r="AO370" i="6"/>
  <c r="Q369" i="6"/>
  <c r="T368" i="6"/>
  <c r="B153" i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HM11" i="1"/>
  <c r="HP12" i="1" s="1"/>
  <c r="ID22" i="1"/>
  <c r="ID20" i="1" s="1"/>
  <c r="HX11" i="1"/>
  <c r="HX12" i="1"/>
  <c r="H12" i="1"/>
  <c r="H11" i="1"/>
  <c r="E14" i="1"/>
  <c r="HX14" i="1" s="1"/>
  <c r="F14" i="1"/>
  <c r="HN14" i="1" s="1"/>
  <c r="T15" i="1"/>
  <c r="Q16" i="1"/>
  <c r="DU369" i="1" l="1"/>
  <c r="DX368" i="1"/>
  <c r="ES370" i="1"/>
  <c r="EV369" i="1"/>
  <c r="FQ369" i="1"/>
  <c r="FT368" i="1"/>
  <c r="EG369" i="1"/>
  <c r="EJ368" i="1"/>
  <c r="FH368" i="1"/>
  <c r="FE369" i="1"/>
  <c r="AF369" i="6"/>
  <c r="AC370" i="6"/>
  <c r="BA370" i="1"/>
  <c r="BD369" i="1"/>
  <c r="AR368" i="1"/>
  <c r="AO369" i="1"/>
  <c r="CN368" i="1"/>
  <c r="CK369" i="1"/>
  <c r="BD369" i="6"/>
  <c r="BA370" i="6"/>
  <c r="GO370" i="1"/>
  <c r="GR369" i="1"/>
  <c r="BY370" i="1"/>
  <c r="CB369" i="1"/>
  <c r="BM368" i="1"/>
  <c r="BP367" i="1"/>
  <c r="BM370" i="6"/>
  <c r="BP369" i="6"/>
  <c r="E369" i="6"/>
  <c r="HM369" i="6" s="1"/>
  <c r="HP369" i="6" s="1"/>
  <c r="H368" i="6"/>
  <c r="GC368" i="1"/>
  <c r="HZ367" i="1"/>
  <c r="GF367" i="1"/>
  <c r="DL369" i="1"/>
  <c r="DI370" i="1"/>
  <c r="CZ368" i="1"/>
  <c r="HY368" i="1"/>
  <c r="CW369" i="1"/>
  <c r="AC370" i="1"/>
  <c r="AF369" i="1"/>
  <c r="AO371" i="6"/>
  <c r="AR370" i="6"/>
  <c r="T369" i="6"/>
  <c r="Q370" i="6"/>
  <c r="HP11" i="1"/>
  <c r="HK22" i="1"/>
  <c r="HM14" i="1"/>
  <c r="HP14" i="1" s="1"/>
  <c r="F15" i="1"/>
  <c r="HN15" i="1" s="1"/>
  <c r="H14" i="1"/>
  <c r="E15" i="1"/>
  <c r="HX15" i="1" s="1"/>
  <c r="T16" i="1"/>
  <c r="Q17" i="1"/>
  <c r="DU370" i="1" l="1"/>
  <c r="DX369" i="1"/>
  <c r="EV370" i="1"/>
  <c r="ES371" i="1"/>
  <c r="FT369" i="1"/>
  <c r="FQ370" i="1"/>
  <c r="EG370" i="1"/>
  <c r="EJ369" i="1"/>
  <c r="FE370" i="1"/>
  <c r="FH369" i="1"/>
  <c r="AF370" i="6"/>
  <c r="AC371" i="6"/>
  <c r="BD370" i="1"/>
  <c r="BA371" i="1"/>
  <c r="AO370" i="1"/>
  <c r="AR369" i="1"/>
  <c r="CK370" i="1"/>
  <c r="CN369" i="1"/>
  <c r="BA371" i="6"/>
  <c r="BD370" i="6"/>
  <c r="GR370" i="1"/>
  <c r="GO371" i="1"/>
  <c r="CB370" i="1"/>
  <c r="BY371" i="1"/>
  <c r="BP368" i="1"/>
  <c r="BM369" i="1"/>
  <c r="BM371" i="6"/>
  <c r="BP370" i="6"/>
  <c r="E370" i="6"/>
  <c r="HM370" i="6" s="1"/>
  <c r="HP370" i="6" s="1"/>
  <c r="H369" i="6"/>
  <c r="GF368" i="1"/>
  <c r="GC369" i="1"/>
  <c r="HZ368" i="1"/>
  <c r="DL370" i="1"/>
  <c r="DI371" i="1"/>
  <c r="CW370" i="1"/>
  <c r="HY369" i="1"/>
  <c r="CZ369" i="1"/>
  <c r="AF370" i="1"/>
  <c r="AC371" i="1"/>
  <c r="AR372" i="6"/>
  <c r="AR371" i="6"/>
  <c r="Q371" i="6"/>
  <c r="T370" i="6"/>
  <c r="E16" i="1"/>
  <c r="HX16" i="1" s="1"/>
  <c r="HM15" i="1"/>
  <c r="HP15" i="1" s="1"/>
  <c r="F16" i="1"/>
  <c r="HN16" i="1" s="1"/>
  <c r="H15" i="1"/>
  <c r="T17" i="1"/>
  <c r="Q18" i="1"/>
  <c r="Q19" i="1" s="1"/>
  <c r="DU371" i="1" l="1"/>
  <c r="DX370" i="1"/>
  <c r="EV372" i="1"/>
  <c r="EV371" i="1"/>
  <c r="FT370" i="1"/>
  <c r="FQ371" i="1"/>
  <c r="EG371" i="1"/>
  <c r="EJ370" i="1"/>
  <c r="FE371" i="1"/>
  <c r="FH370" i="1"/>
  <c r="AF372" i="6"/>
  <c r="AF371" i="6"/>
  <c r="BD371" i="1"/>
  <c r="BD372" i="1"/>
  <c r="AR370" i="1"/>
  <c r="AO371" i="1"/>
  <c r="CK371" i="1"/>
  <c r="CN370" i="1"/>
  <c r="BD372" i="6"/>
  <c r="BD371" i="6"/>
  <c r="GR372" i="1"/>
  <c r="GR371" i="1"/>
  <c r="CB371" i="1"/>
  <c r="CB372" i="1"/>
  <c r="BP369" i="1"/>
  <c r="BM370" i="1"/>
  <c r="BP372" i="6"/>
  <c r="BP371" i="6"/>
  <c r="E371" i="6"/>
  <c r="HM371" i="6" s="1"/>
  <c r="H370" i="6"/>
  <c r="GC370" i="1"/>
  <c r="GF369" i="1"/>
  <c r="HZ369" i="1"/>
  <c r="DL371" i="1"/>
  <c r="DL372" i="1"/>
  <c r="HY370" i="1"/>
  <c r="CZ370" i="1"/>
  <c r="CW371" i="1"/>
  <c r="AF372" i="1"/>
  <c r="AF371" i="1"/>
  <c r="T372" i="6"/>
  <c r="T371" i="6"/>
  <c r="T19" i="1"/>
  <c r="E17" i="1"/>
  <c r="E18" i="1" s="1"/>
  <c r="E19" i="1" s="1"/>
  <c r="H16" i="1"/>
  <c r="HM16" i="1"/>
  <c r="HP16" i="1" s="1"/>
  <c r="F17" i="1"/>
  <c r="HN17" i="1" s="1"/>
  <c r="T18" i="1"/>
  <c r="DX372" i="1" l="1"/>
  <c r="DX371" i="1"/>
  <c r="FT371" i="1"/>
  <c r="FT372" i="1"/>
  <c r="EJ371" i="1"/>
  <c r="EJ372" i="1"/>
  <c r="FH372" i="1"/>
  <c r="FH371" i="1"/>
  <c r="AR371" i="1"/>
  <c r="AR372" i="1"/>
  <c r="CN372" i="1"/>
  <c r="CN371" i="1"/>
  <c r="BM371" i="1"/>
  <c r="BP370" i="1"/>
  <c r="H372" i="6"/>
  <c r="H371" i="6"/>
  <c r="HZ370" i="1"/>
  <c r="GC371" i="1"/>
  <c r="GF370" i="1"/>
  <c r="HY371" i="1"/>
  <c r="CZ372" i="1"/>
  <c r="CZ371" i="1"/>
  <c r="HY372" i="1"/>
  <c r="HP371" i="6"/>
  <c r="HP372" i="6"/>
  <c r="HX19" i="1"/>
  <c r="H19" i="1"/>
  <c r="HM19" i="1"/>
  <c r="HP19" i="1" s="1"/>
  <c r="H17" i="1"/>
  <c r="HX17" i="1"/>
  <c r="HM17" i="1"/>
  <c r="HP17" i="1" s="1"/>
  <c r="HM18" i="1"/>
  <c r="HP18" i="1" s="1"/>
  <c r="HX18" i="1"/>
  <c r="F18" i="1"/>
  <c r="Q20" i="1"/>
  <c r="Q23" i="1" s="1"/>
  <c r="Q24" i="1" s="1"/>
  <c r="T24" i="1" s="1"/>
  <c r="H18" i="1"/>
  <c r="BP372" i="1" l="1"/>
  <c r="BP371" i="1"/>
  <c r="GF372" i="1"/>
  <c r="HZ371" i="1"/>
  <c r="HZ372" i="1"/>
  <c r="GF371" i="1"/>
  <c r="HN18" i="1"/>
  <c r="F19" i="1"/>
  <c r="HN19" i="1" s="1"/>
  <c r="T23" i="1"/>
  <c r="T20" i="1"/>
  <c r="T21" i="1"/>
  <c r="E20" i="1"/>
  <c r="E23" i="1" s="1"/>
  <c r="E24" i="1" s="1"/>
  <c r="HX24" i="1" l="1"/>
  <c r="H24" i="1"/>
  <c r="HM24" i="1"/>
  <c r="HP24" i="1" s="1"/>
  <c r="Q25" i="1"/>
  <c r="H23" i="1"/>
  <c r="HM23" i="1"/>
  <c r="HP23" i="1" s="1"/>
  <c r="ID31" i="1"/>
  <c r="ID29" i="1" s="1"/>
  <c r="HX20" i="1"/>
  <c r="HX21" i="1"/>
  <c r="F20" i="1"/>
  <c r="HM20" i="1"/>
  <c r="HK31" i="1" s="1"/>
  <c r="H21" i="1"/>
  <c r="H20" i="1"/>
  <c r="HN20" i="1" l="1"/>
  <c r="HL31" i="1" s="1"/>
  <c r="F23" i="1"/>
  <c r="F24" i="1" s="1"/>
  <c r="HN24" i="1" s="1"/>
  <c r="T25" i="1"/>
  <c r="Q26" i="1"/>
  <c r="Q27" i="1" s="1"/>
  <c r="E25" i="1"/>
  <c r="HX23" i="1"/>
  <c r="HP20" i="1"/>
  <c r="HP21" i="1"/>
  <c r="Q28" i="1" l="1"/>
  <c r="T27" i="1"/>
  <c r="HN23" i="1"/>
  <c r="T26" i="1"/>
  <c r="E26" i="1"/>
  <c r="E27" i="1" s="1"/>
  <c r="H25" i="1"/>
  <c r="HM25" i="1"/>
  <c r="HP25" i="1" s="1"/>
  <c r="HM27" i="1" l="1"/>
  <c r="HP27" i="1" s="1"/>
  <c r="E28" i="1"/>
  <c r="H27" i="1"/>
  <c r="HX27" i="1"/>
  <c r="Q29" i="1"/>
  <c r="T29" i="1" s="1"/>
  <c r="T28" i="1"/>
  <c r="F25" i="1"/>
  <c r="H26" i="1"/>
  <c r="HM26" i="1"/>
  <c r="HP26" i="1" s="1"/>
  <c r="HX25" i="1"/>
  <c r="HM28" i="1" l="1"/>
  <c r="HP28" i="1" s="1"/>
  <c r="H28" i="1"/>
  <c r="E29" i="1"/>
  <c r="HX28" i="1"/>
  <c r="F26" i="1"/>
  <c r="F27" i="1" s="1"/>
  <c r="HN25" i="1"/>
  <c r="HX26" i="1"/>
  <c r="F28" i="1" l="1"/>
  <c r="HN27" i="1"/>
  <c r="HM29" i="1"/>
  <c r="HP29" i="1" s="1"/>
  <c r="H29" i="1"/>
  <c r="HX29" i="1"/>
  <c r="HN26" i="1"/>
  <c r="T30" i="1"/>
  <c r="Q32" i="1"/>
  <c r="Q33" i="1" s="1"/>
  <c r="HN28" i="1" l="1"/>
  <c r="F29" i="1"/>
  <c r="HN29" i="1" s="1"/>
  <c r="Q34" i="1"/>
  <c r="T34" i="1" s="1"/>
  <c r="T33" i="1"/>
  <c r="T32" i="1"/>
  <c r="E32" i="1"/>
  <c r="E33" i="1" s="1"/>
  <c r="H30" i="1"/>
  <c r="E34" i="1" l="1"/>
  <c r="HX33" i="1"/>
  <c r="H33" i="1"/>
  <c r="HM33" i="1"/>
  <c r="HP33" i="1" s="1"/>
  <c r="HP30" i="1"/>
  <c r="HK40" i="1"/>
  <c r="HM32" i="1"/>
  <c r="HP32" i="1" s="1"/>
  <c r="H32" i="1"/>
  <c r="ID40" i="1"/>
  <c r="ID38" i="1" s="1"/>
  <c r="HX30" i="1"/>
  <c r="HM34" i="1" l="1"/>
  <c r="HP34" i="1" s="1"/>
  <c r="HX34" i="1"/>
  <c r="H34" i="1"/>
  <c r="F32" i="1"/>
  <c r="F33" i="1" s="1"/>
  <c r="HL40" i="1"/>
  <c r="Q35" i="1"/>
  <c r="HX32" i="1"/>
  <c r="HN33" i="1" l="1"/>
  <c r="F34" i="1"/>
  <c r="HN34" i="1" s="1"/>
  <c r="HN32" i="1"/>
  <c r="Q36" i="1"/>
  <c r="T35" i="1"/>
  <c r="E35" i="1"/>
  <c r="Q37" i="1" l="1"/>
  <c r="T36" i="1"/>
  <c r="H35" i="1"/>
  <c r="HM35" i="1"/>
  <c r="HP35" i="1" s="1"/>
  <c r="E36" i="1"/>
  <c r="F35" i="1" l="1"/>
  <c r="Q38" i="1"/>
  <c r="T37" i="1"/>
  <c r="H36" i="1"/>
  <c r="E37" i="1"/>
  <c r="HM36" i="1"/>
  <c r="HP36" i="1" s="1"/>
  <c r="HX36" i="1"/>
  <c r="HX35" i="1"/>
  <c r="F36" i="1" l="1"/>
  <c r="HN35" i="1"/>
  <c r="Q41" i="1"/>
  <c r="T38" i="1"/>
  <c r="T39" i="1"/>
  <c r="E38" i="1"/>
  <c r="H37" i="1"/>
  <c r="HM37" i="1"/>
  <c r="HP37" i="1" s="1"/>
  <c r="HX37" i="1"/>
  <c r="F37" i="1" l="1"/>
  <c r="HN36" i="1"/>
  <c r="Q42" i="1"/>
  <c r="T41" i="1"/>
  <c r="H38" i="1"/>
  <c r="HM38" i="1"/>
  <c r="H39" i="1"/>
  <c r="E41" i="1"/>
  <c r="HX38" i="1"/>
  <c r="ID49" i="1"/>
  <c r="ID47" i="1" s="1"/>
  <c r="HX39" i="1"/>
  <c r="F38" i="1" l="1"/>
  <c r="HN37" i="1"/>
  <c r="T42" i="1"/>
  <c r="Q43" i="1"/>
  <c r="HP39" i="1"/>
  <c r="HP38" i="1"/>
  <c r="HK49" i="1"/>
  <c r="E42" i="1"/>
  <c r="H41" i="1"/>
  <c r="HM41" i="1"/>
  <c r="HP41" i="1" s="1"/>
  <c r="HX41" i="1"/>
  <c r="F41" i="1" l="1"/>
  <c r="HN38" i="1"/>
  <c r="HL49" i="1" s="1"/>
  <c r="T43" i="1"/>
  <c r="Q44" i="1"/>
  <c r="Q45" i="1" s="1"/>
  <c r="E43" i="1"/>
  <c r="HX43" i="1" s="1"/>
  <c r="H42" i="1"/>
  <c r="HM42" i="1"/>
  <c r="HP42" i="1" s="1"/>
  <c r="HX42" i="1"/>
  <c r="T45" i="1" l="1"/>
  <c r="Q46" i="1"/>
  <c r="F42" i="1"/>
  <c r="HN41" i="1"/>
  <c r="T44" i="1"/>
  <c r="H43" i="1"/>
  <c r="HM43" i="1"/>
  <c r="HP43" i="1" s="1"/>
  <c r="E44" i="1"/>
  <c r="HX44" i="1" l="1"/>
  <c r="E45" i="1"/>
  <c r="T46" i="1"/>
  <c r="Q47" i="1"/>
  <c r="T47" i="1" s="1"/>
  <c r="F43" i="1"/>
  <c r="HN42" i="1"/>
  <c r="HM44" i="1"/>
  <c r="HP44" i="1" s="1"/>
  <c r="H44" i="1"/>
  <c r="HM45" i="1" l="1"/>
  <c r="HP45" i="1" s="1"/>
  <c r="HX45" i="1"/>
  <c r="E46" i="1"/>
  <c r="H45" i="1"/>
  <c r="F44" i="1"/>
  <c r="F45" i="1" s="1"/>
  <c r="HN43" i="1"/>
  <c r="HN45" i="1" l="1"/>
  <c r="F46" i="1"/>
  <c r="HM46" i="1"/>
  <c r="HP46" i="1" s="1"/>
  <c r="E47" i="1"/>
  <c r="HX48" i="1" s="1"/>
  <c r="H46" i="1"/>
  <c r="HX46" i="1"/>
  <c r="HN44" i="1"/>
  <c r="T48" i="1"/>
  <c r="Q50" i="1"/>
  <c r="HM47" i="1" l="1"/>
  <c r="HP47" i="1" s="1"/>
  <c r="H47" i="1"/>
  <c r="HX47" i="1"/>
  <c r="HN46" i="1"/>
  <c r="F47" i="1"/>
  <c r="HN47" i="1" s="1"/>
  <c r="ID58" i="1"/>
  <c r="ID56" i="1" s="1"/>
  <c r="T50" i="1"/>
  <c r="Q51" i="1"/>
  <c r="E50" i="1"/>
  <c r="HX50" i="1" s="1"/>
  <c r="H48" i="1"/>
  <c r="T51" i="1" l="1"/>
  <c r="Q52" i="1"/>
  <c r="E51" i="1"/>
  <c r="HX51" i="1" s="1"/>
  <c r="HM50" i="1"/>
  <c r="HP50" i="1" s="1"/>
  <c r="H50" i="1"/>
  <c r="HK58" i="1"/>
  <c r="HP48" i="1"/>
  <c r="F50" i="1" l="1"/>
  <c r="HL58" i="1"/>
  <c r="Q53" i="1"/>
  <c r="T52" i="1"/>
  <c r="H51" i="1"/>
  <c r="HM51" i="1"/>
  <c r="HP51" i="1" s="1"/>
  <c r="E52" i="1"/>
  <c r="HX52" i="1" s="1"/>
  <c r="F51" i="1" l="1"/>
  <c r="HN50" i="1"/>
  <c r="Q54" i="1"/>
  <c r="T53" i="1"/>
  <c r="E53" i="1"/>
  <c r="HX53" i="1" s="1"/>
  <c r="H52" i="1"/>
  <c r="HM52" i="1"/>
  <c r="HP52" i="1" s="1"/>
  <c r="F52" i="1" l="1"/>
  <c r="HN51" i="1"/>
  <c r="Q55" i="1"/>
  <c r="T54" i="1"/>
  <c r="H53" i="1"/>
  <c r="E54" i="1"/>
  <c r="HX54" i="1" s="1"/>
  <c r="HM53" i="1"/>
  <c r="HP53" i="1" s="1"/>
  <c r="F53" i="1" l="1"/>
  <c r="HN52" i="1"/>
  <c r="T55" i="1"/>
  <c r="Q56" i="1"/>
  <c r="H54" i="1"/>
  <c r="HM54" i="1"/>
  <c r="HP54" i="1" s="1"/>
  <c r="E55" i="1"/>
  <c r="HX55" i="1" s="1"/>
  <c r="F54" i="1" l="1"/>
  <c r="HN53" i="1"/>
  <c r="Q59" i="1"/>
  <c r="T56" i="1"/>
  <c r="T57" i="1"/>
  <c r="E56" i="1"/>
  <c r="HX57" i="1" s="1"/>
  <c r="H55" i="1"/>
  <c r="HM55" i="1"/>
  <c r="HP55" i="1" s="1"/>
  <c r="ID67" i="1" l="1"/>
  <c r="ID65" i="1" s="1"/>
  <c r="F55" i="1"/>
  <c r="HN54" i="1"/>
  <c r="HX56" i="1"/>
  <c r="Q60" i="1"/>
  <c r="T59" i="1"/>
  <c r="H56" i="1"/>
  <c r="HM56" i="1"/>
  <c r="E59" i="1"/>
  <c r="HX59" i="1" s="1"/>
  <c r="H57" i="1"/>
  <c r="F56" i="1" l="1"/>
  <c r="HN55" i="1"/>
  <c r="Q61" i="1"/>
  <c r="T60" i="1"/>
  <c r="E60" i="1"/>
  <c r="HX60" i="1" s="1"/>
  <c r="H59" i="1"/>
  <c r="HM59" i="1"/>
  <c r="HP59" i="1" s="1"/>
  <c r="HK67" i="1"/>
  <c r="HP57" i="1"/>
  <c r="HP56" i="1"/>
  <c r="F59" i="1" l="1"/>
  <c r="HN56" i="1"/>
  <c r="HL67" i="1" s="1"/>
  <c r="T61" i="1"/>
  <c r="Q62" i="1"/>
  <c r="E61" i="1"/>
  <c r="HX61" i="1" s="1"/>
  <c r="H60" i="1"/>
  <c r="HM60" i="1"/>
  <c r="HP60" i="1" s="1"/>
  <c r="F60" i="1" l="1"/>
  <c r="HN59" i="1"/>
  <c r="Q63" i="1"/>
  <c r="T62" i="1"/>
  <c r="E62" i="1"/>
  <c r="HX62" i="1" s="1"/>
  <c r="HM61" i="1"/>
  <c r="HP61" i="1" s="1"/>
  <c r="H61" i="1"/>
  <c r="F61" i="1" l="1"/>
  <c r="HN60" i="1"/>
  <c r="T63" i="1"/>
  <c r="Q64" i="1"/>
  <c r="HM62" i="1"/>
  <c r="HP62" i="1" s="1"/>
  <c r="H62" i="1"/>
  <c r="E63" i="1"/>
  <c r="HX63" i="1" s="1"/>
  <c r="F62" i="1" l="1"/>
  <c r="HN61" i="1"/>
  <c r="T64" i="1"/>
  <c r="Q65" i="1"/>
  <c r="H63" i="1"/>
  <c r="HM63" i="1"/>
  <c r="HP63" i="1" s="1"/>
  <c r="E64" i="1"/>
  <c r="HX64" i="1" s="1"/>
  <c r="F63" i="1" l="1"/>
  <c r="HN62" i="1"/>
  <c r="T65" i="1"/>
  <c r="Q68" i="1"/>
  <c r="T66" i="1"/>
  <c r="H64" i="1"/>
  <c r="E65" i="1"/>
  <c r="ID76" i="1" s="1"/>
  <c r="ID74" i="1" s="1"/>
  <c r="HM64" i="1"/>
  <c r="HP64" i="1" s="1"/>
  <c r="HX66" i="1" l="1"/>
  <c r="HX65" i="1"/>
  <c r="F64" i="1"/>
  <c r="HN63" i="1"/>
  <c r="Q69" i="1"/>
  <c r="T68" i="1"/>
  <c r="HM65" i="1"/>
  <c r="H65" i="1"/>
  <c r="E68" i="1"/>
  <c r="HX68" i="1" s="1"/>
  <c r="H66" i="1"/>
  <c r="F65" i="1" l="1"/>
  <c r="HN64" i="1"/>
  <c r="Q70" i="1"/>
  <c r="T69" i="1"/>
  <c r="E69" i="1"/>
  <c r="HX69" i="1" s="1"/>
  <c r="HM68" i="1"/>
  <c r="HP68" i="1" s="1"/>
  <c r="H68" i="1"/>
  <c r="HK76" i="1"/>
  <c r="HP66" i="1"/>
  <c r="HP65" i="1"/>
  <c r="F68" i="1" l="1"/>
  <c r="HN65" i="1"/>
  <c r="HL76" i="1" s="1"/>
  <c r="Q71" i="1"/>
  <c r="T70" i="1"/>
  <c r="H69" i="1"/>
  <c r="HM69" i="1"/>
  <c r="HP69" i="1" s="1"/>
  <c r="E70" i="1"/>
  <c r="HX70" i="1" s="1"/>
  <c r="F69" i="1" l="1"/>
  <c r="HN68" i="1"/>
  <c r="T71" i="1"/>
  <c r="Q72" i="1"/>
  <c r="E71" i="1"/>
  <c r="HX71" i="1" s="1"/>
  <c r="H70" i="1"/>
  <c r="HM70" i="1"/>
  <c r="HP70" i="1" s="1"/>
  <c r="F70" i="1" l="1"/>
  <c r="HN69" i="1"/>
  <c r="Q73" i="1"/>
  <c r="T72" i="1"/>
  <c r="H71" i="1"/>
  <c r="E72" i="1"/>
  <c r="HX72" i="1" s="1"/>
  <c r="HM71" i="1"/>
  <c r="HP71" i="1" s="1"/>
  <c r="F71" i="1" l="1"/>
  <c r="HN70" i="1"/>
  <c r="Q74" i="1"/>
  <c r="T73" i="1"/>
  <c r="E73" i="1"/>
  <c r="HX73" i="1" s="1"/>
  <c r="H72" i="1"/>
  <c r="HM72" i="1"/>
  <c r="HP72" i="1" s="1"/>
  <c r="F72" i="1" l="1"/>
  <c r="HN71" i="1"/>
  <c r="T74" i="1"/>
  <c r="T75" i="1"/>
  <c r="Q77" i="1"/>
  <c r="E74" i="1"/>
  <c r="ID85" i="1" s="1"/>
  <c r="ID83" i="1" s="1"/>
  <c r="H73" i="1"/>
  <c r="HM73" i="1"/>
  <c r="HP73" i="1" s="1"/>
  <c r="HX75" i="1" l="1"/>
  <c r="HX74" i="1"/>
  <c r="F73" i="1"/>
  <c r="HN72" i="1"/>
  <c r="Q78" i="1"/>
  <c r="T77" i="1"/>
  <c r="E77" i="1"/>
  <c r="HX77" i="1" s="1"/>
  <c r="H74" i="1"/>
  <c r="HM74" i="1"/>
  <c r="H75" i="1"/>
  <c r="F74" i="1" l="1"/>
  <c r="HN73" i="1"/>
  <c r="T78" i="1"/>
  <c r="Q79" i="1"/>
  <c r="HP75" i="1"/>
  <c r="HP74" i="1"/>
  <c r="HK85" i="1"/>
  <c r="HM77" i="1"/>
  <c r="HP77" i="1" s="1"/>
  <c r="E78" i="1"/>
  <c r="HX78" i="1" s="1"/>
  <c r="H77" i="1"/>
  <c r="F77" i="1" l="1"/>
  <c r="HN74" i="1"/>
  <c r="HL85" i="1" s="1"/>
  <c r="Q80" i="1"/>
  <c r="T79" i="1"/>
  <c r="E79" i="1"/>
  <c r="HX79" i="1" s="1"/>
  <c r="H78" i="1"/>
  <c r="HM78" i="1"/>
  <c r="HP78" i="1" s="1"/>
  <c r="F78" i="1" l="1"/>
  <c r="HN77" i="1"/>
  <c r="Q81" i="1"/>
  <c r="T80" i="1"/>
  <c r="H79" i="1"/>
  <c r="E80" i="1"/>
  <c r="HX80" i="1" s="1"/>
  <c r="HM79" i="1"/>
  <c r="HP79" i="1" s="1"/>
  <c r="F79" i="1" l="1"/>
  <c r="HN78" i="1"/>
  <c r="Q82" i="1"/>
  <c r="T81" i="1"/>
  <c r="E81" i="1"/>
  <c r="HX81" i="1" s="1"/>
  <c r="H80" i="1"/>
  <c r="HM80" i="1"/>
  <c r="HP80" i="1" s="1"/>
  <c r="F80" i="1" l="1"/>
  <c r="HN79" i="1"/>
  <c r="T82" i="1"/>
  <c r="Q83" i="1"/>
  <c r="E82" i="1"/>
  <c r="HX82" i="1" s="1"/>
  <c r="HM81" i="1"/>
  <c r="HP81" i="1" s="1"/>
  <c r="H81" i="1"/>
  <c r="F81" i="1" l="1"/>
  <c r="HN80" i="1"/>
  <c r="Q86" i="1"/>
  <c r="T83" i="1"/>
  <c r="T84" i="1"/>
  <c r="HM82" i="1"/>
  <c r="HP82" i="1" s="1"/>
  <c r="E83" i="1"/>
  <c r="ID94" i="1" s="1"/>
  <c r="ID92" i="1" s="1"/>
  <c r="H82" i="1"/>
  <c r="HX84" i="1" l="1"/>
  <c r="HX83" i="1"/>
  <c r="F82" i="1"/>
  <c r="HN81" i="1"/>
  <c r="T86" i="1"/>
  <c r="Q87" i="1"/>
  <c r="E86" i="1"/>
  <c r="HX86" i="1" s="1"/>
  <c r="HM83" i="1"/>
  <c r="H84" i="1"/>
  <c r="H83" i="1"/>
  <c r="F83" i="1" l="1"/>
  <c r="HN82" i="1"/>
  <c r="T87" i="1"/>
  <c r="Q88" i="1"/>
  <c r="HK94" i="1"/>
  <c r="HP84" i="1"/>
  <c r="HP83" i="1"/>
  <c r="E87" i="1"/>
  <c r="HX87" i="1" s="1"/>
  <c r="HM86" i="1"/>
  <c r="HP86" i="1" s="1"/>
  <c r="H86" i="1"/>
  <c r="F86" i="1" l="1"/>
  <c r="HN83" i="1"/>
  <c r="HL94" i="1" s="1"/>
  <c r="Q89" i="1"/>
  <c r="T88" i="1"/>
  <c r="E88" i="1"/>
  <c r="HX88" i="1" s="1"/>
  <c r="HM87" i="1"/>
  <c r="HP87" i="1" s="1"/>
  <c r="H87" i="1"/>
  <c r="F87" i="1" l="1"/>
  <c r="HN86" i="1"/>
  <c r="Q90" i="1"/>
  <c r="T89" i="1"/>
  <c r="HM88" i="1"/>
  <c r="HP88" i="1" s="1"/>
  <c r="E89" i="1"/>
  <c r="HX89" i="1" s="1"/>
  <c r="H88" i="1"/>
  <c r="F88" i="1" l="1"/>
  <c r="HN87" i="1"/>
  <c r="Q91" i="1"/>
  <c r="T90" i="1"/>
  <c r="H89" i="1"/>
  <c r="E90" i="1"/>
  <c r="HX90" i="1" s="1"/>
  <c r="HM89" i="1"/>
  <c r="HP89" i="1" s="1"/>
  <c r="F89" i="1" l="1"/>
  <c r="HN88" i="1"/>
  <c r="Q92" i="1"/>
  <c r="T91" i="1"/>
  <c r="HM90" i="1"/>
  <c r="HP90" i="1" s="1"/>
  <c r="H90" i="1"/>
  <c r="E91" i="1"/>
  <c r="HX91" i="1" s="1"/>
  <c r="F90" i="1" l="1"/>
  <c r="HN89" i="1"/>
  <c r="Q95" i="1"/>
  <c r="T92" i="1"/>
  <c r="T93" i="1"/>
  <c r="H91" i="1"/>
  <c r="HM91" i="1"/>
  <c r="HP91" i="1" s="1"/>
  <c r="E92" i="1"/>
  <c r="ID103" i="1" s="1"/>
  <c r="ID101" i="1" s="1"/>
  <c r="HX93" i="1" l="1"/>
  <c r="HX92" i="1"/>
  <c r="F91" i="1"/>
  <c r="HN90" i="1"/>
  <c r="T95" i="1"/>
  <c r="Q96" i="1"/>
  <c r="H92" i="1"/>
  <c r="HM92" i="1"/>
  <c r="H93" i="1"/>
  <c r="E95" i="1"/>
  <c r="HX95" i="1" s="1"/>
  <c r="F92" i="1" l="1"/>
  <c r="HN91" i="1"/>
  <c r="T96" i="1"/>
  <c r="Q97" i="1"/>
  <c r="E96" i="1"/>
  <c r="HX96" i="1" s="1"/>
  <c r="HM95" i="1"/>
  <c r="HP95" i="1" s="1"/>
  <c r="H95" i="1"/>
  <c r="HP92" i="1"/>
  <c r="HP93" i="1"/>
  <c r="HK103" i="1"/>
  <c r="F95" i="1" l="1"/>
  <c r="HN92" i="1"/>
  <c r="HL103" i="1" s="1"/>
  <c r="Q98" i="1"/>
  <c r="T97" i="1"/>
  <c r="E97" i="1"/>
  <c r="HX97" i="1" s="1"/>
  <c r="H96" i="1"/>
  <c r="HM96" i="1"/>
  <c r="HP96" i="1" s="1"/>
  <c r="F96" i="1" l="1"/>
  <c r="HN95" i="1"/>
  <c r="Q99" i="1"/>
  <c r="T98" i="1"/>
  <c r="E98" i="1"/>
  <c r="HX98" i="1" s="1"/>
  <c r="H97" i="1"/>
  <c r="HM97" i="1"/>
  <c r="HP97" i="1" s="1"/>
  <c r="F97" i="1" l="1"/>
  <c r="HN96" i="1"/>
  <c r="Q100" i="1"/>
  <c r="T99" i="1"/>
  <c r="E99" i="1"/>
  <c r="HX99" i="1" s="1"/>
  <c r="HM98" i="1"/>
  <c r="HP98" i="1" s="1"/>
  <c r="H98" i="1"/>
  <c r="F98" i="1" l="1"/>
  <c r="HN97" i="1"/>
  <c r="Q101" i="1"/>
  <c r="T100" i="1"/>
  <c r="H99" i="1"/>
  <c r="E100" i="1"/>
  <c r="HX100" i="1" s="1"/>
  <c r="HM99" i="1"/>
  <c r="HP99" i="1" s="1"/>
  <c r="F99" i="1" l="1"/>
  <c r="HN98" i="1"/>
  <c r="Q104" i="1"/>
  <c r="T101" i="1"/>
  <c r="T102" i="1"/>
  <c r="E101" i="1"/>
  <c r="HX102" i="1" s="1"/>
  <c r="H100" i="1"/>
  <c r="HM100" i="1"/>
  <c r="HP100" i="1" s="1"/>
  <c r="HX101" i="1" l="1"/>
  <c r="ID112" i="1"/>
  <c r="ID110" i="1" s="1"/>
  <c r="F100" i="1"/>
  <c r="HN99" i="1"/>
  <c r="T104" i="1"/>
  <c r="Q105" i="1"/>
  <c r="H102" i="1"/>
  <c r="E104" i="1"/>
  <c r="HX104" i="1" s="1"/>
  <c r="H101" i="1"/>
  <c r="HM101" i="1"/>
  <c r="F101" i="1" l="1"/>
  <c r="HN100" i="1"/>
  <c r="T105" i="1"/>
  <c r="Q106" i="1"/>
  <c r="HP102" i="1"/>
  <c r="HP101" i="1"/>
  <c r="HK112" i="1"/>
  <c r="E105" i="1"/>
  <c r="HX105" i="1" s="1"/>
  <c r="H104" i="1"/>
  <c r="HM104" i="1"/>
  <c r="HP104" i="1" s="1"/>
  <c r="F104" i="1" l="1"/>
  <c r="HN101" i="1"/>
  <c r="HL112" i="1" s="1"/>
  <c r="T106" i="1"/>
  <c r="Q107" i="1"/>
  <c r="HM105" i="1"/>
  <c r="HP105" i="1" s="1"/>
  <c r="H105" i="1"/>
  <c r="E106" i="1"/>
  <c r="HX106" i="1" s="1"/>
  <c r="F105" i="1" l="1"/>
  <c r="HN104" i="1"/>
  <c r="Q108" i="1"/>
  <c r="T107" i="1"/>
  <c r="H106" i="1"/>
  <c r="E107" i="1"/>
  <c r="HX107" i="1" s="1"/>
  <c r="HM106" i="1"/>
  <c r="HP106" i="1" s="1"/>
  <c r="F106" i="1" l="1"/>
  <c r="HN105" i="1"/>
  <c r="Q109" i="1"/>
  <c r="T108" i="1"/>
  <c r="H107" i="1"/>
  <c r="E108" i="1"/>
  <c r="HX108" i="1" s="1"/>
  <c r="HM107" i="1"/>
  <c r="HP107" i="1" s="1"/>
  <c r="F107" i="1" l="1"/>
  <c r="HN106" i="1"/>
  <c r="Q110" i="1"/>
  <c r="T109" i="1"/>
  <c r="E109" i="1"/>
  <c r="HX109" i="1" s="1"/>
  <c r="H108" i="1"/>
  <c r="HM108" i="1"/>
  <c r="HP108" i="1" s="1"/>
  <c r="F108" i="1" l="1"/>
  <c r="HN107" i="1"/>
  <c r="Q113" i="1"/>
  <c r="T110" i="1"/>
  <c r="T111" i="1"/>
  <c r="H109" i="1"/>
  <c r="E110" i="1"/>
  <c r="ID121" i="1" s="1"/>
  <c r="ID119" i="1" s="1"/>
  <c r="HM109" i="1"/>
  <c r="HP109" i="1" s="1"/>
  <c r="HX111" i="1" l="1"/>
  <c r="HX110" i="1"/>
  <c r="HN108" i="1"/>
  <c r="Q114" i="1"/>
  <c r="T113" i="1"/>
  <c r="H110" i="1"/>
  <c r="HM110" i="1"/>
  <c r="E113" i="1"/>
  <c r="HX113" i="1" s="1"/>
  <c r="H111" i="1"/>
  <c r="F110" i="1" l="1"/>
  <c r="HN109" i="1"/>
  <c r="Q115" i="1"/>
  <c r="T114" i="1"/>
  <c r="H113" i="1"/>
  <c r="HM113" i="1"/>
  <c r="HP113" i="1" s="1"/>
  <c r="E114" i="1"/>
  <c r="HX114" i="1" s="1"/>
  <c r="HP110" i="1"/>
  <c r="HP111" i="1"/>
  <c r="HK121" i="1"/>
  <c r="F113" i="1" l="1"/>
  <c r="HN110" i="1"/>
  <c r="HL121" i="1" s="1"/>
  <c r="Q116" i="1"/>
  <c r="T115" i="1"/>
  <c r="HM114" i="1"/>
  <c r="HP114" i="1" s="1"/>
  <c r="E115" i="1"/>
  <c r="HX115" i="1" s="1"/>
  <c r="H114" i="1"/>
  <c r="F114" i="1" l="1"/>
  <c r="HN113" i="1"/>
  <c r="Q117" i="1"/>
  <c r="T116" i="1"/>
  <c r="HM115" i="1"/>
  <c r="HP115" i="1" s="1"/>
  <c r="H115" i="1"/>
  <c r="E116" i="1"/>
  <c r="HX116" i="1" s="1"/>
  <c r="F115" i="1" l="1"/>
  <c r="HN114" i="1"/>
  <c r="T117" i="1"/>
  <c r="Q118" i="1"/>
  <c r="E117" i="1"/>
  <c r="HX117" i="1" s="1"/>
  <c r="H116" i="1"/>
  <c r="HM116" i="1"/>
  <c r="HP116" i="1" s="1"/>
  <c r="F116" i="1" l="1"/>
  <c r="HN115" i="1"/>
  <c r="Q119" i="1"/>
  <c r="T118" i="1"/>
  <c r="H117" i="1"/>
  <c r="E118" i="1"/>
  <c r="HX118" i="1" s="1"/>
  <c r="HM117" i="1"/>
  <c r="HP117" i="1" s="1"/>
  <c r="F117" i="1" l="1"/>
  <c r="HN116" i="1"/>
  <c r="T119" i="1"/>
  <c r="Q122" i="1"/>
  <c r="T120" i="1"/>
  <c r="HM118" i="1"/>
  <c r="HP118" i="1" s="1"/>
  <c r="E119" i="1"/>
  <c r="ID130" i="1" s="1"/>
  <c r="ID128" i="1" s="1"/>
  <c r="H118" i="1"/>
  <c r="HX120" i="1" l="1"/>
  <c r="HX119" i="1"/>
  <c r="F118" i="1"/>
  <c r="HN117" i="1"/>
  <c r="Q123" i="1"/>
  <c r="T122" i="1"/>
  <c r="E122" i="1"/>
  <c r="HX122" i="1" s="1"/>
  <c r="H120" i="1"/>
  <c r="H119" i="1"/>
  <c r="HM119" i="1"/>
  <c r="F119" i="1" l="1"/>
  <c r="HN118" i="1"/>
  <c r="T123" i="1"/>
  <c r="Q124" i="1"/>
  <c r="HP119" i="1"/>
  <c r="HP120" i="1"/>
  <c r="HK130" i="1"/>
  <c r="E123" i="1"/>
  <c r="HX123" i="1" s="1"/>
  <c r="HM122" i="1"/>
  <c r="HP122" i="1" s="1"/>
  <c r="H122" i="1"/>
  <c r="F122" i="1" l="1"/>
  <c r="HN119" i="1"/>
  <c r="HL130" i="1" s="1"/>
  <c r="Q125" i="1"/>
  <c r="T124" i="1"/>
  <c r="H123" i="1"/>
  <c r="HM123" i="1"/>
  <c r="HP123" i="1" s="1"/>
  <c r="E124" i="1"/>
  <c r="HX124" i="1" s="1"/>
  <c r="F123" i="1" l="1"/>
  <c r="HN122" i="1"/>
  <c r="T125" i="1"/>
  <c r="Q126" i="1"/>
  <c r="E125" i="1"/>
  <c r="HX125" i="1" s="1"/>
  <c r="H124" i="1"/>
  <c r="HM124" i="1"/>
  <c r="HP124" i="1" s="1"/>
  <c r="F124" i="1" l="1"/>
  <c r="HN123" i="1"/>
  <c r="Q127" i="1"/>
  <c r="T126" i="1"/>
  <c r="HM125" i="1"/>
  <c r="HP125" i="1" s="1"/>
  <c r="H125" i="1"/>
  <c r="E126" i="1"/>
  <c r="HX126" i="1" s="1"/>
  <c r="F125" i="1" l="1"/>
  <c r="HN124" i="1"/>
  <c r="Q128" i="1"/>
  <c r="T127" i="1"/>
  <c r="E127" i="1"/>
  <c r="HX127" i="1" s="1"/>
  <c r="H126" i="1"/>
  <c r="HM126" i="1"/>
  <c r="HP126" i="1" s="1"/>
  <c r="F126" i="1" l="1"/>
  <c r="HN125" i="1"/>
  <c r="T128" i="1"/>
  <c r="Q131" i="1"/>
  <c r="T129" i="1"/>
  <c r="H127" i="1"/>
  <c r="E128" i="1"/>
  <c r="ID139" i="1" s="1"/>
  <c r="ID137" i="1" s="1"/>
  <c r="HM127" i="1"/>
  <c r="HP127" i="1" s="1"/>
  <c r="HX129" i="1" l="1"/>
  <c r="HX128" i="1"/>
  <c r="F127" i="1"/>
  <c r="HN126" i="1"/>
  <c r="T131" i="1"/>
  <c r="Q132" i="1"/>
  <c r="H128" i="1"/>
  <c r="HM128" i="1"/>
  <c r="H129" i="1"/>
  <c r="E131" i="1"/>
  <c r="HX131" i="1" s="1"/>
  <c r="F128" i="1" l="1"/>
  <c r="HN127" i="1"/>
  <c r="T132" i="1"/>
  <c r="Q133" i="1"/>
  <c r="E132" i="1"/>
  <c r="HX132" i="1" s="1"/>
  <c r="HM131" i="1"/>
  <c r="HP131" i="1" s="1"/>
  <c r="H131" i="1"/>
  <c r="HP128" i="1"/>
  <c r="HK139" i="1"/>
  <c r="HP129" i="1"/>
  <c r="F131" i="1" l="1"/>
  <c r="HN128" i="1"/>
  <c r="HL139" i="1" s="1"/>
  <c r="Q134" i="1"/>
  <c r="T133" i="1"/>
  <c r="E133" i="1"/>
  <c r="HX133" i="1" s="1"/>
  <c r="HM132" i="1"/>
  <c r="HP132" i="1" s="1"/>
  <c r="H132" i="1"/>
  <c r="F132" i="1" l="1"/>
  <c r="HN131" i="1"/>
  <c r="T134" i="1"/>
  <c r="Q135" i="1"/>
  <c r="E134" i="1"/>
  <c r="HX134" i="1" s="1"/>
  <c r="H133" i="1"/>
  <c r="HM133" i="1"/>
  <c r="HP133" i="1" s="1"/>
  <c r="F133" i="1" l="1"/>
  <c r="HN132" i="1"/>
  <c r="T135" i="1"/>
  <c r="Q136" i="1"/>
  <c r="H134" i="1"/>
  <c r="HM134" i="1"/>
  <c r="HP134" i="1" s="1"/>
  <c r="E135" i="1"/>
  <c r="HX135" i="1" s="1"/>
  <c r="F134" i="1" l="1"/>
  <c r="HN133" i="1"/>
  <c r="Q137" i="1"/>
  <c r="T136" i="1"/>
  <c r="E136" i="1"/>
  <c r="HX136" i="1" s="1"/>
  <c r="HM135" i="1"/>
  <c r="HP135" i="1" s="1"/>
  <c r="H135" i="1"/>
  <c r="F135" i="1" l="1"/>
  <c r="HN134" i="1"/>
  <c r="T137" i="1"/>
  <c r="T138" i="1"/>
  <c r="Q140" i="1"/>
  <c r="E137" i="1"/>
  <c r="ID148" i="1" s="1"/>
  <c r="ID146" i="1" s="1"/>
  <c r="HM136" i="1"/>
  <c r="HP136" i="1" s="1"/>
  <c r="H136" i="1"/>
  <c r="HX138" i="1" l="1"/>
  <c r="F136" i="1"/>
  <c r="HN135" i="1"/>
  <c r="HX137" i="1"/>
  <c r="T140" i="1"/>
  <c r="Q141" i="1"/>
  <c r="H138" i="1"/>
  <c r="E140" i="1"/>
  <c r="HX140" i="1" s="1"/>
  <c r="HM137" i="1"/>
  <c r="H137" i="1"/>
  <c r="F137" i="1" l="1"/>
  <c r="HN136" i="1"/>
  <c r="Q142" i="1"/>
  <c r="T141" i="1"/>
  <c r="HP138" i="1"/>
  <c r="HK148" i="1"/>
  <c r="HP137" i="1"/>
  <c r="E141" i="1"/>
  <c r="HX141" i="1" s="1"/>
  <c r="HM140" i="1"/>
  <c r="HP140" i="1" s="1"/>
  <c r="H140" i="1"/>
  <c r="F140" i="1" l="1"/>
  <c r="HN137" i="1"/>
  <c r="HL148" i="1" s="1"/>
  <c r="T142" i="1"/>
  <c r="Q143" i="1"/>
  <c r="HM141" i="1"/>
  <c r="HP141" i="1" s="1"/>
  <c r="E142" i="1"/>
  <c r="HX142" i="1" s="1"/>
  <c r="H141" i="1"/>
  <c r="F141" i="1" l="1"/>
  <c r="HN140" i="1"/>
  <c r="T143" i="1"/>
  <c r="Q144" i="1"/>
  <c r="E143" i="1"/>
  <c r="HX143" i="1" s="1"/>
  <c r="HM142" i="1"/>
  <c r="HP142" i="1" s="1"/>
  <c r="H142" i="1"/>
  <c r="F142" i="1" l="1"/>
  <c r="HN141" i="1"/>
  <c r="T144" i="1"/>
  <c r="Q145" i="1"/>
  <c r="HM143" i="1"/>
  <c r="HP143" i="1" s="1"/>
  <c r="H143" i="1"/>
  <c r="E144" i="1"/>
  <c r="HX144" i="1" s="1"/>
  <c r="F143" i="1" l="1"/>
  <c r="HN142" i="1"/>
  <c r="T145" i="1"/>
  <c r="Q146" i="1"/>
  <c r="E145" i="1"/>
  <c r="HX145" i="1" s="1"/>
  <c r="HM144" i="1"/>
  <c r="HP144" i="1" s="1"/>
  <c r="H144" i="1"/>
  <c r="F144" i="1" l="1"/>
  <c r="HN143" i="1"/>
  <c r="T146" i="1"/>
  <c r="T147" i="1"/>
  <c r="Q149" i="1"/>
  <c r="E146" i="1"/>
  <c r="HX147" i="1" s="1"/>
  <c r="H145" i="1"/>
  <c r="HM145" i="1"/>
  <c r="HP145" i="1" s="1"/>
  <c r="HX146" i="1" l="1"/>
  <c r="ID157" i="1"/>
  <c r="ID155" i="1" s="1"/>
  <c r="F145" i="1"/>
  <c r="HN144" i="1"/>
  <c r="Q150" i="1"/>
  <c r="T149" i="1"/>
  <c r="E149" i="1"/>
  <c r="HX149" i="1" s="1"/>
  <c r="H146" i="1"/>
  <c r="HM146" i="1"/>
  <c r="H147" i="1"/>
  <c r="F146" i="1" l="1"/>
  <c r="HN145" i="1"/>
  <c r="Q151" i="1"/>
  <c r="T150" i="1"/>
  <c r="HK157" i="1"/>
  <c r="HP146" i="1"/>
  <c r="HP147" i="1"/>
  <c r="H149" i="1"/>
  <c r="E150" i="1"/>
  <c r="HX150" i="1" s="1"/>
  <c r="HM149" i="1"/>
  <c r="HP149" i="1" s="1"/>
  <c r="F149" i="1" l="1"/>
  <c r="HN146" i="1"/>
  <c r="HL157" i="1" s="1"/>
  <c r="Q152" i="1"/>
  <c r="Q153" i="1" s="1"/>
  <c r="T151" i="1"/>
  <c r="E151" i="1"/>
  <c r="HX151" i="1" s="1"/>
  <c r="H150" i="1"/>
  <c r="HM150" i="1"/>
  <c r="HP150" i="1" s="1"/>
  <c r="Q154" i="1" l="1"/>
  <c r="T153" i="1"/>
  <c r="F150" i="1"/>
  <c r="HN149" i="1"/>
  <c r="T152" i="1"/>
  <c r="H151" i="1"/>
  <c r="HM151" i="1"/>
  <c r="HP151" i="1" s="1"/>
  <c r="E152" i="1"/>
  <c r="HX152" i="1" l="1"/>
  <c r="E153" i="1"/>
  <c r="T154" i="1"/>
  <c r="Q155" i="1"/>
  <c r="T155" i="1" s="1"/>
  <c r="F151" i="1"/>
  <c r="HN150" i="1"/>
  <c r="H152" i="1"/>
  <c r="HM152" i="1"/>
  <c r="HP152" i="1" s="1"/>
  <c r="E154" i="1" l="1"/>
  <c r="H153" i="1"/>
  <c r="HM153" i="1"/>
  <c r="HP153" i="1" s="1"/>
  <c r="HX153" i="1"/>
  <c r="F152" i="1"/>
  <c r="F153" i="1" s="1"/>
  <c r="HN151" i="1"/>
  <c r="F154" i="1" l="1"/>
  <c r="HN153" i="1"/>
  <c r="H154" i="1"/>
  <c r="E155" i="1"/>
  <c r="ID166" i="1" s="1"/>
  <c r="ID164" i="1" s="1"/>
  <c r="HM154" i="1"/>
  <c r="HP154" i="1" s="1"/>
  <c r="HX154" i="1"/>
  <c r="HN152" i="1"/>
  <c r="Q158" i="1"/>
  <c r="T156" i="1"/>
  <c r="H155" i="1" l="1"/>
  <c r="HX155" i="1"/>
  <c r="HM155" i="1"/>
  <c r="HP155" i="1" s="1"/>
  <c r="F155" i="1"/>
  <c r="HN155" i="1" s="1"/>
  <c r="HN154" i="1"/>
  <c r="HX156" i="1"/>
  <c r="T158" i="1"/>
  <c r="Q159" i="1"/>
  <c r="E158" i="1"/>
  <c r="HX158" i="1" s="1"/>
  <c r="H156" i="1"/>
  <c r="Q160" i="1" l="1"/>
  <c r="T159" i="1"/>
  <c r="E159" i="1"/>
  <c r="HX159" i="1" s="1"/>
  <c r="H158" i="1"/>
  <c r="HM158" i="1"/>
  <c r="HP158" i="1" s="1"/>
  <c r="HP156" i="1"/>
  <c r="HK166" i="1"/>
  <c r="F158" i="1" l="1"/>
  <c r="HL166" i="1"/>
  <c r="T160" i="1"/>
  <c r="Q161" i="1"/>
  <c r="E160" i="1"/>
  <c r="HX160" i="1" s="1"/>
  <c r="HM159" i="1"/>
  <c r="HP159" i="1" s="1"/>
  <c r="H159" i="1"/>
  <c r="F159" i="1" l="1"/>
  <c r="HN158" i="1"/>
  <c r="Q162" i="1"/>
  <c r="T161" i="1"/>
  <c r="E161" i="1"/>
  <c r="H160" i="1"/>
  <c r="HM160" i="1"/>
  <c r="HP160" i="1" s="1"/>
  <c r="HX161" i="1" l="1"/>
  <c r="E162" i="1"/>
  <c r="HX162" i="1" s="1"/>
  <c r="F160" i="1"/>
  <c r="HN159" i="1"/>
  <c r="T162" i="1"/>
  <c r="Q163" i="1"/>
  <c r="H161" i="1"/>
  <c r="HM161" i="1"/>
  <c r="HP161" i="1" s="1"/>
  <c r="F161" i="1" l="1"/>
  <c r="HN160" i="1"/>
  <c r="Q164" i="1"/>
  <c r="T163" i="1"/>
  <c r="H162" i="1"/>
  <c r="HM162" i="1"/>
  <c r="HP162" i="1" s="1"/>
  <c r="E163" i="1"/>
  <c r="HX163" i="1" s="1"/>
  <c r="F162" i="1" l="1"/>
  <c r="HN161" i="1"/>
  <c r="T164" i="1"/>
  <c r="Q167" i="1"/>
  <c r="T165" i="1"/>
  <c r="HM163" i="1"/>
  <c r="HP163" i="1" s="1"/>
  <c r="H163" i="1"/>
  <c r="E164" i="1"/>
  <c r="HX165" i="1" s="1"/>
  <c r="HX164" i="1" l="1"/>
  <c r="F163" i="1"/>
  <c r="HN162" i="1"/>
  <c r="ID175" i="1"/>
  <c r="ID173" i="1" s="1"/>
  <c r="T167" i="1"/>
  <c r="Q168" i="1"/>
  <c r="H165" i="1"/>
  <c r="HM164" i="1"/>
  <c r="E167" i="1"/>
  <c r="HX167" i="1" s="1"/>
  <c r="H164" i="1"/>
  <c r="F164" i="1" l="1"/>
  <c r="HN163" i="1"/>
  <c r="Q169" i="1"/>
  <c r="T168" i="1"/>
  <c r="H167" i="1"/>
  <c r="E168" i="1"/>
  <c r="HX168" i="1" s="1"/>
  <c r="HM167" i="1"/>
  <c r="HP167" i="1" s="1"/>
  <c r="HP165" i="1"/>
  <c r="HP164" i="1"/>
  <c r="HK175" i="1"/>
  <c r="F167" i="1" l="1"/>
  <c r="HN164" i="1"/>
  <c r="HL175" i="1" s="1"/>
  <c r="Q170" i="1"/>
  <c r="T169" i="1"/>
  <c r="E169" i="1"/>
  <c r="HX169" i="1" s="1"/>
  <c r="HM168" i="1"/>
  <c r="HP168" i="1" s="1"/>
  <c r="H168" i="1"/>
  <c r="F168" i="1" l="1"/>
  <c r="HN167" i="1"/>
  <c r="T170" i="1"/>
  <c r="Q171" i="1"/>
  <c r="HM169" i="1"/>
  <c r="HP169" i="1" s="1"/>
  <c r="H169" i="1"/>
  <c r="E170" i="1"/>
  <c r="HX170" i="1" s="1"/>
  <c r="F169" i="1" l="1"/>
  <c r="HN168" i="1"/>
  <c r="T171" i="1"/>
  <c r="Q172" i="1"/>
  <c r="E171" i="1"/>
  <c r="HX171" i="1" s="1"/>
  <c r="HM170" i="1"/>
  <c r="HP170" i="1" s="1"/>
  <c r="H170" i="1"/>
  <c r="F170" i="1" l="1"/>
  <c r="HN169" i="1"/>
  <c r="Q173" i="1"/>
  <c r="T172" i="1"/>
  <c r="H171" i="1"/>
  <c r="E172" i="1"/>
  <c r="HX172" i="1" s="1"/>
  <c r="HM171" i="1"/>
  <c r="HP171" i="1" s="1"/>
  <c r="F171" i="1" l="1"/>
  <c r="F172" i="1" s="1"/>
  <c r="HN170" i="1"/>
  <c r="Q176" i="1"/>
  <c r="T173" i="1"/>
  <c r="T174" i="1"/>
  <c r="E173" i="1"/>
  <c r="ID184" i="1" s="1"/>
  <c r="ID182" i="1" s="1"/>
  <c r="H172" i="1"/>
  <c r="HM172" i="1"/>
  <c r="HP172" i="1" s="1"/>
  <c r="HX174" i="1" l="1"/>
  <c r="HX173" i="1"/>
  <c r="HN171" i="1"/>
  <c r="T176" i="1"/>
  <c r="Q177" i="1"/>
  <c r="HM173" i="1"/>
  <c r="E176" i="1"/>
  <c r="HX176" i="1" s="1"/>
  <c r="H173" i="1"/>
  <c r="H174" i="1"/>
  <c r="F173" i="1" l="1"/>
  <c r="HN172" i="1"/>
  <c r="T177" i="1"/>
  <c r="Q178" i="1"/>
  <c r="E177" i="1"/>
  <c r="HX177" i="1" s="1"/>
  <c r="HM176" i="1"/>
  <c r="HP176" i="1" s="1"/>
  <c r="H176" i="1"/>
  <c r="HP173" i="1"/>
  <c r="HK184" i="1"/>
  <c r="HP174" i="1"/>
  <c r="F176" i="1" l="1"/>
  <c r="HN173" i="1"/>
  <c r="HL184" i="1" s="1"/>
  <c r="T178" i="1"/>
  <c r="Q179" i="1"/>
  <c r="HM177" i="1"/>
  <c r="HP177" i="1" s="1"/>
  <c r="E178" i="1"/>
  <c r="HX178" i="1" s="1"/>
  <c r="H177" i="1"/>
  <c r="F177" i="1" l="1"/>
  <c r="HN176" i="1"/>
  <c r="T179" i="1"/>
  <c r="Q180" i="1"/>
  <c r="E179" i="1"/>
  <c r="HX179" i="1" s="1"/>
  <c r="HM178" i="1"/>
  <c r="HP178" i="1" s="1"/>
  <c r="H178" i="1"/>
  <c r="F178" i="1" l="1"/>
  <c r="HN177" i="1"/>
  <c r="Q181" i="1"/>
  <c r="T180" i="1"/>
  <c r="HM179" i="1"/>
  <c r="HP179" i="1" s="1"/>
  <c r="H179" i="1"/>
  <c r="E180" i="1"/>
  <c r="HX180" i="1" s="1"/>
  <c r="F179" i="1" l="1"/>
  <c r="HN178" i="1"/>
  <c r="Q182" i="1"/>
  <c r="T181" i="1"/>
  <c r="H180" i="1"/>
  <c r="HM180" i="1"/>
  <c r="HP180" i="1" s="1"/>
  <c r="E181" i="1"/>
  <c r="HX181" i="1" s="1"/>
  <c r="F180" i="1" l="1"/>
  <c r="HN179" i="1"/>
  <c r="Q185" i="1"/>
  <c r="T182" i="1"/>
  <c r="T183" i="1"/>
  <c r="E182" i="1"/>
  <c r="ID193" i="1" s="1"/>
  <c r="ID191" i="1" s="1"/>
  <c r="HM181" i="1"/>
  <c r="HP181" i="1" s="1"/>
  <c r="H181" i="1"/>
  <c r="HX183" i="1" l="1"/>
  <c r="HX182" i="1"/>
  <c r="F181" i="1"/>
  <c r="HN180" i="1"/>
  <c r="T185" i="1"/>
  <c r="Q186" i="1"/>
  <c r="E185" i="1"/>
  <c r="HX185" i="1" s="1"/>
  <c r="H182" i="1"/>
  <c r="HM182" i="1"/>
  <c r="H183" i="1"/>
  <c r="F182" i="1" l="1"/>
  <c r="HN181" i="1"/>
  <c r="T186" i="1"/>
  <c r="Q187" i="1"/>
  <c r="HK193" i="1"/>
  <c r="HP183" i="1"/>
  <c r="HP182" i="1"/>
  <c r="HM185" i="1"/>
  <c r="HP185" i="1" s="1"/>
  <c r="H185" i="1"/>
  <c r="E186" i="1"/>
  <c r="HX186" i="1" s="1"/>
  <c r="F185" i="1" l="1"/>
  <c r="HN182" i="1"/>
  <c r="HL193" i="1" s="1"/>
  <c r="T187" i="1"/>
  <c r="Q188" i="1"/>
  <c r="E187" i="1"/>
  <c r="HX187" i="1" s="1"/>
  <c r="H186" i="1"/>
  <c r="HM186" i="1"/>
  <c r="HP186" i="1" s="1"/>
  <c r="F186" i="1" l="1"/>
  <c r="HN185" i="1"/>
  <c r="Q189" i="1"/>
  <c r="T188" i="1"/>
  <c r="E188" i="1"/>
  <c r="HX188" i="1" s="1"/>
  <c r="H187" i="1"/>
  <c r="HM187" i="1"/>
  <c r="HP187" i="1" s="1"/>
  <c r="F187" i="1" l="1"/>
  <c r="HN186" i="1"/>
  <c r="Q190" i="1"/>
  <c r="T189" i="1"/>
  <c r="HM188" i="1"/>
  <c r="HP188" i="1" s="1"/>
  <c r="HX189" i="1"/>
  <c r="H188" i="1"/>
  <c r="F188" i="1" l="1"/>
  <c r="HN187" i="1"/>
  <c r="Q191" i="1"/>
  <c r="T190" i="1"/>
  <c r="E190" i="1"/>
  <c r="HX190" i="1" s="1"/>
  <c r="H189" i="1"/>
  <c r="HM189" i="1"/>
  <c r="HP189" i="1" s="1"/>
  <c r="F189" i="1" l="1"/>
  <c r="HN188" i="1"/>
  <c r="T191" i="1"/>
  <c r="T192" i="1"/>
  <c r="Q194" i="1"/>
  <c r="H190" i="1"/>
  <c r="E191" i="1"/>
  <c r="HX191" i="1" s="1"/>
  <c r="HM190" i="1"/>
  <c r="HP190" i="1" s="1"/>
  <c r="HX192" i="1" l="1"/>
  <c r="ID202" i="1"/>
  <c r="ID200" i="1" s="1"/>
  <c r="F190" i="1"/>
  <c r="HN189" i="1"/>
  <c r="T194" i="1"/>
  <c r="Q195" i="1"/>
  <c r="E194" i="1"/>
  <c r="HX194" i="1" s="1"/>
  <c r="HM191" i="1"/>
  <c r="H191" i="1"/>
  <c r="H192" i="1"/>
  <c r="F191" i="1" l="1"/>
  <c r="HN190" i="1"/>
  <c r="Q196" i="1"/>
  <c r="T195" i="1"/>
  <c r="HK202" i="1"/>
  <c r="HP191" i="1"/>
  <c r="HP192" i="1"/>
  <c r="E195" i="1"/>
  <c r="HX195" i="1" s="1"/>
  <c r="HM194" i="1"/>
  <c r="HP194" i="1" s="1"/>
  <c r="H194" i="1"/>
  <c r="F194" i="1" l="1"/>
  <c r="HN191" i="1"/>
  <c r="HL202" i="1" s="1"/>
  <c r="Q197" i="1"/>
  <c r="T196" i="1"/>
  <c r="E196" i="1"/>
  <c r="HX196" i="1" s="1"/>
  <c r="H195" i="1"/>
  <c r="HM195" i="1"/>
  <c r="HP195" i="1" s="1"/>
  <c r="F195" i="1" l="1"/>
  <c r="HN194" i="1"/>
  <c r="T197" i="1"/>
  <c r="Q198" i="1"/>
  <c r="E197" i="1"/>
  <c r="HX197" i="1" s="1"/>
  <c r="HM196" i="1"/>
  <c r="HP196" i="1" s="1"/>
  <c r="H196" i="1"/>
  <c r="F196" i="1" l="1"/>
  <c r="HN195" i="1"/>
  <c r="T198" i="1"/>
  <c r="Q199" i="1"/>
  <c r="H197" i="1"/>
  <c r="E198" i="1"/>
  <c r="HX198" i="1" s="1"/>
  <c r="HM197" i="1"/>
  <c r="HP197" i="1" s="1"/>
  <c r="F197" i="1" l="1"/>
  <c r="HN196" i="1"/>
  <c r="Q200" i="1"/>
  <c r="T199" i="1"/>
  <c r="H198" i="1"/>
  <c r="HM198" i="1"/>
  <c r="HP198" i="1" s="1"/>
  <c r="E199" i="1"/>
  <c r="HX199" i="1" s="1"/>
  <c r="F198" i="1" l="1"/>
  <c r="HN197" i="1"/>
  <c r="T200" i="1"/>
  <c r="Q203" i="1"/>
  <c r="T201" i="1"/>
  <c r="H199" i="1"/>
  <c r="HM199" i="1"/>
  <c r="HP199" i="1" s="1"/>
  <c r="E200" i="1"/>
  <c r="ID211" i="1" s="1"/>
  <c r="ID209" i="1" s="1"/>
  <c r="HN198" i="1" l="1"/>
  <c r="HX201" i="1"/>
  <c r="HX200" i="1"/>
  <c r="T203" i="1"/>
  <c r="Q204" i="1"/>
  <c r="HM200" i="1"/>
  <c r="E203" i="1"/>
  <c r="HX203" i="1" s="1"/>
  <c r="H201" i="1"/>
  <c r="H200" i="1"/>
  <c r="F200" i="1" l="1"/>
  <c r="HN199" i="1"/>
  <c r="Q205" i="1"/>
  <c r="T204" i="1"/>
  <c r="H203" i="1"/>
  <c r="E204" i="1"/>
  <c r="HX204" i="1" s="1"/>
  <c r="HM203" i="1"/>
  <c r="HP203" i="1" s="1"/>
  <c r="HK211" i="1"/>
  <c r="HP201" i="1"/>
  <c r="HP200" i="1"/>
  <c r="F203" i="1" l="1"/>
  <c r="HN200" i="1"/>
  <c r="HL211" i="1" s="1"/>
  <c r="Q206" i="1"/>
  <c r="T205" i="1"/>
  <c r="E205" i="1"/>
  <c r="HX205" i="1" s="1"/>
  <c r="H204" i="1"/>
  <c r="HM204" i="1"/>
  <c r="HP204" i="1" s="1"/>
  <c r="F204" i="1" l="1"/>
  <c r="HN203" i="1"/>
  <c r="T206" i="1"/>
  <c r="Q207" i="1"/>
  <c r="E206" i="1"/>
  <c r="HX206" i="1" s="1"/>
  <c r="HM205" i="1"/>
  <c r="HP205" i="1" s="1"/>
  <c r="H205" i="1"/>
  <c r="F205" i="1" l="1"/>
  <c r="HN204" i="1"/>
  <c r="Q208" i="1"/>
  <c r="T207" i="1"/>
  <c r="H206" i="1"/>
  <c r="E207" i="1"/>
  <c r="HX207" i="1" s="1"/>
  <c r="HM206" i="1"/>
  <c r="HP206" i="1" s="1"/>
  <c r="F206" i="1" l="1"/>
  <c r="HN205" i="1"/>
  <c r="Q209" i="1"/>
  <c r="T208" i="1"/>
  <c r="HM207" i="1"/>
  <c r="HP207" i="1" s="1"/>
  <c r="E208" i="1"/>
  <c r="HX208" i="1" s="1"/>
  <c r="H207" i="1"/>
  <c r="F207" i="1" l="1"/>
  <c r="HN206" i="1"/>
  <c r="T210" i="1"/>
  <c r="Q212" i="1"/>
  <c r="T209" i="1"/>
  <c r="E209" i="1"/>
  <c r="ID220" i="1" s="1"/>
  <c r="ID218" i="1" s="1"/>
  <c r="H208" i="1"/>
  <c r="HM208" i="1"/>
  <c r="HP208" i="1" s="1"/>
  <c r="HX210" i="1" l="1"/>
  <c r="HX209" i="1"/>
  <c r="F208" i="1"/>
  <c r="HN207" i="1"/>
  <c r="T212" i="1"/>
  <c r="Q213" i="1"/>
  <c r="E212" i="1"/>
  <c r="HX212" i="1" s="1"/>
  <c r="HM209" i="1"/>
  <c r="H210" i="1"/>
  <c r="H209" i="1"/>
  <c r="F209" i="1" l="1"/>
  <c r="HN208" i="1"/>
  <c r="Q214" i="1"/>
  <c r="T213" i="1"/>
  <c r="HP209" i="1"/>
  <c r="HP210" i="1"/>
  <c r="HK220" i="1"/>
  <c r="E213" i="1"/>
  <c r="HX213" i="1" s="1"/>
  <c r="HM212" i="1"/>
  <c r="HP212" i="1" s="1"/>
  <c r="H212" i="1"/>
  <c r="F212" i="1" l="1"/>
  <c r="HN209" i="1"/>
  <c r="HL220" i="1" s="1"/>
  <c r="T214" i="1"/>
  <c r="Q215" i="1"/>
  <c r="E214" i="1"/>
  <c r="HX214" i="1" s="1"/>
  <c r="H213" i="1"/>
  <c r="HM213" i="1"/>
  <c r="HP213" i="1" s="1"/>
  <c r="F213" i="1" l="1"/>
  <c r="HN212" i="1"/>
  <c r="Q216" i="1"/>
  <c r="T215" i="1"/>
  <c r="E215" i="1"/>
  <c r="HX215" i="1" s="1"/>
  <c r="H214" i="1"/>
  <c r="HM214" i="1"/>
  <c r="HP214" i="1" s="1"/>
  <c r="F214" i="1" l="1"/>
  <c r="HN213" i="1"/>
  <c r="Q217" i="1"/>
  <c r="T216" i="1"/>
  <c r="E216" i="1"/>
  <c r="HX216" i="1" s="1"/>
  <c r="HM215" i="1"/>
  <c r="HP215" i="1" s="1"/>
  <c r="H215" i="1"/>
  <c r="F215" i="1" l="1"/>
  <c r="HN214" i="1"/>
  <c r="Q218" i="1"/>
  <c r="T217" i="1"/>
  <c r="H216" i="1"/>
  <c r="E217" i="1"/>
  <c r="HX217" i="1" s="1"/>
  <c r="HM216" i="1"/>
  <c r="HP216" i="1" s="1"/>
  <c r="F216" i="1" l="1"/>
  <c r="HN215" i="1"/>
  <c r="Q221" i="1"/>
  <c r="T218" i="1"/>
  <c r="T219" i="1"/>
  <c r="HM217" i="1"/>
  <c r="HP217" i="1" s="1"/>
  <c r="E218" i="1"/>
  <c r="ID229" i="1" s="1"/>
  <c r="ID227" i="1" s="1"/>
  <c r="H217" i="1"/>
  <c r="HX219" i="1" l="1"/>
  <c r="HX218" i="1"/>
  <c r="F217" i="1"/>
  <c r="HN216" i="1"/>
  <c r="T221" i="1"/>
  <c r="Q222" i="1"/>
  <c r="H219" i="1"/>
  <c r="E221" i="1"/>
  <c r="HX221" i="1" s="1"/>
  <c r="H218" i="1"/>
  <c r="HM218" i="1"/>
  <c r="F218" i="1" l="1"/>
  <c r="HN217" i="1"/>
  <c r="T222" i="1"/>
  <c r="Q223" i="1"/>
  <c r="E222" i="1"/>
  <c r="HX222" i="1" s="1"/>
  <c r="H221" i="1"/>
  <c r="HM221" i="1"/>
  <c r="HP221" i="1" s="1"/>
  <c r="HK229" i="1"/>
  <c r="HP219" i="1"/>
  <c r="HP218" i="1"/>
  <c r="F221" i="1" l="1"/>
  <c r="HN218" i="1"/>
  <c r="HL229" i="1" s="1"/>
  <c r="T223" i="1"/>
  <c r="Q224" i="1"/>
  <c r="HM222" i="1"/>
  <c r="HP222" i="1" s="1"/>
  <c r="E223" i="1"/>
  <c r="HX223" i="1" s="1"/>
  <c r="H222" i="1"/>
  <c r="F222" i="1" l="1"/>
  <c r="HN221" i="1"/>
  <c r="T224" i="1"/>
  <c r="Q225" i="1"/>
  <c r="HM223" i="1"/>
  <c r="HP223" i="1" s="1"/>
  <c r="H223" i="1"/>
  <c r="E224" i="1"/>
  <c r="HX224" i="1" s="1"/>
  <c r="F223" i="1" l="1"/>
  <c r="HN222" i="1"/>
  <c r="Q226" i="1"/>
  <c r="T225" i="1"/>
  <c r="H224" i="1"/>
  <c r="E225" i="1"/>
  <c r="HX225" i="1" s="1"/>
  <c r="HM224" i="1"/>
  <c r="HP224" i="1" s="1"/>
  <c r="F224" i="1" l="1"/>
  <c r="HN223" i="1"/>
  <c r="Q227" i="1"/>
  <c r="T226" i="1"/>
  <c r="E226" i="1"/>
  <c r="HX226" i="1" s="1"/>
  <c r="H225" i="1"/>
  <c r="HM225" i="1"/>
  <c r="HP225" i="1" s="1"/>
  <c r="F225" i="1" l="1"/>
  <c r="HN224" i="1"/>
  <c r="T228" i="1"/>
  <c r="T227" i="1"/>
  <c r="Q230" i="1"/>
  <c r="HM226" i="1"/>
  <c r="HP226" i="1" s="1"/>
  <c r="E227" i="1"/>
  <c r="ID238" i="1" s="1"/>
  <c r="ID236" i="1" s="1"/>
  <c r="H226" i="1"/>
  <c r="HX228" i="1" l="1"/>
  <c r="HX227" i="1"/>
  <c r="F226" i="1"/>
  <c r="HN225" i="1"/>
  <c r="T230" i="1"/>
  <c r="Q231" i="1"/>
  <c r="E230" i="1"/>
  <c r="HX230" i="1" s="1"/>
  <c r="H227" i="1"/>
  <c r="H228" i="1"/>
  <c r="HM227" i="1"/>
  <c r="F227" i="1" l="1"/>
  <c r="HN226" i="1"/>
  <c r="T231" i="1"/>
  <c r="Q232" i="1"/>
  <c r="HP227" i="1"/>
  <c r="HK238" i="1"/>
  <c r="HP228" i="1"/>
  <c r="HM230" i="1"/>
  <c r="HP230" i="1" s="1"/>
  <c r="H230" i="1"/>
  <c r="E231" i="1"/>
  <c r="HX231" i="1" s="1"/>
  <c r="F230" i="1" l="1"/>
  <c r="HN227" i="1"/>
  <c r="HL238" i="1" s="1"/>
  <c r="T232" i="1"/>
  <c r="Q233" i="1"/>
  <c r="HM231" i="1"/>
  <c r="HP231" i="1" s="1"/>
  <c r="E232" i="1"/>
  <c r="HX232" i="1" s="1"/>
  <c r="H231" i="1"/>
  <c r="F231" i="1" l="1"/>
  <c r="HN230" i="1"/>
  <c r="Q234" i="1"/>
  <c r="T234" i="1" s="1"/>
  <c r="T233" i="1"/>
  <c r="HM232" i="1"/>
  <c r="HP232" i="1" s="1"/>
  <c r="H232" i="1"/>
  <c r="E233" i="1"/>
  <c r="HX233" i="1" s="1"/>
  <c r="F232" i="1" l="1"/>
  <c r="HN231" i="1"/>
  <c r="Q235" i="1"/>
  <c r="E234" i="1"/>
  <c r="HX234" i="1" s="1"/>
  <c r="H233" i="1"/>
  <c r="HM233" i="1"/>
  <c r="HP233" i="1" s="1"/>
  <c r="F233" i="1" l="1"/>
  <c r="HN232" i="1"/>
  <c r="Q236" i="1"/>
  <c r="T235" i="1"/>
  <c r="H234" i="1"/>
  <c r="E235" i="1"/>
  <c r="HX235" i="1" s="1"/>
  <c r="HM234" i="1"/>
  <c r="HP234" i="1" s="1"/>
  <c r="F234" i="1" l="1"/>
  <c r="HN233" i="1"/>
  <c r="Q239" i="1"/>
  <c r="T236" i="1"/>
  <c r="T237" i="1"/>
  <c r="H235" i="1"/>
  <c r="E236" i="1"/>
  <c r="ID247" i="1" s="1"/>
  <c r="ID245" i="1" s="1"/>
  <c r="HM235" i="1"/>
  <c r="HP235" i="1" s="1"/>
  <c r="HX237" i="1" l="1"/>
  <c r="HX236" i="1"/>
  <c r="F235" i="1"/>
  <c r="HN234" i="1"/>
  <c r="T239" i="1"/>
  <c r="Q240" i="1"/>
  <c r="E239" i="1"/>
  <c r="HX239" i="1" s="1"/>
  <c r="H236" i="1"/>
  <c r="H237" i="1"/>
  <c r="HM236" i="1"/>
  <c r="F236" i="1" l="1"/>
  <c r="HN235" i="1"/>
  <c r="T240" i="1"/>
  <c r="Q241" i="1"/>
  <c r="HK247" i="1"/>
  <c r="HP236" i="1"/>
  <c r="HP237" i="1"/>
  <c r="E240" i="1"/>
  <c r="HX240" i="1" s="1"/>
  <c r="HM239" i="1"/>
  <c r="HP239" i="1" s="1"/>
  <c r="H239" i="1"/>
  <c r="F239" i="1" l="1"/>
  <c r="HN236" i="1"/>
  <c r="HL247" i="1" s="1"/>
  <c r="Q242" i="1"/>
  <c r="T241" i="1"/>
  <c r="E241" i="1"/>
  <c r="HX241" i="1" s="1"/>
  <c r="H240" i="1"/>
  <c r="HM240" i="1"/>
  <c r="HP240" i="1" s="1"/>
  <c r="F240" i="1" l="1"/>
  <c r="HN239" i="1"/>
  <c r="Q243" i="1"/>
  <c r="T242" i="1"/>
  <c r="E242" i="1"/>
  <c r="HX242" i="1" s="1"/>
  <c r="HM241" i="1"/>
  <c r="HP241" i="1" s="1"/>
  <c r="H241" i="1"/>
  <c r="F241" i="1" l="1"/>
  <c r="HN240" i="1"/>
  <c r="Q244" i="1"/>
  <c r="T243" i="1"/>
  <c r="H242" i="1"/>
  <c r="E243" i="1"/>
  <c r="HX243" i="1" s="1"/>
  <c r="HM242" i="1"/>
  <c r="HP242" i="1" s="1"/>
  <c r="F242" i="1" l="1"/>
  <c r="HN241" i="1"/>
  <c r="Q245" i="1"/>
  <c r="T244" i="1"/>
  <c r="H243" i="1"/>
  <c r="E244" i="1"/>
  <c r="HX244" i="1" s="1"/>
  <c r="HM243" i="1"/>
  <c r="HP243" i="1" s="1"/>
  <c r="F243" i="1" l="1"/>
  <c r="HN242" i="1"/>
  <c r="Q248" i="1"/>
  <c r="T245" i="1"/>
  <c r="T246" i="1"/>
  <c r="H244" i="1"/>
  <c r="HM244" i="1"/>
  <c r="HP244" i="1" s="1"/>
  <c r="E245" i="1"/>
  <c r="HX245" i="1" s="1"/>
  <c r="HX246" i="1" l="1"/>
  <c r="F244" i="1"/>
  <c r="HN243" i="1"/>
  <c r="T248" i="1"/>
  <c r="Q249" i="1"/>
  <c r="H245" i="1"/>
  <c r="E248" i="1"/>
  <c r="HX248" i="1" s="1"/>
  <c r="HM245" i="1"/>
  <c r="H246" i="1"/>
  <c r="ID256" i="1"/>
  <c r="ID254" i="1" s="1"/>
  <c r="F245" i="1" l="1"/>
  <c r="HN244" i="1"/>
  <c r="T249" i="1"/>
  <c r="Q250" i="1"/>
  <c r="HP245" i="1"/>
  <c r="HK256" i="1"/>
  <c r="HP246" i="1"/>
  <c r="E249" i="1"/>
  <c r="HX249" i="1" s="1"/>
  <c r="H248" i="1"/>
  <c r="HM248" i="1"/>
  <c r="HP248" i="1" s="1"/>
  <c r="F248" i="1" l="1"/>
  <c r="HN245" i="1"/>
  <c r="HL256" i="1" s="1"/>
  <c r="T250" i="1"/>
  <c r="Q251" i="1"/>
  <c r="E250" i="1"/>
  <c r="HX250" i="1" s="1"/>
  <c r="H249" i="1"/>
  <c r="HM249" i="1"/>
  <c r="HP249" i="1" s="1"/>
  <c r="F249" i="1" l="1"/>
  <c r="HN248" i="1"/>
  <c r="Q252" i="1"/>
  <c r="T251" i="1"/>
  <c r="HM250" i="1"/>
  <c r="HP250" i="1" s="1"/>
  <c r="E251" i="1"/>
  <c r="HX251" i="1" s="1"/>
  <c r="H250" i="1"/>
  <c r="F250" i="1" l="1"/>
  <c r="HN249" i="1"/>
  <c r="Q253" i="1"/>
  <c r="T252" i="1"/>
  <c r="E252" i="1"/>
  <c r="HX252" i="1" s="1"/>
  <c r="HM251" i="1"/>
  <c r="HP251" i="1" s="1"/>
  <c r="H251" i="1"/>
  <c r="F251" i="1" l="1"/>
  <c r="HN250" i="1"/>
  <c r="Q254" i="1"/>
  <c r="T253" i="1"/>
  <c r="E253" i="1"/>
  <c r="HX253" i="1" s="1"/>
  <c r="HM252" i="1"/>
  <c r="HP252" i="1" s="1"/>
  <c r="H252" i="1"/>
  <c r="F252" i="1" l="1"/>
  <c r="HN251" i="1"/>
  <c r="Q257" i="1"/>
  <c r="T255" i="1"/>
  <c r="T254" i="1"/>
  <c r="E254" i="1"/>
  <c r="ID265" i="1" s="1"/>
  <c r="ID263" i="1" s="1"/>
  <c r="H253" i="1"/>
  <c r="HM253" i="1"/>
  <c r="HP253" i="1" s="1"/>
  <c r="HX255" i="1" l="1"/>
  <c r="HX254" i="1"/>
  <c r="F253" i="1"/>
  <c r="HN252" i="1"/>
  <c r="T257" i="1"/>
  <c r="Q258" i="1"/>
  <c r="HM254" i="1"/>
  <c r="E257" i="1"/>
  <c r="HX257" i="1" s="1"/>
  <c r="H255" i="1"/>
  <c r="H254" i="1"/>
  <c r="F254" i="1" l="1"/>
  <c r="HN253" i="1"/>
  <c r="T258" i="1"/>
  <c r="Q259" i="1"/>
  <c r="E258" i="1"/>
  <c r="HX258" i="1" s="1"/>
  <c r="HM257" i="1"/>
  <c r="HP257" i="1" s="1"/>
  <c r="H257" i="1"/>
  <c r="HK265" i="1"/>
  <c r="HP254" i="1"/>
  <c r="HP255" i="1"/>
  <c r="F257" i="1" l="1"/>
  <c r="HN254" i="1"/>
  <c r="HL265" i="1" s="1"/>
  <c r="Q260" i="1"/>
  <c r="T259" i="1"/>
  <c r="H258" i="1"/>
  <c r="E259" i="1"/>
  <c r="HX259" i="1" s="1"/>
  <c r="HM258" i="1"/>
  <c r="HP258" i="1" s="1"/>
  <c r="F258" i="1" l="1"/>
  <c r="HN257" i="1"/>
  <c r="Q261" i="1"/>
  <c r="T260" i="1"/>
  <c r="HM259" i="1"/>
  <c r="HP259" i="1" s="1"/>
  <c r="H259" i="1"/>
  <c r="E260" i="1"/>
  <c r="HX260" i="1" s="1"/>
  <c r="F259" i="1" l="1"/>
  <c r="HN258" i="1"/>
  <c r="Q262" i="1"/>
  <c r="T261" i="1"/>
  <c r="E261" i="1"/>
  <c r="HX261" i="1" s="1"/>
  <c r="HM260" i="1"/>
  <c r="HP260" i="1" s="1"/>
  <c r="H260" i="1"/>
  <c r="F260" i="1" l="1"/>
  <c r="HN259" i="1"/>
  <c r="Q263" i="1"/>
  <c r="T262" i="1"/>
  <c r="E262" i="1"/>
  <c r="HX262" i="1" s="1"/>
  <c r="HM261" i="1"/>
  <c r="HP261" i="1" s="1"/>
  <c r="H261" i="1"/>
  <c r="F261" i="1" l="1"/>
  <c r="HN260" i="1"/>
  <c r="T264" i="1"/>
  <c r="T263" i="1"/>
  <c r="Q266" i="1"/>
  <c r="H262" i="1"/>
  <c r="E263" i="1"/>
  <c r="ID274" i="1" s="1"/>
  <c r="ID272" i="1" s="1"/>
  <c r="HM262" i="1"/>
  <c r="HP262" i="1" s="1"/>
  <c r="HX264" i="1" l="1"/>
  <c r="HX263" i="1"/>
  <c r="F262" i="1"/>
  <c r="HN261" i="1"/>
  <c r="T266" i="1"/>
  <c r="Q267" i="1"/>
  <c r="HM263" i="1"/>
  <c r="E266" i="1"/>
  <c r="HX266" i="1" s="1"/>
  <c r="H264" i="1"/>
  <c r="H263" i="1"/>
  <c r="F263" i="1" l="1"/>
  <c r="HN262" i="1"/>
  <c r="Q268" i="1"/>
  <c r="T267" i="1"/>
  <c r="HM266" i="1"/>
  <c r="HP266" i="1" s="1"/>
  <c r="H266" i="1"/>
  <c r="E267" i="1"/>
  <c r="HX267" i="1" s="1"/>
  <c r="HP263" i="1"/>
  <c r="HK274" i="1"/>
  <c r="HP264" i="1"/>
  <c r="F266" i="1" l="1"/>
  <c r="HN263" i="1"/>
  <c r="HL274" i="1" s="1"/>
  <c r="Q269" i="1"/>
  <c r="T268" i="1"/>
  <c r="E268" i="1"/>
  <c r="HX268" i="1" s="1"/>
  <c r="H267" i="1"/>
  <c r="HM267" i="1"/>
  <c r="HP267" i="1" s="1"/>
  <c r="F267" i="1" l="1"/>
  <c r="HN266" i="1"/>
  <c r="Q270" i="1"/>
  <c r="T269" i="1"/>
  <c r="E269" i="1"/>
  <c r="HX269" i="1" s="1"/>
  <c r="HM268" i="1"/>
  <c r="HP268" i="1" s="1"/>
  <c r="H268" i="1"/>
  <c r="F268" i="1" l="1"/>
  <c r="HN267" i="1"/>
  <c r="Q271" i="1"/>
  <c r="T270" i="1"/>
  <c r="E270" i="1"/>
  <c r="HX270" i="1" s="1"/>
  <c r="H269" i="1"/>
  <c r="HM269" i="1"/>
  <c r="HP269" i="1" s="1"/>
  <c r="F269" i="1" l="1"/>
  <c r="HN268" i="1"/>
  <c r="Q272" i="1"/>
  <c r="T271" i="1"/>
  <c r="E271" i="1"/>
  <c r="HX271" i="1" s="1"/>
  <c r="HM270" i="1"/>
  <c r="HP270" i="1" s="1"/>
  <c r="H270" i="1"/>
  <c r="F270" i="1" l="1"/>
  <c r="HN269" i="1"/>
  <c r="Q275" i="1"/>
  <c r="T272" i="1"/>
  <c r="T273" i="1"/>
  <c r="E272" i="1"/>
  <c r="ID283" i="1" s="1"/>
  <c r="ID281" i="1" s="1"/>
  <c r="H271" i="1"/>
  <c r="HM271" i="1"/>
  <c r="HP271" i="1" s="1"/>
  <c r="HX273" i="1" l="1"/>
  <c r="F271" i="1"/>
  <c r="HN270" i="1"/>
  <c r="HX272" i="1"/>
  <c r="T275" i="1"/>
  <c r="Q276" i="1"/>
  <c r="HM272" i="1"/>
  <c r="H273" i="1"/>
  <c r="H272" i="1"/>
  <c r="E275" i="1"/>
  <c r="HX275" i="1" s="1"/>
  <c r="F272" i="1" l="1"/>
  <c r="HN271" i="1"/>
  <c r="T276" i="1"/>
  <c r="Q277" i="1"/>
  <c r="H275" i="1"/>
  <c r="HM275" i="1"/>
  <c r="HP275" i="1" s="1"/>
  <c r="E276" i="1"/>
  <c r="HX276" i="1" s="1"/>
  <c r="HK283" i="1"/>
  <c r="HP272" i="1"/>
  <c r="HP273" i="1"/>
  <c r="F275" i="1" l="1"/>
  <c r="HN272" i="1"/>
  <c r="HL283" i="1" s="1"/>
  <c r="Q278" i="1"/>
  <c r="T277" i="1"/>
  <c r="E277" i="1"/>
  <c r="HX277" i="1" s="1"/>
  <c r="HM276" i="1"/>
  <c r="HP276" i="1" s="1"/>
  <c r="H276" i="1"/>
  <c r="F276" i="1" l="1"/>
  <c r="HN275" i="1"/>
  <c r="Q279" i="1"/>
  <c r="T278" i="1"/>
  <c r="E278" i="1"/>
  <c r="HX278" i="1" s="1"/>
  <c r="HM277" i="1"/>
  <c r="HP277" i="1" s="1"/>
  <c r="H277" i="1"/>
  <c r="F277" i="1" l="1"/>
  <c r="HN276" i="1"/>
  <c r="Q280" i="1"/>
  <c r="T279" i="1"/>
  <c r="E279" i="1"/>
  <c r="HX279" i="1" s="1"/>
  <c r="HM278" i="1"/>
  <c r="HP278" i="1" s="1"/>
  <c r="H278" i="1"/>
  <c r="F278" i="1" l="1"/>
  <c r="HN277" i="1"/>
  <c r="Q281" i="1"/>
  <c r="T280" i="1"/>
  <c r="E280" i="1"/>
  <c r="HX280" i="1" s="1"/>
  <c r="H279" i="1"/>
  <c r="HM279" i="1"/>
  <c r="HP279" i="1" s="1"/>
  <c r="F279" i="1" l="1"/>
  <c r="HN278" i="1"/>
  <c r="Q284" i="1"/>
  <c r="T282" i="1"/>
  <c r="T281" i="1"/>
  <c r="HM280" i="1"/>
  <c r="HP280" i="1" s="1"/>
  <c r="E281" i="1"/>
  <c r="ID292" i="1" s="1"/>
  <c r="ID290" i="1" s="1"/>
  <c r="H280" i="1"/>
  <c r="HX282" i="1" l="1"/>
  <c r="HX281" i="1"/>
  <c r="F280" i="1"/>
  <c r="HN279" i="1"/>
  <c r="Q285" i="1"/>
  <c r="T284" i="1"/>
  <c r="H281" i="1"/>
  <c r="HM281" i="1"/>
  <c r="H282" i="1"/>
  <c r="E284" i="1"/>
  <c r="HX284" i="1" s="1"/>
  <c r="F281" i="1" l="1"/>
  <c r="HN280" i="1"/>
  <c r="Q286" i="1"/>
  <c r="T285" i="1"/>
  <c r="H284" i="1"/>
  <c r="E285" i="1"/>
  <c r="HX285" i="1" s="1"/>
  <c r="HM284" i="1"/>
  <c r="HP284" i="1" s="1"/>
  <c r="HK292" i="1"/>
  <c r="HP282" i="1"/>
  <c r="HP281" i="1"/>
  <c r="F284" i="1" l="1"/>
  <c r="HN281" i="1"/>
  <c r="HL292" i="1" s="1"/>
  <c r="Q287" i="1"/>
  <c r="T286" i="1"/>
  <c r="E286" i="1"/>
  <c r="HX286" i="1" s="1"/>
  <c r="HM285" i="1"/>
  <c r="HP285" i="1" s="1"/>
  <c r="H285" i="1"/>
  <c r="F285" i="1" l="1"/>
  <c r="HN284" i="1"/>
  <c r="Q288" i="1"/>
  <c r="T287" i="1"/>
  <c r="E287" i="1"/>
  <c r="HX287" i="1" s="1"/>
  <c r="H286" i="1"/>
  <c r="HM286" i="1"/>
  <c r="HP286" i="1" s="1"/>
  <c r="F286" i="1" l="1"/>
  <c r="HN285" i="1"/>
  <c r="Q289" i="1"/>
  <c r="T288" i="1"/>
  <c r="HM287" i="1"/>
  <c r="HP287" i="1" s="1"/>
  <c r="E288" i="1"/>
  <c r="HX288" i="1" s="1"/>
  <c r="H287" i="1"/>
  <c r="F287" i="1" l="1"/>
  <c r="HN286" i="1"/>
  <c r="T289" i="1"/>
  <c r="Q290" i="1"/>
  <c r="HM288" i="1"/>
  <c r="HP288" i="1" s="1"/>
  <c r="E289" i="1"/>
  <c r="HX289" i="1" s="1"/>
  <c r="H288" i="1"/>
  <c r="F288" i="1" l="1"/>
  <c r="HN287" i="1"/>
  <c r="T290" i="1"/>
  <c r="T291" i="1"/>
  <c r="Q293" i="1"/>
  <c r="E290" i="1"/>
  <c r="ID301" i="1" s="1"/>
  <c r="ID299" i="1" s="1"/>
  <c r="HM289" i="1"/>
  <c r="HP289" i="1" s="1"/>
  <c r="H289" i="1"/>
  <c r="HX291" i="1" l="1"/>
  <c r="HX290" i="1"/>
  <c r="F289" i="1"/>
  <c r="HN288" i="1"/>
  <c r="Q294" i="1"/>
  <c r="T293" i="1"/>
  <c r="H290" i="1"/>
  <c r="HM290" i="1"/>
  <c r="H291" i="1"/>
  <c r="E293" i="1"/>
  <c r="HX293" i="1" s="1"/>
  <c r="F290" i="1" l="1"/>
  <c r="HN289" i="1"/>
  <c r="Q295" i="1"/>
  <c r="T294" i="1"/>
  <c r="HP291" i="1"/>
  <c r="HK301" i="1"/>
  <c r="HP290" i="1"/>
  <c r="H293" i="1"/>
  <c r="HM293" i="1"/>
  <c r="HP293" i="1" s="1"/>
  <c r="E294" i="1"/>
  <c r="HX294" i="1" s="1"/>
  <c r="F293" i="1" l="1"/>
  <c r="HN290" i="1"/>
  <c r="HL301" i="1" s="1"/>
  <c r="Q296" i="1"/>
  <c r="T295" i="1"/>
  <c r="H294" i="1"/>
  <c r="HM294" i="1"/>
  <c r="HP294" i="1" s="1"/>
  <c r="E295" i="1"/>
  <c r="HX295" i="1" s="1"/>
  <c r="F294" i="1" l="1"/>
  <c r="HN293" i="1"/>
  <c r="Q297" i="1"/>
  <c r="T296" i="1"/>
  <c r="E296" i="1"/>
  <c r="HX296" i="1" s="1"/>
  <c r="H295" i="1"/>
  <c r="HM295" i="1"/>
  <c r="HP295" i="1" s="1"/>
  <c r="F295" i="1" l="1"/>
  <c r="HN294" i="1"/>
  <c r="T297" i="1"/>
  <c r="Q298" i="1"/>
  <c r="E297" i="1"/>
  <c r="HX297" i="1" s="1"/>
  <c r="H296" i="1"/>
  <c r="HM296" i="1"/>
  <c r="HP296" i="1" s="1"/>
  <c r="F296" i="1" l="1"/>
  <c r="HN295" i="1"/>
  <c r="T298" i="1"/>
  <c r="Q299" i="1"/>
  <c r="E298" i="1"/>
  <c r="HX298" i="1" s="1"/>
  <c r="H297" i="1"/>
  <c r="HM297" i="1"/>
  <c r="HP297" i="1" s="1"/>
  <c r="F297" i="1" l="1"/>
  <c r="HN296" i="1"/>
  <c r="T299" i="1"/>
  <c r="Q302" i="1"/>
  <c r="T300" i="1"/>
  <c r="HM298" i="1"/>
  <c r="HP298" i="1" s="1"/>
  <c r="E299" i="1"/>
  <c r="ID310" i="1" s="1"/>
  <c r="ID308" i="1" s="1"/>
  <c r="H298" i="1"/>
  <c r="HX300" i="1" l="1"/>
  <c r="HX299" i="1"/>
  <c r="F298" i="1"/>
  <c r="HN297" i="1"/>
  <c r="Q303" i="1"/>
  <c r="T302" i="1"/>
  <c r="E302" i="1"/>
  <c r="HX302" i="1" s="1"/>
  <c r="H299" i="1"/>
  <c r="H300" i="1"/>
  <c r="HM299" i="1"/>
  <c r="F299" i="1" l="1"/>
  <c r="HN298" i="1"/>
  <c r="Q304" i="1"/>
  <c r="T303" i="1"/>
  <c r="HP299" i="1"/>
  <c r="HK310" i="1"/>
  <c r="HP300" i="1"/>
  <c r="HM302" i="1"/>
  <c r="HP302" i="1" s="1"/>
  <c r="E303" i="1"/>
  <c r="HX303" i="1" s="1"/>
  <c r="F302" i="1" l="1"/>
  <c r="HN299" i="1"/>
  <c r="HL310" i="1" s="1"/>
  <c r="Q305" i="1"/>
  <c r="T304" i="1"/>
  <c r="HX304" i="1"/>
  <c r="HM303" i="1"/>
  <c r="HP303" i="1" s="1"/>
  <c r="H303" i="1"/>
  <c r="F303" i="1" l="1"/>
  <c r="HN302" i="1"/>
  <c r="T305" i="1"/>
  <c r="Q306" i="1"/>
  <c r="HM304" i="1"/>
  <c r="HP304" i="1" s="1"/>
  <c r="E305" i="1"/>
  <c r="HX305" i="1" s="1"/>
  <c r="H304" i="1"/>
  <c r="F304" i="1" l="1"/>
  <c r="HN303" i="1"/>
  <c r="T306" i="1"/>
  <c r="Q307" i="1"/>
  <c r="H305" i="1"/>
  <c r="E306" i="1"/>
  <c r="HX306" i="1" s="1"/>
  <c r="HM305" i="1"/>
  <c r="HP305" i="1" s="1"/>
  <c r="F305" i="1" l="1"/>
  <c r="HN304" i="1"/>
  <c r="Q308" i="1"/>
  <c r="T307" i="1"/>
  <c r="HM306" i="1"/>
  <c r="HP306" i="1" s="1"/>
  <c r="H306" i="1"/>
  <c r="E307" i="1"/>
  <c r="HX307" i="1" s="1"/>
  <c r="F306" i="1" l="1"/>
  <c r="HN305" i="1"/>
  <c r="Q311" i="1"/>
  <c r="T309" i="1"/>
  <c r="T308" i="1"/>
  <c r="E308" i="1"/>
  <c r="ID319" i="1" s="1"/>
  <c r="ID317" i="1" s="1"/>
  <c r="HM307" i="1"/>
  <c r="HP307" i="1" s="1"/>
  <c r="H307" i="1"/>
  <c r="HX309" i="1" l="1"/>
  <c r="HX308" i="1"/>
  <c r="F307" i="1"/>
  <c r="HN306" i="1"/>
  <c r="T311" i="1"/>
  <c r="Q312" i="1"/>
  <c r="H308" i="1"/>
  <c r="E311" i="1"/>
  <c r="HX311" i="1" s="1"/>
  <c r="H309" i="1"/>
  <c r="HM308" i="1"/>
  <c r="F308" i="1" l="1"/>
  <c r="HN307" i="1"/>
  <c r="Q313" i="1"/>
  <c r="T312" i="1"/>
  <c r="HP309" i="1"/>
  <c r="HP308" i="1"/>
  <c r="HK319" i="1"/>
  <c r="E312" i="1"/>
  <c r="HX312" i="1" s="1"/>
  <c r="HM311" i="1"/>
  <c r="HP311" i="1" s="1"/>
  <c r="H311" i="1"/>
  <c r="F311" i="1" l="1"/>
  <c r="HN308" i="1"/>
  <c r="HL319" i="1" s="1"/>
  <c r="T313" i="1"/>
  <c r="Q314" i="1"/>
  <c r="E313" i="1"/>
  <c r="HX313" i="1" s="1"/>
  <c r="HM312" i="1"/>
  <c r="HP312" i="1" s="1"/>
  <c r="H312" i="1"/>
  <c r="F312" i="1" l="1"/>
  <c r="HN311" i="1"/>
  <c r="T314" i="1"/>
  <c r="Q315" i="1"/>
  <c r="H313" i="1"/>
  <c r="E314" i="1"/>
  <c r="HX314" i="1" s="1"/>
  <c r="HM313" i="1"/>
  <c r="HP313" i="1" s="1"/>
  <c r="F313" i="1" l="1"/>
  <c r="HN312" i="1"/>
  <c r="T315" i="1"/>
  <c r="Q316" i="1"/>
  <c r="E315" i="1"/>
  <c r="HX315" i="1" s="1"/>
  <c r="H314" i="1"/>
  <c r="HM314" i="1"/>
  <c r="HP314" i="1" s="1"/>
  <c r="F314" i="1" l="1"/>
  <c r="HN313" i="1"/>
  <c r="Q317" i="1"/>
  <c r="T316" i="1"/>
  <c r="E316" i="1"/>
  <c r="HX316" i="1" s="1"/>
  <c r="H315" i="1"/>
  <c r="HM315" i="1"/>
  <c r="HP315" i="1" s="1"/>
  <c r="F315" i="1" l="1"/>
  <c r="HN314" i="1"/>
  <c r="T317" i="1"/>
  <c r="T318" i="1"/>
  <c r="Q320" i="1"/>
  <c r="E317" i="1"/>
  <c r="ID328" i="1" s="1"/>
  <c r="ID326" i="1" s="1"/>
  <c r="HM316" i="1"/>
  <c r="HP316" i="1" s="1"/>
  <c r="H316" i="1"/>
  <c r="HX318" i="1" l="1"/>
  <c r="HX317" i="1"/>
  <c r="F316" i="1"/>
  <c r="HN315" i="1"/>
  <c r="Q321" i="1"/>
  <c r="T320" i="1"/>
  <c r="E320" i="1"/>
  <c r="HX320" i="1" s="1"/>
  <c r="H318" i="1"/>
  <c r="H317" i="1"/>
  <c r="HM317" i="1"/>
  <c r="F317" i="1" l="1"/>
  <c r="HN316" i="1"/>
  <c r="T321" i="1"/>
  <c r="Q322" i="1"/>
  <c r="HK328" i="1"/>
  <c r="HP317" i="1"/>
  <c r="HP318" i="1"/>
  <c r="HM320" i="1"/>
  <c r="HP320" i="1" s="1"/>
  <c r="E321" i="1"/>
  <c r="HX321" i="1" s="1"/>
  <c r="H320" i="1"/>
  <c r="F320" i="1" l="1"/>
  <c r="HN317" i="1"/>
  <c r="HL328" i="1" s="1"/>
  <c r="Q323" i="1"/>
  <c r="T322" i="1"/>
  <c r="E322" i="1"/>
  <c r="HX322" i="1" s="1"/>
  <c r="HM321" i="1"/>
  <c r="HP321" i="1" s="1"/>
  <c r="H321" i="1"/>
  <c r="F321" i="1" l="1"/>
  <c r="HN320" i="1"/>
  <c r="T323" i="1"/>
  <c r="Q324" i="1"/>
  <c r="E323" i="1"/>
  <c r="HX323" i="1" s="1"/>
  <c r="H322" i="1"/>
  <c r="HM322" i="1"/>
  <c r="HP322" i="1" s="1"/>
  <c r="F322" i="1" l="1"/>
  <c r="HN321" i="1"/>
  <c r="Q325" i="1"/>
  <c r="T324" i="1"/>
  <c r="HM323" i="1"/>
  <c r="HP323" i="1" s="1"/>
  <c r="E324" i="1"/>
  <c r="HX324" i="1" s="1"/>
  <c r="H323" i="1"/>
  <c r="F323" i="1" l="1"/>
  <c r="HN322" i="1"/>
  <c r="Q326" i="1"/>
  <c r="T325" i="1"/>
  <c r="E325" i="1"/>
  <c r="HX325" i="1" s="1"/>
  <c r="H324" i="1"/>
  <c r="HM324" i="1"/>
  <c r="HP324" i="1" s="1"/>
  <c r="F324" i="1" l="1"/>
  <c r="HN323" i="1"/>
  <c r="Q329" i="1"/>
  <c r="T326" i="1"/>
  <c r="T327" i="1"/>
  <c r="HM325" i="1"/>
  <c r="HP325" i="1" s="1"/>
  <c r="E326" i="1"/>
  <c r="ID337" i="1" s="1"/>
  <c r="ID335" i="1" s="1"/>
  <c r="H325" i="1"/>
  <c r="HX327" i="1" l="1"/>
  <c r="HX326" i="1"/>
  <c r="F325" i="1"/>
  <c r="HN324" i="1"/>
  <c r="Q330" i="1"/>
  <c r="T329" i="1"/>
  <c r="H327" i="1"/>
  <c r="H326" i="1"/>
  <c r="HM326" i="1"/>
  <c r="E329" i="1"/>
  <c r="HX329" i="1" s="1"/>
  <c r="F326" i="1" l="1"/>
  <c r="HN325" i="1"/>
  <c r="Q331" i="1"/>
  <c r="T330" i="1"/>
  <c r="HK337" i="1"/>
  <c r="HP326" i="1"/>
  <c r="HP327" i="1"/>
  <c r="H329" i="1"/>
  <c r="E330" i="1"/>
  <c r="HX330" i="1" s="1"/>
  <c r="HM329" i="1"/>
  <c r="HP329" i="1" s="1"/>
  <c r="F329" i="1" l="1"/>
  <c r="HN326" i="1"/>
  <c r="HL337" i="1" s="1"/>
  <c r="Q332" i="1"/>
  <c r="T331" i="1"/>
  <c r="HM330" i="1"/>
  <c r="HP330" i="1" s="1"/>
  <c r="E331" i="1"/>
  <c r="HX331" i="1" s="1"/>
  <c r="H330" i="1"/>
  <c r="F330" i="1" l="1"/>
  <c r="HN329" i="1"/>
  <c r="Q333" i="1"/>
  <c r="T332" i="1"/>
  <c r="E332" i="1"/>
  <c r="HX332" i="1" s="1"/>
  <c r="HM331" i="1"/>
  <c r="HP331" i="1" s="1"/>
  <c r="H331" i="1"/>
  <c r="F331" i="1" l="1"/>
  <c r="HN330" i="1"/>
  <c r="Q334" i="1"/>
  <c r="T333" i="1"/>
  <c r="HM332" i="1"/>
  <c r="HP332" i="1" s="1"/>
  <c r="H332" i="1"/>
  <c r="E333" i="1"/>
  <c r="HX333" i="1" s="1"/>
  <c r="F332" i="1" l="1"/>
  <c r="HN331" i="1"/>
  <c r="Q335" i="1"/>
  <c r="T334" i="1"/>
  <c r="E334" i="1"/>
  <c r="HX334" i="1" s="1"/>
  <c r="HM333" i="1"/>
  <c r="HP333" i="1" s="1"/>
  <c r="H333" i="1"/>
  <c r="F333" i="1" l="1"/>
  <c r="HN332" i="1"/>
  <c r="Q338" i="1"/>
  <c r="T335" i="1"/>
  <c r="T336" i="1"/>
  <c r="HM334" i="1"/>
  <c r="HP334" i="1" s="1"/>
  <c r="E335" i="1"/>
  <c r="ID346" i="1" s="1"/>
  <c r="ID344" i="1" s="1"/>
  <c r="H334" i="1"/>
  <c r="HX336" i="1" l="1"/>
  <c r="HX335" i="1"/>
  <c r="F334" i="1"/>
  <c r="HN333" i="1"/>
  <c r="Q339" i="1"/>
  <c r="T338" i="1"/>
  <c r="HM335" i="1"/>
  <c r="H336" i="1"/>
  <c r="H335" i="1"/>
  <c r="E338" i="1"/>
  <c r="HX338" i="1" s="1"/>
  <c r="F335" i="1" l="1"/>
  <c r="HN334" i="1"/>
  <c r="Q340" i="1"/>
  <c r="T339" i="1"/>
  <c r="HM338" i="1"/>
  <c r="HP338" i="1" s="1"/>
  <c r="H338" i="1"/>
  <c r="E339" i="1"/>
  <c r="HX339" i="1" s="1"/>
  <c r="HP335" i="1"/>
  <c r="HK346" i="1"/>
  <c r="HP336" i="1"/>
  <c r="F338" i="1" l="1"/>
  <c r="HN335" i="1"/>
  <c r="HL346" i="1" s="1"/>
  <c r="Q341" i="1"/>
  <c r="T340" i="1"/>
  <c r="E340" i="1"/>
  <c r="HX340" i="1" s="1"/>
  <c r="H339" i="1"/>
  <c r="HM339" i="1"/>
  <c r="HP339" i="1" s="1"/>
  <c r="F339" i="1" l="1"/>
  <c r="HN338" i="1"/>
  <c r="Q342" i="1"/>
  <c r="T341" i="1"/>
  <c r="HM340" i="1"/>
  <c r="HP340" i="1" s="1"/>
  <c r="E341" i="1"/>
  <c r="HX341" i="1" s="1"/>
  <c r="F340" i="1" l="1"/>
  <c r="HN339" i="1"/>
  <c r="Q343" i="1"/>
  <c r="T342" i="1"/>
  <c r="H341" i="1"/>
  <c r="E342" i="1"/>
  <c r="HX342" i="1" s="1"/>
  <c r="HM341" i="1"/>
  <c r="HP341" i="1" s="1"/>
  <c r="F341" i="1" l="1"/>
  <c r="HN340" i="1"/>
  <c r="T343" i="1"/>
  <c r="Q344" i="1"/>
  <c r="E343" i="1"/>
  <c r="HX343" i="1" s="1"/>
  <c r="H342" i="1"/>
  <c r="HM342" i="1"/>
  <c r="HP342" i="1" s="1"/>
  <c r="F342" i="1" l="1"/>
  <c r="HN341" i="1"/>
  <c r="T344" i="1"/>
  <c r="T345" i="1"/>
  <c r="Q347" i="1"/>
  <c r="E344" i="1"/>
  <c r="ID355" i="1" s="1"/>
  <c r="ID353" i="1" s="1"/>
  <c r="HM343" i="1"/>
  <c r="HP343" i="1" s="1"/>
  <c r="H343" i="1"/>
  <c r="HX345" i="1" l="1"/>
  <c r="HX344" i="1"/>
  <c r="F343" i="1"/>
  <c r="HN342" i="1"/>
  <c r="T347" i="1"/>
  <c r="Q348" i="1"/>
  <c r="H345" i="1"/>
  <c r="E347" i="1"/>
  <c r="HX347" i="1" s="1"/>
  <c r="H344" i="1"/>
  <c r="HM344" i="1"/>
  <c r="F344" i="1" l="1"/>
  <c r="HN343" i="1"/>
  <c r="Q349" i="1"/>
  <c r="T348" i="1"/>
  <c r="HK355" i="1"/>
  <c r="HP345" i="1"/>
  <c r="HP344" i="1"/>
  <c r="H347" i="1"/>
  <c r="E348" i="1"/>
  <c r="HX348" i="1" s="1"/>
  <c r="HM347" i="1"/>
  <c r="HP347" i="1" s="1"/>
  <c r="F347" i="1" l="1"/>
  <c r="HN344" i="1"/>
  <c r="HL355" i="1" s="1"/>
  <c r="Q350" i="1"/>
  <c r="T349" i="1"/>
  <c r="H348" i="1"/>
  <c r="HM348" i="1"/>
  <c r="HP348" i="1" s="1"/>
  <c r="E349" i="1"/>
  <c r="HX349" i="1" s="1"/>
  <c r="F348" i="1" l="1"/>
  <c r="HN347" i="1"/>
  <c r="T350" i="1"/>
  <c r="Q351" i="1"/>
  <c r="E350" i="1"/>
  <c r="HX350" i="1" s="1"/>
  <c r="H349" i="1"/>
  <c r="HM349" i="1"/>
  <c r="HP349" i="1" s="1"/>
  <c r="F349" i="1" l="1"/>
  <c r="HN348" i="1"/>
  <c r="Q352" i="1"/>
  <c r="T351" i="1"/>
  <c r="E351" i="1"/>
  <c r="HX351" i="1" s="1"/>
  <c r="H350" i="1"/>
  <c r="HM350" i="1"/>
  <c r="HP350" i="1" s="1"/>
  <c r="F350" i="1" l="1"/>
  <c r="HN349" i="1"/>
  <c r="T352" i="1"/>
  <c r="Q353" i="1"/>
  <c r="E352" i="1"/>
  <c r="HX352" i="1" s="1"/>
  <c r="H351" i="1"/>
  <c r="HM351" i="1"/>
  <c r="HP351" i="1" s="1"/>
  <c r="T356" i="1" l="1"/>
  <c r="Q357" i="1"/>
  <c r="F351" i="1"/>
  <c r="HN350" i="1"/>
  <c r="T353" i="1"/>
  <c r="T354" i="1"/>
  <c r="E353" i="1"/>
  <c r="H352" i="1"/>
  <c r="HM352" i="1"/>
  <c r="HP352" i="1" s="1"/>
  <c r="T357" i="1" l="1"/>
  <c r="Q358" i="1"/>
  <c r="HX353" i="1"/>
  <c r="ID364" i="1"/>
  <c r="ID362" i="1" s="1"/>
  <c r="HX354" i="1"/>
  <c r="F352" i="1"/>
  <c r="HN351" i="1"/>
  <c r="H353" i="1"/>
  <c r="HM353" i="1"/>
  <c r="HK364" i="1" s="1"/>
  <c r="H354" i="1"/>
  <c r="Q359" i="1" l="1"/>
  <c r="T358" i="1"/>
  <c r="E357" i="1"/>
  <c r="H356" i="1"/>
  <c r="HX356" i="1"/>
  <c r="HM356" i="1"/>
  <c r="HP356" i="1" s="1"/>
  <c r="F353" i="1"/>
  <c r="HN352" i="1"/>
  <c r="HP353" i="1"/>
  <c r="HP354" i="1"/>
  <c r="HN353" i="1" l="1"/>
  <c r="HL364" i="1" s="1"/>
  <c r="T359" i="1"/>
  <c r="Q360" i="1"/>
  <c r="E358" i="1"/>
  <c r="H357" i="1"/>
  <c r="HX357" i="1"/>
  <c r="HM357" i="1"/>
  <c r="HP357" i="1" s="1"/>
  <c r="F357" i="1" l="1"/>
  <c r="HN356" i="1"/>
  <c r="Q361" i="1"/>
  <c r="T360" i="1"/>
  <c r="E359" i="1"/>
  <c r="H358" i="1"/>
  <c r="HX358" i="1"/>
  <c r="HM358" i="1"/>
  <c r="HP358" i="1" s="1"/>
  <c r="F358" i="1" l="1"/>
  <c r="HN357" i="1"/>
  <c r="Q362" i="1"/>
  <c r="T361" i="1"/>
  <c r="E360" i="1"/>
  <c r="H359" i="1"/>
  <c r="HX359" i="1"/>
  <c r="HM359" i="1"/>
  <c r="HP359" i="1" s="1"/>
  <c r="F359" i="1" l="1"/>
  <c r="HN358" i="1"/>
  <c r="Q365" i="1"/>
  <c r="T362" i="1"/>
  <c r="T363" i="1"/>
  <c r="E361" i="1"/>
  <c r="H360" i="1"/>
  <c r="HX360" i="1"/>
  <c r="HM360" i="1"/>
  <c r="HP360" i="1" s="1"/>
  <c r="F360" i="1" l="1"/>
  <c r="HN359" i="1"/>
  <c r="T365" i="1"/>
  <c r="Q366" i="1"/>
  <c r="H361" i="1"/>
  <c r="E362" i="1"/>
  <c r="HX361" i="1"/>
  <c r="HM361" i="1"/>
  <c r="HP361" i="1" s="1"/>
  <c r="F361" i="1" l="1"/>
  <c r="HN360" i="1"/>
  <c r="Q367" i="1"/>
  <c r="T366" i="1"/>
  <c r="E365" i="1"/>
  <c r="H362" i="1"/>
  <c r="H363" i="1"/>
  <c r="HX363" i="1"/>
  <c r="HX362" i="1"/>
  <c r="ID373" i="1"/>
  <c r="ID371" i="1" s="1"/>
  <c r="HM362" i="1"/>
  <c r="F362" i="1" l="1"/>
  <c r="HN361" i="1"/>
  <c r="Q368" i="1"/>
  <c r="T367" i="1"/>
  <c r="HK373" i="1"/>
  <c r="HP362" i="1"/>
  <c r="HP363" i="1"/>
  <c r="E366" i="1"/>
  <c r="H365" i="1"/>
  <c r="HX365" i="1"/>
  <c r="HM365" i="1"/>
  <c r="HP365" i="1" s="1"/>
  <c r="F365" i="1" l="1"/>
  <c r="HN362" i="1"/>
  <c r="HL373" i="1" s="1"/>
  <c r="T368" i="1"/>
  <c r="Q369" i="1"/>
  <c r="E367" i="1"/>
  <c r="H366" i="1"/>
  <c r="HX366" i="1"/>
  <c r="HM366" i="1"/>
  <c r="HP366" i="1" s="1"/>
  <c r="F366" i="1" l="1"/>
  <c r="HN365" i="1"/>
  <c r="T369" i="1"/>
  <c r="Q370" i="1"/>
  <c r="E368" i="1"/>
  <c r="H367" i="1"/>
  <c r="HX367" i="1"/>
  <c r="HM367" i="1"/>
  <c r="HP367" i="1" s="1"/>
  <c r="F367" i="1" l="1"/>
  <c r="HN366" i="1"/>
  <c r="T370" i="1"/>
  <c r="Q371" i="1"/>
  <c r="E369" i="1"/>
  <c r="H368" i="1"/>
  <c r="HX368" i="1"/>
  <c r="HM368" i="1"/>
  <c r="HP368" i="1" s="1"/>
  <c r="F368" i="1" l="1"/>
  <c r="HN367" i="1"/>
  <c r="T371" i="1"/>
  <c r="T372" i="1"/>
  <c r="E370" i="1"/>
  <c r="H369" i="1"/>
  <c r="HX369" i="1"/>
  <c r="HM369" i="1"/>
  <c r="HP369" i="1" s="1"/>
  <c r="F369" i="1" l="1"/>
  <c r="HN368" i="1"/>
  <c r="H370" i="1"/>
  <c r="E371" i="1"/>
  <c r="HX370" i="1"/>
  <c r="HM370" i="1"/>
  <c r="HP370" i="1" s="1"/>
  <c r="F370" i="1" l="1"/>
  <c r="HN369" i="1"/>
  <c r="H372" i="1"/>
  <c r="H371" i="1"/>
  <c r="HX372" i="1"/>
  <c r="HX371" i="1"/>
  <c r="HM371" i="1"/>
  <c r="F371" i="1" l="1"/>
  <c r="HN371" i="1" s="1"/>
  <c r="HN370" i="1"/>
  <c r="HP371" i="1"/>
  <c r="HP372" i="1"/>
</calcChain>
</file>

<file path=xl/comments1.xml><?xml version="1.0" encoding="utf-8"?>
<comments xmlns="http://schemas.openxmlformats.org/spreadsheetml/2006/main">
  <authors>
    <author>Jbarbosa</author>
  </authors>
  <commentList>
    <comment ref="B108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MANEJO DE MACHOS
CASETA D
FALTARON 2 MACHOS Y SALEN 15 DESCARTES UBICADOS (7) EN EL CORRAL 17 Y (8) EN EL CORRAL 18.
CASETA C
FALTARON 2 MACHOS Y SALEN 16 DESCARTES UBICADOS (8) EN EL CORRAL 11 Y (8) EN EL CORRAL 12.</t>
        </r>
      </text>
    </comment>
    <comment ref="B109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Manejo de machos
14 descartes ubicados en los corrales 5 (7) y 6 (7)
Faltaron 2 machos</t>
        </r>
      </text>
    </comment>
    <comment ref="B199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Grading caseta B
Faltaron 5 machos, que seran descartados del sistema.
10 Descartes para la venta: 5 (5) - 6 (5)</t>
        </r>
      </text>
    </comment>
    <comment ref="HL19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Faltaron 5 machos en el manejo, que seran descartados del sistema.</t>
        </r>
      </text>
    </comment>
    <comment ref="B200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manejo de machos en caseta C - D
C - Faltaron 5 machos y hay 15 descartes para la venta: 5 (7) - 6 (8).
D - Falto 1 macho y se disponen 18 para la venta: 4 (2) - 5 (8) - 6 (8).</t>
        </r>
      </text>
    </comment>
    <comment ref="HL200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Faltaron 5 machos en la caseta C 
Se descarto 1 en la D
1 mort en la B</t>
        </r>
      </text>
    </comment>
  </commentList>
</comments>
</file>

<file path=xl/comments2.xml><?xml version="1.0" encoding="utf-8"?>
<comments xmlns="http://schemas.openxmlformats.org/spreadsheetml/2006/main">
  <authors>
    <author>Jbarbosa</author>
  </authors>
  <commentList>
    <comment ref="B104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MANEJO DE MACHOS 
29 DESCARTES
FALTARON 2 AVES
LOS DESCARTES ESTAN ASI:
CORRAL 5 - 14 DESC
CORRAL 6 - 15 DESC</t>
        </r>
      </text>
    </comment>
    <comment ref="HL104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29 DESCARTES POR CONDICION E INACTIVIDAD Y 2 QUE FALTARON EN LAS CUENTAS</t>
        </r>
      </text>
    </comment>
    <comment ref="B188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grading de los corrales 4-5-6
Faltaron 2 hembras y seran descontadas del sistema
11 descartes por fracturas y postradas
4 aves para laboratorio
5 - livianas
6 - pesadas</t>
        </r>
      </text>
    </comment>
    <comment ref="HK188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11 descartes en manejo
2 faltantes
4 laboratotio
2 mortalidades</t>
        </r>
      </text>
    </comment>
    <comment ref="B18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grading a los corrales 1-2-3.
10 aves descartadas
Faltaron 13 aves, que seran descartadas del sistema
1 - livianas
2 - medianas
3 - pesadas</t>
        </r>
      </text>
    </comment>
    <comment ref="HK18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10 descartes
13 faltantes</t>
        </r>
      </text>
    </comment>
    <comment ref="B19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Grading de machos
Cuentas ok
Se descartan 2 machos por baja condición
10 descartes dispuestos para la venta: 5 (5) - 6 (5)</t>
        </r>
      </text>
    </comment>
  </commentList>
</comments>
</file>

<file path=xl/sharedStrings.xml><?xml version="1.0" encoding="utf-8"?>
<sst xmlns="http://schemas.openxmlformats.org/spreadsheetml/2006/main" count="790" uniqueCount="138">
  <si>
    <t>General</t>
  </si>
  <si>
    <t>CASETA B CORRAL 2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</si>
  <si>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</si>
  <si>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</si>
  <si>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</si>
  <si>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</si>
  <si>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</si>
  <si>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</si>
  <si>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</si>
  <si>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</si>
  <si>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</si>
  <si>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</si>
  <si>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</si>
  <si>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</si>
  <si>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</si>
  <si>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</si>
  <si>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</si>
  <si>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</si>
  <si>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</si>
  <si>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</si>
  <si>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 xml:space="preserve">CASETA B CORRAL 1 </t>
  </si>
  <si>
    <t xml:space="preserve">CASETA B  </t>
  </si>
  <si>
    <t>CASETA C CORRAL 2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</si>
  <si>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</si>
  <si>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</si>
  <si>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</si>
  <si>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</si>
  <si>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</si>
  <si>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</si>
  <si>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</si>
  <si>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</si>
  <si>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</si>
  <si>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</si>
  <si>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</si>
  <si>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</si>
  <si>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</si>
  <si>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%PROD CAS B</t>
  </si>
  <si>
    <t>%HUEVO PISO CAS B</t>
  </si>
  <si>
    <t>Aves que inician semana</t>
  </si>
  <si>
    <t>B</t>
  </si>
  <si>
    <t># Mortalidad semanal</t>
  </si>
  <si>
    <t>% Mortalidad</t>
  </si>
  <si>
    <t>CASETA B</t>
  </si>
  <si>
    <t>CASETA B CORRAL 6</t>
  </si>
  <si>
    <t>Linea hembra</t>
  </si>
  <si>
    <t>LINEA HEMBRA Alimento con 2930 kilocalorias para dar en pico 475 kilocalorias</t>
  </si>
  <si>
    <t>Caseta B</t>
  </si>
  <si>
    <t>475 kilocalorias</t>
  </si>
  <si>
    <t>Corral 1</t>
  </si>
  <si>
    <t>Corral 2</t>
  </si>
  <si>
    <t>Corral 3</t>
  </si>
  <si>
    <t>Corral 4</t>
  </si>
  <si>
    <t>Corral 5</t>
  </si>
  <si>
    <t>gr. Iniciales</t>
  </si>
  <si>
    <t>Incremento</t>
  </si>
  <si>
    <t>Porcentaje de producción</t>
  </si>
  <si>
    <t>Porcentaje de incremento</t>
  </si>
  <si>
    <t>gr. Finales</t>
  </si>
  <si>
    <t>Linea macho</t>
  </si>
  <si>
    <t>LINEA MACHO Alimento con 2930 kilocalorias para dar en pico 465 kilocalorias</t>
  </si>
  <si>
    <t>465 kilocalorias</t>
  </si>
  <si>
    <t>Corral 6</t>
  </si>
  <si>
    <t>Corral 7</t>
  </si>
  <si>
    <t>Corral 8</t>
  </si>
  <si>
    <t>Corral 9</t>
  </si>
  <si>
    <t>Corral 10</t>
  </si>
  <si>
    <t>Corral 11</t>
  </si>
  <si>
    <t>Corral 12</t>
  </si>
  <si>
    <t>Corral 13</t>
  </si>
  <si>
    <t>Corral 14</t>
  </si>
  <si>
    <t>Corral 15</t>
  </si>
  <si>
    <t>Corral 16</t>
  </si>
  <si>
    <t>Corral 17</t>
  </si>
  <si>
    <t>Corral 18</t>
  </si>
  <si>
    <t>Caseta A1</t>
  </si>
  <si>
    <t>Caseta A2</t>
  </si>
  <si>
    <t>%PROD CAS C</t>
  </si>
  <si>
    <t>%PROD CAS D</t>
  </si>
  <si>
    <t>%HUEVO PISO CAS C</t>
  </si>
  <si>
    <t>%HUEVO PISO CAS D</t>
  </si>
  <si>
    <t>C</t>
  </si>
  <si>
    <t>D</t>
  </si>
  <si>
    <t xml:space="preserve">CASETA B CORRAL 3 </t>
  </si>
  <si>
    <t>CASETA C CORRAL 7</t>
  </si>
  <si>
    <t>CASETA C CORRAL 8</t>
  </si>
  <si>
    <t>CASETA C</t>
  </si>
  <si>
    <t>CASETA C CORRAL 9</t>
  </si>
  <si>
    <t>CASETA C CORRAL 11</t>
  </si>
  <si>
    <t>CASETA C CORRAL 12</t>
  </si>
  <si>
    <t>CASETA D CORRAL 13</t>
  </si>
  <si>
    <t>CASETA D CORRAL 14</t>
  </si>
  <si>
    <t>CASETA D CORRAL 15</t>
  </si>
  <si>
    <t>CASETA D CORRAL 17</t>
  </si>
  <si>
    <t>CASETA D CORRAL 18</t>
  </si>
  <si>
    <t xml:space="preserve">Consumo </t>
  </si>
  <si>
    <t>Retiro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</si>
  <si>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</si>
  <si>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</si>
  <si>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</si>
  <si>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</si>
  <si>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</si>
  <si>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</si>
  <si>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</si>
  <si>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</si>
  <si>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</si>
  <si>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</si>
  <si>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</si>
  <si>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</si>
  <si>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</si>
  <si>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</si>
  <si>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</si>
  <si>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</si>
  <si>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</si>
  <si>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</si>
  <si>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</si>
  <si>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</si>
  <si>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</si>
  <si>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</si>
  <si>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</si>
  <si>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</si>
  <si>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</si>
  <si>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</si>
  <si>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</si>
  <si>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</si>
  <si>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>F 543</t>
  </si>
  <si>
    <t>M 544</t>
  </si>
  <si>
    <t>Cas B - C - D</t>
  </si>
  <si>
    <t>Cas A</t>
  </si>
  <si>
    <t>CASETA B CORRAL 4 REC</t>
  </si>
  <si>
    <t>CASETA C CORRAL 10 REC</t>
  </si>
  <si>
    <t>CASETA D CORRAL 16 REC</t>
  </si>
  <si>
    <t xml:space="preserve">CASETA A CORRAL 1 </t>
  </si>
  <si>
    <t>CASETA A CORRAL 2</t>
  </si>
  <si>
    <t xml:space="preserve">CASETA A CORRAL 3 </t>
  </si>
  <si>
    <t>CASETA A CORRAL 4</t>
  </si>
  <si>
    <t>CASETA A CORRAL 5</t>
  </si>
  <si>
    <t>CASETA A CORRAL 6</t>
  </si>
  <si>
    <t>68.3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</si>
</sst>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</fills>
  <borders count="5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/>
  </cellStyleXfs>
  <cellXfs count="260">
    <xf numFmtId="0" fontId="0" fillId="0" borderId="0" xfId="0"/>
    <xf numFmtId="49" fontId="5" fillId="0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1" fontId="6" fillId="0" borderId="19" xfId="0" applyNumberFormat="1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22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6" fillId="0" borderId="23" xfId="0" applyFont="1" applyFill="1" applyBorder="1" applyAlignment="1">
      <alignment horizontal="center" vertical="center"/>
    </xf>
    <xf numFmtId="164" fontId="6" fillId="0" borderId="23" xfId="0" applyNumberFormat="1" applyFont="1" applyFill="1" applyBorder="1" applyAlignment="1">
      <alignment horizontal="center" vertical="center"/>
    </xf>
    <xf numFmtId="1" fontId="6" fillId="0" borderId="23" xfId="0" applyNumberFormat="1" applyFont="1" applyFill="1" applyBorder="1" applyAlignment="1">
      <alignment horizontal="center" vertical="center"/>
    </xf>
    <xf numFmtId="0" fontId="7" fillId="0" borderId="23" xfId="0" applyFont="1" applyFill="1" applyBorder="1" applyAlignment="1">
      <alignment horizontal="center" vertical="center"/>
    </xf>
    <xf numFmtId="0" fontId="7" fillId="0" borderId="25" xfId="0" applyFont="1" applyFill="1" applyBorder="1" applyAlignment="1">
      <alignment horizontal="center" vertical="center"/>
    </xf>
    <xf numFmtId="0" fontId="7" fillId="0" borderId="24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164" fontId="7" fillId="0" borderId="24" xfId="0" applyNumberFormat="1" applyFont="1" applyFill="1" applyBorder="1" applyAlignment="1">
      <alignment horizontal="center" vertical="center"/>
    </xf>
    <xf numFmtId="164" fontId="7" fillId="0" borderId="23" xfId="0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2" fontId="6" fillId="0" borderId="23" xfId="0" applyNumberFormat="1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/>
    </xf>
    <xf numFmtId="0" fontId="5" fillId="0" borderId="27" xfId="0" applyFont="1" applyFill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0" fontId="5" fillId="0" borderId="30" xfId="0" applyFont="1" applyFill="1" applyBorder="1" applyAlignment="1">
      <alignment horizontal="center" vertical="center"/>
    </xf>
    <xf numFmtId="0" fontId="5" fillId="0" borderId="31" xfId="0" applyFont="1" applyFill="1" applyBorder="1" applyAlignment="1">
      <alignment horizontal="center" vertical="center"/>
    </xf>
    <xf numFmtId="0" fontId="5" fillId="0" borderId="32" xfId="0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Fill="1" applyBorder="1" applyAlignment="1">
      <alignment horizontal="center" vertical="center"/>
    </xf>
    <xf numFmtId="0" fontId="5" fillId="0" borderId="34" xfId="0" applyFont="1" applyFill="1" applyBorder="1" applyAlignment="1">
      <alignment horizontal="center" vertical="center"/>
    </xf>
    <xf numFmtId="2" fontId="6" fillId="0" borderId="24" xfId="0" applyNumberFormat="1" applyFont="1" applyFill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Fill="1" applyBorder="1" applyAlignment="1">
      <alignment horizontal="center" vertical="center"/>
    </xf>
    <xf numFmtId="14" fontId="5" fillId="0" borderId="36" xfId="0" applyNumberFormat="1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Fill="1" applyBorder="1" applyAlignment="1">
      <alignment horizontal="center" vertical="center"/>
    </xf>
    <xf numFmtId="0" fontId="5" fillId="0" borderId="40" xfId="0" applyFont="1" applyFill="1" applyBorder="1" applyAlignment="1">
      <alignment horizontal="center" vertical="center"/>
    </xf>
    <xf numFmtId="1" fontId="5" fillId="0" borderId="33" xfId="0" applyNumberFormat="1" applyFont="1" applyFill="1" applyBorder="1" applyAlignment="1">
      <alignment horizontal="center" vertical="center"/>
    </xf>
    <xf numFmtId="0" fontId="6" fillId="0" borderId="33" xfId="0" applyFont="1" applyFill="1" applyBorder="1" applyAlignment="1">
      <alignment horizontal="center" vertical="center"/>
    </xf>
    <xf numFmtId="164" fontId="6" fillId="0" borderId="33" xfId="0" applyNumberFormat="1" applyFont="1" applyFill="1" applyBorder="1" applyAlignment="1">
      <alignment horizontal="center" vertical="center"/>
    </xf>
    <xf numFmtId="1" fontId="6" fillId="0" borderId="33" xfId="0" applyNumberFormat="1" applyFont="1" applyFill="1" applyBorder="1" applyAlignment="1">
      <alignment horizontal="center" vertical="center"/>
    </xf>
    <xf numFmtId="1" fontId="5" fillId="0" borderId="12" xfId="0" applyNumberFormat="1" applyFont="1" applyFill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Fill="1" applyBorder="1" applyAlignment="1">
      <alignment horizontal="center" vertical="center"/>
    </xf>
    <xf numFmtId="1" fontId="4" fillId="0" borderId="27" xfId="0" applyNumberFormat="1" applyFont="1" applyFill="1" applyBorder="1" applyAlignment="1">
      <alignment horizontal="center" vertical="center"/>
    </xf>
    <xf numFmtId="1" fontId="5" fillId="0" borderId="39" xfId="0" applyNumberFormat="1" applyFont="1" applyFill="1" applyBorder="1" applyAlignment="1">
      <alignment horizontal="center" vertical="center"/>
    </xf>
    <xf numFmtId="49" fontId="5" fillId="0" borderId="42" xfId="0" applyNumberFormat="1" applyFont="1" applyFill="1" applyBorder="1" applyAlignment="1">
      <alignment horizontal="center" vertical="center"/>
    </xf>
    <xf numFmtId="49" fontId="5" fillId="0" borderId="13" xfId="0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1" fontId="4" fillId="0" borderId="10" xfId="0" applyNumberFormat="1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10" fontId="5" fillId="0" borderId="31" xfId="0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0" fontId="5" fillId="0" borderId="12" xfId="0" applyNumberFormat="1" applyFont="1" applyFill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4" xfId="0" applyNumberFormat="1" applyFont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5" fontId="5" fillId="0" borderId="0" xfId="0" applyNumberFormat="1" applyFont="1" applyAlignment="1">
      <alignment horizontal="center" vertical="center"/>
    </xf>
    <xf numFmtId="10" fontId="5" fillId="0" borderId="15" xfId="0" applyNumberFormat="1" applyFont="1" applyFill="1" applyBorder="1" applyAlignment="1">
      <alignment horizontal="center" vertical="center"/>
    </xf>
    <xf numFmtId="1" fontId="4" fillId="0" borderId="41" xfId="0" applyNumberFormat="1" applyFont="1" applyFill="1" applyBorder="1" applyAlignment="1">
      <alignment horizontal="center" vertical="center"/>
    </xf>
    <xf numFmtId="0" fontId="5" fillId="0" borderId="49" xfId="0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5" fillId="0" borderId="0" xfId="0" applyNumberFormat="1" applyFont="1" applyAlignment="1">
      <alignment horizontal="center" vertical="center" wrapText="1"/>
    </xf>
    <xf numFmtId="1" fontId="0" fillId="0" borderId="0" xfId="0" applyNumberFormat="1" applyAlignment="1">
      <alignment horizontal="left" vertical="center"/>
    </xf>
    <xf numFmtId="0" fontId="8" fillId="7" borderId="3" xfId="0" applyFont="1" applyFill="1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3" borderId="22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 wrapText="1"/>
    </xf>
    <xf numFmtId="0" fontId="0" fillId="3" borderId="52" xfId="0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2" fontId="12" fillId="0" borderId="24" xfId="0" applyNumberFormat="1" applyFont="1" applyFill="1" applyBorder="1" applyAlignment="1">
      <alignment horizontal="center" vertical="center"/>
    </xf>
    <xf numFmtId="2" fontId="12" fillId="0" borderId="1" xfId="0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4" borderId="26" xfId="0" applyFill="1" applyBorder="1" applyAlignment="1">
      <alignment horizontal="center" vertical="center" wrapText="1"/>
    </xf>
    <xf numFmtId="0" fontId="0" fillId="4" borderId="29" xfId="0" applyFill="1" applyBorder="1" applyAlignment="1">
      <alignment horizontal="center" vertical="center" wrapText="1"/>
    </xf>
    <xf numFmtId="0" fontId="0" fillId="4" borderId="53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2" fontId="0" fillId="0" borderId="1" xfId="0" applyNumberFormat="1" applyFill="1" applyBorder="1" applyAlignment="1">
      <alignment horizontal="center" vertical="center"/>
    </xf>
    <xf numFmtId="2" fontId="0" fillId="0" borderId="24" xfId="0" applyNumberFormat="1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164" fontId="5" fillId="20" borderId="23" xfId="0" applyNumberFormat="1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10" fontId="5" fillId="0" borderId="16" xfId="0" applyNumberFormat="1" applyFont="1" applyFill="1" applyBorder="1" applyAlignment="1">
      <alignment horizontal="center" vertical="center"/>
    </xf>
    <xf numFmtId="1" fontId="5" fillId="0" borderId="16" xfId="0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12" fillId="11" borderId="22" xfId="0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2" fontId="12" fillId="11" borderId="52" xfId="0" applyNumberFormat="1" applyFont="1" applyFill="1" applyBorder="1" applyAlignment="1">
      <alignment horizontal="center" vertical="center"/>
    </xf>
    <xf numFmtId="2" fontId="12" fillId="4" borderId="52" xfId="0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12" fillId="4" borderId="22" xfId="0" applyNumberFormat="1" applyFont="1" applyFill="1" applyBorder="1" applyAlignment="1">
      <alignment horizontal="center" vertical="center"/>
    </xf>
    <xf numFmtId="2" fontId="12" fillId="12" borderId="52" xfId="0" applyNumberFormat="1" applyFont="1" applyFill="1" applyBorder="1" applyAlignment="1">
      <alignment horizontal="center" vertical="center"/>
    </xf>
    <xf numFmtId="164" fontId="5" fillId="12" borderId="23" xfId="0" applyNumberFormat="1" applyFont="1" applyFill="1" applyBorder="1" applyAlignment="1">
      <alignment horizontal="center" vertical="center"/>
    </xf>
    <xf numFmtId="2" fontId="12" fillId="12" borderId="22" xfId="0" applyNumberFormat="1" applyFont="1" applyFill="1" applyBorder="1" applyAlignment="1">
      <alignment horizontal="center" vertical="center"/>
    </xf>
    <xf numFmtId="2" fontId="12" fillId="16" borderId="52" xfId="0" applyNumberFormat="1" applyFont="1" applyFill="1" applyBorder="1" applyAlignment="1">
      <alignment horizontal="center" vertical="center"/>
    </xf>
    <xf numFmtId="164" fontId="5" fillId="16" borderId="23" xfId="0" applyNumberFormat="1" applyFont="1" applyFill="1" applyBorder="1" applyAlignment="1">
      <alignment horizontal="center" vertical="center"/>
    </xf>
    <xf numFmtId="2" fontId="0" fillId="20" borderId="52" xfId="0" applyNumberFormat="1" applyFill="1" applyBorder="1" applyAlignment="1">
      <alignment horizontal="center" vertical="center"/>
    </xf>
    <xf numFmtId="2" fontId="12" fillId="16" borderId="22" xfId="0" applyNumberFormat="1" applyFont="1" applyFill="1" applyBorder="1" applyAlignment="1">
      <alignment horizontal="center" vertical="center"/>
    </xf>
    <xf numFmtId="2" fontId="0" fillId="20" borderId="22" xfId="0" applyNumberFormat="1" applyFill="1" applyBorder="1" applyAlignment="1">
      <alignment horizontal="center" vertical="center"/>
    </xf>
    <xf numFmtId="164" fontId="5" fillId="20" borderId="33" xfId="0" applyNumberFormat="1" applyFont="1" applyFill="1" applyBorder="1" applyAlignment="1">
      <alignment horizontal="center" vertical="center"/>
    </xf>
    <xf numFmtId="164" fontId="5" fillId="12" borderId="33" xfId="0" applyNumberFormat="1" applyFont="1" applyFill="1" applyBorder="1" applyAlignment="1">
      <alignment horizontal="center" vertical="center"/>
    </xf>
    <xf numFmtId="164" fontId="5" fillId="16" borderId="33" xfId="0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2" fontId="12" fillId="21" borderId="52" xfId="0" applyNumberFormat="1" applyFont="1" applyFill="1" applyBorder="1" applyAlignment="1">
      <alignment horizontal="center" vertical="center"/>
    </xf>
    <xf numFmtId="2" fontId="12" fillId="21" borderId="22" xfId="0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0" fontId="5" fillId="16" borderId="23" xfId="0" applyFont="1" applyFill="1" applyBorder="1" applyAlignment="1">
      <alignment horizontal="center" vertical="center"/>
    </xf>
    <xf numFmtId="2" fontId="12" fillId="2" borderId="22" xfId="0" applyNumberFormat="1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2" fontId="12" fillId="2" borderId="52" xfId="0" applyNumberFormat="1" applyFont="1" applyFill="1" applyBorder="1" applyAlignment="1">
      <alignment horizontal="center" vertical="center"/>
    </xf>
    <xf numFmtId="164" fontId="5" fillId="2" borderId="23" xfId="0" applyNumberFormat="1" applyFont="1" applyFill="1" applyBorder="1" applyAlignment="1">
      <alignment horizontal="center" vertical="center"/>
    </xf>
    <xf numFmtId="164" fontId="5" fillId="23" borderId="23" xfId="0" applyNumberFormat="1" applyFont="1" applyFill="1" applyBorder="1" applyAlignment="1">
      <alignment horizontal="center" vertical="center"/>
    </xf>
    <xf numFmtId="2" fontId="0" fillId="4" borderId="52" xfId="0" applyNumberFormat="1" applyFill="1" applyBorder="1" applyAlignment="1">
      <alignment horizontal="center" vertical="center"/>
    </xf>
    <xf numFmtId="2" fontId="12" fillId="7" borderId="22" xfId="0" applyNumberFormat="1" applyFont="1" applyFill="1" applyBorder="1" applyAlignment="1">
      <alignment horizontal="center" vertical="center"/>
    </xf>
    <xf numFmtId="164" fontId="5" fillId="7" borderId="23" xfId="0" applyNumberFormat="1" applyFont="1" applyFill="1" applyBorder="1" applyAlignment="1">
      <alignment horizontal="center" vertical="center"/>
    </xf>
    <xf numFmtId="2" fontId="12" fillId="7" borderId="52" xfId="0" applyNumberFormat="1" applyFont="1" applyFill="1" applyBorder="1" applyAlignment="1">
      <alignment horizontal="center" vertical="center"/>
    </xf>
    <xf numFmtId="2" fontId="0" fillId="4" borderId="22" xfId="0" applyNumberFormat="1" applyFill="1" applyBorder="1" applyAlignment="1">
      <alignment horizontal="center" vertical="center"/>
    </xf>
    <xf numFmtId="164" fontId="5" fillId="2" borderId="33" xfId="0" applyNumberFormat="1" applyFont="1" applyFill="1" applyBorder="1" applyAlignment="1">
      <alignment horizontal="center" vertical="center"/>
    </xf>
    <xf numFmtId="164" fontId="5" fillId="7" borderId="33" xfId="0" applyNumberFormat="1" applyFont="1" applyFill="1" applyBorder="1" applyAlignment="1">
      <alignment horizontal="center" vertical="center"/>
    </xf>
    <xf numFmtId="2" fontId="12" fillId="6" borderId="52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2" fontId="0" fillId="12" borderId="52" xfId="0" applyNumberFormat="1" applyFill="1" applyBorder="1" applyAlignment="1">
      <alignment horizontal="center" vertical="center"/>
    </xf>
    <xf numFmtId="2" fontId="12" fillId="6" borderId="22" xfId="0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2" fontId="12" fillId="24" borderId="52" xfId="0" applyNumberFormat="1" applyFont="1" applyFill="1" applyBorder="1" applyAlignment="1">
      <alignment horizontal="center" vertical="center"/>
    </xf>
    <xf numFmtId="164" fontId="5" fillId="24" borderId="23" xfId="0" applyNumberFormat="1" applyFont="1" applyFill="1" applyBorder="1" applyAlignment="1">
      <alignment horizontal="center" vertical="center"/>
    </xf>
    <xf numFmtId="2" fontId="0" fillId="12" borderId="22" xfId="0" applyNumberFormat="1" applyFill="1" applyBorder="1" applyAlignment="1">
      <alignment horizontal="center" vertical="center"/>
    </xf>
    <xf numFmtId="2" fontId="12" fillId="24" borderId="22" xfId="0" applyNumberFormat="1" applyFont="1" applyFill="1" applyBorder="1" applyAlignment="1">
      <alignment horizontal="center" vertical="center"/>
    </xf>
    <xf numFmtId="2" fontId="0" fillId="16" borderId="22" xfId="0" applyNumberFormat="1" applyFill="1" applyBorder="1" applyAlignment="1">
      <alignment horizontal="center" vertical="center"/>
    </xf>
    <xf numFmtId="2" fontId="0" fillId="16" borderId="52" xfId="0" applyNumberFormat="1" applyFill="1" applyBorder="1" applyAlignment="1">
      <alignment horizontal="center" vertical="center"/>
    </xf>
    <xf numFmtId="164" fontId="5" fillId="24" borderId="33" xfId="0" applyNumberFormat="1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2" fontId="0" fillId="21" borderId="52" xfId="0" applyNumberFormat="1" applyFill="1" applyBorder="1" applyAlignment="1">
      <alignment horizontal="center" vertical="center"/>
    </xf>
    <xf numFmtId="2" fontId="0" fillId="21" borderId="22" xfId="0" applyNumberFormat="1" applyFill="1" applyBorder="1" applyAlignment="1">
      <alignment horizontal="center" vertical="center"/>
    </xf>
    <xf numFmtId="2" fontId="0" fillId="2" borderId="52" xfId="0" applyNumberFormat="1" applyFill="1" applyBorder="1" applyAlignment="1">
      <alignment horizontal="center" vertical="center"/>
    </xf>
    <xf numFmtId="2" fontId="0" fillId="2" borderId="22" xfId="0" applyNumberFormat="1" applyFill="1" applyBorder="1" applyAlignment="1">
      <alignment horizontal="center" vertical="center"/>
    </xf>
    <xf numFmtId="2" fontId="0" fillId="7" borderId="22" xfId="0" applyNumberFormat="1" applyFill="1" applyBorder="1" applyAlignment="1">
      <alignment horizontal="center" vertical="center"/>
    </xf>
    <xf numFmtId="2" fontId="0" fillId="7" borderId="52" xfId="0" applyNumberFormat="1" applyFill="1" applyBorder="1" applyAlignment="1">
      <alignment horizontal="center" vertical="center"/>
    </xf>
    <xf numFmtId="2" fontId="0" fillId="6" borderId="22" xfId="0" applyNumberFormat="1" applyFill="1" applyBorder="1" applyAlignment="1">
      <alignment horizontal="center" vertical="center"/>
    </xf>
    <xf numFmtId="2" fontId="0" fillId="6" borderId="52" xfId="0" applyNumberForma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4" fillId="25" borderId="10" xfId="0" applyFont="1" applyFill="1" applyBorder="1" applyAlignment="1">
      <alignment horizontal="center" vertical="center"/>
    </xf>
    <xf numFmtId="0" fontId="5" fillId="25" borderId="33" xfId="0" applyFont="1" applyFill="1" applyBorder="1" applyAlignment="1">
      <alignment horizontal="center" vertical="center"/>
    </xf>
    <xf numFmtId="10" fontId="6" fillId="25" borderId="33" xfId="1" applyNumberFormat="1" applyFont="1" applyFill="1" applyBorder="1" applyAlignment="1">
      <alignment horizontal="center" vertical="center"/>
    </xf>
    <xf numFmtId="10" fontId="6" fillId="25" borderId="23" xfId="1" applyNumberFormat="1" applyFont="1" applyFill="1" applyBorder="1" applyAlignment="1">
      <alignment horizontal="center" vertical="center"/>
    </xf>
    <xf numFmtId="10" fontId="4" fillId="25" borderId="27" xfId="1" applyNumberFormat="1" applyFont="1" applyFill="1" applyBorder="1" applyAlignment="1">
      <alignment horizontal="center" vertical="center"/>
    </xf>
    <xf numFmtId="0" fontId="5" fillId="25" borderId="12" xfId="0" applyFont="1" applyFill="1" applyBorder="1" applyAlignment="1">
      <alignment horizontal="center" vertical="center"/>
    </xf>
    <xf numFmtId="0" fontId="5" fillId="25" borderId="16" xfId="0" applyFont="1" applyFill="1" applyBorder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5" fillId="25" borderId="39" xfId="0" applyFont="1" applyFill="1" applyBorder="1" applyAlignment="1">
      <alignment horizontal="center" vertical="center"/>
    </xf>
    <xf numFmtId="10" fontId="6" fillId="0" borderId="10" xfId="1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1" fontId="4" fillId="0" borderId="41" xfId="0" applyNumberFormat="1" applyFont="1" applyFill="1" applyBorder="1" applyAlignment="1">
      <alignment horizontal="center" vertical="center"/>
    </xf>
    <xf numFmtId="1" fontId="4" fillId="0" borderId="21" xfId="0" applyNumberFormat="1" applyFont="1" applyFill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4" fillId="0" borderId="42" xfId="0" applyNumberFormat="1" applyFont="1" applyFill="1" applyBorder="1" applyAlignment="1">
      <alignment horizontal="center" vertical="center"/>
    </xf>
    <xf numFmtId="49" fontId="2" fillId="0" borderId="13" xfId="0" applyNumberFormat="1" applyFont="1" applyFill="1" applyBorder="1" applyAlignment="1">
      <alignment horizontal="center" vertical="center"/>
    </xf>
    <xf numFmtId="49" fontId="2" fillId="0" borderId="14" xfId="0" applyNumberFormat="1" applyFont="1" applyFill="1" applyBorder="1" applyAlignment="1">
      <alignment horizontal="center" vertical="center"/>
    </xf>
    <xf numFmtId="49" fontId="2" fillId="0" borderId="45" xfId="0" applyNumberFormat="1" applyFont="1" applyFill="1" applyBorder="1" applyAlignment="1">
      <alignment horizontal="center" vertical="center"/>
    </xf>
    <xf numFmtId="49" fontId="2" fillId="0" borderId="46" xfId="0" applyNumberFormat="1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10" borderId="3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11" fillId="11" borderId="2" xfId="0" applyFont="1" applyFill="1" applyBorder="1" applyAlignment="1">
      <alignment horizontal="center" vertical="center"/>
    </xf>
    <xf numFmtId="0" fontId="11" fillId="11" borderId="3" xfId="0" applyFont="1" applyFill="1" applyBorder="1" applyAlignment="1">
      <alignment horizontal="center" vertical="center"/>
    </xf>
    <xf numFmtId="0" fontId="11" fillId="13" borderId="2" xfId="0" applyFont="1" applyFill="1" applyBorder="1" applyAlignment="1">
      <alignment horizontal="center" vertical="center"/>
    </xf>
    <xf numFmtId="0" fontId="11" fillId="13" borderId="3" xfId="0" applyFont="1" applyFill="1" applyBorder="1" applyAlignment="1">
      <alignment horizontal="center" vertical="center"/>
    </xf>
    <xf numFmtId="0" fontId="11" fillId="13" borderId="4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0" borderId="4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11" fillId="0" borderId="4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</cellXfs>
  <cellStyles count="3">
    <cellStyle name="Normal" xfId="0" builtinId="0"/>
    <cellStyle name="Normal 2 2" xfId="2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G373"/>
  <sheetViews>
    <sheetView showGridLines="0" tabSelected="1" zoomScale="70" zoomScaleNormal="70" workbookViewId="0">
      <pane xSplit="2" ySplit="3" topLeftCell="BT355" activePane="bottomRight" state="frozen"/>
      <selection pane="topRight" activeCell="C1" sqref="C1"/>
      <selection pane="bottomLeft" activeCell="A4" sqref="A4"/>
      <selection pane="bottomRight" activeCell="HQ371" sqref="HQ371"/>
    </sheetView>
  </sheetViews>
  <sheetFormatPr baseColWidth="10" defaultRowHeight="18.75" x14ac:dyDescent="0.25"/>
  <cols>
    <col min="1" max="1" width="7.5703125" bestFit="1" customWidth="1"/>
    <col min="2" max="2" width="14.85546875" style="75" customWidth="1"/>
    <col min="3" max="3" width="8.85546875" style="75" bestFit="1" customWidth="1"/>
    <col min="4" max="4" width="9.42578125" style="75" bestFit="1" customWidth="1"/>
    <col min="5" max="5" width="7.5703125" style="75" bestFit="1" customWidth="1"/>
    <col min="6" max="6" width="8.140625" style="75" bestFit="1" customWidth="1"/>
    <col min="7" max="7" width="7.7109375" style="75" bestFit="1" customWidth="1"/>
    <col min="8" max="8" width="10.85546875" style="75" bestFit="1" customWidth="1"/>
    <col min="9" max="9" width="9.140625" style="75" bestFit="1" customWidth="1"/>
    <col min="10" max="10" width="11.7109375" style="75" bestFit="1" customWidth="1"/>
    <col min="11" max="11" width="8.7109375" style="75" bestFit="1" customWidth="1"/>
    <col min="12" max="12" width="8" style="75" bestFit="1" customWidth="1"/>
    <col min="13" max="14" width="10.85546875" style="75" bestFit="1" customWidth="1"/>
    <col min="15" max="15" width="8.85546875" style="75" bestFit="1" customWidth="1"/>
    <col min="16" max="16" width="9.42578125" style="75" bestFit="1" customWidth="1"/>
    <col min="17" max="17" width="7.5703125" style="75" bestFit="1" customWidth="1"/>
    <col min="18" max="18" width="8.140625" style="75" bestFit="1" customWidth="1"/>
    <col min="19" max="19" width="7.7109375" style="75" bestFit="1" customWidth="1"/>
    <col min="20" max="20" width="10.85546875" style="75" bestFit="1" customWidth="1"/>
    <col min="21" max="21" width="9.140625" style="75" bestFit="1" customWidth="1"/>
    <col min="22" max="22" width="11.7109375" style="75" bestFit="1" customWidth="1"/>
    <col min="23" max="23" width="8.7109375" style="75" bestFit="1" customWidth="1"/>
    <col min="24" max="24" width="8" style="75" bestFit="1" customWidth="1"/>
    <col min="25" max="26" width="10.85546875" style="75" bestFit="1" customWidth="1"/>
    <col min="27" max="27" width="8.85546875" style="75" bestFit="1" customWidth="1"/>
    <col min="28" max="28" width="9.42578125" style="75" bestFit="1" customWidth="1"/>
    <col min="29" max="29" width="7.5703125" style="75" bestFit="1" customWidth="1"/>
    <col min="30" max="30" width="8.140625" style="75" bestFit="1" customWidth="1"/>
    <col min="31" max="31" width="7.7109375" style="75" bestFit="1" customWidth="1"/>
    <col min="32" max="32" width="10.85546875" style="75" bestFit="1" customWidth="1"/>
    <col min="33" max="33" width="9.140625" style="75" bestFit="1" customWidth="1"/>
    <col min="34" max="34" width="11.7109375" style="75" bestFit="1" customWidth="1"/>
    <col min="35" max="35" width="8.7109375" style="75" bestFit="1" customWidth="1"/>
    <col min="36" max="36" width="8" style="75" bestFit="1" customWidth="1"/>
    <col min="37" max="38" width="10.85546875" style="75" bestFit="1" customWidth="1"/>
    <col min="39" max="39" width="8.85546875" style="75" bestFit="1" customWidth="1"/>
    <col min="40" max="40" width="9.42578125" style="75" bestFit="1" customWidth="1"/>
    <col min="41" max="41" width="7.5703125" style="75" bestFit="1" customWidth="1"/>
    <col min="42" max="42" width="8.140625" style="75" bestFit="1" customWidth="1"/>
    <col min="43" max="43" width="7.7109375" style="75" bestFit="1" customWidth="1"/>
    <col min="44" max="44" width="10.85546875" style="75" bestFit="1" customWidth="1"/>
    <col min="45" max="45" width="9.140625" style="75" bestFit="1" customWidth="1"/>
    <col min="46" max="46" width="11.7109375" style="75" bestFit="1" customWidth="1"/>
    <col min="47" max="47" width="8.7109375" style="75" bestFit="1" customWidth="1"/>
    <col min="48" max="48" width="8" style="75" bestFit="1" customWidth="1"/>
    <col min="49" max="50" width="10.85546875" style="75" bestFit="1" customWidth="1"/>
    <col min="51" max="51" width="8.85546875" style="75" bestFit="1" customWidth="1"/>
    <col min="52" max="52" width="9.42578125" style="75" bestFit="1" customWidth="1"/>
    <col min="53" max="53" width="7.5703125" style="75" bestFit="1" customWidth="1"/>
    <col min="54" max="54" width="8.140625" style="75" bestFit="1" customWidth="1"/>
    <col min="55" max="55" width="7.7109375" style="75" bestFit="1" customWidth="1"/>
    <col min="56" max="56" width="10.85546875" style="75" bestFit="1" customWidth="1"/>
    <col min="57" max="57" width="9.140625" style="75" bestFit="1" customWidth="1"/>
    <col min="58" max="58" width="11.7109375" style="75" bestFit="1" customWidth="1"/>
    <col min="59" max="59" width="8.7109375" style="75" bestFit="1" customWidth="1"/>
    <col min="60" max="60" width="8" style="75" bestFit="1" customWidth="1"/>
    <col min="61" max="62" width="10.85546875" style="75" bestFit="1" customWidth="1"/>
    <col min="63" max="63" width="8.85546875" style="75" bestFit="1" customWidth="1"/>
    <col min="64" max="64" width="9.42578125" style="75" bestFit="1" customWidth="1"/>
    <col min="65" max="65" width="7.5703125" style="75" bestFit="1" customWidth="1"/>
    <col min="66" max="66" width="8.140625" style="75" bestFit="1" customWidth="1"/>
    <col min="67" max="67" width="7.7109375" style="75" bestFit="1" customWidth="1"/>
    <col min="68" max="68" width="10.85546875" style="75" bestFit="1" customWidth="1"/>
    <col min="69" max="69" width="9.140625" style="75" bestFit="1" customWidth="1"/>
    <col min="70" max="70" width="11.7109375" style="75" bestFit="1" customWidth="1"/>
    <col min="71" max="71" width="8.7109375" style="75" bestFit="1" customWidth="1"/>
    <col min="72" max="72" width="8" style="75" bestFit="1" customWidth="1"/>
    <col min="73" max="74" width="10.85546875" style="75" bestFit="1" customWidth="1"/>
    <col min="75" max="75" width="8.85546875" style="75" bestFit="1" customWidth="1"/>
    <col min="76" max="76" width="9.42578125" style="75" bestFit="1" customWidth="1"/>
    <col min="77" max="77" width="7.5703125" style="75" bestFit="1" customWidth="1"/>
    <col min="78" max="78" width="8.140625" style="75" bestFit="1" customWidth="1"/>
    <col min="79" max="79" width="7.7109375" style="75" bestFit="1" customWidth="1"/>
    <col min="80" max="80" width="10.85546875" style="75" bestFit="1" customWidth="1"/>
    <col min="81" max="81" width="9.140625" style="75" bestFit="1" customWidth="1"/>
    <col min="82" max="82" width="11.7109375" style="75" bestFit="1" customWidth="1"/>
    <col min="83" max="83" width="8.7109375" style="75" bestFit="1" customWidth="1"/>
    <col min="84" max="84" width="8" style="75" bestFit="1" customWidth="1"/>
    <col min="85" max="86" width="10.85546875" style="75" bestFit="1" customWidth="1"/>
    <col min="87" max="87" width="8.85546875" style="75" bestFit="1" customWidth="1"/>
    <col min="88" max="88" width="9.42578125" style="75" bestFit="1" customWidth="1"/>
    <col min="89" max="89" width="7.5703125" style="75" bestFit="1" customWidth="1"/>
    <col min="90" max="90" width="8.140625" style="75" bestFit="1" customWidth="1"/>
    <col min="91" max="91" width="7.7109375" style="75" bestFit="1" customWidth="1"/>
    <col min="92" max="92" width="10.85546875" style="75" bestFit="1" customWidth="1"/>
    <col min="93" max="93" width="9.140625" style="75" bestFit="1" customWidth="1"/>
    <col min="94" max="94" width="11.7109375" style="75" bestFit="1" customWidth="1"/>
    <col min="95" max="96" width="8" style="75" bestFit="1" customWidth="1"/>
    <col min="97" max="98" width="10.85546875" style="75" bestFit="1" customWidth="1"/>
    <col min="99" max="99" width="8.85546875" style="75" bestFit="1" customWidth="1"/>
    <col min="100" max="100" width="9.42578125" style="75" bestFit="1" customWidth="1"/>
    <col min="101" max="101" width="7.5703125" style="75" bestFit="1" customWidth="1"/>
    <col min="102" max="102" width="8.140625" style="75" bestFit="1" customWidth="1"/>
    <col min="103" max="103" width="7.7109375" style="75" bestFit="1" customWidth="1"/>
    <col min="104" max="104" width="10.85546875" style="75" bestFit="1" customWidth="1"/>
    <col min="105" max="105" width="9.140625" style="75" bestFit="1" customWidth="1"/>
    <col min="106" max="106" width="11.7109375" style="75" bestFit="1" customWidth="1"/>
    <col min="107" max="107" width="8.7109375" style="75" bestFit="1" customWidth="1"/>
    <col min="108" max="108" width="8" style="75" bestFit="1" customWidth="1"/>
    <col min="109" max="110" width="10.85546875" style="75" bestFit="1" customWidth="1"/>
    <col min="111" max="111" width="8.85546875" style="75" bestFit="1" customWidth="1"/>
    <col min="112" max="112" width="9.42578125" style="75" bestFit="1" customWidth="1"/>
    <col min="113" max="113" width="7.5703125" style="75" bestFit="1" customWidth="1"/>
    <col min="114" max="114" width="8.140625" style="75" bestFit="1" customWidth="1"/>
    <col min="115" max="115" width="7.7109375" style="75" bestFit="1" customWidth="1"/>
    <col min="116" max="116" width="10.85546875" style="75" bestFit="1" customWidth="1"/>
    <col min="117" max="117" width="9.140625" style="75" bestFit="1" customWidth="1"/>
    <col min="118" max="118" width="11.7109375" style="75" bestFit="1" customWidth="1"/>
    <col min="119" max="119" width="8.7109375" style="75" bestFit="1" customWidth="1"/>
    <col min="120" max="120" width="8" style="75" bestFit="1" customWidth="1"/>
    <col min="121" max="122" width="10.85546875" style="75" bestFit="1" customWidth="1"/>
    <col min="123" max="123" width="8.85546875" style="75" bestFit="1" customWidth="1"/>
    <col min="124" max="124" width="9.42578125" style="75" bestFit="1" customWidth="1"/>
    <col min="125" max="125" width="7.5703125" style="75" bestFit="1" customWidth="1"/>
    <col min="126" max="126" width="8.140625" style="75" bestFit="1" customWidth="1"/>
    <col min="127" max="127" width="7.7109375" style="75" bestFit="1" customWidth="1"/>
    <col min="128" max="128" width="10.85546875" style="75" bestFit="1" customWidth="1"/>
    <col min="129" max="129" width="9.140625" style="75" bestFit="1" customWidth="1"/>
    <col min="130" max="130" width="11.7109375" style="75" bestFit="1" customWidth="1"/>
    <col min="131" max="131" width="9.140625" style="75" customWidth="1"/>
    <col min="132" max="132" width="8" style="75" bestFit="1" customWidth="1"/>
    <col min="133" max="134" width="10.85546875" style="75" bestFit="1" customWidth="1"/>
    <col min="135" max="135" width="8.85546875" style="75" bestFit="1" customWidth="1"/>
    <col min="136" max="136" width="9.42578125" style="75" bestFit="1" customWidth="1"/>
    <col min="137" max="137" width="7.5703125" style="75" bestFit="1" customWidth="1"/>
    <col min="138" max="138" width="8.140625" style="75" bestFit="1" customWidth="1"/>
    <col min="139" max="139" width="7.7109375" style="75" bestFit="1" customWidth="1"/>
    <col min="140" max="140" width="10.85546875" style="75" bestFit="1" customWidth="1"/>
    <col min="141" max="141" width="9.140625" style="75" bestFit="1" customWidth="1"/>
    <col min="142" max="142" width="11.7109375" style="75" bestFit="1" customWidth="1"/>
    <col min="143" max="143" width="8.7109375" style="75" bestFit="1" customWidth="1"/>
    <col min="144" max="144" width="8" style="75" bestFit="1" customWidth="1"/>
    <col min="145" max="146" width="10.85546875" style="75" bestFit="1" customWidth="1"/>
    <col min="147" max="147" width="8.85546875" style="75" bestFit="1" customWidth="1"/>
    <col min="148" max="148" width="9.42578125" style="75" bestFit="1" customWidth="1"/>
    <col min="149" max="149" width="7.5703125" style="75" bestFit="1" customWidth="1"/>
    <col min="150" max="150" width="8.140625" style="75" bestFit="1" customWidth="1"/>
    <col min="151" max="151" width="7.7109375" style="75" bestFit="1" customWidth="1"/>
    <col min="152" max="152" width="10.85546875" style="75" bestFit="1" customWidth="1"/>
    <col min="153" max="153" width="9.140625" style="75" bestFit="1" customWidth="1"/>
    <col min="154" max="154" width="11.7109375" style="75" bestFit="1" customWidth="1"/>
    <col min="155" max="155" width="8.7109375" style="75" bestFit="1" customWidth="1"/>
    <col min="156" max="156" width="8" style="75" bestFit="1" customWidth="1"/>
    <col min="157" max="158" width="10.85546875" style="75" bestFit="1" customWidth="1"/>
    <col min="159" max="159" width="8.85546875" style="75" bestFit="1" customWidth="1"/>
    <col min="160" max="160" width="9.42578125" style="75" bestFit="1" customWidth="1"/>
    <col min="161" max="161" width="7.5703125" style="75" bestFit="1" customWidth="1"/>
    <col min="162" max="162" width="8.140625" style="75" bestFit="1" customWidth="1"/>
    <col min="163" max="163" width="7.7109375" style="75" bestFit="1" customWidth="1"/>
    <col min="164" max="164" width="10.85546875" style="75" customWidth="1"/>
    <col min="165" max="165" width="9.140625" style="75" bestFit="1" customWidth="1"/>
    <col min="166" max="166" width="11.7109375" style="75" bestFit="1" customWidth="1"/>
    <col min="167" max="167" width="8.7109375" style="75" bestFit="1" customWidth="1"/>
    <col min="168" max="168" width="8" style="75" bestFit="1" customWidth="1"/>
    <col min="169" max="170" width="10.85546875" style="75" customWidth="1"/>
    <col min="171" max="171" width="8.85546875" style="75" bestFit="1" customWidth="1"/>
    <col min="172" max="172" width="9.42578125" style="75" bestFit="1" customWidth="1"/>
    <col min="173" max="173" width="7.5703125" style="75" bestFit="1" customWidth="1"/>
    <col min="174" max="174" width="8.140625" style="75" bestFit="1" customWidth="1"/>
    <col min="175" max="175" width="7.7109375" style="75" bestFit="1" customWidth="1"/>
    <col min="176" max="176" width="10.85546875" style="75" customWidth="1"/>
    <col min="177" max="177" width="9.140625" style="75" bestFit="1" customWidth="1"/>
    <col min="178" max="178" width="11.7109375" style="75" bestFit="1" customWidth="1"/>
    <col min="179" max="179" width="8.7109375" style="75" bestFit="1" customWidth="1"/>
    <col min="180" max="180" width="8" style="75" bestFit="1" customWidth="1"/>
    <col min="181" max="182" width="10.85546875" style="75" customWidth="1"/>
    <col min="183" max="183" width="8.85546875" style="75" bestFit="1" customWidth="1"/>
    <col min="184" max="184" width="9.42578125" style="75" bestFit="1" customWidth="1"/>
    <col min="185" max="185" width="7.5703125" style="75" bestFit="1" customWidth="1"/>
    <col min="186" max="186" width="8.140625" style="75" bestFit="1" customWidth="1"/>
    <col min="187" max="187" width="7.7109375" style="75" bestFit="1" customWidth="1"/>
    <col min="188" max="188" width="10.85546875" style="75" customWidth="1"/>
    <col min="189" max="189" width="9.140625" style="75" bestFit="1" customWidth="1"/>
    <col min="190" max="190" width="11.7109375" style="75" bestFit="1" customWidth="1"/>
    <col min="191" max="191" width="8.7109375" style="75" bestFit="1" customWidth="1"/>
    <col min="192" max="192" width="8" style="75" bestFit="1" customWidth="1"/>
    <col min="193" max="194" width="10.85546875" style="75" customWidth="1"/>
    <col min="195" max="195" width="8.85546875" style="75" bestFit="1" customWidth="1"/>
    <col min="196" max="196" width="9.42578125" style="75" bestFit="1" customWidth="1"/>
    <col min="197" max="197" width="7.5703125" style="75" bestFit="1" customWidth="1"/>
    <col min="198" max="198" width="8.140625" style="75" bestFit="1" customWidth="1"/>
    <col min="199" max="199" width="7.7109375" style="75" bestFit="1" customWidth="1"/>
    <col min="200" max="200" width="10.85546875" style="75" customWidth="1"/>
    <col min="201" max="201" width="9.140625" style="75" bestFit="1" customWidth="1"/>
    <col min="202" max="202" width="11.7109375" style="75" bestFit="1" customWidth="1"/>
    <col min="203" max="203" width="8.7109375" style="75" bestFit="1" customWidth="1"/>
    <col min="204" max="204" width="8" style="75" bestFit="1" customWidth="1"/>
    <col min="205" max="206" width="10.85546875" style="75" customWidth="1"/>
    <col min="207" max="207" width="8.85546875" style="75" bestFit="1" customWidth="1"/>
    <col min="208" max="208" width="9.42578125" style="75" bestFit="1" customWidth="1"/>
    <col min="209" max="209" width="7.5703125" style="75" bestFit="1" customWidth="1"/>
    <col min="210" max="210" width="8.140625" style="75" bestFit="1" customWidth="1"/>
    <col min="211" max="211" width="7.7109375" style="75" bestFit="1" customWidth="1"/>
    <col min="212" max="212" width="10.85546875" style="75" bestFit="1" customWidth="1"/>
    <col min="213" max="213" width="9.140625" style="75" bestFit="1" customWidth="1"/>
    <col min="214" max="214" width="11.7109375" style="75" bestFit="1" customWidth="1"/>
    <col min="215" max="215" width="8.7109375" style="75" customWidth="1"/>
    <col min="216" max="216" width="8" style="75" bestFit="1" customWidth="1"/>
    <col min="217" max="220" width="10.85546875" style="75" bestFit="1" customWidth="1"/>
    <col min="221" max="221" width="8.7109375" style="75" bestFit="1" customWidth="1"/>
    <col min="222" max="222" width="8.42578125" style="75" bestFit="1" customWidth="1"/>
    <col min="223" max="223" width="8.7109375" style="75" bestFit="1" customWidth="1"/>
    <col min="224" max="224" width="11.28515625" style="206" bestFit="1" customWidth="1"/>
    <col min="225" max="225" width="9" style="75" bestFit="1" customWidth="1"/>
    <col min="226" max="226" width="12.7109375" style="75" bestFit="1" customWidth="1"/>
    <col min="227" max="227" width="11.7109375" style="75" bestFit="1" customWidth="1"/>
    <col min="228" max="228" width="12.5703125" style="75" bestFit="1" customWidth="1"/>
    <col min="229" max="229" width="11.28515625" style="75" bestFit="1" customWidth="1"/>
    <col min="230" max="230" width="10.85546875" style="75" bestFit="1" customWidth="1"/>
    <col min="231" max="231" width="10.85546875" style="75" customWidth="1"/>
    <col min="232" max="234" width="11.42578125" style="76"/>
    <col min="235" max="237" width="14.140625" style="75" customWidth="1"/>
    <col min="238" max="240" width="10.140625" style="84" bestFit="1" customWidth="1"/>
    <col min="241" max="241" width="11.42578125" style="86"/>
    <col min="242" max="16384" width="11.42578125" style="75"/>
  </cols>
  <sheetData>
    <row r="1" spans="1:241" ht="47.25" thickBot="1" x14ac:dyDescent="0.3">
      <c r="A1" s="216"/>
      <c r="B1" s="217"/>
      <c r="C1" s="220" t="s">
        <v>21</v>
      </c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  <c r="BC1" s="221"/>
      <c r="BD1" s="221"/>
      <c r="BE1" s="221"/>
      <c r="BF1" s="221"/>
      <c r="BG1" s="221"/>
      <c r="BH1" s="221"/>
      <c r="BI1" s="221"/>
      <c r="BJ1" s="221"/>
      <c r="BK1" s="221"/>
      <c r="BL1" s="221"/>
      <c r="BM1" s="221"/>
      <c r="BN1" s="221"/>
      <c r="BO1" s="221"/>
      <c r="BP1" s="221"/>
      <c r="BQ1" s="221"/>
      <c r="BR1" s="221"/>
      <c r="BS1" s="221"/>
      <c r="BT1" s="221"/>
      <c r="BU1" s="221"/>
      <c r="BV1" s="221"/>
      <c r="BW1" s="222" t="s">
        <v>85</v>
      </c>
      <c r="BX1" s="222"/>
      <c r="BY1" s="222"/>
      <c r="BZ1" s="222"/>
      <c r="CA1" s="222"/>
      <c r="CB1" s="222"/>
      <c r="CC1" s="222"/>
      <c r="CD1" s="222"/>
      <c r="CE1" s="222"/>
      <c r="CF1" s="222"/>
      <c r="CG1" s="222"/>
      <c r="CH1" s="222"/>
      <c r="CI1" s="222"/>
      <c r="CJ1" s="222"/>
      <c r="CK1" s="222"/>
      <c r="CL1" s="222"/>
      <c r="CM1" s="222"/>
      <c r="CN1" s="222"/>
      <c r="CO1" s="222"/>
      <c r="CP1" s="222"/>
      <c r="CQ1" s="222"/>
      <c r="CR1" s="222"/>
      <c r="CS1" s="222"/>
      <c r="CT1" s="222"/>
      <c r="CU1" s="222"/>
      <c r="CV1" s="222"/>
      <c r="CW1" s="222"/>
      <c r="CX1" s="222"/>
      <c r="CY1" s="222"/>
      <c r="CZ1" s="222"/>
      <c r="DA1" s="222"/>
      <c r="DB1" s="222"/>
      <c r="DC1" s="222"/>
      <c r="DD1" s="222"/>
      <c r="DE1" s="222"/>
      <c r="DF1" s="222"/>
      <c r="DG1" s="222"/>
      <c r="DH1" s="222"/>
      <c r="DI1" s="222"/>
      <c r="DJ1" s="222"/>
      <c r="DK1" s="222"/>
      <c r="DL1" s="222"/>
      <c r="DM1" s="222"/>
      <c r="DN1" s="222"/>
      <c r="DO1" s="222"/>
      <c r="DP1" s="222"/>
      <c r="DQ1" s="222"/>
      <c r="DR1" s="222"/>
      <c r="DS1" s="222"/>
      <c r="DT1" s="222"/>
      <c r="DU1" s="222"/>
      <c r="DV1" s="222"/>
      <c r="DW1" s="222"/>
      <c r="DX1" s="222"/>
      <c r="DY1" s="222"/>
      <c r="DZ1" s="222"/>
      <c r="EA1" s="222"/>
      <c r="EB1" s="222"/>
      <c r="EC1" s="222"/>
      <c r="ED1" s="222"/>
      <c r="EE1" s="222"/>
      <c r="EF1" s="222"/>
      <c r="EG1" s="222"/>
      <c r="EH1" s="222"/>
      <c r="EI1" s="222"/>
      <c r="EJ1" s="222"/>
      <c r="EK1" s="222"/>
      <c r="EL1" s="222"/>
      <c r="EM1" s="222"/>
      <c r="EN1" s="222"/>
      <c r="EO1" s="222"/>
      <c r="EP1" s="222"/>
      <c r="EQ1" s="231" t="s">
        <v>21</v>
      </c>
      <c r="ER1" s="231"/>
      <c r="ES1" s="231"/>
      <c r="ET1" s="231"/>
      <c r="EU1" s="231"/>
      <c r="EV1" s="231"/>
      <c r="EW1" s="231"/>
      <c r="EX1" s="231"/>
      <c r="EY1" s="231"/>
      <c r="EZ1" s="231"/>
      <c r="FA1" s="231"/>
      <c r="FB1" s="231"/>
      <c r="FC1" s="231"/>
      <c r="FD1" s="231"/>
      <c r="FE1" s="231"/>
      <c r="FF1" s="231"/>
      <c r="FG1" s="231"/>
      <c r="FH1" s="231"/>
      <c r="FI1" s="231"/>
      <c r="FJ1" s="231"/>
      <c r="FK1" s="231"/>
      <c r="FL1" s="231"/>
      <c r="FM1" s="231"/>
      <c r="FN1" s="231"/>
      <c r="FO1" s="231"/>
      <c r="FP1" s="231"/>
      <c r="FQ1" s="231"/>
      <c r="FR1" s="231"/>
      <c r="FS1" s="231"/>
      <c r="FT1" s="231"/>
      <c r="FU1" s="231"/>
      <c r="FV1" s="231"/>
      <c r="FW1" s="231"/>
      <c r="FX1" s="231"/>
      <c r="FY1" s="231"/>
      <c r="FZ1" s="231"/>
      <c r="GA1" s="231"/>
      <c r="GB1" s="231"/>
      <c r="GC1" s="231"/>
      <c r="GD1" s="231"/>
      <c r="GE1" s="231"/>
      <c r="GF1" s="231"/>
      <c r="GG1" s="231"/>
      <c r="GH1" s="231"/>
      <c r="GI1" s="231"/>
      <c r="GJ1" s="231"/>
      <c r="GK1" s="231"/>
      <c r="GL1" s="231"/>
      <c r="GM1" s="231"/>
      <c r="GN1" s="231"/>
      <c r="GO1" s="231"/>
      <c r="GP1" s="231"/>
      <c r="GQ1" s="231"/>
      <c r="GR1" s="231"/>
      <c r="GS1" s="231"/>
      <c r="GT1" s="231"/>
      <c r="GU1" s="231"/>
      <c r="GV1" s="231"/>
      <c r="GW1" s="231"/>
      <c r="GX1" s="231"/>
      <c r="GY1" s="231"/>
      <c r="GZ1" s="231"/>
      <c r="HA1" s="231"/>
      <c r="HB1" s="231"/>
      <c r="HC1" s="231"/>
      <c r="HD1" s="231"/>
      <c r="HE1" s="231"/>
      <c r="HF1" s="231"/>
      <c r="HG1" s="231"/>
      <c r="HH1" s="231"/>
      <c r="HI1" s="231"/>
      <c r="HJ1" s="232"/>
      <c r="HK1" s="223" t="s">
        <v>0</v>
      </c>
      <c r="HL1" s="224"/>
      <c r="HM1" s="224"/>
      <c r="HN1" s="224"/>
      <c r="HO1" s="224"/>
      <c r="HP1" s="224"/>
      <c r="HQ1" s="224"/>
      <c r="HR1" s="224"/>
      <c r="HS1" s="224"/>
      <c r="HT1" s="224"/>
      <c r="HU1" s="224"/>
      <c r="HV1" s="225"/>
      <c r="HW1" s="226"/>
    </row>
    <row r="2" spans="1:241" ht="24" thickBot="1" x14ac:dyDescent="0.3">
      <c r="A2" s="218"/>
      <c r="B2" s="219"/>
      <c r="C2" s="212" t="s">
        <v>20</v>
      </c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4"/>
      <c r="O2" s="212" t="s">
        <v>1</v>
      </c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4"/>
      <c r="AA2" s="212" t="s">
        <v>82</v>
      </c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4"/>
      <c r="AM2" s="212" t="s">
        <v>128</v>
      </c>
      <c r="AN2" s="213"/>
      <c r="AO2" s="213"/>
      <c r="AP2" s="213"/>
      <c r="AQ2" s="213"/>
      <c r="AR2" s="213"/>
      <c r="AS2" s="213"/>
      <c r="AT2" s="213"/>
      <c r="AU2" s="213"/>
      <c r="AV2" s="213"/>
      <c r="AW2" s="213"/>
      <c r="AX2" s="214"/>
      <c r="AY2" s="212" t="s">
        <v>2</v>
      </c>
      <c r="AZ2" s="213"/>
      <c r="BA2" s="213"/>
      <c r="BB2" s="213"/>
      <c r="BC2" s="213"/>
      <c r="BD2" s="213"/>
      <c r="BE2" s="213"/>
      <c r="BF2" s="213"/>
      <c r="BG2" s="213"/>
      <c r="BH2" s="213"/>
      <c r="BI2" s="213"/>
      <c r="BJ2" s="214"/>
      <c r="BK2" s="212" t="s">
        <v>43</v>
      </c>
      <c r="BL2" s="213"/>
      <c r="BM2" s="213"/>
      <c r="BN2" s="213"/>
      <c r="BO2" s="213"/>
      <c r="BP2" s="213"/>
      <c r="BQ2" s="213"/>
      <c r="BR2" s="213"/>
      <c r="BS2" s="213"/>
      <c r="BT2" s="213"/>
      <c r="BU2" s="213"/>
      <c r="BV2" s="214"/>
      <c r="BW2" s="212" t="s">
        <v>83</v>
      </c>
      <c r="BX2" s="213"/>
      <c r="BY2" s="213"/>
      <c r="BZ2" s="213"/>
      <c r="CA2" s="213"/>
      <c r="CB2" s="213"/>
      <c r="CC2" s="213"/>
      <c r="CD2" s="213"/>
      <c r="CE2" s="213"/>
      <c r="CF2" s="213"/>
      <c r="CG2" s="213"/>
      <c r="CH2" s="214"/>
      <c r="CI2" s="212" t="s">
        <v>84</v>
      </c>
      <c r="CJ2" s="213"/>
      <c r="CK2" s="213"/>
      <c r="CL2" s="213"/>
      <c r="CM2" s="213"/>
      <c r="CN2" s="213"/>
      <c r="CO2" s="213"/>
      <c r="CP2" s="213"/>
      <c r="CQ2" s="213"/>
      <c r="CR2" s="213"/>
      <c r="CS2" s="213"/>
      <c r="CT2" s="214"/>
      <c r="CU2" s="212" t="s">
        <v>86</v>
      </c>
      <c r="CV2" s="213"/>
      <c r="CW2" s="213"/>
      <c r="CX2" s="213"/>
      <c r="CY2" s="213"/>
      <c r="CZ2" s="213"/>
      <c r="DA2" s="213"/>
      <c r="DB2" s="213"/>
      <c r="DC2" s="213"/>
      <c r="DD2" s="213"/>
      <c r="DE2" s="213"/>
      <c r="DF2" s="214"/>
      <c r="DG2" s="212" t="s">
        <v>129</v>
      </c>
      <c r="DH2" s="213"/>
      <c r="DI2" s="213"/>
      <c r="DJ2" s="213"/>
      <c r="DK2" s="213"/>
      <c r="DL2" s="213"/>
      <c r="DM2" s="213"/>
      <c r="DN2" s="213"/>
      <c r="DO2" s="213"/>
      <c r="DP2" s="213"/>
      <c r="DQ2" s="213"/>
      <c r="DR2" s="214"/>
      <c r="DS2" s="212" t="s">
        <v>87</v>
      </c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4"/>
      <c r="EE2" s="212" t="s">
        <v>88</v>
      </c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4"/>
      <c r="EQ2" s="212" t="s">
        <v>89</v>
      </c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4"/>
      <c r="FC2" s="212" t="s">
        <v>90</v>
      </c>
      <c r="FD2" s="213"/>
      <c r="FE2" s="213"/>
      <c r="FF2" s="213"/>
      <c r="FG2" s="213"/>
      <c r="FH2" s="213"/>
      <c r="FI2" s="213"/>
      <c r="FJ2" s="213"/>
      <c r="FK2" s="213"/>
      <c r="FL2" s="213"/>
      <c r="FM2" s="213"/>
      <c r="FN2" s="214"/>
      <c r="FO2" s="212" t="s">
        <v>91</v>
      </c>
      <c r="FP2" s="213"/>
      <c r="FQ2" s="213"/>
      <c r="FR2" s="213"/>
      <c r="FS2" s="213"/>
      <c r="FT2" s="213"/>
      <c r="FU2" s="213"/>
      <c r="FV2" s="213"/>
      <c r="FW2" s="213"/>
      <c r="FX2" s="213"/>
      <c r="FY2" s="213"/>
      <c r="FZ2" s="214"/>
      <c r="GA2" s="212" t="s">
        <v>130</v>
      </c>
      <c r="GB2" s="213"/>
      <c r="GC2" s="213"/>
      <c r="GD2" s="213"/>
      <c r="GE2" s="213"/>
      <c r="GF2" s="213"/>
      <c r="GG2" s="213"/>
      <c r="GH2" s="213"/>
      <c r="GI2" s="213"/>
      <c r="GJ2" s="213"/>
      <c r="GK2" s="213"/>
      <c r="GL2" s="214"/>
      <c r="GM2" s="212" t="s">
        <v>92</v>
      </c>
      <c r="GN2" s="213"/>
      <c r="GO2" s="213"/>
      <c r="GP2" s="213"/>
      <c r="GQ2" s="213"/>
      <c r="GR2" s="213"/>
      <c r="GS2" s="213"/>
      <c r="GT2" s="213"/>
      <c r="GU2" s="213"/>
      <c r="GV2" s="213"/>
      <c r="GW2" s="213"/>
      <c r="GX2" s="214"/>
      <c r="GY2" s="212" t="s">
        <v>93</v>
      </c>
      <c r="GZ2" s="213"/>
      <c r="HA2" s="213"/>
      <c r="HB2" s="213"/>
      <c r="HC2" s="213"/>
      <c r="HD2" s="213"/>
      <c r="HE2" s="213"/>
      <c r="HF2" s="213"/>
      <c r="HG2" s="213"/>
      <c r="HH2" s="213"/>
      <c r="HI2" s="213"/>
      <c r="HJ2" s="214"/>
      <c r="HK2" s="227"/>
      <c r="HL2" s="228"/>
      <c r="HM2" s="228"/>
      <c r="HN2" s="228"/>
      <c r="HO2" s="228"/>
      <c r="HP2" s="228"/>
      <c r="HQ2" s="228"/>
      <c r="HR2" s="228"/>
      <c r="HS2" s="228"/>
      <c r="HT2" s="228"/>
      <c r="HU2" s="228"/>
      <c r="HV2" s="229"/>
      <c r="HW2" s="230"/>
    </row>
    <row r="3" spans="1:241" ht="38.25" thickBot="1" x14ac:dyDescent="0.3">
      <c r="A3" s="1" t="s">
        <v>3</v>
      </c>
      <c r="B3" s="2" t="s">
        <v>4</v>
      </c>
      <c r="C3" s="3" t="s">
        <v>5</v>
      </c>
      <c r="D3" s="4" t="s">
        <v>6</v>
      </c>
      <c r="E3" s="4" t="s">
        <v>7</v>
      </c>
      <c r="F3" s="4" t="s">
        <v>8</v>
      </c>
      <c r="G3" s="4" t="s">
        <v>9</v>
      </c>
      <c r="H3" s="4" t="s">
        <v>10</v>
      </c>
      <c r="I3" s="4" t="s">
        <v>11</v>
      </c>
      <c r="J3" s="4" t="s">
        <v>12</v>
      </c>
      <c r="K3" s="4" t="s">
        <v>13</v>
      </c>
      <c r="L3" s="4" t="s">
        <v>14</v>
      </c>
      <c r="M3" s="4" t="s">
        <v>15</v>
      </c>
      <c r="N3" s="5" t="s">
        <v>16</v>
      </c>
      <c r="O3" s="3" t="s">
        <v>5</v>
      </c>
      <c r="P3" s="4" t="s">
        <v>6</v>
      </c>
      <c r="Q3" s="4" t="s">
        <v>7</v>
      </c>
      <c r="R3" s="4" t="s">
        <v>8</v>
      </c>
      <c r="S3" s="4" t="s">
        <v>9</v>
      </c>
      <c r="T3" s="4" t="s">
        <v>10</v>
      </c>
      <c r="U3" s="4" t="s">
        <v>11</v>
      </c>
      <c r="V3" s="4" t="s">
        <v>12</v>
      </c>
      <c r="W3" s="4" t="s">
        <v>13</v>
      </c>
      <c r="X3" s="4" t="s">
        <v>14</v>
      </c>
      <c r="Y3" s="4" t="s">
        <v>15</v>
      </c>
      <c r="Z3" s="5" t="s">
        <v>16</v>
      </c>
      <c r="AA3" s="3" t="s">
        <v>5</v>
      </c>
      <c r="AB3" s="4" t="s">
        <v>6</v>
      </c>
      <c r="AC3" s="4" t="s">
        <v>7</v>
      </c>
      <c r="AD3" s="4" t="s">
        <v>8</v>
      </c>
      <c r="AE3" s="4" t="s">
        <v>9</v>
      </c>
      <c r="AF3" s="4" t="s">
        <v>10</v>
      </c>
      <c r="AG3" s="4" t="s">
        <v>11</v>
      </c>
      <c r="AH3" s="4" t="s">
        <v>12</v>
      </c>
      <c r="AI3" s="4" t="s">
        <v>13</v>
      </c>
      <c r="AJ3" s="4" t="s">
        <v>14</v>
      </c>
      <c r="AK3" s="4" t="s">
        <v>15</v>
      </c>
      <c r="AL3" s="5" t="s">
        <v>16</v>
      </c>
      <c r="AM3" s="3" t="s">
        <v>5</v>
      </c>
      <c r="AN3" s="4" t="s">
        <v>6</v>
      </c>
      <c r="AO3" s="4" t="s">
        <v>7</v>
      </c>
      <c r="AP3" s="4" t="s">
        <v>8</v>
      </c>
      <c r="AQ3" s="4" t="s">
        <v>9</v>
      </c>
      <c r="AR3" s="4" t="s">
        <v>10</v>
      </c>
      <c r="AS3" s="4" t="s">
        <v>11</v>
      </c>
      <c r="AT3" s="4" t="s">
        <v>12</v>
      </c>
      <c r="AU3" s="4" t="s">
        <v>13</v>
      </c>
      <c r="AV3" s="4" t="s">
        <v>14</v>
      </c>
      <c r="AW3" s="4" t="s">
        <v>15</v>
      </c>
      <c r="AX3" s="5" t="s">
        <v>16</v>
      </c>
      <c r="AY3" s="3" t="s">
        <v>5</v>
      </c>
      <c r="AZ3" s="4" t="s">
        <v>6</v>
      </c>
      <c r="BA3" s="4" t="s">
        <v>7</v>
      </c>
      <c r="BB3" s="4" t="s">
        <v>8</v>
      </c>
      <c r="BC3" s="4" t="s">
        <v>9</v>
      </c>
      <c r="BD3" s="4" t="s">
        <v>10</v>
      </c>
      <c r="BE3" s="4" t="s">
        <v>11</v>
      </c>
      <c r="BF3" s="4" t="s">
        <v>12</v>
      </c>
      <c r="BG3" s="4" t="s">
        <v>13</v>
      </c>
      <c r="BH3" s="4" t="s">
        <v>14</v>
      </c>
      <c r="BI3" s="4" t="s">
        <v>15</v>
      </c>
      <c r="BJ3" s="5" t="s">
        <v>16</v>
      </c>
      <c r="BK3" s="3" t="s">
        <v>5</v>
      </c>
      <c r="BL3" s="4" t="s">
        <v>6</v>
      </c>
      <c r="BM3" s="4" t="s">
        <v>7</v>
      </c>
      <c r="BN3" s="4" t="s">
        <v>8</v>
      </c>
      <c r="BO3" s="4" t="s">
        <v>9</v>
      </c>
      <c r="BP3" s="4" t="s">
        <v>10</v>
      </c>
      <c r="BQ3" s="4" t="s">
        <v>11</v>
      </c>
      <c r="BR3" s="4" t="s">
        <v>12</v>
      </c>
      <c r="BS3" s="4" t="s">
        <v>13</v>
      </c>
      <c r="BT3" s="4" t="s">
        <v>14</v>
      </c>
      <c r="BU3" s="4" t="s">
        <v>15</v>
      </c>
      <c r="BV3" s="5" t="s">
        <v>16</v>
      </c>
      <c r="BW3" s="3" t="s">
        <v>5</v>
      </c>
      <c r="BX3" s="4" t="s">
        <v>6</v>
      </c>
      <c r="BY3" s="4" t="s">
        <v>7</v>
      </c>
      <c r="BZ3" s="4" t="s">
        <v>8</v>
      </c>
      <c r="CA3" s="4" t="s">
        <v>9</v>
      </c>
      <c r="CB3" s="4" t="s">
        <v>10</v>
      </c>
      <c r="CC3" s="4" t="s">
        <v>11</v>
      </c>
      <c r="CD3" s="4" t="s">
        <v>12</v>
      </c>
      <c r="CE3" s="4" t="s">
        <v>13</v>
      </c>
      <c r="CF3" s="4" t="s">
        <v>14</v>
      </c>
      <c r="CG3" s="4" t="s">
        <v>15</v>
      </c>
      <c r="CH3" s="5" t="s">
        <v>16</v>
      </c>
      <c r="CI3" s="3" t="s">
        <v>5</v>
      </c>
      <c r="CJ3" s="4" t="s">
        <v>6</v>
      </c>
      <c r="CK3" s="4" t="s">
        <v>7</v>
      </c>
      <c r="CL3" s="4" t="s">
        <v>8</v>
      </c>
      <c r="CM3" s="4" t="s">
        <v>9</v>
      </c>
      <c r="CN3" s="4" t="s">
        <v>10</v>
      </c>
      <c r="CO3" s="4" t="s">
        <v>11</v>
      </c>
      <c r="CP3" s="4" t="s">
        <v>12</v>
      </c>
      <c r="CQ3" s="4" t="s">
        <v>13</v>
      </c>
      <c r="CR3" s="4" t="s">
        <v>14</v>
      </c>
      <c r="CS3" s="4" t="s">
        <v>15</v>
      </c>
      <c r="CT3" s="5" t="s">
        <v>16</v>
      </c>
      <c r="CU3" s="3" t="s">
        <v>5</v>
      </c>
      <c r="CV3" s="4" t="s">
        <v>6</v>
      </c>
      <c r="CW3" s="4" t="s">
        <v>7</v>
      </c>
      <c r="CX3" s="4" t="s">
        <v>8</v>
      </c>
      <c r="CY3" s="4" t="s">
        <v>9</v>
      </c>
      <c r="CZ3" s="4" t="s">
        <v>10</v>
      </c>
      <c r="DA3" s="4" t="s">
        <v>11</v>
      </c>
      <c r="DB3" s="4" t="s">
        <v>12</v>
      </c>
      <c r="DC3" s="4" t="s">
        <v>13</v>
      </c>
      <c r="DD3" s="4" t="s">
        <v>14</v>
      </c>
      <c r="DE3" s="4" t="s">
        <v>15</v>
      </c>
      <c r="DF3" s="5" t="s">
        <v>16</v>
      </c>
      <c r="DG3" s="3" t="s">
        <v>5</v>
      </c>
      <c r="DH3" s="4" t="s">
        <v>6</v>
      </c>
      <c r="DI3" s="4" t="s">
        <v>7</v>
      </c>
      <c r="DJ3" s="4" t="s">
        <v>8</v>
      </c>
      <c r="DK3" s="4" t="s">
        <v>9</v>
      </c>
      <c r="DL3" s="4" t="s">
        <v>10</v>
      </c>
      <c r="DM3" s="4" t="s">
        <v>11</v>
      </c>
      <c r="DN3" s="4" t="s">
        <v>12</v>
      </c>
      <c r="DO3" s="4" t="s">
        <v>13</v>
      </c>
      <c r="DP3" s="4" t="s">
        <v>14</v>
      </c>
      <c r="DQ3" s="4" t="s">
        <v>15</v>
      </c>
      <c r="DR3" s="5" t="s">
        <v>16</v>
      </c>
      <c r="DS3" s="3" t="s">
        <v>5</v>
      </c>
      <c r="DT3" s="4" t="s">
        <v>6</v>
      </c>
      <c r="DU3" s="4" t="s">
        <v>7</v>
      </c>
      <c r="DV3" s="4" t="s">
        <v>8</v>
      </c>
      <c r="DW3" s="4" t="s">
        <v>9</v>
      </c>
      <c r="DX3" s="4" t="s">
        <v>10</v>
      </c>
      <c r="DY3" s="4" t="s">
        <v>11</v>
      </c>
      <c r="DZ3" s="4" t="s">
        <v>12</v>
      </c>
      <c r="EA3" s="4" t="s">
        <v>13</v>
      </c>
      <c r="EB3" s="4" t="s">
        <v>14</v>
      </c>
      <c r="EC3" s="4" t="s">
        <v>15</v>
      </c>
      <c r="ED3" s="5" t="s">
        <v>16</v>
      </c>
      <c r="EE3" s="3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 t="s">
        <v>15</v>
      </c>
      <c r="EP3" s="5" t="s">
        <v>16</v>
      </c>
      <c r="EQ3" s="3" t="s">
        <v>5</v>
      </c>
      <c r="ER3" s="4" t="s">
        <v>6</v>
      </c>
      <c r="ES3" s="4" t="s">
        <v>7</v>
      </c>
      <c r="ET3" s="4" t="s">
        <v>8</v>
      </c>
      <c r="EU3" s="4" t="s">
        <v>9</v>
      </c>
      <c r="EV3" s="4" t="s">
        <v>10</v>
      </c>
      <c r="EW3" s="4" t="s">
        <v>11</v>
      </c>
      <c r="EX3" s="4" t="s">
        <v>12</v>
      </c>
      <c r="EY3" s="4" t="s">
        <v>13</v>
      </c>
      <c r="EZ3" s="4" t="s">
        <v>14</v>
      </c>
      <c r="FA3" s="4" t="s">
        <v>15</v>
      </c>
      <c r="FB3" s="5" t="s">
        <v>16</v>
      </c>
      <c r="FC3" s="3" t="s">
        <v>5</v>
      </c>
      <c r="FD3" s="4" t="s">
        <v>6</v>
      </c>
      <c r="FE3" s="4" t="s">
        <v>7</v>
      </c>
      <c r="FF3" s="4" t="s">
        <v>8</v>
      </c>
      <c r="FG3" s="4" t="s">
        <v>9</v>
      </c>
      <c r="FH3" s="4" t="s">
        <v>10</v>
      </c>
      <c r="FI3" s="4" t="s">
        <v>11</v>
      </c>
      <c r="FJ3" s="4" t="s">
        <v>12</v>
      </c>
      <c r="FK3" s="4" t="s">
        <v>13</v>
      </c>
      <c r="FL3" s="4" t="s">
        <v>14</v>
      </c>
      <c r="FM3" s="4" t="s">
        <v>15</v>
      </c>
      <c r="FN3" s="5" t="s">
        <v>16</v>
      </c>
      <c r="FO3" s="3" t="s">
        <v>5</v>
      </c>
      <c r="FP3" s="4" t="s">
        <v>6</v>
      </c>
      <c r="FQ3" s="4" t="s">
        <v>7</v>
      </c>
      <c r="FR3" s="4" t="s">
        <v>8</v>
      </c>
      <c r="FS3" s="4" t="s">
        <v>9</v>
      </c>
      <c r="FT3" s="4" t="s">
        <v>10</v>
      </c>
      <c r="FU3" s="4" t="s">
        <v>11</v>
      </c>
      <c r="FV3" s="4" t="s">
        <v>12</v>
      </c>
      <c r="FW3" s="4" t="s">
        <v>13</v>
      </c>
      <c r="FX3" s="4" t="s">
        <v>14</v>
      </c>
      <c r="FY3" s="4" t="s">
        <v>15</v>
      </c>
      <c r="FZ3" s="5" t="s">
        <v>16</v>
      </c>
      <c r="GA3" s="3" t="s">
        <v>5</v>
      </c>
      <c r="GB3" s="4" t="s">
        <v>6</v>
      </c>
      <c r="GC3" s="4" t="s">
        <v>7</v>
      </c>
      <c r="GD3" s="4" t="s">
        <v>8</v>
      </c>
      <c r="GE3" s="4" t="s">
        <v>9</v>
      </c>
      <c r="GF3" s="4" t="s">
        <v>10</v>
      </c>
      <c r="GG3" s="4" t="s">
        <v>11</v>
      </c>
      <c r="GH3" s="4" t="s">
        <v>12</v>
      </c>
      <c r="GI3" s="4" t="s">
        <v>13</v>
      </c>
      <c r="GJ3" s="4" t="s">
        <v>14</v>
      </c>
      <c r="GK3" s="4" t="s">
        <v>15</v>
      </c>
      <c r="GL3" s="5" t="s">
        <v>16</v>
      </c>
      <c r="GM3" s="3" t="s">
        <v>5</v>
      </c>
      <c r="GN3" s="4" t="s">
        <v>6</v>
      </c>
      <c r="GO3" s="4" t="s">
        <v>7</v>
      </c>
      <c r="GP3" s="4" t="s">
        <v>8</v>
      </c>
      <c r="GQ3" s="4" t="s">
        <v>9</v>
      </c>
      <c r="GR3" s="4" t="s">
        <v>10</v>
      </c>
      <c r="GS3" s="4" t="s">
        <v>11</v>
      </c>
      <c r="GT3" s="4" t="s">
        <v>12</v>
      </c>
      <c r="GU3" s="4" t="s">
        <v>13</v>
      </c>
      <c r="GV3" s="4" t="s">
        <v>14</v>
      </c>
      <c r="GW3" s="4" t="s">
        <v>15</v>
      </c>
      <c r="GX3" s="5" t="s">
        <v>16</v>
      </c>
      <c r="GY3" s="3" t="s">
        <v>5</v>
      </c>
      <c r="GZ3" s="4" t="s">
        <v>6</v>
      </c>
      <c r="HA3" s="4" t="s">
        <v>7</v>
      </c>
      <c r="HB3" s="4" t="s">
        <v>8</v>
      </c>
      <c r="HC3" s="4" t="s">
        <v>9</v>
      </c>
      <c r="HD3" s="4" t="s">
        <v>10</v>
      </c>
      <c r="HE3" s="4" t="s">
        <v>11</v>
      </c>
      <c r="HF3" s="4" t="s">
        <v>12</v>
      </c>
      <c r="HG3" s="4" t="s">
        <v>13</v>
      </c>
      <c r="HH3" s="4" t="s">
        <v>14</v>
      </c>
      <c r="HI3" s="4" t="s">
        <v>15</v>
      </c>
      <c r="HJ3" s="5" t="s">
        <v>16</v>
      </c>
      <c r="HK3" s="58" t="s">
        <v>5</v>
      </c>
      <c r="HL3" s="59" t="s">
        <v>6</v>
      </c>
      <c r="HM3" s="59" t="s">
        <v>7</v>
      </c>
      <c r="HN3" s="59" t="s">
        <v>8</v>
      </c>
      <c r="HO3" s="59" t="s">
        <v>9</v>
      </c>
      <c r="HP3" s="199" t="s">
        <v>10</v>
      </c>
      <c r="HQ3" s="59" t="s">
        <v>11</v>
      </c>
      <c r="HR3" s="59" t="s">
        <v>12</v>
      </c>
      <c r="HS3" s="59" t="s">
        <v>17</v>
      </c>
      <c r="HT3" s="60" t="s">
        <v>18</v>
      </c>
      <c r="HU3" s="59" t="s">
        <v>19</v>
      </c>
      <c r="HV3" s="59" t="s">
        <v>15</v>
      </c>
      <c r="HW3" s="61" t="s">
        <v>16</v>
      </c>
      <c r="HX3" s="77" t="s">
        <v>36</v>
      </c>
      <c r="HY3" s="77" t="s">
        <v>76</v>
      </c>
      <c r="HZ3" s="77" t="s">
        <v>77</v>
      </c>
      <c r="IA3" s="77" t="s">
        <v>37</v>
      </c>
      <c r="IB3" s="77" t="s">
        <v>78</v>
      </c>
      <c r="IC3" s="77" t="s">
        <v>79</v>
      </c>
      <c r="ID3" s="85" t="s">
        <v>39</v>
      </c>
      <c r="IE3" s="85" t="s">
        <v>80</v>
      </c>
      <c r="IF3" s="85" t="s">
        <v>81</v>
      </c>
    </row>
    <row r="4" spans="1:241" ht="19.5" thickBot="1" x14ac:dyDescent="0.3">
      <c r="A4" s="80"/>
      <c r="B4" s="40">
        <v>44504</v>
      </c>
      <c r="C4" s="6"/>
      <c r="D4" s="7"/>
      <c r="E4" s="8">
        <v>759</v>
      </c>
      <c r="F4" s="7">
        <v>65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759</v>
      </c>
      <c r="R4" s="7">
        <v>65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759</v>
      </c>
      <c r="AD4" s="7">
        <v>65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217</v>
      </c>
      <c r="AP4" s="7">
        <v>16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758</v>
      </c>
      <c r="BB4" s="7">
        <v>65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758</v>
      </c>
      <c r="BN4" s="7">
        <v>65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759</v>
      </c>
      <c r="BZ4" s="7">
        <v>65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759</v>
      </c>
      <c r="CL4" s="7">
        <v>65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758</v>
      </c>
      <c r="CX4" s="7">
        <v>65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215</v>
      </c>
      <c r="DJ4" s="7">
        <v>16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758</v>
      </c>
      <c r="DV4" s="7">
        <v>65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758</v>
      </c>
      <c r="EH4" s="7">
        <v>65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758</v>
      </c>
      <c r="ET4" s="7">
        <v>65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758</v>
      </c>
      <c r="FF4" s="7">
        <v>65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757</v>
      </c>
      <c r="FR4" s="7">
        <v>65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218</v>
      </c>
      <c r="GD4" s="7">
        <v>16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756</v>
      </c>
      <c r="GP4" s="7">
        <v>65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757</v>
      </c>
      <c r="HB4" s="7">
        <v>65</v>
      </c>
      <c r="HC4" s="7"/>
      <c r="HD4" s="7"/>
      <c r="HE4" s="7"/>
      <c r="HF4" s="7"/>
      <c r="HG4" s="7"/>
      <c r="HH4" s="7"/>
      <c r="HI4" s="7"/>
      <c r="HJ4" s="9"/>
      <c r="HK4" s="33"/>
      <c r="HL4" s="34"/>
      <c r="HM4" s="47">
        <f t="shared" ref="HM4:HN7" si="0">+E4+Q4+AC4+AO4+BA4+BM4+BY4+CK4+CW4+DI4+DU4+EG4+ES4+FE4+FQ4+GC4+GO4+HA4</f>
        <v>12021</v>
      </c>
      <c r="HN4" s="34">
        <f t="shared" si="0"/>
        <v>1023</v>
      </c>
      <c r="HO4" s="34"/>
      <c r="HP4" s="200"/>
      <c r="HQ4" s="34"/>
      <c r="HR4" s="34"/>
      <c r="HS4" s="34"/>
      <c r="HT4" s="47"/>
      <c r="HU4" s="34"/>
      <c r="HV4" s="34"/>
      <c r="HW4" s="37"/>
      <c r="HY4" s="77"/>
      <c r="HZ4" s="77"/>
    </row>
    <row r="5" spans="1:241" x14ac:dyDescent="0.25">
      <c r="A5" s="211">
        <v>25</v>
      </c>
      <c r="B5" s="41">
        <f>+B4+1</f>
        <v>44505</v>
      </c>
      <c r="C5" s="10"/>
      <c r="D5" s="11"/>
      <c r="E5" s="11">
        <f>E4-C5</f>
        <v>759</v>
      </c>
      <c r="F5" s="11">
        <f>F4-D5</f>
        <v>65</v>
      </c>
      <c r="G5" s="11"/>
      <c r="H5" s="12">
        <f t="shared" ref="H5:H11" si="1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759</v>
      </c>
      <c r="R5" s="11">
        <f>R4-P5</f>
        <v>65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759</v>
      </c>
      <c r="AD5" s="11">
        <f>AD4-AB5</f>
        <v>65</v>
      </c>
      <c r="AE5" s="11"/>
      <c r="AF5" s="12">
        <f t="shared" ref="AF5:AF11" si="3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4">AO4-AM5</f>
        <v>217</v>
      </c>
      <c r="AP5" s="11">
        <f t="shared" si="4"/>
        <v>16</v>
      </c>
      <c r="AQ5" s="11"/>
      <c r="AR5" s="12">
        <f t="shared" ref="AR5:AR11" si="5">((AQ5+AS5)/AO5)</f>
        <v>0</v>
      </c>
      <c r="AS5" s="11"/>
      <c r="AT5" s="12" t="e">
        <f t="shared" ref="AT5:AT11" si="6">AS5/(AQ5+AS5)</f>
        <v>#DIV/0!</v>
      </c>
      <c r="AU5" s="13"/>
      <c r="AV5" s="11"/>
      <c r="AW5" s="11"/>
      <c r="AX5" s="14"/>
      <c r="AY5" s="10"/>
      <c r="AZ5" s="11"/>
      <c r="BA5" s="11">
        <f t="shared" ref="BA5:BB11" si="7">BA4-AY5</f>
        <v>758</v>
      </c>
      <c r="BB5" s="11">
        <f t="shared" si="7"/>
        <v>65</v>
      </c>
      <c r="BC5" s="11"/>
      <c r="BD5" s="12">
        <f t="shared" ref="BD5:BD11" si="8">((BC5+BE5)/BA5)</f>
        <v>0</v>
      </c>
      <c r="BE5" s="11"/>
      <c r="BF5" s="12" t="e">
        <f t="shared" ref="BF5:BF11" si="9">BE5/(BC5+BE5)</f>
        <v>#DIV/0!</v>
      </c>
      <c r="BG5" s="13"/>
      <c r="BH5" s="11"/>
      <c r="BI5" s="11"/>
      <c r="BJ5" s="14"/>
      <c r="BK5" s="10"/>
      <c r="BL5" s="11"/>
      <c r="BM5" s="11">
        <f t="shared" ref="BM5:BN11" si="10">BM4-BK5</f>
        <v>758</v>
      </c>
      <c r="BN5" s="11">
        <f t="shared" si="10"/>
        <v>65</v>
      </c>
      <c r="BO5" s="11">
        <v>1</v>
      </c>
      <c r="BP5" s="12">
        <f t="shared" ref="BP5:BP11" si="11">((BO5+BQ5)/BM5)</f>
        <v>1.3192612137203166E-3</v>
      </c>
      <c r="BQ5" s="11"/>
      <c r="BR5" s="12">
        <f t="shared" ref="BR5:BR11" si="12">BQ5/(BO5+BQ5)</f>
        <v>0</v>
      </c>
      <c r="BS5" s="13"/>
      <c r="BT5" s="11"/>
      <c r="BU5" s="11"/>
      <c r="BV5" s="14"/>
      <c r="BW5" s="10"/>
      <c r="BX5" s="11"/>
      <c r="BY5" s="11">
        <f t="shared" ref="BY5:BZ11" si="13">BY4-BW5</f>
        <v>759</v>
      </c>
      <c r="BZ5" s="11">
        <f t="shared" si="13"/>
        <v>65</v>
      </c>
      <c r="CA5" s="11"/>
      <c r="CB5" s="12">
        <f t="shared" ref="CB5:CB11" si="14">((CA5+CC5)/BY5)</f>
        <v>0</v>
      </c>
      <c r="CC5" s="11"/>
      <c r="CD5" s="12" t="e">
        <f t="shared" ref="CD5:CD11" si="15">CC5/(CA5+CC5)</f>
        <v>#DIV/0!</v>
      </c>
      <c r="CE5" s="13"/>
      <c r="CF5" s="11"/>
      <c r="CG5" s="11"/>
      <c r="CH5" s="14"/>
      <c r="CI5" s="10"/>
      <c r="CJ5" s="11"/>
      <c r="CK5" s="11">
        <f t="shared" ref="CK5:CL11" si="16">CK4-CI5</f>
        <v>759</v>
      </c>
      <c r="CL5" s="11">
        <f t="shared" si="16"/>
        <v>65</v>
      </c>
      <c r="CM5" s="11"/>
      <c r="CN5" s="12">
        <f t="shared" ref="CN5:CN11" si="17">((CM5+CO5)/CK5)</f>
        <v>0</v>
      </c>
      <c r="CO5" s="11"/>
      <c r="CP5" s="12" t="e">
        <f t="shared" ref="CP5:CP11" si="18">CO5/(CM5+CO5)</f>
        <v>#DIV/0!</v>
      </c>
      <c r="CQ5" s="13"/>
      <c r="CR5" s="11"/>
      <c r="CS5" s="11"/>
      <c r="CT5" s="14"/>
      <c r="CU5" s="10">
        <v>1</v>
      </c>
      <c r="CV5" s="11"/>
      <c r="CW5" s="11">
        <f t="shared" ref="CW5:CX11" si="19">CW4-CU5</f>
        <v>757</v>
      </c>
      <c r="CX5" s="11">
        <f t="shared" si="19"/>
        <v>65</v>
      </c>
      <c r="CY5" s="11"/>
      <c r="CZ5" s="12">
        <f t="shared" ref="CZ5:CZ11" si="20">((CY5+DA5)/CW5)</f>
        <v>0</v>
      </c>
      <c r="DA5" s="11"/>
      <c r="DB5" s="12" t="e">
        <f t="shared" ref="DB5:DB11" si="21">DA5/(CY5+DA5)</f>
        <v>#DIV/0!</v>
      </c>
      <c r="DC5" s="13"/>
      <c r="DD5" s="11"/>
      <c r="DE5" s="11"/>
      <c r="DF5" s="14"/>
      <c r="DG5" s="10"/>
      <c r="DH5" s="11"/>
      <c r="DI5" s="11">
        <f t="shared" ref="DI5:DJ11" si="22">DI4-DG5</f>
        <v>215</v>
      </c>
      <c r="DJ5" s="11">
        <f t="shared" si="22"/>
        <v>16</v>
      </c>
      <c r="DK5" s="11"/>
      <c r="DL5" s="12">
        <f t="shared" ref="DL5:DL11" si="23">((DK5+DM5)/DI5)</f>
        <v>0</v>
      </c>
      <c r="DM5" s="11"/>
      <c r="DN5" s="12" t="e">
        <f t="shared" ref="DN5:DN11" si="24">DM5/(DK5+DM5)</f>
        <v>#DIV/0!</v>
      </c>
      <c r="DO5" s="13"/>
      <c r="DP5" s="11"/>
      <c r="DQ5" s="11"/>
      <c r="DR5" s="14"/>
      <c r="DS5" s="10"/>
      <c r="DT5" s="11"/>
      <c r="DU5" s="11">
        <f t="shared" ref="DU5:DV11" si="25">DU4-DS5</f>
        <v>758</v>
      </c>
      <c r="DV5" s="11">
        <f t="shared" si="25"/>
        <v>65</v>
      </c>
      <c r="DW5" s="11"/>
      <c r="DX5" s="12">
        <f t="shared" ref="DX5:DX11" si="26">((DW5+DY5)/DU5)</f>
        <v>0</v>
      </c>
      <c r="DY5" s="11"/>
      <c r="DZ5" s="12" t="e">
        <f t="shared" ref="DZ5:DZ11" si="27">DY5/(DW5+DY5)</f>
        <v>#DIV/0!</v>
      </c>
      <c r="EA5" s="13"/>
      <c r="EB5" s="11"/>
      <c r="EC5" s="11"/>
      <c r="ED5" s="14"/>
      <c r="EE5" s="10"/>
      <c r="EF5" s="11"/>
      <c r="EG5" s="11">
        <f t="shared" ref="EG5:EH11" si="28">EG4-EE5</f>
        <v>758</v>
      </c>
      <c r="EH5" s="11">
        <f t="shared" si="28"/>
        <v>65</v>
      </c>
      <c r="EI5" s="11"/>
      <c r="EJ5" s="12">
        <f t="shared" ref="EJ5:EJ11" si="29">((EI5+EK5)/EG5)</f>
        <v>0</v>
      </c>
      <c r="EK5" s="11"/>
      <c r="EL5" s="12" t="e">
        <f t="shared" ref="EL5:EL11" si="30">EK5/(EI5+EK5)</f>
        <v>#DIV/0!</v>
      </c>
      <c r="EM5" s="13"/>
      <c r="EN5" s="11"/>
      <c r="EO5" s="11"/>
      <c r="EP5" s="14"/>
      <c r="EQ5" s="10"/>
      <c r="ER5" s="11"/>
      <c r="ES5" s="11">
        <f t="shared" ref="ES5:ET11" si="31">ES4-EQ5</f>
        <v>758</v>
      </c>
      <c r="ET5" s="11">
        <f t="shared" si="31"/>
        <v>65</v>
      </c>
      <c r="EU5" s="11"/>
      <c r="EV5" s="12">
        <f t="shared" ref="EV5:EV11" si="32">((EU5+EW5)/ES5)</f>
        <v>0</v>
      </c>
      <c r="EW5" s="11"/>
      <c r="EX5" s="12" t="e">
        <f t="shared" ref="EX5:EX11" si="33">EW5/(EU5+EW5)</f>
        <v>#DIV/0!</v>
      </c>
      <c r="EY5" s="13"/>
      <c r="EZ5" s="11"/>
      <c r="FA5" s="11"/>
      <c r="FB5" s="14"/>
      <c r="FC5" s="10"/>
      <c r="FD5" s="11"/>
      <c r="FE5" s="11">
        <f t="shared" ref="FE5:FF11" si="34">FE4-FC5</f>
        <v>758</v>
      </c>
      <c r="FF5" s="11">
        <f t="shared" si="34"/>
        <v>65</v>
      </c>
      <c r="FG5" s="11">
        <v>1</v>
      </c>
      <c r="FH5" s="12">
        <f t="shared" ref="FH5:FH11" si="35">((FG5+FI5)/FE5)</f>
        <v>1.3192612137203166E-3</v>
      </c>
      <c r="FI5" s="11"/>
      <c r="FJ5" s="12">
        <f t="shared" ref="FJ5:FJ11" si="36">FI5/(FG5+FI5)</f>
        <v>0</v>
      </c>
      <c r="FK5" s="13"/>
      <c r="FL5" s="11"/>
      <c r="FM5" s="11"/>
      <c r="FN5" s="14"/>
      <c r="FO5" s="10"/>
      <c r="FP5" s="11"/>
      <c r="FQ5" s="11">
        <f t="shared" ref="FQ5:FR11" si="37">FQ4-FO5</f>
        <v>757</v>
      </c>
      <c r="FR5" s="11">
        <f t="shared" si="37"/>
        <v>65</v>
      </c>
      <c r="FS5" s="11"/>
      <c r="FT5" s="12">
        <f t="shared" ref="FT5:FT11" si="38">((FS5+FU5)/FQ5)</f>
        <v>0</v>
      </c>
      <c r="FU5" s="11"/>
      <c r="FV5" s="12" t="e">
        <f t="shared" ref="FV5:FV11" si="39">FU5/(FS5+FU5)</f>
        <v>#DIV/0!</v>
      </c>
      <c r="FW5" s="13"/>
      <c r="FX5" s="11"/>
      <c r="FY5" s="11"/>
      <c r="FZ5" s="14"/>
      <c r="GA5" s="10"/>
      <c r="GB5" s="11"/>
      <c r="GC5" s="11">
        <f t="shared" ref="GC5:GD11" si="40">GC4-GA5</f>
        <v>218</v>
      </c>
      <c r="GD5" s="11">
        <f t="shared" si="40"/>
        <v>16</v>
      </c>
      <c r="GE5" s="11"/>
      <c r="GF5" s="12">
        <f t="shared" ref="GF5:GF11" si="41">((GE5+GG5)/GC5)</f>
        <v>0</v>
      </c>
      <c r="GG5" s="11"/>
      <c r="GH5" s="12" t="e">
        <f t="shared" ref="GH5:GH11" si="42">GG5/(GE5+GG5)</f>
        <v>#DIV/0!</v>
      </c>
      <c r="GI5" s="13"/>
      <c r="GJ5" s="11"/>
      <c r="GK5" s="11"/>
      <c r="GL5" s="14"/>
      <c r="GM5" s="10"/>
      <c r="GN5" s="11"/>
      <c r="GO5" s="11">
        <f t="shared" ref="GO5:GP11" si="43">GO4-GM5</f>
        <v>756</v>
      </c>
      <c r="GP5" s="11">
        <f t="shared" si="43"/>
        <v>65</v>
      </c>
      <c r="GQ5" s="11"/>
      <c r="GR5" s="12">
        <f t="shared" ref="GR5:GR11" si="44">((GQ5+GS5)/GO5)</f>
        <v>0</v>
      </c>
      <c r="GS5" s="11"/>
      <c r="GT5" s="12" t="e">
        <f t="shared" ref="GT5:GT11" si="45">GS5/(GQ5+GS5)</f>
        <v>#DIV/0!</v>
      </c>
      <c r="GU5" s="13"/>
      <c r="GV5" s="11"/>
      <c r="GW5" s="11"/>
      <c r="GX5" s="14"/>
      <c r="GY5" s="10"/>
      <c r="GZ5" s="11"/>
      <c r="HA5" s="11">
        <f t="shared" ref="HA5:HA11" si="46">HA4-GY5</f>
        <v>757</v>
      </c>
      <c r="HB5" s="11">
        <f t="shared" ref="HB5:HB11" si="47">HB4-GZ5</f>
        <v>65</v>
      </c>
      <c r="HC5" s="11"/>
      <c r="HD5" s="12">
        <f t="shared" ref="HD5:HD11" si="48">((HC5+HE5)/HA5)</f>
        <v>0</v>
      </c>
      <c r="HE5" s="11"/>
      <c r="HF5" s="12" t="e">
        <f t="shared" ref="HF5:HF11" si="49">HE5/(HC5+HE5)</f>
        <v>#DIV/0!</v>
      </c>
      <c r="HG5" s="13"/>
      <c r="HH5" s="11"/>
      <c r="HI5" s="11"/>
      <c r="HJ5" s="14"/>
      <c r="HK5" s="33">
        <f t="shared" ref="HK5:HL7" si="50">+C5+O5+AA5+AM5+AY5+BK5+BW5+CI5+CU5+DG5+DS5+EE5+EQ5+FC5+FO5+GA5+GM5+GY5</f>
        <v>1</v>
      </c>
      <c r="HL5" s="34">
        <f t="shared" si="50"/>
        <v>0</v>
      </c>
      <c r="HM5" s="34">
        <f t="shared" si="0"/>
        <v>12020</v>
      </c>
      <c r="HN5" s="34">
        <f t="shared" si="0"/>
        <v>1023</v>
      </c>
      <c r="HO5" s="34">
        <f>+G5+S5+AE5+AQ5+BC5+BO5+CA5+CM5+CY5+DK5+DW5+EI5+EU5+FG5+FS5+GE5+GQ5+HC5+HE5+I5+U5+AG5+AS5+BE5+BQ5+CC5+CO5+DA5+DM5+DY5+EK5+EW5+FI5+FU5+GG5+GS5</f>
        <v>2</v>
      </c>
      <c r="HP5" s="201">
        <f t="shared" ref="HP5" si="51">+(HO5)/HM5</f>
        <v>1.6638935108153079E-4</v>
      </c>
      <c r="HQ5" s="48">
        <f>+I5+U5+AG5+AS5+BE5+BQ5+CC5+CO5+DA5+DM5+DY5+EK5+EW5+FI5+FU5+GG5+GS5+HE5</f>
        <v>0</v>
      </c>
      <c r="HR5" s="35">
        <f>+(HQ5/(HO5))</f>
        <v>0</v>
      </c>
      <c r="HS5" s="49"/>
      <c r="HT5" s="50"/>
      <c r="HU5" s="49">
        <f t="shared" ref="HU5" si="52">+HT5/HO5*100</f>
        <v>0</v>
      </c>
      <c r="HV5" s="48"/>
      <c r="HW5" s="37"/>
      <c r="HX5" s="78">
        <f>SUM(G5,I5,S5,U5,AE5,AG5,AQ5,AS5,BC5,BE5,BO5,BQ5)/SUM(E5,Q5,AC5,AO5,BA5,BM5)</f>
        <v>2.4937655860349125E-4</v>
      </c>
      <c r="HY5" s="78">
        <f>SUM(CA5,CC5,CM5,CO5,CY5,DA5,DK5,DM5,DW5,DY5,EI5,EK5)/SUM(BY5,CK5,CW5,DI5,DU5,EG5)</f>
        <v>0</v>
      </c>
      <c r="HZ5" s="78">
        <f>SUM(K5,EU5,EW5,FG5,FI5,FS5,FU5,GE5,GG5,GQ5,GS5,HC5,HE5)/SUM(ES5,FE5,FQ5,GC5,GO5,HA5)</f>
        <v>2.4975024975024975E-4</v>
      </c>
    </row>
    <row r="6" spans="1:241" x14ac:dyDescent="0.25">
      <c r="A6" s="211"/>
      <c r="B6" s="41">
        <f t="shared" ref="B6:B11" si="53">+B5+1</f>
        <v>44506</v>
      </c>
      <c r="C6" s="10"/>
      <c r="D6" s="11"/>
      <c r="E6" s="11">
        <f t="shared" ref="E6:F10" si="54">E5-C6</f>
        <v>759</v>
      </c>
      <c r="F6" s="11">
        <f t="shared" si="54"/>
        <v>65</v>
      </c>
      <c r="G6" s="11">
        <v>1</v>
      </c>
      <c r="H6" s="12">
        <f t="shared" si="1"/>
        <v>1.3175230566534915E-3</v>
      </c>
      <c r="I6" s="11"/>
      <c r="J6" s="12">
        <f t="shared" ref="J6:J11" si="55">I6/(G6+I6)</f>
        <v>0</v>
      </c>
      <c r="K6" s="13"/>
      <c r="L6" s="11"/>
      <c r="M6" s="11"/>
      <c r="N6" s="14"/>
      <c r="O6" s="10"/>
      <c r="P6" s="11"/>
      <c r="Q6" s="11">
        <f t="shared" ref="Q6:Q10" si="56">Q5-O6</f>
        <v>759</v>
      </c>
      <c r="R6" s="11">
        <f t="shared" ref="R6:R10" si="57">R5-P6</f>
        <v>65</v>
      </c>
      <c r="S6" s="11"/>
      <c r="T6" s="12">
        <f t="shared" si="2"/>
        <v>0</v>
      </c>
      <c r="U6" s="11"/>
      <c r="V6" s="12" t="e">
        <f t="shared" ref="V6:V11" si="58">U6/(S6+U6)</f>
        <v>#DIV/0!</v>
      </c>
      <c r="W6" s="13"/>
      <c r="X6" s="11"/>
      <c r="Y6" s="11"/>
      <c r="Z6" s="14"/>
      <c r="AA6" s="10"/>
      <c r="AB6" s="11"/>
      <c r="AC6" s="11">
        <f t="shared" ref="AC6:AC10" si="59">AC5-AA6</f>
        <v>759</v>
      </c>
      <c r="AD6" s="11">
        <f t="shared" ref="AD6:AD10" si="60">AD5-AB6</f>
        <v>65</v>
      </c>
      <c r="AE6" s="11"/>
      <c r="AF6" s="12">
        <f t="shared" si="3"/>
        <v>0</v>
      </c>
      <c r="AG6" s="11"/>
      <c r="AH6" s="12" t="e">
        <f t="shared" ref="AH6:AH11" si="61">AG6/(AE6+AG6)</f>
        <v>#DIV/0!</v>
      </c>
      <c r="AI6" s="13"/>
      <c r="AJ6" s="11"/>
      <c r="AK6" s="11"/>
      <c r="AL6" s="14"/>
      <c r="AM6" s="10"/>
      <c r="AN6" s="11"/>
      <c r="AO6" s="11">
        <f t="shared" si="4"/>
        <v>217</v>
      </c>
      <c r="AP6" s="11">
        <f t="shared" si="4"/>
        <v>16</v>
      </c>
      <c r="AQ6" s="11"/>
      <c r="AR6" s="12">
        <f t="shared" si="5"/>
        <v>0</v>
      </c>
      <c r="AS6" s="11"/>
      <c r="AT6" s="12" t="e">
        <f t="shared" si="6"/>
        <v>#DIV/0!</v>
      </c>
      <c r="AU6" s="13"/>
      <c r="AV6" s="11"/>
      <c r="AW6" s="11"/>
      <c r="AX6" s="14"/>
      <c r="AY6" s="10"/>
      <c r="AZ6" s="11"/>
      <c r="BA6" s="11">
        <f t="shared" si="7"/>
        <v>758</v>
      </c>
      <c r="BB6" s="11">
        <f t="shared" si="7"/>
        <v>65</v>
      </c>
      <c r="BC6" s="11">
        <v>1</v>
      </c>
      <c r="BD6" s="12">
        <f t="shared" si="8"/>
        <v>1.3192612137203166E-3</v>
      </c>
      <c r="BE6" s="11"/>
      <c r="BF6" s="12">
        <f t="shared" si="9"/>
        <v>0</v>
      </c>
      <c r="BG6" s="13"/>
      <c r="BH6" s="11"/>
      <c r="BI6" s="11"/>
      <c r="BJ6" s="14"/>
      <c r="BK6" s="10"/>
      <c r="BL6" s="11"/>
      <c r="BM6" s="11">
        <f t="shared" si="10"/>
        <v>758</v>
      </c>
      <c r="BN6" s="11">
        <f t="shared" si="10"/>
        <v>65</v>
      </c>
      <c r="BO6" s="11">
        <v>1</v>
      </c>
      <c r="BP6" s="12">
        <f t="shared" si="11"/>
        <v>1.3192612137203166E-3</v>
      </c>
      <c r="BQ6" s="11"/>
      <c r="BR6" s="12">
        <f t="shared" si="12"/>
        <v>0</v>
      </c>
      <c r="BS6" s="13"/>
      <c r="BT6" s="11"/>
      <c r="BU6" s="11"/>
      <c r="BV6" s="14"/>
      <c r="BW6" s="10">
        <v>1</v>
      </c>
      <c r="BX6" s="11"/>
      <c r="BY6" s="11">
        <f t="shared" si="13"/>
        <v>758</v>
      </c>
      <c r="BZ6" s="11">
        <f t="shared" si="13"/>
        <v>65</v>
      </c>
      <c r="CA6" s="11"/>
      <c r="CB6" s="12">
        <f t="shared" si="14"/>
        <v>0</v>
      </c>
      <c r="CC6" s="11"/>
      <c r="CD6" s="12" t="e">
        <f t="shared" si="15"/>
        <v>#DIV/0!</v>
      </c>
      <c r="CE6" s="13"/>
      <c r="CF6" s="11"/>
      <c r="CG6" s="11"/>
      <c r="CH6" s="14"/>
      <c r="CI6" s="10"/>
      <c r="CJ6" s="11"/>
      <c r="CK6" s="11">
        <f t="shared" si="16"/>
        <v>759</v>
      </c>
      <c r="CL6" s="11">
        <f t="shared" si="16"/>
        <v>65</v>
      </c>
      <c r="CM6" s="11"/>
      <c r="CN6" s="12">
        <f t="shared" si="17"/>
        <v>0</v>
      </c>
      <c r="CO6" s="11"/>
      <c r="CP6" s="12" t="e">
        <f t="shared" si="18"/>
        <v>#DIV/0!</v>
      </c>
      <c r="CQ6" s="13"/>
      <c r="CR6" s="11"/>
      <c r="CS6" s="11"/>
      <c r="CT6" s="14"/>
      <c r="CU6" s="10"/>
      <c r="CV6" s="11"/>
      <c r="CW6" s="11">
        <f t="shared" si="19"/>
        <v>757</v>
      </c>
      <c r="CX6" s="11">
        <f t="shared" si="19"/>
        <v>65</v>
      </c>
      <c r="CY6" s="11"/>
      <c r="CZ6" s="12">
        <f t="shared" si="20"/>
        <v>0</v>
      </c>
      <c r="DA6" s="11"/>
      <c r="DB6" s="12" t="e">
        <f t="shared" si="21"/>
        <v>#DIV/0!</v>
      </c>
      <c r="DC6" s="13"/>
      <c r="DD6" s="11"/>
      <c r="DE6" s="11"/>
      <c r="DF6" s="14"/>
      <c r="DG6" s="10"/>
      <c r="DH6" s="11"/>
      <c r="DI6" s="11">
        <f t="shared" si="22"/>
        <v>215</v>
      </c>
      <c r="DJ6" s="11">
        <f t="shared" si="22"/>
        <v>16</v>
      </c>
      <c r="DK6" s="11"/>
      <c r="DL6" s="12">
        <f t="shared" si="23"/>
        <v>0</v>
      </c>
      <c r="DM6" s="11"/>
      <c r="DN6" s="12" t="e">
        <f t="shared" si="24"/>
        <v>#DIV/0!</v>
      </c>
      <c r="DO6" s="13"/>
      <c r="DP6" s="11"/>
      <c r="DQ6" s="11"/>
      <c r="DR6" s="14"/>
      <c r="DS6" s="10"/>
      <c r="DT6" s="11"/>
      <c r="DU6" s="11">
        <f t="shared" si="25"/>
        <v>758</v>
      </c>
      <c r="DV6" s="11">
        <f t="shared" si="25"/>
        <v>65</v>
      </c>
      <c r="DW6" s="11">
        <v>1</v>
      </c>
      <c r="DX6" s="12">
        <f t="shared" si="26"/>
        <v>1.3192612137203166E-3</v>
      </c>
      <c r="DY6" s="11"/>
      <c r="DZ6" s="12">
        <f t="shared" si="27"/>
        <v>0</v>
      </c>
      <c r="EA6" s="13"/>
      <c r="EB6" s="11"/>
      <c r="EC6" s="11"/>
      <c r="ED6" s="14"/>
      <c r="EE6" s="10"/>
      <c r="EF6" s="11"/>
      <c r="EG6" s="11">
        <f t="shared" si="28"/>
        <v>758</v>
      </c>
      <c r="EH6" s="11">
        <f t="shared" si="28"/>
        <v>65</v>
      </c>
      <c r="EI6" s="11"/>
      <c r="EJ6" s="12">
        <f t="shared" si="29"/>
        <v>0</v>
      </c>
      <c r="EK6" s="11"/>
      <c r="EL6" s="12" t="e">
        <f t="shared" si="30"/>
        <v>#DIV/0!</v>
      </c>
      <c r="EM6" s="13"/>
      <c r="EN6" s="11"/>
      <c r="EO6" s="11"/>
      <c r="EP6" s="14"/>
      <c r="EQ6" s="10"/>
      <c r="ER6" s="11"/>
      <c r="ES6" s="11">
        <f t="shared" si="31"/>
        <v>758</v>
      </c>
      <c r="ET6" s="11">
        <f t="shared" si="31"/>
        <v>65</v>
      </c>
      <c r="EU6" s="11">
        <v>1</v>
      </c>
      <c r="EV6" s="12">
        <f t="shared" si="32"/>
        <v>1.3192612137203166E-3</v>
      </c>
      <c r="EW6" s="11"/>
      <c r="EX6" s="12">
        <f t="shared" si="33"/>
        <v>0</v>
      </c>
      <c r="EY6" s="13"/>
      <c r="EZ6" s="11"/>
      <c r="FA6" s="11"/>
      <c r="FB6" s="14"/>
      <c r="FC6" s="10"/>
      <c r="FD6" s="11"/>
      <c r="FE6" s="11">
        <f t="shared" si="34"/>
        <v>758</v>
      </c>
      <c r="FF6" s="11">
        <f t="shared" si="34"/>
        <v>65</v>
      </c>
      <c r="FG6" s="11">
        <v>1</v>
      </c>
      <c r="FH6" s="12">
        <f t="shared" si="35"/>
        <v>1.3192612137203166E-3</v>
      </c>
      <c r="FI6" s="11"/>
      <c r="FJ6" s="12">
        <f t="shared" si="36"/>
        <v>0</v>
      </c>
      <c r="FK6" s="13"/>
      <c r="FL6" s="11"/>
      <c r="FM6" s="11"/>
      <c r="FN6" s="14"/>
      <c r="FO6" s="10"/>
      <c r="FP6" s="11"/>
      <c r="FQ6" s="11">
        <f t="shared" si="37"/>
        <v>757</v>
      </c>
      <c r="FR6" s="11">
        <f t="shared" si="37"/>
        <v>65</v>
      </c>
      <c r="FS6" s="11">
        <v>1</v>
      </c>
      <c r="FT6" s="12">
        <f t="shared" si="38"/>
        <v>1.321003963011889E-3</v>
      </c>
      <c r="FU6" s="11"/>
      <c r="FV6" s="12">
        <f t="shared" si="39"/>
        <v>0</v>
      </c>
      <c r="FW6" s="13"/>
      <c r="FX6" s="11"/>
      <c r="FY6" s="11"/>
      <c r="FZ6" s="14"/>
      <c r="GA6" s="10"/>
      <c r="GB6" s="11"/>
      <c r="GC6" s="11">
        <f t="shared" si="40"/>
        <v>218</v>
      </c>
      <c r="GD6" s="11">
        <f t="shared" si="40"/>
        <v>16</v>
      </c>
      <c r="GE6" s="11"/>
      <c r="GF6" s="12">
        <f t="shared" si="41"/>
        <v>0</v>
      </c>
      <c r="GG6" s="11"/>
      <c r="GH6" s="12" t="e">
        <f t="shared" si="42"/>
        <v>#DIV/0!</v>
      </c>
      <c r="GI6" s="13"/>
      <c r="GJ6" s="11"/>
      <c r="GK6" s="11"/>
      <c r="GL6" s="14"/>
      <c r="GM6" s="10"/>
      <c r="GN6" s="11"/>
      <c r="GO6" s="11">
        <f t="shared" si="43"/>
        <v>756</v>
      </c>
      <c r="GP6" s="11">
        <f t="shared" si="43"/>
        <v>65</v>
      </c>
      <c r="GQ6" s="11"/>
      <c r="GR6" s="12">
        <f t="shared" si="44"/>
        <v>0</v>
      </c>
      <c r="GS6" s="11"/>
      <c r="GT6" s="12" t="e">
        <f t="shared" si="45"/>
        <v>#DIV/0!</v>
      </c>
      <c r="GU6" s="13"/>
      <c r="GV6" s="11"/>
      <c r="GW6" s="11"/>
      <c r="GX6" s="14"/>
      <c r="GY6" s="10"/>
      <c r="GZ6" s="11"/>
      <c r="HA6" s="11">
        <f t="shared" si="46"/>
        <v>757</v>
      </c>
      <c r="HB6" s="11">
        <f t="shared" si="47"/>
        <v>65</v>
      </c>
      <c r="HC6" s="11">
        <v>1</v>
      </c>
      <c r="HD6" s="12">
        <f t="shared" si="48"/>
        <v>1.321003963011889E-3</v>
      </c>
      <c r="HE6" s="11"/>
      <c r="HF6" s="12">
        <f t="shared" si="49"/>
        <v>0</v>
      </c>
      <c r="HG6" s="13"/>
      <c r="HH6" s="11"/>
      <c r="HI6" s="11"/>
      <c r="HJ6" s="14"/>
      <c r="HK6" s="10">
        <f t="shared" si="50"/>
        <v>1</v>
      </c>
      <c r="HL6" s="11">
        <f t="shared" si="50"/>
        <v>0</v>
      </c>
      <c r="HM6" s="11">
        <f t="shared" si="0"/>
        <v>12019</v>
      </c>
      <c r="HN6" s="11">
        <f t="shared" si="0"/>
        <v>1023</v>
      </c>
      <c r="HO6" s="11">
        <f>+G6+S6+AE6+AQ6+BC6+BO6+CA6+CM6+CY6+DK6+DW6+EI6+EU6+FG6+FS6+GE6+GQ6+HC6+HE6+I6+U6+AG6+AS6+BE6+BQ6+CC6+CO6+DA6+DM6+DY6+EK6+EW6+FI6+FU6+GG6+GS6</f>
        <v>8</v>
      </c>
      <c r="HP6" s="202">
        <f t="shared" ref="HP6:HP7" si="62">+(HO6)/HM6</f>
        <v>6.6561277976537152E-4</v>
      </c>
      <c r="HQ6" s="15">
        <f>+I6+U6+AG6+AS6+BE6+BQ6+CC6+CO6+DA6+DM6+DY6+EK6+EW6+FI6+FU6+GG6+GS6+HE6</f>
        <v>0</v>
      </c>
      <c r="HR6" s="12">
        <f>+(HQ6/(HO6))</f>
        <v>0</v>
      </c>
      <c r="HS6" s="16"/>
      <c r="HT6" s="17"/>
      <c r="HU6" s="16">
        <f t="shared" ref="HU6:HU7" si="63">+HT6/HO6*100</f>
        <v>0</v>
      </c>
      <c r="HV6" s="15"/>
      <c r="HW6" s="14"/>
      <c r="HX6" s="78">
        <f t="shared" ref="HX6:HX11" si="64">SUM(G6,I6,S6,U6,AE6,AG6,AQ6,AS6,BC6,BE6,BO6,BQ6)/SUM(E6,Q6,AC6,AO6,BA6,BM6)</f>
        <v>7.4812967581047382E-4</v>
      </c>
      <c r="HY6" s="78">
        <f t="shared" ref="HY6:HY11" si="65">SUM(CA6,CC6,CM6,CO6,CY6,DA6,DK6,DM6,DW6,DY6,EI6,EK6)/SUM(BY6,CK6,CW6,DI6,DU6,EG6)</f>
        <v>2.4968789013732833E-4</v>
      </c>
      <c r="HZ6" s="78">
        <f t="shared" ref="HZ6:HZ11" si="66">SUM(K6,EU6,EW6,FG6,FI6,FS6,FU6,GE6,GG6,GQ6,GS6,HC6,HE6)/SUM(ES6,FE6,FQ6,GC6,GO6,HA6)</f>
        <v>9.99000999000999E-4</v>
      </c>
    </row>
    <row r="7" spans="1:241" x14ac:dyDescent="0.25">
      <c r="A7" s="211"/>
      <c r="B7" s="41">
        <f t="shared" si="53"/>
        <v>44507</v>
      </c>
      <c r="C7" s="10">
        <v>3</v>
      </c>
      <c r="D7" s="11"/>
      <c r="E7" s="11">
        <f t="shared" si="54"/>
        <v>756</v>
      </c>
      <c r="F7" s="11">
        <f t="shared" si="54"/>
        <v>65</v>
      </c>
      <c r="G7" s="11">
        <v>1</v>
      </c>
      <c r="H7" s="12">
        <f t="shared" si="1"/>
        <v>1.3227513227513227E-3</v>
      </c>
      <c r="I7" s="11"/>
      <c r="J7" s="12">
        <f t="shared" si="55"/>
        <v>0</v>
      </c>
      <c r="K7" s="13"/>
      <c r="L7" s="11"/>
      <c r="M7" s="11"/>
      <c r="N7" s="14"/>
      <c r="O7" s="10"/>
      <c r="P7" s="11"/>
      <c r="Q7" s="11">
        <f t="shared" si="56"/>
        <v>759</v>
      </c>
      <c r="R7" s="11">
        <f t="shared" si="57"/>
        <v>65</v>
      </c>
      <c r="S7" s="11"/>
      <c r="T7" s="12">
        <f t="shared" si="2"/>
        <v>0</v>
      </c>
      <c r="U7" s="11"/>
      <c r="V7" s="12" t="e">
        <f t="shared" si="58"/>
        <v>#DIV/0!</v>
      </c>
      <c r="W7" s="13"/>
      <c r="X7" s="11"/>
      <c r="Y7" s="11"/>
      <c r="Z7" s="14"/>
      <c r="AA7" s="10"/>
      <c r="AB7" s="11"/>
      <c r="AC7" s="11">
        <f t="shared" si="59"/>
        <v>759</v>
      </c>
      <c r="AD7" s="11">
        <f t="shared" si="60"/>
        <v>65</v>
      </c>
      <c r="AE7" s="11"/>
      <c r="AF7" s="12">
        <f t="shared" si="3"/>
        <v>0</v>
      </c>
      <c r="AG7" s="11"/>
      <c r="AH7" s="12" t="e">
        <f t="shared" si="61"/>
        <v>#DIV/0!</v>
      </c>
      <c r="AI7" s="13"/>
      <c r="AJ7" s="11"/>
      <c r="AK7" s="11"/>
      <c r="AL7" s="14"/>
      <c r="AM7" s="10"/>
      <c r="AN7" s="11"/>
      <c r="AO7" s="11">
        <f t="shared" si="4"/>
        <v>217</v>
      </c>
      <c r="AP7" s="11">
        <f t="shared" si="4"/>
        <v>16</v>
      </c>
      <c r="AQ7" s="11"/>
      <c r="AR7" s="12">
        <f t="shared" si="5"/>
        <v>0</v>
      </c>
      <c r="AS7" s="11"/>
      <c r="AT7" s="12" t="e">
        <f t="shared" si="6"/>
        <v>#DIV/0!</v>
      </c>
      <c r="AU7" s="13"/>
      <c r="AV7" s="11"/>
      <c r="AW7" s="11"/>
      <c r="AX7" s="14"/>
      <c r="AY7" s="10"/>
      <c r="AZ7" s="11"/>
      <c r="BA7" s="11">
        <f t="shared" si="7"/>
        <v>758</v>
      </c>
      <c r="BB7" s="11">
        <f t="shared" si="7"/>
        <v>65</v>
      </c>
      <c r="BC7" s="11">
        <v>1</v>
      </c>
      <c r="BD7" s="12">
        <f t="shared" si="8"/>
        <v>1.3192612137203166E-3</v>
      </c>
      <c r="BE7" s="11"/>
      <c r="BF7" s="12">
        <f t="shared" si="9"/>
        <v>0</v>
      </c>
      <c r="BG7" s="13"/>
      <c r="BH7" s="11"/>
      <c r="BI7" s="11"/>
      <c r="BJ7" s="14"/>
      <c r="BK7" s="10"/>
      <c r="BL7" s="11"/>
      <c r="BM7" s="11">
        <f t="shared" si="10"/>
        <v>758</v>
      </c>
      <c r="BN7" s="11">
        <f t="shared" si="10"/>
        <v>65</v>
      </c>
      <c r="BO7" s="11">
        <v>3</v>
      </c>
      <c r="BP7" s="12">
        <f t="shared" si="11"/>
        <v>3.9577836411609502E-3</v>
      </c>
      <c r="BQ7" s="11"/>
      <c r="BR7" s="12">
        <f t="shared" si="12"/>
        <v>0</v>
      </c>
      <c r="BS7" s="13"/>
      <c r="BT7" s="11"/>
      <c r="BU7" s="11"/>
      <c r="BV7" s="14"/>
      <c r="BW7" s="10"/>
      <c r="BX7" s="11"/>
      <c r="BY7" s="11">
        <f t="shared" si="13"/>
        <v>758</v>
      </c>
      <c r="BZ7" s="11">
        <f t="shared" si="13"/>
        <v>65</v>
      </c>
      <c r="CA7" s="11"/>
      <c r="CB7" s="12">
        <f t="shared" si="14"/>
        <v>0</v>
      </c>
      <c r="CC7" s="11"/>
      <c r="CD7" s="12" t="e">
        <f t="shared" si="15"/>
        <v>#DIV/0!</v>
      </c>
      <c r="CE7" s="13"/>
      <c r="CF7" s="11"/>
      <c r="CG7" s="11"/>
      <c r="CH7" s="14"/>
      <c r="CI7" s="10"/>
      <c r="CJ7" s="11"/>
      <c r="CK7" s="11">
        <f t="shared" si="16"/>
        <v>759</v>
      </c>
      <c r="CL7" s="11">
        <f t="shared" si="16"/>
        <v>65</v>
      </c>
      <c r="CM7" s="11">
        <v>1</v>
      </c>
      <c r="CN7" s="12">
        <f t="shared" si="17"/>
        <v>1.3175230566534915E-3</v>
      </c>
      <c r="CO7" s="11"/>
      <c r="CP7" s="12">
        <f t="shared" si="18"/>
        <v>0</v>
      </c>
      <c r="CQ7" s="13"/>
      <c r="CR7" s="11"/>
      <c r="CS7" s="11"/>
      <c r="CT7" s="14"/>
      <c r="CU7" s="10"/>
      <c r="CV7" s="11"/>
      <c r="CW7" s="11">
        <f t="shared" si="19"/>
        <v>757</v>
      </c>
      <c r="CX7" s="11">
        <f t="shared" si="19"/>
        <v>65</v>
      </c>
      <c r="CY7" s="11">
        <v>1</v>
      </c>
      <c r="CZ7" s="12">
        <f t="shared" si="20"/>
        <v>1.321003963011889E-3</v>
      </c>
      <c r="DA7" s="11"/>
      <c r="DB7" s="12">
        <f t="shared" si="21"/>
        <v>0</v>
      </c>
      <c r="DC7" s="13"/>
      <c r="DD7" s="11"/>
      <c r="DE7" s="11"/>
      <c r="DF7" s="14"/>
      <c r="DG7" s="10"/>
      <c r="DH7" s="11"/>
      <c r="DI7" s="11">
        <f t="shared" si="22"/>
        <v>215</v>
      </c>
      <c r="DJ7" s="11">
        <f t="shared" si="22"/>
        <v>16</v>
      </c>
      <c r="DK7" s="11"/>
      <c r="DL7" s="12">
        <f t="shared" si="23"/>
        <v>0</v>
      </c>
      <c r="DM7" s="11"/>
      <c r="DN7" s="12" t="e">
        <f t="shared" si="24"/>
        <v>#DIV/0!</v>
      </c>
      <c r="DO7" s="13"/>
      <c r="DP7" s="11"/>
      <c r="DQ7" s="11"/>
      <c r="DR7" s="14"/>
      <c r="DS7" s="10"/>
      <c r="DT7" s="11"/>
      <c r="DU7" s="11">
        <f t="shared" si="25"/>
        <v>758</v>
      </c>
      <c r="DV7" s="11">
        <f t="shared" si="25"/>
        <v>65</v>
      </c>
      <c r="DW7" s="11">
        <v>1</v>
      </c>
      <c r="DX7" s="12">
        <f t="shared" si="26"/>
        <v>1.3192612137203166E-3</v>
      </c>
      <c r="DY7" s="11"/>
      <c r="DZ7" s="12">
        <f t="shared" si="27"/>
        <v>0</v>
      </c>
      <c r="EA7" s="13"/>
      <c r="EB7" s="11"/>
      <c r="EC7" s="11"/>
      <c r="ED7" s="14"/>
      <c r="EE7" s="10"/>
      <c r="EF7" s="11"/>
      <c r="EG7" s="11">
        <f t="shared" si="28"/>
        <v>758</v>
      </c>
      <c r="EH7" s="11">
        <f t="shared" si="28"/>
        <v>65</v>
      </c>
      <c r="EI7" s="11"/>
      <c r="EJ7" s="12">
        <f t="shared" si="29"/>
        <v>0</v>
      </c>
      <c r="EK7" s="11"/>
      <c r="EL7" s="12" t="e">
        <f t="shared" si="30"/>
        <v>#DIV/0!</v>
      </c>
      <c r="EM7" s="13"/>
      <c r="EN7" s="11"/>
      <c r="EO7" s="11"/>
      <c r="EP7" s="14"/>
      <c r="EQ7" s="10"/>
      <c r="ER7" s="11"/>
      <c r="ES7" s="11">
        <f t="shared" si="31"/>
        <v>758</v>
      </c>
      <c r="ET7" s="11">
        <f t="shared" si="31"/>
        <v>65</v>
      </c>
      <c r="EU7" s="11">
        <v>3</v>
      </c>
      <c r="EV7" s="12">
        <f t="shared" si="32"/>
        <v>3.9577836411609502E-3</v>
      </c>
      <c r="EW7" s="11"/>
      <c r="EX7" s="12">
        <f t="shared" si="33"/>
        <v>0</v>
      </c>
      <c r="EY7" s="13"/>
      <c r="EZ7" s="11"/>
      <c r="FA7" s="11"/>
      <c r="FB7" s="14"/>
      <c r="FC7" s="10"/>
      <c r="FD7" s="11"/>
      <c r="FE7" s="11">
        <f t="shared" si="34"/>
        <v>758</v>
      </c>
      <c r="FF7" s="11">
        <f t="shared" si="34"/>
        <v>65</v>
      </c>
      <c r="FG7" s="11">
        <v>1</v>
      </c>
      <c r="FH7" s="12">
        <f t="shared" si="35"/>
        <v>1.3192612137203166E-3</v>
      </c>
      <c r="FI7" s="11"/>
      <c r="FJ7" s="12">
        <f t="shared" si="36"/>
        <v>0</v>
      </c>
      <c r="FK7" s="13"/>
      <c r="FL7" s="11"/>
      <c r="FM7" s="11"/>
      <c r="FN7" s="14"/>
      <c r="FO7" s="10"/>
      <c r="FP7" s="11"/>
      <c r="FQ7" s="11">
        <f t="shared" si="37"/>
        <v>757</v>
      </c>
      <c r="FR7" s="11">
        <f t="shared" si="37"/>
        <v>65</v>
      </c>
      <c r="FS7" s="11">
        <v>3</v>
      </c>
      <c r="FT7" s="12">
        <f t="shared" si="38"/>
        <v>3.9630118890356669E-3</v>
      </c>
      <c r="FU7" s="11"/>
      <c r="FV7" s="12">
        <f t="shared" si="39"/>
        <v>0</v>
      </c>
      <c r="FW7" s="13"/>
      <c r="FX7" s="11"/>
      <c r="FY7" s="11"/>
      <c r="FZ7" s="14"/>
      <c r="GA7" s="10"/>
      <c r="GB7" s="11"/>
      <c r="GC7" s="11">
        <f t="shared" si="40"/>
        <v>218</v>
      </c>
      <c r="GD7" s="11">
        <f t="shared" si="40"/>
        <v>16</v>
      </c>
      <c r="GE7" s="11"/>
      <c r="GF7" s="12">
        <f t="shared" si="41"/>
        <v>0</v>
      </c>
      <c r="GG7" s="11"/>
      <c r="GH7" s="12" t="e">
        <f t="shared" si="42"/>
        <v>#DIV/0!</v>
      </c>
      <c r="GI7" s="13"/>
      <c r="GJ7" s="11"/>
      <c r="GK7" s="11"/>
      <c r="GL7" s="14"/>
      <c r="GM7" s="10"/>
      <c r="GN7" s="11"/>
      <c r="GO7" s="11">
        <f t="shared" si="43"/>
        <v>756</v>
      </c>
      <c r="GP7" s="11">
        <f t="shared" si="43"/>
        <v>65</v>
      </c>
      <c r="GQ7" s="11"/>
      <c r="GR7" s="12">
        <f t="shared" si="44"/>
        <v>0</v>
      </c>
      <c r="GS7" s="11"/>
      <c r="GT7" s="12" t="e">
        <f t="shared" si="45"/>
        <v>#DIV/0!</v>
      </c>
      <c r="GU7" s="13"/>
      <c r="GV7" s="11"/>
      <c r="GW7" s="11"/>
      <c r="GX7" s="14"/>
      <c r="GY7" s="10"/>
      <c r="GZ7" s="11"/>
      <c r="HA7" s="11">
        <f t="shared" si="46"/>
        <v>757</v>
      </c>
      <c r="HB7" s="11">
        <f t="shared" si="47"/>
        <v>65</v>
      </c>
      <c r="HC7" s="11">
        <v>3</v>
      </c>
      <c r="HD7" s="12">
        <f t="shared" si="48"/>
        <v>3.9630118890356669E-3</v>
      </c>
      <c r="HE7" s="11"/>
      <c r="HF7" s="12">
        <f t="shared" si="49"/>
        <v>0</v>
      </c>
      <c r="HG7" s="13"/>
      <c r="HH7" s="11"/>
      <c r="HI7" s="11"/>
      <c r="HJ7" s="14"/>
      <c r="HK7" s="10">
        <f t="shared" si="50"/>
        <v>3</v>
      </c>
      <c r="HL7" s="11">
        <f t="shared" si="50"/>
        <v>0</v>
      </c>
      <c r="HM7" s="11">
        <f t="shared" si="0"/>
        <v>12016</v>
      </c>
      <c r="HN7" s="11">
        <f t="shared" si="0"/>
        <v>1023</v>
      </c>
      <c r="HO7" s="11">
        <f>+G7+S7+AE7+AQ7+BC7+BO7+CA7+CM7+CY7+DK7+DW7+EI7+EU7+FG7+FS7+GE7+GQ7+HC7+HE7+I7+U7+AG7+AS7+BE7+BQ7+CC7+CO7+DA7+DM7+DY7+EK7+EW7+FI7+FU7+GG7+GS7</f>
        <v>18</v>
      </c>
      <c r="HP7" s="202">
        <f t="shared" si="62"/>
        <v>1.4980026631158455E-3</v>
      </c>
      <c r="HQ7" s="15">
        <f>+I7+U7+AG7+AS7+BE7+BQ7+CC7+CO7+DA7+DM7+DY7+EK7+EW7+FI7+FU7+GG7+GS7+HE7</f>
        <v>0</v>
      </c>
      <c r="HR7" s="12">
        <f>+(HQ7/(HO7))</f>
        <v>0</v>
      </c>
      <c r="HS7" s="16"/>
      <c r="HT7" s="17"/>
      <c r="HU7" s="16">
        <f t="shared" si="63"/>
        <v>0</v>
      </c>
      <c r="HV7" s="15"/>
      <c r="HW7" s="14"/>
      <c r="HX7" s="78">
        <f t="shared" si="64"/>
        <v>1.2478163214374844E-3</v>
      </c>
      <c r="HY7" s="78">
        <f t="shared" si="65"/>
        <v>7.4906367041198505E-4</v>
      </c>
      <c r="HZ7" s="78">
        <f t="shared" si="66"/>
        <v>2.4975024975024975E-3</v>
      </c>
    </row>
    <row r="8" spans="1:241" x14ac:dyDescent="0.25">
      <c r="A8" s="211"/>
      <c r="B8" s="41">
        <f t="shared" si="53"/>
        <v>44508</v>
      </c>
      <c r="C8" s="10"/>
      <c r="D8" s="11"/>
      <c r="E8" s="11">
        <f t="shared" si="54"/>
        <v>756</v>
      </c>
      <c r="F8" s="11">
        <f t="shared" si="54"/>
        <v>65</v>
      </c>
      <c r="G8" s="11">
        <v>2</v>
      </c>
      <c r="H8" s="12">
        <f t="shared" si="1"/>
        <v>2.6455026455026454E-3</v>
      </c>
      <c r="I8" s="11"/>
      <c r="J8" s="12">
        <f t="shared" si="55"/>
        <v>0</v>
      </c>
      <c r="K8" s="13"/>
      <c r="L8" s="11"/>
      <c r="M8" s="18"/>
      <c r="N8" s="19"/>
      <c r="O8" s="10"/>
      <c r="P8" s="11"/>
      <c r="Q8" s="11">
        <f t="shared" si="56"/>
        <v>759</v>
      </c>
      <c r="R8" s="11">
        <f t="shared" si="57"/>
        <v>65</v>
      </c>
      <c r="S8" s="11">
        <v>3</v>
      </c>
      <c r="T8" s="12">
        <f t="shared" si="2"/>
        <v>3.952569169960474E-3</v>
      </c>
      <c r="U8" s="11"/>
      <c r="V8" s="12">
        <f t="shared" si="58"/>
        <v>0</v>
      </c>
      <c r="W8" s="13"/>
      <c r="X8" s="11"/>
      <c r="Y8" s="18"/>
      <c r="Z8" s="19"/>
      <c r="AA8" s="10"/>
      <c r="AB8" s="11"/>
      <c r="AC8" s="11">
        <f t="shared" si="59"/>
        <v>759</v>
      </c>
      <c r="AD8" s="11">
        <f t="shared" si="60"/>
        <v>65</v>
      </c>
      <c r="AE8" s="11">
        <v>2</v>
      </c>
      <c r="AF8" s="12">
        <f t="shared" si="3"/>
        <v>2.635046113306983E-3</v>
      </c>
      <c r="AG8" s="11"/>
      <c r="AH8" s="12">
        <f t="shared" si="61"/>
        <v>0</v>
      </c>
      <c r="AI8" s="13"/>
      <c r="AJ8" s="11"/>
      <c r="AK8" s="18"/>
      <c r="AL8" s="19"/>
      <c r="AM8" s="10"/>
      <c r="AN8" s="11"/>
      <c r="AO8" s="11">
        <f t="shared" si="4"/>
        <v>217</v>
      </c>
      <c r="AP8" s="11">
        <f t="shared" si="4"/>
        <v>16</v>
      </c>
      <c r="AQ8" s="11"/>
      <c r="AR8" s="12">
        <f t="shared" si="5"/>
        <v>0</v>
      </c>
      <c r="AS8" s="11"/>
      <c r="AT8" s="12" t="e">
        <f t="shared" si="6"/>
        <v>#DIV/0!</v>
      </c>
      <c r="AU8" s="13"/>
      <c r="AV8" s="11"/>
      <c r="AW8" s="18"/>
      <c r="AX8" s="19"/>
      <c r="AY8" s="10">
        <v>1</v>
      </c>
      <c r="AZ8" s="11"/>
      <c r="BA8" s="11">
        <f t="shared" si="7"/>
        <v>757</v>
      </c>
      <c r="BB8" s="11">
        <f t="shared" si="7"/>
        <v>65</v>
      </c>
      <c r="BC8" s="11">
        <v>2</v>
      </c>
      <c r="BD8" s="12">
        <f t="shared" si="8"/>
        <v>2.6420079260237781E-3</v>
      </c>
      <c r="BE8" s="11"/>
      <c r="BF8" s="12">
        <f t="shared" si="9"/>
        <v>0</v>
      </c>
      <c r="BG8" s="13"/>
      <c r="BH8" s="11"/>
      <c r="BI8" s="18"/>
      <c r="BJ8" s="19"/>
      <c r="BK8" s="10"/>
      <c r="BL8" s="11"/>
      <c r="BM8" s="11">
        <f t="shared" si="10"/>
        <v>758</v>
      </c>
      <c r="BN8" s="11">
        <f t="shared" si="10"/>
        <v>65</v>
      </c>
      <c r="BO8" s="11">
        <v>6</v>
      </c>
      <c r="BP8" s="12">
        <f t="shared" si="11"/>
        <v>7.9155672823219003E-3</v>
      </c>
      <c r="BQ8" s="11"/>
      <c r="BR8" s="12">
        <f t="shared" si="12"/>
        <v>0</v>
      </c>
      <c r="BS8" s="13"/>
      <c r="BT8" s="11"/>
      <c r="BU8" s="18"/>
      <c r="BV8" s="19"/>
      <c r="BW8" s="10"/>
      <c r="BX8" s="11"/>
      <c r="BY8" s="11">
        <f t="shared" si="13"/>
        <v>758</v>
      </c>
      <c r="BZ8" s="11">
        <f t="shared" si="13"/>
        <v>65</v>
      </c>
      <c r="CA8" s="11">
        <v>1</v>
      </c>
      <c r="CB8" s="12">
        <f t="shared" si="14"/>
        <v>1.3192612137203166E-3</v>
      </c>
      <c r="CC8" s="11"/>
      <c r="CD8" s="12">
        <f t="shared" si="15"/>
        <v>0</v>
      </c>
      <c r="CE8" s="13"/>
      <c r="CF8" s="11"/>
      <c r="CG8" s="18"/>
      <c r="CH8" s="19"/>
      <c r="CI8" s="10"/>
      <c r="CJ8" s="11"/>
      <c r="CK8" s="11">
        <f t="shared" si="16"/>
        <v>759</v>
      </c>
      <c r="CL8" s="11">
        <f t="shared" si="16"/>
        <v>65</v>
      </c>
      <c r="CM8" s="11"/>
      <c r="CN8" s="12">
        <f t="shared" si="17"/>
        <v>0</v>
      </c>
      <c r="CO8" s="11"/>
      <c r="CP8" s="12" t="e">
        <f t="shared" si="18"/>
        <v>#DIV/0!</v>
      </c>
      <c r="CQ8" s="13"/>
      <c r="CR8" s="11"/>
      <c r="CS8" s="18"/>
      <c r="CT8" s="19"/>
      <c r="CU8" s="10"/>
      <c r="CV8" s="11"/>
      <c r="CW8" s="11">
        <f t="shared" si="19"/>
        <v>757</v>
      </c>
      <c r="CX8" s="11">
        <f t="shared" si="19"/>
        <v>65</v>
      </c>
      <c r="CY8" s="11">
        <v>1</v>
      </c>
      <c r="CZ8" s="12">
        <f t="shared" si="20"/>
        <v>1.321003963011889E-3</v>
      </c>
      <c r="DA8" s="11"/>
      <c r="DB8" s="12">
        <f t="shared" si="21"/>
        <v>0</v>
      </c>
      <c r="DC8" s="13"/>
      <c r="DD8" s="11"/>
      <c r="DE8" s="18"/>
      <c r="DF8" s="19"/>
      <c r="DG8" s="10"/>
      <c r="DH8" s="11"/>
      <c r="DI8" s="11">
        <f t="shared" si="22"/>
        <v>215</v>
      </c>
      <c r="DJ8" s="11">
        <f t="shared" si="22"/>
        <v>16</v>
      </c>
      <c r="DK8" s="11"/>
      <c r="DL8" s="12">
        <f t="shared" si="23"/>
        <v>0</v>
      </c>
      <c r="DM8" s="11"/>
      <c r="DN8" s="12" t="e">
        <f t="shared" si="24"/>
        <v>#DIV/0!</v>
      </c>
      <c r="DO8" s="13"/>
      <c r="DP8" s="11"/>
      <c r="DQ8" s="18"/>
      <c r="DR8" s="19"/>
      <c r="DS8" s="10"/>
      <c r="DT8" s="11"/>
      <c r="DU8" s="11">
        <f t="shared" si="25"/>
        <v>758</v>
      </c>
      <c r="DV8" s="11">
        <f t="shared" si="25"/>
        <v>65</v>
      </c>
      <c r="DW8" s="11">
        <v>4</v>
      </c>
      <c r="DX8" s="12">
        <f t="shared" si="26"/>
        <v>5.2770448548812663E-3</v>
      </c>
      <c r="DY8" s="11"/>
      <c r="DZ8" s="12">
        <f t="shared" si="27"/>
        <v>0</v>
      </c>
      <c r="EA8" s="13"/>
      <c r="EB8" s="11"/>
      <c r="EC8" s="18"/>
      <c r="ED8" s="19"/>
      <c r="EE8" s="10"/>
      <c r="EF8" s="11"/>
      <c r="EG8" s="11">
        <f t="shared" si="28"/>
        <v>758</v>
      </c>
      <c r="EH8" s="11">
        <f t="shared" si="28"/>
        <v>65</v>
      </c>
      <c r="EI8" s="11">
        <v>8</v>
      </c>
      <c r="EJ8" s="12">
        <f t="shared" si="29"/>
        <v>1.0554089709762533E-2</v>
      </c>
      <c r="EK8" s="11"/>
      <c r="EL8" s="12">
        <f t="shared" si="30"/>
        <v>0</v>
      </c>
      <c r="EM8" s="13"/>
      <c r="EN8" s="11"/>
      <c r="EO8" s="18"/>
      <c r="EP8" s="19"/>
      <c r="EQ8" s="10"/>
      <c r="ER8" s="11"/>
      <c r="ES8" s="11">
        <f t="shared" si="31"/>
        <v>758</v>
      </c>
      <c r="ET8" s="11">
        <f t="shared" si="31"/>
        <v>65</v>
      </c>
      <c r="EU8" s="11">
        <v>2</v>
      </c>
      <c r="EV8" s="12">
        <f t="shared" si="32"/>
        <v>2.6385224274406332E-3</v>
      </c>
      <c r="EW8" s="11"/>
      <c r="EX8" s="12">
        <f t="shared" si="33"/>
        <v>0</v>
      </c>
      <c r="EY8" s="13"/>
      <c r="EZ8" s="11"/>
      <c r="FA8" s="18"/>
      <c r="FB8" s="19"/>
      <c r="FC8" s="10"/>
      <c r="FD8" s="11"/>
      <c r="FE8" s="11">
        <f t="shared" si="34"/>
        <v>758</v>
      </c>
      <c r="FF8" s="11">
        <f t="shared" si="34"/>
        <v>65</v>
      </c>
      <c r="FG8" s="11">
        <v>1</v>
      </c>
      <c r="FH8" s="12">
        <f t="shared" si="35"/>
        <v>1.3192612137203166E-3</v>
      </c>
      <c r="FI8" s="11"/>
      <c r="FJ8" s="12">
        <f t="shared" si="36"/>
        <v>0</v>
      </c>
      <c r="FK8" s="13"/>
      <c r="FL8" s="11"/>
      <c r="FM8" s="18"/>
      <c r="FN8" s="19"/>
      <c r="FO8" s="10"/>
      <c r="FP8" s="11"/>
      <c r="FQ8" s="11">
        <f t="shared" si="37"/>
        <v>757</v>
      </c>
      <c r="FR8" s="11">
        <f t="shared" si="37"/>
        <v>65</v>
      </c>
      <c r="FS8" s="11">
        <v>3</v>
      </c>
      <c r="FT8" s="12">
        <f t="shared" si="38"/>
        <v>3.9630118890356669E-3</v>
      </c>
      <c r="FU8" s="11"/>
      <c r="FV8" s="12">
        <f t="shared" si="39"/>
        <v>0</v>
      </c>
      <c r="FW8" s="13"/>
      <c r="FX8" s="11"/>
      <c r="FY8" s="18"/>
      <c r="FZ8" s="19"/>
      <c r="GA8" s="10"/>
      <c r="GB8" s="11"/>
      <c r="GC8" s="11">
        <f t="shared" si="40"/>
        <v>218</v>
      </c>
      <c r="GD8" s="11">
        <f t="shared" si="40"/>
        <v>16</v>
      </c>
      <c r="GE8" s="11"/>
      <c r="GF8" s="12">
        <f t="shared" si="41"/>
        <v>0</v>
      </c>
      <c r="GG8" s="11"/>
      <c r="GH8" s="12" t="e">
        <f t="shared" si="42"/>
        <v>#DIV/0!</v>
      </c>
      <c r="GI8" s="13"/>
      <c r="GJ8" s="11"/>
      <c r="GK8" s="18"/>
      <c r="GL8" s="19"/>
      <c r="GM8" s="10"/>
      <c r="GN8" s="11"/>
      <c r="GO8" s="11">
        <f t="shared" si="43"/>
        <v>756</v>
      </c>
      <c r="GP8" s="11">
        <f t="shared" si="43"/>
        <v>65</v>
      </c>
      <c r="GQ8" s="11">
        <v>2</v>
      </c>
      <c r="GR8" s="12">
        <f t="shared" si="44"/>
        <v>2.6455026455026454E-3</v>
      </c>
      <c r="GS8" s="11"/>
      <c r="GT8" s="12">
        <f t="shared" si="45"/>
        <v>0</v>
      </c>
      <c r="GU8" s="13"/>
      <c r="GV8" s="11"/>
      <c r="GW8" s="18"/>
      <c r="GX8" s="19"/>
      <c r="GY8" s="10"/>
      <c r="GZ8" s="11"/>
      <c r="HA8" s="11">
        <f t="shared" si="46"/>
        <v>757</v>
      </c>
      <c r="HB8" s="11">
        <f t="shared" si="47"/>
        <v>65</v>
      </c>
      <c r="HC8" s="11">
        <v>9</v>
      </c>
      <c r="HD8" s="12">
        <f t="shared" si="48"/>
        <v>1.1889035667107001E-2</v>
      </c>
      <c r="HE8" s="11"/>
      <c r="HF8" s="12">
        <f t="shared" si="49"/>
        <v>0</v>
      </c>
      <c r="HG8" s="13"/>
      <c r="HH8" s="11"/>
      <c r="HI8" s="18"/>
      <c r="HJ8" s="19"/>
      <c r="HK8" s="10">
        <f t="shared" ref="HK8:HK11" si="67">+C8+O8+AA8+AM8+AY8+BK8+BW8+CI8+CU8+DG8+DS8+EE8+EQ8+FC8+FO8+GA8+GM8+GY8</f>
        <v>1</v>
      </c>
      <c r="HL8" s="11">
        <f t="shared" ref="HL8:HL11" si="68">+D8+P8+AB8+AN8+AZ8+BL8+BX8+CJ8+CV8+DH8+DT8+EF8+ER8+FD8+FP8+GB8+GN8+GZ8</f>
        <v>0</v>
      </c>
      <c r="HM8" s="11">
        <f t="shared" ref="HM8:HM11" si="69">+E8+Q8+AC8+AO8+BA8+BM8+BY8+CK8+CW8+DI8+DU8+EG8+ES8+FE8+FQ8+GC8+GO8+HA8</f>
        <v>12015</v>
      </c>
      <c r="HN8" s="11">
        <f t="shared" ref="HN8:HN11" si="70">+F8+R8+AD8+AP8+BB8+BN8+BZ8+CL8+CX8+DJ8+DV8+EH8+ET8+FF8+FR8+GD8+GP8+HB8</f>
        <v>1023</v>
      </c>
      <c r="HO8" s="11">
        <f t="shared" ref="HO8:HO11" si="71">+G8+S8+AE8+AQ8+BC8+BO8+CA8+CM8+CY8+DK8+DW8+EI8+EU8+FG8+FS8+GE8+GQ8+HC8+HE8+I8+U8+AG8+AS8+BE8+BQ8+CC8+CO8+DA8+DM8+DY8+EK8+EW8+FI8+FU8+GG8+GS8</f>
        <v>46</v>
      </c>
      <c r="HP8" s="202">
        <f t="shared" ref="HP8:HP11" si="72">+(HO8)/HM8</f>
        <v>3.8285476487723677E-3</v>
      </c>
      <c r="HQ8" s="15">
        <f t="shared" ref="HQ8:HQ11" si="73">+I8+U8+AG8+AS8+BE8+BQ8+CC8+CO8+DA8+DM8+DY8+EK8+EW8+FI8+FU8+GG8+GS8+HE8</f>
        <v>0</v>
      </c>
      <c r="HR8" s="12">
        <f t="shared" ref="HR8:HR11" si="74">+(HQ8/(HO8))</f>
        <v>0</v>
      </c>
      <c r="HS8" s="16"/>
      <c r="HT8" s="17"/>
      <c r="HU8" s="16">
        <f t="shared" ref="HU8:HU11" si="75">+HT8/HO8*100</f>
        <v>0</v>
      </c>
      <c r="HV8" s="18"/>
      <c r="HW8" s="20"/>
      <c r="HX8" s="78">
        <f t="shared" si="64"/>
        <v>3.7443834248627058E-3</v>
      </c>
      <c r="HY8" s="78">
        <f t="shared" si="65"/>
        <v>3.495630461922597E-3</v>
      </c>
      <c r="HZ8" s="78">
        <f t="shared" si="66"/>
        <v>4.245754245754246E-3</v>
      </c>
    </row>
    <row r="9" spans="1:241" x14ac:dyDescent="0.25">
      <c r="A9" s="211"/>
      <c r="B9" s="41">
        <f t="shared" si="53"/>
        <v>44509</v>
      </c>
      <c r="C9" s="10"/>
      <c r="D9" s="11"/>
      <c r="E9" s="11">
        <f t="shared" si="54"/>
        <v>756</v>
      </c>
      <c r="F9" s="11">
        <f t="shared" si="54"/>
        <v>65</v>
      </c>
      <c r="G9" s="11">
        <v>2</v>
      </c>
      <c r="H9" s="12">
        <f t="shared" si="1"/>
        <v>2.6455026455026454E-3</v>
      </c>
      <c r="I9" s="11"/>
      <c r="J9" s="12">
        <f t="shared" si="55"/>
        <v>0</v>
      </c>
      <c r="K9" s="13"/>
      <c r="L9" s="13"/>
      <c r="M9" s="21">
        <v>3250</v>
      </c>
      <c r="N9" s="69">
        <v>3850</v>
      </c>
      <c r="O9" s="10"/>
      <c r="P9" s="11"/>
      <c r="Q9" s="11">
        <f t="shared" si="56"/>
        <v>759</v>
      </c>
      <c r="R9" s="11">
        <f t="shared" si="57"/>
        <v>65</v>
      </c>
      <c r="S9" s="11">
        <v>4</v>
      </c>
      <c r="T9" s="12">
        <f t="shared" si="2"/>
        <v>5.270092226613966E-3</v>
      </c>
      <c r="U9" s="11"/>
      <c r="V9" s="12">
        <f t="shared" si="58"/>
        <v>0</v>
      </c>
      <c r="W9" s="13"/>
      <c r="X9" s="13"/>
      <c r="Y9" s="21">
        <v>3250</v>
      </c>
      <c r="Z9" s="69">
        <v>3850</v>
      </c>
      <c r="AA9" s="10"/>
      <c r="AB9" s="11"/>
      <c r="AC9" s="11">
        <f t="shared" si="59"/>
        <v>759</v>
      </c>
      <c r="AD9" s="11">
        <f t="shared" si="60"/>
        <v>65</v>
      </c>
      <c r="AE9" s="11">
        <v>4</v>
      </c>
      <c r="AF9" s="12">
        <f t="shared" si="3"/>
        <v>5.270092226613966E-3</v>
      </c>
      <c r="AG9" s="11"/>
      <c r="AH9" s="12">
        <f t="shared" si="61"/>
        <v>0</v>
      </c>
      <c r="AI9" s="13"/>
      <c r="AJ9" s="13"/>
      <c r="AK9" s="21">
        <v>3250</v>
      </c>
      <c r="AL9" s="69">
        <v>3850</v>
      </c>
      <c r="AM9" s="10"/>
      <c r="AN9" s="11"/>
      <c r="AO9" s="11">
        <f t="shared" si="4"/>
        <v>217</v>
      </c>
      <c r="AP9" s="11">
        <f t="shared" si="4"/>
        <v>16</v>
      </c>
      <c r="AQ9" s="11"/>
      <c r="AR9" s="12">
        <f t="shared" si="5"/>
        <v>0</v>
      </c>
      <c r="AS9" s="11"/>
      <c r="AT9" s="12" t="e">
        <f t="shared" si="6"/>
        <v>#DIV/0!</v>
      </c>
      <c r="AU9" s="13"/>
      <c r="AV9" s="13"/>
      <c r="AW9" s="21">
        <v>3250</v>
      </c>
      <c r="AX9" s="69">
        <v>3850</v>
      </c>
      <c r="AY9" s="10"/>
      <c r="AZ9" s="11"/>
      <c r="BA9" s="11">
        <f t="shared" si="7"/>
        <v>757</v>
      </c>
      <c r="BB9" s="11">
        <f t="shared" si="7"/>
        <v>65</v>
      </c>
      <c r="BC9" s="11">
        <v>5</v>
      </c>
      <c r="BD9" s="12">
        <f t="shared" si="8"/>
        <v>6.6050198150594455E-3</v>
      </c>
      <c r="BE9" s="11"/>
      <c r="BF9" s="12">
        <f t="shared" si="9"/>
        <v>0</v>
      </c>
      <c r="BG9" s="13"/>
      <c r="BH9" s="13"/>
      <c r="BI9" s="21">
        <v>3250</v>
      </c>
      <c r="BJ9" s="69">
        <v>3850</v>
      </c>
      <c r="BK9" s="10"/>
      <c r="BL9" s="11"/>
      <c r="BM9" s="11">
        <f t="shared" si="10"/>
        <v>758</v>
      </c>
      <c r="BN9" s="11">
        <f t="shared" si="10"/>
        <v>65</v>
      </c>
      <c r="BO9" s="11">
        <v>10</v>
      </c>
      <c r="BP9" s="12">
        <f t="shared" si="11"/>
        <v>1.3192612137203167E-2</v>
      </c>
      <c r="BQ9" s="11"/>
      <c r="BR9" s="12">
        <f t="shared" si="12"/>
        <v>0</v>
      </c>
      <c r="BS9" s="13"/>
      <c r="BT9" s="13"/>
      <c r="BU9" s="21">
        <v>3250</v>
      </c>
      <c r="BV9" s="69">
        <v>3850</v>
      </c>
      <c r="BW9" s="10"/>
      <c r="BX9" s="11"/>
      <c r="BY9" s="11">
        <f t="shared" si="13"/>
        <v>758</v>
      </c>
      <c r="BZ9" s="11">
        <f t="shared" si="13"/>
        <v>65</v>
      </c>
      <c r="CA9" s="11">
        <v>1</v>
      </c>
      <c r="CB9" s="12">
        <f t="shared" si="14"/>
        <v>1.3192612137203166E-3</v>
      </c>
      <c r="CC9" s="11"/>
      <c r="CD9" s="12">
        <f t="shared" si="15"/>
        <v>0</v>
      </c>
      <c r="CE9" s="13"/>
      <c r="CF9" s="13"/>
      <c r="CG9" s="21">
        <v>3250</v>
      </c>
      <c r="CH9" s="69">
        <v>3850</v>
      </c>
      <c r="CI9" s="10"/>
      <c r="CJ9" s="11"/>
      <c r="CK9" s="11">
        <f t="shared" si="16"/>
        <v>759</v>
      </c>
      <c r="CL9" s="11">
        <f t="shared" si="16"/>
        <v>65</v>
      </c>
      <c r="CM9" s="11">
        <v>4</v>
      </c>
      <c r="CN9" s="12">
        <f t="shared" si="17"/>
        <v>5.270092226613966E-3</v>
      </c>
      <c r="CO9" s="11"/>
      <c r="CP9" s="12">
        <f t="shared" si="18"/>
        <v>0</v>
      </c>
      <c r="CQ9" s="13"/>
      <c r="CR9" s="13"/>
      <c r="CS9" s="21">
        <v>3250</v>
      </c>
      <c r="CT9" s="69">
        <v>3850</v>
      </c>
      <c r="CU9" s="10"/>
      <c r="CV9" s="11"/>
      <c r="CW9" s="11">
        <f t="shared" si="19"/>
        <v>757</v>
      </c>
      <c r="CX9" s="11">
        <f t="shared" si="19"/>
        <v>65</v>
      </c>
      <c r="CY9" s="11">
        <v>5</v>
      </c>
      <c r="CZ9" s="12">
        <f t="shared" si="20"/>
        <v>6.6050198150594455E-3</v>
      </c>
      <c r="DA9" s="11"/>
      <c r="DB9" s="12">
        <f t="shared" si="21"/>
        <v>0</v>
      </c>
      <c r="DC9" s="13"/>
      <c r="DD9" s="13"/>
      <c r="DE9" s="21">
        <v>3250</v>
      </c>
      <c r="DF9" s="69">
        <v>3850</v>
      </c>
      <c r="DG9" s="10"/>
      <c r="DH9" s="11"/>
      <c r="DI9" s="11">
        <f t="shared" si="22"/>
        <v>215</v>
      </c>
      <c r="DJ9" s="11">
        <f t="shared" si="22"/>
        <v>16</v>
      </c>
      <c r="DK9" s="11"/>
      <c r="DL9" s="12">
        <f t="shared" si="23"/>
        <v>0</v>
      </c>
      <c r="DM9" s="11"/>
      <c r="DN9" s="12" t="e">
        <f t="shared" si="24"/>
        <v>#DIV/0!</v>
      </c>
      <c r="DO9" s="13"/>
      <c r="DP9" s="13"/>
      <c r="DQ9" s="21">
        <v>3250</v>
      </c>
      <c r="DR9" s="69">
        <v>3850</v>
      </c>
      <c r="DS9" s="10"/>
      <c r="DT9" s="11"/>
      <c r="DU9" s="11">
        <f t="shared" si="25"/>
        <v>758</v>
      </c>
      <c r="DV9" s="11">
        <f t="shared" si="25"/>
        <v>65</v>
      </c>
      <c r="DW9" s="11">
        <v>9</v>
      </c>
      <c r="DX9" s="12">
        <f t="shared" si="26"/>
        <v>1.1873350923482849E-2</v>
      </c>
      <c r="DY9" s="11"/>
      <c r="DZ9" s="12">
        <f t="shared" si="27"/>
        <v>0</v>
      </c>
      <c r="EA9" s="13"/>
      <c r="EB9" s="13"/>
      <c r="EC9" s="21">
        <v>3250</v>
      </c>
      <c r="ED9" s="69">
        <v>3850</v>
      </c>
      <c r="EE9" s="10"/>
      <c r="EF9" s="11"/>
      <c r="EG9" s="11">
        <f t="shared" si="28"/>
        <v>758</v>
      </c>
      <c r="EH9" s="11">
        <f t="shared" si="28"/>
        <v>65</v>
      </c>
      <c r="EI9" s="11">
        <v>15</v>
      </c>
      <c r="EJ9" s="12">
        <f t="shared" si="29"/>
        <v>1.9788918205804751E-2</v>
      </c>
      <c r="EK9" s="11"/>
      <c r="EL9" s="12">
        <f t="shared" si="30"/>
        <v>0</v>
      </c>
      <c r="EM9" s="13"/>
      <c r="EN9" s="13"/>
      <c r="EO9" s="21">
        <v>3250</v>
      </c>
      <c r="EP9" s="69">
        <v>3850</v>
      </c>
      <c r="EQ9" s="10"/>
      <c r="ER9" s="11"/>
      <c r="ES9" s="11">
        <f t="shared" si="31"/>
        <v>758</v>
      </c>
      <c r="ET9" s="11">
        <f t="shared" si="31"/>
        <v>65</v>
      </c>
      <c r="EU9" s="11">
        <v>8</v>
      </c>
      <c r="EV9" s="12">
        <f t="shared" si="32"/>
        <v>1.0554089709762533E-2</v>
      </c>
      <c r="EW9" s="11"/>
      <c r="EX9" s="12">
        <f t="shared" si="33"/>
        <v>0</v>
      </c>
      <c r="EY9" s="13"/>
      <c r="EZ9" s="13"/>
      <c r="FA9" s="21">
        <v>3250</v>
      </c>
      <c r="FB9" s="69">
        <v>3850</v>
      </c>
      <c r="FC9" s="10"/>
      <c r="FD9" s="11"/>
      <c r="FE9" s="11">
        <f t="shared" si="34"/>
        <v>758</v>
      </c>
      <c r="FF9" s="11">
        <f t="shared" si="34"/>
        <v>65</v>
      </c>
      <c r="FG9" s="11">
        <v>3</v>
      </c>
      <c r="FH9" s="12">
        <f t="shared" si="35"/>
        <v>3.9577836411609502E-3</v>
      </c>
      <c r="FI9" s="11"/>
      <c r="FJ9" s="12">
        <f t="shared" si="36"/>
        <v>0</v>
      </c>
      <c r="FK9" s="13"/>
      <c r="FL9" s="13"/>
      <c r="FM9" s="21">
        <v>3250</v>
      </c>
      <c r="FN9" s="69">
        <v>3850</v>
      </c>
      <c r="FO9" s="10"/>
      <c r="FP9" s="11"/>
      <c r="FQ9" s="11">
        <f t="shared" si="37"/>
        <v>757</v>
      </c>
      <c r="FR9" s="11">
        <f t="shared" si="37"/>
        <v>65</v>
      </c>
      <c r="FS9" s="11">
        <v>5</v>
      </c>
      <c r="FT9" s="12">
        <f t="shared" si="38"/>
        <v>6.6050198150594455E-3</v>
      </c>
      <c r="FU9" s="11"/>
      <c r="FV9" s="12">
        <f t="shared" si="39"/>
        <v>0</v>
      </c>
      <c r="FW9" s="13"/>
      <c r="FX9" s="13"/>
      <c r="FY9" s="21">
        <v>3250</v>
      </c>
      <c r="FZ9" s="69">
        <v>3850</v>
      </c>
      <c r="GA9" s="10"/>
      <c r="GB9" s="11"/>
      <c r="GC9" s="11">
        <f t="shared" si="40"/>
        <v>218</v>
      </c>
      <c r="GD9" s="11">
        <f t="shared" si="40"/>
        <v>16</v>
      </c>
      <c r="GE9" s="11"/>
      <c r="GF9" s="12">
        <f t="shared" si="41"/>
        <v>0</v>
      </c>
      <c r="GG9" s="11"/>
      <c r="GH9" s="12" t="e">
        <f t="shared" si="42"/>
        <v>#DIV/0!</v>
      </c>
      <c r="GI9" s="13"/>
      <c r="GJ9" s="13"/>
      <c r="GK9" s="21">
        <v>3250</v>
      </c>
      <c r="GL9" s="69">
        <v>3850</v>
      </c>
      <c r="GM9" s="10"/>
      <c r="GN9" s="11"/>
      <c r="GO9" s="11">
        <f t="shared" si="43"/>
        <v>756</v>
      </c>
      <c r="GP9" s="11">
        <f t="shared" si="43"/>
        <v>65</v>
      </c>
      <c r="GQ9" s="11">
        <v>6</v>
      </c>
      <c r="GR9" s="12">
        <f t="shared" si="44"/>
        <v>7.9365079365079361E-3</v>
      </c>
      <c r="GS9" s="11"/>
      <c r="GT9" s="12">
        <f t="shared" si="45"/>
        <v>0</v>
      </c>
      <c r="GU9" s="13"/>
      <c r="GV9" s="13"/>
      <c r="GW9" s="21">
        <v>3250</v>
      </c>
      <c r="GX9" s="69">
        <v>3850</v>
      </c>
      <c r="GY9" s="10"/>
      <c r="GZ9" s="11"/>
      <c r="HA9" s="11">
        <f t="shared" si="46"/>
        <v>757</v>
      </c>
      <c r="HB9" s="11">
        <f t="shared" si="47"/>
        <v>65</v>
      </c>
      <c r="HC9" s="11">
        <v>13</v>
      </c>
      <c r="HD9" s="12">
        <f t="shared" si="48"/>
        <v>1.7173051519154558E-2</v>
      </c>
      <c r="HE9" s="11"/>
      <c r="HF9" s="12">
        <f t="shared" si="49"/>
        <v>0</v>
      </c>
      <c r="HG9" s="13"/>
      <c r="HH9" s="13"/>
      <c r="HI9" s="21">
        <v>3250</v>
      </c>
      <c r="HJ9" s="69">
        <v>3850</v>
      </c>
      <c r="HK9" s="10">
        <f t="shared" si="67"/>
        <v>0</v>
      </c>
      <c r="HL9" s="11">
        <f t="shared" si="68"/>
        <v>0</v>
      </c>
      <c r="HM9" s="11">
        <f t="shared" si="69"/>
        <v>12015</v>
      </c>
      <c r="HN9" s="11">
        <f t="shared" si="70"/>
        <v>1023</v>
      </c>
      <c r="HO9" s="11">
        <f t="shared" si="71"/>
        <v>94</v>
      </c>
      <c r="HP9" s="202">
        <f t="shared" si="72"/>
        <v>7.8235538909696214E-3</v>
      </c>
      <c r="HQ9" s="15">
        <f t="shared" si="73"/>
        <v>0</v>
      </c>
      <c r="HR9" s="12">
        <f t="shared" si="74"/>
        <v>0</v>
      </c>
      <c r="HS9" s="16"/>
      <c r="HT9" s="17"/>
      <c r="HU9" s="16">
        <f t="shared" si="75"/>
        <v>0</v>
      </c>
      <c r="HV9" s="23">
        <v>3250</v>
      </c>
      <c r="HW9" s="22">
        <v>3850</v>
      </c>
      <c r="HX9" s="78">
        <f t="shared" si="64"/>
        <v>6.2406390414378428E-3</v>
      </c>
      <c r="HY9" s="78">
        <f t="shared" si="65"/>
        <v>8.4893882646691638E-3</v>
      </c>
      <c r="HZ9" s="78">
        <f t="shared" si="66"/>
        <v>8.7412587412587419E-3</v>
      </c>
    </row>
    <row r="10" spans="1:241" x14ac:dyDescent="0.25">
      <c r="A10" s="211"/>
      <c r="B10" s="41">
        <f t="shared" si="53"/>
        <v>44510</v>
      </c>
      <c r="C10" s="10"/>
      <c r="D10" s="11"/>
      <c r="E10" s="11">
        <f t="shared" si="54"/>
        <v>756</v>
      </c>
      <c r="F10" s="11">
        <f t="shared" si="54"/>
        <v>65</v>
      </c>
      <c r="G10" s="11">
        <v>3</v>
      </c>
      <c r="H10" s="12">
        <f t="shared" si="1"/>
        <v>3.968253968253968E-3</v>
      </c>
      <c r="I10" s="11"/>
      <c r="J10" s="12">
        <f t="shared" si="55"/>
        <v>0</v>
      </c>
      <c r="K10" s="13"/>
      <c r="L10" s="11"/>
      <c r="M10" s="24">
        <v>3278.867924528302</v>
      </c>
      <c r="N10" s="70">
        <v>3745.3333333333335</v>
      </c>
      <c r="O10" s="10"/>
      <c r="P10" s="11"/>
      <c r="Q10" s="11">
        <f t="shared" si="56"/>
        <v>759</v>
      </c>
      <c r="R10" s="11">
        <f t="shared" si="57"/>
        <v>65</v>
      </c>
      <c r="S10" s="11">
        <v>12</v>
      </c>
      <c r="T10" s="12">
        <f t="shared" si="2"/>
        <v>1.5810276679841896E-2</v>
      </c>
      <c r="U10" s="11"/>
      <c r="V10" s="12">
        <f t="shared" si="58"/>
        <v>0</v>
      </c>
      <c r="W10" s="13"/>
      <c r="X10" s="11"/>
      <c r="Y10" s="24">
        <v>3314.5098039215686</v>
      </c>
      <c r="Z10" s="70">
        <v>3606.25</v>
      </c>
      <c r="AA10" s="10"/>
      <c r="AB10" s="11"/>
      <c r="AC10" s="11">
        <f t="shared" si="59"/>
        <v>759</v>
      </c>
      <c r="AD10" s="11">
        <f t="shared" si="60"/>
        <v>65</v>
      </c>
      <c r="AE10" s="11">
        <v>5</v>
      </c>
      <c r="AF10" s="12">
        <f t="shared" si="3"/>
        <v>6.587615283267457E-3</v>
      </c>
      <c r="AG10" s="11"/>
      <c r="AH10" s="12">
        <f t="shared" si="61"/>
        <v>0</v>
      </c>
      <c r="AI10" s="13"/>
      <c r="AJ10" s="11"/>
      <c r="AK10" s="24">
        <v>3317.6470588235293</v>
      </c>
      <c r="AL10" s="70">
        <v>3712</v>
      </c>
      <c r="AM10" s="10"/>
      <c r="AN10" s="11"/>
      <c r="AO10" s="11">
        <f t="shared" si="4"/>
        <v>217</v>
      </c>
      <c r="AP10" s="11">
        <f t="shared" si="4"/>
        <v>16</v>
      </c>
      <c r="AQ10" s="11">
        <v>1</v>
      </c>
      <c r="AR10" s="12">
        <f t="shared" si="5"/>
        <v>4.608294930875576E-3</v>
      </c>
      <c r="AS10" s="11"/>
      <c r="AT10" s="12">
        <f t="shared" si="6"/>
        <v>0</v>
      </c>
      <c r="AU10" s="13"/>
      <c r="AV10" s="11"/>
      <c r="AW10" s="24">
        <v>3224.8</v>
      </c>
      <c r="AX10" s="70">
        <v>3746.25</v>
      </c>
      <c r="AY10" s="10"/>
      <c r="AZ10" s="11"/>
      <c r="BA10" s="11">
        <f t="shared" si="7"/>
        <v>757</v>
      </c>
      <c r="BB10" s="11">
        <f t="shared" si="7"/>
        <v>65</v>
      </c>
      <c r="BC10" s="11">
        <v>8</v>
      </c>
      <c r="BD10" s="12">
        <f t="shared" si="8"/>
        <v>1.0568031704095112E-2</v>
      </c>
      <c r="BE10" s="11"/>
      <c r="BF10" s="12">
        <f t="shared" si="9"/>
        <v>0</v>
      </c>
      <c r="BG10" s="13"/>
      <c r="BH10" s="11"/>
      <c r="BI10" s="24">
        <v>3305.2830188679245</v>
      </c>
      <c r="BJ10" s="70">
        <v>3827.5</v>
      </c>
      <c r="BK10" s="10"/>
      <c r="BL10" s="11"/>
      <c r="BM10" s="11">
        <f t="shared" si="10"/>
        <v>758</v>
      </c>
      <c r="BN10" s="11">
        <f t="shared" si="10"/>
        <v>65</v>
      </c>
      <c r="BO10" s="11">
        <v>17</v>
      </c>
      <c r="BP10" s="12">
        <f t="shared" si="11"/>
        <v>2.2427440633245383E-2</v>
      </c>
      <c r="BQ10" s="11"/>
      <c r="BR10" s="12">
        <f t="shared" si="12"/>
        <v>0</v>
      </c>
      <c r="BS10" s="13"/>
      <c r="BT10" s="11"/>
      <c r="BU10" s="24">
        <v>3280.1960784313724</v>
      </c>
      <c r="BV10" s="70">
        <v>3833.3333333333335</v>
      </c>
      <c r="BW10" s="10"/>
      <c r="BX10" s="11"/>
      <c r="BY10" s="11">
        <f t="shared" si="13"/>
        <v>758</v>
      </c>
      <c r="BZ10" s="11">
        <f t="shared" si="13"/>
        <v>65</v>
      </c>
      <c r="CA10" s="11">
        <v>3</v>
      </c>
      <c r="CB10" s="12">
        <f t="shared" si="14"/>
        <v>3.9577836411609502E-3</v>
      </c>
      <c r="CC10" s="11"/>
      <c r="CD10" s="12">
        <f t="shared" si="15"/>
        <v>0</v>
      </c>
      <c r="CE10" s="13"/>
      <c r="CF10" s="11"/>
      <c r="CG10" s="24">
        <v>3478.478260869565</v>
      </c>
      <c r="CH10" s="70">
        <v>3679.2307692307691</v>
      </c>
      <c r="CI10" s="10"/>
      <c r="CJ10" s="11"/>
      <c r="CK10" s="11">
        <f t="shared" si="16"/>
        <v>759</v>
      </c>
      <c r="CL10" s="11">
        <f t="shared" si="16"/>
        <v>65</v>
      </c>
      <c r="CM10" s="11">
        <v>8</v>
      </c>
      <c r="CN10" s="12">
        <f t="shared" si="17"/>
        <v>1.0540184453227932E-2</v>
      </c>
      <c r="CO10" s="11"/>
      <c r="CP10" s="12">
        <f t="shared" si="18"/>
        <v>0</v>
      </c>
      <c r="CQ10" s="13"/>
      <c r="CR10" s="11"/>
      <c r="CS10" s="24">
        <v>3446.6666666666665</v>
      </c>
      <c r="CT10" s="70">
        <v>3869.2857142857142</v>
      </c>
      <c r="CU10" s="10"/>
      <c r="CV10" s="11"/>
      <c r="CW10" s="11">
        <f t="shared" si="19"/>
        <v>757</v>
      </c>
      <c r="CX10" s="11">
        <f t="shared" si="19"/>
        <v>65</v>
      </c>
      <c r="CY10" s="11">
        <v>11</v>
      </c>
      <c r="CZ10" s="12">
        <f t="shared" si="20"/>
        <v>1.4531043593130779E-2</v>
      </c>
      <c r="DA10" s="11"/>
      <c r="DB10" s="12">
        <f t="shared" si="21"/>
        <v>0</v>
      </c>
      <c r="DC10" s="13"/>
      <c r="DD10" s="11"/>
      <c r="DE10" s="24">
        <v>3411.1904761904761</v>
      </c>
      <c r="DF10" s="70">
        <v>3746.9230769230771</v>
      </c>
      <c r="DG10" s="10"/>
      <c r="DH10" s="11"/>
      <c r="DI10" s="11">
        <f t="shared" si="22"/>
        <v>215</v>
      </c>
      <c r="DJ10" s="11">
        <f t="shared" si="22"/>
        <v>16</v>
      </c>
      <c r="DK10" s="11">
        <v>1</v>
      </c>
      <c r="DL10" s="12">
        <f t="shared" si="23"/>
        <v>4.6511627906976744E-3</v>
      </c>
      <c r="DM10" s="11"/>
      <c r="DN10" s="12">
        <f t="shared" si="24"/>
        <v>0</v>
      </c>
      <c r="DO10" s="13"/>
      <c r="DP10" s="11"/>
      <c r="DQ10" s="24">
        <v>3256.1538461538462</v>
      </c>
      <c r="DR10" s="70">
        <v>3567.1428571428573</v>
      </c>
      <c r="DS10" s="10"/>
      <c r="DT10" s="11"/>
      <c r="DU10" s="11">
        <f t="shared" si="25"/>
        <v>758</v>
      </c>
      <c r="DV10" s="11">
        <f t="shared" si="25"/>
        <v>65</v>
      </c>
      <c r="DW10" s="11">
        <v>17</v>
      </c>
      <c r="DX10" s="12">
        <f t="shared" si="26"/>
        <v>2.2427440633245383E-2</v>
      </c>
      <c r="DY10" s="11"/>
      <c r="DZ10" s="12">
        <f t="shared" si="27"/>
        <v>0</v>
      </c>
      <c r="EA10" s="13"/>
      <c r="EB10" s="11"/>
      <c r="EC10" s="24">
        <v>3341.6</v>
      </c>
      <c r="ED10" s="70">
        <v>3785</v>
      </c>
      <c r="EE10" s="10"/>
      <c r="EF10" s="11"/>
      <c r="EG10" s="11">
        <f t="shared" si="28"/>
        <v>758</v>
      </c>
      <c r="EH10" s="11">
        <f t="shared" si="28"/>
        <v>65</v>
      </c>
      <c r="EI10" s="11">
        <v>16</v>
      </c>
      <c r="EJ10" s="12">
        <f t="shared" si="29"/>
        <v>2.1108179419525065E-2</v>
      </c>
      <c r="EK10" s="11"/>
      <c r="EL10" s="12">
        <f t="shared" si="30"/>
        <v>0</v>
      </c>
      <c r="EM10" s="13"/>
      <c r="EN10" s="11"/>
      <c r="EO10" s="24">
        <v>3405.7142857142858</v>
      </c>
      <c r="EP10" s="70">
        <v>3826.6666666666665</v>
      </c>
      <c r="EQ10" s="10"/>
      <c r="ER10" s="11"/>
      <c r="ES10" s="11">
        <f t="shared" si="31"/>
        <v>758</v>
      </c>
      <c r="ET10" s="11">
        <f t="shared" si="31"/>
        <v>65</v>
      </c>
      <c r="EU10" s="11">
        <v>15</v>
      </c>
      <c r="EV10" s="12">
        <f t="shared" si="32"/>
        <v>1.9788918205804751E-2</v>
      </c>
      <c r="EW10" s="11"/>
      <c r="EX10" s="12">
        <f t="shared" si="33"/>
        <v>0</v>
      </c>
      <c r="EY10" s="13"/>
      <c r="EZ10" s="11"/>
      <c r="FA10" s="24">
        <v>3429.7872340425533</v>
      </c>
      <c r="FB10" s="70">
        <v>3661.3333333333335</v>
      </c>
      <c r="FC10" s="10"/>
      <c r="FD10" s="11"/>
      <c r="FE10" s="11">
        <f t="shared" si="34"/>
        <v>758</v>
      </c>
      <c r="FF10" s="11">
        <f t="shared" si="34"/>
        <v>65</v>
      </c>
      <c r="FG10" s="11">
        <v>4</v>
      </c>
      <c r="FH10" s="12">
        <f t="shared" si="35"/>
        <v>5.2770448548812663E-3</v>
      </c>
      <c r="FI10" s="11"/>
      <c r="FJ10" s="12">
        <f t="shared" si="36"/>
        <v>0</v>
      </c>
      <c r="FK10" s="13"/>
      <c r="FL10" s="11"/>
      <c r="FM10" s="24">
        <v>3294.4444444444443</v>
      </c>
      <c r="FN10" s="70">
        <v>3744.6666666666665</v>
      </c>
      <c r="FO10" s="10"/>
      <c r="FP10" s="11"/>
      <c r="FQ10" s="11">
        <f t="shared" si="37"/>
        <v>757</v>
      </c>
      <c r="FR10" s="11">
        <f t="shared" si="37"/>
        <v>65</v>
      </c>
      <c r="FS10" s="11">
        <v>12</v>
      </c>
      <c r="FT10" s="12">
        <f t="shared" si="38"/>
        <v>1.5852047556142668E-2</v>
      </c>
      <c r="FU10" s="11"/>
      <c r="FV10" s="12">
        <f t="shared" si="39"/>
        <v>0</v>
      </c>
      <c r="FW10" s="13"/>
      <c r="FX10" s="11"/>
      <c r="FY10" s="24">
        <v>3477.5</v>
      </c>
      <c r="FZ10" s="70">
        <v>3853.3333333333335</v>
      </c>
      <c r="GA10" s="10"/>
      <c r="GB10" s="11"/>
      <c r="GC10" s="11">
        <f t="shared" si="40"/>
        <v>218</v>
      </c>
      <c r="GD10" s="11">
        <f t="shared" si="40"/>
        <v>16</v>
      </c>
      <c r="GE10" s="11">
        <v>1</v>
      </c>
      <c r="GF10" s="12">
        <f t="shared" si="41"/>
        <v>4.5871559633027525E-3</v>
      </c>
      <c r="GG10" s="11"/>
      <c r="GH10" s="12">
        <f t="shared" si="42"/>
        <v>0</v>
      </c>
      <c r="GI10" s="13"/>
      <c r="GJ10" s="11"/>
      <c r="GK10" s="24">
        <v>3312.5</v>
      </c>
      <c r="GL10" s="70">
        <v>3788.75</v>
      </c>
      <c r="GM10" s="10"/>
      <c r="GN10" s="11"/>
      <c r="GO10" s="11">
        <f t="shared" si="43"/>
        <v>756</v>
      </c>
      <c r="GP10" s="11">
        <f t="shared" si="43"/>
        <v>65</v>
      </c>
      <c r="GQ10" s="11">
        <v>7</v>
      </c>
      <c r="GR10" s="12">
        <f t="shared" si="44"/>
        <v>9.2592592592592587E-3</v>
      </c>
      <c r="GS10" s="11"/>
      <c r="GT10" s="12">
        <f t="shared" si="45"/>
        <v>0</v>
      </c>
      <c r="GU10" s="13"/>
      <c r="GV10" s="11"/>
      <c r="GW10" s="24">
        <v>3395.2631578947367</v>
      </c>
      <c r="GX10" s="70">
        <v>3966.6666666666665</v>
      </c>
      <c r="GY10" s="10"/>
      <c r="GZ10" s="11"/>
      <c r="HA10" s="11">
        <f t="shared" si="46"/>
        <v>757</v>
      </c>
      <c r="HB10" s="11">
        <f t="shared" si="47"/>
        <v>65</v>
      </c>
      <c r="HC10" s="11">
        <v>16</v>
      </c>
      <c r="HD10" s="12">
        <f t="shared" si="48"/>
        <v>2.1136063408190225E-2</v>
      </c>
      <c r="HE10" s="11"/>
      <c r="HF10" s="12">
        <f t="shared" si="49"/>
        <v>0</v>
      </c>
      <c r="HG10" s="13"/>
      <c r="HH10" s="11"/>
      <c r="HI10" s="24">
        <v>3451.1627906976746</v>
      </c>
      <c r="HJ10" s="70">
        <v>3912</v>
      </c>
      <c r="HK10" s="10">
        <f t="shared" si="67"/>
        <v>0</v>
      </c>
      <c r="HL10" s="11">
        <f t="shared" si="68"/>
        <v>0</v>
      </c>
      <c r="HM10" s="11">
        <f t="shared" si="69"/>
        <v>12015</v>
      </c>
      <c r="HN10" s="11">
        <f t="shared" si="70"/>
        <v>1023</v>
      </c>
      <c r="HO10" s="11">
        <f t="shared" si="71"/>
        <v>157</v>
      </c>
      <c r="HP10" s="202">
        <f t="shared" si="72"/>
        <v>1.3066999583853517E-2</v>
      </c>
      <c r="HQ10" s="15">
        <f t="shared" si="73"/>
        <v>0</v>
      </c>
      <c r="HR10" s="12">
        <f t="shared" si="74"/>
        <v>0</v>
      </c>
      <c r="HS10" s="16"/>
      <c r="HT10" s="17"/>
      <c r="HU10" s="16">
        <f t="shared" si="75"/>
        <v>0</v>
      </c>
      <c r="HV10" s="23">
        <v>3362.6728723404253</v>
      </c>
      <c r="HW10" s="22">
        <v>3777.5409836065573</v>
      </c>
      <c r="HX10" s="78">
        <f t="shared" si="64"/>
        <v>1.1482775836245632E-2</v>
      </c>
      <c r="HY10" s="78">
        <f t="shared" si="65"/>
        <v>1.3982521847690388E-2</v>
      </c>
      <c r="HZ10" s="78">
        <f t="shared" si="66"/>
        <v>1.3736263736263736E-2</v>
      </c>
    </row>
    <row r="11" spans="1:241" x14ac:dyDescent="0.25">
      <c r="A11" s="211"/>
      <c r="B11" s="41">
        <f t="shared" si="53"/>
        <v>44511</v>
      </c>
      <c r="C11" s="10"/>
      <c r="D11" s="11"/>
      <c r="E11" s="11">
        <f>E10-C11</f>
        <v>756</v>
      </c>
      <c r="F11" s="11">
        <f>F10-D11</f>
        <v>65</v>
      </c>
      <c r="G11" s="11">
        <v>7</v>
      </c>
      <c r="H11" s="12">
        <f t="shared" si="1"/>
        <v>9.2592592592592587E-3</v>
      </c>
      <c r="I11" s="11"/>
      <c r="J11" s="12">
        <f t="shared" si="55"/>
        <v>0</v>
      </c>
      <c r="K11" s="13"/>
      <c r="L11" s="11"/>
      <c r="M11" s="24">
        <v>81.132075471698116</v>
      </c>
      <c r="N11" s="71">
        <v>100</v>
      </c>
      <c r="O11" s="10"/>
      <c r="P11" s="11"/>
      <c r="Q11" s="11">
        <f>Q10-O11</f>
        <v>759</v>
      </c>
      <c r="R11" s="11">
        <f>R10-P11</f>
        <v>65</v>
      </c>
      <c r="S11" s="11">
        <v>17</v>
      </c>
      <c r="T11" s="12">
        <f t="shared" si="2"/>
        <v>2.2397891963109356E-2</v>
      </c>
      <c r="U11" s="11"/>
      <c r="V11" s="12">
        <f t="shared" si="58"/>
        <v>0</v>
      </c>
      <c r="W11" s="13"/>
      <c r="X11" s="11"/>
      <c r="Y11" s="24">
        <v>82.352941176470594</v>
      </c>
      <c r="Z11" s="71">
        <v>100</v>
      </c>
      <c r="AA11" s="10"/>
      <c r="AB11" s="11"/>
      <c r="AC11" s="11">
        <f>AC10-AA11</f>
        <v>759</v>
      </c>
      <c r="AD11" s="11">
        <f>AD10-AB11</f>
        <v>65</v>
      </c>
      <c r="AE11" s="11">
        <v>22</v>
      </c>
      <c r="AF11" s="12">
        <f t="shared" si="3"/>
        <v>2.8985507246376812E-2</v>
      </c>
      <c r="AG11" s="11"/>
      <c r="AH11" s="12">
        <f t="shared" si="61"/>
        <v>0</v>
      </c>
      <c r="AI11" s="13"/>
      <c r="AJ11" s="11"/>
      <c r="AK11" s="24">
        <v>76.470588235294116</v>
      </c>
      <c r="AL11" s="71">
        <v>100</v>
      </c>
      <c r="AM11" s="10"/>
      <c r="AN11" s="11"/>
      <c r="AO11" s="11">
        <f t="shared" si="4"/>
        <v>217</v>
      </c>
      <c r="AP11" s="11">
        <f t="shared" si="4"/>
        <v>16</v>
      </c>
      <c r="AQ11" s="11">
        <v>2</v>
      </c>
      <c r="AR11" s="12">
        <f t="shared" si="5"/>
        <v>9.2165898617511521E-3</v>
      </c>
      <c r="AS11" s="11"/>
      <c r="AT11" s="12">
        <f t="shared" si="6"/>
        <v>0</v>
      </c>
      <c r="AU11" s="13"/>
      <c r="AV11" s="11"/>
      <c r="AW11" s="24">
        <v>76</v>
      </c>
      <c r="AX11" s="71">
        <v>75</v>
      </c>
      <c r="AY11" s="10"/>
      <c r="AZ11" s="11"/>
      <c r="BA11" s="11">
        <f t="shared" si="7"/>
        <v>757</v>
      </c>
      <c r="BB11" s="11">
        <f t="shared" si="7"/>
        <v>65</v>
      </c>
      <c r="BC11" s="11">
        <v>30</v>
      </c>
      <c r="BD11" s="12">
        <f t="shared" si="8"/>
        <v>3.9630118890356669E-2</v>
      </c>
      <c r="BE11" s="11"/>
      <c r="BF11" s="12">
        <f t="shared" si="9"/>
        <v>0</v>
      </c>
      <c r="BG11" s="13"/>
      <c r="BH11" s="11"/>
      <c r="BI11" s="24">
        <v>94.339622641509436</v>
      </c>
      <c r="BJ11" s="71">
        <v>100</v>
      </c>
      <c r="BK11" s="10"/>
      <c r="BL11" s="11"/>
      <c r="BM11" s="11">
        <f t="shared" si="10"/>
        <v>758</v>
      </c>
      <c r="BN11" s="11">
        <f t="shared" si="10"/>
        <v>65</v>
      </c>
      <c r="BO11" s="11">
        <v>24</v>
      </c>
      <c r="BP11" s="12">
        <f t="shared" si="11"/>
        <v>3.1662269129287601E-2</v>
      </c>
      <c r="BQ11" s="11"/>
      <c r="BR11" s="12">
        <f t="shared" si="12"/>
        <v>0</v>
      </c>
      <c r="BS11" s="13"/>
      <c r="BT11" s="11"/>
      <c r="BU11" s="24">
        <v>78.431372549019613</v>
      </c>
      <c r="BV11" s="71">
        <v>86.666666666666671</v>
      </c>
      <c r="BW11" s="10"/>
      <c r="BX11" s="11"/>
      <c r="BY11" s="11">
        <f t="shared" si="13"/>
        <v>758</v>
      </c>
      <c r="BZ11" s="11">
        <f t="shared" si="13"/>
        <v>65</v>
      </c>
      <c r="CA11" s="11">
        <v>4</v>
      </c>
      <c r="CB11" s="12">
        <f t="shared" si="14"/>
        <v>5.2770448548812663E-3</v>
      </c>
      <c r="CC11" s="11"/>
      <c r="CD11" s="12">
        <f t="shared" si="15"/>
        <v>0</v>
      </c>
      <c r="CE11" s="13"/>
      <c r="CF11" s="11"/>
      <c r="CG11" s="24">
        <v>78.260869565217391</v>
      </c>
      <c r="CH11" s="71">
        <v>76.92307692307692</v>
      </c>
      <c r="CI11" s="10"/>
      <c r="CJ11" s="11"/>
      <c r="CK11" s="11">
        <f t="shared" si="16"/>
        <v>759</v>
      </c>
      <c r="CL11" s="11">
        <f t="shared" si="16"/>
        <v>65</v>
      </c>
      <c r="CM11" s="11">
        <v>12</v>
      </c>
      <c r="CN11" s="12">
        <f t="shared" si="17"/>
        <v>1.5810276679841896E-2</v>
      </c>
      <c r="CO11" s="11"/>
      <c r="CP11" s="12">
        <f t="shared" si="18"/>
        <v>0</v>
      </c>
      <c r="CQ11" s="13"/>
      <c r="CR11" s="11"/>
      <c r="CS11" s="24">
        <v>84.615384615384613</v>
      </c>
      <c r="CT11" s="71">
        <v>92.857142857142861</v>
      </c>
      <c r="CU11" s="10"/>
      <c r="CV11" s="11"/>
      <c r="CW11" s="11">
        <f t="shared" si="19"/>
        <v>757</v>
      </c>
      <c r="CX11" s="11">
        <f t="shared" si="19"/>
        <v>65</v>
      </c>
      <c r="CY11" s="11">
        <v>16</v>
      </c>
      <c r="CZ11" s="12">
        <f t="shared" si="20"/>
        <v>2.1136063408190225E-2</v>
      </c>
      <c r="DA11" s="11"/>
      <c r="DB11" s="12">
        <f t="shared" si="21"/>
        <v>0</v>
      </c>
      <c r="DC11" s="13"/>
      <c r="DD11" s="11"/>
      <c r="DE11" s="24">
        <v>83.333333333333329</v>
      </c>
      <c r="DF11" s="71">
        <v>100</v>
      </c>
      <c r="DG11" s="10"/>
      <c r="DH11" s="11"/>
      <c r="DI11" s="11">
        <f t="shared" si="22"/>
        <v>215</v>
      </c>
      <c r="DJ11" s="11">
        <f t="shared" si="22"/>
        <v>16</v>
      </c>
      <c r="DK11" s="11">
        <v>2</v>
      </c>
      <c r="DL11" s="12">
        <f t="shared" si="23"/>
        <v>9.3023255813953487E-3</v>
      </c>
      <c r="DM11" s="11"/>
      <c r="DN11" s="12">
        <f t="shared" si="24"/>
        <v>0</v>
      </c>
      <c r="DO11" s="13"/>
      <c r="DP11" s="11"/>
      <c r="DQ11" s="24">
        <v>92.307692307692307</v>
      </c>
      <c r="DR11" s="71">
        <v>100</v>
      </c>
      <c r="DS11" s="10"/>
      <c r="DT11" s="11"/>
      <c r="DU11" s="11">
        <f t="shared" si="25"/>
        <v>758</v>
      </c>
      <c r="DV11" s="11">
        <f t="shared" si="25"/>
        <v>65</v>
      </c>
      <c r="DW11" s="11">
        <v>35</v>
      </c>
      <c r="DX11" s="12">
        <f t="shared" si="26"/>
        <v>4.6174142480211081E-2</v>
      </c>
      <c r="DY11" s="11"/>
      <c r="DZ11" s="12">
        <f t="shared" si="27"/>
        <v>0</v>
      </c>
      <c r="EA11" s="13"/>
      <c r="EB11" s="11"/>
      <c r="EC11" s="24">
        <v>86</v>
      </c>
      <c r="ED11" s="71">
        <v>92.857142857142861</v>
      </c>
      <c r="EE11" s="10"/>
      <c r="EF11" s="11"/>
      <c r="EG11" s="11">
        <f t="shared" si="28"/>
        <v>758</v>
      </c>
      <c r="EH11" s="11">
        <f t="shared" si="28"/>
        <v>65</v>
      </c>
      <c r="EI11" s="11">
        <v>27</v>
      </c>
      <c r="EJ11" s="12">
        <f t="shared" si="29"/>
        <v>3.5620052770448551E-2</v>
      </c>
      <c r="EK11" s="11"/>
      <c r="EL11" s="12">
        <f t="shared" si="30"/>
        <v>0</v>
      </c>
      <c r="EM11" s="13"/>
      <c r="EN11" s="11"/>
      <c r="EO11" s="24">
        <v>83.673469387755105</v>
      </c>
      <c r="EP11" s="71">
        <v>93.333333333333329</v>
      </c>
      <c r="EQ11" s="10"/>
      <c r="ER11" s="11"/>
      <c r="ES11" s="11">
        <f t="shared" si="31"/>
        <v>758</v>
      </c>
      <c r="ET11" s="11">
        <f t="shared" si="31"/>
        <v>65</v>
      </c>
      <c r="EU11" s="11">
        <v>16</v>
      </c>
      <c r="EV11" s="12">
        <f t="shared" si="32"/>
        <v>2.1108179419525065E-2</v>
      </c>
      <c r="EW11" s="11"/>
      <c r="EX11" s="12">
        <f t="shared" si="33"/>
        <v>0</v>
      </c>
      <c r="EY11" s="13"/>
      <c r="EZ11" s="11"/>
      <c r="FA11" s="24">
        <v>78.723404255319153</v>
      </c>
      <c r="FB11" s="71">
        <v>100</v>
      </c>
      <c r="FC11" s="10"/>
      <c r="FD11" s="11"/>
      <c r="FE11" s="11">
        <f t="shared" si="34"/>
        <v>758</v>
      </c>
      <c r="FF11" s="11">
        <f t="shared" si="34"/>
        <v>65</v>
      </c>
      <c r="FG11" s="11">
        <v>9</v>
      </c>
      <c r="FH11" s="12">
        <f t="shared" si="35"/>
        <v>1.1873350923482849E-2</v>
      </c>
      <c r="FI11" s="11"/>
      <c r="FJ11" s="12">
        <f t="shared" si="36"/>
        <v>0</v>
      </c>
      <c r="FK11" s="13"/>
      <c r="FL11" s="11"/>
      <c r="FM11" s="24">
        <v>82.222222222222229</v>
      </c>
      <c r="FN11" s="71">
        <v>86.666666666666671</v>
      </c>
      <c r="FO11" s="10"/>
      <c r="FP11" s="11"/>
      <c r="FQ11" s="11">
        <f t="shared" si="37"/>
        <v>757</v>
      </c>
      <c r="FR11" s="11">
        <f t="shared" si="37"/>
        <v>65</v>
      </c>
      <c r="FS11" s="11">
        <v>17</v>
      </c>
      <c r="FT11" s="12">
        <f t="shared" si="38"/>
        <v>2.2457067371202115E-2</v>
      </c>
      <c r="FU11" s="11"/>
      <c r="FV11" s="12">
        <f t="shared" si="39"/>
        <v>0</v>
      </c>
      <c r="FW11" s="13"/>
      <c r="FX11" s="11"/>
      <c r="FY11" s="24">
        <v>88.63636363636364</v>
      </c>
      <c r="FZ11" s="71">
        <v>100</v>
      </c>
      <c r="GA11" s="10"/>
      <c r="GB11" s="11"/>
      <c r="GC11" s="11">
        <f t="shared" si="40"/>
        <v>218</v>
      </c>
      <c r="GD11" s="11">
        <f t="shared" si="40"/>
        <v>16</v>
      </c>
      <c r="GE11" s="11">
        <v>2</v>
      </c>
      <c r="GF11" s="12">
        <f t="shared" si="41"/>
        <v>9.1743119266055051E-3</v>
      </c>
      <c r="GG11" s="11"/>
      <c r="GH11" s="12">
        <f t="shared" si="42"/>
        <v>0</v>
      </c>
      <c r="GI11" s="13"/>
      <c r="GJ11" s="11"/>
      <c r="GK11" s="24">
        <v>83.333333333333329</v>
      </c>
      <c r="GL11" s="71">
        <v>100</v>
      </c>
      <c r="GM11" s="10"/>
      <c r="GN11" s="11"/>
      <c r="GO11" s="11">
        <f t="shared" si="43"/>
        <v>756</v>
      </c>
      <c r="GP11" s="11">
        <f t="shared" si="43"/>
        <v>65</v>
      </c>
      <c r="GQ11" s="11">
        <v>22</v>
      </c>
      <c r="GR11" s="12">
        <f t="shared" si="44"/>
        <v>2.9100529100529099E-2</v>
      </c>
      <c r="GS11" s="11"/>
      <c r="GT11" s="12">
        <f t="shared" si="45"/>
        <v>0</v>
      </c>
      <c r="GU11" s="13"/>
      <c r="GV11" s="11"/>
      <c r="GW11" s="24">
        <v>76.315789473684205</v>
      </c>
      <c r="GX11" s="71">
        <v>93.333333333333329</v>
      </c>
      <c r="GY11" s="10"/>
      <c r="GZ11" s="11"/>
      <c r="HA11" s="11">
        <f t="shared" si="46"/>
        <v>757</v>
      </c>
      <c r="HB11" s="11">
        <f t="shared" si="47"/>
        <v>65</v>
      </c>
      <c r="HC11" s="11">
        <v>25</v>
      </c>
      <c r="HD11" s="12">
        <f t="shared" si="48"/>
        <v>3.3025099075297229E-2</v>
      </c>
      <c r="HE11" s="11"/>
      <c r="HF11" s="12">
        <f t="shared" si="49"/>
        <v>0</v>
      </c>
      <c r="HG11" s="13"/>
      <c r="HH11" s="11"/>
      <c r="HI11" s="24">
        <v>79.069767441860463</v>
      </c>
      <c r="HJ11" s="71">
        <v>93.333333333333329</v>
      </c>
      <c r="HK11" s="10">
        <f t="shared" si="67"/>
        <v>0</v>
      </c>
      <c r="HL11" s="11">
        <f t="shared" si="68"/>
        <v>0</v>
      </c>
      <c r="HM11" s="11">
        <f t="shared" si="69"/>
        <v>12015</v>
      </c>
      <c r="HN11" s="11">
        <f t="shared" si="70"/>
        <v>1023</v>
      </c>
      <c r="HO11" s="11">
        <f t="shared" si="71"/>
        <v>289</v>
      </c>
      <c r="HP11" s="202">
        <f t="shared" si="72"/>
        <v>2.4053266749895965E-2</v>
      </c>
      <c r="HQ11" s="15">
        <f t="shared" si="73"/>
        <v>0</v>
      </c>
      <c r="HR11" s="12">
        <f t="shared" si="74"/>
        <v>0</v>
      </c>
      <c r="HS11" s="16"/>
      <c r="HT11" s="17"/>
      <c r="HU11" s="16">
        <f t="shared" si="75"/>
        <v>0</v>
      </c>
      <c r="HV11" s="23">
        <v>79.388297872340431</v>
      </c>
      <c r="HW11" s="22">
        <v>90.983606557377044</v>
      </c>
      <c r="HX11" s="78">
        <f t="shared" si="64"/>
        <v>2.5461807289066399E-2</v>
      </c>
      <c r="HY11" s="78">
        <f t="shared" si="65"/>
        <v>2.3970037453183522E-2</v>
      </c>
      <c r="HZ11" s="78">
        <f t="shared" si="66"/>
        <v>2.2727272727272728E-2</v>
      </c>
      <c r="ID11" s="83">
        <f>ID12/ID13</f>
        <v>9.9750623441396502E-4</v>
      </c>
      <c r="IE11" s="83">
        <f t="shared" ref="IE11:IF11" si="76">IE12/IE13</f>
        <v>4.991265285749938E-4</v>
      </c>
      <c r="IF11" s="83">
        <f t="shared" si="76"/>
        <v>0</v>
      </c>
      <c r="IG11" s="86" t="s">
        <v>41</v>
      </c>
    </row>
    <row r="12" spans="1:241" ht="19.5" thickBot="1" x14ac:dyDescent="0.3">
      <c r="A12" s="215"/>
      <c r="B12" s="42"/>
      <c r="C12" s="26">
        <f>SUM(C5:C11)</f>
        <v>3</v>
      </c>
      <c r="D12" s="27">
        <f>SUM(D5:D11)</f>
        <v>0</v>
      </c>
      <c r="E12" s="27"/>
      <c r="F12" s="27"/>
      <c r="G12" s="27">
        <f>SUM(G5:G11)</f>
        <v>16</v>
      </c>
      <c r="H12" s="28">
        <f>((G12+I12)/7)/E11</f>
        <v>3.0234315948601659E-3</v>
      </c>
      <c r="I12" s="27">
        <f>SUM(I5:I11)</f>
        <v>0</v>
      </c>
      <c r="J12" s="28">
        <f>(I12/(I12+G12))</f>
        <v>0</v>
      </c>
      <c r="K12" s="27"/>
      <c r="L12" s="27"/>
      <c r="M12" s="29">
        <f>M10/M9*100-100</f>
        <v>0.88824383164005383</v>
      </c>
      <c r="N12" s="72">
        <f>N10/N9*100-100</f>
        <v>-2.7186147186147025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36</v>
      </c>
      <c r="T12" s="28">
        <f>((S12+U12)/7)/Q11</f>
        <v>6.7758328627893849E-3</v>
      </c>
      <c r="U12" s="27">
        <f>SUM(U5:U11)</f>
        <v>0</v>
      </c>
      <c r="V12" s="28">
        <f>(U12/(U12+S12))</f>
        <v>0</v>
      </c>
      <c r="W12" s="27"/>
      <c r="X12" s="27"/>
      <c r="Y12" s="29">
        <f>Y10/Y9*100-100</f>
        <v>1.9849170437405803</v>
      </c>
      <c r="Z12" s="72">
        <f>Z10/Z9*100-100</f>
        <v>-6.3311688311688386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33</v>
      </c>
      <c r="AF12" s="28">
        <f>((AE12+AG12)/7)/AC11</f>
        <v>6.2111801242236029E-3</v>
      </c>
      <c r="AG12" s="27">
        <f>SUM(AG5:AG11)</f>
        <v>0</v>
      </c>
      <c r="AH12" s="28">
        <f>(AG12/(AG12+AE12))</f>
        <v>0</v>
      </c>
      <c r="AI12" s="27"/>
      <c r="AJ12" s="27"/>
      <c r="AK12" s="29">
        <f>AK10/AK9*100-100</f>
        <v>2.0814479638008976</v>
      </c>
      <c r="AL12" s="72">
        <f>AL10/AL9*100-100</f>
        <v>-3.5844155844155807</v>
      </c>
      <c r="AM12" s="26">
        <f t="shared" ref="AM12:AN12" si="77">SUM(AM5:AM11)</f>
        <v>0</v>
      </c>
      <c r="AN12" s="27">
        <f t="shared" si="77"/>
        <v>0</v>
      </c>
      <c r="AO12" s="27"/>
      <c r="AP12" s="27"/>
      <c r="AQ12" s="27">
        <f t="shared" ref="AQ12" si="78">SUM(AQ5:AQ11)</f>
        <v>3</v>
      </c>
      <c r="AR12" s="28">
        <f t="shared" ref="AR12" si="79">((AQ12+AS12)/7)/AO11</f>
        <v>1.974983541803818E-3</v>
      </c>
      <c r="AS12" s="27">
        <f t="shared" ref="AS12" si="80">SUM(AS5:AS11)</f>
        <v>0</v>
      </c>
      <c r="AT12" s="28">
        <f t="shared" ref="AT12" si="81">(AS12/(AS12+AQ12))</f>
        <v>0</v>
      </c>
      <c r="AU12" s="27"/>
      <c r="AV12" s="27"/>
      <c r="AW12" s="29">
        <f t="shared" ref="AW12:AX12" si="82">AW10/AW9*100-100</f>
        <v>-0.77538461538460979</v>
      </c>
      <c r="AX12" s="72">
        <f t="shared" si="82"/>
        <v>-2.6948051948051983</v>
      </c>
      <c r="AY12" s="26">
        <f t="shared" ref="AY12:AZ12" si="83">SUM(AY5:AY11)</f>
        <v>1</v>
      </c>
      <c r="AZ12" s="27">
        <f t="shared" si="83"/>
        <v>0</v>
      </c>
      <c r="BA12" s="27"/>
      <c r="BB12" s="27"/>
      <c r="BC12" s="27">
        <f t="shared" ref="BC12" si="84">SUM(BC5:BC11)</f>
        <v>47</v>
      </c>
      <c r="BD12" s="28">
        <f t="shared" ref="BD12" si="85">((BC12+BE12)/7)/BA11</f>
        <v>8.8695980373655406E-3</v>
      </c>
      <c r="BE12" s="27">
        <f t="shared" ref="BE12" si="86">SUM(BE5:BE11)</f>
        <v>0</v>
      </c>
      <c r="BF12" s="28">
        <f t="shared" ref="BF12" si="87">(BE12/(BE12+BC12))</f>
        <v>0</v>
      </c>
      <c r="BG12" s="27"/>
      <c r="BH12" s="27"/>
      <c r="BI12" s="29">
        <f t="shared" ref="BI12:BJ12" si="88">BI10/BI9*100-100</f>
        <v>1.701015965166917</v>
      </c>
      <c r="BJ12" s="72">
        <f t="shared" si="88"/>
        <v>-0.58441558441558072</v>
      </c>
      <c r="BK12" s="26">
        <f t="shared" ref="BK12:BL12" si="89">SUM(BK5:BK11)</f>
        <v>0</v>
      </c>
      <c r="BL12" s="27">
        <f t="shared" si="89"/>
        <v>0</v>
      </c>
      <c r="BM12" s="27"/>
      <c r="BN12" s="27"/>
      <c r="BO12" s="27">
        <f t="shared" ref="BO12" si="90">SUM(BO5:BO11)</f>
        <v>62</v>
      </c>
      <c r="BP12" s="28">
        <f t="shared" ref="BP12" si="91">((BO12+BQ12)/7)/BM11</f>
        <v>1.168488503580852E-2</v>
      </c>
      <c r="BQ12" s="27">
        <f t="shared" ref="BQ12" si="92">SUM(BQ5:BQ11)</f>
        <v>0</v>
      </c>
      <c r="BR12" s="28">
        <f t="shared" ref="BR12" si="93">(BQ12/(BQ12+BO12))</f>
        <v>0</v>
      </c>
      <c r="BS12" s="27"/>
      <c r="BT12" s="27"/>
      <c r="BU12" s="29">
        <f t="shared" ref="BU12:BV12" si="94">BU10/BU9*100-100</f>
        <v>0.92911010558070473</v>
      </c>
      <c r="BV12" s="72">
        <f t="shared" si="94"/>
        <v>-0.4329004329004249</v>
      </c>
      <c r="BW12" s="26">
        <f t="shared" ref="BW12:BX12" si="95">SUM(BW5:BW11)</f>
        <v>1</v>
      </c>
      <c r="BX12" s="27">
        <f t="shared" si="95"/>
        <v>0</v>
      </c>
      <c r="BY12" s="27"/>
      <c r="BZ12" s="27"/>
      <c r="CA12" s="27">
        <f t="shared" ref="CA12" si="96">SUM(CA5:CA11)</f>
        <v>9</v>
      </c>
      <c r="CB12" s="28">
        <f t="shared" ref="CB12" si="97">((CA12+CC12)/7)/BY11</f>
        <v>1.6961929890689786E-3</v>
      </c>
      <c r="CC12" s="27">
        <f t="shared" ref="CC12" si="98">SUM(CC5:CC11)</f>
        <v>0</v>
      </c>
      <c r="CD12" s="28">
        <f t="shared" ref="CD12" si="99">(CC12/(CC12+CA12))</f>
        <v>0</v>
      </c>
      <c r="CE12" s="27"/>
      <c r="CF12" s="27"/>
      <c r="CG12" s="29">
        <v>5.3660051740347277E-2</v>
      </c>
      <c r="CH12" s="72">
        <f t="shared" ref="CH12" si="100">CH10/CH9*100-100</f>
        <v>-4.4355644355644444</v>
      </c>
      <c r="CI12" s="26">
        <f t="shared" ref="CI12:CJ12" si="101">SUM(CI5:CI11)</f>
        <v>0</v>
      </c>
      <c r="CJ12" s="27">
        <f t="shared" si="101"/>
        <v>0</v>
      </c>
      <c r="CK12" s="27"/>
      <c r="CL12" s="27"/>
      <c r="CM12" s="27">
        <f t="shared" ref="CM12" si="102">SUM(CM5:CM11)</f>
        <v>25</v>
      </c>
      <c r="CN12" s="28">
        <f t="shared" ref="CN12" si="103">((CM12+CO12)/7)/CK11</f>
        <v>4.705439488048184E-3</v>
      </c>
      <c r="CO12" s="27">
        <f t="shared" ref="CO12" si="104">SUM(CO5:CO11)</f>
        <v>0</v>
      </c>
      <c r="CP12" s="28">
        <f t="shared" ref="CP12" si="105">(CO12/(CO12+CM12))</f>
        <v>0</v>
      </c>
      <c r="CQ12" s="27"/>
      <c r="CR12" s="27"/>
      <c r="CS12" s="29">
        <f t="shared" ref="CS12:CT12" si="106">CS10/CS9*100-100</f>
        <v>6.051282051282044</v>
      </c>
      <c r="CT12" s="72">
        <f t="shared" si="106"/>
        <v>0.50092764378477739</v>
      </c>
      <c r="CU12" s="26">
        <f t="shared" ref="CU12:CV12" si="107">SUM(CU5:CU11)</f>
        <v>1</v>
      </c>
      <c r="CV12" s="27">
        <f t="shared" si="107"/>
        <v>0</v>
      </c>
      <c r="CW12" s="27"/>
      <c r="CX12" s="27"/>
      <c r="CY12" s="27">
        <f t="shared" ref="CY12" si="108">SUM(CY5:CY11)</f>
        <v>34</v>
      </c>
      <c r="CZ12" s="28">
        <f t="shared" ref="CZ12" si="109">((CY12+DA12)/7)/CW11</f>
        <v>6.4163049632006038E-3</v>
      </c>
      <c r="DA12" s="27">
        <f t="shared" ref="DA12" si="110">SUM(DA5:DA11)</f>
        <v>0</v>
      </c>
      <c r="DB12" s="28">
        <f t="shared" ref="DB12" si="111">(DA12/(DA12+CY12))</f>
        <v>0</v>
      </c>
      <c r="DC12" s="27"/>
      <c r="DD12" s="27"/>
      <c r="DE12" s="29">
        <f t="shared" ref="DE12:DF12" si="112">DE10/DE9*100-100</f>
        <v>4.9597069597069492</v>
      </c>
      <c r="DF12" s="72">
        <f t="shared" si="112"/>
        <v>-2.6773226773226639</v>
      </c>
      <c r="DG12" s="26">
        <f t="shared" ref="DG12:DH12" si="113">SUM(DG5:DG11)</f>
        <v>0</v>
      </c>
      <c r="DH12" s="27">
        <f t="shared" si="113"/>
        <v>0</v>
      </c>
      <c r="DI12" s="27"/>
      <c r="DJ12" s="27"/>
      <c r="DK12" s="27">
        <f t="shared" ref="DK12" si="114">SUM(DK5:DK11)</f>
        <v>3</v>
      </c>
      <c r="DL12" s="28">
        <f t="shared" ref="DL12" si="115">((DK12+DM12)/7)/DI11</f>
        <v>1.9933554817275745E-3</v>
      </c>
      <c r="DM12" s="27">
        <f t="shared" ref="DM12" si="116">SUM(DM5:DM11)</f>
        <v>0</v>
      </c>
      <c r="DN12" s="28">
        <f t="shared" ref="DN12" si="117">(DM12/(DM12+DK12))</f>
        <v>0</v>
      </c>
      <c r="DO12" s="27"/>
      <c r="DP12" s="27"/>
      <c r="DQ12" s="29">
        <f t="shared" ref="DQ12:DR12" si="118">DQ10/DQ9*100-100</f>
        <v>0.18934911242602936</v>
      </c>
      <c r="DR12" s="72">
        <f t="shared" si="118"/>
        <v>-7.3469387755102105</v>
      </c>
      <c r="DS12" s="26">
        <f t="shared" ref="DS12:DT12" si="119">SUM(DS5:DS11)</f>
        <v>0</v>
      </c>
      <c r="DT12" s="27">
        <f t="shared" si="119"/>
        <v>0</v>
      </c>
      <c r="DU12" s="27"/>
      <c r="DV12" s="27"/>
      <c r="DW12" s="27">
        <f t="shared" ref="DW12" si="120">SUM(DW5:DW11)</f>
        <v>67</v>
      </c>
      <c r="DX12" s="28">
        <f t="shared" ref="DX12" si="121">((DW12+DY12)/7)/DU11</f>
        <v>1.2627214474180174E-2</v>
      </c>
      <c r="DY12" s="27">
        <f t="shared" ref="DY12" si="122">SUM(DY5:DY11)</f>
        <v>0</v>
      </c>
      <c r="DZ12" s="28">
        <f t="shared" ref="DZ12" si="123">(DY12/(DY12+DW12))</f>
        <v>0</v>
      </c>
      <c r="EA12" s="27"/>
      <c r="EB12" s="27"/>
      <c r="EC12" s="29">
        <f t="shared" ref="EC12:ED12" si="124">EC10/EC9*100-100</f>
        <v>2.8184615384615199</v>
      </c>
      <c r="ED12" s="72">
        <f t="shared" si="124"/>
        <v>-1.6883116883116855</v>
      </c>
      <c r="EE12" s="26">
        <f t="shared" ref="EE12:EF12" si="125">SUM(EE5:EE11)</f>
        <v>0</v>
      </c>
      <c r="EF12" s="27">
        <f t="shared" si="125"/>
        <v>0</v>
      </c>
      <c r="EG12" s="27"/>
      <c r="EH12" s="27"/>
      <c r="EI12" s="27">
        <f t="shared" ref="EI12" si="126">SUM(EI5:EI11)</f>
        <v>66</v>
      </c>
      <c r="EJ12" s="28">
        <f t="shared" ref="EJ12" si="127">((EI12+EK12)/7)/EG11</f>
        <v>1.2438748586505843E-2</v>
      </c>
      <c r="EK12" s="27">
        <f t="shared" ref="EK12" si="128">SUM(EK5:EK11)</f>
        <v>0</v>
      </c>
      <c r="EL12" s="28">
        <f t="shared" ref="EL12" si="129">(EK12/(EK12+EI12))</f>
        <v>0</v>
      </c>
      <c r="EM12" s="27"/>
      <c r="EN12" s="27"/>
      <c r="EO12" s="29">
        <f t="shared" ref="EO12:EP12" si="130">EO10/EO9*100-100</f>
        <v>4.7912087912088026</v>
      </c>
      <c r="EP12" s="72">
        <f t="shared" si="130"/>
        <v>-0.60606060606060908</v>
      </c>
      <c r="EQ12" s="26">
        <f t="shared" ref="EQ12:ER12" si="131">SUM(EQ5:EQ11)</f>
        <v>0</v>
      </c>
      <c r="ER12" s="27">
        <f t="shared" si="131"/>
        <v>0</v>
      </c>
      <c r="ES12" s="27"/>
      <c r="ET12" s="27"/>
      <c r="EU12" s="27">
        <f t="shared" ref="EU12" si="132">SUM(EU5:EU11)</f>
        <v>45</v>
      </c>
      <c r="EV12" s="28">
        <f t="shared" ref="EV12" si="133">((EU12+EW12)/7)/ES11</f>
        <v>8.4809649453448932E-3</v>
      </c>
      <c r="EW12" s="27">
        <f t="shared" ref="EW12" si="134">SUM(EW5:EW11)</f>
        <v>0</v>
      </c>
      <c r="EX12" s="28">
        <f t="shared" ref="EX12" si="135">(EW12/(EW12+EU12))</f>
        <v>0</v>
      </c>
      <c r="EY12" s="27"/>
      <c r="EZ12" s="27"/>
      <c r="FA12" s="29">
        <f t="shared" ref="FA12:FB12" si="136">FA10/FA9*100-100</f>
        <v>5.5319148936170137</v>
      </c>
      <c r="FB12" s="72">
        <f t="shared" si="136"/>
        <v>-4.9004329004328895</v>
      </c>
      <c r="FC12" s="26">
        <f t="shared" ref="FC12:FD12" si="137">SUM(FC5:FC11)</f>
        <v>0</v>
      </c>
      <c r="FD12" s="27">
        <f t="shared" si="137"/>
        <v>0</v>
      </c>
      <c r="FE12" s="27"/>
      <c r="FF12" s="27"/>
      <c r="FG12" s="27">
        <f t="shared" ref="FG12" si="138">SUM(FG5:FG11)</f>
        <v>20</v>
      </c>
      <c r="FH12" s="28">
        <f t="shared" ref="FH12" si="139">((FG12+FI12)/7)/FE11</f>
        <v>3.7693177534866189E-3</v>
      </c>
      <c r="FI12" s="27">
        <f t="shared" ref="FI12" si="140">SUM(FI5:FI11)</f>
        <v>0</v>
      </c>
      <c r="FJ12" s="28">
        <f t="shared" ref="FJ12" si="141">(FI12/(FI12+FG12))</f>
        <v>0</v>
      </c>
      <c r="FK12" s="27"/>
      <c r="FL12" s="27"/>
      <c r="FM12" s="29">
        <f t="shared" ref="FM12:FN12" si="142">FM10/FM9*100-100</f>
        <v>1.3675213675213627</v>
      </c>
      <c r="FN12" s="72">
        <f t="shared" si="142"/>
        <v>-2.7359307359307365</v>
      </c>
      <c r="FO12" s="26">
        <f t="shared" ref="FO12:FP12" si="143">SUM(FO5:FO11)</f>
        <v>0</v>
      </c>
      <c r="FP12" s="27">
        <f t="shared" si="143"/>
        <v>0</v>
      </c>
      <c r="FQ12" s="27"/>
      <c r="FR12" s="27"/>
      <c r="FS12" s="27">
        <f t="shared" ref="FS12" si="144">SUM(FS5:FS11)</f>
        <v>41</v>
      </c>
      <c r="FT12" s="28">
        <f t="shared" ref="FT12" si="145">((FS12+FU12)/7)/FQ11</f>
        <v>7.7373089262124922E-3</v>
      </c>
      <c r="FU12" s="27">
        <f t="shared" ref="FU12" si="146">SUM(FU5:FU11)</f>
        <v>0</v>
      </c>
      <c r="FV12" s="28">
        <f t="shared" ref="FV12" si="147">(FU12/(FU12+FS12))</f>
        <v>0</v>
      </c>
      <c r="FW12" s="27"/>
      <c r="FX12" s="27"/>
      <c r="FY12" s="29">
        <f t="shared" ref="FY12:FZ12" si="148">FY10/FY9*100-100</f>
        <v>7</v>
      </c>
      <c r="FZ12" s="72">
        <f t="shared" si="148"/>
        <v>8.6580086580084981E-2</v>
      </c>
      <c r="GA12" s="26">
        <f t="shared" ref="GA12:GB12" si="149">SUM(GA5:GA11)</f>
        <v>0</v>
      </c>
      <c r="GB12" s="27">
        <f t="shared" si="149"/>
        <v>0</v>
      </c>
      <c r="GC12" s="27"/>
      <c r="GD12" s="27"/>
      <c r="GE12" s="27">
        <f t="shared" ref="GE12" si="150">SUM(GE5:GE11)</f>
        <v>3</v>
      </c>
      <c r="GF12" s="28">
        <f t="shared" ref="GF12" si="151">((GE12+GG12)/7)/GC11</f>
        <v>1.9659239842726079E-3</v>
      </c>
      <c r="GG12" s="27">
        <f t="shared" ref="GG12" si="152">SUM(GG5:GG11)</f>
        <v>0</v>
      </c>
      <c r="GH12" s="28">
        <f t="shared" ref="GH12" si="153">(GG12/(GG12+GE12))</f>
        <v>0</v>
      </c>
      <c r="GI12" s="27"/>
      <c r="GJ12" s="27"/>
      <c r="GK12" s="29">
        <f t="shared" ref="GK12:GL12" si="154">GK10/GK9*100-100</f>
        <v>1.9230769230769198</v>
      </c>
      <c r="GL12" s="72">
        <f t="shared" si="154"/>
        <v>-1.5909090909090935</v>
      </c>
      <c r="GM12" s="26">
        <f t="shared" ref="GM12:GN12" si="155">SUM(GM5:GM11)</f>
        <v>0</v>
      </c>
      <c r="GN12" s="27">
        <f t="shared" si="155"/>
        <v>0</v>
      </c>
      <c r="GO12" s="27"/>
      <c r="GP12" s="27"/>
      <c r="GQ12" s="27">
        <f t="shared" ref="GQ12" si="156">SUM(GQ5:GQ11)</f>
        <v>37</v>
      </c>
      <c r="GR12" s="28">
        <f t="shared" ref="GR12" si="157">((GQ12+GS12)/7)/GO11</f>
        <v>6.9916855631141344E-3</v>
      </c>
      <c r="GS12" s="27">
        <f t="shared" ref="GS12" si="158">SUM(GS5:GS11)</f>
        <v>0</v>
      </c>
      <c r="GT12" s="28">
        <f t="shared" ref="GT12" si="159">(GS12/(GS12+GQ12))</f>
        <v>0</v>
      </c>
      <c r="GU12" s="27"/>
      <c r="GV12" s="27"/>
      <c r="GW12" s="29">
        <f t="shared" ref="GW12:GX12" si="160">GW10/GW9*100-100</f>
        <v>4.4696356275303515</v>
      </c>
      <c r="GX12" s="72">
        <f t="shared" si="160"/>
        <v>3.0303030303030312</v>
      </c>
      <c r="GY12" s="26">
        <f t="shared" ref="GY12:GZ12" si="161">SUM(GY5:GY11)</f>
        <v>0</v>
      </c>
      <c r="GZ12" s="27">
        <f t="shared" si="161"/>
        <v>0</v>
      </c>
      <c r="HA12" s="27"/>
      <c r="HB12" s="27"/>
      <c r="HC12" s="27">
        <f t="shared" ref="HC12" si="162">SUM(HC5:HC11)</f>
        <v>67</v>
      </c>
      <c r="HD12" s="28">
        <f t="shared" ref="HD12" si="163">((HC12+HE12)/7)/HA11</f>
        <v>1.2643895074542366E-2</v>
      </c>
      <c r="HE12" s="27">
        <f t="shared" ref="HE12" si="164">SUM(HE5:HE11)</f>
        <v>0</v>
      </c>
      <c r="HF12" s="28">
        <f t="shared" ref="HF12" si="165">(HE12/(HE12+HC12))</f>
        <v>0</v>
      </c>
      <c r="HG12" s="27"/>
      <c r="HH12" s="27"/>
      <c r="HI12" s="29">
        <f t="shared" ref="HI12:HJ12" si="166">HI10/HI9*100-100</f>
        <v>6.1896243291592157</v>
      </c>
      <c r="HJ12" s="72">
        <f t="shared" si="166"/>
        <v>1.6103896103896176</v>
      </c>
      <c r="HK12" s="26">
        <f>+C12+O12+AA12+AM12+AY12+BK12+BW12+CI12+CU12+DG12+DS12+EE12+EQ12+FC12+FO12+GA12+GM12+GY12</f>
        <v>6</v>
      </c>
      <c r="HL12" s="27">
        <f>+D12+P12+AB12+AN12+AZ12+BL12+BX12+CJ12+CV12+DH12+DT12+EF12+ER12+FD12+FP12+GB12+GN12+GZ12</f>
        <v>0</v>
      </c>
      <c r="HM12" s="27"/>
      <c r="HN12" s="27"/>
      <c r="HO12" s="27">
        <f>+G12+S12+AE12+AQ12+BC12+BO12+CA12+CM12+CY12+DK12+DW12+EI12+EU12+FG12+FS12+GE12+GQ12+HC12+I12+U12+AG12+AS12+BE12+BQ12+CC12+CO12+DA12+DM12+DY12+EK12+EW12+FI12+FU12+GG12+GS12+HE12</f>
        <v>614</v>
      </c>
      <c r="HP12" s="203">
        <f>+((HO12)/HM11)/7</f>
        <v>7.3003983116342666E-3</v>
      </c>
      <c r="HQ12" s="62">
        <f>+I12+U12+AG12+AS12+BE12+BQ12+CC12+CO12+DA12+DM12+DY12+EK12+EW12+FI12+FU12+GG12+GS12+HE12</f>
        <v>0</v>
      </c>
      <c r="HR12" s="52">
        <f t="shared" ref="HR12" si="167">+(HQ12/(HO12))</f>
        <v>0</v>
      </c>
      <c r="HS12" s="53">
        <f t="shared" ref="HS12" si="168">SUM(HS5:HS11)/7</f>
        <v>0</v>
      </c>
      <c r="HT12" s="54">
        <f t="shared" ref="HT12" si="169">SUM(HT5:HT11)</f>
        <v>0</v>
      </c>
      <c r="HU12" s="53">
        <f t="shared" ref="HU12" si="170">AVERAGE(HU5:HU11)</f>
        <v>0</v>
      </c>
      <c r="HV12" s="63">
        <f>HV10/HV9*100-100</f>
        <v>3.4668576104746336</v>
      </c>
      <c r="HW12" s="72">
        <f>HW10/HW9*100-100</f>
        <v>-1.8820523738556574</v>
      </c>
      <c r="HX12" s="78">
        <f>SUM(G12,I12,S12,U12,AE12,AG12,AQ12,AS12,BC12,BE12,BO12,BQ12)/7/SUM(E11,Q11,AC11,AO11,BA11,BM11)</f>
        <v>7.0251765209328864E-3</v>
      </c>
      <c r="HY12" s="78">
        <f>SUM(CA12,CC12,CM12,CO12,CY12,DA12,DK12,DM12,DW12,DY12,EI12,EK12)/7/SUM(BY11,CK11,CW11,DI11,DU11,EG11)</f>
        <v>7.276618512573569E-3</v>
      </c>
      <c r="HZ12" s="78">
        <f>SUM(K12,EU12,EW12,FG12,FI12,FS12,FU12,GE12,GG12,GQ12,GS12,HC12,HE12)/7/SUM(ES11,FE11,FQ11,GC11,GO11,HA11)</f>
        <v>7.5995433138290281E-3</v>
      </c>
      <c r="IA12" s="82">
        <f>SUM(I12,U12,AG12,AS12,BE12,BQ12/SUM(G12,I12,S12,U12,AE12,AG12,AQ12,AS12,BC12,BE12,BO12,BQ12))</f>
        <v>0</v>
      </c>
      <c r="IB12" s="82">
        <f>SUM(CC12,CO12,DA12,DM12,DY12,EK12/SUM(CA12,CC12,CM12,CO12,CY12,DA12,DK12,DM12,DW12,DY12,EI12,EK12))</f>
        <v>0</v>
      </c>
      <c r="IC12" s="82">
        <f>SUM(EW12,FI12,FU12,GG12,GS12,HE12/SUM(EU12,EW12,FG12,FI12,FS12,FU12,GE12,GG12,GQ12,GS12,HC12,HE12))</f>
        <v>0</v>
      </c>
      <c r="ID12" s="84">
        <f>SUM(C12,O12,AA12,AM12,AY12,BK12)</f>
        <v>4</v>
      </c>
      <c r="IE12" s="84">
        <f>SUM(BW12,CI12,CU12,DG12,DS12,EE12)</f>
        <v>2</v>
      </c>
      <c r="IF12" s="84">
        <f>SUM(EQ12,FC12,FO12,GA12,GM12,GY12)</f>
        <v>0</v>
      </c>
      <c r="IG12" s="86" t="s">
        <v>40</v>
      </c>
    </row>
    <row r="13" spans="1:241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5">
        <f>HK12/HM4</f>
        <v>4.991265285749938E-4</v>
      </c>
      <c r="HL13" s="68">
        <f>HL12/HN4</f>
        <v>0</v>
      </c>
      <c r="HM13" s="30"/>
      <c r="HN13" s="30"/>
      <c r="HO13" s="30"/>
      <c r="HP13" s="204"/>
      <c r="HQ13" s="30"/>
      <c r="HR13" s="30"/>
      <c r="HS13" s="30"/>
      <c r="HT13" s="51"/>
      <c r="HU13" s="30"/>
      <c r="HV13" s="30"/>
      <c r="HW13" s="31"/>
      <c r="HY13" s="77"/>
      <c r="HZ13" s="77"/>
      <c r="ID13" s="84">
        <f>SUM(E4,Q4,AC4,AO4,BA4,BM4)</f>
        <v>4010</v>
      </c>
      <c r="IE13" s="84">
        <f>SUM(BY4,CK4,CW4,DI4,DU4,EG4)</f>
        <v>4007</v>
      </c>
      <c r="IF13" s="84">
        <f>SUM(ES4,FE4,FQ4,GC4,GO4,HA4)</f>
        <v>4004</v>
      </c>
      <c r="IG13" s="86" t="s">
        <v>38</v>
      </c>
    </row>
    <row r="14" spans="1:241" x14ac:dyDescent="0.25">
      <c r="A14" s="210">
        <v>26</v>
      </c>
      <c r="B14" s="73">
        <f>B11+1</f>
        <v>44512</v>
      </c>
      <c r="C14" s="33"/>
      <c r="D14" s="34"/>
      <c r="E14" s="34">
        <f>E11-C14</f>
        <v>756</v>
      </c>
      <c r="F14" s="34">
        <f>F11-D14</f>
        <v>65</v>
      </c>
      <c r="G14" s="34">
        <v>12</v>
      </c>
      <c r="H14" s="35">
        <f t="shared" ref="H14:H20" si="171">((G14+I14)/E14)</f>
        <v>1.5873015873015872E-2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 t="shared" ref="Q14:R14" si="172">Q11-O14</f>
        <v>759</v>
      </c>
      <c r="R14" s="34">
        <f t="shared" si="172"/>
        <v>65</v>
      </c>
      <c r="S14" s="34">
        <v>32</v>
      </c>
      <c r="T14" s="35">
        <f t="shared" ref="T14:T20" si="173">((S14+U14)/Q14)</f>
        <v>4.2160737812911728E-2</v>
      </c>
      <c r="U14" s="34"/>
      <c r="V14" s="35">
        <f t="shared" ref="V14:V20" si="174">U14/(S14+U14)</f>
        <v>0</v>
      </c>
      <c r="W14" s="36"/>
      <c r="X14" s="34"/>
      <c r="Y14" s="34"/>
      <c r="Z14" s="37"/>
      <c r="AA14" s="33"/>
      <c r="AB14" s="34"/>
      <c r="AC14" s="34">
        <f t="shared" ref="AC14:AD14" si="175">AC11-AA14</f>
        <v>759</v>
      </c>
      <c r="AD14" s="34">
        <f t="shared" si="175"/>
        <v>65</v>
      </c>
      <c r="AE14" s="34">
        <v>31</v>
      </c>
      <c r="AF14" s="35">
        <f t="shared" ref="AF14:AF20" si="176">((AE14+AG14)/AC14)</f>
        <v>4.0843214756258232E-2</v>
      </c>
      <c r="AG14" s="34"/>
      <c r="AH14" s="35">
        <f t="shared" ref="AH14:AH20" si="177">AG14/(AE14+AG14)</f>
        <v>0</v>
      </c>
      <c r="AI14" s="36"/>
      <c r="AJ14" s="34"/>
      <c r="AK14" s="34"/>
      <c r="AL14" s="37"/>
      <c r="AM14" s="33"/>
      <c r="AN14" s="34"/>
      <c r="AO14" s="34">
        <f t="shared" ref="AO14" si="178">AO11-AM14</f>
        <v>217</v>
      </c>
      <c r="AP14" s="34">
        <f t="shared" ref="AP14" si="179">AP11-AN14</f>
        <v>16</v>
      </c>
      <c r="AQ14" s="34">
        <v>2</v>
      </c>
      <c r="AR14" s="35">
        <f t="shared" ref="AR14:AR20" si="180">((AQ14+AS14)/AO14)</f>
        <v>9.2165898617511521E-3</v>
      </c>
      <c r="AS14" s="34"/>
      <c r="AT14" s="35">
        <f t="shared" ref="AT14:AT20" si="181">AS14/(AQ14+AS14)</f>
        <v>0</v>
      </c>
      <c r="AU14" s="36"/>
      <c r="AV14" s="34"/>
      <c r="AW14" s="34"/>
      <c r="AX14" s="37"/>
      <c r="AY14" s="33"/>
      <c r="AZ14" s="34"/>
      <c r="BA14" s="34">
        <f t="shared" ref="BA14" si="182">BA11-AY14</f>
        <v>757</v>
      </c>
      <c r="BB14" s="34">
        <f t="shared" ref="BB14" si="183">BB11-AZ14</f>
        <v>65</v>
      </c>
      <c r="BC14" s="34">
        <v>41</v>
      </c>
      <c r="BD14" s="35">
        <f t="shared" ref="BD14:BD20" si="184">((BC14+BE14)/BA14)</f>
        <v>5.416116248348745E-2</v>
      </c>
      <c r="BE14" s="34"/>
      <c r="BF14" s="35">
        <f t="shared" ref="BF14:BF20" si="185">BE14/(BC14+BE14)</f>
        <v>0</v>
      </c>
      <c r="BG14" s="36"/>
      <c r="BH14" s="34"/>
      <c r="BI14" s="34"/>
      <c r="BJ14" s="37"/>
      <c r="BK14" s="33"/>
      <c r="BL14" s="34"/>
      <c r="BM14" s="34">
        <f t="shared" ref="BM14" si="186">BM11-BK14</f>
        <v>758</v>
      </c>
      <c r="BN14" s="34">
        <f t="shared" ref="BN14" si="187">BN11-BL14</f>
        <v>65</v>
      </c>
      <c r="BO14" s="34">
        <v>54</v>
      </c>
      <c r="BP14" s="35">
        <f t="shared" ref="BP14:BP20" si="188">((BO14+BQ14)/BM14)</f>
        <v>7.1240105540897103E-2</v>
      </c>
      <c r="BQ14" s="34"/>
      <c r="BR14" s="35">
        <f t="shared" ref="BR14:BR20" si="189">BQ14/(BO14+BQ14)</f>
        <v>0</v>
      </c>
      <c r="BS14" s="36"/>
      <c r="BT14" s="34"/>
      <c r="BU14" s="34"/>
      <c r="BV14" s="37"/>
      <c r="BW14" s="33"/>
      <c r="BX14" s="34"/>
      <c r="BY14" s="34">
        <f t="shared" ref="BY14:BZ14" si="190">BY11-BW14</f>
        <v>758</v>
      </c>
      <c r="BZ14" s="34">
        <f t="shared" si="190"/>
        <v>65</v>
      </c>
      <c r="CA14" s="34">
        <v>16</v>
      </c>
      <c r="CB14" s="35">
        <f t="shared" ref="CB14:CB20" si="191">((CA14+CC14)/BY14)</f>
        <v>2.1108179419525065E-2</v>
      </c>
      <c r="CC14" s="34"/>
      <c r="CD14" s="35">
        <f t="shared" ref="CD14:CD20" si="192">CC14/(CA14+CC14)</f>
        <v>0</v>
      </c>
      <c r="CE14" s="36"/>
      <c r="CF14" s="34"/>
      <c r="CG14" s="34"/>
      <c r="CH14" s="37"/>
      <c r="CI14" s="33"/>
      <c r="CJ14" s="34"/>
      <c r="CK14" s="34">
        <f t="shared" ref="CK14:CL14" si="193">CK11-CI14</f>
        <v>759</v>
      </c>
      <c r="CL14" s="34">
        <f t="shared" si="193"/>
        <v>65</v>
      </c>
      <c r="CM14" s="34">
        <v>16</v>
      </c>
      <c r="CN14" s="35">
        <f t="shared" ref="CN14:CN20" si="194">((CM14+CO14)/CK14)</f>
        <v>2.1080368906455864E-2</v>
      </c>
      <c r="CO14" s="34"/>
      <c r="CP14" s="35">
        <f t="shared" ref="CP14:CP20" si="195">CO14/(CM14+CO14)</f>
        <v>0</v>
      </c>
      <c r="CQ14" s="36"/>
      <c r="CR14" s="34"/>
      <c r="CS14" s="34"/>
      <c r="CT14" s="37"/>
      <c r="CU14" s="33"/>
      <c r="CV14" s="34"/>
      <c r="CW14" s="34">
        <f t="shared" ref="CW14:CX14" si="196">CW11-CU14</f>
        <v>757</v>
      </c>
      <c r="CX14" s="34">
        <f t="shared" si="196"/>
        <v>65</v>
      </c>
      <c r="CY14" s="34">
        <v>33</v>
      </c>
      <c r="CZ14" s="35">
        <f t="shared" ref="CZ14:CZ20" si="197">((CY14+DA14)/CW14)</f>
        <v>4.3593130779392336E-2</v>
      </c>
      <c r="DA14" s="34"/>
      <c r="DB14" s="35">
        <f t="shared" ref="DB14:DB20" si="198">DA14/(CY14+DA14)</f>
        <v>0</v>
      </c>
      <c r="DC14" s="36"/>
      <c r="DD14" s="34"/>
      <c r="DE14" s="34"/>
      <c r="DF14" s="37"/>
      <c r="DG14" s="33"/>
      <c r="DH14" s="34"/>
      <c r="DI14" s="34">
        <f t="shared" ref="DI14:DJ14" si="199">DI11-DG14</f>
        <v>215</v>
      </c>
      <c r="DJ14" s="34">
        <f t="shared" si="199"/>
        <v>16</v>
      </c>
      <c r="DK14" s="34">
        <v>2</v>
      </c>
      <c r="DL14" s="35">
        <f t="shared" ref="DL14:DL20" si="200">((DK14+DM14)/DI14)</f>
        <v>9.3023255813953487E-3</v>
      </c>
      <c r="DM14" s="34"/>
      <c r="DN14" s="35">
        <f t="shared" ref="DN14:DN20" si="201">DM14/(DK14+DM14)</f>
        <v>0</v>
      </c>
      <c r="DO14" s="36"/>
      <c r="DP14" s="34"/>
      <c r="DQ14" s="34"/>
      <c r="DR14" s="37"/>
      <c r="DS14" s="33"/>
      <c r="DT14" s="34"/>
      <c r="DU14" s="34">
        <f t="shared" ref="DU14:DV14" si="202">DU11-DS14</f>
        <v>758</v>
      </c>
      <c r="DV14" s="34">
        <f t="shared" si="202"/>
        <v>65</v>
      </c>
      <c r="DW14" s="34">
        <v>52</v>
      </c>
      <c r="DX14" s="35">
        <f t="shared" ref="DX14:DX20" si="203">((DW14+DY14)/DU14)</f>
        <v>6.860158311345646E-2</v>
      </c>
      <c r="DY14" s="34"/>
      <c r="DZ14" s="35">
        <f t="shared" ref="DZ14:DZ20" si="204">DY14/(DW14+DY14)</f>
        <v>0</v>
      </c>
      <c r="EA14" s="36"/>
      <c r="EB14" s="34"/>
      <c r="EC14" s="34"/>
      <c r="ED14" s="37"/>
      <c r="EE14" s="33"/>
      <c r="EF14" s="34"/>
      <c r="EG14" s="34">
        <f t="shared" ref="EG14:EH14" si="205">EG11-EE14</f>
        <v>758</v>
      </c>
      <c r="EH14" s="34">
        <f t="shared" si="205"/>
        <v>65</v>
      </c>
      <c r="EI14" s="34">
        <v>54</v>
      </c>
      <c r="EJ14" s="35">
        <f t="shared" ref="EJ14:EJ20" si="206">((EI14+EK14)/EG14)</f>
        <v>7.1240105540897103E-2</v>
      </c>
      <c r="EK14" s="34"/>
      <c r="EL14" s="35">
        <f t="shared" ref="EL14:EL20" si="207">EK14/(EI14+EK14)</f>
        <v>0</v>
      </c>
      <c r="EM14" s="36"/>
      <c r="EN14" s="34"/>
      <c r="EO14" s="34"/>
      <c r="EP14" s="37"/>
      <c r="EQ14" s="33"/>
      <c r="ER14" s="34"/>
      <c r="ES14" s="34">
        <f t="shared" ref="ES14:ET14" si="208">ES11-EQ14</f>
        <v>758</v>
      </c>
      <c r="ET14" s="34">
        <f t="shared" si="208"/>
        <v>65</v>
      </c>
      <c r="EU14" s="34">
        <v>24</v>
      </c>
      <c r="EV14" s="35">
        <f t="shared" ref="EV14:EV20" si="209">((EU14+EW14)/ES14)</f>
        <v>3.1662269129287601E-2</v>
      </c>
      <c r="EW14" s="34"/>
      <c r="EX14" s="35">
        <f t="shared" ref="EX14:EX20" si="210">EW14/(EU14+EW14)</f>
        <v>0</v>
      </c>
      <c r="EY14" s="36"/>
      <c r="EZ14" s="34"/>
      <c r="FA14" s="34"/>
      <c r="FB14" s="37"/>
      <c r="FC14" s="33"/>
      <c r="FD14" s="34"/>
      <c r="FE14" s="34">
        <f t="shared" ref="FE14:FF14" si="211">FE11-FC14</f>
        <v>758</v>
      </c>
      <c r="FF14" s="34">
        <f t="shared" si="211"/>
        <v>65</v>
      </c>
      <c r="FG14" s="34">
        <v>24</v>
      </c>
      <c r="FH14" s="35">
        <f t="shared" ref="FH14:FH20" si="212">((FG14+FI14)/FE14)</f>
        <v>3.1662269129287601E-2</v>
      </c>
      <c r="FI14" s="34"/>
      <c r="FJ14" s="35">
        <f t="shared" ref="FJ14:FJ20" si="213">FI14/(FG14+FI14)</f>
        <v>0</v>
      </c>
      <c r="FK14" s="36"/>
      <c r="FL14" s="34"/>
      <c r="FM14" s="34"/>
      <c r="FN14" s="37"/>
      <c r="FO14" s="33"/>
      <c r="FP14" s="34"/>
      <c r="FQ14" s="34">
        <f t="shared" ref="FQ14:FR14" si="214">FQ11-FO14</f>
        <v>757</v>
      </c>
      <c r="FR14" s="34">
        <f t="shared" si="214"/>
        <v>65</v>
      </c>
      <c r="FS14" s="34">
        <v>26</v>
      </c>
      <c r="FT14" s="35">
        <f t="shared" ref="FT14:FT20" si="215">((FS14+FU14)/FQ14)</f>
        <v>3.4346103038309116E-2</v>
      </c>
      <c r="FU14" s="34"/>
      <c r="FV14" s="35">
        <f t="shared" ref="FV14:FV20" si="216">FU14/(FS14+FU14)</f>
        <v>0</v>
      </c>
      <c r="FW14" s="36"/>
      <c r="FX14" s="34"/>
      <c r="FY14" s="34"/>
      <c r="FZ14" s="37"/>
      <c r="GA14" s="33"/>
      <c r="GB14" s="34"/>
      <c r="GC14" s="34">
        <f t="shared" ref="GC14:GD14" si="217">GC11-GA14</f>
        <v>218</v>
      </c>
      <c r="GD14" s="34">
        <f t="shared" si="217"/>
        <v>16</v>
      </c>
      <c r="GE14" s="34">
        <v>4</v>
      </c>
      <c r="GF14" s="35">
        <f t="shared" ref="GF14:GF20" si="218">((GE14+GG14)/GC14)</f>
        <v>1.834862385321101E-2</v>
      </c>
      <c r="GG14" s="34"/>
      <c r="GH14" s="35">
        <f t="shared" ref="GH14:GH20" si="219">GG14/(GE14+GG14)</f>
        <v>0</v>
      </c>
      <c r="GI14" s="36"/>
      <c r="GJ14" s="34"/>
      <c r="GK14" s="34"/>
      <c r="GL14" s="37"/>
      <c r="GM14" s="33"/>
      <c r="GN14" s="34"/>
      <c r="GO14" s="34">
        <f t="shared" ref="GO14:GP14" si="220">GO11-GM14</f>
        <v>756</v>
      </c>
      <c r="GP14" s="34">
        <f t="shared" si="220"/>
        <v>65</v>
      </c>
      <c r="GQ14" s="34">
        <v>35</v>
      </c>
      <c r="GR14" s="35">
        <f t="shared" ref="GR14:GR20" si="221">((GQ14+GS14)/GO14)</f>
        <v>4.6296296296296294E-2</v>
      </c>
      <c r="GS14" s="34"/>
      <c r="GT14" s="35">
        <f t="shared" ref="GT14:GT20" si="222">GS14/(GQ14+GS14)</f>
        <v>0</v>
      </c>
      <c r="GU14" s="36"/>
      <c r="GV14" s="34"/>
      <c r="GW14" s="34"/>
      <c r="GX14" s="37"/>
      <c r="GY14" s="33"/>
      <c r="GZ14" s="34"/>
      <c r="HA14" s="34">
        <f t="shared" ref="HA14" si="223">HA11-GY14</f>
        <v>757</v>
      </c>
      <c r="HB14" s="34">
        <f t="shared" ref="HB14" si="224">HB11-GZ14</f>
        <v>65</v>
      </c>
      <c r="HC14" s="34">
        <v>60</v>
      </c>
      <c r="HD14" s="35">
        <f t="shared" ref="HD14:HD20" si="225">((HC14+HE14)/HA14)</f>
        <v>7.9260237780713338E-2</v>
      </c>
      <c r="HE14" s="34"/>
      <c r="HF14" s="35">
        <f t="shared" ref="HF14:HF20" si="226">HE14/(HC14+HE14)</f>
        <v>0</v>
      </c>
      <c r="HG14" s="36"/>
      <c r="HH14" s="34"/>
      <c r="HI14" s="34"/>
      <c r="HJ14" s="37"/>
      <c r="HK14" s="33">
        <f t="shared" ref="HK14:HN16" si="227">+C14+O14+AA14+AM14+AY14+BK14+BW14+CI14+CU14+DG14+DS14+EE14+EQ14+FC14+FO14+GA14+GM14+GY14</f>
        <v>0</v>
      </c>
      <c r="HL14" s="34">
        <f t="shared" si="227"/>
        <v>0</v>
      </c>
      <c r="HM14" s="34">
        <f t="shared" si="227"/>
        <v>12015</v>
      </c>
      <c r="HN14" s="34">
        <f t="shared" si="227"/>
        <v>1023</v>
      </c>
      <c r="HO14" s="34">
        <f>+G14+S14+AE14+AQ14+BC14+BO14+CA14+CM14+CY14+DK14+DW14+EI14+EU14+FG14+FS14+GE14+GQ14+HC14+HE14+I14+U14+AG14+AS14+BE14+BQ14+CC14+CO14+DA14+DM14+DY14+EK14+EW14+FI14+FU14+GG14+GS14</f>
        <v>518</v>
      </c>
      <c r="HP14" s="201">
        <f t="shared" ref="HP14:HP20" si="228">+(HO14)/HM14</f>
        <v>4.3112775697045358E-2</v>
      </c>
      <c r="HQ14" s="48">
        <f>+I14+U14+AG14+AS14+BE14+BQ14+CC14+CO14+DA14+DM14+DY14+EK14+EW14+FI14+FU14+GG14+GS14+HE14</f>
        <v>0</v>
      </c>
      <c r="HR14" s="35">
        <f>+(HQ14/(HO14))</f>
        <v>0</v>
      </c>
      <c r="HS14" s="49"/>
      <c r="HT14" s="50"/>
      <c r="HU14" s="49">
        <f t="shared" ref="HU14:HU20" si="229">+HT14/HO14*100</f>
        <v>0</v>
      </c>
      <c r="HV14" s="48"/>
      <c r="HW14" s="37"/>
      <c r="HX14" s="78">
        <f>SUM(G14,I14,S14,U14,AE14,AG14,AQ14,AS14,BC14,BE14,BO14,BQ14)/SUM(E14,Q14,AC14,AO14,BA14,BM14)</f>
        <v>4.2935596605092365E-2</v>
      </c>
      <c r="HY14" s="78">
        <f>SUM(CA14,CC14,CM14,CO14,CY14,DA14,DK14,DM14,DW14,DY14,EI14,EK14)/SUM(BY14,CK14,CW14,DI14,DU14,EG14)</f>
        <v>4.3196004993757801E-2</v>
      </c>
      <c r="HZ14" s="78">
        <f>SUM(K14,EU14,EW14,FG14,FI14,FS14,FU14,GE14,GG14,GQ14,GS14,HC14,HE14)/SUM(ES14,FE14,FQ14,GC14,GO14,HA14)</f>
        <v>4.3206793206793208E-2</v>
      </c>
    </row>
    <row r="15" spans="1:241" x14ac:dyDescent="0.25">
      <c r="A15" s="211"/>
      <c r="B15" s="41">
        <f t="shared" ref="B15:B20" si="230">+B14+1</f>
        <v>44513</v>
      </c>
      <c r="C15" s="10"/>
      <c r="D15" s="11"/>
      <c r="E15" s="74">
        <f t="shared" ref="E15:F19" si="231">E14-C15</f>
        <v>756</v>
      </c>
      <c r="F15" s="74">
        <f t="shared" si="231"/>
        <v>65</v>
      </c>
      <c r="G15" s="11">
        <v>11</v>
      </c>
      <c r="H15" s="12">
        <f t="shared" si="171"/>
        <v>2.7777777777777776E-2</v>
      </c>
      <c r="I15" s="11">
        <v>10</v>
      </c>
      <c r="J15" s="12">
        <f t="shared" ref="J15:J20" si="232">I15/(G15+I15)</f>
        <v>0.47619047619047616</v>
      </c>
      <c r="K15" s="13"/>
      <c r="L15" s="11"/>
      <c r="M15" s="11"/>
      <c r="N15" s="14"/>
      <c r="O15" s="10"/>
      <c r="P15" s="11"/>
      <c r="Q15" s="74">
        <f t="shared" ref="Q15:Q20" si="233">Q14-O15</f>
        <v>759</v>
      </c>
      <c r="R15" s="74">
        <f t="shared" ref="R15:R20" si="234">R14-P15</f>
        <v>65</v>
      </c>
      <c r="S15" s="11">
        <v>42</v>
      </c>
      <c r="T15" s="12">
        <f t="shared" si="173"/>
        <v>7.7733860342555999E-2</v>
      </c>
      <c r="U15" s="11">
        <v>17</v>
      </c>
      <c r="V15" s="12">
        <f t="shared" si="174"/>
        <v>0.28813559322033899</v>
      </c>
      <c r="W15" s="129">
        <v>126.43904000000001</v>
      </c>
      <c r="X15" s="11"/>
      <c r="Y15" s="11"/>
      <c r="Z15" s="14"/>
      <c r="AA15" s="10"/>
      <c r="AB15" s="11"/>
      <c r="AC15" s="74">
        <f t="shared" ref="AC15:AC20" si="235">AC14-AA15</f>
        <v>759</v>
      </c>
      <c r="AD15" s="74">
        <f t="shared" ref="AD15:AD20" si="236">AD14-AB15</f>
        <v>65</v>
      </c>
      <c r="AE15" s="11">
        <v>24</v>
      </c>
      <c r="AF15" s="12">
        <f t="shared" si="176"/>
        <v>5.7971014492753624E-2</v>
      </c>
      <c r="AG15" s="11">
        <v>20</v>
      </c>
      <c r="AH15" s="12">
        <f t="shared" si="177"/>
        <v>0.45454545454545453</v>
      </c>
      <c r="AI15" s="129">
        <v>125.03504</v>
      </c>
      <c r="AJ15" s="11"/>
      <c r="AK15" s="11"/>
      <c r="AL15" s="14"/>
      <c r="AM15" s="10"/>
      <c r="AN15" s="11"/>
      <c r="AO15" s="74">
        <f t="shared" ref="AO15:AO20" si="237">AO14-AM15</f>
        <v>217</v>
      </c>
      <c r="AP15" s="74">
        <f t="shared" ref="AP15:AP20" si="238">AP14-AN15</f>
        <v>16</v>
      </c>
      <c r="AQ15" s="11">
        <v>4</v>
      </c>
      <c r="AR15" s="12">
        <f t="shared" si="180"/>
        <v>2.7649769585253458E-2</v>
      </c>
      <c r="AS15" s="11">
        <v>2</v>
      </c>
      <c r="AT15" s="12">
        <f t="shared" si="181"/>
        <v>0.33333333333333331</v>
      </c>
      <c r="AU15" s="13"/>
      <c r="AV15" s="11"/>
      <c r="AW15" s="11"/>
      <c r="AX15" s="14"/>
      <c r="AY15" s="10"/>
      <c r="AZ15" s="11"/>
      <c r="BA15" s="74">
        <f t="shared" ref="BA15:BA20" si="239">BA14-AY15</f>
        <v>757</v>
      </c>
      <c r="BB15" s="74">
        <f t="shared" ref="BB15:BB20" si="240">BB14-AZ15</f>
        <v>65</v>
      </c>
      <c r="BC15" s="11">
        <v>43</v>
      </c>
      <c r="BD15" s="12">
        <f t="shared" si="184"/>
        <v>7.6618229854689565E-2</v>
      </c>
      <c r="BE15" s="11">
        <v>15</v>
      </c>
      <c r="BF15" s="12">
        <f t="shared" si="185"/>
        <v>0.25862068965517243</v>
      </c>
      <c r="BG15" s="129">
        <v>125.97104</v>
      </c>
      <c r="BH15" s="11"/>
      <c r="BI15" s="11"/>
      <c r="BJ15" s="14"/>
      <c r="BK15" s="10"/>
      <c r="BL15" s="11"/>
      <c r="BM15" s="74">
        <f t="shared" ref="BM15:BM20" si="241">BM14-BK15</f>
        <v>758</v>
      </c>
      <c r="BN15" s="74">
        <f t="shared" ref="BN15:BN20" si="242">BN14-BL15</f>
        <v>65</v>
      </c>
      <c r="BO15" s="11">
        <v>49</v>
      </c>
      <c r="BP15" s="12">
        <f t="shared" si="188"/>
        <v>8.7071240105540904E-2</v>
      </c>
      <c r="BQ15" s="11">
        <v>17</v>
      </c>
      <c r="BR15" s="12">
        <f t="shared" si="189"/>
        <v>0.25757575757575757</v>
      </c>
      <c r="BS15" s="129">
        <v>125.97104</v>
      </c>
      <c r="BT15" s="11"/>
      <c r="BU15" s="11"/>
      <c r="BV15" s="14"/>
      <c r="BW15" s="10"/>
      <c r="BX15" s="11"/>
      <c r="BY15" s="74">
        <f t="shared" ref="BY15:BY20" si="243">BY14-BW15</f>
        <v>758</v>
      </c>
      <c r="BZ15" s="74">
        <f t="shared" ref="BZ15:BZ20" si="244">BZ14-BX15</f>
        <v>65</v>
      </c>
      <c r="CA15" s="11">
        <v>15</v>
      </c>
      <c r="CB15" s="12">
        <f t="shared" si="191"/>
        <v>2.9023746701846966E-2</v>
      </c>
      <c r="CC15" s="11">
        <v>7</v>
      </c>
      <c r="CD15" s="12">
        <f t="shared" si="192"/>
        <v>0.31818181818181818</v>
      </c>
      <c r="CE15" s="13"/>
      <c r="CF15" s="11"/>
      <c r="CG15" s="11"/>
      <c r="CH15" s="14"/>
      <c r="CI15" s="10"/>
      <c r="CJ15" s="11"/>
      <c r="CK15" s="74">
        <f t="shared" ref="CK15:CK20" si="245">CK14-CI15</f>
        <v>759</v>
      </c>
      <c r="CL15" s="74">
        <f t="shared" ref="CL15:CL20" si="246">CL14-CJ15</f>
        <v>65</v>
      </c>
      <c r="CM15" s="11">
        <v>18</v>
      </c>
      <c r="CN15" s="12">
        <f t="shared" si="194"/>
        <v>2.766798418972332E-2</v>
      </c>
      <c r="CO15" s="11">
        <v>3</v>
      </c>
      <c r="CP15" s="12">
        <f t="shared" si="195"/>
        <v>0.14285714285714285</v>
      </c>
      <c r="CQ15" s="13"/>
      <c r="CR15" s="11"/>
      <c r="CS15" s="11"/>
      <c r="CT15" s="14"/>
      <c r="CU15" s="10"/>
      <c r="CV15" s="11"/>
      <c r="CW15" s="74">
        <f t="shared" ref="CW15:CW20" si="247">CW14-CU15</f>
        <v>757</v>
      </c>
      <c r="CX15" s="74">
        <f t="shared" ref="CX15:CX20" si="248">CX14-CV15</f>
        <v>65</v>
      </c>
      <c r="CY15" s="11">
        <v>33</v>
      </c>
      <c r="CZ15" s="12">
        <f t="shared" si="197"/>
        <v>5.416116248348745E-2</v>
      </c>
      <c r="DA15" s="11">
        <v>8</v>
      </c>
      <c r="DB15" s="12">
        <f t="shared" si="198"/>
        <v>0.1951219512195122</v>
      </c>
      <c r="DC15" s="129">
        <v>125.50304</v>
      </c>
      <c r="DD15" s="11"/>
      <c r="DE15" s="11"/>
      <c r="DF15" s="14"/>
      <c r="DG15" s="10"/>
      <c r="DH15" s="11"/>
      <c r="DI15" s="74">
        <f t="shared" ref="DI15:DI20" si="249">DI14-DG15</f>
        <v>215</v>
      </c>
      <c r="DJ15" s="74">
        <f t="shared" ref="DJ15:DJ20" si="250">DJ14-DH15</f>
        <v>16</v>
      </c>
      <c r="DK15" s="11">
        <v>8</v>
      </c>
      <c r="DL15" s="12">
        <f t="shared" si="200"/>
        <v>4.6511627906976744E-2</v>
      </c>
      <c r="DM15" s="11">
        <v>2</v>
      </c>
      <c r="DN15" s="12">
        <f t="shared" si="201"/>
        <v>0.2</v>
      </c>
      <c r="DO15" s="129">
        <v>129.24704</v>
      </c>
      <c r="DP15" s="11"/>
      <c r="DQ15" s="11"/>
      <c r="DR15" s="14"/>
      <c r="DS15" s="10"/>
      <c r="DT15" s="11"/>
      <c r="DU15" s="74">
        <f t="shared" ref="DU15:DU20" si="251">DU14-DS15</f>
        <v>758</v>
      </c>
      <c r="DV15" s="74">
        <f t="shared" ref="DV15:DV20" si="252">DV14-DT15</f>
        <v>65</v>
      </c>
      <c r="DW15" s="11">
        <v>51</v>
      </c>
      <c r="DX15" s="12">
        <f t="shared" si="203"/>
        <v>7.9155672823219003E-2</v>
      </c>
      <c r="DY15" s="11">
        <v>9</v>
      </c>
      <c r="DZ15" s="12">
        <f t="shared" si="204"/>
        <v>0.15</v>
      </c>
      <c r="EA15" s="129">
        <v>124.56704000000001</v>
      </c>
      <c r="EB15" s="11"/>
      <c r="EC15" s="11"/>
      <c r="ED15" s="14"/>
      <c r="EE15" s="10"/>
      <c r="EF15" s="11"/>
      <c r="EG15" s="74">
        <f t="shared" ref="EG15:EG20" si="253">EG14-EE15</f>
        <v>758</v>
      </c>
      <c r="EH15" s="74">
        <f t="shared" ref="EH15:EH20" si="254">EH14-EF15</f>
        <v>65</v>
      </c>
      <c r="EI15" s="11">
        <v>52</v>
      </c>
      <c r="EJ15" s="12">
        <f t="shared" si="206"/>
        <v>9.3667546174142483E-2</v>
      </c>
      <c r="EK15" s="11">
        <v>19</v>
      </c>
      <c r="EL15" s="12">
        <f t="shared" si="207"/>
        <v>0.26760563380281688</v>
      </c>
      <c r="EM15" s="129">
        <v>124.09904</v>
      </c>
      <c r="EN15" s="11"/>
      <c r="EO15" s="11"/>
      <c r="EP15" s="14"/>
      <c r="EQ15" s="10"/>
      <c r="ER15" s="11"/>
      <c r="ES15" s="74">
        <f t="shared" ref="ES15:ES20" si="255">ES14-EQ15</f>
        <v>758</v>
      </c>
      <c r="ET15" s="74">
        <f t="shared" ref="ET15:ET20" si="256">ET14-ER15</f>
        <v>65</v>
      </c>
      <c r="EU15" s="11">
        <v>28</v>
      </c>
      <c r="EV15" s="12">
        <f t="shared" si="209"/>
        <v>5.5408970976253295E-2</v>
      </c>
      <c r="EW15" s="11">
        <v>14</v>
      </c>
      <c r="EX15" s="12">
        <f t="shared" si="210"/>
        <v>0.33333333333333331</v>
      </c>
      <c r="EY15" s="129">
        <v>127.84304</v>
      </c>
      <c r="EZ15" s="11"/>
      <c r="FA15" s="11"/>
      <c r="FB15" s="14"/>
      <c r="FC15" s="10"/>
      <c r="FD15" s="11"/>
      <c r="FE15" s="74">
        <f t="shared" ref="FE15:FE20" si="257">FE14-FC15</f>
        <v>758</v>
      </c>
      <c r="FF15" s="74">
        <f t="shared" ref="FF15:FF20" si="258">FF14-FD15</f>
        <v>65</v>
      </c>
      <c r="FG15" s="11">
        <v>24</v>
      </c>
      <c r="FH15" s="12">
        <f t="shared" si="212"/>
        <v>4.3535620052770452E-2</v>
      </c>
      <c r="FI15" s="11">
        <v>9</v>
      </c>
      <c r="FJ15" s="12">
        <f t="shared" si="213"/>
        <v>0.27272727272727271</v>
      </c>
      <c r="FK15" s="13"/>
      <c r="FL15" s="11"/>
      <c r="FM15" s="11"/>
      <c r="FN15" s="14"/>
      <c r="FO15" s="10"/>
      <c r="FP15" s="11"/>
      <c r="FQ15" s="74">
        <f t="shared" ref="FQ15:FQ20" si="259">FQ14-FO15</f>
        <v>757</v>
      </c>
      <c r="FR15" s="74">
        <f t="shared" ref="FR15:FR20" si="260">FR14-FP15</f>
        <v>65</v>
      </c>
      <c r="FS15" s="11">
        <v>23</v>
      </c>
      <c r="FT15" s="12">
        <f t="shared" si="215"/>
        <v>5.151915455746367E-2</v>
      </c>
      <c r="FU15" s="11">
        <v>16</v>
      </c>
      <c r="FV15" s="12">
        <f t="shared" si="216"/>
        <v>0.41025641025641024</v>
      </c>
      <c r="FW15" s="129">
        <v>126.90703999999999</v>
      </c>
      <c r="FX15" s="11"/>
      <c r="FY15" s="11"/>
      <c r="FZ15" s="14"/>
      <c r="GA15" s="10"/>
      <c r="GB15" s="11"/>
      <c r="GC15" s="74">
        <f t="shared" ref="GC15:GC20" si="261">GC14-GA15</f>
        <v>218</v>
      </c>
      <c r="GD15" s="74">
        <f t="shared" ref="GD15:GD20" si="262">GD14-GB15</f>
        <v>16</v>
      </c>
      <c r="GE15" s="11">
        <v>4</v>
      </c>
      <c r="GF15" s="12">
        <f t="shared" si="218"/>
        <v>4.1284403669724773E-2</v>
      </c>
      <c r="GG15" s="11">
        <v>5</v>
      </c>
      <c r="GH15" s="12">
        <f t="shared" si="219"/>
        <v>0.55555555555555558</v>
      </c>
      <c r="GI15" s="13"/>
      <c r="GJ15" s="11"/>
      <c r="GK15" s="11"/>
      <c r="GL15" s="14"/>
      <c r="GM15" s="10"/>
      <c r="GN15" s="11"/>
      <c r="GO15" s="74">
        <f t="shared" ref="GO15:GO20" si="263">GO14-GM15</f>
        <v>756</v>
      </c>
      <c r="GP15" s="74">
        <f t="shared" ref="GP15:GP20" si="264">GP14-GN15</f>
        <v>65</v>
      </c>
      <c r="GQ15" s="11">
        <v>35</v>
      </c>
      <c r="GR15" s="12">
        <f t="shared" si="221"/>
        <v>5.8201058201058198E-2</v>
      </c>
      <c r="GS15" s="11">
        <v>9</v>
      </c>
      <c r="GT15" s="12">
        <f t="shared" si="222"/>
        <v>0.20454545454545456</v>
      </c>
      <c r="GU15" s="129">
        <v>125.03504</v>
      </c>
      <c r="GV15" s="11"/>
      <c r="GW15" s="11"/>
      <c r="GX15" s="14"/>
      <c r="GY15" s="10"/>
      <c r="GZ15" s="11"/>
      <c r="HA15" s="74">
        <f t="shared" ref="HA15:HA20" si="265">HA14-GY15</f>
        <v>757</v>
      </c>
      <c r="HB15" s="74">
        <f t="shared" ref="HB15:HB20" si="266">HB14-GZ15</f>
        <v>65</v>
      </c>
      <c r="HC15" s="11">
        <v>49</v>
      </c>
      <c r="HD15" s="12">
        <f t="shared" si="225"/>
        <v>9.64332892998679E-2</v>
      </c>
      <c r="HE15" s="11">
        <v>24</v>
      </c>
      <c r="HF15" s="12">
        <f t="shared" si="226"/>
        <v>0.32876712328767121</v>
      </c>
      <c r="HG15" s="129">
        <v>124.09904</v>
      </c>
      <c r="HH15" s="11"/>
      <c r="HI15" s="11"/>
      <c r="HJ15" s="14"/>
      <c r="HK15" s="10">
        <f t="shared" si="227"/>
        <v>0</v>
      </c>
      <c r="HL15" s="11">
        <f t="shared" si="227"/>
        <v>0</v>
      </c>
      <c r="HM15" s="11">
        <f t="shared" si="227"/>
        <v>12015</v>
      </c>
      <c r="HN15" s="11">
        <f t="shared" si="227"/>
        <v>1023</v>
      </c>
      <c r="HO15" s="11">
        <f>+G15+S15+AE15+AQ15+BC15+BO15+CA15+CM15+CY15+DK15+DW15+EI15+EU15+FG15+FS15+GE15+GQ15+HC15+HE15+I15+U15+AG15+AS15+BE15+BQ15+CC15+CO15+DA15+DM15+DY15+EK15+EW15+FI15+FU15+GG15+GS15</f>
        <v>719</v>
      </c>
      <c r="HP15" s="202">
        <f t="shared" si="228"/>
        <v>5.9841864336246359E-2</v>
      </c>
      <c r="HQ15" s="15">
        <f>+I15+U15+AG15+AS15+BE15+BQ15+CC15+CO15+DA15+DM15+DY15+EK15+EW15+FI15+FU15+GG15+GS15+HE15</f>
        <v>206</v>
      </c>
      <c r="HR15" s="12">
        <f>+(HQ15/(HO15))</f>
        <v>0.28650904033379693</v>
      </c>
      <c r="HS15" s="16"/>
      <c r="HT15" s="17">
        <v>449</v>
      </c>
      <c r="HU15" s="16">
        <f t="shared" si="229"/>
        <v>62.447844228094574</v>
      </c>
      <c r="HV15" s="15"/>
      <c r="HW15" s="14"/>
      <c r="HX15" s="78">
        <f t="shared" ref="HX15:HX20" si="267">SUM(G15,I15,S15,U15,AE15,AG15,AQ15,AS15,BC15,BE15,BO15,BQ15)/SUM(E15,Q15,AC15,AO15,BA15,BM15)</f>
        <v>6.3404892661008488E-2</v>
      </c>
      <c r="HY15" s="78">
        <f t="shared" ref="HY15:HY20" si="268">SUM(CA15,CC15,CM15,CO15,CY15,DA15,DK15,DM15,DW15,DY15,EI15,EK15)/SUM(BY15,CK15,CW15,DI15,DU15,EG15)</f>
        <v>5.6179775280898875E-2</v>
      </c>
      <c r="HZ15" s="78">
        <f t="shared" ref="HZ15:HZ20" si="269">SUM(K15,EU15,EW15,FG15,FI15,FS15,FU15,GE15,GG15,GQ15,GS15,HC15,HE15)/SUM(ES15,FE15,FQ15,GC15,GO15,HA15)</f>
        <v>5.9940059940059943E-2</v>
      </c>
    </row>
    <row r="16" spans="1:241" x14ac:dyDescent="0.25">
      <c r="A16" s="211"/>
      <c r="B16" s="41">
        <f t="shared" si="230"/>
        <v>44514</v>
      </c>
      <c r="C16" s="10"/>
      <c r="D16" s="11"/>
      <c r="E16" s="74">
        <f t="shared" si="231"/>
        <v>756</v>
      </c>
      <c r="F16" s="74">
        <f t="shared" si="231"/>
        <v>65</v>
      </c>
      <c r="G16" s="11">
        <v>27</v>
      </c>
      <c r="H16" s="12">
        <f t="shared" si="171"/>
        <v>4.2328042328042326E-2</v>
      </c>
      <c r="I16" s="11">
        <v>5</v>
      </c>
      <c r="J16" s="12">
        <f t="shared" si="232"/>
        <v>0.15625</v>
      </c>
      <c r="K16" s="129">
        <v>128.77904000000001</v>
      </c>
      <c r="L16" s="11"/>
      <c r="M16" s="11"/>
      <c r="N16" s="14"/>
      <c r="O16" s="10">
        <v>1</v>
      </c>
      <c r="P16" s="11"/>
      <c r="Q16" s="74">
        <f t="shared" si="233"/>
        <v>758</v>
      </c>
      <c r="R16" s="74">
        <f t="shared" si="234"/>
        <v>65</v>
      </c>
      <c r="S16" s="11">
        <v>62</v>
      </c>
      <c r="T16" s="12">
        <f t="shared" si="173"/>
        <v>9.6306068601583111E-2</v>
      </c>
      <c r="U16" s="11">
        <v>11</v>
      </c>
      <c r="V16" s="12">
        <f t="shared" si="174"/>
        <v>0.15068493150684931</v>
      </c>
      <c r="W16" s="13"/>
      <c r="X16" s="11"/>
      <c r="Y16" s="11"/>
      <c r="Z16" s="14"/>
      <c r="AA16" s="10"/>
      <c r="AB16" s="11"/>
      <c r="AC16" s="74">
        <f t="shared" si="235"/>
        <v>759</v>
      </c>
      <c r="AD16" s="74">
        <f t="shared" si="236"/>
        <v>65</v>
      </c>
      <c r="AE16" s="11">
        <v>60</v>
      </c>
      <c r="AF16" s="12">
        <f t="shared" si="176"/>
        <v>0.10935441370223979</v>
      </c>
      <c r="AG16" s="11">
        <v>23</v>
      </c>
      <c r="AH16" s="12">
        <f t="shared" si="177"/>
        <v>0.27710843373493976</v>
      </c>
      <c r="AI16" s="13"/>
      <c r="AJ16" s="11"/>
      <c r="AK16" s="11"/>
      <c r="AL16" s="14"/>
      <c r="AM16" s="10"/>
      <c r="AN16" s="11"/>
      <c r="AO16" s="74">
        <f t="shared" si="237"/>
        <v>217</v>
      </c>
      <c r="AP16" s="74">
        <f t="shared" si="238"/>
        <v>16</v>
      </c>
      <c r="AQ16" s="11">
        <v>6</v>
      </c>
      <c r="AR16" s="12">
        <f t="shared" si="180"/>
        <v>4.1474654377880185E-2</v>
      </c>
      <c r="AS16" s="11">
        <v>3</v>
      </c>
      <c r="AT16" s="12">
        <f t="shared" si="181"/>
        <v>0.33333333333333331</v>
      </c>
      <c r="AU16" s="129">
        <v>129.71503999999999</v>
      </c>
      <c r="AV16" s="11"/>
      <c r="AW16" s="11"/>
      <c r="AX16" s="14"/>
      <c r="AY16" s="10"/>
      <c r="AZ16" s="11"/>
      <c r="BA16" s="74">
        <f t="shared" si="239"/>
        <v>757</v>
      </c>
      <c r="BB16" s="74">
        <f t="shared" si="240"/>
        <v>65</v>
      </c>
      <c r="BC16" s="11">
        <v>60</v>
      </c>
      <c r="BD16" s="12">
        <f t="shared" si="184"/>
        <v>0.10568031704095113</v>
      </c>
      <c r="BE16" s="11">
        <v>20</v>
      </c>
      <c r="BF16" s="12">
        <f t="shared" si="185"/>
        <v>0.25</v>
      </c>
      <c r="BG16" s="13"/>
      <c r="BH16" s="11"/>
      <c r="BI16" s="11"/>
      <c r="BJ16" s="14"/>
      <c r="BK16" s="10"/>
      <c r="BL16" s="11"/>
      <c r="BM16" s="74">
        <f t="shared" si="241"/>
        <v>758</v>
      </c>
      <c r="BN16" s="74">
        <f t="shared" si="242"/>
        <v>65</v>
      </c>
      <c r="BO16" s="11">
        <v>70</v>
      </c>
      <c r="BP16" s="12">
        <f t="shared" si="188"/>
        <v>0.12664907651715041</v>
      </c>
      <c r="BQ16" s="11">
        <v>26</v>
      </c>
      <c r="BR16" s="12">
        <f t="shared" si="189"/>
        <v>0.27083333333333331</v>
      </c>
      <c r="BS16" s="13"/>
      <c r="BT16" s="11"/>
      <c r="BU16" s="11"/>
      <c r="BV16" s="14"/>
      <c r="BW16" s="10"/>
      <c r="BX16" s="11"/>
      <c r="BY16" s="74">
        <f t="shared" si="243"/>
        <v>758</v>
      </c>
      <c r="BZ16" s="74">
        <f t="shared" si="244"/>
        <v>65</v>
      </c>
      <c r="CA16" s="11">
        <v>26</v>
      </c>
      <c r="CB16" s="12">
        <f t="shared" si="191"/>
        <v>5.1451187335092345E-2</v>
      </c>
      <c r="CC16" s="11">
        <v>13</v>
      </c>
      <c r="CD16" s="12">
        <f t="shared" si="192"/>
        <v>0.33333333333333331</v>
      </c>
      <c r="CE16" s="129">
        <v>131.11904000000001</v>
      </c>
      <c r="CF16" s="11"/>
      <c r="CG16" s="11"/>
      <c r="CH16" s="14"/>
      <c r="CI16" s="10"/>
      <c r="CJ16" s="11"/>
      <c r="CK16" s="74">
        <f t="shared" si="245"/>
        <v>759</v>
      </c>
      <c r="CL16" s="74">
        <f t="shared" si="246"/>
        <v>65</v>
      </c>
      <c r="CM16" s="11">
        <v>27</v>
      </c>
      <c r="CN16" s="12">
        <f t="shared" si="194"/>
        <v>5.533596837944664E-2</v>
      </c>
      <c r="CO16" s="11">
        <v>15</v>
      </c>
      <c r="CP16" s="12">
        <f t="shared" si="195"/>
        <v>0.35714285714285715</v>
      </c>
      <c r="CQ16" s="129">
        <v>129.24704</v>
      </c>
      <c r="CR16" s="11"/>
      <c r="CS16" s="11"/>
      <c r="CT16" s="14"/>
      <c r="CU16" s="10"/>
      <c r="CV16" s="11"/>
      <c r="CW16" s="74">
        <f t="shared" si="247"/>
        <v>757</v>
      </c>
      <c r="CX16" s="74">
        <f t="shared" si="248"/>
        <v>65</v>
      </c>
      <c r="CY16" s="11">
        <v>57</v>
      </c>
      <c r="CZ16" s="12">
        <f t="shared" si="197"/>
        <v>9.7754293262879793E-2</v>
      </c>
      <c r="DA16" s="11">
        <v>17</v>
      </c>
      <c r="DB16" s="12">
        <f t="shared" si="198"/>
        <v>0.22972972972972974</v>
      </c>
      <c r="DC16" s="13"/>
      <c r="DD16" s="11"/>
      <c r="DE16" s="11"/>
      <c r="DF16" s="14"/>
      <c r="DG16" s="10"/>
      <c r="DH16" s="11"/>
      <c r="DI16" s="74">
        <f t="shared" si="249"/>
        <v>215</v>
      </c>
      <c r="DJ16" s="74">
        <f t="shared" si="250"/>
        <v>16</v>
      </c>
      <c r="DK16" s="11">
        <v>8</v>
      </c>
      <c r="DL16" s="12">
        <f t="shared" si="200"/>
        <v>4.6511627906976744E-2</v>
      </c>
      <c r="DM16" s="11">
        <v>2</v>
      </c>
      <c r="DN16" s="12">
        <f t="shared" si="201"/>
        <v>0.2</v>
      </c>
      <c r="DO16" s="13"/>
      <c r="DP16" s="11"/>
      <c r="DQ16" s="11"/>
      <c r="DR16" s="14"/>
      <c r="DS16" s="10"/>
      <c r="DT16" s="11"/>
      <c r="DU16" s="74">
        <f t="shared" si="251"/>
        <v>758</v>
      </c>
      <c r="DV16" s="74">
        <f t="shared" si="252"/>
        <v>65</v>
      </c>
      <c r="DW16" s="11">
        <v>70</v>
      </c>
      <c r="DX16" s="12">
        <f t="shared" si="203"/>
        <v>0.16094986807387862</v>
      </c>
      <c r="DY16" s="11">
        <v>52</v>
      </c>
      <c r="DZ16" s="12">
        <f t="shared" si="204"/>
        <v>0.42622950819672129</v>
      </c>
      <c r="EA16" s="13"/>
      <c r="EB16" s="11"/>
      <c r="EC16" s="11"/>
      <c r="ED16" s="14"/>
      <c r="EE16" s="10"/>
      <c r="EF16" s="11"/>
      <c r="EG16" s="74">
        <f t="shared" si="253"/>
        <v>758</v>
      </c>
      <c r="EH16" s="74">
        <f t="shared" si="254"/>
        <v>65</v>
      </c>
      <c r="EI16" s="11">
        <v>66</v>
      </c>
      <c r="EJ16" s="12">
        <f t="shared" si="206"/>
        <v>0.14907651715039577</v>
      </c>
      <c r="EK16" s="11">
        <v>47</v>
      </c>
      <c r="EL16" s="12">
        <f t="shared" si="207"/>
        <v>0.41592920353982299</v>
      </c>
      <c r="EM16" s="13"/>
      <c r="EN16" s="11"/>
      <c r="EO16" s="11"/>
      <c r="EP16" s="14"/>
      <c r="EQ16" s="10"/>
      <c r="ER16" s="11"/>
      <c r="ES16" s="74">
        <f t="shared" si="255"/>
        <v>758</v>
      </c>
      <c r="ET16" s="74">
        <f t="shared" si="256"/>
        <v>65</v>
      </c>
      <c r="EU16" s="11">
        <v>45</v>
      </c>
      <c r="EV16" s="12">
        <f t="shared" si="209"/>
        <v>9.7625329815303433E-2</v>
      </c>
      <c r="EW16" s="11">
        <v>29</v>
      </c>
      <c r="EX16" s="12">
        <f t="shared" si="210"/>
        <v>0.39189189189189189</v>
      </c>
      <c r="EY16" s="13"/>
      <c r="EZ16" s="11"/>
      <c r="FA16" s="11"/>
      <c r="FB16" s="14"/>
      <c r="FC16" s="10"/>
      <c r="FD16" s="11"/>
      <c r="FE16" s="74">
        <f t="shared" si="257"/>
        <v>758</v>
      </c>
      <c r="FF16" s="74">
        <f t="shared" si="258"/>
        <v>65</v>
      </c>
      <c r="FG16" s="11">
        <v>40</v>
      </c>
      <c r="FH16" s="12">
        <f t="shared" si="212"/>
        <v>8.7071240105540904E-2</v>
      </c>
      <c r="FI16" s="11">
        <v>26</v>
      </c>
      <c r="FJ16" s="12">
        <f t="shared" si="213"/>
        <v>0.39393939393939392</v>
      </c>
      <c r="FK16" s="129">
        <v>127.37504</v>
      </c>
      <c r="FL16" s="11"/>
      <c r="FM16" s="11"/>
      <c r="FN16" s="14"/>
      <c r="FO16" s="10"/>
      <c r="FP16" s="11"/>
      <c r="FQ16" s="74">
        <f t="shared" si="259"/>
        <v>757</v>
      </c>
      <c r="FR16" s="74">
        <f t="shared" si="260"/>
        <v>65</v>
      </c>
      <c r="FS16" s="11">
        <v>42</v>
      </c>
      <c r="FT16" s="12">
        <f t="shared" si="215"/>
        <v>8.7186261558784672E-2</v>
      </c>
      <c r="FU16" s="11">
        <v>24</v>
      </c>
      <c r="FV16" s="12">
        <f t="shared" si="216"/>
        <v>0.36363636363636365</v>
      </c>
      <c r="FW16" s="13"/>
      <c r="FX16" s="11"/>
      <c r="FY16" s="11"/>
      <c r="FZ16" s="14"/>
      <c r="GA16" s="10"/>
      <c r="GB16" s="11"/>
      <c r="GC16" s="74">
        <f t="shared" si="261"/>
        <v>218</v>
      </c>
      <c r="GD16" s="74">
        <f t="shared" si="262"/>
        <v>16</v>
      </c>
      <c r="GE16" s="11">
        <v>6</v>
      </c>
      <c r="GF16" s="12">
        <f t="shared" si="218"/>
        <v>5.0458715596330278E-2</v>
      </c>
      <c r="GG16" s="11">
        <v>5</v>
      </c>
      <c r="GH16" s="12">
        <f t="shared" si="219"/>
        <v>0.45454545454545453</v>
      </c>
      <c r="GI16" s="129">
        <v>128.31103999999999</v>
      </c>
      <c r="GJ16" s="11"/>
      <c r="GK16" s="11"/>
      <c r="GL16" s="14"/>
      <c r="GM16" s="10">
        <v>1</v>
      </c>
      <c r="GN16" s="11"/>
      <c r="GO16" s="74">
        <f t="shared" si="263"/>
        <v>755</v>
      </c>
      <c r="GP16" s="74">
        <f t="shared" si="264"/>
        <v>65</v>
      </c>
      <c r="GQ16" s="11">
        <v>47</v>
      </c>
      <c r="GR16" s="12">
        <f t="shared" si="221"/>
        <v>9.2715231788079472E-2</v>
      </c>
      <c r="GS16" s="11">
        <v>23</v>
      </c>
      <c r="GT16" s="12">
        <f t="shared" si="222"/>
        <v>0.32857142857142857</v>
      </c>
      <c r="GU16" s="13"/>
      <c r="GV16" s="11"/>
      <c r="GW16" s="11"/>
      <c r="GX16" s="14"/>
      <c r="GY16" s="10"/>
      <c r="GZ16" s="11"/>
      <c r="HA16" s="74">
        <f t="shared" si="265"/>
        <v>757</v>
      </c>
      <c r="HB16" s="74">
        <f t="shared" si="266"/>
        <v>65</v>
      </c>
      <c r="HC16" s="11">
        <v>74</v>
      </c>
      <c r="HD16" s="12">
        <f t="shared" si="225"/>
        <v>0.15191545574636725</v>
      </c>
      <c r="HE16" s="11">
        <v>41</v>
      </c>
      <c r="HF16" s="12">
        <f t="shared" si="226"/>
        <v>0.35652173913043478</v>
      </c>
      <c r="HG16" s="132">
        <v>127.14479</v>
      </c>
      <c r="HH16" s="11"/>
      <c r="HI16" s="11"/>
      <c r="HJ16" s="14"/>
      <c r="HK16" s="10">
        <f t="shared" si="227"/>
        <v>2</v>
      </c>
      <c r="HL16" s="11">
        <f t="shared" si="227"/>
        <v>0</v>
      </c>
      <c r="HM16" s="11">
        <f t="shared" si="227"/>
        <v>12013</v>
      </c>
      <c r="HN16" s="11">
        <f t="shared" si="227"/>
        <v>1023</v>
      </c>
      <c r="HO16" s="11">
        <f>+G16+S16+AE16+AQ16+BC16+BO16+CA16+CM16+CY16+DK16+DW16+EI16+EU16+FG16+FS16+GE16+GQ16+HC16+HE16+I16+U16+AG16+AS16+BE16+BQ16+CC16+CO16+DA16+DM16+DY16+EK16+EW16+FI16+FU16+GG16+GS16</f>
        <v>1175</v>
      </c>
      <c r="HP16" s="202">
        <f t="shared" si="228"/>
        <v>9.7810705069508036E-2</v>
      </c>
      <c r="HQ16" s="15">
        <f>+I16+U16+AG16+AS16+BE16+BQ16+CC16+CO16+DA16+DM16+DY16+EK16+EW16+FI16+FU16+GG16+GS16+HE16</f>
        <v>382</v>
      </c>
      <c r="HR16" s="12">
        <f>+(HQ16/(HO16))</f>
        <v>0.32510638297872341</v>
      </c>
      <c r="HS16" s="16"/>
      <c r="HT16" s="17">
        <v>736</v>
      </c>
      <c r="HU16" s="16">
        <f t="shared" si="229"/>
        <v>62.638297872340424</v>
      </c>
      <c r="HV16" s="15"/>
      <c r="HW16" s="14"/>
      <c r="HX16" s="78">
        <f t="shared" si="267"/>
        <v>9.3133583021223473E-2</v>
      </c>
      <c r="HY16" s="78">
        <f t="shared" si="268"/>
        <v>9.987515605493133E-2</v>
      </c>
      <c r="HZ16" s="78">
        <f t="shared" si="269"/>
        <v>0.13259531351486387</v>
      </c>
    </row>
    <row r="17" spans="1:241" x14ac:dyDescent="0.25">
      <c r="A17" s="211"/>
      <c r="B17" s="41">
        <f t="shared" si="230"/>
        <v>44515</v>
      </c>
      <c r="C17" s="10"/>
      <c r="D17" s="11"/>
      <c r="E17" s="74">
        <f t="shared" si="231"/>
        <v>756</v>
      </c>
      <c r="F17" s="74">
        <f t="shared" si="231"/>
        <v>65</v>
      </c>
      <c r="G17" s="11">
        <v>48</v>
      </c>
      <c r="H17" s="12">
        <f t="shared" si="171"/>
        <v>8.3333333333333329E-2</v>
      </c>
      <c r="I17" s="11">
        <v>15</v>
      </c>
      <c r="J17" s="12">
        <f t="shared" si="232"/>
        <v>0.23809523809523808</v>
      </c>
      <c r="K17" s="11"/>
      <c r="L17" s="11"/>
      <c r="M17" s="18"/>
      <c r="N17" s="20"/>
      <c r="O17" s="10"/>
      <c r="P17" s="11"/>
      <c r="Q17" s="74">
        <f t="shared" si="233"/>
        <v>758</v>
      </c>
      <c r="R17" s="74">
        <f t="shared" si="234"/>
        <v>65</v>
      </c>
      <c r="S17" s="11">
        <v>88</v>
      </c>
      <c r="T17" s="12">
        <f t="shared" si="173"/>
        <v>0.14116094986807387</v>
      </c>
      <c r="U17" s="11">
        <v>19</v>
      </c>
      <c r="V17" s="12">
        <f t="shared" si="174"/>
        <v>0.17757009345794392</v>
      </c>
      <c r="W17" s="11"/>
      <c r="X17" s="11"/>
      <c r="Y17" s="18"/>
      <c r="Z17" s="20"/>
      <c r="AA17" s="10"/>
      <c r="AB17" s="11"/>
      <c r="AC17" s="74">
        <f t="shared" si="235"/>
        <v>759</v>
      </c>
      <c r="AD17" s="74">
        <f t="shared" si="236"/>
        <v>65</v>
      </c>
      <c r="AE17" s="11">
        <v>86</v>
      </c>
      <c r="AF17" s="12">
        <f t="shared" si="176"/>
        <v>0.1370223978919631</v>
      </c>
      <c r="AG17" s="11">
        <v>18</v>
      </c>
      <c r="AH17" s="12">
        <f t="shared" si="177"/>
        <v>0.17307692307692307</v>
      </c>
      <c r="AI17" s="11"/>
      <c r="AJ17" s="11"/>
      <c r="AK17" s="18"/>
      <c r="AL17" s="20"/>
      <c r="AM17" s="10"/>
      <c r="AN17" s="11"/>
      <c r="AO17" s="74">
        <f t="shared" si="237"/>
        <v>217</v>
      </c>
      <c r="AP17" s="74">
        <f t="shared" si="238"/>
        <v>16</v>
      </c>
      <c r="AQ17" s="11">
        <v>11</v>
      </c>
      <c r="AR17" s="12">
        <f t="shared" si="180"/>
        <v>5.9907834101382486E-2</v>
      </c>
      <c r="AS17" s="11">
        <v>2</v>
      </c>
      <c r="AT17" s="12">
        <f t="shared" si="181"/>
        <v>0.15384615384615385</v>
      </c>
      <c r="AU17" s="11"/>
      <c r="AV17" s="11"/>
      <c r="AW17" s="18"/>
      <c r="AX17" s="20"/>
      <c r="AY17" s="10"/>
      <c r="AZ17" s="11"/>
      <c r="BA17" s="74">
        <f t="shared" si="239"/>
        <v>757</v>
      </c>
      <c r="BB17" s="74">
        <f t="shared" si="240"/>
        <v>65</v>
      </c>
      <c r="BC17" s="11">
        <v>97</v>
      </c>
      <c r="BD17" s="12">
        <f t="shared" si="184"/>
        <v>0.17437252311756934</v>
      </c>
      <c r="BE17" s="11">
        <v>35</v>
      </c>
      <c r="BF17" s="12">
        <f t="shared" si="185"/>
        <v>0.26515151515151514</v>
      </c>
      <c r="BG17" s="11"/>
      <c r="BH17" s="11"/>
      <c r="BI17" s="18"/>
      <c r="BJ17" s="20"/>
      <c r="BK17" s="10"/>
      <c r="BL17" s="11"/>
      <c r="BM17" s="74">
        <f t="shared" si="241"/>
        <v>758</v>
      </c>
      <c r="BN17" s="74">
        <f t="shared" si="242"/>
        <v>65</v>
      </c>
      <c r="BO17" s="11">
        <v>88</v>
      </c>
      <c r="BP17" s="12">
        <f t="shared" si="188"/>
        <v>0.17414248021108181</v>
      </c>
      <c r="BQ17" s="11">
        <v>44</v>
      </c>
      <c r="BR17" s="12">
        <f t="shared" si="189"/>
        <v>0.33333333333333331</v>
      </c>
      <c r="BS17" s="11"/>
      <c r="BT17" s="11"/>
      <c r="BU17" s="18"/>
      <c r="BV17" s="20"/>
      <c r="BW17" s="10">
        <v>1</v>
      </c>
      <c r="BX17" s="11"/>
      <c r="BY17" s="74">
        <f t="shared" si="243"/>
        <v>757</v>
      </c>
      <c r="BZ17" s="74">
        <f t="shared" si="244"/>
        <v>65</v>
      </c>
      <c r="CA17" s="11">
        <v>48</v>
      </c>
      <c r="CB17" s="12">
        <f t="shared" si="191"/>
        <v>7.3976221928665792E-2</v>
      </c>
      <c r="CC17" s="11">
        <v>8</v>
      </c>
      <c r="CD17" s="12">
        <f t="shared" si="192"/>
        <v>0.14285714285714285</v>
      </c>
      <c r="CE17" s="11"/>
      <c r="CF17" s="11"/>
      <c r="CG17" s="18"/>
      <c r="CH17" s="20"/>
      <c r="CI17" s="10"/>
      <c r="CJ17" s="11"/>
      <c r="CK17" s="74">
        <f t="shared" si="245"/>
        <v>759</v>
      </c>
      <c r="CL17" s="74">
        <f t="shared" si="246"/>
        <v>65</v>
      </c>
      <c r="CM17" s="11">
        <v>49</v>
      </c>
      <c r="CN17" s="12">
        <f t="shared" si="194"/>
        <v>8.3003952569169967E-2</v>
      </c>
      <c r="CO17" s="11">
        <v>14</v>
      </c>
      <c r="CP17" s="12">
        <f t="shared" si="195"/>
        <v>0.22222222222222221</v>
      </c>
      <c r="CQ17" s="11"/>
      <c r="CR17" s="11"/>
      <c r="CS17" s="18"/>
      <c r="CT17" s="20"/>
      <c r="CU17" s="10">
        <v>1</v>
      </c>
      <c r="CV17" s="11"/>
      <c r="CW17" s="74">
        <f t="shared" si="247"/>
        <v>756</v>
      </c>
      <c r="CX17" s="74">
        <f t="shared" si="248"/>
        <v>65</v>
      </c>
      <c r="CY17" s="11">
        <v>86</v>
      </c>
      <c r="CZ17" s="12">
        <f t="shared" si="197"/>
        <v>0.14947089947089948</v>
      </c>
      <c r="DA17" s="11">
        <v>27</v>
      </c>
      <c r="DB17" s="12">
        <f t="shared" si="198"/>
        <v>0.23893805309734514</v>
      </c>
      <c r="DC17" s="11"/>
      <c r="DD17" s="11"/>
      <c r="DE17" s="18"/>
      <c r="DF17" s="20"/>
      <c r="DG17" s="10"/>
      <c r="DH17" s="11"/>
      <c r="DI17" s="74">
        <f t="shared" si="249"/>
        <v>215</v>
      </c>
      <c r="DJ17" s="74">
        <f t="shared" si="250"/>
        <v>16</v>
      </c>
      <c r="DK17" s="11">
        <v>11</v>
      </c>
      <c r="DL17" s="12">
        <f t="shared" si="200"/>
        <v>6.0465116279069767E-2</v>
      </c>
      <c r="DM17" s="11">
        <v>2</v>
      </c>
      <c r="DN17" s="12">
        <f t="shared" si="201"/>
        <v>0.15384615384615385</v>
      </c>
      <c r="DO17" s="11"/>
      <c r="DP17" s="11"/>
      <c r="DQ17" s="18"/>
      <c r="DR17" s="20"/>
      <c r="DS17" s="10"/>
      <c r="DT17" s="11"/>
      <c r="DU17" s="74">
        <f t="shared" si="251"/>
        <v>758</v>
      </c>
      <c r="DV17" s="74">
        <f t="shared" si="252"/>
        <v>65</v>
      </c>
      <c r="DW17" s="11">
        <v>128</v>
      </c>
      <c r="DX17" s="12">
        <f t="shared" si="203"/>
        <v>0.21240105540897097</v>
      </c>
      <c r="DY17" s="11">
        <v>33</v>
      </c>
      <c r="DZ17" s="12">
        <f t="shared" si="204"/>
        <v>0.20496894409937888</v>
      </c>
      <c r="EA17" s="11"/>
      <c r="EB17" s="11"/>
      <c r="EC17" s="18"/>
      <c r="ED17" s="20"/>
      <c r="EE17" s="10"/>
      <c r="EF17" s="11"/>
      <c r="EG17" s="74">
        <f t="shared" si="253"/>
        <v>758</v>
      </c>
      <c r="EH17" s="74">
        <f t="shared" si="254"/>
        <v>65</v>
      </c>
      <c r="EI17" s="11">
        <v>98</v>
      </c>
      <c r="EJ17" s="12">
        <f t="shared" si="206"/>
        <v>0.18205804749340371</v>
      </c>
      <c r="EK17" s="11">
        <v>40</v>
      </c>
      <c r="EL17" s="12">
        <f t="shared" si="207"/>
        <v>0.28985507246376813</v>
      </c>
      <c r="EM17" s="11"/>
      <c r="EN17" s="11"/>
      <c r="EO17" s="18"/>
      <c r="EP17" s="20"/>
      <c r="EQ17" s="10"/>
      <c r="ER17" s="11"/>
      <c r="ES17" s="74">
        <f t="shared" si="255"/>
        <v>758</v>
      </c>
      <c r="ET17" s="74">
        <f t="shared" si="256"/>
        <v>65</v>
      </c>
      <c r="EU17" s="11">
        <v>82</v>
      </c>
      <c r="EV17" s="12">
        <f t="shared" si="209"/>
        <v>0.14511873350923482</v>
      </c>
      <c r="EW17" s="11">
        <v>28</v>
      </c>
      <c r="EX17" s="12">
        <f t="shared" si="210"/>
        <v>0.25454545454545452</v>
      </c>
      <c r="EY17" s="11"/>
      <c r="EZ17" s="11"/>
      <c r="FA17" s="18"/>
      <c r="FB17" s="20"/>
      <c r="FC17" s="10"/>
      <c r="FD17" s="11"/>
      <c r="FE17" s="74">
        <f t="shared" si="257"/>
        <v>758</v>
      </c>
      <c r="FF17" s="74">
        <f t="shared" si="258"/>
        <v>65</v>
      </c>
      <c r="FG17" s="11">
        <v>60</v>
      </c>
      <c r="FH17" s="12">
        <f t="shared" si="212"/>
        <v>0.11477572559366754</v>
      </c>
      <c r="FI17" s="11">
        <v>27</v>
      </c>
      <c r="FJ17" s="12">
        <f t="shared" si="213"/>
        <v>0.31034482758620691</v>
      </c>
      <c r="FK17" s="11"/>
      <c r="FL17" s="11"/>
      <c r="FM17" s="18"/>
      <c r="FN17" s="20"/>
      <c r="FO17" s="10"/>
      <c r="FP17" s="11"/>
      <c r="FQ17" s="74">
        <f t="shared" si="259"/>
        <v>757</v>
      </c>
      <c r="FR17" s="74">
        <f t="shared" si="260"/>
        <v>65</v>
      </c>
      <c r="FS17" s="11">
        <v>64</v>
      </c>
      <c r="FT17" s="12">
        <f t="shared" si="215"/>
        <v>0.11096433289299867</v>
      </c>
      <c r="FU17" s="11">
        <v>20</v>
      </c>
      <c r="FV17" s="12">
        <f t="shared" si="216"/>
        <v>0.23809523809523808</v>
      </c>
      <c r="FW17" s="11"/>
      <c r="FX17" s="11"/>
      <c r="FY17" s="18"/>
      <c r="FZ17" s="20"/>
      <c r="GA17" s="10"/>
      <c r="GB17" s="11"/>
      <c r="GC17" s="74">
        <f t="shared" si="261"/>
        <v>218</v>
      </c>
      <c r="GD17" s="74">
        <f t="shared" si="262"/>
        <v>16</v>
      </c>
      <c r="GE17" s="11">
        <v>15</v>
      </c>
      <c r="GF17" s="12">
        <f t="shared" si="218"/>
        <v>9.1743119266055051E-2</v>
      </c>
      <c r="GG17" s="11">
        <v>5</v>
      </c>
      <c r="GH17" s="12">
        <f t="shared" si="219"/>
        <v>0.25</v>
      </c>
      <c r="GI17" s="11"/>
      <c r="GJ17" s="11"/>
      <c r="GK17" s="18"/>
      <c r="GL17" s="20"/>
      <c r="GM17" s="10"/>
      <c r="GN17" s="11"/>
      <c r="GO17" s="74">
        <f t="shared" si="263"/>
        <v>755</v>
      </c>
      <c r="GP17" s="74">
        <f t="shared" si="264"/>
        <v>65</v>
      </c>
      <c r="GQ17" s="11">
        <v>82</v>
      </c>
      <c r="GR17" s="12">
        <f t="shared" si="221"/>
        <v>0.14701986754966886</v>
      </c>
      <c r="GS17" s="11">
        <v>29</v>
      </c>
      <c r="GT17" s="12">
        <f t="shared" si="222"/>
        <v>0.26126126126126126</v>
      </c>
      <c r="GU17" s="11"/>
      <c r="GV17" s="11"/>
      <c r="GW17" s="18"/>
      <c r="GX17" s="20"/>
      <c r="GY17" s="10"/>
      <c r="GZ17" s="11"/>
      <c r="HA17" s="74">
        <f t="shared" si="265"/>
        <v>757</v>
      </c>
      <c r="HB17" s="74">
        <f t="shared" si="266"/>
        <v>65</v>
      </c>
      <c r="HC17" s="11">
        <v>118</v>
      </c>
      <c r="HD17" s="12">
        <f t="shared" si="225"/>
        <v>0.21400264200792601</v>
      </c>
      <c r="HE17" s="11">
        <v>44</v>
      </c>
      <c r="HF17" s="12">
        <f t="shared" si="226"/>
        <v>0.27160493827160492</v>
      </c>
      <c r="HG17" s="11"/>
      <c r="HH17" s="11"/>
      <c r="HI17" s="18"/>
      <c r="HJ17" s="20"/>
      <c r="HK17" s="10">
        <f t="shared" ref="HK17:HK20" si="270">+C17+O17+AA17+AM17+AY17+BK17+BW17+CI17+CU17+DG17+DS17+EE17+EQ17+FC17+FO17+GA17+GM17+GY17</f>
        <v>2</v>
      </c>
      <c r="HL17" s="11">
        <f t="shared" ref="HL17:HL20" si="271">+D17+P17+AB17+AN17+AZ17+BL17+BX17+CJ17+CV17+DH17+DT17+EF17+ER17+FD17+FP17+GB17+GN17+GZ17</f>
        <v>0</v>
      </c>
      <c r="HM17" s="11">
        <f t="shared" ref="HM17:HM20" si="272">+E17+Q17+AC17+AO17+BA17+BM17+BY17+CK17+CW17+DI17+DU17+EG17+ES17+FE17+FQ17+GC17+GO17+HA17</f>
        <v>12011</v>
      </c>
      <c r="HN17" s="11">
        <f t="shared" ref="HN17:HN20" si="273">+F17+R17+AD17+AP17+BB17+BN17+BZ17+CL17+CX17+DJ17+DV17+EH17+ET17+FF17+FR17+GD17+GP17+HB17</f>
        <v>1023</v>
      </c>
      <c r="HO17" s="11">
        <f t="shared" ref="HO17:HO20" si="274">+G17+S17+AE17+AQ17+BC17+BO17+CA17+CM17+CY17+DK17+DW17+EI17+EU17+FG17+FS17+GE17+GQ17+HC17+HE17+I17+U17+AG17+AS17+BE17+BQ17+CC17+CO17+DA17+DM17+DY17+EK17+EW17+FI17+FU17+GG17+GS17</f>
        <v>1669</v>
      </c>
      <c r="HP17" s="202">
        <f t="shared" si="228"/>
        <v>0.13895595703938057</v>
      </c>
      <c r="HQ17" s="15">
        <f t="shared" ref="HQ17:HQ20" si="275">+I17+U17+AG17+AS17+BE17+BQ17+CC17+CO17+DA17+DM17+DY17+EK17+EW17+FI17+FU17+GG17+GS17+HE17</f>
        <v>410</v>
      </c>
      <c r="HR17" s="12">
        <f t="shared" ref="HR17:HR21" si="276">+(HQ17/(HO17))</f>
        <v>0.24565608148591972</v>
      </c>
      <c r="HS17" s="16">
        <v>46.3</v>
      </c>
      <c r="HT17" s="17">
        <v>1160</v>
      </c>
      <c r="HU17" s="16">
        <f t="shared" si="229"/>
        <v>69.502696225284595</v>
      </c>
      <c r="HV17" s="18"/>
      <c r="HW17" s="20"/>
      <c r="HX17" s="78">
        <f t="shared" si="267"/>
        <v>0.13757802746566791</v>
      </c>
      <c r="HY17" s="78">
        <f t="shared" si="268"/>
        <v>0.13589807644266799</v>
      </c>
      <c r="HZ17" s="78">
        <f t="shared" si="269"/>
        <v>0.14339245565825631</v>
      </c>
    </row>
    <row r="18" spans="1:241" x14ac:dyDescent="0.25">
      <c r="A18" s="211"/>
      <c r="B18" s="41">
        <f>+B17+1</f>
        <v>44516</v>
      </c>
      <c r="C18" s="10"/>
      <c r="D18" s="11"/>
      <c r="E18" s="74">
        <f t="shared" si="231"/>
        <v>756</v>
      </c>
      <c r="F18" s="74">
        <f t="shared" si="231"/>
        <v>65</v>
      </c>
      <c r="G18" s="11">
        <v>67</v>
      </c>
      <c r="H18" s="12">
        <f t="shared" si="171"/>
        <v>0.12698412698412698</v>
      </c>
      <c r="I18" s="11">
        <v>29</v>
      </c>
      <c r="J18" s="12">
        <f t="shared" si="232"/>
        <v>0.30208333333333331</v>
      </c>
      <c r="K18" s="13"/>
      <c r="L18" s="13"/>
      <c r="M18" s="25">
        <v>3415</v>
      </c>
      <c r="N18" s="38">
        <v>3940</v>
      </c>
      <c r="O18" s="10"/>
      <c r="P18" s="11"/>
      <c r="Q18" s="74">
        <f t="shared" si="233"/>
        <v>758</v>
      </c>
      <c r="R18" s="74">
        <f t="shared" si="234"/>
        <v>65</v>
      </c>
      <c r="S18" s="11">
        <v>110</v>
      </c>
      <c r="T18" s="12">
        <f t="shared" si="173"/>
        <v>0.19129287598944592</v>
      </c>
      <c r="U18" s="11">
        <v>35</v>
      </c>
      <c r="V18" s="12">
        <f t="shared" si="174"/>
        <v>0.2413793103448276</v>
      </c>
      <c r="W18" s="132">
        <v>129.29729</v>
      </c>
      <c r="X18" s="13"/>
      <c r="Y18" s="25">
        <v>3415</v>
      </c>
      <c r="Z18" s="38">
        <v>3940</v>
      </c>
      <c r="AA18" s="10"/>
      <c r="AB18" s="11"/>
      <c r="AC18" s="74">
        <f t="shared" si="235"/>
        <v>759</v>
      </c>
      <c r="AD18" s="74">
        <f t="shared" si="236"/>
        <v>65</v>
      </c>
      <c r="AE18" s="11">
        <v>113</v>
      </c>
      <c r="AF18" s="12">
        <f t="shared" si="176"/>
        <v>0.20421607378129117</v>
      </c>
      <c r="AG18" s="11">
        <v>42</v>
      </c>
      <c r="AH18" s="12">
        <f t="shared" si="177"/>
        <v>0.2709677419354839</v>
      </c>
      <c r="AI18" s="132">
        <v>128.00578999999999</v>
      </c>
      <c r="AJ18" s="13"/>
      <c r="AK18" s="25">
        <v>3415</v>
      </c>
      <c r="AL18" s="38">
        <v>3940</v>
      </c>
      <c r="AM18" s="10"/>
      <c r="AN18" s="11"/>
      <c r="AO18" s="74">
        <f t="shared" si="237"/>
        <v>217</v>
      </c>
      <c r="AP18" s="74">
        <f t="shared" si="238"/>
        <v>16</v>
      </c>
      <c r="AQ18" s="11">
        <v>20</v>
      </c>
      <c r="AR18" s="12">
        <f t="shared" si="180"/>
        <v>0.13824884792626729</v>
      </c>
      <c r="AS18" s="11">
        <v>10</v>
      </c>
      <c r="AT18" s="12">
        <f t="shared" si="181"/>
        <v>0.33333333333333331</v>
      </c>
      <c r="AU18" s="132">
        <v>132.31079</v>
      </c>
      <c r="AV18" s="13"/>
      <c r="AW18" s="25">
        <v>3415</v>
      </c>
      <c r="AX18" s="38">
        <v>3940</v>
      </c>
      <c r="AY18" s="10"/>
      <c r="AZ18" s="11"/>
      <c r="BA18" s="74">
        <f t="shared" si="239"/>
        <v>757</v>
      </c>
      <c r="BB18" s="74">
        <f t="shared" si="240"/>
        <v>65</v>
      </c>
      <c r="BC18" s="11">
        <v>132</v>
      </c>
      <c r="BD18" s="12">
        <f t="shared" si="184"/>
        <v>0.22985468956406868</v>
      </c>
      <c r="BE18" s="11">
        <v>42</v>
      </c>
      <c r="BF18" s="12">
        <f t="shared" si="185"/>
        <v>0.2413793103448276</v>
      </c>
      <c r="BG18" s="132">
        <v>128.86679000000001</v>
      </c>
      <c r="BH18" s="13"/>
      <c r="BI18" s="25">
        <v>3415</v>
      </c>
      <c r="BJ18" s="38">
        <v>3940</v>
      </c>
      <c r="BK18" s="10"/>
      <c r="BL18" s="11"/>
      <c r="BM18" s="74">
        <f t="shared" si="241"/>
        <v>758</v>
      </c>
      <c r="BN18" s="74">
        <f t="shared" si="242"/>
        <v>65</v>
      </c>
      <c r="BO18" s="11">
        <v>138</v>
      </c>
      <c r="BP18" s="12">
        <f t="shared" si="188"/>
        <v>0.26253298153034299</v>
      </c>
      <c r="BQ18" s="11">
        <v>61</v>
      </c>
      <c r="BR18" s="12">
        <f t="shared" si="189"/>
        <v>0.30653266331658291</v>
      </c>
      <c r="BS18" s="132">
        <v>128.86679000000001</v>
      </c>
      <c r="BT18" s="13"/>
      <c r="BU18" s="25">
        <v>3415</v>
      </c>
      <c r="BV18" s="38">
        <v>3940</v>
      </c>
      <c r="BW18" s="10"/>
      <c r="BX18" s="11"/>
      <c r="BY18" s="74">
        <f t="shared" si="243"/>
        <v>757</v>
      </c>
      <c r="BZ18" s="74">
        <f t="shared" si="244"/>
        <v>65</v>
      </c>
      <c r="CA18" s="11">
        <v>71</v>
      </c>
      <c r="CB18" s="12">
        <f t="shared" si="191"/>
        <v>0.13077939233817701</v>
      </c>
      <c r="CC18" s="11">
        <v>28</v>
      </c>
      <c r="CD18" s="12">
        <f t="shared" si="192"/>
        <v>0.28282828282828282</v>
      </c>
      <c r="CE18" s="132">
        <v>133.60229000000001</v>
      </c>
      <c r="CF18" s="13"/>
      <c r="CG18" s="25">
        <v>3415</v>
      </c>
      <c r="CH18" s="38">
        <v>3940</v>
      </c>
      <c r="CI18" s="10"/>
      <c r="CJ18" s="11"/>
      <c r="CK18" s="74">
        <f t="shared" si="245"/>
        <v>759</v>
      </c>
      <c r="CL18" s="74">
        <f t="shared" si="246"/>
        <v>65</v>
      </c>
      <c r="CM18" s="11">
        <v>66</v>
      </c>
      <c r="CN18" s="12">
        <f t="shared" si="194"/>
        <v>0.13306982872200263</v>
      </c>
      <c r="CO18" s="11">
        <v>35</v>
      </c>
      <c r="CP18" s="12">
        <f t="shared" si="195"/>
        <v>0.34653465346534651</v>
      </c>
      <c r="CQ18" s="132">
        <v>131.88029</v>
      </c>
      <c r="CR18" s="13"/>
      <c r="CS18" s="25">
        <v>3415</v>
      </c>
      <c r="CT18" s="38">
        <v>3940</v>
      </c>
      <c r="CU18" s="10"/>
      <c r="CV18" s="11"/>
      <c r="CW18" s="74">
        <f t="shared" si="247"/>
        <v>756</v>
      </c>
      <c r="CX18" s="74">
        <f t="shared" si="248"/>
        <v>65</v>
      </c>
      <c r="CY18" s="11">
        <v>114</v>
      </c>
      <c r="CZ18" s="12">
        <f t="shared" si="197"/>
        <v>0.18518518518518517</v>
      </c>
      <c r="DA18" s="11">
        <v>26</v>
      </c>
      <c r="DB18" s="12">
        <f t="shared" si="198"/>
        <v>0.18571428571428572</v>
      </c>
      <c r="DC18" s="132">
        <v>128.43628999999999</v>
      </c>
      <c r="DD18" s="13"/>
      <c r="DE18" s="25">
        <v>3415</v>
      </c>
      <c r="DF18" s="38">
        <v>3940</v>
      </c>
      <c r="DG18" s="10"/>
      <c r="DH18" s="11"/>
      <c r="DI18" s="74">
        <f t="shared" si="249"/>
        <v>215</v>
      </c>
      <c r="DJ18" s="74">
        <f t="shared" si="250"/>
        <v>16</v>
      </c>
      <c r="DK18" s="11">
        <v>17</v>
      </c>
      <c r="DL18" s="12">
        <f t="shared" si="200"/>
        <v>8.3720930232558138E-2</v>
      </c>
      <c r="DM18" s="11">
        <v>1</v>
      </c>
      <c r="DN18" s="12">
        <f t="shared" si="201"/>
        <v>5.5555555555555552E-2</v>
      </c>
      <c r="DO18" s="13"/>
      <c r="DP18" s="13"/>
      <c r="DQ18" s="25">
        <v>3415</v>
      </c>
      <c r="DR18" s="38">
        <v>3940</v>
      </c>
      <c r="DS18" s="10">
        <v>1</v>
      </c>
      <c r="DT18" s="11"/>
      <c r="DU18" s="74">
        <f t="shared" si="251"/>
        <v>757</v>
      </c>
      <c r="DV18" s="74">
        <f t="shared" si="252"/>
        <v>65</v>
      </c>
      <c r="DW18" s="11">
        <v>162</v>
      </c>
      <c r="DX18" s="12">
        <f t="shared" si="203"/>
        <v>0.26816380449141347</v>
      </c>
      <c r="DY18" s="11">
        <v>41</v>
      </c>
      <c r="DZ18" s="12">
        <f t="shared" si="204"/>
        <v>0.2019704433497537</v>
      </c>
      <c r="EA18" s="132">
        <v>127.57529000000001</v>
      </c>
      <c r="EB18" s="13"/>
      <c r="EC18" s="25">
        <v>3415</v>
      </c>
      <c r="ED18" s="38">
        <v>3940</v>
      </c>
      <c r="EE18" s="10"/>
      <c r="EF18" s="11"/>
      <c r="EG18" s="74">
        <f t="shared" si="253"/>
        <v>758</v>
      </c>
      <c r="EH18" s="74">
        <f t="shared" si="254"/>
        <v>65</v>
      </c>
      <c r="EI18" s="11">
        <v>132</v>
      </c>
      <c r="EJ18" s="12">
        <f t="shared" si="206"/>
        <v>0.22295514511873352</v>
      </c>
      <c r="EK18" s="11">
        <v>37</v>
      </c>
      <c r="EL18" s="12">
        <f t="shared" si="207"/>
        <v>0.21893491124260356</v>
      </c>
      <c r="EM18" s="132">
        <v>127.14479</v>
      </c>
      <c r="EN18" s="13"/>
      <c r="EO18" s="25">
        <v>3415</v>
      </c>
      <c r="EP18" s="38">
        <v>3940</v>
      </c>
      <c r="EQ18" s="10"/>
      <c r="ER18" s="11"/>
      <c r="ES18" s="74">
        <f t="shared" si="255"/>
        <v>758</v>
      </c>
      <c r="ET18" s="74">
        <f t="shared" si="256"/>
        <v>65</v>
      </c>
      <c r="EU18" s="11">
        <v>94</v>
      </c>
      <c r="EV18" s="12">
        <f t="shared" si="209"/>
        <v>0.17018469656992086</v>
      </c>
      <c r="EW18" s="11">
        <v>35</v>
      </c>
      <c r="EX18" s="12">
        <f t="shared" si="210"/>
        <v>0.27131782945736432</v>
      </c>
      <c r="EY18" s="132">
        <v>130.58879000000002</v>
      </c>
      <c r="EZ18" s="13"/>
      <c r="FA18" s="25">
        <v>3415</v>
      </c>
      <c r="FB18" s="38">
        <v>3940</v>
      </c>
      <c r="FC18" s="10"/>
      <c r="FD18" s="11"/>
      <c r="FE18" s="74">
        <f t="shared" si="257"/>
        <v>758</v>
      </c>
      <c r="FF18" s="74">
        <f t="shared" si="258"/>
        <v>65</v>
      </c>
      <c r="FG18" s="11">
        <v>83</v>
      </c>
      <c r="FH18" s="12">
        <f t="shared" si="212"/>
        <v>0.15435356200527706</v>
      </c>
      <c r="FI18" s="11">
        <v>34</v>
      </c>
      <c r="FJ18" s="12">
        <f t="shared" si="213"/>
        <v>0.29059829059829062</v>
      </c>
      <c r="FK18" s="132">
        <v>130.15828999999999</v>
      </c>
      <c r="FL18" s="13"/>
      <c r="FM18" s="25">
        <v>3415</v>
      </c>
      <c r="FN18" s="38">
        <v>3940</v>
      </c>
      <c r="FO18" s="10"/>
      <c r="FP18" s="11"/>
      <c r="FQ18" s="74">
        <f t="shared" si="259"/>
        <v>757</v>
      </c>
      <c r="FR18" s="74">
        <f t="shared" si="260"/>
        <v>65</v>
      </c>
      <c r="FS18" s="11">
        <v>96</v>
      </c>
      <c r="FT18" s="12">
        <f t="shared" si="215"/>
        <v>0.1571994715984148</v>
      </c>
      <c r="FU18" s="11">
        <v>23</v>
      </c>
      <c r="FV18" s="12">
        <f t="shared" si="216"/>
        <v>0.19327731092436976</v>
      </c>
      <c r="FW18" s="132">
        <v>129.72779</v>
      </c>
      <c r="FX18" s="13"/>
      <c r="FY18" s="25">
        <v>3415</v>
      </c>
      <c r="FZ18" s="38">
        <v>3940</v>
      </c>
      <c r="GA18" s="10"/>
      <c r="GB18" s="11"/>
      <c r="GC18" s="74">
        <f t="shared" si="261"/>
        <v>218</v>
      </c>
      <c r="GD18" s="74">
        <f t="shared" si="262"/>
        <v>16</v>
      </c>
      <c r="GE18" s="11">
        <v>22</v>
      </c>
      <c r="GF18" s="12">
        <f t="shared" si="218"/>
        <v>0.13761467889908258</v>
      </c>
      <c r="GG18" s="11">
        <v>8</v>
      </c>
      <c r="GH18" s="12">
        <f t="shared" si="219"/>
        <v>0.26666666666666666</v>
      </c>
      <c r="GI18" s="132">
        <v>131.01928999999998</v>
      </c>
      <c r="GJ18" s="13"/>
      <c r="GK18" s="25">
        <v>3415</v>
      </c>
      <c r="GL18" s="38">
        <v>3940</v>
      </c>
      <c r="GM18" s="10"/>
      <c r="GN18" s="11"/>
      <c r="GO18" s="74">
        <f t="shared" si="263"/>
        <v>755</v>
      </c>
      <c r="GP18" s="74">
        <f t="shared" si="264"/>
        <v>65</v>
      </c>
      <c r="GQ18" s="11">
        <v>99</v>
      </c>
      <c r="GR18" s="12">
        <f t="shared" si="221"/>
        <v>0.18410596026490067</v>
      </c>
      <c r="GS18" s="11">
        <v>40</v>
      </c>
      <c r="GT18" s="12">
        <f t="shared" si="222"/>
        <v>0.28776978417266186</v>
      </c>
      <c r="GU18" s="132">
        <v>128.00578999999999</v>
      </c>
      <c r="GV18" s="13"/>
      <c r="GW18" s="25">
        <v>3415</v>
      </c>
      <c r="GX18" s="38">
        <v>3940</v>
      </c>
      <c r="GY18" s="10"/>
      <c r="GZ18" s="11"/>
      <c r="HA18" s="74">
        <f t="shared" si="265"/>
        <v>757</v>
      </c>
      <c r="HB18" s="74">
        <f t="shared" si="266"/>
        <v>65</v>
      </c>
      <c r="HC18" s="11">
        <v>147</v>
      </c>
      <c r="HD18" s="12">
        <f t="shared" si="225"/>
        <v>0.26684280052840159</v>
      </c>
      <c r="HE18" s="11">
        <v>55</v>
      </c>
      <c r="HF18" s="12">
        <f t="shared" si="226"/>
        <v>0.2722772277227723</v>
      </c>
      <c r="HG18" s="135">
        <v>130.67786000000001</v>
      </c>
      <c r="HH18" s="13"/>
      <c r="HI18" s="25">
        <v>3415</v>
      </c>
      <c r="HJ18" s="38">
        <v>3940</v>
      </c>
      <c r="HK18" s="10">
        <f t="shared" si="270"/>
        <v>1</v>
      </c>
      <c r="HL18" s="11">
        <f t="shared" si="271"/>
        <v>0</v>
      </c>
      <c r="HM18" s="11">
        <f t="shared" si="272"/>
        <v>12010</v>
      </c>
      <c r="HN18" s="11">
        <f t="shared" si="273"/>
        <v>1023</v>
      </c>
      <c r="HO18" s="11">
        <f t="shared" si="274"/>
        <v>2265</v>
      </c>
      <c r="HP18" s="202">
        <f t="shared" si="228"/>
        <v>0.18859283930058285</v>
      </c>
      <c r="HQ18" s="15">
        <f t="shared" si="275"/>
        <v>582</v>
      </c>
      <c r="HR18" s="12">
        <f t="shared" si="276"/>
        <v>0.25695364238410595</v>
      </c>
      <c r="HS18" s="16">
        <v>46.6</v>
      </c>
      <c r="HT18" s="17">
        <v>1584</v>
      </c>
      <c r="HU18" s="16">
        <f t="shared" si="229"/>
        <v>69.933774834437088</v>
      </c>
      <c r="HV18" s="23">
        <v>3415</v>
      </c>
      <c r="HW18" s="22">
        <v>3940</v>
      </c>
      <c r="HX18" s="78">
        <f t="shared" si="267"/>
        <v>0.19950062421972534</v>
      </c>
      <c r="HY18" s="78">
        <f t="shared" si="268"/>
        <v>0.18240879560219891</v>
      </c>
      <c r="HZ18" s="78">
        <f t="shared" si="269"/>
        <v>0.18386210342243317</v>
      </c>
    </row>
    <row r="19" spans="1:241" x14ac:dyDescent="0.25">
      <c r="A19" s="211"/>
      <c r="B19" s="41">
        <f t="shared" ref="B19" si="277">+B18+1</f>
        <v>44517</v>
      </c>
      <c r="C19" s="10"/>
      <c r="D19" s="11"/>
      <c r="E19" s="74">
        <f t="shared" si="231"/>
        <v>756</v>
      </c>
      <c r="F19" s="74">
        <f t="shared" si="231"/>
        <v>65</v>
      </c>
      <c r="G19" s="11">
        <v>99</v>
      </c>
      <c r="H19" s="12">
        <f t="shared" si="171"/>
        <v>0.18650793650793651</v>
      </c>
      <c r="I19" s="11">
        <v>42</v>
      </c>
      <c r="J19" s="12">
        <f t="shared" si="232"/>
        <v>0.2978723404255319</v>
      </c>
      <c r="K19" s="132">
        <v>131.44979000000001</v>
      </c>
      <c r="L19" s="11"/>
      <c r="M19" s="25">
        <v>3556.25</v>
      </c>
      <c r="N19" s="38">
        <v>3819.375</v>
      </c>
      <c r="O19" s="10"/>
      <c r="P19" s="11"/>
      <c r="Q19" s="74">
        <f t="shared" si="233"/>
        <v>758</v>
      </c>
      <c r="R19" s="74">
        <f t="shared" si="234"/>
        <v>65</v>
      </c>
      <c r="S19" s="11">
        <v>149</v>
      </c>
      <c r="T19" s="12">
        <f t="shared" si="173"/>
        <v>0.26253298153034299</v>
      </c>
      <c r="U19" s="11">
        <v>50</v>
      </c>
      <c r="V19" s="12">
        <f t="shared" si="174"/>
        <v>0.25125628140703515</v>
      </c>
      <c r="W19" s="135">
        <v>132.61286000000001</v>
      </c>
      <c r="X19" s="11"/>
      <c r="Y19" s="25">
        <v>3450.4545454545455</v>
      </c>
      <c r="Z19" s="38">
        <v>3844</v>
      </c>
      <c r="AA19" s="10"/>
      <c r="AB19" s="11"/>
      <c r="AC19" s="74">
        <f t="shared" si="235"/>
        <v>759</v>
      </c>
      <c r="AD19" s="74">
        <f t="shared" si="236"/>
        <v>65</v>
      </c>
      <c r="AE19" s="11">
        <v>161</v>
      </c>
      <c r="AF19" s="12">
        <f t="shared" si="176"/>
        <v>0.2635046113306983</v>
      </c>
      <c r="AG19" s="11">
        <v>39</v>
      </c>
      <c r="AH19" s="12">
        <f t="shared" si="177"/>
        <v>0.19500000000000001</v>
      </c>
      <c r="AI19" s="135">
        <v>131.45185999999998</v>
      </c>
      <c r="AJ19" s="11"/>
      <c r="AK19" s="25">
        <v>3564.5238095238096</v>
      </c>
      <c r="AL19" s="38">
        <v>3877.3333333333335</v>
      </c>
      <c r="AM19" s="10"/>
      <c r="AN19" s="11"/>
      <c r="AO19" s="74">
        <f t="shared" si="237"/>
        <v>217</v>
      </c>
      <c r="AP19" s="74">
        <f t="shared" si="238"/>
        <v>16</v>
      </c>
      <c r="AQ19" s="11">
        <v>30</v>
      </c>
      <c r="AR19" s="12">
        <f t="shared" si="180"/>
        <v>0.17050691244239632</v>
      </c>
      <c r="AS19" s="11">
        <v>7</v>
      </c>
      <c r="AT19" s="12">
        <f t="shared" si="181"/>
        <v>0.1891891891891892</v>
      </c>
      <c r="AU19" s="13"/>
      <c r="AV19" s="11"/>
      <c r="AW19" s="25">
        <v>3491.6666666666665</v>
      </c>
      <c r="AX19" s="38">
        <v>3792.2222222222222</v>
      </c>
      <c r="AY19" s="10"/>
      <c r="AZ19" s="11"/>
      <c r="BA19" s="74">
        <f t="shared" si="239"/>
        <v>757</v>
      </c>
      <c r="BB19" s="74">
        <f t="shared" si="240"/>
        <v>65</v>
      </c>
      <c r="BC19" s="11">
        <v>174</v>
      </c>
      <c r="BD19" s="12">
        <f t="shared" si="184"/>
        <v>0.29722589167767505</v>
      </c>
      <c r="BE19" s="11">
        <v>51</v>
      </c>
      <c r="BF19" s="12">
        <f t="shared" si="185"/>
        <v>0.22666666666666666</v>
      </c>
      <c r="BG19" s="135">
        <v>132.22586000000001</v>
      </c>
      <c r="BH19" s="11"/>
      <c r="BI19" s="25">
        <v>3557.0212765957449</v>
      </c>
      <c r="BJ19" s="38">
        <v>3851.4285714285716</v>
      </c>
      <c r="BK19" s="10"/>
      <c r="BL19" s="11"/>
      <c r="BM19" s="74">
        <f t="shared" si="241"/>
        <v>758</v>
      </c>
      <c r="BN19" s="74">
        <f t="shared" si="242"/>
        <v>65</v>
      </c>
      <c r="BO19" s="11">
        <v>178</v>
      </c>
      <c r="BP19" s="12">
        <f t="shared" si="188"/>
        <v>0.30343007915567283</v>
      </c>
      <c r="BQ19" s="11">
        <v>52</v>
      </c>
      <c r="BR19" s="12">
        <f t="shared" si="189"/>
        <v>0.22608695652173913</v>
      </c>
      <c r="BS19" s="135">
        <v>132.22586000000001</v>
      </c>
      <c r="BT19" s="11"/>
      <c r="BU19" s="25">
        <v>3544.4444444444443</v>
      </c>
      <c r="BV19" s="38">
        <v>3940.625</v>
      </c>
      <c r="BW19" s="10"/>
      <c r="BX19" s="11"/>
      <c r="BY19" s="74">
        <f t="shared" si="243"/>
        <v>757</v>
      </c>
      <c r="BZ19" s="74">
        <f t="shared" si="244"/>
        <v>65</v>
      </c>
      <c r="CA19" s="11">
        <v>97</v>
      </c>
      <c r="CB19" s="12">
        <f t="shared" si="191"/>
        <v>0.17437252311756934</v>
      </c>
      <c r="CC19" s="11">
        <v>35</v>
      </c>
      <c r="CD19" s="12">
        <f t="shared" si="192"/>
        <v>0.26515151515151514</v>
      </c>
      <c r="CE19" s="13"/>
      <c r="CF19" s="11"/>
      <c r="CG19" s="25">
        <v>3586.6666666666665</v>
      </c>
      <c r="CH19" s="38">
        <v>3975</v>
      </c>
      <c r="CI19" s="10"/>
      <c r="CJ19" s="11"/>
      <c r="CK19" s="74">
        <f t="shared" si="245"/>
        <v>759</v>
      </c>
      <c r="CL19" s="74">
        <f t="shared" si="246"/>
        <v>65</v>
      </c>
      <c r="CM19" s="11">
        <v>113</v>
      </c>
      <c r="CN19" s="12">
        <f t="shared" si="194"/>
        <v>0.17918313570487485</v>
      </c>
      <c r="CO19" s="11">
        <v>23</v>
      </c>
      <c r="CP19" s="12">
        <f t="shared" si="195"/>
        <v>0.16911764705882354</v>
      </c>
      <c r="CQ19" s="13"/>
      <c r="CR19" s="11"/>
      <c r="CS19" s="25">
        <v>3553.125</v>
      </c>
      <c r="CT19" s="38">
        <v>3920</v>
      </c>
      <c r="CU19" s="10"/>
      <c r="CV19" s="11"/>
      <c r="CW19" s="74">
        <f t="shared" si="247"/>
        <v>756</v>
      </c>
      <c r="CX19" s="74">
        <f t="shared" si="248"/>
        <v>65</v>
      </c>
      <c r="CY19" s="11">
        <v>166</v>
      </c>
      <c r="CZ19" s="12">
        <f t="shared" si="197"/>
        <v>0.25529100529100529</v>
      </c>
      <c r="DA19" s="11">
        <v>27</v>
      </c>
      <c r="DB19" s="12">
        <f t="shared" si="198"/>
        <v>0.13989637305699482</v>
      </c>
      <c r="DC19" s="135">
        <v>131.83885999999998</v>
      </c>
      <c r="DD19" s="11"/>
      <c r="DE19" s="25">
        <v>3580.1923076923076</v>
      </c>
      <c r="DF19" s="38">
        <v>3960.6666666666665</v>
      </c>
      <c r="DG19" s="10"/>
      <c r="DH19" s="11"/>
      <c r="DI19" s="74">
        <f t="shared" si="249"/>
        <v>215</v>
      </c>
      <c r="DJ19" s="74">
        <f t="shared" si="250"/>
        <v>16</v>
      </c>
      <c r="DK19" s="11">
        <v>22</v>
      </c>
      <c r="DL19" s="12">
        <f t="shared" si="200"/>
        <v>0.11162790697674418</v>
      </c>
      <c r="DM19" s="11">
        <v>2</v>
      </c>
      <c r="DN19" s="12">
        <f t="shared" si="201"/>
        <v>8.3333333333333329E-2</v>
      </c>
      <c r="DO19" s="132">
        <v>131.88029</v>
      </c>
      <c r="DP19" s="11"/>
      <c r="DQ19" s="25">
        <v>3533.75</v>
      </c>
      <c r="DR19" s="38">
        <v>3823.3333333333335</v>
      </c>
      <c r="DS19" s="10"/>
      <c r="DT19" s="11"/>
      <c r="DU19" s="74">
        <f t="shared" si="251"/>
        <v>757</v>
      </c>
      <c r="DV19" s="74">
        <f t="shared" si="252"/>
        <v>65</v>
      </c>
      <c r="DW19" s="11">
        <v>187</v>
      </c>
      <c r="DX19" s="12">
        <f t="shared" si="203"/>
        <v>0.30779392338177014</v>
      </c>
      <c r="DY19" s="11">
        <v>46</v>
      </c>
      <c r="DZ19" s="12">
        <f t="shared" si="204"/>
        <v>0.19742489270386265</v>
      </c>
      <c r="EA19" s="135">
        <v>131.06486000000001</v>
      </c>
      <c r="EB19" s="11"/>
      <c r="EC19" s="25">
        <v>3501.8918918918921</v>
      </c>
      <c r="ED19" s="38">
        <v>3978.6666666666665</v>
      </c>
      <c r="EE19" s="10">
        <v>1</v>
      </c>
      <c r="EF19" s="11"/>
      <c r="EG19" s="74">
        <f t="shared" si="253"/>
        <v>757</v>
      </c>
      <c r="EH19" s="74">
        <f t="shared" si="254"/>
        <v>65</v>
      </c>
      <c r="EI19" s="11">
        <v>147</v>
      </c>
      <c r="EJ19" s="12">
        <f t="shared" si="206"/>
        <v>0.26816380449141347</v>
      </c>
      <c r="EK19" s="11">
        <v>56</v>
      </c>
      <c r="EL19" s="12">
        <f t="shared" si="207"/>
        <v>0.27586206896551724</v>
      </c>
      <c r="EM19" s="135">
        <v>130.67786000000001</v>
      </c>
      <c r="EN19" s="11"/>
      <c r="EO19" s="25">
        <v>3570.6666666666665</v>
      </c>
      <c r="EP19" s="38">
        <v>4053.75</v>
      </c>
      <c r="EQ19" s="10"/>
      <c r="ER19" s="11"/>
      <c r="ES19" s="74">
        <f t="shared" si="255"/>
        <v>758</v>
      </c>
      <c r="ET19" s="74">
        <f t="shared" si="256"/>
        <v>65</v>
      </c>
      <c r="EU19" s="11">
        <v>144</v>
      </c>
      <c r="EV19" s="12">
        <f t="shared" si="209"/>
        <v>0.25197889182058048</v>
      </c>
      <c r="EW19" s="11">
        <v>47</v>
      </c>
      <c r="EX19" s="12">
        <f t="shared" si="210"/>
        <v>0.24607329842931938</v>
      </c>
      <c r="EY19" s="135">
        <v>133.77386000000001</v>
      </c>
      <c r="EZ19" s="11"/>
      <c r="FA19" s="25">
        <v>3528.9795918367345</v>
      </c>
      <c r="FB19" s="38">
        <v>3719.375</v>
      </c>
      <c r="FC19" s="10"/>
      <c r="FD19" s="11"/>
      <c r="FE19" s="74">
        <f t="shared" si="257"/>
        <v>758</v>
      </c>
      <c r="FF19" s="74">
        <f t="shared" si="258"/>
        <v>65</v>
      </c>
      <c r="FG19" s="11">
        <v>122</v>
      </c>
      <c r="FH19" s="12">
        <f t="shared" si="212"/>
        <v>0.21635883905013192</v>
      </c>
      <c r="FI19" s="11">
        <v>42</v>
      </c>
      <c r="FJ19" s="12">
        <f t="shared" si="213"/>
        <v>0.25609756097560976</v>
      </c>
      <c r="FK19" s="13"/>
      <c r="FL19" s="11"/>
      <c r="FM19" s="25">
        <v>3519.0476190476193</v>
      </c>
      <c r="FN19" s="38">
        <v>3870.6666666666665</v>
      </c>
      <c r="FO19" s="10"/>
      <c r="FP19" s="11"/>
      <c r="FQ19" s="74">
        <f t="shared" si="259"/>
        <v>757</v>
      </c>
      <c r="FR19" s="74">
        <f t="shared" si="260"/>
        <v>65</v>
      </c>
      <c r="FS19" s="11">
        <v>130</v>
      </c>
      <c r="FT19" s="12">
        <f t="shared" si="215"/>
        <v>0.23778071334214002</v>
      </c>
      <c r="FU19" s="11">
        <v>50</v>
      </c>
      <c r="FV19" s="12">
        <f t="shared" si="216"/>
        <v>0.27777777777777779</v>
      </c>
      <c r="FW19" s="135">
        <v>132.99986000000001</v>
      </c>
      <c r="FX19" s="11"/>
      <c r="FY19" s="25">
        <v>3603.9473684210525</v>
      </c>
      <c r="FZ19" s="38">
        <v>3891.875</v>
      </c>
      <c r="GA19" s="10"/>
      <c r="GB19" s="11"/>
      <c r="GC19" s="74">
        <f t="shared" si="261"/>
        <v>218</v>
      </c>
      <c r="GD19" s="74">
        <f t="shared" si="262"/>
        <v>16</v>
      </c>
      <c r="GE19" s="11">
        <v>26</v>
      </c>
      <c r="GF19" s="12">
        <f t="shared" si="218"/>
        <v>0.16055045871559634</v>
      </c>
      <c r="GG19" s="11">
        <v>9</v>
      </c>
      <c r="GH19" s="12">
        <f t="shared" si="219"/>
        <v>0.25714285714285712</v>
      </c>
      <c r="GI19" s="13"/>
      <c r="GJ19" s="11"/>
      <c r="GK19" s="25">
        <v>3443.125</v>
      </c>
      <c r="GL19" s="38">
        <v>3994.2857142857142</v>
      </c>
      <c r="GM19" s="10"/>
      <c r="GN19" s="11"/>
      <c r="GO19" s="74">
        <f t="shared" si="263"/>
        <v>755</v>
      </c>
      <c r="GP19" s="74">
        <f t="shared" si="264"/>
        <v>65</v>
      </c>
      <c r="GQ19" s="11">
        <v>164</v>
      </c>
      <c r="GR19" s="12">
        <f t="shared" si="221"/>
        <v>0.27549668874172184</v>
      </c>
      <c r="GS19" s="11">
        <v>44</v>
      </c>
      <c r="GT19" s="12">
        <f t="shared" si="222"/>
        <v>0.21153846153846154</v>
      </c>
      <c r="GU19" s="135">
        <v>131.45185999999998</v>
      </c>
      <c r="GV19" s="11"/>
      <c r="GW19" s="25">
        <v>3564.25</v>
      </c>
      <c r="GX19" s="38">
        <v>3918.6666666666665</v>
      </c>
      <c r="GY19" s="10"/>
      <c r="GZ19" s="11"/>
      <c r="HA19" s="74">
        <f t="shared" si="265"/>
        <v>757</v>
      </c>
      <c r="HB19" s="74">
        <f t="shared" si="266"/>
        <v>65</v>
      </c>
      <c r="HC19" s="11">
        <v>191</v>
      </c>
      <c r="HD19" s="12">
        <f t="shared" si="225"/>
        <v>0.33685601056803172</v>
      </c>
      <c r="HE19" s="11">
        <v>64</v>
      </c>
      <c r="HF19" s="12">
        <f t="shared" si="226"/>
        <v>0.25098039215686274</v>
      </c>
      <c r="HG19" s="138">
        <v>134.69825</v>
      </c>
      <c r="HH19" s="11"/>
      <c r="HI19" s="25">
        <v>3542.608695652174</v>
      </c>
      <c r="HJ19" s="38">
        <v>3766.6666666666665</v>
      </c>
      <c r="HK19" s="10">
        <f t="shared" si="270"/>
        <v>1</v>
      </c>
      <c r="HL19" s="11">
        <f t="shared" si="271"/>
        <v>0</v>
      </c>
      <c r="HM19" s="11">
        <f t="shared" si="272"/>
        <v>12009</v>
      </c>
      <c r="HN19" s="11">
        <f t="shared" si="273"/>
        <v>1023</v>
      </c>
      <c r="HO19" s="11">
        <f t="shared" si="274"/>
        <v>2986</v>
      </c>
      <c r="HP19" s="202">
        <f t="shared" si="228"/>
        <v>0.24864684819718544</v>
      </c>
      <c r="HQ19" s="15">
        <f t="shared" si="275"/>
        <v>686</v>
      </c>
      <c r="HR19" s="12">
        <f t="shared" si="276"/>
        <v>0.22973878097789685</v>
      </c>
      <c r="HS19" s="16">
        <v>47</v>
      </c>
      <c r="HT19" s="17">
        <v>2134</v>
      </c>
      <c r="HU19" s="16">
        <f t="shared" si="229"/>
        <v>71.466845277963827</v>
      </c>
      <c r="HV19" s="23">
        <v>3544.8295454545455</v>
      </c>
      <c r="HW19" s="22">
        <v>3888.8888888888887</v>
      </c>
      <c r="HX19" s="78">
        <f t="shared" si="267"/>
        <v>0.25767790262172285</v>
      </c>
      <c r="HY19" s="78">
        <f t="shared" si="268"/>
        <v>0.23019245188702825</v>
      </c>
      <c r="HZ19" s="78">
        <f t="shared" si="269"/>
        <v>0.2908942767924057</v>
      </c>
    </row>
    <row r="20" spans="1:241" x14ac:dyDescent="0.25">
      <c r="A20" s="211"/>
      <c r="B20" s="41">
        <f t="shared" si="230"/>
        <v>44518</v>
      </c>
      <c r="C20" s="10"/>
      <c r="D20" s="11"/>
      <c r="E20" s="74">
        <f>E19-C20</f>
        <v>756</v>
      </c>
      <c r="F20" s="74">
        <f>F19-D20</f>
        <v>65</v>
      </c>
      <c r="G20" s="11">
        <v>125</v>
      </c>
      <c r="H20" s="12">
        <f t="shared" si="171"/>
        <v>0.21957671957671956</v>
      </c>
      <c r="I20" s="11">
        <v>41</v>
      </c>
      <c r="J20" s="12">
        <f t="shared" si="232"/>
        <v>0.24698795180722891</v>
      </c>
      <c r="K20" s="13"/>
      <c r="L20" s="11"/>
      <c r="M20" s="39">
        <v>92.5</v>
      </c>
      <c r="N20" s="43">
        <v>100</v>
      </c>
      <c r="O20" s="10"/>
      <c r="P20" s="11"/>
      <c r="Q20" s="74">
        <f t="shared" si="233"/>
        <v>758</v>
      </c>
      <c r="R20" s="74">
        <f t="shared" si="234"/>
        <v>65</v>
      </c>
      <c r="S20" s="11">
        <v>168</v>
      </c>
      <c r="T20" s="12">
        <f t="shared" si="173"/>
        <v>0.28627968337730869</v>
      </c>
      <c r="U20" s="11">
        <v>49</v>
      </c>
      <c r="V20" s="12">
        <f t="shared" si="174"/>
        <v>0.22580645161290322</v>
      </c>
      <c r="W20" s="13"/>
      <c r="X20" s="11"/>
      <c r="Y20" s="39">
        <v>90.909090909090907</v>
      </c>
      <c r="Z20" s="43">
        <v>100</v>
      </c>
      <c r="AA20" s="10"/>
      <c r="AB20" s="11"/>
      <c r="AC20" s="74">
        <f t="shared" si="235"/>
        <v>759</v>
      </c>
      <c r="AD20" s="74">
        <f t="shared" si="236"/>
        <v>65</v>
      </c>
      <c r="AE20" s="11">
        <v>200</v>
      </c>
      <c r="AF20" s="12">
        <f t="shared" si="176"/>
        <v>0.3188405797101449</v>
      </c>
      <c r="AG20" s="11">
        <v>42</v>
      </c>
      <c r="AH20" s="12">
        <f t="shared" si="177"/>
        <v>0.17355371900826447</v>
      </c>
      <c r="AI20" s="13"/>
      <c r="AJ20" s="11"/>
      <c r="AK20" s="39">
        <v>76.19047619047619</v>
      </c>
      <c r="AL20" s="43">
        <v>100</v>
      </c>
      <c r="AM20" s="10"/>
      <c r="AN20" s="11"/>
      <c r="AO20" s="74">
        <f t="shared" si="237"/>
        <v>217</v>
      </c>
      <c r="AP20" s="74">
        <f t="shared" si="238"/>
        <v>16</v>
      </c>
      <c r="AQ20" s="11">
        <v>37</v>
      </c>
      <c r="AR20" s="12">
        <f t="shared" si="180"/>
        <v>0.2304147465437788</v>
      </c>
      <c r="AS20" s="11">
        <v>13</v>
      </c>
      <c r="AT20" s="12">
        <f t="shared" si="181"/>
        <v>0.26</v>
      </c>
      <c r="AU20" s="135">
        <v>135.32185999999999</v>
      </c>
      <c r="AV20" s="11"/>
      <c r="AW20" s="39">
        <v>100</v>
      </c>
      <c r="AX20" s="43">
        <v>88.888888888888886</v>
      </c>
      <c r="AY20" s="10"/>
      <c r="AZ20" s="11"/>
      <c r="BA20" s="74">
        <f t="shared" si="239"/>
        <v>757</v>
      </c>
      <c r="BB20" s="74">
        <f t="shared" si="240"/>
        <v>65</v>
      </c>
      <c r="BC20" s="11">
        <v>225</v>
      </c>
      <c r="BD20" s="12">
        <f t="shared" si="184"/>
        <v>0.35006605019815057</v>
      </c>
      <c r="BE20" s="11">
        <v>40</v>
      </c>
      <c r="BF20" s="12">
        <f t="shared" si="185"/>
        <v>0.15094339622641509</v>
      </c>
      <c r="BG20" s="138">
        <v>136.04825000000002</v>
      </c>
      <c r="BH20" s="11"/>
      <c r="BI20" s="39">
        <v>87.234042553191486</v>
      </c>
      <c r="BJ20" s="43">
        <v>92.857142857142861</v>
      </c>
      <c r="BK20" s="10"/>
      <c r="BL20" s="11"/>
      <c r="BM20" s="74">
        <f t="shared" si="241"/>
        <v>758</v>
      </c>
      <c r="BN20" s="74">
        <f t="shared" si="242"/>
        <v>65</v>
      </c>
      <c r="BO20" s="11">
        <v>230</v>
      </c>
      <c r="BP20" s="12">
        <f t="shared" si="188"/>
        <v>0.37335092348284959</v>
      </c>
      <c r="BQ20" s="11">
        <v>53</v>
      </c>
      <c r="BR20" s="12">
        <f t="shared" si="189"/>
        <v>0.1872791519434629</v>
      </c>
      <c r="BS20" s="138">
        <v>136.04825000000002</v>
      </c>
      <c r="BT20" s="11"/>
      <c r="BU20" s="39">
        <v>68.888888888888886</v>
      </c>
      <c r="BV20" s="43">
        <v>93.75</v>
      </c>
      <c r="BW20" s="10"/>
      <c r="BX20" s="11"/>
      <c r="BY20" s="74">
        <f t="shared" si="243"/>
        <v>757</v>
      </c>
      <c r="BZ20" s="74">
        <f t="shared" si="244"/>
        <v>65</v>
      </c>
      <c r="CA20" s="11">
        <v>130</v>
      </c>
      <c r="CB20" s="12">
        <f t="shared" si="191"/>
        <v>0.22060766182298547</v>
      </c>
      <c r="CC20" s="11">
        <v>37</v>
      </c>
      <c r="CD20" s="12">
        <f t="shared" si="192"/>
        <v>0.22155688622754491</v>
      </c>
      <c r="CE20" s="13"/>
      <c r="CF20" s="11"/>
      <c r="CG20" s="39">
        <v>71.111111111111114</v>
      </c>
      <c r="CH20" s="43">
        <v>85.714285714285708</v>
      </c>
      <c r="CI20" s="10"/>
      <c r="CJ20" s="11"/>
      <c r="CK20" s="74">
        <f t="shared" si="245"/>
        <v>759</v>
      </c>
      <c r="CL20" s="74">
        <f t="shared" si="246"/>
        <v>65</v>
      </c>
      <c r="CM20" s="11">
        <v>133</v>
      </c>
      <c r="CN20" s="12">
        <f t="shared" si="194"/>
        <v>0.2147562582345191</v>
      </c>
      <c r="CO20" s="11">
        <v>30</v>
      </c>
      <c r="CP20" s="12">
        <f t="shared" si="195"/>
        <v>0.18404907975460122</v>
      </c>
      <c r="CQ20" s="13"/>
      <c r="CR20" s="11"/>
      <c r="CS20" s="39">
        <v>79.166666666666671</v>
      </c>
      <c r="CT20" s="43">
        <v>100</v>
      </c>
      <c r="CU20" s="10"/>
      <c r="CV20" s="11"/>
      <c r="CW20" s="74">
        <f t="shared" si="247"/>
        <v>756</v>
      </c>
      <c r="CX20" s="74">
        <f t="shared" si="248"/>
        <v>65</v>
      </c>
      <c r="CY20" s="11">
        <v>111</v>
      </c>
      <c r="CZ20" s="12">
        <f t="shared" si="197"/>
        <v>0.19576719576719576</v>
      </c>
      <c r="DA20" s="11">
        <v>37</v>
      </c>
      <c r="DB20" s="12">
        <f t="shared" si="198"/>
        <v>0.25</v>
      </c>
      <c r="DC20" s="13"/>
      <c r="DD20" s="11"/>
      <c r="DE20" s="39">
        <v>73.07692307692308</v>
      </c>
      <c r="DF20" s="43">
        <v>100</v>
      </c>
      <c r="DG20" s="10">
        <v>1</v>
      </c>
      <c r="DH20" s="11"/>
      <c r="DI20" s="74">
        <f t="shared" si="249"/>
        <v>214</v>
      </c>
      <c r="DJ20" s="74">
        <f t="shared" si="250"/>
        <v>16</v>
      </c>
      <c r="DK20" s="11">
        <v>18</v>
      </c>
      <c r="DL20" s="12">
        <f t="shared" si="200"/>
        <v>0.10747663551401869</v>
      </c>
      <c r="DM20" s="11">
        <v>5</v>
      </c>
      <c r="DN20" s="12">
        <f t="shared" si="201"/>
        <v>0.21739130434782608</v>
      </c>
      <c r="DO20" s="13"/>
      <c r="DP20" s="11"/>
      <c r="DQ20" s="39">
        <v>75</v>
      </c>
      <c r="DR20" s="43">
        <v>88.888888888888886</v>
      </c>
      <c r="DS20" s="10"/>
      <c r="DT20" s="11"/>
      <c r="DU20" s="74">
        <f t="shared" si="251"/>
        <v>757</v>
      </c>
      <c r="DV20" s="74">
        <f t="shared" si="252"/>
        <v>65</v>
      </c>
      <c r="DW20" s="11">
        <v>187</v>
      </c>
      <c r="DX20" s="12">
        <f t="shared" si="203"/>
        <v>0.3038309114927345</v>
      </c>
      <c r="DY20" s="11">
        <v>43</v>
      </c>
      <c r="DZ20" s="12">
        <f t="shared" si="204"/>
        <v>0.18695652173913044</v>
      </c>
      <c r="EA20" s="13"/>
      <c r="EB20" s="11"/>
      <c r="EC20" s="39">
        <v>78.378378378378372</v>
      </c>
      <c r="ED20" s="43">
        <v>86.666666666666671</v>
      </c>
      <c r="EE20" s="10"/>
      <c r="EF20" s="11"/>
      <c r="EG20" s="74">
        <f t="shared" si="253"/>
        <v>757</v>
      </c>
      <c r="EH20" s="74">
        <f t="shared" si="254"/>
        <v>65</v>
      </c>
      <c r="EI20" s="11">
        <v>204</v>
      </c>
      <c r="EJ20" s="12">
        <f t="shared" si="206"/>
        <v>0.32364597093791281</v>
      </c>
      <c r="EK20" s="11">
        <v>41</v>
      </c>
      <c r="EL20" s="12">
        <f t="shared" si="207"/>
        <v>0.16734693877551021</v>
      </c>
      <c r="EM20" s="13"/>
      <c r="EN20" s="11"/>
      <c r="EO20" s="39">
        <v>82.222222222222229</v>
      </c>
      <c r="EP20" s="43">
        <v>87.5</v>
      </c>
      <c r="EQ20" s="10"/>
      <c r="ER20" s="11"/>
      <c r="ES20" s="74">
        <f t="shared" si="255"/>
        <v>758</v>
      </c>
      <c r="ET20" s="74">
        <f t="shared" si="256"/>
        <v>65</v>
      </c>
      <c r="EU20" s="11">
        <v>169</v>
      </c>
      <c r="EV20" s="12">
        <f t="shared" si="209"/>
        <v>0.27572559366754618</v>
      </c>
      <c r="EW20" s="11">
        <v>40</v>
      </c>
      <c r="EX20" s="12">
        <f t="shared" si="210"/>
        <v>0.19138755980861244</v>
      </c>
      <c r="EY20" s="13"/>
      <c r="EZ20" s="11"/>
      <c r="FA20" s="39">
        <v>79.591836734693871</v>
      </c>
      <c r="FB20" s="43">
        <v>100</v>
      </c>
      <c r="FC20" s="10"/>
      <c r="FD20" s="11"/>
      <c r="FE20" s="74">
        <f t="shared" si="257"/>
        <v>758</v>
      </c>
      <c r="FF20" s="74">
        <f t="shared" si="258"/>
        <v>65</v>
      </c>
      <c r="FG20" s="11">
        <v>149</v>
      </c>
      <c r="FH20" s="12">
        <f t="shared" si="212"/>
        <v>0.24802110817941952</v>
      </c>
      <c r="FI20" s="11">
        <v>39</v>
      </c>
      <c r="FJ20" s="12">
        <f t="shared" si="213"/>
        <v>0.20744680851063829</v>
      </c>
      <c r="FK20" s="135">
        <v>133.38685999999998</v>
      </c>
      <c r="FL20" s="11"/>
      <c r="FM20" s="39">
        <v>73.80952380952381</v>
      </c>
      <c r="FN20" s="43">
        <v>93.333333333333329</v>
      </c>
      <c r="FO20" s="10"/>
      <c r="FP20" s="11"/>
      <c r="FQ20" s="74">
        <f t="shared" si="259"/>
        <v>757</v>
      </c>
      <c r="FR20" s="74">
        <f t="shared" si="260"/>
        <v>65</v>
      </c>
      <c r="FS20" s="11">
        <v>189</v>
      </c>
      <c r="FT20" s="12">
        <f t="shared" si="215"/>
        <v>0.30250990752972257</v>
      </c>
      <c r="FU20" s="11">
        <v>40</v>
      </c>
      <c r="FV20" s="12">
        <f t="shared" si="216"/>
        <v>0.17467248908296942</v>
      </c>
      <c r="FW20" s="13"/>
      <c r="FX20" s="11"/>
      <c r="FY20" s="39">
        <v>81.578947368421055</v>
      </c>
      <c r="FZ20" s="43">
        <v>93.75</v>
      </c>
      <c r="GA20" s="10"/>
      <c r="GB20" s="11"/>
      <c r="GC20" s="74">
        <f t="shared" si="261"/>
        <v>218</v>
      </c>
      <c r="GD20" s="74">
        <f t="shared" si="262"/>
        <v>16</v>
      </c>
      <c r="GE20" s="11">
        <v>31</v>
      </c>
      <c r="GF20" s="12">
        <f t="shared" si="218"/>
        <v>0.19266055045871561</v>
      </c>
      <c r="GG20" s="11">
        <v>11</v>
      </c>
      <c r="GH20" s="12">
        <f t="shared" si="219"/>
        <v>0.26190476190476192</v>
      </c>
      <c r="GI20" s="13"/>
      <c r="GJ20" s="11"/>
      <c r="GK20" s="39">
        <v>68.75</v>
      </c>
      <c r="GL20" s="43">
        <v>100</v>
      </c>
      <c r="GM20" s="10"/>
      <c r="GN20" s="11"/>
      <c r="GO20" s="74">
        <f t="shared" si="263"/>
        <v>755</v>
      </c>
      <c r="GP20" s="74">
        <f t="shared" si="264"/>
        <v>65</v>
      </c>
      <c r="GQ20" s="11">
        <v>213</v>
      </c>
      <c r="GR20" s="12">
        <f t="shared" si="221"/>
        <v>0.34569536423841057</v>
      </c>
      <c r="GS20" s="11">
        <v>48</v>
      </c>
      <c r="GT20" s="12">
        <f t="shared" si="222"/>
        <v>0.18390804597701149</v>
      </c>
      <c r="GU20" s="138">
        <v>135.37324999999998</v>
      </c>
      <c r="GV20" s="11"/>
      <c r="GW20" s="39">
        <v>72.5</v>
      </c>
      <c r="GX20" s="43">
        <v>93.333333333333329</v>
      </c>
      <c r="GY20" s="10"/>
      <c r="GZ20" s="11"/>
      <c r="HA20" s="74">
        <f t="shared" si="265"/>
        <v>757</v>
      </c>
      <c r="HB20" s="74">
        <f t="shared" si="266"/>
        <v>65</v>
      </c>
      <c r="HC20" s="11">
        <v>249</v>
      </c>
      <c r="HD20" s="12">
        <f t="shared" si="225"/>
        <v>0.38705416116248348</v>
      </c>
      <c r="HE20" s="11">
        <v>44</v>
      </c>
      <c r="HF20" s="12">
        <f t="shared" si="226"/>
        <v>0.15017064846416384</v>
      </c>
      <c r="HG20" s="13"/>
      <c r="HH20" s="11"/>
      <c r="HI20" s="39">
        <v>76.086956521739125</v>
      </c>
      <c r="HJ20" s="43">
        <v>100</v>
      </c>
      <c r="HK20" s="10">
        <f t="shared" si="270"/>
        <v>1</v>
      </c>
      <c r="HL20" s="11">
        <f t="shared" si="271"/>
        <v>0</v>
      </c>
      <c r="HM20" s="11">
        <f t="shared" si="272"/>
        <v>12008</v>
      </c>
      <c r="HN20" s="11">
        <f t="shared" si="273"/>
        <v>1023</v>
      </c>
      <c r="HO20" s="11">
        <f t="shared" si="274"/>
        <v>3421</v>
      </c>
      <c r="HP20" s="202">
        <f t="shared" si="228"/>
        <v>0.28489340439706862</v>
      </c>
      <c r="HQ20" s="15">
        <f t="shared" si="275"/>
        <v>653</v>
      </c>
      <c r="HR20" s="12">
        <f t="shared" si="276"/>
        <v>0.19087985969014909</v>
      </c>
      <c r="HS20" s="16">
        <v>47.2</v>
      </c>
      <c r="HT20" s="17">
        <v>2571</v>
      </c>
      <c r="HU20" s="16">
        <f t="shared" si="229"/>
        <v>75.153463899444603</v>
      </c>
      <c r="HV20" s="23">
        <v>77.556818181818187</v>
      </c>
      <c r="HW20" s="22">
        <v>89.682539682539684</v>
      </c>
      <c r="HX20" s="78">
        <f t="shared" si="267"/>
        <v>0.30536828963795254</v>
      </c>
      <c r="HY20" s="78">
        <f t="shared" si="268"/>
        <v>0.24399999999999999</v>
      </c>
      <c r="HZ20" s="78">
        <f t="shared" si="269"/>
        <v>0.3052710467149638</v>
      </c>
      <c r="ID20" s="83">
        <f>ID21/ID22</f>
        <v>2.4962556165751375E-4</v>
      </c>
      <c r="IE20" s="83">
        <f t="shared" ref="IE20:IF20" si="278">IE21/IE22</f>
        <v>1.2484394506866417E-3</v>
      </c>
      <c r="IF20" s="83">
        <f t="shared" si="278"/>
        <v>2.4975024975024975E-4</v>
      </c>
      <c r="IG20" s="86" t="s">
        <v>41</v>
      </c>
    </row>
    <row r="21" spans="1:241" ht="19.5" thickBot="1" x14ac:dyDescent="0.3">
      <c r="A21" s="211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389</v>
      </c>
      <c r="H21" s="28">
        <f>((G21+I21)/7)/E20</f>
        <v>0.10034013605442177</v>
      </c>
      <c r="I21" s="27">
        <f>SUM(I14:I20)</f>
        <v>142</v>
      </c>
      <c r="J21" s="28">
        <f>(I21/(I21+G21))</f>
        <v>0.26741996233521659</v>
      </c>
      <c r="K21" s="27"/>
      <c r="L21" s="27"/>
      <c r="M21" s="29">
        <f>M19/M18*100-100</f>
        <v>4.1361639824304604</v>
      </c>
      <c r="N21" s="72">
        <f>N19/N18*100-100</f>
        <v>-3.0615482233502576</v>
      </c>
      <c r="O21" s="26">
        <f t="shared" ref="O21:P21" si="279">SUM(O14:O20)</f>
        <v>1</v>
      </c>
      <c r="P21" s="27">
        <f t="shared" si="279"/>
        <v>0</v>
      </c>
      <c r="Q21" s="27"/>
      <c r="R21" s="27"/>
      <c r="S21" s="27">
        <f t="shared" ref="S21" si="280">SUM(S14:S20)</f>
        <v>651</v>
      </c>
      <c r="T21" s="28">
        <f t="shared" ref="T21" si="281">((S21+U21)/7)/Q20</f>
        <v>0.15680361854504335</v>
      </c>
      <c r="U21" s="27">
        <f t="shared" ref="U21" si="282">SUM(U14:U20)</f>
        <v>181</v>
      </c>
      <c r="V21" s="28">
        <f t="shared" ref="V21" si="283">(U21/(U21+S21))</f>
        <v>0.21754807692307693</v>
      </c>
      <c r="W21" s="27"/>
      <c r="X21" s="27"/>
      <c r="Y21" s="29">
        <f t="shared" ref="Y21:Z21" si="284">Y19/Y18*100-100</f>
        <v>1.0382004525489208</v>
      </c>
      <c r="Z21" s="72">
        <f t="shared" si="284"/>
        <v>-2.4365482233502576</v>
      </c>
      <c r="AA21" s="26">
        <f t="shared" ref="AA21:AB21" si="285">SUM(AA14:AA20)</f>
        <v>0</v>
      </c>
      <c r="AB21" s="27">
        <f t="shared" si="285"/>
        <v>0</v>
      </c>
      <c r="AC21" s="27"/>
      <c r="AD21" s="27"/>
      <c r="AE21" s="27">
        <f t="shared" ref="AE21" si="286">SUM(AE14:AE20)</f>
        <v>675</v>
      </c>
      <c r="AF21" s="28">
        <f t="shared" ref="AF21" si="287">((AE21+AG21)/7)/AC20</f>
        <v>0.16167890080933559</v>
      </c>
      <c r="AG21" s="27">
        <f t="shared" ref="AG21" si="288">SUM(AG14:AG20)</f>
        <v>184</v>
      </c>
      <c r="AH21" s="28">
        <f t="shared" ref="AH21" si="289">(AG21/(AG21+AE21))</f>
        <v>0.21420256111757857</v>
      </c>
      <c r="AI21" s="27"/>
      <c r="AJ21" s="27"/>
      <c r="AK21" s="29">
        <f t="shared" ref="AK21:AL21" si="290">AK19/AK18*100-100</f>
        <v>4.3784424457923734</v>
      </c>
      <c r="AL21" s="72">
        <f t="shared" si="290"/>
        <v>-1.5905245346869634</v>
      </c>
      <c r="AM21" s="26">
        <f t="shared" ref="AM21:AN21" si="291">SUM(AM14:AM20)</f>
        <v>0</v>
      </c>
      <c r="AN21" s="27">
        <f t="shared" si="291"/>
        <v>0</v>
      </c>
      <c r="AO21" s="27"/>
      <c r="AP21" s="27"/>
      <c r="AQ21" s="27">
        <f t="shared" ref="AQ21" si="292">SUM(AQ14:AQ20)</f>
        <v>110</v>
      </c>
      <c r="AR21" s="28">
        <f t="shared" ref="AR21" si="293">((AQ21+AS21)/7)/AO20</f>
        <v>9.6774193548387094E-2</v>
      </c>
      <c r="AS21" s="27">
        <f t="shared" ref="AS21" si="294">SUM(AS14:AS20)</f>
        <v>37</v>
      </c>
      <c r="AT21" s="28">
        <f t="shared" ref="AT21" si="295">(AS21/(AS21+AQ21))</f>
        <v>0.25170068027210885</v>
      </c>
      <c r="AU21" s="27"/>
      <c r="AV21" s="27"/>
      <c r="AW21" s="29">
        <f t="shared" ref="AW21:AX21" si="296">AW19/AW18*100-100</f>
        <v>2.2449975597852614</v>
      </c>
      <c r="AX21" s="72">
        <f t="shared" si="296"/>
        <v>-3.7507050197405505</v>
      </c>
      <c r="AY21" s="26">
        <f t="shared" ref="AY21:AZ21" si="297">SUM(AY14:AY20)</f>
        <v>0</v>
      </c>
      <c r="AZ21" s="27">
        <f t="shared" si="297"/>
        <v>0</v>
      </c>
      <c r="BA21" s="27"/>
      <c r="BB21" s="27"/>
      <c r="BC21" s="27">
        <f t="shared" ref="BC21" si="298">SUM(BC14:BC20)</f>
        <v>772</v>
      </c>
      <c r="BD21" s="28">
        <f t="shared" ref="BD21" si="299">((BC21+BE21)/7)/BA20</f>
        <v>0.18399698056237024</v>
      </c>
      <c r="BE21" s="27">
        <f t="shared" ref="BE21" si="300">SUM(BE14:BE20)</f>
        <v>203</v>
      </c>
      <c r="BF21" s="28">
        <f t="shared" ref="BF21" si="301">(BE21/(BE21+BC21))</f>
        <v>0.20820512820512821</v>
      </c>
      <c r="BG21" s="27"/>
      <c r="BH21" s="27"/>
      <c r="BI21" s="29">
        <f t="shared" ref="BI21:BJ21" si="302">BI19/BI18*100-100</f>
        <v>4.1587489486308868</v>
      </c>
      <c r="BJ21" s="72">
        <f t="shared" si="302"/>
        <v>-2.2480058013052826</v>
      </c>
      <c r="BK21" s="26">
        <f t="shared" ref="BK21:BL21" si="303">SUM(BK14:BK20)</f>
        <v>0</v>
      </c>
      <c r="BL21" s="27">
        <f t="shared" si="303"/>
        <v>0</v>
      </c>
      <c r="BM21" s="27"/>
      <c r="BN21" s="27"/>
      <c r="BO21" s="27">
        <f t="shared" ref="BO21" si="304">SUM(BO14:BO20)</f>
        <v>807</v>
      </c>
      <c r="BP21" s="28">
        <f t="shared" ref="BP21" si="305">((BO21+BQ21)/7)/BM20</f>
        <v>0.19977384093479078</v>
      </c>
      <c r="BQ21" s="27">
        <f t="shared" ref="BQ21" si="306">SUM(BQ14:BQ20)</f>
        <v>253</v>
      </c>
      <c r="BR21" s="28">
        <f t="shared" ref="BR21" si="307">(BQ21/(BQ21+BO21))</f>
        <v>0.23867924528301887</v>
      </c>
      <c r="BS21" s="27"/>
      <c r="BT21" s="27"/>
      <c r="BU21" s="29">
        <f t="shared" ref="BU21:BV21" si="308">BU19/BU18*100-100</f>
        <v>3.7904668944200353</v>
      </c>
      <c r="BV21" s="72">
        <f t="shared" si="308"/>
        <v>1.58629441624214E-2</v>
      </c>
      <c r="BW21" s="26">
        <f t="shared" ref="BW21:BX21" si="309">SUM(BW14:BW20)</f>
        <v>1</v>
      </c>
      <c r="BX21" s="27">
        <f t="shared" si="309"/>
        <v>0</v>
      </c>
      <c r="BY21" s="27"/>
      <c r="BZ21" s="27"/>
      <c r="CA21" s="27">
        <f t="shared" ref="CA21" si="310">SUM(CA14:CA20)</f>
        <v>403</v>
      </c>
      <c r="CB21" s="28">
        <f t="shared" ref="CB21" si="311">((CA21+CC21)/7)/BY20</f>
        <v>0.10020758633704473</v>
      </c>
      <c r="CC21" s="27">
        <f t="shared" ref="CC21" si="312">SUM(CC14:CC20)</f>
        <v>128</v>
      </c>
      <c r="CD21" s="28">
        <f t="shared" ref="CD21" si="313">(CC21/(CC21+CA21))</f>
        <v>0.24105461393596986</v>
      </c>
      <c r="CE21" s="27"/>
      <c r="CF21" s="27"/>
      <c r="CG21" s="29">
        <f t="shared" ref="CG21:CH21" si="314">CG19/CG18*100-100</f>
        <v>5.0268423621278657</v>
      </c>
      <c r="CH21" s="72">
        <f t="shared" si="314"/>
        <v>0.88832487309645103</v>
      </c>
      <c r="CI21" s="26">
        <f t="shared" ref="CI21:CJ21" si="315">SUM(CI14:CI20)</f>
        <v>0</v>
      </c>
      <c r="CJ21" s="27">
        <f t="shared" si="315"/>
        <v>0</v>
      </c>
      <c r="CK21" s="27"/>
      <c r="CL21" s="27"/>
      <c r="CM21" s="27">
        <f t="shared" ref="CM21" si="316">SUM(CM14:CM20)</f>
        <v>422</v>
      </c>
      <c r="CN21" s="28">
        <f t="shared" ref="CN21" si="317">((CM21+CO21)/7)/CK20</f>
        <v>0.10201392810088462</v>
      </c>
      <c r="CO21" s="27">
        <f t="shared" ref="CO21" si="318">SUM(CO14:CO20)</f>
        <v>120</v>
      </c>
      <c r="CP21" s="28">
        <f t="shared" ref="CP21" si="319">(CO21/(CO21+CM21))</f>
        <v>0.22140221402214022</v>
      </c>
      <c r="CQ21" s="27"/>
      <c r="CR21" s="27"/>
      <c r="CS21" s="29">
        <f t="shared" ref="CS21:CT21" si="320">CS19/CS18*100-100</f>
        <v>4.044655929721813</v>
      </c>
      <c r="CT21" s="72">
        <f t="shared" si="320"/>
        <v>-0.50761421319796796</v>
      </c>
      <c r="CU21" s="26">
        <f t="shared" ref="CU21:CV21" si="321">SUM(CU14:CU20)</f>
        <v>1</v>
      </c>
      <c r="CV21" s="27">
        <f t="shared" si="321"/>
        <v>0</v>
      </c>
      <c r="CW21" s="27"/>
      <c r="CX21" s="27"/>
      <c r="CY21" s="27">
        <f t="shared" ref="CY21" si="322">SUM(CY14:CY20)</f>
        <v>600</v>
      </c>
      <c r="CZ21" s="28">
        <f t="shared" ref="CZ21" si="323">((CY21+DA21)/7)/CW20</f>
        <v>0.1402116402116402</v>
      </c>
      <c r="DA21" s="27">
        <f t="shared" ref="DA21" si="324">SUM(DA14:DA20)</f>
        <v>142</v>
      </c>
      <c r="DB21" s="28">
        <f t="shared" ref="DB21" si="325">(DA21/(DA21+CY21))</f>
        <v>0.19137466307277629</v>
      </c>
      <c r="DC21" s="27"/>
      <c r="DD21" s="27"/>
      <c r="DE21" s="29">
        <f t="shared" ref="DE21:DF21" si="326">DE19/DE18*100-100</f>
        <v>4.8372564477981825</v>
      </c>
      <c r="DF21" s="72">
        <f t="shared" si="326"/>
        <v>0.52453468697122219</v>
      </c>
      <c r="DG21" s="26">
        <f t="shared" ref="DG21:DH21" si="327">SUM(DG14:DG20)</f>
        <v>1</v>
      </c>
      <c r="DH21" s="27">
        <f t="shared" si="327"/>
        <v>0</v>
      </c>
      <c r="DI21" s="27"/>
      <c r="DJ21" s="27"/>
      <c r="DK21" s="27">
        <f t="shared" ref="DK21" si="328">SUM(DK14:DK20)</f>
        <v>86</v>
      </c>
      <c r="DL21" s="28">
        <f t="shared" ref="DL21" si="329">((DK21+DM21)/7)/DI20</f>
        <v>6.6755674232309756E-2</v>
      </c>
      <c r="DM21" s="27">
        <f t="shared" ref="DM21" si="330">SUM(DM14:DM20)</f>
        <v>14</v>
      </c>
      <c r="DN21" s="28">
        <f t="shared" ref="DN21" si="331">(DM21/(DM21+DK21))</f>
        <v>0.14000000000000001</v>
      </c>
      <c r="DO21" s="27"/>
      <c r="DP21" s="27"/>
      <c r="DQ21" s="29">
        <f t="shared" ref="DQ21:DR21" si="332">DQ19/DQ18*100-100</f>
        <v>3.477306002928259</v>
      </c>
      <c r="DR21" s="72">
        <f t="shared" si="332"/>
        <v>-2.961082910321494</v>
      </c>
      <c r="DS21" s="26">
        <f t="shared" ref="DS21:DT21" si="333">SUM(DS14:DS20)</f>
        <v>1</v>
      </c>
      <c r="DT21" s="27">
        <f t="shared" si="333"/>
        <v>0</v>
      </c>
      <c r="DU21" s="27"/>
      <c r="DV21" s="27"/>
      <c r="DW21" s="27">
        <f t="shared" ref="DW21" si="334">SUM(DW14:DW20)</f>
        <v>837</v>
      </c>
      <c r="DX21" s="28">
        <f t="shared" ref="DX21" si="335">((DW21+DY21)/7)/DU20</f>
        <v>0.20022645782223061</v>
      </c>
      <c r="DY21" s="27">
        <f t="shared" ref="DY21" si="336">SUM(DY14:DY20)</f>
        <v>224</v>
      </c>
      <c r="DZ21" s="28">
        <f t="shared" ref="DZ21" si="337">(DY21/(DY21+DW21))</f>
        <v>0.21112158341187559</v>
      </c>
      <c r="EA21" s="27"/>
      <c r="EB21" s="27"/>
      <c r="EC21" s="29">
        <f t="shared" ref="EC21:ED21" si="338">EC19/EC18*100-100</f>
        <v>2.5444185034229037</v>
      </c>
      <c r="ED21" s="72">
        <f t="shared" si="338"/>
        <v>0.98138747884939903</v>
      </c>
      <c r="EE21" s="26">
        <f t="shared" ref="EE21:EF21" si="339">SUM(EE14:EE20)</f>
        <v>1</v>
      </c>
      <c r="EF21" s="27">
        <f t="shared" si="339"/>
        <v>0</v>
      </c>
      <c r="EG21" s="27"/>
      <c r="EH21" s="27"/>
      <c r="EI21" s="27">
        <f t="shared" ref="EI21" si="340">SUM(EI14:EI20)</f>
        <v>753</v>
      </c>
      <c r="EJ21" s="28">
        <f t="shared" ref="EJ21" si="341">((EI21+EK21)/7)/EG20</f>
        <v>0.18739384789582941</v>
      </c>
      <c r="EK21" s="27">
        <f t="shared" ref="EK21" si="342">SUM(EK14:EK20)</f>
        <v>240</v>
      </c>
      <c r="EL21" s="28">
        <f t="shared" ref="EL21" si="343">(EK21/(EK21+EI21))</f>
        <v>0.24169184290030213</v>
      </c>
      <c r="EM21" s="27"/>
      <c r="EN21" s="27"/>
      <c r="EO21" s="29">
        <f t="shared" ref="EO21:EP21" si="344">EO19/EO18*100-100</f>
        <v>4.5583211322596213</v>
      </c>
      <c r="EP21" s="72">
        <f t="shared" si="344"/>
        <v>2.8870558375634516</v>
      </c>
      <c r="EQ21" s="26">
        <f t="shared" ref="EQ21:ER21" si="345">SUM(EQ14:EQ20)</f>
        <v>0</v>
      </c>
      <c r="ER21" s="27">
        <f t="shared" si="345"/>
        <v>0</v>
      </c>
      <c r="ES21" s="27"/>
      <c r="ET21" s="27"/>
      <c r="EU21" s="27">
        <f t="shared" ref="EU21" si="346">SUM(EU14:EU20)</f>
        <v>586</v>
      </c>
      <c r="EV21" s="28">
        <f t="shared" ref="EV21" si="347">((EU21+EW21)/7)/ES20</f>
        <v>0.14681492649830383</v>
      </c>
      <c r="EW21" s="27">
        <f t="shared" ref="EW21" si="348">SUM(EW14:EW20)</f>
        <v>193</v>
      </c>
      <c r="EX21" s="28">
        <f t="shared" ref="EX21" si="349">(EW21/(EW21+EU21))</f>
        <v>0.24775353016688062</v>
      </c>
      <c r="EY21" s="27"/>
      <c r="EZ21" s="27"/>
      <c r="FA21" s="29">
        <f t="shared" ref="FA21:FB21" si="350">FA19/FA18*100-100</f>
        <v>3.3376161592015876</v>
      </c>
      <c r="FB21" s="72">
        <f t="shared" si="350"/>
        <v>-5.5996192893400973</v>
      </c>
      <c r="FC21" s="26">
        <f t="shared" ref="FC21:FD21" si="351">SUM(FC14:FC20)</f>
        <v>0</v>
      </c>
      <c r="FD21" s="27">
        <f t="shared" si="351"/>
        <v>0</v>
      </c>
      <c r="FE21" s="27"/>
      <c r="FF21" s="27"/>
      <c r="FG21" s="27">
        <f t="shared" ref="FG21" si="352">SUM(FG14:FG20)</f>
        <v>502</v>
      </c>
      <c r="FH21" s="28">
        <f t="shared" ref="FH21" si="353">((FG21+FI21)/7)/FE20</f>
        <v>0.12796833773087071</v>
      </c>
      <c r="FI21" s="27">
        <f t="shared" ref="FI21" si="354">SUM(FI14:FI20)</f>
        <v>177</v>
      </c>
      <c r="FJ21" s="28">
        <f t="shared" ref="FJ21" si="355">(FI21/(FI21+FG21))</f>
        <v>0.26067746686303389</v>
      </c>
      <c r="FK21" s="27"/>
      <c r="FL21" s="27"/>
      <c r="FM21" s="29">
        <f t="shared" ref="FM21:FN21" si="356">FM19/FM18*100-100</f>
        <v>3.0467824025657251</v>
      </c>
      <c r="FN21" s="72">
        <f t="shared" si="356"/>
        <v>-1.7597292724196336</v>
      </c>
      <c r="FO21" s="26">
        <f t="shared" ref="FO21:FP21" si="357">SUM(FO14:FO20)</f>
        <v>0</v>
      </c>
      <c r="FP21" s="27">
        <f t="shared" si="357"/>
        <v>0</v>
      </c>
      <c r="FQ21" s="27"/>
      <c r="FR21" s="27"/>
      <c r="FS21" s="27">
        <f t="shared" ref="FS21" si="358">SUM(FS14:FS20)</f>
        <v>570</v>
      </c>
      <c r="FT21" s="28">
        <f t="shared" ref="FT21" si="359">((FS21+FU21)/7)/FQ20</f>
        <v>0.14021513493111906</v>
      </c>
      <c r="FU21" s="27">
        <f t="shared" ref="FU21" si="360">SUM(FU14:FU20)</f>
        <v>173</v>
      </c>
      <c r="FV21" s="28">
        <f t="shared" ref="FV21" si="361">(FU21/(FU21+FS21))</f>
        <v>0.23283983849259757</v>
      </c>
      <c r="FW21" s="27"/>
      <c r="FX21" s="27"/>
      <c r="FY21" s="29">
        <f t="shared" ref="FY21:FZ21" si="362">FY19/FY18*100-100</f>
        <v>5.5328658395622909</v>
      </c>
      <c r="FZ21" s="72">
        <f t="shared" si="362"/>
        <v>-1.2214467005076131</v>
      </c>
      <c r="GA21" s="26">
        <f t="shared" ref="GA21:GB21" si="363">SUM(GA14:GA20)</f>
        <v>0</v>
      </c>
      <c r="GB21" s="27">
        <f t="shared" si="363"/>
        <v>0</v>
      </c>
      <c r="GC21" s="27"/>
      <c r="GD21" s="27"/>
      <c r="GE21" s="27">
        <f t="shared" ref="GE21" si="364">SUM(GE14:GE20)</f>
        <v>108</v>
      </c>
      <c r="GF21" s="28">
        <f t="shared" ref="GF21" si="365">((GE21+GG21)/7)/GC20</f>
        <v>9.8951507208387954E-2</v>
      </c>
      <c r="GG21" s="27">
        <f t="shared" ref="GG21" si="366">SUM(GG14:GG20)</f>
        <v>43</v>
      </c>
      <c r="GH21" s="28">
        <f t="shared" ref="GH21" si="367">(GG21/(GG21+GE21))</f>
        <v>0.28476821192052981</v>
      </c>
      <c r="GI21" s="27"/>
      <c r="GJ21" s="27"/>
      <c r="GK21" s="29">
        <f t="shared" ref="GK21:GL21" si="368">GK19/GK18*100-100</f>
        <v>0.82357247437774106</v>
      </c>
      <c r="GL21" s="72">
        <f t="shared" si="368"/>
        <v>1.3778100072516395</v>
      </c>
      <c r="GM21" s="26">
        <f t="shared" ref="GM21:GN21" si="369">SUM(GM14:GM20)</f>
        <v>1</v>
      </c>
      <c r="GN21" s="27">
        <f t="shared" si="369"/>
        <v>0</v>
      </c>
      <c r="GO21" s="27"/>
      <c r="GP21" s="27"/>
      <c r="GQ21" s="27">
        <f t="shared" ref="GQ21" si="370">SUM(GQ14:GQ20)</f>
        <v>675</v>
      </c>
      <c r="GR21" s="28">
        <f t="shared" ref="GR21" si="371">((GQ21+GS21)/7)/GO20</f>
        <v>0.16423841059602648</v>
      </c>
      <c r="GS21" s="27">
        <f t="shared" ref="GS21" si="372">SUM(GS14:GS20)</f>
        <v>193</v>
      </c>
      <c r="GT21" s="28">
        <f t="shared" ref="GT21" si="373">(GS21/(GS21+GQ21))</f>
        <v>0.22235023041474655</v>
      </c>
      <c r="GU21" s="27"/>
      <c r="GV21" s="27"/>
      <c r="GW21" s="29">
        <f t="shared" ref="GW21:GX21" si="374">GW19/GW18*100-100</f>
        <v>4.3704245973645612</v>
      </c>
      <c r="GX21" s="72">
        <f t="shared" si="374"/>
        <v>-0.54145516074450484</v>
      </c>
      <c r="GY21" s="26">
        <f t="shared" ref="GY21:GZ21" si="375">SUM(GY14:GY20)</f>
        <v>0</v>
      </c>
      <c r="GZ21" s="27">
        <f t="shared" si="375"/>
        <v>0</v>
      </c>
      <c r="HA21" s="27"/>
      <c r="HB21" s="27"/>
      <c r="HC21" s="27">
        <f t="shared" ref="HC21" si="376">SUM(HC14:HC20)</f>
        <v>888</v>
      </c>
      <c r="HD21" s="28">
        <f t="shared" ref="HD21" si="377">((HC21+HE21)/7)/HA20</f>
        <v>0.21890922815625591</v>
      </c>
      <c r="HE21" s="27">
        <f t="shared" ref="HE21" si="378">SUM(HE14:HE20)</f>
        <v>272</v>
      </c>
      <c r="HF21" s="28">
        <f t="shared" ref="HF21" si="379">(HE21/(HE21+HC21))</f>
        <v>0.23448275862068965</v>
      </c>
      <c r="HG21" s="27"/>
      <c r="HH21" s="27"/>
      <c r="HI21" s="29">
        <f t="shared" ref="HI21:HJ21" si="380">HI19/HI18*100-100</f>
        <v>3.7367114393023257</v>
      </c>
      <c r="HJ21" s="72">
        <f t="shared" si="380"/>
        <v>-4.3993231810490698</v>
      </c>
      <c r="HK21" s="26">
        <f>+C21+O21+AA21+AM21+AY21+BK21+BW21+CI21+CU21+DG21+DS21+EE21+EQ21+FC21+FO21+GA21+GM21+GY21</f>
        <v>7</v>
      </c>
      <c r="HL21" s="27">
        <f>+D21+P21+AB21+AN21+AZ21+BL21+BX21+CJ21+CV21+DH21+DT21+EF21+ER21+FD21+FP21+GB21+GN21+GZ21</f>
        <v>0</v>
      </c>
      <c r="HM21" s="27"/>
      <c r="HN21" s="27"/>
      <c r="HO21" s="27">
        <f>+G21+S21+AE21+AQ21+BC21+BO21+CA21+CM21+CY21+DK21+DW21+EI21+EU21+FG21+FS21+GE21+GQ21+HC21+I21+U21+AG21+AS21+BE21+BQ21+CC21+CO21+DA21+DM21+DY21+EK21+EW21+FI21+FU21+GG21+GS21+HE21</f>
        <v>12753</v>
      </c>
      <c r="HP21" s="203">
        <f>+((HO21)/HM20)/7</f>
        <v>0.15172028171695059</v>
      </c>
      <c r="HQ21" s="62">
        <f>+I21+U21+AG21+AS21+BE21+BQ21+CC21+CO21+DA21+DM21+DY21+EK21+EW21+FI21+FU21+GG21+GS21+HE21</f>
        <v>2919</v>
      </c>
      <c r="HR21" s="52">
        <f t="shared" si="276"/>
        <v>0.2288873206304399</v>
      </c>
      <c r="HS21" s="53">
        <f t="shared" ref="HS21" si="381">SUM(HS14:HS20)/7</f>
        <v>26.728571428571431</v>
      </c>
      <c r="HT21" s="54">
        <f t="shared" ref="HT21" si="382">SUM(HT14:HT20)</f>
        <v>8634</v>
      </c>
      <c r="HU21" s="53">
        <f t="shared" ref="HU21" si="383">AVERAGE(HU14:HU20)</f>
        <v>58.734703191080726</v>
      </c>
      <c r="HV21" s="63">
        <f>HV19/HV18*100-100</f>
        <v>3.8017436443497985</v>
      </c>
      <c r="HW21" s="72">
        <f>HW19/HW18*100-100</f>
        <v>-1.2972363226170387</v>
      </c>
      <c r="HX21" s="78">
        <f>SUM(G21,I21,S21,U21,AE21,AG21,AQ21,AS21,BC21,BE21,BO21,BQ21)/7/SUM(E20,Q20,AC20,AO20,BA20,BM20)</f>
        <v>0.15708935259497056</v>
      </c>
      <c r="HY21" s="78">
        <f>SUM(CA21,CC21,CM21,CO21,CY21,DA21,DK21,DM21,DW21,DY21,EI21,EK21)/7/SUM(BY20,CK20,CW20,DI20,DU20,EG20)</f>
        <v>0.14174999999999999</v>
      </c>
      <c r="HZ21" s="78">
        <f>SUM(K21,EU21,EW21,FG21,FI21,FS21,FU21,GE21,GG21,GQ21,GS21,HC21,HE21)/7/SUM(ES20,FE20,FQ20,GC20,GO20,HA20)</f>
        <v>0.15631133792512758</v>
      </c>
      <c r="IA21" s="82">
        <f>SUM(I21,U21,AG21,AS21,BE21,BQ21)/SUM(G21,I21,S21,U21,AE21,AG21,AQ21,AS21,BC21,BE21,BO21,BQ21)</f>
        <v>0.22706630336058128</v>
      </c>
      <c r="IB21" s="82">
        <f>SUM(CC21,CO21,DA21,DM21,DY21,EK21)/SUM(CA21,CC21,CM21,CO21,CY21,DA21,DK21,DM21,DW21,DY21,EI21,EK21)</f>
        <v>0.21869488536155202</v>
      </c>
      <c r="IC21" s="82">
        <f>SUM(EW21,FI21,FU21,GG21,GS21,HE21)/SUM(EU21,EW21,FG21,FI21,FS21,FU21,GE21,GG21,GQ21,GS21,HC21,HE21)</f>
        <v>0.23995433789954337</v>
      </c>
      <c r="ID21" s="84">
        <f>SUM(C21,O21,AA21,AM21,AY21,BK21)</f>
        <v>1</v>
      </c>
      <c r="IE21" s="84">
        <f>SUM(BW21,CI21,CU21,DG21,DS21,EE21)</f>
        <v>5</v>
      </c>
      <c r="IF21" s="84">
        <f>SUM(EQ21,FC21,FO21,GA21,GM21,GY21)</f>
        <v>1</v>
      </c>
      <c r="IG21" s="86" t="s">
        <v>40</v>
      </c>
    </row>
    <row r="22" spans="1:241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5">
        <f>HK21/HM11</f>
        <v>5.8260507698709946E-4</v>
      </c>
      <c r="HL22" s="68">
        <f>HL21/HN11</f>
        <v>0</v>
      </c>
      <c r="HM22" s="30"/>
      <c r="HN22" s="30"/>
      <c r="HO22" s="30"/>
      <c r="HP22" s="204"/>
      <c r="HQ22" s="30"/>
      <c r="HR22" s="30"/>
      <c r="HS22" s="30"/>
      <c r="HT22" s="51"/>
      <c r="HU22" s="30"/>
      <c r="HV22" s="30"/>
      <c r="HW22" s="31"/>
      <c r="HY22" s="77"/>
      <c r="HZ22" s="77"/>
      <c r="ID22" s="84">
        <f>SUM(E11,Q11,AC11,AO11,BA11,BM11)</f>
        <v>4006</v>
      </c>
      <c r="IE22" s="84">
        <f>SUM(BY11,CK11,CW11,DI11,DU11,EG11)</f>
        <v>4005</v>
      </c>
      <c r="IF22" s="84">
        <f>SUM(ES11,FE11,FQ11,GC11,GO11,HA11)</f>
        <v>4004</v>
      </c>
      <c r="IG22" s="86" t="s">
        <v>38</v>
      </c>
    </row>
    <row r="23" spans="1:241" x14ac:dyDescent="0.25">
      <c r="A23" s="210">
        <v>27</v>
      </c>
      <c r="B23" s="73">
        <f>B20+1</f>
        <v>44519</v>
      </c>
      <c r="C23" s="33"/>
      <c r="D23" s="34"/>
      <c r="E23" s="34">
        <f t="shared" ref="E23:F23" si="384">E20-C23</f>
        <v>756</v>
      </c>
      <c r="F23" s="34">
        <f t="shared" si="384"/>
        <v>65</v>
      </c>
      <c r="G23" s="34">
        <v>164</v>
      </c>
      <c r="H23" s="35">
        <f t="shared" ref="H23:H29" si="385">((G23+I23)/E23)</f>
        <v>0.30423280423280424</v>
      </c>
      <c r="I23" s="34">
        <v>66</v>
      </c>
      <c r="J23" s="35">
        <f t="shared" ref="J23:J29" si="386">I23/(G23+I23)</f>
        <v>0.28695652173913044</v>
      </c>
      <c r="K23" s="143">
        <v>134.54786000000001</v>
      </c>
      <c r="L23" s="34"/>
      <c r="M23" s="34"/>
      <c r="N23" s="37"/>
      <c r="O23" s="33"/>
      <c r="P23" s="34"/>
      <c r="Q23" s="34">
        <f t="shared" ref="Q23" si="387">Q20-O23</f>
        <v>758</v>
      </c>
      <c r="R23" s="34">
        <f t="shared" ref="R23" si="388">R20-P23</f>
        <v>65</v>
      </c>
      <c r="S23" s="34">
        <v>211</v>
      </c>
      <c r="T23" s="35">
        <f t="shared" ref="T23:T29" si="389">((S23+U23)/Q23)</f>
        <v>0.34828496042216361</v>
      </c>
      <c r="U23" s="34">
        <v>53</v>
      </c>
      <c r="V23" s="35">
        <f t="shared" ref="V23:V29" si="390">U23/(S23+U23)</f>
        <v>0.20075757575757575</v>
      </c>
      <c r="W23" s="144">
        <v>136.38575</v>
      </c>
      <c r="X23" s="34"/>
      <c r="Y23" s="34"/>
      <c r="Z23" s="37"/>
      <c r="AA23" s="33"/>
      <c r="AB23" s="34"/>
      <c r="AC23" s="34">
        <f t="shared" ref="AC23" si="391">AC20-AA23</f>
        <v>759</v>
      </c>
      <c r="AD23" s="34">
        <f t="shared" ref="AD23" si="392">AD20-AB23</f>
        <v>65</v>
      </c>
      <c r="AE23" s="34">
        <v>206</v>
      </c>
      <c r="AF23" s="35">
        <f t="shared" ref="AF23:AF29" si="393">((AE23+AG23)/AC23)</f>
        <v>0.3214756258234519</v>
      </c>
      <c r="AG23" s="34">
        <v>38</v>
      </c>
      <c r="AH23" s="35">
        <f t="shared" ref="AH23:AH29" si="394">AG23/(AE23+AG23)</f>
        <v>0.15573770491803279</v>
      </c>
      <c r="AI23" s="36"/>
      <c r="AJ23" s="34"/>
      <c r="AK23" s="34"/>
      <c r="AL23" s="37"/>
      <c r="AM23" s="33"/>
      <c r="AN23" s="34"/>
      <c r="AO23" s="34">
        <f t="shared" ref="AO23" si="395">AO20-AM23</f>
        <v>217</v>
      </c>
      <c r="AP23" s="34">
        <f t="shared" ref="AP23" si="396">AP20-AN23</f>
        <v>16</v>
      </c>
      <c r="AQ23" s="34">
        <v>39</v>
      </c>
      <c r="AR23" s="35">
        <f t="shared" ref="AR23:AR29" si="397">((AQ23+AS23)/AO23)</f>
        <v>0.21658986175115208</v>
      </c>
      <c r="AS23" s="34">
        <v>8</v>
      </c>
      <c r="AT23" s="35">
        <f t="shared" ref="AT23:AT29" si="398">AS23/(AQ23+AS23)</f>
        <v>0.1702127659574468</v>
      </c>
      <c r="AU23" s="36"/>
      <c r="AV23" s="34"/>
      <c r="AW23" s="34"/>
      <c r="AX23" s="37"/>
      <c r="AY23" s="33"/>
      <c r="AZ23" s="34"/>
      <c r="BA23" s="34">
        <f t="shared" ref="BA23" si="399">BA20-AY23</f>
        <v>757</v>
      </c>
      <c r="BB23" s="34">
        <f t="shared" ref="BB23" si="400">BB20-AZ23</f>
        <v>65</v>
      </c>
      <c r="BC23" s="34">
        <v>258</v>
      </c>
      <c r="BD23" s="35">
        <f t="shared" ref="BD23:BD29" si="401">((BC23+BE23)/BA23)</f>
        <v>0.4134742404227213</v>
      </c>
      <c r="BE23" s="34">
        <v>55</v>
      </c>
      <c r="BF23" s="35">
        <f t="shared" ref="BF23:BF29" si="402">BE23/(BC23+BE23)</f>
        <v>0.1757188498402556</v>
      </c>
      <c r="BG23" s="36"/>
      <c r="BH23" s="34"/>
      <c r="BI23" s="34"/>
      <c r="BJ23" s="37"/>
      <c r="BK23" s="33"/>
      <c r="BL23" s="34"/>
      <c r="BM23" s="34">
        <f t="shared" ref="BM23" si="403">BM20-BK23</f>
        <v>758</v>
      </c>
      <c r="BN23" s="34">
        <f t="shared" ref="BN23" si="404">BN20-BL23</f>
        <v>65</v>
      </c>
      <c r="BO23" s="34">
        <v>319</v>
      </c>
      <c r="BP23" s="35">
        <f t="shared" ref="BP23:BP29" si="405">((BO23+BQ23)/BM23)</f>
        <v>0.48944591029023748</v>
      </c>
      <c r="BQ23" s="34">
        <v>52</v>
      </c>
      <c r="BR23" s="35">
        <f t="shared" ref="BR23:BR29" si="406">BQ23/(BO23+BQ23)</f>
        <v>0.14016172506738545</v>
      </c>
      <c r="BS23" s="145">
        <v>140.33396000000002</v>
      </c>
      <c r="BT23" s="34"/>
      <c r="BU23" s="34"/>
      <c r="BV23" s="37"/>
      <c r="BW23" s="33"/>
      <c r="BX23" s="34"/>
      <c r="BY23" s="34">
        <f t="shared" ref="BY23" si="407">BY20-BW23</f>
        <v>757</v>
      </c>
      <c r="BZ23" s="34">
        <f t="shared" ref="BZ23" si="408">BZ20-BX23</f>
        <v>65</v>
      </c>
      <c r="CA23" s="34">
        <v>162</v>
      </c>
      <c r="CB23" s="35">
        <f t="shared" ref="CB23:CB29" si="409">((CA23+CC23)/BY23)</f>
        <v>0.26948480845442535</v>
      </c>
      <c r="CC23" s="34">
        <v>42</v>
      </c>
      <c r="CD23" s="35">
        <f t="shared" ref="CD23:CD29" si="410">CC23/(CA23+CC23)</f>
        <v>0.20588235294117646</v>
      </c>
      <c r="CE23" s="143">
        <v>136.48286000000002</v>
      </c>
      <c r="CF23" s="34"/>
      <c r="CG23" s="34"/>
      <c r="CH23" s="37"/>
      <c r="CI23" s="33"/>
      <c r="CJ23" s="34"/>
      <c r="CK23" s="34">
        <f t="shared" ref="CK23" si="411">CK20-CI23</f>
        <v>759</v>
      </c>
      <c r="CL23" s="34">
        <f t="shared" ref="CL23" si="412">CL20-CJ23</f>
        <v>65</v>
      </c>
      <c r="CM23" s="34">
        <v>143</v>
      </c>
      <c r="CN23" s="35">
        <f t="shared" ref="CN23:CN29" si="413">((CM23+CO23)/CK23)</f>
        <v>0.23978919631093545</v>
      </c>
      <c r="CO23" s="34">
        <v>39</v>
      </c>
      <c r="CP23" s="35">
        <f t="shared" ref="CP23:CP29" si="414">CO23/(CM23+CO23)</f>
        <v>0.21428571428571427</v>
      </c>
      <c r="CQ23" s="143">
        <v>134.93486000000001</v>
      </c>
      <c r="CR23" s="34"/>
      <c r="CS23" s="34"/>
      <c r="CT23" s="37"/>
      <c r="CU23" s="33"/>
      <c r="CV23" s="34"/>
      <c r="CW23" s="34">
        <f t="shared" ref="CW23" si="415">CW20-CU23</f>
        <v>756</v>
      </c>
      <c r="CX23" s="34">
        <f t="shared" ref="CX23" si="416">CX20-CV23</f>
        <v>65</v>
      </c>
      <c r="CY23" s="34">
        <v>189</v>
      </c>
      <c r="CZ23" s="35">
        <f t="shared" ref="CZ23:CZ29" si="417">((CY23+DA23)/CW23)</f>
        <v>0.35052910052910052</v>
      </c>
      <c r="DA23" s="34">
        <v>76</v>
      </c>
      <c r="DB23" s="35">
        <f t="shared" ref="DB23:DB29" si="418">DA23/(CY23+DA23)</f>
        <v>0.28679245283018867</v>
      </c>
      <c r="DC23" s="144">
        <v>135.71074999999999</v>
      </c>
      <c r="DD23" s="34"/>
      <c r="DE23" s="34"/>
      <c r="DF23" s="37"/>
      <c r="DG23" s="33">
        <v>1</v>
      </c>
      <c r="DH23" s="34"/>
      <c r="DI23" s="34">
        <f t="shared" ref="DI23" si="419">DI20-DG23</f>
        <v>213</v>
      </c>
      <c r="DJ23" s="34">
        <f t="shared" ref="DJ23" si="420">DJ20-DH23</f>
        <v>16</v>
      </c>
      <c r="DK23" s="34">
        <v>37</v>
      </c>
      <c r="DL23" s="35">
        <f t="shared" ref="DL23:DL29" si="421">((DK23+DM23)/DI23)</f>
        <v>0.215962441314554</v>
      </c>
      <c r="DM23" s="34">
        <v>9</v>
      </c>
      <c r="DN23" s="35">
        <f t="shared" ref="DN23:DN29" si="422">DM23/(DK23+DM23)</f>
        <v>0.19565217391304349</v>
      </c>
      <c r="DO23" s="36"/>
      <c r="DP23" s="34"/>
      <c r="DQ23" s="34"/>
      <c r="DR23" s="37"/>
      <c r="DS23" s="33"/>
      <c r="DT23" s="34"/>
      <c r="DU23" s="34">
        <f t="shared" ref="DU23" si="423">DU20-DS23</f>
        <v>757</v>
      </c>
      <c r="DV23" s="34">
        <f t="shared" ref="DV23" si="424">DV20-DT23</f>
        <v>65</v>
      </c>
      <c r="DW23" s="34">
        <v>252</v>
      </c>
      <c r="DX23" s="35">
        <f t="shared" ref="DX23:DX29" si="425">((DW23+DY23)/DU23)</f>
        <v>0.4134742404227213</v>
      </c>
      <c r="DY23" s="34">
        <v>61</v>
      </c>
      <c r="DZ23" s="35">
        <f t="shared" ref="DZ23:DZ29" si="426">DY23/(DW23+DY23)</f>
        <v>0.19488817891373802</v>
      </c>
      <c r="EA23" s="144">
        <v>135.03575000000001</v>
      </c>
      <c r="EB23" s="34"/>
      <c r="EC23" s="34"/>
      <c r="ED23" s="37"/>
      <c r="EE23" s="33"/>
      <c r="EF23" s="34"/>
      <c r="EG23" s="34">
        <f t="shared" ref="EG23" si="427">EG20-EE23</f>
        <v>757</v>
      </c>
      <c r="EH23" s="34">
        <f t="shared" ref="EH23" si="428">EH20-EF23</f>
        <v>65</v>
      </c>
      <c r="EI23" s="34">
        <v>224</v>
      </c>
      <c r="EJ23" s="35">
        <f t="shared" ref="EJ23:EJ29" si="429">((EI23+EK23)/EG23)</f>
        <v>0.34610303830911493</v>
      </c>
      <c r="EK23" s="34">
        <v>38</v>
      </c>
      <c r="EL23" s="35">
        <f t="shared" ref="EL23:EL29" si="430">EK23/(EI23+EK23)</f>
        <v>0.14503816793893129</v>
      </c>
      <c r="EM23" s="144">
        <v>134.69825</v>
      </c>
      <c r="EN23" s="34"/>
      <c r="EO23" s="34"/>
      <c r="EP23" s="37"/>
      <c r="EQ23" s="33"/>
      <c r="ER23" s="34"/>
      <c r="ES23" s="34">
        <f t="shared" ref="ES23" si="431">ES20-EQ23</f>
        <v>758</v>
      </c>
      <c r="ET23" s="34">
        <f t="shared" ref="ET23" si="432">ET20-ER23</f>
        <v>65</v>
      </c>
      <c r="EU23" s="34">
        <v>218</v>
      </c>
      <c r="EV23" s="35">
        <f t="shared" ref="EV23:EV29" si="433">((EU23+EW23)/ES23)</f>
        <v>0.36279683377308708</v>
      </c>
      <c r="EW23" s="34">
        <v>57</v>
      </c>
      <c r="EX23" s="35">
        <f t="shared" ref="EX23:EX29" si="434">EW23/(EU23+EW23)</f>
        <v>0.20727272727272728</v>
      </c>
      <c r="EY23" s="144">
        <v>137.39825000000002</v>
      </c>
      <c r="EZ23" s="34"/>
      <c r="FA23" s="34"/>
      <c r="FB23" s="37"/>
      <c r="FC23" s="33"/>
      <c r="FD23" s="34"/>
      <c r="FE23" s="34">
        <f t="shared" ref="FE23" si="435">FE20-FC23</f>
        <v>758</v>
      </c>
      <c r="FF23" s="34">
        <f t="shared" ref="FF23" si="436">FF20-FD23</f>
        <v>65</v>
      </c>
      <c r="FG23" s="34">
        <v>176</v>
      </c>
      <c r="FH23" s="35">
        <f t="shared" ref="FH23:FH29" si="437">((FG23+FI23)/FE23)</f>
        <v>0.29683377308707126</v>
      </c>
      <c r="FI23" s="34">
        <v>49</v>
      </c>
      <c r="FJ23" s="35">
        <f t="shared" ref="FJ23:FJ29" si="438">FI23/(FG23+FI23)</f>
        <v>0.21777777777777776</v>
      </c>
      <c r="FK23" s="36"/>
      <c r="FL23" s="34"/>
      <c r="FM23" s="34"/>
      <c r="FN23" s="37"/>
      <c r="FO23" s="33"/>
      <c r="FP23" s="34"/>
      <c r="FQ23" s="34">
        <f t="shared" ref="FQ23" si="439">FQ20-FO23</f>
        <v>757</v>
      </c>
      <c r="FR23" s="34">
        <f t="shared" ref="FR23" si="440">FR20-FP23</f>
        <v>65</v>
      </c>
      <c r="FS23" s="34">
        <v>205</v>
      </c>
      <c r="FT23" s="35">
        <f t="shared" ref="FT23:FT29" si="441">((FS23+FU23)/FQ23)</f>
        <v>0.34214002642007924</v>
      </c>
      <c r="FU23" s="34">
        <v>54</v>
      </c>
      <c r="FV23" s="35">
        <f t="shared" ref="FV23:FV29" si="442">FU23/(FS23+FU23)</f>
        <v>0.20849420849420849</v>
      </c>
      <c r="FW23" s="144">
        <v>136.72325000000001</v>
      </c>
      <c r="FX23" s="34"/>
      <c r="FY23" s="34"/>
      <c r="FZ23" s="37"/>
      <c r="GA23" s="33"/>
      <c r="GB23" s="34"/>
      <c r="GC23" s="34">
        <f t="shared" ref="GC23" si="443">GC20-GA23</f>
        <v>218</v>
      </c>
      <c r="GD23" s="34">
        <f t="shared" ref="GD23" si="444">GD20-GB23</f>
        <v>16</v>
      </c>
      <c r="GE23" s="34">
        <v>33</v>
      </c>
      <c r="GF23" s="35">
        <f t="shared" ref="GF23:GF29" si="445">((GE23+GG23)/GC23)</f>
        <v>0.21559633027522937</v>
      </c>
      <c r="GG23" s="34">
        <v>14</v>
      </c>
      <c r="GH23" s="35">
        <f t="shared" ref="GH23:GH29" si="446">GG23/(GE23+GG23)</f>
        <v>0.2978723404255319</v>
      </c>
      <c r="GI23" s="36"/>
      <c r="GJ23" s="34"/>
      <c r="GK23" s="34"/>
      <c r="GL23" s="37"/>
      <c r="GM23" s="33"/>
      <c r="GN23" s="34"/>
      <c r="GO23" s="34">
        <f t="shared" ref="GO23" si="447">GO20-GM23</f>
        <v>755</v>
      </c>
      <c r="GP23" s="34">
        <f t="shared" ref="GP23" si="448">GP20-GN23</f>
        <v>65</v>
      </c>
      <c r="GQ23" s="34">
        <v>225</v>
      </c>
      <c r="GR23" s="35">
        <f t="shared" ref="GR23:GR29" si="449">((GQ23+GS23)/GO23)</f>
        <v>0.35496688741721855</v>
      </c>
      <c r="GS23" s="34">
        <v>43</v>
      </c>
      <c r="GT23" s="35">
        <f t="shared" ref="GT23:GT29" si="450">GS23/(GQ23+GS23)</f>
        <v>0.16044776119402984</v>
      </c>
      <c r="GU23" s="36"/>
      <c r="GV23" s="34"/>
      <c r="GW23" s="34"/>
      <c r="GX23" s="37"/>
      <c r="GY23" s="33"/>
      <c r="GZ23" s="34"/>
      <c r="HA23" s="34">
        <f t="shared" ref="HA23" si="451">HA20-GY23</f>
        <v>757</v>
      </c>
      <c r="HB23" s="34">
        <f t="shared" ref="HB23" si="452">HB20-GZ23</f>
        <v>65</v>
      </c>
      <c r="HC23" s="34">
        <v>246</v>
      </c>
      <c r="HD23" s="35">
        <f t="shared" ref="HD23:HD29" si="453">((HC23+HE23)/HA23)</f>
        <v>0.39894319682959051</v>
      </c>
      <c r="HE23" s="34">
        <v>56</v>
      </c>
      <c r="HF23" s="35">
        <f t="shared" ref="HF23:HF29" si="454">HE23/(HC23+HE23)</f>
        <v>0.18543046357615894</v>
      </c>
      <c r="HG23" s="36"/>
      <c r="HH23" s="34"/>
      <c r="HI23" s="34"/>
      <c r="HJ23" s="37"/>
      <c r="HK23" s="33">
        <f t="shared" ref="HK23:HK30" si="455">+C23+O23+AA23+AM23+AY23+BK23+BW23+CI23+CU23+DG23+DS23+EE23+EQ23+FC23+FO23+GA23+GM23+GY23</f>
        <v>1</v>
      </c>
      <c r="HL23" s="34">
        <f t="shared" ref="HL23:HL30" si="456">+D23+P23+AB23+AN23+AZ23+BL23+BX23+CJ23+CV23+DH23+DT23+EF23+ER23+FD23+FP23+GB23+GN23+GZ23</f>
        <v>0</v>
      </c>
      <c r="HM23" s="34">
        <f t="shared" ref="HM23:HM29" si="457">+E23+Q23+AC23+AO23+BA23+BM23+BY23+CK23+CW23+DI23+DU23+EG23+ES23+FE23+FQ23+GC23+GO23+HA23</f>
        <v>12007</v>
      </c>
      <c r="HN23" s="34">
        <f t="shared" ref="HN23:HN29" si="458">+F23+R23+AD23+AP23+BB23+BN23+BZ23+CL23+CX23+DJ23+DV23+EH23+ET23+FF23+FR23+GD23+GP23+HB23</f>
        <v>1023</v>
      </c>
      <c r="HO23" s="34">
        <f t="shared" ref="HO23:HO29" si="459">+G23+S23+AE23+AQ23+BC23+BO23+CA23+CM23+CY23+DK23+DW23+EI23+EU23+FG23+FS23+GE23+GQ23+HC23+HE23+I23+U23+AG23+AS23+BE23+BQ23+CC23+CO23+DA23+DM23+DY23+EK23+EW23+FI23+FU23+GG23+GS23</f>
        <v>4117</v>
      </c>
      <c r="HP23" s="201">
        <f t="shared" ref="HP23:HP29" si="460">+(HO23)/HM23</f>
        <v>0.34288331806446237</v>
      </c>
      <c r="HQ23" s="48">
        <f t="shared" ref="HQ23:HQ30" si="461">+I23+U23+AG23+AS23+BE23+BQ23+CC23+CO23+DA23+DM23+DY23+EK23+EW23+FI23+FU23+GG23+GS23+HE23</f>
        <v>810</v>
      </c>
      <c r="HR23" s="35">
        <f t="shared" ref="HR23:HR30" si="462">+(HQ23/(HO23))</f>
        <v>0.19674520281758562</v>
      </c>
      <c r="HS23" s="49">
        <v>47.5</v>
      </c>
      <c r="HT23" s="50">
        <v>3103</v>
      </c>
      <c r="HU23" s="49">
        <f t="shared" ref="HU23:HU29" si="463">+HT23/HO23*100</f>
        <v>75.37041535098372</v>
      </c>
      <c r="HV23" s="48"/>
      <c r="HW23" s="37"/>
      <c r="HX23" s="78">
        <f t="shared" ref="HX23:HX29" si="464">SUM(G23,I23,S23,U23,AE23,AG23,AQ23,AS23,BC23,BE23,BO23,BQ23)/SUM(E23,Q23,AC23,AO23,BA23,BM23)</f>
        <v>0.36679151061173532</v>
      </c>
      <c r="HY23" s="78">
        <f t="shared" ref="HY23:HY29" si="465">SUM(CA23,CC23,CM23,CO23,CY23,DA23,DK23,DM23,DW23,DY23,EI23,EK23)/SUM(BY23,CK23,CW23,DI23,DU23,EG23)</f>
        <v>0.31807951987997002</v>
      </c>
      <c r="HZ23" s="78">
        <f t="shared" ref="HZ23:HZ29" si="466">SUM(K23,EU23,EW23,FG23,FI23,FS23,FU23,GE23,GG23,GQ23,GS23,HC23,HE23)/SUM(ES23,FE23,FQ23,GC23,GO23,HA23)</f>
        <v>0.37735394953784662</v>
      </c>
    </row>
    <row r="24" spans="1:241" x14ac:dyDescent="0.25">
      <c r="A24" s="211"/>
      <c r="B24" s="41">
        <f t="shared" ref="B24" si="467">+B23+1</f>
        <v>44520</v>
      </c>
      <c r="C24" s="10"/>
      <c r="D24" s="11"/>
      <c r="E24" s="74">
        <f t="shared" ref="E24:F24" si="468">E23-C24</f>
        <v>756</v>
      </c>
      <c r="F24" s="74">
        <f t="shared" si="468"/>
        <v>65</v>
      </c>
      <c r="G24" s="11">
        <v>200</v>
      </c>
      <c r="H24" s="12">
        <f t="shared" si="385"/>
        <v>0.32010582010582012</v>
      </c>
      <c r="I24" s="11">
        <v>42</v>
      </c>
      <c r="J24" s="12">
        <f t="shared" si="386"/>
        <v>0.17355371900826447</v>
      </c>
      <c r="K24" s="13"/>
      <c r="L24" s="11"/>
      <c r="M24" s="11"/>
      <c r="N24" s="14"/>
      <c r="O24" s="10">
        <v>1</v>
      </c>
      <c r="P24" s="11"/>
      <c r="Q24" s="74">
        <f t="shared" ref="Q24:R24" si="469">Q23-O24</f>
        <v>757</v>
      </c>
      <c r="R24" s="74">
        <f t="shared" si="469"/>
        <v>65</v>
      </c>
      <c r="S24" s="11">
        <v>259</v>
      </c>
      <c r="T24" s="12">
        <f t="shared" si="389"/>
        <v>0.42007926023778069</v>
      </c>
      <c r="U24" s="11">
        <v>59</v>
      </c>
      <c r="V24" s="12">
        <f t="shared" si="390"/>
        <v>0.18553459119496854</v>
      </c>
      <c r="W24" s="13"/>
      <c r="X24" s="11"/>
      <c r="Y24" s="11"/>
      <c r="Z24" s="14"/>
      <c r="AA24" s="10"/>
      <c r="AB24" s="11"/>
      <c r="AC24" s="74">
        <f t="shared" ref="AC24:AD24" si="470">AC23-AA24</f>
        <v>759</v>
      </c>
      <c r="AD24" s="74">
        <f t="shared" si="470"/>
        <v>65</v>
      </c>
      <c r="AE24" s="11">
        <v>248</v>
      </c>
      <c r="AF24" s="12">
        <f t="shared" si="393"/>
        <v>0.39393939393939392</v>
      </c>
      <c r="AG24" s="11">
        <v>51</v>
      </c>
      <c r="AH24" s="12">
        <f t="shared" si="394"/>
        <v>0.1705685618729097</v>
      </c>
      <c r="AI24" s="138">
        <v>135.37324999999998</v>
      </c>
      <c r="AJ24" s="11"/>
      <c r="AK24" s="11"/>
      <c r="AL24" s="14"/>
      <c r="AM24" s="10"/>
      <c r="AN24" s="11"/>
      <c r="AO24" s="74">
        <f t="shared" ref="AO24:AP24" si="471">AO23-AM24</f>
        <v>217</v>
      </c>
      <c r="AP24" s="74">
        <f t="shared" si="471"/>
        <v>16</v>
      </c>
      <c r="AQ24" s="11">
        <v>53</v>
      </c>
      <c r="AR24" s="12">
        <f t="shared" si="397"/>
        <v>0.32718894009216593</v>
      </c>
      <c r="AS24" s="11">
        <v>18</v>
      </c>
      <c r="AT24" s="12">
        <f t="shared" si="398"/>
        <v>0.25352112676056338</v>
      </c>
      <c r="AU24" s="13"/>
      <c r="AV24" s="11"/>
      <c r="AW24" s="11"/>
      <c r="AX24" s="14"/>
      <c r="AY24" s="10"/>
      <c r="AZ24" s="11"/>
      <c r="BA24" s="74">
        <f t="shared" ref="BA24:BB24" si="472">BA23-AY24</f>
        <v>757</v>
      </c>
      <c r="BB24" s="74">
        <f t="shared" si="472"/>
        <v>65</v>
      </c>
      <c r="BC24" s="11">
        <v>292</v>
      </c>
      <c r="BD24" s="12">
        <f t="shared" si="401"/>
        <v>0.44649933949801851</v>
      </c>
      <c r="BE24" s="11">
        <v>46</v>
      </c>
      <c r="BF24" s="12">
        <f t="shared" si="402"/>
        <v>0.13609467455621302</v>
      </c>
      <c r="BG24" s="148">
        <v>140.33396000000002</v>
      </c>
      <c r="BH24" s="11"/>
      <c r="BI24" s="11"/>
      <c r="BJ24" s="14"/>
      <c r="BK24" s="10"/>
      <c r="BL24" s="11"/>
      <c r="BM24" s="74">
        <f t="shared" ref="BM24:BN24" si="473">BM23-BK24</f>
        <v>758</v>
      </c>
      <c r="BN24" s="74">
        <f t="shared" si="473"/>
        <v>65</v>
      </c>
      <c r="BO24" s="11">
        <v>346</v>
      </c>
      <c r="BP24" s="12">
        <f t="shared" si="405"/>
        <v>0.51055408970976257</v>
      </c>
      <c r="BQ24" s="11">
        <v>41</v>
      </c>
      <c r="BR24" s="12">
        <f t="shared" si="406"/>
        <v>0.10594315245478036</v>
      </c>
      <c r="BS24" s="13"/>
      <c r="BT24" s="11"/>
      <c r="BU24" s="11"/>
      <c r="BV24" s="14"/>
      <c r="BW24" s="10"/>
      <c r="BX24" s="11"/>
      <c r="BY24" s="74">
        <f t="shared" ref="BY24:BZ24" si="474">BY23-BW24</f>
        <v>757</v>
      </c>
      <c r="BZ24" s="74">
        <f t="shared" si="474"/>
        <v>65</v>
      </c>
      <c r="CA24" s="11">
        <v>182</v>
      </c>
      <c r="CB24" s="12">
        <f t="shared" si="409"/>
        <v>0.29326287978863935</v>
      </c>
      <c r="CC24" s="11">
        <v>40</v>
      </c>
      <c r="CD24" s="12">
        <f t="shared" si="410"/>
        <v>0.18018018018018017</v>
      </c>
      <c r="CE24" s="13"/>
      <c r="CF24" s="11"/>
      <c r="CG24" s="11"/>
      <c r="CH24" s="14"/>
      <c r="CI24" s="10"/>
      <c r="CJ24" s="11"/>
      <c r="CK24" s="74">
        <f t="shared" ref="CK24:CL24" si="475">CK23-CI24</f>
        <v>759</v>
      </c>
      <c r="CL24" s="74">
        <f t="shared" si="475"/>
        <v>65</v>
      </c>
      <c r="CM24" s="11">
        <v>197</v>
      </c>
      <c r="CN24" s="12">
        <f t="shared" si="413"/>
        <v>0.29907773386034253</v>
      </c>
      <c r="CO24" s="11">
        <v>30</v>
      </c>
      <c r="CP24" s="12">
        <f t="shared" si="414"/>
        <v>0.13215859030837004</v>
      </c>
      <c r="CQ24" s="13"/>
      <c r="CR24" s="11"/>
      <c r="CS24" s="11"/>
      <c r="CT24" s="14"/>
      <c r="CU24" s="10"/>
      <c r="CV24" s="11"/>
      <c r="CW24" s="74">
        <f t="shared" ref="CW24:CX24" si="476">CW23-CU24</f>
        <v>756</v>
      </c>
      <c r="CX24" s="74">
        <f t="shared" si="476"/>
        <v>65</v>
      </c>
      <c r="CY24" s="11">
        <v>242</v>
      </c>
      <c r="CZ24" s="12">
        <f t="shared" si="417"/>
        <v>0.37962962962962965</v>
      </c>
      <c r="DA24" s="11">
        <v>45</v>
      </c>
      <c r="DB24" s="12">
        <f t="shared" si="418"/>
        <v>0.156794425087108</v>
      </c>
      <c r="DC24" s="13"/>
      <c r="DD24" s="11"/>
      <c r="DE24" s="11"/>
      <c r="DF24" s="14"/>
      <c r="DG24" s="10"/>
      <c r="DH24" s="11"/>
      <c r="DI24" s="74">
        <f t="shared" ref="DI24:DJ24" si="477">DI23-DG24</f>
        <v>213</v>
      </c>
      <c r="DJ24" s="74">
        <f t="shared" si="477"/>
        <v>16</v>
      </c>
      <c r="DK24" s="11">
        <v>38</v>
      </c>
      <c r="DL24" s="12">
        <f t="shared" si="421"/>
        <v>0.215962441314554</v>
      </c>
      <c r="DM24" s="11">
        <v>8</v>
      </c>
      <c r="DN24" s="12">
        <f t="shared" si="422"/>
        <v>0.17391304347826086</v>
      </c>
      <c r="DO24" s="13"/>
      <c r="DP24" s="11"/>
      <c r="DQ24" s="11"/>
      <c r="DR24" s="14"/>
      <c r="DS24" s="10"/>
      <c r="DT24" s="11"/>
      <c r="DU24" s="74">
        <f t="shared" ref="DU24:DV24" si="478">DU23-DS24</f>
        <v>757</v>
      </c>
      <c r="DV24" s="74">
        <f t="shared" si="478"/>
        <v>65</v>
      </c>
      <c r="DW24" s="11">
        <v>301</v>
      </c>
      <c r="DX24" s="12">
        <f t="shared" si="425"/>
        <v>0.4438573315719947</v>
      </c>
      <c r="DY24" s="11">
        <v>35</v>
      </c>
      <c r="DZ24" s="12">
        <f t="shared" si="426"/>
        <v>0.10416666666666667</v>
      </c>
      <c r="EA24" s="148">
        <v>139.48796000000002</v>
      </c>
      <c r="EB24" s="11"/>
      <c r="EC24" s="11"/>
      <c r="ED24" s="14"/>
      <c r="EE24" s="10"/>
      <c r="EF24" s="11"/>
      <c r="EG24" s="74">
        <f t="shared" ref="EG24:EH24" si="479">EG23-EE24</f>
        <v>757</v>
      </c>
      <c r="EH24" s="74">
        <f t="shared" si="479"/>
        <v>65</v>
      </c>
      <c r="EI24" s="11">
        <v>254</v>
      </c>
      <c r="EJ24" s="12">
        <f t="shared" si="429"/>
        <v>0.39233817701453105</v>
      </c>
      <c r="EK24" s="11">
        <v>43</v>
      </c>
      <c r="EL24" s="12">
        <f t="shared" si="430"/>
        <v>0.14478114478114479</v>
      </c>
      <c r="EM24" s="13"/>
      <c r="EN24" s="11"/>
      <c r="EO24" s="11"/>
      <c r="EP24" s="14"/>
      <c r="EQ24" s="10"/>
      <c r="ER24" s="11"/>
      <c r="ES24" s="74">
        <f t="shared" ref="ES24:ET24" si="480">ES23-EQ24</f>
        <v>758</v>
      </c>
      <c r="ET24" s="74">
        <f t="shared" si="480"/>
        <v>65</v>
      </c>
      <c r="EU24" s="11">
        <v>254</v>
      </c>
      <c r="EV24" s="12">
        <f t="shared" si="433"/>
        <v>0.41160949868073876</v>
      </c>
      <c r="EW24" s="11">
        <v>58</v>
      </c>
      <c r="EX24" s="12">
        <f t="shared" si="434"/>
        <v>0.1858974358974359</v>
      </c>
      <c r="EY24" s="13"/>
      <c r="EZ24" s="11"/>
      <c r="FA24" s="11"/>
      <c r="FB24" s="14"/>
      <c r="FC24" s="10">
        <v>1</v>
      </c>
      <c r="FD24" s="11"/>
      <c r="FE24" s="74">
        <f t="shared" ref="FE24:FF24" si="481">FE23-FC24</f>
        <v>757</v>
      </c>
      <c r="FF24" s="74">
        <f t="shared" si="481"/>
        <v>65</v>
      </c>
      <c r="FG24" s="11">
        <v>228</v>
      </c>
      <c r="FH24" s="12">
        <f t="shared" si="437"/>
        <v>0.36459709379128136</v>
      </c>
      <c r="FI24" s="11">
        <v>48</v>
      </c>
      <c r="FJ24" s="12">
        <f t="shared" si="438"/>
        <v>0.17391304347826086</v>
      </c>
      <c r="FK24" s="138">
        <v>137.06074999999998</v>
      </c>
      <c r="FL24" s="11"/>
      <c r="FM24" s="11"/>
      <c r="FN24" s="14"/>
      <c r="FO24" s="10"/>
      <c r="FP24" s="11"/>
      <c r="FQ24" s="74">
        <f t="shared" ref="FQ24:FR24" si="482">FQ23-FO24</f>
        <v>757</v>
      </c>
      <c r="FR24" s="74">
        <f t="shared" si="482"/>
        <v>65</v>
      </c>
      <c r="FS24" s="11">
        <v>260</v>
      </c>
      <c r="FT24" s="12">
        <f t="shared" si="441"/>
        <v>0.40026420079260239</v>
      </c>
      <c r="FU24" s="11">
        <v>43</v>
      </c>
      <c r="FV24" s="12">
        <f t="shared" si="442"/>
        <v>0.14191419141914191</v>
      </c>
      <c r="FW24" s="13"/>
      <c r="FX24" s="11"/>
      <c r="FY24" s="11"/>
      <c r="FZ24" s="14"/>
      <c r="GA24" s="10"/>
      <c r="GB24" s="11"/>
      <c r="GC24" s="74">
        <f t="shared" ref="GC24:GD24" si="483">GC23-GA24</f>
        <v>218</v>
      </c>
      <c r="GD24" s="74">
        <f t="shared" si="483"/>
        <v>16</v>
      </c>
      <c r="GE24" s="11">
        <v>44</v>
      </c>
      <c r="GF24" s="12">
        <f t="shared" si="445"/>
        <v>0.25688073394495414</v>
      </c>
      <c r="GG24" s="11">
        <v>12</v>
      </c>
      <c r="GH24" s="12">
        <f t="shared" si="446"/>
        <v>0.21428571428571427</v>
      </c>
      <c r="GI24" s="135">
        <v>134.16085999999999</v>
      </c>
      <c r="GJ24" s="11"/>
      <c r="GK24" s="11"/>
      <c r="GL24" s="14"/>
      <c r="GM24" s="10"/>
      <c r="GN24" s="11"/>
      <c r="GO24" s="74">
        <f t="shared" ref="GO24:GP24" si="484">GO23-GM24</f>
        <v>755</v>
      </c>
      <c r="GP24" s="74">
        <f t="shared" si="484"/>
        <v>65</v>
      </c>
      <c r="GQ24" s="11">
        <v>239</v>
      </c>
      <c r="GR24" s="12">
        <f t="shared" si="449"/>
        <v>0.37086092715231789</v>
      </c>
      <c r="GS24" s="11">
        <v>41</v>
      </c>
      <c r="GT24" s="12">
        <f t="shared" si="450"/>
        <v>0.14642857142857144</v>
      </c>
      <c r="GU24" s="13"/>
      <c r="GV24" s="11"/>
      <c r="GW24" s="11"/>
      <c r="GX24" s="14"/>
      <c r="GY24" s="10"/>
      <c r="GZ24" s="11"/>
      <c r="HA24" s="74">
        <f t="shared" ref="HA24:HB24" si="485">HA23-GY24</f>
        <v>757</v>
      </c>
      <c r="HB24" s="74">
        <f t="shared" si="485"/>
        <v>65</v>
      </c>
      <c r="HC24" s="11">
        <v>293</v>
      </c>
      <c r="HD24" s="12">
        <f t="shared" si="453"/>
        <v>0.45838837516512548</v>
      </c>
      <c r="HE24" s="11">
        <v>54</v>
      </c>
      <c r="HF24" s="12">
        <f t="shared" si="454"/>
        <v>0.15561959654178675</v>
      </c>
      <c r="HG24" s="148">
        <v>139.20596</v>
      </c>
      <c r="HH24" s="11"/>
      <c r="HI24" s="11"/>
      <c r="HJ24" s="14"/>
      <c r="HK24" s="10">
        <f t="shared" si="455"/>
        <v>2</v>
      </c>
      <c r="HL24" s="11">
        <f t="shared" si="456"/>
        <v>0</v>
      </c>
      <c r="HM24" s="11">
        <f t="shared" si="457"/>
        <v>12005</v>
      </c>
      <c r="HN24" s="11">
        <f t="shared" si="458"/>
        <v>1023</v>
      </c>
      <c r="HO24" s="11">
        <f t="shared" si="459"/>
        <v>4644</v>
      </c>
      <c r="HP24" s="202">
        <f t="shared" si="460"/>
        <v>0.38683881715951685</v>
      </c>
      <c r="HQ24" s="15">
        <f t="shared" si="461"/>
        <v>714</v>
      </c>
      <c r="HR24" s="12">
        <f t="shared" si="462"/>
        <v>0.15374677002583978</v>
      </c>
      <c r="HS24" s="16">
        <v>48</v>
      </c>
      <c r="HT24" s="17">
        <v>3707</v>
      </c>
      <c r="HU24" s="16">
        <f t="shared" si="463"/>
        <v>79.823428079242035</v>
      </c>
      <c r="HV24" s="15"/>
      <c r="HW24" s="14"/>
      <c r="HX24" s="78">
        <f t="shared" si="464"/>
        <v>0.41333666333666336</v>
      </c>
      <c r="HY24" s="78">
        <f t="shared" si="465"/>
        <v>0.35383845961490373</v>
      </c>
      <c r="HZ24" s="78">
        <f t="shared" si="466"/>
        <v>0.39330334832583708</v>
      </c>
    </row>
    <row r="25" spans="1:241" x14ac:dyDescent="0.25">
      <c r="A25" s="211"/>
      <c r="B25" s="41">
        <f t="shared" ref="B25:B26" si="486">+B24+1</f>
        <v>44521</v>
      </c>
      <c r="C25" s="10">
        <v>1</v>
      </c>
      <c r="D25" s="11"/>
      <c r="E25" s="74">
        <f t="shared" ref="E25:E29" si="487">E24-C25</f>
        <v>755</v>
      </c>
      <c r="F25" s="74">
        <f t="shared" ref="F25:F29" si="488">F24-D25</f>
        <v>65</v>
      </c>
      <c r="G25" s="11">
        <v>233</v>
      </c>
      <c r="H25" s="12">
        <f t="shared" si="385"/>
        <v>0.35099337748344372</v>
      </c>
      <c r="I25" s="11">
        <v>32</v>
      </c>
      <c r="J25" s="12">
        <f t="shared" si="386"/>
        <v>0.12075471698113208</v>
      </c>
      <c r="K25" s="138">
        <v>138.07325000000003</v>
      </c>
      <c r="L25" s="11"/>
      <c r="M25" s="11"/>
      <c r="N25" s="14"/>
      <c r="O25" s="10"/>
      <c r="P25" s="11"/>
      <c r="Q25" s="74">
        <f t="shared" ref="Q25:Q29" si="489">Q24-O25</f>
        <v>757</v>
      </c>
      <c r="R25" s="74">
        <f t="shared" ref="R25:R29" si="490">R24-P25</f>
        <v>65</v>
      </c>
      <c r="S25" s="11">
        <v>301</v>
      </c>
      <c r="T25" s="12">
        <f t="shared" si="389"/>
        <v>0.44121532364597094</v>
      </c>
      <c r="U25" s="11">
        <v>33</v>
      </c>
      <c r="V25" s="12">
        <f t="shared" si="390"/>
        <v>9.880239520958084E-2</v>
      </c>
      <c r="W25" s="148">
        <v>140.61596</v>
      </c>
      <c r="X25" s="11"/>
      <c r="Y25" s="11"/>
      <c r="Z25" s="14"/>
      <c r="AA25" s="10">
        <v>2</v>
      </c>
      <c r="AB25" s="11"/>
      <c r="AC25" s="74">
        <f t="shared" ref="AC25:AC29" si="491">AC24-AA25</f>
        <v>757</v>
      </c>
      <c r="AD25" s="74">
        <f t="shared" ref="AD25:AD29" si="492">AD24-AB25</f>
        <v>65</v>
      </c>
      <c r="AE25" s="11">
        <v>285</v>
      </c>
      <c r="AF25" s="12">
        <f t="shared" si="393"/>
        <v>0.41215323645970936</v>
      </c>
      <c r="AG25" s="11">
        <v>27</v>
      </c>
      <c r="AH25" s="12">
        <f t="shared" si="394"/>
        <v>8.6538461538461536E-2</v>
      </c>
      <c r="AI25" s="13"/>
      <c r="AJ25" s="11"/>
      <c r="AK25" s="11"/>
      <c r="AL25" s="14"/>
      <c r="AM25" s="10">
        <v>1</v>
      </c>
      <c r="AN25" s="11"/>
      <c r="AO25" s="74">
        <f t="shared" ref="AO25:AO29" si="493">AO24-AM25</f>
        <v>216</v>
      </c>
      <c r="AP25" s="74">
        <f t="shared" ref="AP25:AP29" si="494">AP24-AN25</f>
        <v>16</v>
      </c>
      <c r="AQ25" s="11">
        <v>59</v>
      </c>
      <c r="AR25" s="12">
        <f t="shared" si="397"/>
        <v>0.33333333333333331</v>
      </c>
      <c r="AS25" s="11">
        <v>13</v>
      </c>
      <c r="AT25" s="12">
        <f t="shared" si="398"/>
        <v>0.18055555555555555</v>
      </c>
      <c r="AU25" s="13"/>
      <c r="AV25" s="11"/>
      <c r="AW25" s="11"/>
      <c r="AX25" s="14"/>
      <c r="AY25" s="10"/>
      <c r="AZ25" s="11"/>
      <c r="BA25" s="74">
        <f t="shared" ref="BA25:BA29" si="495">BA24-AY25</f>
        <v>757</v>
      </c>
      <c r="BB25" s="74">
        <f t="shared" ref="BB25:BB29" si="496">BB24-AZ25</f>
        <v>65</v>
      </c>
      <c r="BC25" s="11">
        <v>326</v>
      </c>
      <c r="BD25" s="12">
        <f t="shared" si="401"/>
        <v>0.46499339498018494</v>
      </c>
      <c r="BE25" s="11">
        <v>26</v>
      </c>
      <c r="BF25" s="12">
        <f t="shared" si="402"/>
        <v>7.3863636363636367E-2</v>
      </c>
      <c r="BG25" s="13"/>
      <c r="BH25" s="11"/>
      <c r="BI25" s="11"/>
      <c r="BJ25" s="14"/>
      <c r="BK25" s="10"/>
      <c r="BL25" s="11"/>
      <c r="BM25" s="74">
        <f t="shared" ref="BM25:BM29" si="497">BM24-BK25</f>
        <v>758</v>
      </c>
      <c r="BN25" s="74">
        <f t="shared" ref="BN25:BN29" si="498">BN24-BL25</f>
        <v>65</v>
      </c>
      <c r="BO25" s="11">
        <v>346</v>
      </c>
      <c r="BP25" s="12">
        <f t="shared" si="405"/>
        <v>0.48284960422163586</v>
      </c>
      <c r="BQ25" s="11">
        <v>20</v>
      </c>
      <c r="BR25" s="12">
        <f t="shared" si="406"/>
        <v>5.4644808743169397E-2</v>
      </c>
      <c r="BS25" s="13"/>
      <c r="BT25" s="11"/>
      <c r="BU25" s="11"/>
      <c r="BV25" s="14"/>
      <c r="BW25" s="10"/>
      <c r="BX25" s="11"/>
      <c r="BY25" s="74">
        <f t="shared" ref="BY25:BY29" si="499">BY24-BW25</f>
        <v>757</v>
      </c>
      <c r="BZ25" s="74">
        <f t="shared" ref="BZ25:BZ29" si="500">BZ24-BX25</f>
        <v>65</v>
      </c>
      <c r="CA25" s="11">
        <v>208</v>
      </c>
      <c r="CB25" s="12">
        <f t="shared" si="409"/>
        <v>0.33025099075297226</v>
      </c>
      <c r="CC25" s="11">
        <v>42</v>
      </c>
      <c r="CD25" s="12">
        <f t="shared" si="410"/>
        <v>0.16800000000000001</v>
      </c>
      <c r="CE25" s="13"/>
      <c r="CF25" s="11"/>
      <c r="CG25" s="11"/>
      <c r="CH25" s="14"/>
      <c r="CI25" s="10"/>
      <c r="CJ25" s="11"/>
      <c r="CK25" s="74">
        <f t="shared" ref="CK25:CK29" si="501">CK24-CI25</f>
        <v>759</v>
      </c>
      <c r="CL25" s="74">
        <f t="shared" ref="CL25:CL29" si="502">CL24-CJ25</f>
        <v>65</v>
      </c>
      <c r="CM25" s="11">
        <v>212</v>
      </c>
      <c r="CN25" s="12">
        <f t="shared" si="413"/>
        <v>0.33596837944664032</v>
      </c>
      <c r="CO25" s="11">
        <v>43</v>
      </c>
      <c r="CP25" s="12">
        <f t="shared" si="414"/>
        <v>0.16862745098039217</v>
      </c>
      <c r="CQ25" s="13"/>
      <c r="CR25" s="11"/>
      <c r="CS25" s="11"/>
      <c r="CT25" s="14"/>
      <c r="CU25" s="10">
        <v>1</v>
      </c>
      <c r="CV25" s="11"/>
      <c r="CW25" s="74">
        <f t="shared" ref="CW25:CW29" si="503">CW24-CU25</f>
        <v>755</v>
      </c>
      <c r="CX25" s="74">
        <f t="shared" ref="CX25:CX29" si="504">CX24-CV25</f>
        <v>65</v>
      </c>
      <c r="CY25" s="11">
        <v>285</v>
      </c>
      <c r="CZ25" s="12">
        <f t="shared" si="417"/>
        <v>0.43311258278145698</v>
      </c>
      <c r="DA25" s="11">
        <v>42</v>
      </c>
      <c r="DB25" s="12">
        <f t="shared" si="418"/>
        <v>0.12844036697247707</v>
      </c>
      <c r="DC25" s="13"/>
      <c r="DD25" s="11"/>
      <c r="DE25" s="11"/>
      <c r="DF25" s="14"/>
      <c r="DG25" s="10"/>
      <c r="DH25" s="11"/>
      <c r="DI25" s="74">
        <f t="shared" ref="DI25:DI29" si="505">DI24-DG25</f>
        <v>213</v>
      </c>
      <c r="DJ25" s="74">
        <f t="shared" ref="DJ25:DJ29" si="506">DJ24-DH25</f>
        <v>16</v>
      </c>
      <c r="DK25" s="11">
        <v>44</v>
      </c>
      <c r="DL25" s="12">
        <f t="shared" si="421"/>
        <v>0.23943661971830985</v>
      </c>
      <c r="DM25" s="11">
        <v>7</v>
      </c>
      <c r="DN25" s="12">
        <f t="shared" si="422"/>
        <v>0.13725490196078433</v>
      </c>
      <c r="DO25" s="135">
        <v>134.93486000000001</v>
      </c>
      <c r="DP25" s="11"/>
      <c r="DQ25" s="11"/>
      <c r="DR25" s="14"/>
      <c r="DS25" s="10"/>
      <c r="DT25" s="11"/>
      <c r="DU25" s="74">
        <f t="shared" ref="DU25:DU29" si="507">DU24-DS25</f>
        <v>757</v>
      </c>
      <c r="DV25" s="74">
        <f t="shared" ref="DV25:DV29" si="508">DV24-DT25</f>
        <v>65</v>
      </c>
      <c r="DW25" s="11">
        <v>297</v>
      </c>
      <c r="DX25" s="12">
        <f t="shared" si="425"/>
        <v>0.45442536327608984</v>
      </c>
      <c r="DY25" s="11">
        <v>47</v>
      </c>
      <c r="DZ25" s="12">
        <f t="shared" si="426"/>
        <v>0.13662790697674418</v>
      </c>
      <c r="EA25" s="13"/>
      <c r="EB25" s="11"/>
      <c r="EC25" s="11"/>
      <c r="ED25" s="14"/>
      <c r="EE25" s="10"/>
      <c r="EF25" s="11"/>
      <c r="EG25" s="74">
        <f t="shared" ref="EG25:EG29" si="509">EG24-EE25</f>
        <v>757</v>
      </c>
      <c r="EH25" s="74">
        <f t="shared" ref="EH25:EH29" si="510">EH24-EF25</f>
        <v>65</v>
      </c>
      <c r="EI25" s="11">
        <v>284</v>
      </c>
      <c r="EJ25" s="12">
        <f t="shared" si="429"/>
        <v>0.45046235138705415</v>
      </c>
      <c r="EK25" s="11">
        <v>57</v>
      </c>
      <c r="EL25" s="12">
        <f t="shared" si="430"/>
        <v>0.16715542521994134</v>
      </c>
      <c r="EM25" s="148">
        <v>139.20596</v>
      </c>
      <c r="EN25" s="11"/>
      <c r="EO25" s="11"/>
      <c r="EP25" s="14"/>
      <c r="EQ25" s="10"/>
      <c r="ER25" s="11"/>
      <c r="ES25" s="74">
        <f t="shared" ref="ES25:ES29" si="511">ES24-EQ25</f>
        <v>758</v>
      </c>
      <c r="ET25" s="74">
        <f t="shared" ref="ET25:ET29" si="512">ET24-ER25</f>
        <v>65</v>
      </c>
      <c r="EU25" s="11">
        <v>278</v>
      </c>
      <c r="EV25" s="12">
        <f t="shared" si="433"/>
        <v>0.43931398416886541</v>
      </c>
      <c r="EW25" s="11">
        <v>55</v>
      </c>
      <c r="EX25" s="12">
        <f t="shared" si="434"/>
        <v>0.16516516516516516</v>
      </c>
      <c r="EY25" s="148">
        <v>141.46196000000003</v>
      </c>
      <c r="EZ25" s="11"/>
      <c r="FA25" s="11"/>
      <c r="FB25" s="14"/>
      <c r="FC25" s="10"/>
      <c r="FD25" s="11"/>
      <c r="FE25" s="74">
        <f t="shared" ref="FE25:FE29" si="513">FE24-FC25</f>
        <v>757</v>
      </c>
      <c r="FF25" s="74">
        <f t="shared" ref="FF25:FF29" si="514">FF24-FD25</f>
        <v>65</v>
      </c>
      <c r="FG25" s="11">
        <v>234</v>
      </c>
      <c r="FH25" s="12">
        <f t="shared" si="437"/>
        <v>0.39365918097754293</v>
      </c>
      <c r="FI25" s="11">
        <v>64</v>
      </c>
      <c r="FJ25" s="12">
        <f t="shared" si="438"/>
        <v>0.21476510067114093</v>
      </c>
      <c r="FK25" s="13"/>
      <c r="FL25" s="11"/>
      <c r="FM25" s="11"/>
      <c r="FN25" s="14"/>
      <c r="FO25" s="10"/>
      <c r="FP25" s="11"/>
      <c r="FQ25" s="74">
        <f t="shared" ref="FQ25:FQ29" si="515">FQ24-FO25</f>
        <v>757</v>
      </c>
      <c r="FR25" s="74">
        <f t="shared" ref="FR25:FR29" si="516">FR24-FP25</f>
        <v>65</v>
      </c>
      <c r="FS25" s="11">
        <v>278</v>
      </c>
      <c r="FT25" s="12">
        <f t="shared" si="441"/>
        <v>0.42140026420079263</v>
      </c>
      <c r="FU25" s="11">
        <v>41</v>
      </c>
      <c r="FV25" s="12">
        <f t="shared" si="442"/>
        <v>0.12852664576802508</v>
      </c>
      <c r="FW25" s="13"/>
      <c r="FX25" s="11"/>
      <c r="FY25" s="11"/>
      <c r="FZ25" s="14"/>
      <c r="GA25" s="10">
        <v>1</v>
      </c>
      <c r="GB25" s="11"/>
      <c r="GC25" s="74">
        <f t="shared" ref="GC25:GC29" si="517">GC24-GA25</f>
        <v>217</v>
      </c>
      <c r="GD25" s="74">
        <f t="shared" ref="GD25:GD29" si="518">GD24-GB25</f>
        <v>16</v>
      </c>
      <c r="GE25" s="11">
        <v>43</v>
      </c>
      <c r="GF25" s="12">
        <f t="shared" si="445"/>
        <v>0.27649769585253459</v>
      </c>
      <c r="GG25" s="11">
        <v>17</v>
      </c>
      <c r="GH25" s="12">
        <f t="shared" si="446"/>
        <v>0.28333333333333333</v>
      </c>
      <c r="GI25" s="13"/>
      <c r="GJ25" s="11"/>
      <c r="GK25" s="11"/>
      <c r="GL25" s="14"/>
      <c r="GM25" s="10"/>
      <c r="GN25" s="11"/>
      <c r="GO25" s="74">
        <f t="shared" ref="GO25:GO29" si="519">GO24-GM25</f>
        <v>755</v>
      </c>
      <c r="GP25" s="74">
        <f t="shared" ref="GP25:GP29" si="520">GP24-GN25</f>
        <v>65</v>
      </c>
      <c r="GQ25" s="11">
        <v>263</v>
      </c>
      <c r="GR25" s="12">
        <f t="shared" si="449"/>
        <v>0.40662251655629139</v>
      </c>
      <c r="GS25" s="11">
        <v>44</v>
      </c>
      <c r="GT25" s="12">
        <f t="shared" si="450"/>
        <v>0.14332247557003258</v>
      </c>
      <c r="GU25" s="13"/>
      <c r="GV25" s="11"/>
      <c r="GW25" s="11"/>
      <c r="GX25" s="14"/>
      <c r="GY25" s="10"/>
      <c r="GZ25" s="11"/>
      <c r="HA25" s="74">
        <f t="shared" ref="HA25:HA29" si="521">HA24-GY25</f>
        <v>757</v>
      </c>
      <c r="HB25" s="74">
        <f t="shared" ref="HB25:HB29" si="522">HB24-GZ25</f>
        <v>65</v>
      </c>
      <c r="HC25" s="11">
        <v>311</v>
      </c>
      <c r="HD25" s="12">
        <f t="shared" si="453"/>
        <v>0.49273447820343463</v>
      </c>
      <c r="HE25" s="11">
        <v>62</v>
      </c>
      <c r="HF25" s="12">
        <f t="shared" si="454"/>
        <v>0.16621983914209115</v>
      </c>
      <c r="HG25" s="13"/>
      <c r="HH25" s="11"/>
      <c r="HI25" s="11"/>
      <c r="HJ25" s="14"/>
      <c r="HK25" s="10">
        <f t="shared" si="455"/>
        <v>6</v>
      </c>
      <c r="HL25" s="11">
        <f t="shared" si="456"/>
        <v>0</v>
      </c>
      <c r="HM25" s="11">
        <f t="shared" si="457"/>
        <v>11999</v>
      </c>
      <c r="HN25" s="11">
        <f t="shared" si="458"/>
        <v>1023</v>
      </c>
      <c r="HO25" s="11">
        <f t="shared" si="459"/>
        <v>4959</v>
      </c>
      <c r="HP25" s="202">
        <f t="shared" si="460"/>
        <v>0.41328444037003081</v>
      </c>
      <c r="HQ25" s="15">
        <f t="shared" si="461"/>
        <v>672</v>
      </c>
      <c r="HR25" s="12">
        <f t="shared" si="462"/>
        <v>0.13551119177253479</v>
      </c>
      <c r="HS25" s="16">
        <v>47.5</v>
      </c>
      <c r="HT25" s="17">
        <v>4049</v>
      </c>
      <c r="HU25" s="16">
        <f t="shared" si="463"/>
        <v>81.649526114135924</v>
      </c>
      <c r="HV25" s="15"/>
      <c r="HW25" s="14"/>
      <c r="HX25" s="78">
        <f t="shared" si="464"/>
        <v>0.42525000000000002</v>
      </c>
      <c r="HY25" s="78">
        <f t="shared" si="465"/>
        <v>0.3921960980490245</v>
      </c>
      <c r="HZ25" s="78">
        <f t="shared" si="466"/>
        <v>0.45690408647838038</v>
      </c>
    </row>
    <row r="26" spans="1:241" x14ac:dyDescent="0.25">
      <c r="A26" s="211"/>
      <c r="B26" s="41">
        <f t="shared" si="486"/>
        <v>44522</v>
      </c>
      <c r="C26" s="10">
        <v>1</v>
      </c>
      <c r="D26" s="11"/>
      <c r="E26" s="74">
        <f t="shared" si="487"/>
        <v>754</v>
      </c>
      <c r="F26" s="74">
        <f t="shared" si="488"/>
        <v>65</v>
      </c>
      <c r="G26" s="11">
        <v>284</v>
      </c>
      <c r="H26" s="12">
        <f t="shared" si="385"/>
        <v>0.43766578249336868</v>
      </c>
      <c r="I26" s="11">
        <v>46</v>
      </c>
      <c r="J26" s="12">
        <f t="shared" si="386"/>
        <v>0.1393939393939394</v>
      </c>
      <c r="K26" s="11"/>
      <c r="L26" s="11"/>
      <c r="M26" s="18"/>
      <c r="N26" s="20"/>
      <c r="O26" s="10"/>
      <c r="P26" s="11"/>
      <c r="Q26" s="74">
        <f t="shared" si="489"/>
        <v>757</v>
      </c>
      <c r="R26" s="74">
        <f t="shared" si="490"/>
        <v>65</v>
      </c>
      <c r="S26" s="11">
        <v>309</v>
      </c>
      <c r="T26" s="12">
        <f t="shared" si="389"/>
        <v>0.48745046235138706</v>
      </c>
      <c r="U26" s="11">
        <v>60</v>
      </c>
      <c r="V26" s="12">
        <f t="shared" si="390"/>
        <v>0.16260162601626016</v>
      </c>
      <c r="W26" s="11"/>
      <c r="X26" s="11"/>
      <c r="Y26" s="18"/>
      <c r="Z26" s="20"/>
      <c r="AA26" s="10"/>
      <c r="AB26" s="11"/>
      <c r="AC26" s="74">
        <f t="shared" si="491"/>
        <v>757</v>
      </c>
      <c r="AD26" s="74">
        <f t="shared" si="492"/>
        <v>65</v>
      </c>
      <c r="AE26" s="11">
        <v>313</v>
      </c>
      <c r="AF26" s="12">
        <f t="shared" si="393"/>
        <v>0.4570673712021136</v>
      </c>
      <c r="AG26" s="11">
        <v>33</v>
      </c>
      <c r="AH26" s="12">
        <f t="shared" si="394"/>
        <v>9.5375722543352595E-2</v>
      </c>
      <c r="AI26" s="150">
        <v>139.76996</v>
      </c>
      <c r="AJ26" s="11"/>
      <c r="AK26" s="18"/>
      <c r="AL26" s="20"/>
      <c r="AM26" s="10"/>
      <c r="AN26" s="11"/>
      <c r="AO26" s="74">
        <f t="shared" si="493"/>
        <v>216</v>
      </c>
      <c r="AP26" s="74">
        <f t="shared" si="494"/>
        <v>16</v>
      </c>
      <c r="AQ26" s="11">
        <v>69</v>
      </c>
      <c r="AR26" s="12">
        <f t="shared" si="397"/>
        <v>0.35648148148148145</v>
      </c>
      <c r="AS26" s="11">
        <v>8</v>
      </c>
      <c r="AT26" s="12">
        <f t="shared" si="398"/>
        <v>0.1038961038961039</v>
      </c>
      <c r="AU26" s="151">
        <v>138.74824999999998</v>
      </c>
      <c r="AV26" s="11"/>
      <c r="AW26" s="18"/>
      <c r="AX26" s="20"/>
      <c r="AY26" s="10"/>
      <c r="AZ26" s="11"/>
      <c r="BA26" s="74">
        <f t="shared" si="495"/>
        <v>757</v>
      </c>
      <c r="BB26" s="74">
        <f t="shared" si="496"/>
        <v>65</v>
      </c>
      <c r="BC26" s="11">
        <v>361</v>
      </c>
      <c r="BD26" s="12">
        <f t="shared" si="401"/>
        <v>0.54029062087186264</v>
      </c>
      <c r="BE26" s="11">
        <v>48</v>
      </c>
      <c r="BF26" s="12">
        <f t="shared" si="402"/>
        <v>0.11735941320293398</v>
      </c>
      <c r="BG26" s="153">
        <v>145.08299000000002</v>
      </c>
      <c r="BH26" s="11"/>
      <c r="BI26" s="18"/>
      <c r="BJ26" s="20"/>
      <c r="BK26" s="10"/>
      <c r="BL26" s="11"/>
      <c r="BM26" s="74">
        <f t="shared" si="497"/>
        <v>758</v>
      </c>
      <c r="BN26" s="74">
        <f t="shared" si="498"/>
        <v>65</v>
      </c>
      <c r="BO26" s="11">
        <v>331</v>
      </c>
      <c r="BP26" s="12">
        <f t="shared" si="405"/>
        <v>0.48680738786279681</v>
      </c>
      <c r="BQ26" s="11">
        <v>38</v>
      </c>
      <c r="BR26" s="12">
        <f t="shared" si="406"/>
        <v>0.10298102981029811</v>
      </c>
      <c r="BS26" s="11"/>
      <c r="BT26" s="11"/>
      <c r="BU26" s="18"/>
      <c r="BV26" s="20"/>
      <c r="BW26" s="10"/>
      <c r="BX26" s="11"/>
      <c r="BY26" s="74">
        <f t="shared" si="499"/>
        <v>757</v>
      </c>
      <c r="BZ26" s="74">
        <f t="shared" si="500"/>
        <v>65</v>
      </c>
      <c r="CA26" s="11">
        <v>252</v>
      </c>
      <c r="CB26" s="12">
        <f t="shared" si="409"/>
        <v>0.37912813738441214</v>
      </c>
      <c r="CC26" s="11">
        <v>35</v>
      </c>
      <c r="CD26" s="12">
        <f t="shared" si="410"/>
        <v>0.12195121951219512</v>
      </c>
      <c r="CE26" s="151">
        <v>139.76075000000003</v>
      </c>
      <c r="CF26" s="11"/>
      <c r="CG26" s="18"/>
      <c r="CH26" s="20"/>
      <c r="CI26" s="10">
        <v>1</v>
      </c>
      <c r="CJ26" s="11"/>
      <c r="CK26" s="74">
        <f t="shared" si="501"/>
        <v>758</v>
      </c>
      <c r="CL26" s="74">
        <f t="shared" si="502"/>
        <v>65</v>
      </c>
      <c r="CM26" s="11">
        <v>232</v>
      </c>
      <c r="CN26" s="12">
        <f t="shared" si="413"/>
        <v>0.34432717678100266</v>
      </c>
      <c r="CO26" s="11">
        <v>29</v>
      </c>
      <c r="CP26" s="12">
        <f t="shared" si="414"/>
        <v>0.1111111111111111</v>
      </c>
      <c r="CQ26" s="151">
        <v>138.41075000000001</v>
      </c>
      <c r="CR26" s="11"/>
      <c r="CS26" s="18"/>
      <c r="CT26" s="20"/>
      <c r="CU26" s="10">
        <v>1</v>
      </c>
      <c r="CV26" s="11"/>
      <c r="CW26" s="74">
        <f t="shared" si="503"/>
        <v>754</v>
      </c>
      <c r="CX26" s="74">
        <f t="shared" si="504"/>
        <v>65</v>
      </c>
      <c r="CY26" s="11">
        <v>292</v>
      </c>
      <c r="CZ26" s="12">
        <f t="shared" si="417"/>
        <v>0.43766578249336868</v>
      </c>
      <c r="DA26" s="11">
        <v>38</v>
      </c>
      <c r="DB26" s="12">
        <f t="shared" si="418"/>
        <v>0.11515151515151516</v>
      </c>
      <c r="DC26" s="150">
        <v>140.05195999999998</v>
      </c>
      <c r="DD26" s="11"/>
      <c r="DE26" s="18"/>
      <c r="DF26" s="20"/>
      <c r="DG26" s="10"/>
      <c r="DH26" s="11"/>
      <c r="DI26" s="74">
        <f t="shared" si="505"/>
        <v>213</v>
      </c>
      <c r="DJ26" s="74">
        <f t="shared" si="506"/>
        <v>16</v>
      </c>
      <c r="DK26" s="11">
        <v>59</v>
      </c>
      <c r="DL26" s="12">
        <f t="shared" si="421"/>
        <v>0.29577464788732394</v>
      </c>
      <c r="DM26" s="11">
        <v>4</v>
      </c>
      <c r="DN26" s="12">
        <f t="shared" si="422"/>
        <v>6.3492063492063489E-2</v>
      </c>
      <c r="DO26" s="11"/>
      <c r="DP26" s="11"/>
      <c r="DQ26" s="18"/>
      <c r="DR26" s="20"/>
      <c r="DS26" s="10"/>
      <c r="DT26" s="11"/>
      <c r="DU26" s="74">
        <f t="shared" si="507"/>
        <v>757</v>
      </c>
      <c r="DV26" s="74">
        <f t="shared" si="508"/>
        <v>65</v>
      </c>
      <c r="DW26" s="11">
        <v>349</v>
      </c>
      <c r="DX26" s="12">
        <f t="shared" si="425"/>
        <v>0.54557463672391016</v>
      </c>
      <c r="DY26" s="11">
        <v>64</v>
      </c>
      <c r="DZ26" s="12">
        <f t="shared" si="426"/>
        <v>0.15496368038740921</v>
      </c>
      <c r="EA26" s="153">
        <v>144.42149000000001</v>
      </c>
      <c r="EB26" s="11"/>
      <c r="EC26" s="18"/>
      <c r="ED26" s="20"/>
      <c r="EE26" s="10"/>
      <c r="EF26" s="11"/>
      <c r="EG26" s="74">
        <f t="shared" si="509"/>
        <v>757</v>
      </c>
      <c r="EH26" s="74">
        <f t="shared" si="510"/>
        <v>65</v>
      </c>
      <c r="EI26" s="11">
        <v>328</v>
      </c>
      <c r="EJ26" s="12">
        <f t="shared" si="429"/>
        <v>0.49669749009247027</v>
      </c>
      <c r="EK26" s="11">
        <v>48</v>
      </c>
      <c r="EL26" s="12">
        <f t="shared" si="430"/>
        <v>0.1276595744680851</v>
      </c>
      <c r="EM26" s="11"/>
      <c r="EN26" s="11"/>
      <c r="EO26" s="18"/>
      <c r="EP26" s="20"/>
      <c r="EQ26" s="10"/>
      <c r="ER26" s="11"/>
      <c r="ES26" s="74">
        <f t="shared" si="511"/>
        <v>758</v>
      </c>
      <c r="ET26" s="74">
        <f t="shared" si="512"/>
        <v>65</v>
      </c>
      <c r="EU26" s="11">
        <v>280</v>
      </c>
      <c r="EV26" s="12">
        <f t="shared" si="433"/>
        <v>0.44591029023746703</v>
      </c>
      <c r="EW26" s="11">
        <v>58</v>
      </c>
      <c r="EX26" s="12">
        <f t="shared" si="434"/>
        <v>0.17159763313609466</v>
      </c>
      <c r="EY26" s="11"/>
      <c r="EZ26" s="11"/>
      <c r="FA26" s="18"/>
      <c r="FB26" s="20"/>
      <c r="FC26" s="10"/>
      <c r="FD26" s="11"/>
      <c r="FE26" s="74">
        <f t="shared" si="513"/>
        <v>757</v>
      </c>
      <c r="FF26" s="74">
        <f t="shared" si="514"/>
        <v>65</v>
      </c>
      <c r="FG26" s="11">
        <v>281</v>
      </c>
      <c r="FH26" s="12">
        <f t="shared" si="437"/>
        <v>0.43989431968295906</v>
      </c>
      <c r="FI26" s="11">
        <v>52</v>
      </c>
      <c r="FJ26" s="12">
        <f t="shared" si="438"/>
        <v>0.15615615615615616</v>
      </c>
      <c r="FK26" s="150">
        <v>141.17995999999999</v>
      </c>
      <c r="FL26" s="11"/>
      <c r="FM26" s="18"/>
      <c r="FN26" s="20"/>
      <c r="FO26" s="10"/>
      <c r="FP26" s="11"/>
      <c r="FQ26" s="74">
        <f t="shared" si="515"/>
        <v>757</v>
      </c>
      <c r="FR26" s="74">
        <f t="shared" si="516"/>
        <v>65</v>
      </c>
      <c r="FS26" s="11">
        <v>313</v>
      </c>
      <c r="FT26" s="12">
        <f t="shared" si="441"/>
        <v>0.45838837516512548</v>
      </c>
      <c r="FU26" s="11">
        <v>34</v>
      </c>
      <c r="FV26" s="12">
        <f t="shared" si="442"/>
        <v>9.7982708933717577E-2</v>
      </c>
      <c r="FW26" s="150">
        <v>140.89796000000001</v>
      </c>
      <c r="FX26" s="11"/>
      <c r="FY26" s="18"/>
      <c r="FZ26" s="20"/>
      <c r="GA26" s="10">
        <v>1</v>
      </c>
      <c r="GB26" s="11"/>
      <c r="GC26" s="74">
        <f t="shared" si="517"/>
        <v>216</v>
      </c>
      <c r="GD26" s="74">
        <f t="shared" si="518"/>
        <v>16</v>
      </c>
      <c r="GE26" s="11">
        <v>47</v>
      </c>
      <c r="GF26" s="12">
        <f t="shared" si="445"/>
        <v>0.30555555555555558</v>
      </c>
      <c r="GG26" s="11">
        <v>19</v>
      </c>
      <c r="GH26" s="12">
        <f t="shared" si="446"/>
        <v>0.2878787878787879</v>
      </c>
      <c r="GI26" s="11"/>
      <c r="GJ26" s="11"/>
      <c r="GK26" s="18"/>
      <c r="GL26" s="20"/>
      <c r="GM26" s="10"/>
      <c r="GN26" s="11"/>
      <c r="GO26" s="74">
        <f t="shared" si="519"/>
        <v>755</v>
      </c>
      <c r="GP26" s="74">
        <f t="shared" si="520"/>
        <v>65</v>
      </c>
      <c r="GQ26" s="11">
        <v>314</v>
      </c>
      <c r="GR26" s="12">
        <f t="shared" si="449"/>
        <v>0.47682119205298013</v>
      </c>
      <c r="GS26" s="11">
        <v>46</v>
      </c>
      <c r="GT26" s="12">
        <f t="shared" si="450"/>
        <v>0.12777777777777777</v>
      </c>
      <c r="GU26" s="150">
        <v>139.76996</v>
      </c>
      <c r="GV26" s="11"/>
      <c r="GW26" s="18"/>
      <c r="GX26" s="20"/>
      <c r="GY26" s="10">
        <v>1</v>
      </c>
      <c r="GZ26" s="11"/>
      <c r="HA26" s="74">
        <f t="shared" si="521"/>
        <v>756</v>
      </c>
      <c r="HB26" s="74">
        <f t="shared" si="522"/>
        <v>65</v>
      </c>
      <c r="HC26" s="11">
        <v>352</v>
      </c>
      <c r="HD26" s="12">
        <f t="shared" si="453"/>
        <v>0.52380952380952384</v>
      </c>
      <c r="HE26" s="11">
        <v>44</v>
      </c>
      <c r="HF26" s="12">
        <f t="shared" si="454"/>
        <v>0.1111111111111111</v>
      </c>
      <c r="HG26" s="11"/>
      <c r="HH26" s="11"/>
      <c r="HI26" s="18"/>
      <c r="HJ26" s="20"/>
      <c r="HK26" s="10">
        <f t="shared" si="455"/>
        <v>5</v>
      </c>
      <c r="HL26" s="11">
        <f t="shared" si="456"/>
        <v>0</v>
      </c>
      <c r="HM26" s="11">
        <f t="shared" si="457"/>
        <v>11994</v>
      </c>
      <c r="HN26" s="11">
        <f t="shared" si="458"/>
        <v>1023</v>
      </c>
      <c r="HO26" s="11">
        <f t="shared" si="459"/>
        <v>5470</v>
      </c>
      <c r="HP26" s="202">
        <f t="shared" si="460"/>
        <v>0.45606136401534103</v>
      </c>
      <c r="HQ26" s="15">
        <f t="shared" si="461"/>
        <v>704</v>
      </c>
      <c r="HR26" s="12">
        <f t="shared" si="462"/>
        <v>0.12870201096892139</v>
      </c>
      <c r="HS26" s="16">
        <v>47.7</v>
      </c>
      <c r="HT26" s="17">
        <v>4516</v>
      </c>
      <c r="HU26" s="16">
        <f t="shared" si="463"/>
        <v>82.559414990859239</v>
      </c>
      <c r="HV26" s="18"/>
      <c r="HW26" s="20"/>
      <c r="HX26" s="78">
        <f t="shared" si="464"/>
        <v>0.47511877969492372</v>
      </c>
      <c r="HY26" s="78">
        <f t="shared" si="465"/>
        <v>0.43293293293293295</v>
      </c>
      <c r="HZ26" s="78">
        <f t="shared" si="466"/>
        <v>0.46011502875718929</v>
      </c>
    </row>
    <row r="27" spans="1:241" x14ac:dyDescent="0.25">
      <c r="A27" s="211"/>
      <c r="B27" s="41">
        <f>+B26+1</f>
        <v>44523</v>
      </c>
      <c r="C27" s="10">
        <v>1</v>
      </c>
      <c r="D27" s="11"/>
      <c r="E27" s="74">
        <f t="shared" si="487"/>
        <v>753</v>
      </c>
      <c r="F27" s="74">
        <f t="shared" si="488"/>
        <v>65</v>
      </c>
      <c r="G27" s="11">
        <v>314</v>
      </c>
      <c r="H27" s="12">
        <f t="shared" si="385"/>
        <v>0.4807436918990704</v>
      </c>
      <c r="I27" s="11">
        <v>48</v>
      </c>
      <c r="J27" s="12">
        <f t="shared" si="386"/>
        <v>0.13259668508287292</v>
      </c>
      <c r="K27" s="148">
        <v>142.02596000000003</v>
      </c>
      <c r="L27" s="13"/>
      <c r="M27" s="25">
        <v>3550</v>
      </c>
      <c r="N27" s="38">
        <v>4010</v>
      </c>
      <c r="O27" s="10">
        <v>2</v>
      </c>
      <c r="P27" s="11"/>
      <c r="Q27" s="74">
        <f t="shared" si="489"/>
        <v>755</v>
      </c>
      <c r="R27" s="74">
        <f t="shared" si="490"/>
        <v>65</v>
      </c>
      <c r="S27" s="11">
        <v>361</v>
      </c>
      <c r="T27" s="12">
        <f t="shared" si="389"/>
        <v>0.53377483443708607</v>
      </c>
      <c r="U27" s="11">
        <v>42</v>
      </c>
      <c r="V27" s="12">
        <f t="shared" si="390"/>
        <v>0.10421836228287841</v>
      </c>
      <c r="W27" s="13"/>
      <c r="X27" s="13"/>
      <c r="Y27" s="25">
        <v>3550</v>
      </c>
      <c r="Z27" s="38">
        <v>4010</v>
      </c>
      <c r="AA27" s="10"/>
      <c r="AB27" s="11"/>
      <c r="AC27" s="74">
        <f t="shared" si="491"/>
        <v>757</v>
      </c>
      <c r="AD27" s="74">
        <f t="shared" si="492"/>
        <v>65</v>
      </c>
      <c r="AE27" s="11">
        <v>356</v>
      </c>
      <c r="AF27" s="12">
        <f t="shared" si="393"/>
        <v>0.52179656538969621</v>
      </c>
      <c r="AG27" s="11">
        <v>39</v>
      </c>
      <c r="AH27" s="12">
        <f t="shared" si="394"/>
        <v>9.8734177215189872E-2</v>
      </c>
      <c r="AI27" s="13"/>
      <c r="AJ27" s="13"/>
      <c r="AK27" s="25">
        <v>3550</v>
      </c>
      <c r="AL27" s="38">
        <v>4010</v>
      </c>
      <c r="AM27" s="10">
        <v>1</v>
      </c>
      <c r="AN27" s="11"/>
      <c r="AO27" s="74">
        <f t="shared" si="493"/>
        <v>215</v>
      </c>
      <c r="AP27" s="74">
        <f t="shared" si="494"/>
        <v>16</v>
      </c>
      <c r="AQ27" s="11">
        <v>70</v>
      </c>
      <c r="AR27" s="12">
        <f t="shared" si="397"/>
        <v>0.36279069767441863</v>
      </c>
      <c r="AS27" s="11">
        <v>8</v>
      </c>
      <c r="AT27" s="12">
        <f t="shared" si="398"/>
        <v>0.10256410256410256</v>
      </c>
      <c r="AU27" s="13"/>
      <c r="AV27" s="13"/>
      <c r="AW27" s="25">
        <v>3550</v>
      </c>
      <c r="AX27" s="38">
        <v>4010</v>
      </c>
      <c r="AY27" s="10"/>
      <c r="AZ27" s="11"/>
      <c r="BA27" s="74">
        <f t="shared" si="495"/>
        <v>757</v>
      </c>
      <c r="BB27" s="74">
        <f t="shared" si="496"/>
        <v>65</v>
      </c>
      <c r="BC27" s="11">
        <v>396</v>
      </c>
      <c r="BD27" s="12">
        <f t="shared" si="401"/>
        <v>0.58388375165125495</v>
      </c>
      <c r="BE27" s="11">
        <v>46</v>
      </c>
      <c r="BF27" s="12">
        <f t="shared" si="402"/>
        <v>0.10407239819004525</v>
      </c>
      <c r="BG27" s="13"/>
      <c r="BH27" s="13"/>
      <c r="BI27" s="25">
        <v>3550</v>
      </c>
      <c r="BJ27" s="38">
        <v>4010</v>
      </c>
      <c r="BK27" s="10"/>
      <c r="BL27" s="11"/>
      <c r="BM27" s="74">
        <f t="shared" si="497"/>
        <v>758</v>
      </c>
      <c r="BN27" s="74">
        <f t="shared" si="498"/>
        <v>65</v>
      </c>
      <c r="BO27" s="11">
        <v>368</v>
      </c>
      <c r="BP27" s="12">
        <f t="shared" si="405"/>
        <v>0.55672823218997358</v>
      </c>
      <c r="BQ27" s="11">
        <v>54</v>
      </c>
      <c r="BR27" s="12">
        <f t="shared" si="406"/>
        <v>0.12796208530805686</v>
      </c>
      <c r="BS27" s="155">
        <v>145.08299000000002</v>
      </c>
      <c r="BT27" s="13"/>
      <c r="BU27" s="25">
        <v>3550</v>
      </c>
      <c r="BV27" s="38">
        <v>4010</v>
      </c>
      <c r="BW27" s="10"/>
      <c r="BX27" s="11"/>
      <c r="BY27" s="74">
        <f t="shared" si="499"/>
        <v>757</v>
      </c>
      <c r="BZ27" s="74">
        <f t="shared" si="500"/>
        <v>65</v>
      </c>
      <c r="CA27" s="11">
        <v>276</v>
      </c>
      <c r="CB27" s="12">
        <f t="shared" si="409"/>
        <v>0.42404227212681639</v>
      </c>
      <c r="CC27" s="11">
        <v>45</v>
      </c>
      <c r="CD27" s="12">
        <f t="shared" si="410"/>
        <v>0.14018691588785046</v>
      </c>
      <c r="CE27" s="13"/>
      <c r="CF27" s="13"/>
      <c r="CG27" s="25">
        <v>3550</v>
      </c>
      <c r="CH27" s="38">
        <v>4010</v>
      </c>
      <c r="CI27" s="10"/>
      <c r="CJ27" s="11"/>
      <c r="CK27" s="74">
        <f t="shared" si="501"/>
        <v>758</v>
      </c>
      <c r="CL27" s="74">
        <f t="shared" si="502"/>
        <v>65</v>
      </c>
      <c r="CM27" s="11">
        <v>267</v>
      </c>
      <c r="CN27" s="12">
        <f t="shared" si="413"/>
        <v>0.41029023746701848</v>
      </c>
      <c r="CO27" s="11">
        <v>44</v>
      </c>
      <c r="CP27" s="12">
        <f t="shared" si="414"/>
        <v>0.14147909967845659</v>
      </c>
      <c r="CQ27" s="13"/>
      <c r="CR27" s="13"/>
      <c r="CS27" s="25">
        <v>3550</v>
      </c>
      <c r="CT27" s="38">
        <v>4010</v>
      </c>
      <c r="CU27" s="10">
        <v>1</v>
      </c>
      <c r="CV27" s="11"/>
      <c r="CW27" s="74">
        <f t="shared" si="503"/>
        <v>753</v>
      </c>
      <c r="CX27" s="74">
        <f t="shared" si="504"/>
        <v>65</v>
      </c>
      <c r="CY27" s="11">
        <v>315</v>
      </c>
      <c r="CZ27" s="12">
        <f t="shared" si="417"/>
        <v>0.47808764940239046</v>
      </c>
      <c r="DA27" s="11">
        <v>45</v>
      </c>
      <c r="DB27" s="12">
        <f t="shared" si="418"/>
        <v>0.125</v>
      </c>
      <c r="DC27" s="13"/>
      <c r="DD27" s="13"/>
      <c r="DE27" s="25">
        <v>3550</v>
      </c>
      <c r="DF27" s="38">
        <v>4010</v>
      </c>
      <c r="DG27" s="10"/>
      <c r="DH27" s="11"/>
      <c r="DI27" s="74">
        <f t="shared" si="505"/>
        <v>213</v>
      </c>
      <c r="DJ27" s="74">
        <f t="shared" si="506"/>
        <v>16</v>
      </c>
      <c r="DK27" s="11">
        <v>59</v>
      </c>
      <c r="DL27" s="12">
        <f t="shared" si="421"/>
        <v>0.323943661971831</v>
      </c>
      <c r="DM27" s="11">
        <v>10</v>
      </c>
      <c r="DN27" s="12">
        <f t="shared" si="422"/>
        <v>0.14492753623188406</v>
      </c>
      <c r="DO27" s="13"/>
      <c r="DP27" s="13"/>
      <c r="DQ27" s="25">
        <v>3550</v>
      </c>
      <c r="DR27" s="38">
        <v>4010</v>
      </c>
      <c r="DS27" s="10"/>
      <c r="DT27" s="11"/>
      <c r="DU27" s="74">
        <f t="shared" si="507"/>
        <v>757</v>
      </c>
      <c r="DV27" s="74">
        <f t="shared" si="508"/>
        <v>65</v>
      </c>
      <c r="DW27" s="11">
        <v>369</v>
      </c>
      <c r="DX27" s="12">
        <f t="shared" si="425"/>
        <v>0.56538969616908852</v>
      </c>
      <c r="DY27" s="11">
        <v>59</v>
      </c>
      <c r="DZ27" s="12">
        <f t="shared" si="426"/>
        <v>0.13785046728971961</v>
      </c>
      <c r="EA27" s="13"/>
      <c r="EB27" s="13"/>
      <c r="EC27" s="25">
        <v>3550</v>
      </c>
      <c r="ED27" s="38">
        <v>4010</v>
      </c>
      <c r="EE27" s="10"/>
      <c r="EF27" s="11"/>
      <c r="EG27" s="74">
        <f t="shared" si="509"/>
        <v>757</v>
      </c>
      <c r="EH27" s="74">
        <f t="shared" si="510"/>
        <v>65</v>
      </c>
      <c r="EI27" s="11">
        <v>350</v>
      </c>
      <c r="EJ27" s="12">
        <f t="shared" si="429"/>
        <v>0.54161162483487446</v>
      </c>
      <c r="EK27" s="11">
        <v>60</v>
      </c>
      <c r="EL27" s="12">
        <f t="shared" si="430"/>
        <v>0.14634146341463414</v>
      </c>
      <c r="EM27" s="155">
        <v>144.20099000000002</v>
      </c>
      <c r="EN27" s="13"/>
      <c r="EO27" s="25">
        <v>3550</v>
      </c>
      <c r="EP27" s="38">
        <v>4010</v>
      </c>
      <c r="EQ27" s="10"/>
      <c r="ER27" s="11"/>
      <c r="ES27" s="74">
        <f t="shared" si="511"/>
        <v>758</v>
      </c>
      <c r="ET27" s="74">
        <f t="shared" si="512"/>
        <v>65</v>
      </c>
      <c r="EU27" s="11">
        <v>319</v>
      </c>
      <c r="EV27" s="12">
        <f t="shared" si="433"/>
        <v>0.48812664907651715</v>
      </c>
      <c r="EW27" s="11">
        <v>51</v>
      </c>
      <c r="EX27" s="12">
        <f t="shared" si="434"/>
        <v>0.13783783783783785</v>
      </c>
      <c r="EY27" s="13"/>
      <c r="EZ27" s="13"/>
      <c r="FA27" s="25">
        <v>3550</v>
      </c>
      <c r="FB27" s="38">
        <v>4010</v>
      </c>
      <c r="FC27" s="10"/>
      <c r="FD27" s="11"/>
      <c r="FE27" s="74">
        <f t="shared" si="513"/>
        <v>757</v>
      </c>
      <c r="FF27" s="74">
        <f t="shared" si="514"/>
        <v>65</v>
      </c>
      <c r="FG27" s="11">
        <v>325</v>
      </c>
      <c r="FH27" s="12">
        <f t="shared" si="437"/>
        <v>0.49009247027741082</v>
      </c>
      <c r="FI27" s="11">
        <v>46</v>
      </c>
      <c r="FJ27" s="12">
        <f t="shared" si="438"/>
        <v>0.12398921832884097</v>
      </c>
      <c r="FK27" s="13"/>
      <c r="FL27" s="13"/>
      <c r="FM27" s="25">
        <v>3550</v>
      </c>
      <c r="FN27" s="38">
        <v>4010</v>
      </c>
      <c r="FO27" s="10"/>
      <c r="FP27" s="11"/>
      <c r="FQ27" s="74">
        <f t="shared" si="515"/>
        <v>757</v>
      </c>
      <c r="FR27" s="74">
        <f t="shared" si="516"/>
        <v>65</v>
      </c>
      <c r="FS27" s="11">
        <v>348</v>
      </c>
      <c r="FT27" s="12">
        <f t="shared" si="441"/>
        <v>0.512549537648613</v>
      </c>
      <c r="FU27" s="11">
        <v>40</v>
      </c>
      <c r="FV27" s="12">
        <f t="shared" si="442"/>
        <v>0.10309278350515463</v>
      </c>
      <c r="FW27" s="13"/>
      <c r="FX27" s="13"/>
      <c r="FY27" s="25">
        <v>3550</v>
      </c>
      <c r="FZ27" s="38">
        <v>4010</v>
      </c>
      <c r="GA27" s="10">
        <v>1</v>
      </c>
      <c r="GB27" s="11"/>
      <c r="GC27" s="74">
        <f t="shared" si="517"/>
        <v>215</v>
      </c>
      <c r="GD27" s="74">
        <f t="shared" si="518"/>
        <v>16</v>
      </c>
      <c r="GE27" s="11">
        <v>69</v>
      </c>
      <c r="GF27" s="12">
        <f t="shared" si="445"/>
        <v>0.42790697674418604</v>
      </c>
      <c r="GG27" s="11">
        <v>23</v>
      </c>
      <c r="GH27" s="12">
        <f t="shared" si="446"/>
        <v>0.25</v>
      </c>
      <c r="GI27" s="138">
        <v>137.73575</v>
      </c>
      <c r="GJ27" s="13"/>
      <c r="GK27" s="25">
        <v>3550</v>
      </c>
      <c r="GL27" s="38">
        <v>4010</v>
      </c>
      <c r="GM27" s="10"/>
      <c r="GN27" s="11"/>
      <c r="GO27" s="74">
        <f t="shared" si="519"/>
        <v>755</v>
      </c>
      <c r="GP27" s="74">
        <f t="shared" si="520"/>
        <v>65</v>
      </c>
      <c r="GQ27" s="11">
        <v>328</v>
      </c>
      <c r="GR27" s="12">
        <f t="shared" si="449"/>
        <v>0.49933774834437084</v>
      </c>
      <c r="GS27" s="11">
        <v>49</v>
      </c>
      <c r="GT27" s="12">
        <f t="shared" si="450"/>
        <v>0.129973474801061</v>
      </c>
      <c r="GU27" s="13"/>
      <c r="GV27" s="13"/>
      <c r="GW27" s="25">
        <v>3550</v>
      </c>
      <c r="GX27" s="38">
        <v>4010</v>
      </c>
      <c r="GY27" s="10"/>
      <c r="GZ27" s="11"/>
      <c r="HA27" s="74">
        <f t="shared" si="521"/>
        <v>756</v>
      </c>
      <c r="HB27" s="74">
        <f t="shared" si="522"/>
        <v>65</v>
      </c>
      <c r="HC27" s="11">
        <v>397</v>
      </c>
      <c r="HD27" s="12">
        <f t="shared" si="453"/>
        <v>0.58597883597883593</v>
      </c>
      <c r="HE27" s="11">
        <v>46</v>
      </c>
      <c r="HF27" s="12">
        <f t="shared" si="454"/>
        <v>0.10383747178329571</v>
      </c>
      <c r="HG27" s="155">
        <v>144.20099000000002</v>
      </c>
      <c r="HH27" s="13"/>
      <c r="HI27" s="25">
        <v>3550</v>
      </c>
      <c r="HJ27" s="38">
        <v>4010</v>
      </c>
      <c r="HK27" s="10">
        <f t="shared" si="455"/>
        <v>6</v>
      </c>
      <c r="HL27" s="11">
        <f t="shared" si="456"/>
        <v>0</v>
      </c>
      <c r="HM27" s="11">
        <f t="shared" si="457"/>
        <v>11988</v>
      </c>
      <c r="HN27" s="11">
        <f t="shared" si="458"/>
        <v>1023</v>
      </c>
      <c r="HO27" s="11">
        <f t="shared" si="459"/>
        <v>6042</v>
      </c>
      <c r="HP27" s="202">
        <f t="shared" si="460"/>
        <v>0.50400400400400402</v>
      </c>
      <c r="HQ27" s="15">
        <f t="shared" si="461"/>
        <v>755</v>
      </c>
      <c r="HR27" s="12">
        <f t="shared" si="462"/>
        <v>0.12495862297252565</v>
      </c>
      <c r="HS27" s="16">
        <v>48</v>
      </c>
      <c r="HT27" s="17">
        <v>5009</v>
      </c>
      <c r="HU27" s="16">
        <f t="shared" si="463"/>
        <v>82.903012247600131</v>
      </c>
      <c r="HV27" s="23">
        <v>3550</v>
      </c>
      <c r="HW27" s="22">
        <v>4010</v>
      </c>
      <c r="HX27" s="78">
        <f t="shared" si="464"/>
        <v>0.5261576971214017</v>
      </c>
      <c r="HY27" s="78">
        <f t="shared" si="465"/>
        <v>0.47534418022528158</v>
      </c>
      <c r="HZ27" s="78">
        <f t="shared" si="466"/>
        <v>0.54602950475237622</v>
      </c>
    </row>
    <row r="28" spans="1:241" x14ac:dyDescent="0.25">
      <c r="A28" s="211"/>
      <c r="B28" s="41">
        <f t="shared" ref="B28:B29" si="523">+B27+1</f>
        <v>44524</v>
      </c>
      <c r="C28" s="10"/>
      <c r="D28" s="11"/>
      <c r="E28" s="74">
        <f t="shared" si="487"/>
        <v>753</v>
      </c>
      <c r="F28" s="74">
        <f t="shared" si="488"/>
        <v>65</v>
      </c>
      <c r="G28" s="11">
        <v>336</v>
      </c>
      <c r="H28" s="12">
        <f t="shared" si="385"/>
        <v>0.51527224435590968</v>
      </c>
      <c r="I28" s="11">
        <v>52</v>
      </c>
      <c r="J28" s="12">
        <f t="shared" si="386"/>
        <v>0.13402061855670103</v>
      </c>
      <c r="K28" s="13"/>
      <c r="L28" s="11"/>
      <c r="M28" s="25">
        <v>3711.9148936170213</v>
      </c>
      <c r="N28" s="38">
        <v>4095</v>
      </c>
      <c r="O28" s="10"/>
      <c r="P28" s="11"/>
      <c r="Q28" s="74">
        <f t="shared" si="489"/>
        <v>755</v>
      </c>
      <c r="R28" s="74">
        <f t="shared" si="490"/>
        <v>65</v>
      </c>
      <c r="S28" s="11">
        <v>349</v>
      </c>
      <c r="T28" s="12">
        <f t="shared" si="389"/>
        <v>0.54834437086092713</v>
      </c>
      <c r="U28" s="11">
        <v>65</v>
      </c>
      <c r="V28" s="12">
        <f t="shared" si="390"/>
        <v>0.1570048309178744</v>
      </c>
      <c r="W28" s="13"/>
      <c r="X28" s="11"/>
      <c r="Y28" s="25">
        <v>3641.5384615384614</v>
      </c>
      <c r="Z28" s="38">
        <v>3988.6666666666665</v>
      </c>
      <c r="AA28" s="10"/>
      <c r="AB28" s="11"/>
      <c r="AC28" s="74">
        <f t="shared" si="491"/>
        <v>757</v>
      </c>
      <c r="AD28" s="74">
        <f t="shared" si="492"/>
        <v>65</v>
      </c>
      <c r="AE28" s="11">
        <v>360</v>
      </c>
      <c r="AF28" s="12">
        <f t="shared" si="393"/>
        <v>0.51783355350066052</v>
      </c>
      <c r="AG28" s="11">
        <v>32</v>
      </c>
      <c r="AH28" s="12">
        <f t="shared" si="394"/>
        <v>8.1632653061224483E-2</v>
      </c>
      <c r="AI28" s="13"/>
      <c r="AJ28" s="11"/>
      <c r="AK28" s="25">
        <v>3661.1538461538462</v>
      </c>
      <c r="AL28" s="38">
        <v>4104</v>
      </c>
      <c r="AM28" s="10">
        <v>1</v>
      </c>
      <c r="AN28" s="11"/>
      <c r="AO28" s="74">
        <f t="shared" si="493"/>
        <v>214</v>
      </c>
      <c r="AP28" s="74">
        <f t="shared" si="494"/>
        <v>16</v>
      </c>
      <c r="AQ28" s="11">
        <v>79</v>
      </c>
      <c r="AR28" s="12">
        <f t="shared" si="397"/>
        <v>0.42990654205607476</v>
      </c>
      <c r="AS28" s="11">
        <v>13</v>
      </c>
      <c r="AT28" s="12">
        <f t="shared" si="398"/>
        <v>0.14130434782608695</v>
      </c>
      <c r="AU28" s="13"/>
      <c r="AV28" s="11"/>
      <c r="AW28" s="25">
        <v>3545</v>
      </c>
      <c r="AX28" s="38">
        <v>3931.1111111111113</v>
      </c>
      <c r="AY28" s="10"/>
      <c r="AZ28" s="11"/>
      <c r="BA28" s="74">
        <f t="shared" si="495"/>
        <v>757</v>
      </c>
      <c r="BB28" s="74">
        <f t="shared" si="496"/>
        <v>65</v>
      </c>
      <c r="BC28" s="11">
        <v>396</v>
      </c>
      <c r="BD28" s="12">
        <f t="shared" si="401"/>
        <v>0.56803170409511228</v>
      </c>
      <c r="BE28" s="11">
        <v>34</v>
      </c>
      <c r="BF28" s="12">
        <f t="shared" si="402"/>
        <v>7.9069767441860464E-2</v>
      </c>
      <c r="BG28" s="13"/>
      <c r="BH28" s="11"/>
      <c r="BI28" s="25">
        <v>3701.0638297872342</v>
      </c>
      <c r="BJ28" s="38">
        <v>3934.375</v>
      </c>
      <c r="BK28" s="10"/>
      <c r="BL28" s="11"/>
      <c r="BM28" s="74">
        <f t="shared" si="497"/>
        <v>758</v>
      </c>
      <c r="BN28" s="74">
        <f t="shared" si="498"/>
        <v>65</v>
      </c>
      <c r="BO28" s="11">
        <v>383</v>
      </c>
      <c r="BP28" s="12">
        <f t="shared" si="405"/>
        <v>0.58575197889182062</v>
      </c>
      <c r="BQ28" s="11">
        <v>61</v>
      </c>
      <c r="BR28" s="12">
        <f t="shared" si="406"/>
        <v>0.1373873873873874</v>
      </c>
      <c r="BS28" s="13"/>
      <c r="BT28" s="11"/>
      <c r="BU28" s="25">
        <v>3641.304347826087</v>
      </c>
      <c r="BV28" s="38">
        <v>4081.25</v>
      </c>
      <c r="BW28" s="10"/>
      <c r="BX28" s="11"/>
      <c r="BY28" s="74">
        <f t="shared" si="499"/>
        <v>757</v>
      </c>
      <c r="BZ28" s="74">
        <f t="shared" si="500"/>
        <v>65</v>
      </c>
      <c r="CA28" s="11">
        <v>293</v>
      </c>
      <c r="CB28" s="12">
        <f t="shared" si="409"/>
        <v>0.45046235138705415</v>
      </c>
      <c r="CC28" s="11">
        <v>48</v>
      </c>
      <c r="CD28" s="12">
        <f t="shared" si="410"/>
        <v>0.14076246334310852</v>
      </c>
      <c r="CE28" s="13"/>
      <c r="CF28" s="11"/>
      <c r="CG28" s="25">
        <v>3729.0243902439024</v>
      </c>
      <c r="CH28" s="38">
        <v>3962.9411764705883</v>
      </c>
      <c r="CI28" s="10"/>
      <c r="CJ28" s="11"/>
      <c r="CK28" s="74">
        <f t="shared" si="501"/>
        <v>758</v>
      </c>
      <c r="CL28" s="74">
        <f t="shared" si="502"/>
        <v>65</v>
      </c>
      <c r="CM28" s="11">
        <v>311</v>
      </c>
      <c r="CN28" s="12">
        <f t="shared" si="413"/>
        <v>0.4683377308707124</v>
      </c>
      <c r="CO28" s="11">
        <v>44</v>
      </c>
      <c r="CP28" s="12">
        <f t="shared" si="414"/>
        <v>0.12394366197183099</v>
      </c>
      <c r="CQ28" s="13"/>
      <c r="CR28" s="11"/>
      <c r="CS28" s="25">
        <v>3701.875</v>
      </c>
      <c r="CT28" s="38">
        <v>4128</v>
      </c>
      <c r="CU28" s="10"/>
      <c r="CV28" s="11"/>
      <c r="CW28" s="74">
        <f t="shared" si="503"/>
        <v>753</v>
      </c>
      <c r="CX28" s="74">
        <f t="shared" si="504"/>
        <v>65</v>
      </c>
      <c r="CY28" s="11">
        <v>360</v>
      </c>
      <c r="CZ28" s="12">
        <f t="shared" si="417"/>
        <v>0.53784860557768921</v>
      </c>
      <c r="DA28" s="11">
        <v>45</v>
      </c>
      <c r="DB28" s="12">
        <f t="shared" si="418"/>
        <v>0.1111111111111111</v>
      </c>
      <c r="DC28" s="13"/>
      <c r="DD28" s="11"/>
      <c r="DE28" s="25">
        <v>3704.3478260869565</v>
      </c>
      <c r="DF28" s="38">
        <v>4068</v>
      </c>
      <c r="DG28" s="10"/>
      <c r="DH28" s="11"/>
      <c r="DI28" s="74">
        <f t="shared" si="505"/>
        <v>213</v>
      </c>
      <c r="DJ28" s="74">
        <f t="shared" si="506"/>
        <v>16</v>
      </c>
      <c r="DK28" s="11">
        <v>60</v>
      </c>
      <c r="DL28" s="12">
        <f t="shared" si="421"/>
        <v>0.33333333333333331</v>
      </c>
      <c r="DM28" s="11">
        <v>11</v>
      </c>
      <c r="DN28" s="12">
        <f t="shared" si="422"/>
        <v>0.15492957746478872</v>
      </c>
      <c r="DO28" s="13"/>
      <c r="DP28" s="11"/>
      <c r="DQ28" s="25">
        <v>3668.75</v>
      </c>
      <c r="DR28" s="38">
        <v>3988.3333333333335</v>
      </c>
      <c r="DS28" s="10"/>
      <c r="DT28" s="11"/>
      <c r="DU28" s="74">
        <f t="shared" si="507"/>
        <v>757</v>
      </c>
      <c r="DV28" s="74">
        <f t="shared" si="508"/>
        <v>65</v>
      </c>
      <c r="DW28" s="11">
        <v>395</v>
      </c>
      <c r="DX28" s="12">
        <f t="shared" si="425"/>
        <v>0.58388375165125495</v>
      </c>
      <c r="DY28" s="11">
        <v>47</v>
      </c>
      <c r="DZ28" s="12">
        <f t="shared" si="426"/>
        <v>0.10633484162895927</v>
      </c>
      <c r="EA28" s="13"/>
      <c r="EB28" s="11"/>
      <c r="EC28" s="25">
        <v>3736.2745098039218</v>
      </c>
      <c r="ED28" s="38">
        <v>4010</v>
      </c>
      <c r="EE28" s="10"/>
      <c r="EF28" s="11"/>
      <c r="EG28" s="74">
        <f t="shared" si="509"/>
        <v>757</v>
      </c>
      <c r="EH28" s="74">
        <f t="shared" si="510"/>
        <v>65</v>
      </c>
      <c r="EI28" s="11">
        <v>353</v>
      </c>
      <c r="EJ28" s="12">
        <f t="shared" si="429"/>
        <v>0.54425363276089833</v>
      </c>
      <c r="EK28" s="11">
        <v>59</v>
      </c>
      <c r="EL28" s="12">
        <f t="shared" si="430"/>
        <v>0.14320388349514562</v>
      </c>
      <c r="EM28" s="13"/>
      <c r="EN28" s="11"/>
      <c r="EO28" s="25">
        <v>3694.4444444444443</v>
      </c>
      <c r="EP28" s="38">
        <v>4089.3333333333335</v>
      </c>
      <c r="EQ28" s="10"/>
      <c r="ER28" s="11"/>
      <c r="ES28" s="74">
        <f t="shared" si="511"/>
        <v>758</v>
      </c>
      <c r="ET28" s="74">
        <f t="shared" si="512"/>
        <v>65</v>
      </c>
      <c r="EU28" s="11">
        <v>377</v>
      </c>
      <c r="EV28" s="12">
        <f t="shared" si="433"/>
        <v>0.55804749340369397</v>
      </c>
      <c r="EW28" s="11">
        <v>46</v>
      </c>
      <c r="EX28" s="12">
        <f t="shared" si="434"/>
        <v>0.10874704491725769</v>
      </c>
      <c r="EY28" s="13"/>
      <c r="EZ28" s="11"/>
      <c r="FA28" s="25">
        <v>3641.3513513513512</v>
      </c>
      <c r="FB28" s="38">
        <v>3900.7142857142858</v>
      </c>
      <c r="FC28" s="10"/>
      <c r="FD28" s="11"/>
      <c r="FE28" s="74">
        <f t="shared" si="513"/>
        <v>757</v>
      </c>
      <c r="FF28" s="74">
        <f t="shared" si="514"/>
        <v>65</v>
      </c>
      <c r="FG28" s="11">
        <v>363</v>
      </c>
      <c r="FH28" s="12">
        <f t="shared" si="437"/>
        <v>0.52972258916776749</v>
      </c>
      <c r="FI28" s="11">
        <v>38</v>
      </c>
      <c r="FJ28" s="12">
        <f t="shared" si="438"/>
        <v>9.4763092269326679E-2</v>
      </c>
      <c r="FK28" s="13"/>
      <c r="FL28" s="11"/>
      <c r="FM28" s="25">
        <v>3693.1428571428573</v>
      </c>
      <c r="FN28" s="38">
        <v>3927.3333333333335</v>
      </c>
      <c r="FO28" s="10"/>
      <c r="FP28" s="11"/>
      <c r="FQ28" s="74">
        <f t="shared" si="515"/>
        <v>757</v>
      </c>
      <c r="FR28" s="74">
        <f t="shared" si="516"/>
        <v>65</v>
      </c>
      <c r="FS28" s="11">
        <v>363</v>
      </c>
      <c r="FT28" s="12">
        <f t="shared" si="441"/>
        <v>0.5389696169088507</v>
      </c>
      <c r="FU28" s="11">
        <v>45</v>
      </c>
      <c r="FV28" s="12">
        <f t="shared" si="442"/>
        <v>0.11029411764705882</v>
      </c>
      <c r="FW28" s="13"/>
      <c r="FX28" s="11"/>
      <c r="FY28" s="25">
        <v>3645.9523809523807</v>
      </c>
      <c r="FZ28" s="38">
        <v>3953.0769230769229</v>
      </c>
      <c r="GA28" s="10"/>
      <c r="GB28" s="11"/>
      <c r="GC28" s="74">
        <f t="shared" si="517"/>
        <v>215</v>
      </c>
      <c r="GD28" s="74">
        <f t="shared" si="518"/>
        <v>16</v>
      </c>
      <c r="GE28" s="11">
        <v>75</v>
      </c>
      <c r="GF28" s="12">
        <f t="shared" si="445"/>
        <v>0.40930232558139534</v>
      </c>
      <c r="GG28" s="11">
        <v>13</v>
      </c>
      <c r="GH28" s="12">
        <f t="shared" si="446"/>
        <v>0.14772727272727273</v>
      </c>
      <c r="GI28" s="13"/>
      <c r="GJ28" s="11"/>
      <c r="GK28" s="25">
        <v>3788.5714285714284</v>
      </c>
      <c r="GL28" s="38">
        <v>4108</v>
      </c>
      <c r="GM28" s="10"/>
      <c r="GN28" s="11"/>
      <c r="GO28" s="74">
        <f t="shared" si="519"/>
        <v>755</v>
      </c>
      <c r="GP28" s="74">
        <f t="shared" si="520"/>
        <v>65</v>
      </c>
      <c r="GQ28" s="11">
        <v>380</v>
      </c>
      <c r="GR28" s="12">
        <f t="shared" si="449"/>
        <v>0.5576158940397351</v>
      </c>
      <c r="GS28" s="11">
        <v>41</v>
      </c>
      <c r="GT28" s="12">
        <f t="shared" si="450"/>
        <v>9.7387173396674589E-2</v>
      </c>
      <c r="GU28" s="13"/>
      <c r="GV28" s="11"/>
      <c r="GW28" s="25">
        <v>3576.1111111111113</v>
      </c>
      <c r="GX28" s="38">
        <v>4077.3333333333335</v>
      </c>
      <c r="GY28" s="10"/>
      <c r="GZ28" s="11"/>
      <c r="HA28" s="74">
        <f t="shared" si="521"/>
        <v>756</v>
      </c>
      <c r="HB28" s="74">
        <f t="shared" si="522"/>
        <v>65</v>
      </c>
      <c r="HC28" s="11">
        <v>427</v>
      </c>
      <c r="HD28" s="12">
        <f t="shared" si="453"/>
        <v>0.64814814814814814</v>
      </c>
      <c r="HE28" s="11">
        <v>63</v>
      </c>
      <c r="HF28" s="12">
        <f t="shared" si="454"/>
        <v>0.12857142857142856</v>
      </c>
      <c r="HG28" s="13"/>
      <c r="HH28" s="11"/>
      <c r="HI28" s="25">
        <v>3648.7179487179487</v>
      </c>
      <c r="HJ28" s="38">
        <v>4100</v>
      </c>
      <c r="HK28" s="10">
        <f t="shared" si="455"/>
        <v>1</v>
      </c>
      <c r="HL28" s="11">
        <f t="shared" si="456"/>
        <v>0</v>
      </c>
      <c r="HM28" s="11">
        <f t="shared" si="457"/>
        <v>11987</v>
      </c>
      <c r="HN28" s="11">
        <f t="shared" si="458"/>
        <v>1023</v>
      </c>
      <c r="HO28" s="11">
        <f t="shared" si="459"/>
        <v>6417</v>
      </c>
      <c r="HP28" s="202">
        <f t="shared" si="460"/>
        <v>0.53532994076916662</v>
      </c>
      <c r="HQ28" s="15">
        <f t="shared" si="461"/>
        <v>757</v>
      </c>
      <c r="HR28" s="12">
        <f t="shared" si="462"/>
        <v>0.11796789777154433</v>
      </c>
      <c r="HS28" s="16">
        <v>48.5</v>
      </c>
      <c r="HT28" s="17">
        <v>5435</v>
      </c>
      <c r="HU28" s="16">
        <f t="shared" si="463"/>
        <v>84.696898862396765</v>
      </c>
      <c r="HV28" s="23">
        <v>3678.6703601108034</v>
      </c>
      <c r="HW28" s="22">
        <v>4026.9918699186992</v>
      </c>
      <c r="HX28" s="78">
        <f t="shared" si="464"/>
        <v>0.54081121682523781</v>
      </c>
      <c r="HY28" s="78">
        <f t="shared" si="465"/>
        <v>0.50713391739674596</v>
      </c>
      <c r="HZ28" s="78">
        <f t="shared" si="466"/>
        <v>0.55802901450725362</v>
      </c>
    </row>
    <row r="29" spans="1:241" x14ac:dyDescent="0.25">
      <c r="A29" s="211"/>
      <c r="B29" s="41">
        <f t="shared" si="523"/>
        <v>44525</v>
      </c>
      <c r="C29" s="10"/>
      <c r="D29" s="11"/>
      <c r="E29" s="74">
        <f t="shared" si="487"/>
        <v>753</v>
      </c>
      <c r="F29" s="74">
        <f t="shared" si="488"/>
        <v>65</v>
      </c>
      <c r="G29" s="11">
        <v>328</v>
      </c>
      <c r="H29" s="12">
        <f t="shared" si="385"/>
        <v>0.5285524568393094</v>
      </c>
      <c r="I29" s="11">
        <v>70</v>
      </c>
      <c r="J29" s="12">
        <f t="shared" si="386"/>
        <v>0.17587939698492464</v>
      </c>
      <c r="K29" s="13"/>
      <c r="L29" s="11"/>
      <c r="M29" s="39">
        <v>80.851063829787236</v>
      </c>
      <c r="N29" s="43">
        <v>100</v>
      </c>
      <c r="O29" s="10"/>
      <c r="P29" s="11"/>
      <c r="Q29" s="74">
        <f t="shared" si="489"/>
        <v>755</v>
      </c>
      <c r="R29" s="74">
        <f t="shared" si="490"/>
        <v>65</v>
      </c>
      <c r="S29" s="11">
        <v>403</v>
      </c>
      <c r="T29" s="12">
        <f t="shared" si="389"/>
        <v>0.58675496688741724</v>
      </c>
      <c r="U29" s="11">
        <v>40</v>
      </c>
      <c r="V29" s="12">
        <f t="shared" si="390"/>
        <v>9.0293453724604969E-2</v>
      </c>
      <c r="W29" s="155">
        <v>145.30349000000001</v>
      </c>
      <c r="X29" s="11"/>
      <c r="Y29" s="39">
        <v>73.07692307692308</v>
      </c>
      <c r="Z29" s="43">
        <v>100</v>
      </c>
      <c r="AA29" s="10"/>
      <c r="AB29" s="11"/>
      <c r="AC29" s="74">
        <f t="shared" si="491"/>
        <v>757</v>
      </c>
      <c r="AD29" s="74">
        <f t="shared" si="492"/>
        <v>65</v>
      </c>
      <c r="AE29" s="11">
        <v>377</v>
      </c>
      <c r="AF29" s="12">
        <f t="shared" si="393"/>
        <v>0.55085865257595767</v>
      </c>
      <c r="AG29" s="11">
        <v>40</v>
      </c>
      <c r="AH29" s="12">
        <f t="shared" si="394"/>
        <v>9.5923261390887291E-2</v>
      </c>
      <c r="AI29" s="155">
        <v>144.64198999999999</v>
      </c>
      <c r="AJ29" s="11"/>
      <c r="AK29" s="39">
        <v>76.92307692307692</v>
      </c>
      <c r="AL29" s="43">
        <v>100</v>
      </c>
      <c r="AM29" s="10"/>
      <c r="AN29" s="11"/>
      <c r="AO29" s="74">
        <f t="shared" si="493"/>
        <v>214</v>
      </c>
      <c r="AP29" s="74">
        <f t="shared" si="494"/>
        <v>16</v>
      </c>
      <c r="AQ29" s="11">
        <v>86</v>
      </c>
      <c r="AR29" s="12">
        <f t="shared" si="397"/>
        <v>0.47663551401869159</v>
      </c>
      <c r="AS29" s="11">
        <v>16</v>
      </c>
      <c r="AT29" s="12">
        <f t="shared" si="398"/>
        <v>0.15686274509803921</v>
      </c>
      <c r="AU29" s="148">
        <v>142.58995999999999</v>
      </c>
      <c r="AV29" s="11"/>
      <c r="AW29" s="39">
        <v>71.428571428571431</v>
      </c>
      <c r="AX29" s="43">
        <v>88.888888888888886</v>
      </c>
      <c r="AY29" s="10"/>
      <c r="AZ29" s="11"/>
      <c r="BA29" s="74">
        <f t="shared" si="495"/>
        <v>757</v>
      </c>
      <c r="BB29" s="74">
        <f t="shared" si="496"/>
        <v>65</v>
      </c>
      <c r="BC29" s="11">
        <v>424</v>
      </c>
      <c r="BD29" s="12">
        <f t="shared" si="401"/>
        <v>0.60369881109643331</v>
      </c>
      <c r="BE29" s="11">
        <v>33</v>
      </c>
      <c r="BF29" s="12">
        <f t="shared" si="402"/>
        <v>7.2210065645514229E-2</v>
      </c>
      <c r="BG29" s="159">
        <v>150.29534000000004</v>
      </c>
      <c r="BH29" s="11"/>
      <c r="BI29" s="39">
        <v>78.723404255319153</v>
      </c>
      <c r="BJ29" s="43">
        <v>100</v>
      </c>
      <c r="BK29" s="10"/>
      <c r="BL29" s="11"/>
      <c r="BM29" s="74">
        <f t="shared" si="497"/>
        <v>758</v>
      </c>
      <c r="BN29" s="74">
        <f t="shared" si="498"/>
        <v>65</v>
      </c>
      <c r="BO29" s="11">
        <v>433</v>
      </c>
      <c r="BP29" s="12">
        <f t="shared" si="405"/>
        <v>0.61477572559366755</v>
      </c>
      <c r="BQ29" s="11">
        <v>33</v>
      </c>
      <c r="BR29" s="12">
        <f t="shared" si="406"/>
        <v>7.0815450643776826E-2</v>
      </c>
      <c r="BS29" s="159">
        <v>150.29534000000004</v>
      </c>
      <c r="BT29" s="11"/>
      <c r="BU29" s="39">
        <v>69.565217391304344</v>
      </c>
      <c r="BV29" s="43">
        <v>100</v>
      </c>
      <c r="BW29" s="10"/>
      <c r="BX29" s="11"/>
      <c r="BY29" s="74">
        <f t="shared" si="499"/>
        <v>757</v>
      </c>
      <c r="BZ29" s="74">
        <f t="shared" si="500"/>
        <v>65</v>
      </c>
      <c r="CA29" s="11">
        <v>333</v>
      </c>
      <c r="CB29" s="12">
        <f t="shared" si="409"/>
        <v>0.49669749009247027</v>
      </c>
      <c r="CC29" s="11">
        <v>43</v>
      </c>
      <c r="CD29" s="12">
        <f t="shared" si="410"/>
        <v>0.11436170212765957</v>
      </c>
      <c r="CE29" s="148">
        <v>143.43596000000002</v>
      </c>
      <c r="CF29" s="11"/>
      <c r="CG29" s="39">
        <v>78.048780487804876</v>
      </c>
      <c r="CH29" s="43">
        <v>100</v>
      </c>
      <c r="CI29" s="10">
        <v>2</v>
      </c>
      <c r="CJ29" s="11"/>
      <c r="CK29" s="74">
        <f t="shared" si="501"/>
        <v>756</v>
      </c>
      <c r="CL29" s="74">
        <f t="shared" si="502"/>
        <v>65</v>
      </c>
      <c r="CM29" s="11">
        <v>330</v>
      </c>
      <c r="CN29" s="12">
        <f t="shared" si="413"/>
        <v>0.48809523809523808</v>
      </c>
      <c r="CO29" s="11">
        <v>39</v>
      </c>
      <c r="CP29" s="12">
        <f t="shared" si="414"/>
        <v>0.10569105691056911</v>
      </c>
      <c r="CQ29" s="148">
        <v>142.30796000000001</v>
      </c>
      <c r="CR29" s="11"/>
      <c r="CS29" s="39">
        <v>85.416666666666671</v>
      </c>
      <c r="CT29" s="43">
        <v>100</v>
      </c>
      <c r="CU29" s="10"/>
      <c r="CV29" s="11"/>
      <c r="CW29" s="74">
        <f t="shared" si="503"/>
        <v>753</v>
      </c>
      <c r="CX29" s="74">
        <f t="shared" si="504"/>
        <v>65</v>
      </c>
      <c r="CY29" s="11">
        <v>386</v>
      </c>
      <c r="CZ29" s="12">
        <f t="shared" si="417"/>
        <v>0.55909694555112877</v>
      </c>
      <c r="DA29" s="11">
        <v>35</v>
      </c>
      <c r="DB29" s="12">
        <f t="shared" si="418"/>
        <v>8.3135391923990498E-2</v>
      </c>
      <c r="DC29" s="155">
        <v>144.86248999999998</v>
      </c>
      <c r="DD29" s="11"/>
      <c r="DE29" s="39">
        <v>91.304347826086953</v>
      </c>
      <c r="DF29" s="43">
        <v>100</v>
      </c>
      <c r="DG29" s="10"/>
      <c r="DH29" s="11"/>
      <c r="DI29" s="74">
        <f t="shared" si="505"/>
        <v>213</v>
      </c>
      <c r="DJ29" s="74">
        <f t="shared" si="506"/>
        <v>16</v>
      </c>
      <c r="DK29" s="11">
        <v>73</v>
      </c>
      <c r="DL29" s="12">
        <f t="shared" si="421"/>
        <v>0.39436619718309857</v>
      </c>
      <c r="DM29" s="11">
        <v>11</v>
      </c>
      <c r="DN29" s="12">
        <f t="shared" si="422"/>
        <v>0.13095238095238096</v>
      </c>
      <c r="DO29" s="138">
        <v>138.41075000000001</v>
      </c>
      <c r="DP29" s="11"/>
      <c r="DQ29" s="39">
        <v>75</v>
      </c>
      <c r="DR29" s="43">
        <v>100</v>
      </c>
      <c r="DS29" s="10"/>
      <c r="DT29" s="11"/>
      <c r="DU29" s="74">
        <f t="shared" si="507"/>
        <v>757</v>
      </c>
      <c r="DV29" s="74">
        <f t="shared" si="508"/>
        <v>65</v>
      </c>
      <c r="DW29" s="11">
        <v>444</v>
      </c>
      <c r="DX29" s="12">
        <f t="shared" si="425"/>
        <v>0.65257595772787313</v>
      </c>
      <c r="DY29" s="11">
        <v>50</v>
      </c>
      <c r="DZ29" s="12">
        <f t="shared" si="426"/>
        <v>0.10121457489878542</v>
      </c>
      <c r="EA29" s="159">
        <v>149.83634000000001</v>
      </c>
      <c r="EB29" s="11"/>
      <c r="EC29" s="39">
        <v>82.352941176470594</v>
      </c>
      <c r="ED29" s="43">
        <v>90.909090909090907</v>
      </c>
      <c r="EE29" s="10"/>
      <c r="EF29" s="11"/>
      <c r="EG29" s="74">
        <f t="shared" si="509"/>
        <v>757</v>
      </c>
      <c r="EH29" s="74">
        <f t="shared" si="510"/>
        <v>65</v>
      </c>
      <c r="EI29" s="11">
        <v>410</v>
      </c>
      <c r="EJ29" s="12">
        <f t="shared" si="429"/>
        <v>0.607661822985469</v>
      </c>
      <c r="EK29" s="11">
        <v>50</v>
      </c>
      <c r="EL29" s="12">
        <f t="shared" si="430"/>
        <v>0.10869565217391304</v>
      </c>
      <c r="EM29" s="159">
        <v>149.68334000000002</v>
      </c>
      <c r="EN29" s="11"/>
      <c r="EO29" s="39">
        <v>80</v>
      </c>
      <c r="EP29" s="43">
        <v>86.666666666666671</v>
      </c>
      <c r="EQ29" s="10">
        <v>1</v>
      </c>
      <c r="ER29" s="11"/>
      <c r="ES29" s="74">
        <f t="shared" si="511"/>
        <v>757</v>
      </c>
      <c r="ET29" s="74">
        <f t="shared" si="512"/>
        <v>65</v>
      </c>
      <c r="EU29" s="11">
        <v>397</v>
      </c>
      <c r="EV29" s="12">
        <f t="shared" si="433"/>
        <v>0.60369881109643331</v>
      </c>
      <c r="EW29" s="11">
        <v>60</v>
      </c>
      <c r="EX29" s="12">
        <f t="shared" si="434"/>
        <v>0.13129102844638948</v>
      </c>
      <c r="EY29" s="155">
        <v>145.96499000000003</v>
      </c>
      <c r="EZ29" s="11"/>
      <c r="FA29" s="39">
        <v>75.675675675675677</v>
      </c>
      <c r="FB29" s="43">
        <v>100</v>
      </c>
      <c r="FC29" s="10"/>
      <c r="FD29" s="11"/>
      <c r="FE29" s="74">
        <f t="shared" si="513"/>
        <v>757</v>
      </c>
      <c r="FF29" s="74">
        <f t="shared" si="514"/>
        <v>65</v>
      </c>
      <c r="FG29" s="11">
        <v>358</v>
      </c>
      <c r="FH29" s="12">
        <f t="shared" si="437"/>
        <v>0.54557463672391016</v>
      </c>
      <c r="FI29" s="11">
        <v>55</v>
      </c>
      <c r="FJ29" s="12">
        <f t="shared" si="438"/>
        <v>0.13317191283292978</v>
      </c>
      <c r="FK29" s="155">
        <v>145.74448999999998</v>
      </c>
      <c r="FL29" s="11"/>
      <c r="FM29" s="39">
        <v>85.714285714285708</v>
      </c>
      <c r="FN29" s="43">
        <v>100</v>
      </c>
      <c r="FO29" s="10"/>
      <c r="FP29" s="11"/>
      <c r="FQ29" s="74">
        <f t="shared" si="515"/>
        <v>757</v>
      </c>
      <c r="FR29" s="74">
        <f t="shared" si="516"/>
        <v>65</v>
      </c>
      <c r="FS29" s="11">
        <v>392</v>
      </c>
      <c r="FT29" s="12">
        <f t="shared" si="441"/>
        <v>0.56935270805812421</v>
      </c>
      <c r="FU29" s="11">
        <v>39</v>
      </c>
      <c r="FV29" s="12">
        <f t="shared" si="442"/>
        <v>9.0487238979118326E-2</v>
      </c>
      <c r="FW29" s="155">
        <v>145.52399000000003</v>
      </c>
      <c r="FX29" s="11"/>
      <c r="FY29" s="39">
        <v>90.476190476190482</v>
      </c>
      <c r="FZ29" s="43">
        <v>100</v>
      </c>
      <c r="GA29" s="10"/>
      <c r="GB29" s="11"/>
      <c r="GC29" s="74">
        <f t="shared" si="517"/>
        <v>215</v>
      </c>
      <c r="GD29" s="74">
        <f t="shared" si="518"/>
        <v>16</v>
      </c>
      <c r="GE29" s="11">
        <v>85</v>
      </c>
      <c r="GF29" s="12">
        <f t="shared" si="445"/>
        <v>0.46046511627906977</v>
      </c>
      <c r="GG29" s="11">
        <v>14</v>
      </c>
      <c r="GH29" s="12">
        <f t="shared" si="446"/>
        <v>0.14141414141414141</v>
      </c>
      <c r="GI29" s="148">
        <v>141.74395999999999</v>
      </c>
      <c r="GJ29" s="11"/>
      <c r="GK29" s="39">
        <v>89.285714285714292</v>
      </c>
      <c r="GL29" s="43">
        <v>100</v>
      </c>
      <c r="GM29" s="10"/>
      <c r="GN29" s="11"/>
      <c r="GO29" s="74">
        <f t="shared" si="519"/>
        <v>755</v>
      </c>
      <c r="GP29" s="74">
        <f t="shared" si="520"/>
        <v>65</v>
      </c>
      <c r="GQ29" s="11">
        <v>405</v>
      </c>
      <c r="GR29" s="12">
        <f t="shared" si="449"/>
        <v>0.59205298013245033</v>
      </c>
      <c r="GS29" s="11">
        <v>42</v>
      </c>
      <c r="GT29" s="12">
        <f t="shared" si="450"/>
        <v>9.3959731543624164E-2</v>
      </c>
      <c r="GU29" s="155">
        <v>144.64198999999999</v>
      </c>
      <c r="GV29" s="11"/>
      <c r="GW29" s="39">
        <v>77.777777777777771</v>
      </c>
      <c r="GX29" s="43">
        <v>100</v>
      </c>
      <c r="GY29" s="10"/>
      <c r="GZ29" s="11"/>
      <c r="HA29" s="74">
        <f t="shared" si="521"/>
        <v>756</v>
      </c>
      <c r="HB29" s="74">
        <f t="shared" si="522"/>
        <v>65</v>
      </c>
      <c r="HC29" s="11">
        <v>436</v>
      </c>
      <c r="HD29" s="12">
        <f t="shared" si="453"/>
        <v>0.64021164021164023</v>
      </c>
      <c r="HE29" s="11">
        <v>48</v>
      </c>
      <c r="HF29" s="12">
        <f t="shared" si="454"/>
        <v>9.9173553719008267E-2</v>
      </c>
      <c r="HG29" s="159">
        <v>149.68334000000002</v>
      </c>
      <c r="HH29" s="11"/>
      <c r="HI29" s="39">
        <v>84.615384615384613</v>
      </c>
      <c r="HJ29" s="43">
        <v>88.888888888888886</v>
      </c>
      <c r="HK29" s="10">
        <f t="shared" si="455"/>
        <v>3</v>
      </c>
      <c r="HL29" s="11">
        <f t="shared" si="456"/>
        <v>0</v>
      </c>
      <c r="HM29" s="11">
        <f t="shared" si="457"/>
        <v>11984</v>
      </c>
      <c r="HN29" s="11">
        <f t="shared" si="458"/>
        <v>1023</v>
      </c>
      <c r="HO29" s="11">
        <f t="shared" si="459"/>
        <v>6818</v>
      </c>
      <c r="HP29" s="202">
        <f t="shared" si="460"/>
        <v>0.56892523364485981</v>
      </c>
      <c r="HQ29" s="15">
        <f t="shared" si="461"/>
        <v>718</v>
      </c>
      <c r="HR29" s="12">
        <f t="shared" si="462"/>
        <v>0.10530947491933118</v>
      </c>
      <c r="HS29" s="16">
        <v>50</v>
      </c>
      <c r="HT29" s="17">
        <v>5863</v>
      </c>
      <c r="HU29" s="16">
        <f t="shared" si="463"/>
        <v>85.99295981226166</v>
      </c>
      <c r="HV29" s="23">
        <v>78.80886426592798</v>
      </c>
      <c r="HW29" s="22">
        <v>93.089430894308947</v>
      </c>
      <c r="HX29" s="78">
        <f t="shared" si="464"/>
        <v>0.57160741111667501</v>
      </c>
      <c r="HY29" s="78">
        <f t="shared" si="465"/>
        <v>0.55196594039569247</v>
      </c>
      <c r="HZ29" s="78">
        <f t="shared" si="466"/>
        <v>0.58318739054290714</v>
      </c>
      <c r="ID29" s="83">
        <f t="shared" ref="ID29:IF29" si="524">ID30/ID31</f>
        <v>2.7465667915106116E-3</v>
      </c>
      <c r="IE29" s="83">
        <f t="shared" si="524"/>
        <v>1.75E-3</v>
      </c>
      <c r="IF29" s="83">
        <f t="shared" si="524"/>
        <v>1.4988758431176618E-3</v>
      </c>
      <c r="IG29" s="86" t="s">
        <v>41</v>
      </c>
    </row>
    <row r="30" spans="1:241" ht="19.5" thickBot="1" x14ac:dyDescent="0.3">
      <c r="A30" s="211"/>
      <c r="B30" s="42"/>
      <c r="C30" s="26">
        <f t="shared" ref="C30:D30" si="525">SUM(C23:C29)</f>
        <v>3</v>
      </c>
      <c r="D30" s="27">
        <f t="shared" si="525"/>
        <v>0</v>
      </c>
      <c r="E30" s="27"/>
      <c r="F30" s="27"/>
      <c r="G30" s="27">
        <f t="shared" ref="G30" si="526">SUM(G23:G29)</f>
        <v>1859</v>
      </c>
      <c r="H30" s="28">
        <f t="shared" ref="H30" si="527">((G30+I30)/7)/E29</f>
        <v>0.42022386643900589</v>
      </c>
      <c r="I30" s="27">
        <f t="shared" ref="I30" si="528">SUM(I23:I29)</f>
        <v>356</v>
      </c>
      <c r="J30" s="28">
        <f t="shared" ref="J30" si="529">(I30/(I30+G30))</f>
        <v>0.16072234762979684</v>
      </c>
      <c r="K30" s="27"/>
      <c r="L30" s="27"/>
      <c r="M30" s="29">
        <f t="shared" ref="M30:N30" si="530">M28/M27*100-100</f>
        <v>4.5609829187893212</v>
      </c>
      <c r="N30" s="72">
        <f t="shared" si="530"/>
        <v>2.1197007481296879</v>
      </c>
      <c r="O30" s="26">
        <f t="shared" ref="O30:P30" si="531">SUM(O23:O29)</f>
        <v>3</v>
      </c>
      <c r="P30" s="27">
        <f t="shared" si="531"/>
        <v>0</v>
      </c>
      <c r="Q30" s="27"/>
      <c r="R30" s="27"/>
      <c r="S30" s="27">
        <f t="shared" ref="S30:S93" si="532">SUM(S23:S29)</f>
        <v>2193</v>
      </c>
      <c r="T30" s="28">
        <f t="shared" ref="T30" si="533">((S30+U30)/7)/Q29</f>
        <v>0.48155156102175967</v>
      </c>
      <c r="U30" s="27">
        <f t="shared" ref="U30:U93" si="534">SUM(U23:U29)</f>
        <v>352</v>
      </c>
      <c r="V30" s="28">
        <f t="shared" ref="V30" si="535">(U30/(U30+S30))</f>
        <v>0.13831041257367388</v>
      </c>
      <c r="W30" s="27"/>
      <c r="X30" s="27"/>
      <c r="Y30" s="29">
        <f t="shared" ref="Y30:Z30" si="536">Y28/Y27*100-100</f>
        <v>2.5785482123510235</v>
      </c>
      <c r="Z30" s="72">
        <f t="shared" si="536"/>
        <v>-0.5320033250207814</v>
      </c>
      <c r="AA30" s="26">
        <f t="shared" ref="AA30:AB30" si="537">SUM(AA23:AA29)</f>
        <v>2</v>
      </c>
      <c r="AB30" s="27">
        <f t="shared" si="537"/>
        <v>0</v>
      </c>
      <c r="AC30" s="27"/>
      <c r="AD30" s="27"/>
      <c r="AE30" s="27">
        <f t="shared" ref="AE30:AE93" si="538">SUM(AE23:AE29)</f>
        <v>2145</v>
      </c>
      <c r="AF30" s="28">
        <f t="shared" ref="AF30" si="539">((AE30+AG30)/7)/AC29</f>
        <v>0.45385921872051327</v>
      </c>
      <c r="AG30" s="27">
        <f t="shared" ref="AG30:AG93" si="540">SUM(AG23:AG29)</f>
        <v>260</v>
      </c>
      <c r="AH30" s="28">
        <f t="shared" ref="AH30" si="541">(AG30/(AG30+AE30))</f>
        <v>0.10810810810810811</v>
      </c>
      <c r="AI30" s="27"/>
      <c r="AJ30" s="27"/>
      <c r="AK30" s="29">
        <f t="shared" ref="AK30:AL30" si="542">AK28/AK27*100-100</f>
        <v>3.1310942578548264</v>
      </c>
      <c r="AL30" s="72">
        <f t="shared" si="542"/>
        <v>2.3441396508728189</v>
      </c>
      <c r="AM30" s="26">
        <f t="shared" ref="AM30:AN30" si="543">SUM(AM23:AM29)</f>
        <v>3</v>
      </c>
      <c r="AN30" s="27">
        <f t="shared" si="543"/>
        <v>0</v>
      </c>
      <c r="AO30" s="27"/>
      <c r="AP30" s="27"/>
      <c r="AQ30" s="27">
        <f t="shared" ref="AQ30:AQ93" si="544">SUM(AQ23:AQ29)</f>
        <v>455</v>
      </c>
      <c r="AR30" s="28">
        <f t="shared" ref="AR30" si="545">((AQ30+AS30)/7)/AO29</f>
        <v>0.35981308411214952</v>
      </c>
      <c r="AS30" s="27">
        <f t="shared" ref="AS30:AS93" si="546">SUM(AS23:AS29)</f>
        <v>84</v>
      </c>
      <c r="AT30" s="28">
        <f t="shared" ref="AT30" si="547">(AS30/(AS30+AQ30))</f>
        <v>0.15584415584415584</v>
      </c>
      <c r="AU30" s="27"/>
      <c r="AV30" s="27"/>
      <c r="AW30" s="29">
        <f t="shared" ref="AW30:AX30" si="548">AW28/AW27*100-100</f>
        <v>-0.14084507042252881</v>
      </c>
      <c r="AX30" s="72">
        <f t="shared" si="548"/>
        <v>-1.9673039623164215</v>
      </c>
      <c r="AY30" s="26">
        <f t="shared" ref="AY30:AZ30" si="549">SUM(AY23:AY29)</f>
        <v>0</v>
      </c>
      <c r="AZ30" s="27">
        <f t="shared" si="549"/>
        <v>0</v>
      </c>
      <c r="BA30" s="27"/>
      <c r="BB30" s="27"/>
      <c r="BC30" s="27">
        <f t="shared" ref="BC30:BC93" si="550">SUM(BC23:BC29)</f>
        <v>2453</v>
      </c>
      <c r="BD30" s="28">
        <f t="shared" ref="BD30" si="551">((BC30+BE30)/7)/BA29</f>
        <v>0.51726740894508394</v>
      </c>
      <c r="BE30" s="27">
        <f t="shared" ref="BE30:BE93" si="552">SUM(BE23:BE29)</f>
        <v>288</v>
      </c>
      <c r="BF30" s="28">
        <f t="shared" ref="BF30" si="553">(BE30/(BE30+BC30))</f>
        <v>0.10507114191900765</v>
      </c>
      <c r="BG30" s="27"/>
      <c r="BH30" s="27"/>
      <c r="BI30" s="29">
        <f t="shared" ref="BI30:BJ30" si="554">BI28/BI27*100-100</f>
        <v>4.2553191489361808</v>
      </c>
      <c r="BJ30" s="72">
        <f t="shared" si="554"/>
        <v>-1.8859102244389021</v>
      </c>
      <c r="BK30" s="26">
        <f t="shared" ref="BK30:BL30" si="555">SUM(BK23:BK29)</f>
        <v>0</v>
      </c>
      <c r="BL30" s="27">
        <f t="shared" si="555"/>
        <v>0</v>
      </c>
      <c r="BM30" s="27"/>
      <c r="BN30" s="27"/>
      <c r="BO30" s="27">
        <f t="shared" ref="BO30:BO93" si="556">SUM(BO23:BO29)</f>
        <v>2526</v>
      </c>
      <c r="BP30" s="28">
        <f t="shared" ref="BP30" si="557">((BO30+BQ30)/7)/BM29</f>
        <v>0.53241613267998489</v>
      </c>
      <c r="BQ30" s="27">
        <f t="shared" ref="BQ30:BQ93" si="558">SUM(BQ23:BQ29)</f>
        <v>299</v>
      </c>
      <c r="BR30" s="28">
        <f t="shared" ref="BR30" si="559">(BQ30/(BQ30+BO30))</f>
        <v>0.10584070796460177</v>
      </c>
      <c r="BS30" s="27"/>
      <c r="BT30" s="27"/>
      <c r="BU30" s="29">
        <f t="shared" ref="BU30:BV30" si="560">BU28/BU27*100-100</f>
        <v>2.5719534598897695</v>
      </c>
      <c r="BV30" s="72">
        <f t="shared" si="560"/>
        <v>1.7768079800498668</v>
      </c>
      <c r="BW30" s="26">
        <f t="shared" ref="BW30:BX30" si="561">SUM(BW23:BW29)</f>
        <v>0</v>
      </c>
      <c r="BX30" s="27">
        <f t="shared" si="561"/>
        <v>0</v>
      </c>
      <c r="BY30" s="27"/>
      <c r="BZ30" s="27"/>
      <c r="CA30" s="27">
        <f t="shared" ref="CA30:CA93" si="562">SUM(CA23:CA29)</f>
        <v>1706</v>
      </c>
      <c r="CB30" s="28">
        <f t="shared" ref="CB30" si="563">((CA30+CC30)/7)/BY29</f>
        <v>0.37761841856954137</v>
      </c>
      <c r="CC30" s="27">
        <f t="shared" ref="CC30:CC93" si="564">SUM(CC23:CC29)</f>
        <v>295</v>
      </c>
      <c r="CD30" s="28">
        <f t="shared" ref="CD30" si="565">(CC30/(CC30+CA30))</f>
        <v>0.14742628685657172</v>
      </c>
      <c r="CE30" s="27"/>
      <c r="CF30" s="27"/>
      <c r="CG30" s="29">
        <f t="shared" ref="CG30:CH30" si="566">CG28/CG27*100-100</f>
        <v>5.0429405702507637</v>
      </c>
      <c r="CH30" s="72">
        <f t="shared" si="566"/>
        <v>-1.1735367463693791</v>
      </c>
      <c r="CI30" s="26">
        <f t="shared" ref="CI30:CJ30" si="567">SUM(CI23:CI29)</f>
        <v>3</v>
      </c>
      <c r="CJ30" s="27">
        <f t="shared" si="567"/>
        <v>0</v>
      </c>
      <c r="CK30" s="27"/>
      <c r="CL30" s="27"/>
      <c r="CM30" s="27">
        <f t="shared" ref="CM30:CM93" si="568">SUM(CM23:CM29)</f>
        <v>1692</v>
      </c>
      <c r="CN30" s="28">
        <f t="shared" ref="CN30" si="569">((CM30+CO30)/7)/CK29</f>
        <v>0.37037037037037035</v>
      </c>
      <c r="CO30" s="27">
        <f t="shared" ref="CO30:CO93" si="570">SUM(CO23:CO29)</f>
        <v>268</v>
      </c>
      <c r="CP30" s="28">
        <f t="shared" ref="CP30" si="571">(CO30/(CO30+CM30))</f>
        <v>0.13673469387755102</v>
      </c>
      <c r="CQ30" s="27"/>
      <c r="CR30" s="27"/>
      <c r="CS30" s="29">
        <f t="shared" ref="CS30:CT30" si="572">CS28/CS27*100-100</f>
        <v>4.2781690140845114</v>
      </c>
      <c r="CT30" s="72">
        <f t="shared" si="572"/>
        <v>2.9426433915211874</v>
      </c>
      <c r="CU30" s="26">
        <f t="shared" ref="CU30:CV30" si="573">SUM(CU23:CU29)</f>
        <v>3</v>
      </c>
      <c r="CV30" s="27">
        <f t="shared" si="573"/>
        <v>0</v>
      </c>
      <c r="CW30" s="27"/>
      <c r="CX30" s="27"/>
      <c r="CY30" s="27">
        <f t="shared" ref="CY30:CY93" si="574">SUM(CY23:CY29)</f>
        <v>2069</v>
      </c>
      <c r="CZ30" s="28">
        <f t="shared" ref="CZ30" si="575">((CY30+DA30)/7)/CW29</f>
        <v>0.4543729842534624</v>
      </c>
      <c r="DA30" s="27">
        <f t="shared" ref="DA30:DA93" si="576">SUM(DA23:DA29)</f>
        <v>326</v>
      </c>
      <c r="DB30" s="28">
        <f t="shared" ref="DB30" si="577">(DA30/(DA30+CY30))</f>
        <v>0.13611691022964509</v>
      </c>
      <c r="DC30" s="27"/>
      <c r="DD30" s="27"/>
      <c r="DE30" s="29">
        <f t="shared" ref="DE30:DF30" si="578">DE28/DE27*100-100</f>
        <v>4.3478260869565162</v>
      </c>
      <c r="DF30" s="72">
        <f t="shared" si="578"/>
        <v>1.4463840399002521</v>
      </c>
      <c r="DG30" s="26">
        <f t="shared" ref="DG30:DH30" si="579">SUM(DG23:DG29)</f>
        <v>1</v>
      </c>
      <c r="DH30" s="27">
        <f t="shared" si="579"/>
        <v>0</v>
      </c>
      <c r="DI30" s="27"/>
      <c r="DJ30" s="27"/>
      <c r="DK30" s="27">
        <f t="shared" ref="DK30:DK93" si="580">SUM(DK23:DK29)</f>
        <v>370</v>
      </c>
      <c r="DL30" s="28">
        <f t="shared" ref="DL30" si="581">((DK30+DM30)/7)/DI29</f>
        <v>0.28839704896042923</v>
      </c>
      <c r="DM30" s="27">
        <f t="shared" ref="DM30:DM93" si="582">SUM(DM23:DM29)</f>
        <v>60</v>
      </c>
      <c r="DN30" s="28">
        <f t="shared" ref="DN30" si="583">(DM30/(DM30+DK30))</f>
        <v>0.13953488372093023</v>
      </c>
      <c r="DO30" s="27"/>
      <c r="DP30" s="27"/>
      <c r="DQ30" s="29">
        <f t="shared" ref="DQ30:DR30" si="584">DQ28/DQ27*100-100</f>
        <v>3.3450704225352013</v>
      </c>
      <c r="DR30" s="72">
        <f t="shared" si="584"/>
        <v>-0.54031587697423333</v>
      </c>
      <c r="DS30" s="26">
        <f t="shared" ref="DS30:DT30" si="585">SUM(DS23:DS29)</f>
        <v>0</v>
      </c>
      <c r="DT30" s="27">
        <f t="shared" si="585"/>
        <v>0</v>
      </c>
      <c r="DU30" s="27"/>
      <c r="DV30" s="27"/>
      <c r="DW30" s="27">
        <f t="shared" ref="DW30:DW93" si="586">SUM(DW23:DW29)</f>
        <v>2407</v>
      </c>
      <c r="DX30" s="28">
        <f t="shared" ref="DX30" si="587">((DW30+DY30)/7)/DU29</f>
        <v>0.52274013964899035</v>
      </c>
      <c r="DY30" s="27">
        <f t="shared" ref="DY30:DY93" si="588">SUM(DY23:DY29)</f>
        <v>363</v>
      </c>
      <c r="DZ30" s="28">
        <f t="shared" ref="DZ30" si="589">(DY30/(DY30+DW30))</f>
        <v>0.13104693140794224</v>
      </c>
      <c r="EA30" s="27"/>
      <c r="EB30" s="27"/>
      <c r="EC30" s="29">
        <f t="shared" ref="EC30:ED30" si="590">EC28/EC27*100-100</f>
        <v>5.247169290251307</v>
      </c>
      <c r="ED30" s="72">
        <f t="shared" si="590"/>
        <v>0</v>
      </c>
      <c r="EE30" s="26">
        <f t="shared" ref="EE30:EF30" si="591">SUM(EE23:EE29)</f>
        <v>0</v>
      </c>
      <c r="EF30" s="27">
        <f t="shared" si="591"/>
        <v>0</v>
      </c>
      <c r="EG30" s="27"/>
      <c r="EH30" s="27"/>
      <c r="EI30" s="27">
        <f t="shared" ref="EI30:EI93" si="592">SUM(EI23:EI29)</f>
        <v>2203</v>
      </c>
      <c r="EJ30" s="28">
        <f t="shared" ref="EJ30" si="593">((EI30+EK30)/7)/EG29</f>
        <v>0.48273259105491606</v>
      </c>
      <c r="EK30" s="27">
        <f t="shared" ref="EK30:EK93" si="594">SUM(EK23:EK29)</f>
        <v>355</v>
      </c>
      <c r="EL30" s="28">
        <f t="shared" ref="EL30" si="595">(EK30/(EK30+EI30))</f>
        <v>0.13878029710711492</v>
      </c>
      <c r="EM30" s="27"/>
      <c r="EN30" s="27"/>
      <c r="EO30" s="29">
        <f t="shared" ref="EO30:EP30" si="596">EO28/EO27*100-100</f>
        <v>4.0688575899843471</v>
      </c>
      <c r="EP30" s="72">
        <f t="shared" si="596"/>
        <v>1.9783873649210477</v>
      </c>
      <c r="EQ30" s="26">
        <f t="shared" ref="EQ30:ER30" si="597">SUM(EQ23:EQ29)</f>
        <v>1</v>
      </c>
      <c r="ER30" s="27">
        <f t="shared" si="597"/>
        <v>0</v>
      </c>
      <c r="ES30" s="27"/>
      <c r="ET30" s="27"/>
      <c r="EU30" s="27">
        <f t="shared" ref="EU30:EU93" si="598">SUM(EU23:EU29)</f>
        <v>2123</v>
      </c>
      <c r="EV30" s="28">
        <f t="shared" ref="EV30" si="599">((EU30+EW30)/7)/ES29</f>
        <v>0.47329684846197395</v>
      </c>
      <c r="EW30" s="27">
        <f t="shared" ref="EW30:EW93" si="600">SUM(EW23:EW29)</f>
        <v>385</v>
      </c>
      <c r="EX30" s="28">
        <f t="shared" ref="EX30" si="601">(EW30/(EW30+EU30))</f>
        <v>0.15350877192982457</v>
      </c>
      <c r="EY30" s="27"/>
      <c r="EZ30" s="27"/>
      <c r="FA30" s="29">
        <f t="shared" ref="FA30:FB30" si="602">FA28/FA27*100-100</f>
        <v>2.5732775028549639</v>
      </c>
      <c r="FB30" s="72">
        <f t="shared" si="602"/>
        <v>-2.7253295333095906</v>
      </c>
      <c r="FC30" s="26">
        <f t="shared" ref="FC30:FD30" si="603">SUM(FC23:FC29)</f>
        <v>1</v>
      </c>
      <c r="FD30" s="27">
        <f t="shared" si="603"/>
        <v>0</v>
      </c>
      <c r="FE30" s="27"/>
      <c r="FF30" s="27"/>
      <c r="FG30" s="27">
        <f t="shared" ref="FG30:FG93" si="604">SUM(FG23:FG29)</f>
        <v>1965</v>
      </c>
      <c r="FH30" s="28">
        <f t="shared" ref="FH30" si="605">((FG30+FI30)/7)/FE29</f>
        <v>0.4372523117569353</v>
      </c>
      <c r="FI30" s="27">
        <f t="shared" ref="FI30:FI93" si="606">SUM(FI23:FI29)</f>
        <v>352</v>
      </c>
      <c r="FJ30" s="28">
        <f t="shared" ref="FJ30" si="607">(FI30/(FI30+FG30))</f>
        <v>0.15192058696590419</v>
      </c>
      <c r="FK30" s="27"/>
      <c r="FL30" s="27"/>
      <c r="FM30" s="29">
        <f t="shared" ref="FM30:FN30" si="608">FM28/FM27*100-100</f>
        <v>4.0321931589537314</v>
      </c>
      <c r="FN30" s="72">
        <f t="shared" si="608"/>
        <v>-2.0615128844555244</v>
      </c>
      <c r="FO30" s="26">
        <f t="shared" ref="FO30:FP30" si="609">SUM(FO23:FO29)</f>
        <v>0</v>
      </c>
      <c r="FP30" s="27">
        <f t="shared" si="609"/>
        <v>0</v>
      </c>
      <c r="FQ30" s="27"/>
      <c r="FR30" s="27"/>
      <c r="FS30" s="27">
        <f t="shared" ref="FS30:FS93" si="610">SUM(FS23:FS29)</f>
        <v>2159</v>
      </c>
      <c r="FT30" s="28">
        <f t="shared" ref="FT30" si="611">((FS30+FU30)/7)/FQ29</f>
        <v>0.46329496131345538</v>
      </c>
      <c r="FU30" s="27">
        <f t="shared" ref="FU30:FU93" si="612">SUM(FU23:FU29)</f>
        <v>296</v>
      </c>
      <c r="FV30" s="28">
        <f t="shared" ref="FV30" si="613">(FU30/(FU30+FS30))</f>
        <v>0.12057026476578411</v>
      </c>
      <c r="FW30" s="27"/>
      <c r="FX30" s="27"/>
      <c r="FY30" s="29">
        <f t="shared" ref="FY30:FZ30" si="614">FY28/FY27*100-100</f>
        <v>2.7028839704895944</v>
      </c>
      <c r="FZ30" s="72">
        <f t="shared" si="614"/>
        <v>-1.4195281028198821</v>
      </c>
      <c r="GA30" s="26">
        <f t="shared" ref="GA30:GB30" si="615">SUM(GA23:GA29)</f>
        <v>3</v>
      </c>
      <c r="GB30" s="27">
        <f t="shared" si="615"/>
        <v>0</v>
      </c>
      <c r="GC30" s="27"/>
      <c r="GD30" s="27"/>
      <c r="GE30" s="27">
        <f t="shared" ref="GE30:GE93" si="616">SUM(GE23:GE29)</f>
        <v>396</v>
      </c>
      <c r="GF30" s="28">
        <f t="shared" ref="GF30" si="617">((GE30+GG30)/7)/GC29</f>
        <v>0.33754152823920264</v>
      </c>
      <c r="GG30" s="27">
        <f t="shared" ref="GG30:GG93" si="618">SUM(GG23:GG29)</f>
        <v>112</v>
      </c>
      <c r="GH30" s="28">
        <f t="shared" ref="GH30" si="619">(GG30/(GG30+GE30))</f>
        <v>0.22047244094488189</v>
      </c>
      <c r="GI30" s="27"/>
      <c r="GJ30" s="27"/>
      <c r="GK30" s="29">
        <f t="shared" ref="GK30:GL30" si="620">GK28/GK27*100-100</f>
        <v>6.7203219315895382</v>
      </c>
      <c r="GL30" s="72">
        <f t="shared" si="620"/>
        <v>2.4438902743142137</v>
      </c>
      <c r="GM30" s="26">
        <f t="shared" ref="GM30:GN30" si="621">SUM(GM23:GM29)</f>
        <v>0</v>
      </c>
      <c r="GN30" s="27">
        <f t="shared" si="621"/>
        <v>0</v>
      </c>
      <c r="GO30" s="27"/>
      <c r="GP30" s="27"/>
      <c r="GQ30" s="27">
        <f t="shared" ref="GQ30:GQ93" si="622">SUM(GQ23:GQ29)</f>
        <v>2154</v>
      </c>
      <c r="GR30" s="28">
        <f t="shared" ref="GR30" si="623">((GQ30+GS30)/7)/GO29</f>
        <v>0.46546830652790921</v>
      </c>
      <c r="GS30" s="27">
        <f t="shared" ref="GS30:GS93" si="624">SUM(GS23:GS29)</f>
        <v>306</v>
      </c>
      <c r="GT30" s="28">
        <f t="shared" ref="GT30" si="625">(GS30/(GS30+GQ30))</f>
        <v>0.12439024390243902</v>
      </c>
      <c r="GU30" s="27"/>
      <c r="GV30" s="27"/>
      <c r="GW30" s="29">
        <f t="shared" ref="GW30:GX30" si="626">GW28/GW27*100-100</f>
        <v>0.7355242566510185</v>
      </c>
      <c r="GX30" s="72">
        <f t="shared" si="626"/>
        <v>1.6791354945968351</v>
      </c>
      <c r="GY30" s="26">
        <f t="shared" ref="GY30:GZ30" si="627">SUM(GY23:GY29)</f>
        <v>1</v>
      </c>
      <c r="GZ30" s="27">
        <f t="shared" si="627"/>
        <v>0</v>
      </c>
      <c r="HA30" s="27"/>
      <c r="HB30" s="27"/>
      <c r="HC30" s="27">
        <f t="shared" ref="HC30:HC93" si="628">SUM(HC23:HC29)</f>
        <v>2462</v>
      </c>
      <c r="HD30" s="28">
        <f t="shared" ref="HD30" si="629">((HC30+HE30)/7)/HA29</f>
        <v>0.5357142857142857</v>
      </c>
      <c r="HE30" s="27">
        <f t="shared" ref="HE30:HE93" si="630">SUM(HE23:HE29)</f>
        <v>373</v>
      </c>
      <c r="HF30" s="28">
        <f t="shared" ref="HF30" si="631">(HE30/(HE30+HC30))</f>
        <v>0.13156966490299823</v>
      </c>
      <c r="HG30" s="27"/>
      <c r="HH30" s="27"/>
      <c r="HI30" s="29">
        <f t="shared" ref="HI30:HJ30" si="632">HI28/HI27*100-100</f>
        <v>2.7807872878295399</v>
      </c>
      <c r="HJ30" s="72">
        <f t="shared" si="632"/>
        <v>2.2443890274314242</v>
      </c>
      <c r="HK30" s="26">
        <f t="shared" si="455"/>
        <v>24</v>
      </c>
      <c r="HL30" s="27">
        <f t="shared" si="456"/>
        <v>0</v>
      </c>
      <c r="HM30" s="27"/>
      <c r="HN30" s="27"/>
      <c r="HO30" s="27">
        <f t="shared" ref="HO30" si="633">+G30+S30+AE30+AQ30+BC30+BO30+CA30+CM30+CY30+DK30+DW30+EI30+EU30+FG30+FS30+GE30+GQ30+HC30+I30+U30+AG30+AS30+BE30+BQ30+CC30+CO30+DA30+DM30+DY30+EK30+EW30+FI30+FU30+GG30+GS30+HE30</f>
        <v>38467</v>
      </c>
      <c r="HP30" s="203">
        <f t="shared" ref="HP30" si="634">+((HO30)/HM29)/7</f>
        <v>0.45855187869540343</v>
      </c>
      <c r="HQ30" s="62">
        <f t="shared" si="461"/>
        <v>5130</v>
      </c>
      <c r="HR30" s="52">
        <f t="shared" si="462"/>
        <v>0.13336106272909246</v>
      </c>
      <c r="HS30" s="53">
        <f t="shared" ref="HS30:HS93" si="635">SUM(HS23:HS29)/7</f>
        <v>48.171428571428571</v>
      </c>
      <c r="HT30" s="54">
        <f t="shared" ref="HT30:HT93" si="636">SUM(HT23:HT29)</f>
        <v>31682</v>
      </c>
      <c r="HU30" s="53">
        <f t="shared" ref="HU30:HU93" si="637">AVERAGE(HU23:HU29)</f>
        <v>81.856522208211359</v>
      </c>
      <c r="HV30" s="63">
        <f t="shared" ref="HV30:HW30" si="638">HV28/HV27*100-100</f>
        <v>3.6245171862198049</v>
      </c>
      <c r="HW30" s="72">
        <f t="shared" si="638"/>
        <v>0.42373740445633246</v>
      </c>
      <c r="HX30" s="78">
        <f t="shared" ref="HX30" si="639">SUM(G30,I30,S30,U30,AE30,AG30,AQ30,AS30,BC30,BE30,BO30,BQ30)/7/SUM(E29,Q29,AC29,AO29,BA29,BM29)</f>
        <v>0.47464053222691183</v>
      </c>
      <c r="HY30" s="78">
        <f t="shared" ref="HY30" si="640">SUM(CA30,CC30,CM30,CO30,CY30,DA30,DK30,DM30,DW30,DY30,EI30,EK30)/7/SUM(BY29,CK29,CW29,DI29,DU29,EG29)</f>
        <v>0.43340130943436733</v>
      </c>
      <c r="HZ30" s="78">
        <f t="shared" ref="HZ30" si="641">SUM(K30,EU30,EW30,FG30,FI30,FS30,FU30,GE30,GG30,GQ30,GS30,HC30,HE30)/7/SUM(ES29,FE29,FQ29,GC29,GO29,HA29)</f>
        <v>0.46760070052539404</v>
      </c>
      <c r="IA30" s="82">
        <f>SUM(I30,U30,AG30,AS30,BE30,BQ30)/SUM(G30,I30,S30,U30,AE30,AG30,AQ30,AS30,BC30,BE30,BO30,BQ30)</f>
        <v>0.12351168048229089</v>
      </c>
      <c r="IB30" s="82">
        <f>SUM(CC30,CO30,DA30,DM30,DY30,EK30)/SUM(CA30,CC30,CM30,CO30,CY30,DA30,DK30,DM30,DW30,DY30,EI30,EK30)</f>
        <v>0.13760937757965991</v>
      </c>
      <c r="IC30" s="82">
        <f>SUM(EW30,FI30,FU30,GG30,GS30,HE30)/SUM(EU30,EW30,FG30,FI30,FS30,FU30,GE30,GG30,GQ30,GS30,HC30,HE30)</f>
        <v>0.13941756477872047</v>
      </c>
      <c r="ID30" s="84">
        <f t="shared" ref="ID30" si="642">SUM(C30,O30,AA30,AM30,AY30,BK30)</f>
        <v>11</v>
      </c>
      <c r="IE30" s="84">
        <f t="shared" ref="IE30" si="643">SUM(BW30,CI30,CU30,DG30,DS30,EE30)</f>
        <v>7</v>
      </c>
      <c r="IF30" s="84">
        <f t="shared" ref="IF30" si="644">SUM(EQ30,FC30,FO30,GA30,GM30,GY30)</f>
        <v>6</v>
      </c>
      <c r="IG30" s="86" t="s">
        <v>40</v>
      </c>
    </row>
    <row r="31" spans="1:241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5">
        <f t="shared" ref="HK31:HL31" si="645">HK30/HM20</f>
        <v>1.9986675549633578E-3</v>
      </c>
      <c r="HL31" s="68">
        <f t="shared" si="645"/>
        <v>0</v>
      </c>
      <c r="HM31" s="30"/>
      <c r="HN31" s="30"/>
      <c r="HO31" s="30"/>
      <c r="HP31" s="204"/>
      <c r="HQ31" s="30"/>
      <c r="HR31" s="30"/>
      <c r="HS31" s="30"/>
      <c r="HT31" s="51"/>
      <c r="HU31" s="30"/>
      <c r="HV31" s="30"/>
      <c r="HW31" s="31"/>
      <c r="HY31" s="77"/>
      <c r="HZ31" s="77"/>
      <c r="ID31" s="84">
        <f t="shared" ref="ID31" si="646">SUM(E20,Q20,AC20,AO20,BA20,BM20)</f>
        <v>4005</v>
      </c>
      <c r="IE31" s="84">
        <f t="shared" ref="IE31" si="647">SUM(BY20,CK20,CW20,DI20,DU20,EG20)</f>
        <v>4000</v>
      </c>
      <c r="IF31" s="84">
        <f t="shared" ref="IF31" si="648">SUM(ES20,FE20,FQ20,GC20,GO20,HA20)</f>
        <v>4003</v>
      </c>
      <c r="IG31" s="86" t="s">
        <v>38</v>
      </c>
    </row>
    <row r="32" spans="1:241" x14ac:dyDescent="0.25">
      <c r="A32" s="210">
        <v>28</v>
      </c>
      <c r="B32" s="73">
        <f>B29+1</f>
        <v>44526</v>
      </c>
      <c r="C32" s="33">
        <v>1</v>
      </c>
      <c r="D32" s="34"/>
      <c r="E32" s="34">
        <f t="shared" ref="E32:F32" si="649">E29-C32</f>
        <v>752</v>
      </c>
      <c r="F32" s="34">
        <f t="shared" si="649"/>
        <v>65</v>
      </c>
      <c r="G32" s="34">
        <v>394</v>
      </c>
      <c r="H32" s="35">
        <f t="shared" ref="H32:H38" si="650">((G32+I32)/E32)</f>
        <v>0.58510638297872342</v>
      </c>
      <c r="I32" s="34">
        <v>46</v>
      </c>
      <c r="J32" s="35">
        <f t="shared" ref="J32:J38" si="651">I32/(G32+I32)</f>
        <v>0.10454545454545454</v>
      </c>
      <c r="K32" s="162">
        <v>146.40599000000003</v>
      </c>
      <c r="L32" s="34"/>
      <c r="M32" s="34"/>
      <c r="N32" s="37"/>
      <c r="O32" s="33">
        <v>1</v>
      </c>
      <c r="P32" s="34"/>
      <c r="Q32" s="34">
        <f t="shared" ref="Q32" si="652">Q29-O32</f>
        <v>754</v>
      </c>
      <c r="R32" s="34">
        <f t="shared" ref="R32" si="653">R29-P32</f>
        <v>65</v>
      </c>
      <c r="S32" s="34">
        <v>417</v>
      </c>
      <c r="T32" s="35">
        <f t="shared" ref="T32:T38" si="654">((S32+U32)/Q32)</f>
        <v>0.62732095490716178</v>
      </c>
      <c r="U32" s="34">
        <v>56</v>
      </c>
      <c r="V32" s="35">
        <f t="shared" ref="V32:V38" si="655">U32/(S32+U32)</f>
        <v>0.11839323467230443</v>
      </c>
      <c r="W32" s="163">
        <v>150.44834</v>
      </c>
      <c r="X32" s="34"/>
      <c r="Y32" s="34"/>
      <c r="Z32" s="37"/>
      <c r="AA32" s="33"/>
      <c r="AB32" s="34"/>
      <c r="AC32" s="34">
        <f t="shared" ref="AC32" si="656">AC29-AA32</f>
        <v>757</v>
      </c>
      <c r="AD32" s="34">
        <f t="shared" ref="AD32" si="657">AD29-AB32</f>
        <v>65</v>
      </c>
      <c r="AE32" s="34">
        <v>416</v>
      </c>
      <c r="AF32" s="35">
        <f t="shared" ref="AF32:AF38" si="658">((AE32+AG32)/AC32)</f>
        <v>0.60634081902245707</v>
      </c>
      <c r="AG32" s="34">
        <v>43</v>
      </c>
      <c r="AH32" s="35">
        <f t="shared" ref="AH32:AH38" si="659">AG32/(AE32+AG32)</f>
        <v>9.3681917211328972E-2</v>
      </c>
      <c r="AI32" s="163">
        <v>149.98934</v>
      </c>
      <c r="AJ32" s="34"/>
      <c r="AK32" s="34"/>
      <c r="AL32" s="37"/>
      <c r="AM32" s="33"/>
      <c r="AN32" s="34"/>
      <c r="AO32" s="34">
        <f t="shared" ref="AO32" si="660">AO29-AM32</f>
        <v>214</v>
      </c>
      <c r="AP32" s="34">
        <f t="shared" ref="AP32" si="661">AP29-AN32</f>
        <v>16</v>
      </c>
      <c r="AQ32" s="34">
        <v>101</v>
      </c>
      <c r="AR32" s="35">
        <f t="shared" ref="AR32:AR38" si="662">((AQ32+AS32)/AO32)</f>
        <v>0.52336448598130836</v>
      </c>
      <c r="AS32" s="34">
        <v>11</v>
      </c>
      <c r="AT32" s="35">
        <f t="shared" ref="AT32:AT38" si="663">AS32/(AQ32+AS32)</f>
        <v>9.8214285714285712E-2</v>
      </c>
      <c r="AU32" s="36"/>
      <c r="AV32" s="34"/>
      <c r="AW32" s="34"/>
      <c r="AX32" s="37"/>
      <c r="AY32" s="33"/>
      <c r="AZ32" s="34"/>
      <c r="BA32" s="34">
        <f t="shared" ref="BA32" si="664">BA29-AY32</f>
        <v>757</v>
      </c>
      <c r="BB32" s="34">
        <f t="shared" ref="BB32" si="665">BB29-AZ32</f>
        <v>65</v>
      </c>
      <c r="BC32" s="34">
        <v>432</v>
      </c>
      <c r="BD32" s="35">
        <f t="shared" ref="BD32:BD38" si="666">((BC32+BE32)/BA32)</f>
        <v>0.61294583883751652</v>
      </c>
      <c r="BE32" s="34">
        <v>32</v>
      </c>
      <c r="BF32" s="35">
        <f t="shared" ref="BF32:BF38" si="667">BE32/(BC32+BE32)</f>
        <v>6.8965517241379309E-2</v>
      </c>
      <c r="BG32" s="36"/>
      <c r="BH32" s="34"/>
      <c r="BI32" s="34"/>
      <c r="BJ32" s="37"/>
      <c r="BK32" s="33"/>
      <c r="BL32" s="34"/>
      <c r="BM32" s="34">
        <f t="shared" ref="BM32" si="668">BM29-BK32</f>
        <v>758</v>
      </c>
      <c r="BN32" s="34">
        <f t="shared" ref="BN32" si="669">BN29-BL32</f>
        <v>65</v>
      </c>
      <c r="BO32" s="34">
        <v>431</v>
      </c>
      <c r="BP32" s="35">
        <f t="shared" ref="BP32:BP38" si="670">((BO32+BQ32)/BM32)</f>
        <v>0.62928759894459108</v>
      </c>
      <c r="BQ32" s="34">
        <v>46</v>
      </c>
      <c r="BR32" s="35">
        <f t="shared" ref="BR32:BR38" si="671">BQ32/(BO32+BQ32)</f>
        <v>9.6436058700209645E-2</v>
      </c>
      <c r="BS32" s="36"/>
      <c r="BT32" s="34"/>
      <c r="BU32" s="34"/>
      <c r="BV32" s="37"/>
      <c r="BW32" s="33">
        <v>1</v>
      </c>
      <c r="BX32" s="34"/>
      <c r="BY32" s="34">
        <f t="shared" ref="BY32" si="672">BY29-BW32</f>
        <v>756</v>
      </c>
      <c r="BZ32" s="34">
        <f t="shared" ref="BZ32" si="673">BZ29-BX32</f>
        <v>65</v>
      </c>
      <c r="CA32" s="34">
        <v>341</v>
      </c>
      <c r="CB32" s="35">
        <f t="shared" ref="CB32:CB38" si="674">((CA32+CC32)/BY32)</f>
        <v>0.52248677248677244</v>
      </c>
      <c r="CC32" s="34">
        <v>54</v>
      </c>
      <c r="CD32" s="35">
        <f t="shared" ref="CD32:CD38" si="675">CC32/(CA32+CC32)</f>
        <v>0.13670886075949368</v>
      </c>
      <c r="CE32" s="36"/>
      <c r="CF32" s="34"/>
      <c r="CG32" s="34"/>
      <c r="CH32" s="37"/>
      <c r="CI32" s="33"/>
      <c r="CJ32" s="34"/>
      <c r="CK32" s="34">
        <f t="shared" ref="CK32" si="676">CK29-CI32</f>
        <v>756</v>
      </c>
      <c r="CL32" s="34">
        <f t="shared" ref="CL32" si="677">CL29-CJ32</f>
        <v>65</v>
      </c>
      <c r="CM32" s="34">
        <v>356</v>
      </c>
      <c r="CN32" s="35">
        <f t="shared" ref="CN32:CN38" si="678">((CM32+CO32)/CK32)</f>
        <v>0.52116402116402116</v>
      </c>
      <c r="CO32" s="34">
        <v>38</v>
      </c>
      <c r="CP32" s="35">
        <f t="shared" ref="CP32:CP38" si="679">CO32/(CM32+CO32)</f>
        <v>9.6446700507614211E-2</v>
      </c>
      <c r="CQ32" s="36"/>
      <c r="CR32" s="34"/>
      <c r="CS32" s="34"/>
      <c r="CT32" s="37"/>
      <c r="CU32" s="33"/>
      <c r="CV32" s="34"/>
      <c r="CW32" s="34">
        <f t="shared" ref="CW32" si="680">CW29-CU32</f>
        <v>753</v>
      </c>
      <c r="CX32" s="34">
        <f t="shared" ref="CX32" si="681">CX29-CV32</f>
        <v>65</v>
      </c>
      <c r="CY32" s="34">
        <v>385</v>
      </c>
      <c r="CZ32" s="35">
        <f t="shared" ref="CZ32:CZ38" si="682">((CY32+DA32)/CW32)</f>
        <v>0.56042496679946874</v>
      </c>
      <c r="DA32" s="34">
        <v>37</v>
      </c>
      <c r="DB32" s="35">
        <f t="shared" ref="DB32:DB38" si="683">DA32/(CY32+DA32)</f>
        <v>8.7677725118483416E-2</v>
      </c>
      <c r="DC32" s="36"/>
      <c r="DD32" s="34"/>
      <c r="DE32" s="34"/>
      <c r="DF32" s="37"/>
      <c r="DG32" s="33">
        <v>1</v>
      </c>
      <c r="DH32" s="34"/>
      <c r="DI32" s="34">
        <f t="shared" ref="DI32" si="684">DI29-DG32</f>
        <v>212</v>
      </c>
      <c r="DJ32" s="34">
        <f t="shared" ref="DJ32" si="685">DJ29-DH32</f>
        <v>16</v>
      </c>
      <c r="DK32" s="34">
        <v>75</v>
      </c>
      <c r="DL32" s="35">
        <f t="shared" ref="DL32:DL38" si="686">((DK32+DM32)/DI32)</f>
        <v>0.37264150943396224</v>
      </c>
      <c r="DM32" s="34">
        <v>4</v>
      </c>
      <c r="DN32" s="35">
        <f t="shared" ref="DN32:DN38" si="687">DM32/(DK32+DM32)</f>
        <v>5.0632911392405063E-2</v>
      </c>
      <c r="DO32" s="36"/>
      <c r="DP32" s="34"/>
      <c r="DQ32" s="34"/>
      <c r="DR32" s="37"/>
      <c r="DS32" s="33"/>
      <c r="DT32" s="34"/>
      <c r="DU32" s="34">
        <f t="shared" ref="DU32" si="688">DU29-DS32</f>
        <v>757</v>
      </c>
      <c r="DV32" s="34">
        <f t="shared" ref="DV32" si="689">DV29-DT32</f>
        <v>65</v>
      </c>
      <c r="DW32" s="34">
        <v>443</v>
      </c>
      <c r="DX32" s="35">
        <f t="shared" ref="DX32:DX38" si="690">((DW32+DY32)/DU32)</f>
        <v>0.6208718626155878</v>
      </c>
      <c r="DY32" s="34">
        <v>27</v>
      </c>
      <c r="DZ32" s="35">
        <f t="shared" ref="DZ32:DZ38" si="691">DY32/(DW32+DY32)</f>
        <v>5.7446808510638298E-2</v>
      </c>
      <c r="EA32" s="36"/>
      <c r="EB32" s="34"/>
      <c r="EC32" s="34"/>
      <c r="ED32" s="37"/>
      <c r="EE32" s="33"/>
      <c r="EF32" s="34"/>
      <c r="EG32" s="34">
        <f t="shared" ref="EG32" si="692">EG29-EE32</f>
        <v>757</v>
      </c>
      <c r="EH32" s="34">
        <f t="shared" ref="EH32" si="693">EH29-EF32</f>
        <v>65</v>
      </c>
      <c r="EI32" s="34">
        <v>424</v>
      </c>
      <c r="EJ32" s="35">
        <f t="shared" ref="EJ32:EJ38" si="694">((EI32+EK32)/EG32)</f>
        <v>0.62351387054161167</v>
      </c>
      <c r="EK32" s="34">
        <v>48</v>
      </c>
      <c r="EL32" s="35">
        <f t="shared" ref="EL32:EL38" si="695">EK32/(EI32+EK32)</f>
        <v>0.10169491525423729</v>
      </c>
      <c r="EM32" s="36"/>
      <c r="EN32" s="34"/>
      <c r="EO32" s="34"/>
      <c r="EP32" s="37"/>
      <c r="EQ32" s="33"/>
      <c r="ER32" s="34"/>
      <c r="ES32" s="34">
        <f t="shared" ref="ES32" si="696">ES29-EQ32</f>
        <v>757</v>
      </c>
      <c r="ET32" s="34">
        <f t="shared" ref="ET32" si="697">ET29-ER32</f>
        <v>65</v>
      </c>
      <c r="EU32" s="34">
        <v>397</v>
      </c>
      <c r="EV32" s="35">
        <f t="shared" ref="EV32:EV38" si="698">((EU32+EW32)/ES32)</f>
        <v>0.60634081902245707</v>
      </c>
      <c r="EW32" s="34">
        <v>62</v>
      </c>
      <c r="EX32" s="35">
        <f t="shared" ref="EX32:EX38" si="699">EW32/(EU32+EW32)</f>
        <v>0.13507625272331156</v>
      </c>
      <c r="EY32" s="163">
        <v>150.90734000000003</v>
      </c>
      <c r="EZ32" s="34"/>
      <c r="FA32" s="34"/>
      <c r="FB32" s="37"/>
      <c r="FC32" s="33"/>
      <c r="FD32" s="34"/>
      <c r="FE32" s="34">
        <f t="shared" ref="FE32" si="700">FE29-FC32</f>
        <v>757</v>
      </c>
      <c r="FF32" s="34">
        <f t="shared" ref="FF32" si="701">FF29-FD32</f>
        <v>65</v>
      </c>
      <c r="FG32" s="34">
        <v>382</v>
      </c>
      <c r="FH32" s="35">
        <f t="shared" ref="FH32:FH38" si="702">((FG32+FI32)/FE32)</f>
        <v>0.57463672391017173</v>
      </c>
      <c r="FI32" s="34">
        <v>53</v>
      </c>
      <c r="FJ32" s="35">
        <f t="shared" ref="FJ32:FJ38" si="703">FI32/(FG32+FI32)</f>
        <v>0.12183908045977011</v>
      </c>
      <c r="FK32" s="36"/>
      <c r="FL32" s="34"/>
      <c r="FM32" s="34"/>
      <c r="FN32" s="37"/>
      <c r="FO32" s="33"/>
      <c r="FP32" s="34"/>
      <c r="FQ32" s="34">
        <f t="shared" ref="FQ32" si="704">FQ29-FO32</f>
        <v>757</v>
      </c>
      <c r="FR32" s="34">
        <f t="shared" ref="FR32" si="705">FR29-FP32</f>
        <v>65</v>
      </c>
      <c r="FS32" s="34">
        <v>392</v>
      </c>
      <c r="FT32" s="35">
        <f t="shared" ref="FT32:FT38" si="706">((FS32+FU32)/FQ32)</f>
        <v>0.56935270805812421</v>
      </c>
      <c r="FU32" s="34">
        <v>39</v>
      </c>
      <c r="FV32" s="35">
        <f t="shared" ref="FV32:FV38" si="707">FU32/(FS32+FU32)</f>
        <v>9.0487238979118326E-2</v>
      </c>
      <c r="FW32" s="36"/>
      <c r="FX32" s="34"/>
      <c r="FY32" s="34"/>
      <c r="FZ32" s="37"/>
      <c r="GA32" s="33"/>
      <c r="GB32" s="34"/>
      <c r="GC32" s="34">
        <f t="shared" ref="GC32" si="708">GC29-GA32</f>
        <v>215</v>
      </c>
      <c r="GD32" s="34">
        <f t="shared" ref="GD32" si="709">GD29-GB32</f>
        <v>16</v>
      </c>
      <c r="GE32" s="34">
        <v>79</v>
      </c>
      <c r="GF32" s="35">
        <f t="shared" ref="GF32:GF38" si="710">((GE32+GG32)/GC32)</f>
        <v>0.44651162790697674</v>
      </c>
      <c r="GG32" s="34">
        <v>17</v>
      </c>
      <c r="GH32" s="35">
        <f t="shared" ref="GH32:GH38" si="711">GG32/(GE32+GG32)</f>
        <v>0.17708333333333334</v>
      </c>
      <c r="GI32" s="36"/>
      <c r="GJ32" s="34"/>
      <c r="GK32" s="34"/>
      <c r="GL32" s="37"/>
      <c r="GM32" s="33"/>
      <c r="GN32" s="34"/>
      <c r="GO32" s="34">
        <f t="shared" ref="GO32" si="712">GO29-GM32</f>
        <v>755</v>
      </c>
      <c r="GP32" s="34">
        <f t="shared" ref="GP32" si="713">GP29-GN32</f>
        <v>65</v>
      </c>
      <c r="GQ32" s="34">
        <v>429</v>
      </c>
      <c r="GR32" s="35">
        <f t="shared" ref="GR32:GR38" si="714">((GQ32+GS32)/GO32)</f>
        <v>0.60794701986754962</v>
      </c>
      <c r="GS32" s="34">
        <v>30</v>
      </c>
      <c r="GT32" s="35">
        <f t="shared" ref="GT32:GT38" si="715">GS32/(GQ32+GS32)</f>
        <v>6.535947712418301E-2</v>
      </c>
      <c r="GU32" s="163">
        <v>149.98934</v>
      </c>
      <c r="GV32" s="34"/>
      <c r="GW32" s="34"/>
      <c r="GX32" s="37"/>
      <c r="GY32" s="33"/>
      <c r="GZ32" s="34"/>
      <c r="HA32" s="34">
        <f t="shared" ref="HA32" si="716">HA29-GY32</f>
        <v>756</v>
      </c>
      <c r="HB32" s="34">
        <f t="shared" ref="HB32" si="717">HB29-GZ32</f>
        <v>65</v>
      </c>
      <c r="HC32" s="34">
        <v>458</v>
      </c>
      <c r="HD32" s="35">
        <f t="shared" ref="HD32:HD38" si="718">((HC32+HE32)/HA32)</f>
        <v>0.65079365079365081</v>
      </c>
      <c r="HE32" s="34">
        <v>34</v>
      </c>
      <c r="HF32" s="35">
        <f t="shared" ref="HF32:HF38" si="719">HE32/(HC32+HE32)</f>
        <v>6.910569105691057E-2</v>
      </c>
      <c r="HG32" s="165">
        <v>155.65301000000002</v>
      </c>
      <c r="HH32" s="34"/>
      <c r="HI32" s="34"/>
      <c r="HJ32" s="37"/>
      <c r="HK32" s="33">
        <f t="shared" ref="HK32:HK39" si="720">+C32+O32+AA32+AM32+AY32+BK32+BW32+CI32+CU32+DG32+DS32+EE32+EQ32+FC32+FO32+GA32+GM32+GY32</f>
        <v>4</v>
      </c>
      <c r="HL32" s="34">
        <f t="shared" ref="HL32:HL39" si="721">+D32+P32+AB32+AN32+AZ32+BL32+BX32+CJ32+CV32+DH32+DT32+EF32+ER32+FD32+FP32+GB32+GN32+GZ32</f>
        <v>0</v>
      </c>
      <c r="HM32" s="34">
        <f t="shared" ref="HM32:HM38" si="722">+E32+Q32+AC32+AO32+BA32+BM32+BY32+CK32+CW32+DI32+DU32+EG32+ES32+FE32+FQ32+GC32+GO32+HA32</f>
        <v>11980</v>
      </c>
      <c r="HN32" s="34">
        <f t="shared" ref="HN32:HN38" si="723">+F32+R32+AD32+AP32+BB32+BN32+BZ32+CL32+CX32+DJ32+DV32+EH32+ET32+FF32+FR32+GD32+GP32+HB32</f>
        <v>1023</v>
      </c>
      <c r="HO32" s="34">
        <f t="shared" ref="HO32:HO38" si="724">+G32+S32+AE32+AQ32+BC32+BO32+CA32+CM32+CY32+DK32+DW32+EI32+EU32+FG32+FS32+GE32+GQ32+HC32+HE32+I32+U32+AG32+AS32+BE32+BQ32+CC32+CO32+DA32+DM32+DY32+EK32+EW32+FI32+FU32+GG32+GS32</f>
        <v>7029</v>
      </c>
      <c r="HP32" s="201">
        <f t="shared" ref="HP32:HP38" si="725">+(HO32)/HM32</f>
        <v>0.58672787979966612</v>
      </c>
      <c r="HQ32" s="48">
        <f t="shared" ref="HQ32:HQ39" si="726">+I32+U32+AG32+AS32+BE32+BQ32+CC32+CO32+DA32+DM32+DY32+EK32+EW32+FI32+FU32+GG32+GS32+HE32</f>
        <v>677</v>
      </c>
      <c r="HR32" s="35">
        <f t="shared" ref="HR32:HR39" si="727">+(HQ32/(HO32))</f>
        <v>9.6315265329349836E-2</v>
      </c>
      <c r="HS32" s="49">
        <v>51</v>
      </c>
      <c r="HT32" s="50">
        <v>6092</v>
      </c>
      <c r="HU32" s="49">
        <f t="shared" ref="HU32:HU38" si="728">+HT32/HO32*100</f>
        <v>86.669512021624698</v>
      </c>
      <c r="HV32" s="48"/>
      <c r="HW32" s="37"/>
      <c r="HX32" s="78">
        <f t="shared" ref="HX32:HX38" si="729">SUM(G32,I32,S32,U32,AE32,AG32,AQ32,AS32,BC32,BE32,BO32,BQ32)/SUM(E32,Q32,AC32,AO32,BA32,BM32)</f>
        <v>0.60746492985971945</v>
      </c>
      <c r="HY32" s="78">
        <f t="shared" ref="HY32:HY38" si="730">SUM(CA32,CC32,CM32,CO32,CY32,DA32,DK32,DM32,DW32,DY32,EI32,EK32)/SUM(BY32,CK32,CW32,DI32,DU32,EG32)</f>
        <v>0.55925833124530189</v>
      </c>
      <c r="HZ32" s="78">
        <f t="shared" ref="HZ32:HZ38" si="731">SUM(K32,EU32,EW32,FG32,FI32,FS32,FU32,GE32,GG32,GQ32,GS32,HC32,HE32)/SUM(ES32,FE32,FQ32,GC32,GO32,HA32)</f>
        <v>0.63007405303977992</v>
      </c>
    </row>
    <row r="33" spans="1:241" x14ac:dyDescent="0.25">
      <c r="A33" s="211"/>
      <c r="B33" s="41">
        <f t="shared" ref="B33:B34" si="732">+B32+1</f>
        <v>44527</v>
      </c>
      <c r="C33" s="10"/>
      <c r="D33" s="11"/>
      <c r="E33" s="74">
        <f t="shared" ref="E33:F34" si="733">E32-C33</f>
        <v>752</v>
      </c>
      <c r="F33" s="74">
        <f t="shared" si="733"/>
        <v>65</v>
      </c>
      <c r="G33" s="11">
        <v>424</v>
      </c>
      <c r="H33" s="12">
        <f t="shared" si="650"/>
        <v>0.62765957446808507</v>
      </c>
      <c r="I33" s="11">
        <v>48</v>
      </c>
      <c r="J33" s="12">
        <f t="shared" si="651"/>
        <v>0.10169491525423729</v>
      </c>
      <c r="K33" s="13"/>
      <c r="L33" s="11"/>
      <c r="M33" s="11"/>
      <c r="N33" s="14"/>
      <c r="O33" s="10"/>
      <c r="P33" s="11"/>
      <c r="Q33" s="74">
        <f t="shared" ref="Q33:R34" si="734">Q32-O33</f>
        <v>754</v>
      </c>
      <c r="R33" s="74">
        <f t="shared" si="734"/>
        <v>65</v>
      </c>
      <c r="S33" s="11">
        <v>446</v>
      </c>
      <c r="T33" s="12">
        <f t="shared" si="654"/>
        <v>0.64721485411140589</v>
      </c>
      <c r="U33" s="11">
        <v>42</v>
      </c>
      <c r="V33" s="12">
        <f t="shared" si="655"/>
        <v>8.6065573770491802E-2</v>
      </c>
      <c r="W33" s="13"/>
      <c r="X33" s="11"/>
      <c r="Y33" s="11"/>
      <c r="Z33" s="14"/>
      <c r="AA33" s="10"/>
      <c r="AB33" s="11"/>
      <c r="AC33" s="74">
        <f t="shared" ref="AC33:AD34" si="735">AC32-AA33</f>
        <v>757</v>
      </c>
      <c r="AD33" s="74">
        <f t="shared" si="735"/>
        <v>65</v>
      </c>
      <c r="AE33" s="11">
        <v>426</v>
      </c>
      <c r="AF33" s="12">
        <f t="shared" si="658"/>
        <v>0.62351387054161167</v>
      </c>
      <c r="AG33" s="11">
        <v>46</v>
      </c>
      <c r="AH33" s="12">
        <f t="shared" si="659"/>
        <v>9.7457627118644072E-2</v>
      </c>
      <c r="AI33" s="13"/>
      <c r="AJ33" s="11"/>
      <c r="AK33" s="11"/>
      <c r="AL33" s="14"/>
      <c r="AM33" s="10"/>
      <c r="AN33" s="11"/>
      <c r="AO33" s="74">
        <f t="shared" ref="AO33:AP34" si="736">AO32-AM33</f>
        <v>214</v>
      </c>
      <c r="AP33" s="74">
        <f t="shared" si="736"/>
        <v>16</v>
      </c>
      <c r="AQ33" s="11">
        <v>106</v>
      </c>
      <c r="AR33" s="12">
        <f t="shared" si="662"/>
        <v>0.54205607476635509</v>
      </c>
      <c r="AS33" s="11">
        <v>10</v>
      </c>
      <c r="AT33" s="12">
        <f t="shared" si="663"/>
        <v>8.6206896551724144E-2</v>
      </c>
      <c r="AU33" s="13"/>
      <c r="AV33" s="11"/>
      <c r="AW33" s="11"/>
      <c r="AX33" s="14"/>
      <c r="AY33" s="10"/>
      <c r="AZ33" s="11"/>
      <c r="BA33" s="74">
        <f t="shared" ref="BA33:BB34" si="737">BA32-AY33</f>
        <v>757</v>
      </c>
      <c r="BB33" s="74">
        <f t="shared" si="737"/>
        <v>65</v>
      </c>
      <c r="BC33" s="11">
        <v>453</v>
      </c>
      <c r="BD33" s="12">
        <f t="shared" si="666"/>
        <v>0.64068692206076616</v>
      </c>
      <c r="BE33" s="11">
        <v>32</v>
      </c>
      <c r="BF33" s="12">
        <f t="shared" si="667"/>
        <v>6.5979381443298971E-2</v>
      </c>
      <c r="BG33" s="13"/>
      <c r="BH33" s="11"/>
      <c r="BI33" s="11"/>
      <c r="BJ33" s="14"/>
      <c r="BK33" s="10">
        <v>1</v>
      </c>
      <c r="BL33" s="11"/>
      <c r="BM33" s="74">
        <f t="shared" ref="BM33:BN34" si="738">BM32-BK33</f>
        <v>757</v>
      </c>
      <c r="BN33" s="74">
        <f t="shared" si="738"/>
        <v>65</v>
      </c>
      <c r="BO33" s="11">
        <v>468</v>
      </c>
      <c r="BP33" s="12">
        <f t="shared" si="670"/>
        <v>0.6684280052840158</v>
      </c>
      <c r="BQ33" s="11">
        <v>38</v>
      </c>
      <c r="BR33" s="12">
        <f t="shared" si="671"/>
        <v>7.5098814229249009E-2</v>
      </c>
      <c r="BS33" s="13"/>
      <c r="BT33" s="11"/>
      <c r="BU33" s="11"/>
      <c r="BV33" s="14"/>
      <c r="BW33" s="10"/>
      <c r="BX33" s="11"/>
      <c r="BY33" s="74">
        <f t="shared" ref="BY33:BZ34" si="739">BY32-BW33</f>
        <v>756</v>
      </c>
      <c r="BZ33" s="74">
        <f t="shared" si="739"/>
        <v>65</v>
      </c>
      <c r="CA33" s="11">
        <v>358</v>
      </c>
      <c r="CB33" s="12">
        <f t="shared" si="674"/>
        <v>0.53835978835978837</v>
      </c>
      <c r="CC33" s="11">
        <v>49</v>
      </c>
      <c r="CD33" s="12">
        <f t="shared" si="675"/>
        <v>0.12039312039312039</v>
      </c>
      <c r="CE33" s="13"/>
      <c r="CF33" s="11"/>
      <c r="CG33" s="11"/>
      <c r="CH33" s="14"/>
      <c r="CI33" s="10">
        <v>1</v>
      </c>
      <c r="CJ33" s="11"/>
      <c r="CK33" s="74">
        <f t="shared" ref="CK33:CL34" si="740">CK32-CI33</f>
        <v>755</v>
      </c>
      <c r="CL33" s="74">
        <f t="shared" si="740"/>
        <v>65</v>
      </c>
      <c r="CM33" s="11">
        <v>387</v>
      </c>
      <c r="CN33" s="12">
        <f t="shared" si="678"/>
        <v>0.56953642384105962</v>
      </c>
      <c r="CO33" s="11">
        <v>43</v>
      </c>
      <c r="CP33" s="12">
        <f t="shared" si="679"/>
        <v>0.1</v>
      </c>
      <c r="CQ33" s="13"/>
      <c r="CR33" s="11"/>
      <c r="CS33" s="11"/>
      <c r="CT33" s="14"/>
      <c r="CU33" s="10"/>
      <c r="CV33" s="11"/>
      <c r="CW33" s="74">
        <f t="shared" ref="CW33:CX34" si="741">CW32-CU33</f>
        <v>753</v>
      </c>
      <c r="CX33" s="74">
        <f t="shared" si="741"/>
        <v>65</v>
      </c>
      <c r="CY33" s="11">
        <v>390</v>
      </c>
      <c r="CZ33" s="12">
        <f t="shared" si="682"/>
        <v>0.59362549800796816</v>
      </c>
      <c r="DA33" s="11">
        <v>57</v>
      </c>
      <c r="DB33" s="12">
        <f t="shared" si="683"/>
        <v>0.12751677852348994</v>
      </c>
      <c r="DC33" s="13"/>
      <c r="DD33" s="11"/>
      <c r="DE33" s="11"/>
      <c r="DF33" s="14"/>
      <c r="DG33" s="10"/>
      <c r="DH33" s="11"/>
      <c r="DI33" s="74">
        <f t="shared" ref="DI33:DJ34" si="742">DI32-DG33</f>
        <v>212</v>
      </c>
      <c r="DJ33" s="74">
        <f t="shared" si="742"/>
        <v>16</v>
      </c>
      <c r="DK33" s="11">
        <v>84</v>
      </c>
      <c r="DL33" s="12">
        <f t="shared" si="686"/>
        <v>0.47169811320754718</v>
      </c>
      <c r="DM33" s="11">
        <v>16</v>
      </c>
      <c r="DN33" s="12">
        <f t="shared" si="687"/>
        <v>0.16</v>
      </c>
      <c r="DO33" s="13"/>
      <c r="DP33" s="11"/>
      <c r="DQ33" s="11"/>
      <c r="DR33" s="14"/>
      <c r="DS33" s="10"/>
      <c r="DT33" s="11"/>
      <c r="DU33" s="74">
        <f t="shared" ref="DU33:DV34" si="743">DU32-DS33</f>
        <v>757</v>
      </c>
      <c r="DV33" s="74">
        <f t="shared" si="743"/>
        <v>65</v>
      </c>
      <c r="DW33" s="11">
        <v>480</v>
      </c>
      <c r="DX33" s="12">
        <f t="shared" si="690"/>
        <v>0.69881109643328931</v>
      </c>
      <c r="DY33" s="11">
        <v>49</v>
      </c>
      <c r="DZ33" s="12">
        <f t="shared" si="691"/>
        <v>9.2627599243856329E-2</v>
      </c>
      <c r="EA33" s="13"/>
      <c r="EB33" s="11"/>
      <c r="EC33" s="11"/>
      <c r="ED33" s="14"/>
      <c r="EE33" s="10"/>
      <c r="EF33" s="11"/>
      <c r="EG33" s="74">
        <f t="shared" ref="EG33:EH34" si="744">EG32-EE33</f>
        <v>757</v>
      </c>
      <c r="EH33" s="74">
        <f t="shared" si="744"/>
        <v>65</v>
      </c>
      <c r="EI33" s="11">
        <v>430</v>
      </c>
      <c r="EJ33" s="12">
        <f t="shared" si="694"/>
        <v>0.64464993394980186</v>
      </c>
      <c r="EK33" s="11">
        <v>58</v>
      </c>
      <c r="EL33" s="12">
        <f t="shared" si="695"/>
        <v>0.11885245901639344</v>
      </c>
      <c r="EM33" s="13"/>
      <c r="EN33" s="11"/>
      <c r="EO33" s="11"/>
      <c r="EP33" s="14"/>
      <c r="EQ33" s="10"/>
      <c r="ER33" s="11"/>
      <c r="ES33" s="74">
        <f t="shared" ref="ES33:ET34" si="745">ES32-EQ33</f>
        <v>757</v>
      </c>
      <c r="ET33" s="74">
        <f t="shared" si="745"/>
        <v>65</v>
      </c>
      <c r="EU33" s="11">
        <v>461</v>
      </c>
      <c r="EV33" s="12">
        <f t="shared" si="698"/>
        <v>0.67767503302509913</v>
      </c>
      <c r="EW33" s="11">
        <v>52</v>
      </c>
      <c r="EX33" s="12">
        <f t="shared" si="699"/>
        <v>0.10136452241715399</v>
      </c>
      <c r="EY33" s="13"/>
      <c r="EZ33" s="11"/>
      <c r="FA33" s="11"/>
      <c r="FB33" s="14"/>
      <c r="FC33" s="10"/>
      <c r="FD33" s="11"/>
      <c r="FE33" s="74">
        <f t="shared" ref="FE33:FF34" si="746">FE32-FC33</f>
        <v>757</v>
      </c>
      <c r="FF33" s="74">
        <f t="shared" si="746"/>
        <v>65</v>
      </c>
      <c r="FG33" s="11">
        <v>416</v>
      </c>
      <c r="FH33" s="12">
        <f t="shared" si="702"/>
        <v>0.6208718626155878</v>
      </c>
      <c r="FI33" s="11">
        <v>54</v>
      </c>
      <c r="FJ33" s="12">
        <f t="shared" si="703"/>
        <v>0.1148936170212766</v>
      </c>
      <c r="FK33" s="13"/>
      <c r="FL33" s="11"/>
      <c r="FM33" s="11"/>
      <c r="FN33" s="14"/>
      <c r="FO33" s="10"/>
      <c r="FP33" s="11"/>
      <c r="FQ33" s="74">
        <f t="shared" ref="FQ33:FR34" si="747">FQ32-FO33</f>
        <v>757</v>
      </c>
      <c r="FR33" s="74">
        <f t="shared" si="747"/>
        <v>65</v>
      </c>
      <c r="FS33" s="11">
        <v>446</v>
      </c>
      <c r="FT33" s="12">
        <f t="shared" si="706"/>
        <v>0.64068692206076616</v>
      </c>
      <c r="FU33" s="11">
        <v>39</v>
      </c>
      <c r="FV33" s="12">
        <f t="shared" si="707"/>
        <v>8.0412371134020624E-2</v>
      </c>
      <c r="FW33" s="13"/>
      <c r="FX33" s="11"/>
      <c r="FY33" s="11"/>
      <c r="FZ33" s="14"/>
      <c r="GA33" s="10">
        <v>1</v>
      </c>
      <c r="GB33" s="11"/>
      <c r="GC33" s="74">
        <f t="shared" ref="GC33:GD34" si="748">GC32-GA33</f>
        <v>214</v>
      </c>
      <c r="GD33" s="74">
        <f t="shared" si="748"/>
        <v>16</v>
      </c>
      <c r="GE33" s="11">
        <v>87</v>
      </c>
      <c r="GF33" s="12">
        <f t="shared" si="710"/>
        <v>0.48598130841121495</v>
      </c>
      <c r="GG33" s="11">
        <v>17</v>
      </c>
      <c r="GH33" s="12">
        <f t="shared" si="711"/>
        <v>0.16346153846153846</v>
      </c>
      <c r="GI33" s="13"/>
      <c r="GJ33" s="11"/>
      <c r="GK33" s="11"/>
      <c r="GL33" s="14"/>
      <c r="GM33" s="10"/>
      <c r="GN33" s="11"/>
      <c r="GO33" s="74">
        <f t="shared" ref="GO33:GP34" si="749">GO32-GM33</f>
        <v>755</v>
      </c>
      <c r="GP33" s="74">
        <f t="shared" si="749"/>
        <v>65</v>
      </c>
      <c r="GQ33" s="11">
        <v>447</v>
      </c>
      <c r="GR33" s="12">
        <f t="shared" si="714"/>
        <v>0.65298013245033115</v>
      </c>
      <c r="GS33" s="11">
        <v>46</v>
      </c>
      <c r="GT33" s="12">
        <f t="shared" si="715"/>
        <v>9.330628803245436E-2</v>
      </c>
      <c r="GU33" s="13"/>
      <c r="GV33" s="11"/>
      <c r="GW33" s="11"/>
      <c r="GX33" s="14"/>
      <c r="GY33" s="10"/>
      <c r="GZ33" s="11"/>
      <c r="HA33" s="74">
        <f t="shared" ref="HA33:HB34" si="750">HA32-GY33</f>
        <v>756</v>
      </c>
      <c r="HB33" s="74">
        <f t="shared" si="750"/>
        <v>65</v>
      </c>
      <c r="HC33" s="11">
        <v>467</v>
      </c>
      <c r="HD33" s="12">
        <f t="shared" si="718"/>
        <v>0.67328042328042326</v>
      </c>
      <c r="HE33" s="11">
        <v>42</v>
      </c>
      <c r="HF33" s="12">
        <f t="shared" si="719"/>
        <v>8.2514734774066803E-2</v>
      </c>
      <c r="HG33" s="13"/>
      <c r="HH33" s="11"/>
      <c r="HI33" s="11"/>
      <c r="HJ33" s="14"/>
      <c r="HK33" s="10">
        <f t="shared" si="720"/>
        <v>3</v>
      </c>
      <c r="HL33" s="11">
        <f t="shared" si="721"/>
        <v>0</v>
      </c>
      <c r="HM33" s="11">
        <f t="shared" si="722"/>
        <v>11977</v>
      </c>
      <c r="HN33" s="11">
        <f t="shared" si="723"/>
        <v>1023</v>
      </c>
      <c r="HO33" s="11">
        <f t="shared" si="724"/>
        <v>7514</v>
      </c>
      <c r="HP33" s="202">
        <f t="shared" si="725"/>
        <v>0.62736912415462975</v>
      </c>
      <c r="HQ33" s="15">
        <f t="shared" si="726"/>
        <v>738</v>
      </c>
      <c r="HR33" s="12">
        <f t="shared" si="727"/>
        <v>9.8216662230503057E-2</v>
      </c>
      <c r="HS33" s="16">
        <v>50.3</v>
      </c>
      <c r="HT33" s="17">
        <v>6524</v>
      </c>
      <c r="HU33" s="16">
        <f t="shared" si="728"/>
        <v>86.824594091030065</v>
      </c>
      <c r="HV33" s="15"/>
      <c r="HW33" s="14"/>
      <c r="HX33" s="78">
        <f t="shared" si="729"/>
        <v>0.63618140816837887</v>
      </c>
      <c r="HY33" s="78">
        <f t="shared" si="730"/>
        <v>0.60175438596491226</v>
      </c>
      <c r="HZ33" s="78">
        <f t="shared" si="731"/>
        <v>0.64414414414414412</v>
      </c>
    </row>
    <row r="34" spans="1:241" x14ac:dyDescent="0.25">
      <c r="A34" s="211"/>
      <c r="B34" s="41">
        <f t="shared" si="732"/>
        <v>44528</v>
      </c>
      <c r="C34" s="10"/>
      <c r="D34" s="11"/>
      <c r="E34" s="74">
        <f t="shared" si="733"/>
        <v>752</v>
      </c>
      <c r="F34" s="74">
        <f t="shared" si="733"/>
        <v>65</v>
      </c>
      <c r="G34" s="11">
        <v>423</v>
      </c>
      <c r="H34" s="12">
        <f t="shared" si="650"/>
        <v>0.62234042553191493</v>
      </c>
      <c r="I34" s="11">
        <v>45</v>
      </c>
      <c r="J34" s="12">
        <f t="shared" si="651"/>
        <v>9.6153846153846159E-2</v>
      </c>
      <c r="K34" s="159">
        <v>151.21334000000004</v>
      </c>
      <c r="L34" s="11"/>
      <c r="M34" s="11"/>
      <c r="N34" s="14"/>
      <c r="O34" s="10"/>
      <c r="P34" s="11"/>
      <c r="Q34" s="74">
        <f t="shared" si="734"/>
        <v>754</v>
      </c>
      <c r="R34" s="74">
        <f t="shared" si="734"/>
        <v>65</v>
      </c>
      <c r="S34" s="11">
        <v>440</v>
      </c>
      <c r="T34" s="12">
        <f t="shared" si="654"/>
        <v>0.65251989389920428</v>
      </c>
      <c r="U34" s="11">
        <v>52</v>
      </c>
      <c r="V34" s="12">
        <f t="shared" si="655"/>
        <v>0.10569105691056911</v>
      </c>
      <c r="W34" s="168">
        <v>156.05051</v>
      </c>
      <c r="X34" s="11"/>
      <c r="Y34" s="11"/>
      <c r="Z34" s="14"/>
      <c r="AA34" s="10"/>
      <c r="AB34" s="11"/>
      <c r="AC34" s="74">
        <f t="shared" si="735"/>
        <v>757</v>
      </c>
      <c r="AD34" s="74">
        <f t="shared" si="735"/>
        <v>65</v>
      </c>
      <c r="AE34" s="11">
        <v>454</v>
      </c>
      <c r="AF34" s="12">
        <f t="shared" si="658"/>
        <v>0.63540290620871864</v>
      </c>
      <c r="AG34" s="11">
        <v>27</v>
      </c>
      <c r="AH34" s="12">
        <f t="shared" si="659"/>
        <v>5.6133056133056136E-2</v>
      </c>
      <c r="AI34" s="13"/>
      <c r="AJ34" s="11"/>
      <c r="AK34" s="11"/>
      <c r="AL34" s="14"/>
      <c r="AM34" s="10">
        <v>1</v>
      </c>
      <c r="AN34" s="11"/>
      <c r="AO34" s="74">
        <f t="shared" si="736"/>
        <v>213</v>
      </c>
      <c r="AP34" s="74">
        <f t="shared" si="736"/>
        <v>16</v>
      </c>
      <c r="AQ34" s="11">
        <v>111</v>
      </c>
      <c r="AR34" s="12">
        <f t="shared" si="662"/>
        <v>0.568075117370892</v>
      </c>
      <c r="AS34" s="11">
        <v>10</v>
      </c>
      <c r="AT34" s="12">
        <f t="shared" si="663"/>
        <v>8.2644628099173556E-2</v>
      </c>
      <c r="AU34" s="155">
        <v>146.84699000000001</v>
      </c>
      <c r="AV34" s="11"/>
      <c r="AW34" s="11"/>
      <c r="AX34" s="14"/>
      <c r="AY34" s="10"/>
      <c r="AZ34" s="11"/>
      <c r="BA34" s="74">
        <f t="shared" si="737"/>
        <v>757</v>
      </c>
      <c r="BB34" s="74">
        <f t="shared" si="737"/>
        <v>65</v>
      </c>
      <c r="BC34" s="11">
        <v>491</v>
      </c>
      <c r="BD34" s="12">
        <f t="shared" si="666"/>
        <v>0.69352708058124179</v>
      </c>
      <c r="BE34" s="11">
        <v>34</v>
      </c>
      <c r="BF34" s="12">
        <f t="shared" si="667"/>
        <v>6.4761904761904757E-2</v>
      </c>
      <c r="BG34" s="168">
        <v>155.97101000000004</v>
      </c>
      <c r="BH34" s="11"/>
      <c r="BI34" s="11"/>
      <c r="BJ34" s="14"/>
      <c r="BK34" s="10"/>
      <c r="BL34" s="11"/>
      <c r="BM34" s="74">
        <f t="shared" si="738"/>
        <v>757</v>
      </c>
      <c r="BN34" s="74">
        <f t="shared" si="738"/>
        <v>65</v>
      </c>
      <c r="BO34" s="11">
        <v>508</v>
      </c>
      <c r="BP34" s="12">
        <f t="shared" si="670"/>
        <v>0.71070013210039629</v>
      </c>
      <c r="BQ34" s="11">
        <v>30</v>
      </c>
      <c r="BR34" s="12">
        <f t="shared" si="671"/>
        <v>5.5762081784386616E-2</v>
      </c>
      <c r="BS34" s="168">
        <v>155.97101000000004</v>
      </c>
      <c r="BT34" s="11"/>
      <c r="BU34" s="11"/>
      <c r="BV34" s="14"/>
      <c r="BW34" s="10"/>
      <c r="BX34" s="11"/>
      <c r="BY34" s="74">
        <f t="shared" si="739"/>
        <v>756</v>
      </c>
      <c r="BZ34" s="74">
        <f t="shared" si="739"/>
        <v>65</v>
      </c>
      <c r="CA34" s="11">
        <v>387</v>
      </c>
      <c r="CB34" s="12">
        <f t="shared" si="674"/>
        <v>0.56481481481481477</v>
      </c>
      <c r="CC34" s="11">
        <v>40</v>
      </c>
      <c r="CD34" s="12">
        <f t="shared" si="675"/>
        <v>9.3676814988290405E-2</v>
      </c>
      <c r="CE34" s="155">
        <v>147.50849000000002</v>
      </c>
      <c r="CF34" s="11"/>
      <c r="CG34" s="11"/>
      <c r="CH34" s="14"/>
      <c r="CI34" s="10"/>
      <c r="CJ34" s="11"/>
      <c r="CK34" s="74">
        <f t="shared" si="740"/>
        <v>755</v>
      </c>
      <c r="CL34" s="74">
        <f t="shared" si="740"/>
        <v>65</v>
      </c>
      <c r="CM34" s="11">
        <v>411</v>
      </c>
      <c r="CN34" s="12">
        <f t="shared" si="678"/>
        <v>0.58278145695364236</v>
      </c>
      <c r="CO34" s="11">
        <v>29</v>
      </c>
      <c r="CP34" s="12">
        <f t="shared" si="679"/>
        <v>6.5909090909090903E-2</v>
      </c>
      <c r="CQ34" s="155">
        <v>146.62649000000002</v>
      </c>
      <c r="CR34" s="11"/>
      <c r="CS34" s="11"/>
      <c r="CT34" s="14"/>
      <c r="CU34" s="10"/>
      <c r="CV34" s="11"/>
      <c r="CW34" s="74">
        <f t="shared" si="741"/>
        <v>753</v>
      </c>
      <c r="CX34" s="74">
        <f t="shared" si="741"/>
        <v>65</v>
      </c>
      <c r="CY34" s="11">
        <v>408</v>
      </c>
      <c r="CZ34" s="12">
        <f t="shared" si="682"/>
        <v>0.58432934926958835</v>
      </c>
      <c r="DA34" s="11">
        <v>32</v>
      </c>
      <c r="DB34" s="12">
        <f t="shared" si="683"/>
        <v>7.2727272727272724E-2</v>
      </c>
      <c r="DC34" s="159">
        <v>150.14233999999999</v>
      </c>
      <c r="DD34" s="11"/>
      <c r="DE34" s="11"/>
      <c r="DF34" s="14"/>
      <c r="DG34" s="10"/>
      <c r="DH34" s="11"/>
      <c r="DI34" s="74">
        <f t="shared" si="742"/>
        <v>212</v>
      </c>
      <c r="DJ34" s="74">
        <f t="shared" si="742"/>
        <v>16</v>
      </c>
      <c r="DK34" s="11">
        <v>93</v>
      </c>
      <c r="DL34" s="12">
        <f t="shared" si="686"/>
        <v>0.46226415094339623</v>
      </c>
      <c r="DM34" s="11">
        <v>5</v>
      </c>
      <c r="DN34" s="12">
        <f t="shared" si="687"/>
        <v>5.1020408163265307E-2</v>
      </c>
      <c r="DO34" s="148">
        <v>142.30796000000001</v>
      </c>
      <c r="DP34" s="11"/>
      <c r="DQ34" s="11"/>
      <c r="DR34" s="14"/>
      <c r="DS34" s="10"/>
      <c r="DT34" s="11"/>
      <c r="DU34" s="74">
        <f t="shared" si="743"/>
        <v>757</v>
      </c>
      <c r="DV34" s="74">
        <f t="shared" si="743"/>
        <v>65</v>
      </c>
      <c r="DW34" s="11">
        <v>512</v>
      </c>
      <c r="DX34" s="12">
        <f t="shared" si="690"/>
        <v>0.73183619550858647</v>
      </c>
      <c r="DY34" s="11">
        <v>42</v>
      </c>
      <c r="DZ34" s="12">
        <f t="shared" si="691"/>
        <v>7.5812274368231042E-2</v>
      </c>
      <c r="EA34" s="168">
        <v>155.73251000000002</v>
      </c>
      <c r="EB34" s="11"/>
      <c r="EC34" s="11"/>
      <c r="ED34" s="14"/>
      <c r="EE34" s="10"/>
      <c r="EF34" s="11"/>
      <c r="EG34" s="74">
        <f t="shared" si="744"/>
        <v>757</v>
      </c>
      <c r="EH34" s="74">
        <f t="shared" si="744"/>
        <v>65</v>
      </c>
      <c r="EI34" s="11">
        <v>448</v>
      </c>
      <c r="EJ34" s="12">
        <f t="shared" si="694"/>
        <v>0.65257595772787313</v>
      </c>
      <c r="EK34" s="11">
        <v>46</v>
      </c>
      <c r="EL34" s="12">
        <f t="shared" si="695"/>
        <v>9.3117408906882596E-2</v>
      </c>
      <c r="EM34" s="168">
        <v>155.65301000000002</v>
      </c>
      <c r="EN34" s="11"/>
      <c r="EO34" s="11"/>
      <c r="EP34" s="14"/>
      <c r="EQ34" s="10"/>
      <c r="ER34" s="11"/>
      <c r="ES34" s="74">
        <f t="shared" si="745"/>
        <v>757</v>
      </c>
      <c r="ET34" s="74">
        <f t="shared" si="745"/>
        <v>65</v>
      </c>
      <c r="EU34" s="11">
        <v>445</v>
      </c>
      <c r="EV34" s="12">
        <f t="shared" si="698"/>
        <v>0.6420079260237781</v>
      </c>
      <c r="EW34" s="11">
        <v>41</v>
      </c>
      <c r="EX34" s="12">
        <f t="shared" si="699"/>
        <v>8.4362139917695478E-2</v>
      </c>
      <c r="EY34" s="168">
        <v>156.28901000000005</v>
      </c>
      <c r="EZ34" s="11"/>
      <c r="FA34" s="11"/>
      <c r="FB34" s="14"/>
      <c r="FC34" s="10"/>
      <c r="FD34" s="11"/>
      <c r="FE34" s="74">
        <f t="shared" si="746"/>
        <v>757</v>
      </c>
      <c r="FF34" s="74">
        <f t="shared" si="746"/>
        <v>65</v>
      </c>
      <c r="FG34" s="11">
        <v>435</v>
      </c>
      <c r="FH34" s="12">
        <f t="shared" si="702"/>
        <v>0.62747688243064725</v>
      </c>
      <c r="FI34" s="11">
        <v>40</v>
      </c>
      <c r="FJ34" s="12">
        <f t="shared" si="703"/>
        <v>8.4210526315789472E-2</v>
      </c>
      <c r="FK34" s="159">
        <v>150.75433999999998</v>
      </c>
      <c r="FL34" s="11"/>
      <c r="FM34" s="11"/>
      <c r="FN34" s="14"/>
      <c r="FO34" s="10">
        <v>1</v>
      </c>
      <c r="FP34" s="11"/>
      <c r="FQ34" s="74">
        <f t="shared" si="747"/>
        <v>756</v>
      </c>
      <c r="FR34" s="74">
        <f t="shared" si="747"/>
        <v>65</v>
      </c>
      <c r="FS34" s="11">
        <v>461</v>
      </c>
      <c r="FT34" s="12">
        <f t="shared" si="706"/>
        <v>0.66402116402116407</v>
      </c>
      <c r="FU34" s="11">
        <v>41</v>
      </c>
      <c r="FV34" s="12">
        <f t="shared" si="707"/>
        <v>8.1673306772908363E-2</v>
      </c>
      <c r="FW34" s="159">
        <v>150.60134000000002</v>
      </c>
      <c r="FX34" s="11"/>
      <c r="FY34" s="11"/>
      <c r="FZ34" s="14"/>
      <c r="GA34" s="10"/>
      <c r="GB34" s="11"/>
      <c r="GC34" s="74">
        <f t="shared" si="748"/>
        <v>214</v>
      </c>
      <c r="GD34" s="74">
        <f t="shared" si="748"/>
        <v>16</v>
      </c>
      <c r="GE34" s="11">
        <v>98</v>
      </c>
      <c r="GF34" s="12">
        <f t="shared" si="710"/>
        <v>0.52336448598130836</v>
      </c>
      <c r="GG34" s="11">
        <v>14</v>
      </c>
      <c r="GH34" s="12">
        <f t="shared" si="711"/>
        <v>0.125</v>
      </c>
      <c r="GI34" s="155">
        <v>146.18548999999999</v>
      </c>
      <c r="GJ34" s="11"/>
      <c r="GK34" s="11"/>
      <c r="GL34" s="14"/>
      <c r="GM34" s="10"/>
      <c r="GN34" s="11"/>
      <c r="GO34" s="74">
        <f t="shared" si="749"/>
        <v>755</v>
      </c>
      <c r="GP34" s="74">
        <f t="shared" si="749"/>
        <v>65</v>
      </c>
      <c r="GQ34" s="11">
        <v>495</v>
      </c>
      <c r="GR34" s="12">
        <f t="shared" si="714"/>
        <v>0.70198675496688745</v>
      </c>
      <c r="GS34" s="11">
        <v>35</v>
      </c>
      <c r="GT34" s="12">
        <f t="shared" si="715"/>
        <v>6.6037735849056603E-2</v>
      </c>
      <c r="GU34" s="168">
        <v>155.81200999999999</v>
      </c>
      <c r="GV34" s="11"/>
      <c r="GW34" s="11"/>
      <c r="GX34" s="14"/>
      <c r="GY34" s="10"/>
      <c r="GZ34" s="11"/>
      <c r="HA34" s="74">
        <f t="shared" si="750"/>
        <v>756</v>
      </c>
      <c r="HB34" s="74">
        <f t="shared" si="750"/>
        <v>65</v>
      </c>
      <c r="HC34" s="11">
        <v>495</v>
      </c>
      <c r="HD34" s="12">
        <f t="shared" si="718"/>
        <v>0.69576719576719581</v>
      </c>
      <c r="HE34" s="11">
        <v>31</v>
      </c>
      <c r="HF34" s="12">
        <f t="shared" si="719"/>
        <v>5.8935361216730035E-2</v>
      </c>
      <c r="HG34" s="170">
        <v>162.11000000000001</v>
      </c>
      <c r="HH34" s="11"/>
      <c r="HI34" s="11"/>
      <c r="HJ34" s="14"/>
      <c r="HK34" s="10">
        <f t="shared" si="720"/>
        <v>2</v>
      </c>
      <c r="HL34" s="11">
        <f t="shared" si="721"/>
        <v>0</v>
      </c>
      <c r="HM34" s="11">
        <f t="shared" si="722"/>
        <v>11975</v>
      </c>
      <c r="HN34" s="11">
        <f t="shared" si="723"/>
        <v>1023</v>
      </c>
      <c r="HO34" s="11">
        <f t="shared" si="724"/>
        <v>7709</v>
      </c>
      <c r="HP34" s="202">
        <f t="shared" si="725"/>
        <v>0.64375782881002086</v>
      </c>
      <c r="HQ34" s="15">
        <f t="shared" si="726"/>
        <v>594</v>
      </c>
      <c r="HR34" s="12">
        <f t="shared" si="727"/>
        <v>7.7052795433908416E-2</v>
      </c>
      <c r="HS34" s="16">
        <v>50.6</v>
      </c>
      <c r="HT34" s="17">
        <v>6867</v>
      </c>
      <c r="HU34" s="16">
        <f t="shared" si="728"/>
        <v>89.077701387988057</v>
      </c>
      <c r="HV34" s="15"/>
      <c r="HW34" s="14"/>
      <c r="HX34" s="78">
        <f t="shared" si="729"/>
        <v>0.65789473684210531</v>
      </c>
      <c r="HY34" s="78">
        <f t="shared" si="730"/>
        <v>0.61478696741854633</v>
      </c>
      <c r="HZ34" s="78">
        <f t="shared" si="731"/>
        <v>0.69642386483103891</v>
      </c>
    </row>
    <row r="35" spans="1:241" x14ac:dyDescent="0.25">
      <c r="A35" s="211"/>
      <c r="B35" s="41">
        <f t="shared" ref="B35:B38" si="751">+B34+1</f>
        <v>44529</v>
      </c>
      <c r="C35" s="10"/>
      <c r="D35" s="11"/>
      <c r="E35" s="74">
        <f t="shared" ref="E35:E38" si="752">E34-C35</f>
        <v>752</v>
      </c>
      <c r="F35" s="74">
        <f t="shared" ref="F35:F38" si="753">F34-D35</f>
        <v>65</v>
      </c>
      <c r="G35" s="11">
        <v>452</v>
      </c>
      <c r="H35" s="12">
        <f t="shared" si="650"/>
        <v>0.65691489361702127</v>
      </c>
      <c r="I35" s="11">
        <v>42</v>
      </c>
      <c r="J35" s="12">
        <f t="shared" si="651"/>
        <v>8.5020242914979755E-2</v>
      </c>
      <c r="K35" s="11"/>
      <c r="L35" s="11"/>
      <c r="M35" s="18"/>
      <c r="N35" s="20"/>
      <c r="O35" s="10"/>
      <c r="P35" s="11"/>
      <c r="Q35" s="74">
        <f t="shared" ref="Q35:Q38" si="754">Q34-O35</f>
        <v>754</v>
      </c>
      <c r="R35" s="74">
        <f t="shared" ref="R35:R38" si="755">R34-P35</f>
        <v>65</v>
      </c>
      <c r="S35" s="11">
        <v>455</v>
      </c>
      <c r="T35" s="12">
        <f t="shared" si="654"/>
        <v>0.66445623342175064</v>
      </c>
      <c r="U35" s="11">
        <v>46</v>
      </c>
      <c r="V35" s="12">
        <f t="shared" si="655"/>
        <v>9.1816367265469059E-2</v>
      </c>
      <c r="W35" s="11"/>
      <c r="X35" s="11"/>
      <c r="Y35" s="18"/>
      <c r="Z35" s="20"/>
      <c r="AA35" s="10"/>
      <c r="AB35" s="11"/>
      <c r="AC35" s="74">
        <f t="shared" ref="AC35:AC38" si="756">AC34-AA35</f>
        <v>757</v>
      </c>
      <c r="AD35" s="74">
        <f t="shared" ref="AD35:AD38" si="757">AD34-AB35</f>
        <v>65</v>
      </c>
      <c r="AE35" s="11">
        <v>463</v>
      </c>
      <c r="AF35" s="12">
        <f t="shared" si="658"/>
        <v>0.65257595772787313</v>
      </c>
      <c r="AG35" s="11">
        <v>31</v>
      </c>
      <c r="AH35" s="12">
        <f t="shared" si="659"/>
        <v>6.2753036437246959E-2</v>
      </c>
      <c r="AI35" s="11"/>
      <c r="AJ35" s="11"/>
      <c r="AK35" s="18"/>
      <c r="AL35" s="20"/>
      <c r="AM35" s="10"/>
      <c r="AN35" s="11"/>
      <c r="AO35" s="74">
        <f t="shared" ref="AO35:AO38" si="758">AO34-AM35</f>
        <v>213</v>
      </c>
      <c r="AP35" s="74">
        <f t="shared" ref="AP35:AP38" si="759">AP34-AN35</f>
        <v>16</v>
      </c>
      <c r="AQ35" s="11">
        <v>118</v>
      </c>
      <c r="AR35" s="12">
        <f t="shared" si="662"/>
        <v>0.60563380281690138</v>
      </c>
      <c r="AS35" s="11">
        <v>11</v>
      </c>
      <c r="AT35" s="12">
        <f t="shared" si="663"/>
        <v>8.5271317829457363E-2</v>
      </c>
      <c r="AU35" s="11"/>
      <c r="AV35" s="11"/>
      <c r="AW35" s="18"/>
      <c r="AX35" s="20"/>
      <c r="AY35" s="10"/>
      <c r="AZ35" s="11"/>
      <c r="BA35" s="74">
        <f t="shared" ref="BA35:BA38" si="760">BA34-AY35</f>
        <v>757</v>
      </c>
      <c r="BB35" s="74">
        <f t="shared" ref="BB35:BB38" si="761">BB34-AZ35</f>
        <v>65</v>
      </c>
      <c r="BC35" s="11">
        <v>509</v>
      </c>
      <c r="BD35" s="12">
        <f t="shared" si="666"/>
        <v>0.72258916776750326</v>
      </c>
      <c r="BE35" s="11">
        <v>38</v>
      </c>
      <c r="BF35" s="12">
        <f t="shared" si="667"/>
        <v>6.9469835466179158E-2</v>
      </c>
      <c r="BG35" s="11"/>
      <c r="BH35" s="11"/>
      <c r="BI35" s="18"/>
      <c r="BJ35" s="20"/>
      <c r="BK35" s="10"/>
      <c r="BL35" s="11"/>
      <c r="BM35" s="74">
        <f t="shared" ref="BM35:BM38" si="762">BM34-BK35</f>
        <v>757</v>
      </c>
      <c r="BN35" s="74">
        <f t="shared" ref="BN35:BN38" si="763">BN34-BL35</f>
        <v>65</v>
      </c>
      <c r="BO35" s="11">
        <v>511</v>
      </c>
      <c r="BP35" s="12">
        <f t="shared" si="670"/>
        <v>0.72787318361955089</v>
      </c>
      <c r="BQ35" s="11">
        <v>40</v>
      </c>
      <c r="BR35" s="12">
        <f t="shared" si="671"/>
        <v>7.2595281306715068E-2</v>
      </c>
      <c r="BS35" s="11"/>
      <c r="BT35" s="11"/>
      <c r="BU35" s="18"/>
      <c r="BV35" s="20"/>
      <c r="BW35" s="10">
        <v>1</v>
      </c>
      <c r="BX35" s="11"/>
      <c r="BY35" s="74">
        <f t="shared" ref="BY35:BY38" si="764">BY34-BW35</f>
        <v>755</v>
      </c>
      <c r="BZ35" s="74">
        <f t="shared" ref="BZ35:BZ38" si="765">BZ34-BX35</f>
        <v>65</v>
      </c>
      <c r="CA35" s="11">
        <v>388</v>
      </c>
      <c r="CB35" s="12">
        <f t="shared" si="674"/>
        <v>0.57218543046357617</v>
      </c>
      <c r="CC35" s="11">
        <v>44</v>
      </c>
      <c r="CD35" s="12">
        <f t="shared" si="675"/>
        <v>0.10185185185185185</v>
      </c>
      <c r="CE35" s="11"/>
      <c r="CF35" s="11"/>
      <c r="CG35" s="18"/>
      <c r="CH35" s="20"/>
      <c r="CI35" s="10"/>
      <c r="CJ35" s="11"/>
      <c r="CK35" s="74">
        <f t="shared" ref="CK35:CK38" si="766">CK34-CI35</f>
        <v>755</v>
      </c>
      <c r="CL35" s="74">
        <f t="shared" ref="CL35:CL38" si="767">CL34-CJ35</f>
        <v>65</v>
      </c>
      <c r="CM35" s="11">
        <v>410</v>
      </c>
      <c r="CN35" s="12">
        <f t="shared" si="678"/>
        <v>0.58675496688741724</v>
      </c>
      <c r="CO35" s="11">
        <v>33</v>
      </c>
      <c r="CP35" s="12">
        <f t="shared" si="679"/>
        <v>7.4492099322799099E-2</v>
      </c>
      <c r="CQ35" s="11"/>
      <c r="CR35" s="11"/>
      <c r="CS35" s="18"/>
      <c r="CT35" s="20"/>
      <c r="CU35" s="10"/>
      <c r="CV35" s="11"/>
      <c r="CW35" s="74">
        <f t="shared" ref="CW35:CW38" si="768">CW34-CU35</f>
        <v>753</v>
      </c>
      <c r="CX35" s="74">
        <f t="shared" ref="CX35:CX38" si="769">CX34-CV35</f>
        <v>65</v>
      </c>
      <c r="CY35" s="11">
        <v>414</v>
      </c>
      <c r="CZ35" s="12">
        <f t="shared" si="682"/>
        <v>0.60159362549800799</v>
      </c>
      <c r="DA35" s="11">
        <v>39</v>
      </c>
      <c r="DB35" s="12">
        <f t="shared" si="683"/>
        <v>8.6092715231788075E-2</v>
      </c>
      <c r="DC35" s="11"/>
      <c r="DD35" s="11"/>
      <c r="DE35" s="18"/>
      <c r="DF35" s="20"/>
      <c r="DG35" s="10"/>
      <c r="DH35" s="11"/>
      <c r="DI35" s="74">
        <f t="shared" ref="DI35:DI38" si="770">DI34-DG35</f>
        <v>212</v>
      </c>
      <c r="DJ35" s="74">
        <f t="shared" ref="DJ35:DJ38" si="771">DJ34-DH35</f>
        <v>16</v>
      </c>
      <c r="DK35" s="11">
        <v>100</v>
      </c>
      <c r="DL35" s="12">
        <f t="shared" si="686"/>
        <v>0.50943396226415094</v>
      </c>
      <c r="DM35" s="11">
        <v>8</v>
      </c>
      <c r="DN35" s="12">
        <f t="shared" si="687"/>
        <v>7.407407407407407E-2</v>
      </c>
      <c r="DO35" s="11"/>
      <c r="DP35" s="11"/>
      <c r="DQ35" s="18"/>
      <c r="DR35" s="20"/>
      <c r="DS35" s="10"/>
      <c r="DT35" s="11"/>
      <c r="DU35" s="74">
        <f t="shared" ref="DU35:DU38" si="772">DU34-DS35</f>
        <v>757</v>
      </c>
      <c r="DV35" s="74">
        <f t="shared" ref="DV35:DV38" si="773">DV34-DT35</f>
        <v>65</v>
      </c>
      <c r="DW35" s="11">
        <v>518</v>
      </c>
      <c r="DX35" s="12">
        <f t="shared" si="690"/>
        <v>0.74768824306472914</v>
      </c>
      <c r="DY35" s="11">
        <v>48</v>
      </c>
      <c r="DZ35" s="12">
        <f t="shared" si="691"/>
        <v>8.4805653710247356E-2</v>
      </c>
      <c r="EA35" s="11"/>
      <c r="EB35" s="11"/>
      <c r="EC35" s="18"/>
      <c r="ED35" s="20"/>
      <c r="EE35" s="10"/>
      <c r="EF35" s="11"/>
      <c r="EG35" s="74">
        <f t="shared" ref="EG35:EG38" si="774">EG34-EE35</f>
        <v>757</v>
      </c>
      <c r="EH35" s="74">
        <f t="shared" ref="EH35:EH38" si="775">EH34-EF35</f>
        <v>65</v>
      </c>
      <c r="EI35" s="11">
        <v>428</v>
      </c>
      <c r="EJ35" s="12">
        <f t="shared" si="694"/>
        <v>0.63011889035667112</v>
      </c>
      <c r="EK35" s="11">
        <v>49</v>
      </c>
      <c r="EL35" s="12">
        <f t="shared" si="695"/>
        <v>0.10272536687631027</v>
      </c>
      <c r="EM35" s="11"/>
      <c r="EN35" s="11"/>
      <c r="EO35" s="18"/>
      <c r="EP35" s="20"/>
      <c r="EQ35" s="10"/>
      <c r="ER35" s="11"/>
      <c r="ES35" s="74">
        <f t="shared" ref="ES35:ES38" si="776">ES34-EQ35</f>
        <v>757</v>
      </c>
      <c r="ET35" s="74">
        <f t="shared" ref="ET35:ET38" si="777">ET34-ER35</f>
        <v>65</v>
      </c>
      <c r="EU35" s="11">
        <v>467</v>
      </c>
      <c r="EV35" s="12">
        <f t="shared" si="698"/>
        <v>0.66974900924702774</v>
      </c>
      <c r="EW35" s="11">
        <v>40</v>
      </c>
      <c r="EX35" s="12">
        <f t="shared" si="699"/>
        <v>7.8895463510848127E-2</v>
      </c>
      <c r="EY35" s="11"/>
      <c r="EZ35" s="11"/>
      <c r="FA35" s="18"/>
      <c r="FB35" s="20"/>
      <c r="FC35" s="10"/>
      <c r="FD35" s="11"/>
      <c r="FE35" s="74">
        <f t="shared" ref="FE35:FE38" si="778">FE34-FC35</f>
        <v>757</v>
      </c>
      <c r="FF35" s="74">
        <f t="shared" ref="FF35:FF38" si="779">FF34-FD35</f>
        <v>65</v>
      </c>
      <c r="FG35" s="11">
        <v>462</v>
      </c>
      <c r="FH35" s="12">
        <f t="shared" si="702"/>
        <v>0.67371202113606343</v>
      </c>
      <c r="FI35" s="11">
        <v>48</v>
      </c>
      <c r="FJ35" s="12">
        <f t="shared" si="703"/>
        <v>9.4117647058823528E-2</v>
      </c>
      <c r="FK35" s="11"/>
      <c r="FL35" s="11"/>
      <c r="FM35" s="18"/>
      <c r="FN35" s="20"/>
      <c r="FO35" s="10"/>
      <c r="FP35" s="11"/>
      <c r="FQ35" s="74">
        <f t="shared" ref="FQ35:FQ38" si="780">FQ34-FO35</f>
        <v>756</v>
      </c>
      <c r="FR35" s="74">
        <f t="shared" ref="FR35:FR38" si="781">FR34-FP35</f>
        <v>65</v>
      </c>
      <c r="FS35" s="11">
        <v>466</v>
      </c>
      <c r="FT35" s="12">
        <f t="shared" si="706"/>
        <v>0.64550264550264547</v>
      </c>
      <c r="FU35" s="11">
        <v>22</v>
      </c>
      <c r="FV35" s="12">
        <f t="shared" si="707"/>
        <v>4.5081967213114756E-2</v>
      </c>
      <c r="FW35" s="11"/>
      <c r="FX35" s="11"/>
      <c r="FY35" s="18"/>
      <c r="FZ35" s="20"/>
      <c r="GA35" s="10"/>
      <c r="GB35" s="11"/>
      <c r="GC35" s="74">
        <f t="shared" ref="GC35:GC38" si="782">GC34-GA35</f>
        <v>214</v>
      </c>
      <c r="GD35" s="74">
        <f t="shared" ref="GD35:GD38" si="783">GD34-GB35</f>
        <v>16</v>
      </c>
      <c r="GE35" s="11">
        <v>100</v>
      </c>
      <c r="GF35" s="12">
        <f t="shared" si="710"/>
        <v>0.55140186915887845</v>
      </c>
      <c r="GG35" s="11">
        <v>18</v>
      </c>
      <c r="GH35" s="12">
        <f t="shared" si="711"/>
        <v>0.15254237288135594</v>
      </c>
      <c r="GI35" s="18"/>
      <c r="GJ35" s="18"/>
      <c r="GK35" s="18"/>
      <c r="GL35" s="20"/>
      <c r="GM35" s="10"/>
      <c r="GN35" s="11"/>
      <c r="GO35" s="74">
        <f t="shared" ref="GO35:GO38" si="784">GO34-GM35</f>
        <v>755</v>
      </c>
      <c r="GP35" s="74">
        <f t="shared" ref="GP35:GP38" si="785">GP34-GN35</f>
        <v>65</v>
      </c>
      <c r="GQ35" s="11">
        <v>494</v>
      </c>
      <c r="GR35" s="12">
        <f t="shared" si="714"/>
        <v>0.68609271523178805</v>
      </c>
      <c r="GS35" s="11">
        <v>24</v>
      </c>
      <c r="GT35" s="12">
        <f t="shared" si="715"/>
        <v>4.633204633204633E-2</v>
      </c>
      <c r="GU35" s="11"/>
      <c r="GV35" s="11"/>
      <c r="GW35" s="18"/>
      <c r="GX35" s="20"/>
      <c r="GY35" s="10"/>
      <c r="GZ35" s="11"/>
      <c r="HA35" s="74">
        <f t="shared" ref="HA35:HA38" si="786">HA34-GY35</f>
        <v>756</v>
      </c>
      <c r="HB35" s="74">
        <f t="shared" ref="HB35:HB38" si="787">HB34-GZ35</f>
        <v>65</v>
      </c>
      <c r="HC35" s="11">
        <v>515</v>
      </c>
      <c r="HD35" s="12">
        <f t="shared" si="718"/>
        <v>0.72354497354497349</v>
      </c>
      <c r="HE35" s="11">
        <v>32</v>
      </c>
      <c r="HF35" s="12">
        <f t="shared" si="719"/>
        <v>5.850091407678245E-2</v>
      </c>
      <c r="HG35" s="11"/>
      <c r="HH35" s="11"/>
      <c r="HI35" s="18"/>
      <c r="HJ35" s="20"/>
      <c r="HK35" s="10">
        <f t="shared" si="720"/>
        <v>1</v>
      </c>
      <c r="HL35" s="11">
        <f t="shared" si="721"/>
        <v>0</v>
      </c>
      <c r="HM35" s="11">
        <f t="shared" si="722"/>
        <v>11974</v>
      </c>
      <c r="HN35" s="11">
        <f t="shared" si="723"/>
        <v>1023</v>
      </c>
      <c r="HO35" s="11">
        <f t="shared" si="724"/>
        <v>7883</v>
      </c>
      <c r="HP35" s="202">
        <f t="shared" si="725"/>
        <v>0.65834307666610992</v>
      </c>
      <c r="HQ35" s="15">
        <f t="shared" si="726"/>
        <v>613</v>
      </c>
      <c r="HR35" s="12">
        <f t="shared" si="727"/>
        <v>7.776227324622606E-2</v>
      </c>
      <c r="HS35" s="16">
        <v>50.9</v>
      </c>
      <c r="HT35" s="17">
        <v>6979</v>
      </c>
      <c r="HU35" s="16">
        <f t="shared" si="728"/>
        <v>88.532284663199292</v>
      </c>
      <c r="HV35" s="18"/>
      <c r="HW35" s="20"/>
      <c r="HX35" s="78">
        <f t="shared" si="729"/>
        <v>0.68070175438596492</v>
      </c>
      <c r="HY35" s="78">
        <f t="shared" si="730"/>
        <v>0.62145901228378042</v>
      </c>
      <c r="HZ35" s="78">
        <f t="shared" si="731"/>
        <v>0.67284105131414262</v>
      </c>
    </row>
    <row r="36" spans="1:241" x14ac:dyDescent="0.25">
      <c r="A36" s="211"/>
      <c r="B36" s="41">
        <f>+B35+1</f>
        <v>44530</v>
      </c>
      <c r="C36" s="10"/>
      <c r="D36" s="11"/>
      <c r="E36" s="74">
        <f t="shared" si="752"/>
        <v>752</v>
      </c>
      <c r="F36" s="74">
        <f t="shared" si="753"/>
        <v>65</v>
      </c>
      <c r="G36" s="11">
        <v>460</v>
      </c>
      <c r="H36" s="12">
        <f t="shared" si="650"/>
        <v>0.67154255319148937</v>
      </c>
      <c r="I36" s="11">
        <v>45</v>
      </c>
      <c r="J36" s="12">
        <f t="shared" si="651"/>
        <v>8.9108910891089105E-2</v>
      </c>
      <c r="K36" s="13"/>
      <c r="L36" s="13"/>
      <c r="M36" s="25">
        <v>3665</v>
      </c>
      <c r="N36" s="38">
        <v>4070</v>
      </c>
      <c r="O36" s="10">
        <v>1</v>
      </c>
      <c r="P36" s="11"/>
      <c r="Q36" s="74">
        <f t="shared" si="754"/>
        <v>753</v>
      </c>
      <c r="R36" s="74">
        <f t="shared" si="755"/>
        <v>65</v>
      </c>
      <c r="S36" s="11">
        <v>470</v>
      </c>
      <c r="T36" s="12">
        <f t="shared" si="654"/>
        <v>0.69322709163346619</v>
      </c>
      <c r="U36" s="11">
        <v>52</v>
      </c>
      <c r="V36" s="12">
        <f t="shared" si="655"/>
        <v>9.9616858237547887E-2</v>
      </c>
      <c r="W36" s="13"/>
      <c r="X36" s="13"/>
      <c r="Y36" s="25">
        <v>3665</v>
      </c>
      <c r="Z36" s="38">
        <v>4070</v>
      </c>
      <c r="AA36" s="10"/>
      <c r="AB36" s="11"/>
      <c r="AC36" s="74">
        <f t="shared" si="756"/>
        <v>757</v>
      </c>
      <c r="AD36" s="74">
        <f t="shared" si="757"/>
        <v>65</v>
      </c>
      <c r="AE36" s="11">
        <v>466</v>
      </c>
      <c r="AF36" s="12">
        <f t="shared" si="658"/>
        <v>0.6684280052840158</v>
      </c>
      <c r="AG36" s="11">
        <v>40</v>
      </c>
      <c r="AH36" s="12">
        <f t="shared" si="659"/>
        <v>7.9051383399209488E-2</v>
      </c>
      <c r="AI36" s="13"/>
      <c r="AJ36" s="13"/>
      <c r="AK36" s="25">
        <v>3665</v>
      </c>
      <c r="AL36" s="38">
        <v>4070</v>
      </c>
      <c r="AM36" s="10"/>
      <c r="AN36" s="11"/>
      <c r="AO36" s="74">
        <f t="shared" si="758"/>
        <v>213</v>
      </c>
      <c r="AP36" s="74">
        <f t="shared" si="759"/>
        <v>16</v>
      </c>
      <c r="AQ36" s="11">
        <v>124</v>
      </c>
      <c r="AR36" s="12">
        <f t="shared" si="662"/>
        <v>0.61032863849765262</v>
      </c>
      <c r="AS36" s="11">
        <v>6</v>
      </c>
      <c r="AT36" s="12">
        <f t="shared" si="663"/>
        <v>4.6153846153846156E-2</v>
      </c>
      <c r="AU36" s="13"/>
      <c r="AV36" s="13"/>
      <c r="AW36" s="25">
        <v>3665</v>
      </c>
      <c r="AX36" s="38">
        <v>4070</v>
      </c>
      <c r="AY36" s="10"/>
      <c r="AZ36" s="11"/>
      <c r="BA36" s="74">
        <f t="shared" si="760"/>
        <v>757</v>
      </c>
      <c r="BB36" s="74">
        <f t="shared" si="761"/>
        <v>65</v>
      </c>
      <c r="BC36" s="11">
        <v>519</v>
      </c>
      <c r="BD36" s="12">
        <f t="shared" si="666"/>
        <v>0.71730515191545574</v>
      </c>
      <c r="BE36" s="11">
        <v>24</v>
      </c>
      <c r="BF36" s="12">
        <f t="shared" si="667"/>
        <v>4.4198895027624308E-2</v>
      </c>
      <c r="BG36" s="13"/>
      <c r="BH36" s="13"/>
      <c r="BI36" s="25">
        <v>3665</v>
      </c>
      <c r="BJ36" s="38">
        <v>4070</v>
      </c>
      <c r="BK36" s="10"/>
      <c r="BL36" s="11"/>
      <c r="BM36" s="74">
        <f t="shared" si="762"/>
        <v>757</v>
      </c>
      <c r="BN36" s="74">
        <f t="shared" si="763"/>
        <v>65</v>
      </c>
      <c r="BO36" s="11">
        <v>511</v>
      </c>
      <c r="BP36" s="12">
        <f t="shared" si="670"/>
        <v>0.72523117569352713</v>
      </c>
      <c r="BQ36" s="11">
        <v>38</v>
      </c>
      <c r="BR36" s="12">
        <f t="shared" si="671"/>
        <v>6.9216757741347903E-2</v>
      </c>
      <c r="BS36" s="13"/>
      <c r="BT36" s="13"/>
      <c r="BU36" s="25">
        <v>3665</v>
      </c>
      <c r="BV36" s="38">
        <v>4070</v>
      </c>
      <c r="BW36" s="10"/>
      <c r="BX36" s="11"/>
      <c r="BY36" s="74">
        <f t="shared" si="764"/>
        <v>755</v>
      </c>
      <c r="BZ36" s="74">
        <f t="shared" si="765"/>
        <v>65</v>
      </c>
      <c r="CA36" s="11">
        <v>407</v>
      </c>
      <c r="CB36" s="12">
        <f t="shared" si="674"/>
        <v>0.61059602649006628</v>
      </c>
      <c r="CC36" s="11">
        <v>54</v>
      </c>
      <c r="CD36" s="12">
        <f t="shared" si="675"/>
        <v>0.11713665943600868</v>
      </c>
      <c r="CE36" s="13"/>
      <c r="CF36" s="13"/>
      <c r="CG36" s="25">
        <v>3665</v>
      </c>
      <c r="CH36" s="38">
        <v>4070</v>
      </c>
      <c r="CI36" s="10">
        <v>1</v>
      </c>
      <c r="CJ36" s="11"/>
      <c r="CK36" s="74">
        <f t="shared" si="766"/>
        <v>754</v>
      </c>
      <c r="CL36" s="74">
        <f t="shared" si="767"/>
        <v>65</v>
      </c>
      <c r="CM36" s="11">
        <v>433</v>
      </c>
      <c r="CN36" s="12">
        <f t="shared" si="678"/>
        <v>0.62864721485411146</v>
      </c>
      <c r="CO36" s="11">
        <v>41</v>
      </c>
      <c r="CP36" s="12">
        <f t="shared" si="679"/>
        <v>8.6497890295358648E-2</v>
      </c>
      <c r="CQ36" s="13"/>
      <c r="CR36" s="13"/>
      <c r="CS36" s="25">
        <v>3665</v>
      </c>
      <c r="CT36" s="38">
        <v>4070</v>
      </c>
      <c r="CU36" s="10"/>
      <c r="CV36" s="11"/>
      <c r="CW36" s="74">
        <f t="shared" si="768"/>
        <v>753</v>
      </c>
      <c r="CX36" s="74">
        <f t="shared" si="769"/>
        <v>65</v>
      </c>
      <c r="CY36" s="11">
        <v>447</v>
      </c>
      <c r="CZ36" s="12">
        <f t="shared" si="682"/>
        <v>0.63877822045152721</v>
      </c>
      <c r="DA36" s="11">
        <v>34</v>
      </c>
      <c r="DB36" s="12">
        <f t="shared" si="683"/>
        <v>7.068607068607069E-2</v>
      </c>
      <c r="DC36" s="13"/>
      <c r="DD36" s="13"/>
      <c r="DE36" s="25">
        <v>3665</v>
      </c>
      <c r="DF36" s="38">
        <v>4070</v>
      </c>
      <c r="DG36" s="10"/>
      <c r="DH36" s="11"/>
      <c r="DI36" s="74">
        <f t="shared" si="770"/>
        <v>212</v>
      </c>
      <c r="DJ36" s="74">
        <f t="shared" si="771"/>
        <v>16</v>
      </c>
      <c r="DK36" s="11">
        <v>103</v>
      </c>
      <c r="DL36" s="12">
        <f t="shared" si="686"/>
        <v>0.53301886792452835</v>
      </c>
      <c r="DM36" s="11">
        <v>10</v>
      </c>
      <c r="DN36" s="12">
        <f t="shared" si="687"/>
        <v>8.8495575221238937E-2</v>
      </c>
      <c r="DO36" s="13"/>
      <c r="DP36" s="13"/>
      <c r="DQ36" s="25">
        <v>3665</v>
      </c>
      <c r="DR36" s="38">
        <v>4070</v>
      </c>
      <c r="DS36" s="10"/>
      <c r="DT36" s="11"/>
      <c r="DU36" s="74">
        <f t="shared" si="772"/>
        <v>757</v>
      </c>
      <c r="DV36" s="74">
        <f t="shared" si="773"/>
        <v>65</v>
      </c>
      <c r="DW36" s="11">
        <v>534</v>
      </c>
      <c r="DX36" s="12">
        <f t="shared" si="690"/>
        <v>0.74900924702774108</v>
      </c>
      <c r="DY36" s="11">
        <v>33</v>
      </c>
      <c r="DZ36" s="12">
        <f t="shared" si="691"/>
        <v>5.8201058201058198E-2</v>
      </c>
      <c r="EA36" s="13"/>
      <c r="EB36" s="13"/>
      <c r="EC36" s="25">
        <v>3665</v>
      </c>
      <c r="ED36" s="38">
        <v>4070</v>
      </c>
      <c r="EE36" s="10"/>
      <c r="EF36" s="11"/>
      <c r="EG36" s="74">
        <f t="shared" si="774"/>
        <v>757</v>
      </c>
      <c r="EH36" s="74">
        <f t="shared" si="775"/>
        <v>65</v>
      </c>
      <c r="EI36" s="11">
        <v>468</v>
      </c>
      <c r="EJ36" s="12">
        <f t="shared" si="694"/>
        <v>0.67635402906208719</v>
      </c>
      <c r="EK36" s="11">
        <v>44</v>
      </c>
      <c r="EL36" s="12">
        <f t="shared" si="695"/>
        <v>8.59375E-2</v>
      </c>
      <c r="EM36" s="13"/>
      <c r="EN36" s="13"/>
      <c r="EO36" s="25">
        <v>3665</v>
      </c>
      <c r="EP36" s="38">
        <v>4070</v>
      </c>
      <c r="EQ36" s="10"/>
      <c r="ER36" s="11"/>
      <c r="ES36" s="74">
        <f t="shared" si="776"/>
        <v>757</v>
      </c>
      <c r="ET36" s="74">
        <f t="shared" si="777"/>
        <v>65</v>
      </c>
      <c r="EU36" s="11">
        <v>500</v>
      </c>
      <c r="EV36" s="12">
        <f t="shared" si="698"/>
        <v>0.71862615587846768</v>
      </c>
      <c r="EW36" s="11">
        <v>44</v>
      </c>
      <c r="EX36" s="12">
        <f t="shared" si="699"/>
        <v>8.0882352941176475E-2</v>
      </c>
      <c r="EY36" s="13"/>
      <c r="EZ36" s="13"/>
      <c r="FA36" s="25">
        <v>3665</v>
      </c>
      <c r="FB36" s="38">
        <v>4070</v>
      </c>
      <c r="FC36" s="10"/>
      <c r="FD36" s="11"/>
      <c r="FE36" s="74">
        <f t="shared" si="778"/>
        <v>757</v>
      </c>
      <c r="FF36" s="74">
        <f t="shared" si="779"/>
        <v>65</v>
      </c>
      <c r="FG36" s="11">
        <v>491</v>
      </c>
      <c r="FH36" s="12">
        <f t="shared" si="702"/>
        <v>0.71070013210039629</v>
      </c>
      <c r="FI36" s="11">
        <v>47</v>
      </c>
      <c r="FJ36" s="12">
        <f t="shared" si="703"/>
        <v>8.7360594795539037E-2</v>
      </c>
      <c r="FK36" s="13"/>
      <c r="FL36" s="13"/>
      <c r="FM36" s="25">
        <v>3665</v>
      </c>
      <c r="FN36" s="38">
        <v>4070</v>
      </c>
      <c r="FO36" s="10">
        <v>1</v>
      </c>
      <c r="FP36" s="11"/>
      <c r="FQ36" s="74">
        <f t="shared" si="780"/>
        <v>755</v>
      </c>
      <c r="FR36" s="74">
        <f t="shared" si="781"/>
        <v>65</v>
      </c>
      <c r="FS36" s="11">
        <v>496</v>
      </c>
      <c r="FT36" s="12">
        <f t="shared" si="706"/>
        <v>0.69801324503311257</v>
      </c>
      <c r="FU36" s="11">
        <v>31</v>
      </c>
      <c r="FV36" s="12">
        <f t="shared" si="707"/>
        <v>5.8823529411764705E-2</v>
      </c>
      <c r="FW36" s="13"/>
      <c r="FX36" s="13"/>
      <c r="FY36" s="25">
        <v>3665</v>
      </c>
      <c r="FZ36" s="38">
        <v>4070</v>
      </c>
      <c r="GA36" s="10"/>
      <c r="GB36" s="11"/>
      <c r="GC36" s="74">
        <f t="shared" si="782"/>
        <v>214</v>
      </c>
      <c r="GD36" s="74">
        <f t="shared" si="783"/>
        <v>16</v>
      </c>
      <c r="GE36" s="11">
        <v>110</v>
      </c>
      <c r="GF36" s="12">
        <f t="shared" si="710"/>
        <v>0.58411214953271029</v>
      </c>
      <c r="GG36" s="11">
        <v>15</v>
      </c>
      <c r="GH36" s="12">
        <f t="shared" si="711"/>
        <v>0.12</v>
      </c>
      <c r="GI36" s="13"/>
      <c r="GJ36" s="13"/>
      <c r="GK36" s="25">
        <v>3665</v>
      </c>
      <c r="GL36" s="38">
        <v>4070</v>
      </c>
      <c r="GM36" s="10"/>
      <c r="GN36" s="11"/>
      <c r="GO36" s="74">
        <f t="shared" si="784"/>
        <v>755</v>
      </c>
      <c r="GP36" s="74">
        <f t="shared" si="785"/>
        <v>65</v>
      </c>
      <c r="GQ36" s="11">
        <v>500</v>
      </c>
      <c r="GR36" s="12">
        <f t="shared" si="714"/>
        <v>0.71655629139072852</v>
      </c>
      <c r="GS36" s="11">
        <v>41</v>
      </c>
      <c r="GT36" s="12">
        <f t="shared" si="715"/>
        <v>7.5785582255083181E-2</v>
      </c>
      <c r="GU36" s="13"/>
      <c r="GV36" s="13"/>
      <c r="GW36" s="25">
        <v>3665</v>
      </c>
      <c r="GX36" s="38">
        <v>4070</v>
      </c>
      <c r="GY36" s="10"/>
      <c r="GZ36" s="11"/>
      <c r="HA36" s="74">
        <f t="shared" si="786"/>
        <v>756</v>
      </c>
      <c r="HB36" s="74">
        <f t="shared" si="787"/>
        <v>65</v>
      </c>
      <c r="HC36" s="11">
        <v>513</v>
      </c>
      <c r="HD36" s="12">
        <f t="shared" si="718"/>
        <v>0.72486772486772488</v>
      </c>
      <c r="HE36" s="11">
        <v>35</v>
      </c>
      <c r="HF36" s="12">
        <f t="shared" si="719"/>
        <v>6.3868613138686137E-2</v>
      </c>
      <c r="HG36" s="13"/>
      <c r="HH36" s="13"/>
      <c r="HI36" s="25">
        <v>3665</v>
      </c>
      <c r="HJ36" s="38">
        <v>4070</v>
      </c>
      <c r="HK36" s="10">
        <f t="shared" si="720"/>
        <v>3</v>
      </c>
      <c r="HL36" s="11">
        <f t="shared" si="721"/>
        <v>0</v>
      </c>
      <c r="HM36" s="11">
        <f t="shared" si="722"/>
        <v>11971</v>
      </c>
      <c r="HN36" s="11">
        <f t="shared" si="723"/>
        <v>1023</v>
      </c>
      <c r="HO36" s="11">
        <f t="shared" si="724"/>
        <v>8186</v>
      </c>
      <c r="HP36" s="202">
        <f t="shared" si="725"/>
        <v>0.68381922980536292</v>
      </c>
      <c r="HQ36" s="15">
        <f t="shared" si="726"/>
        <v>634</v>
      </c>
      <c r="HR36" s="12">
        <f t="shared" si="727"/>
        <v>7.7449303689225507E-2</v>
      </c>
      <c r="HS36" s="16">
        <v>51.1</v>
      </c>
      <c r="HT36" s="17">
        <v>7312</v>
      </c>
      <c r="HU36" s="16">
        <f t="shared" si="728"/>
        <v>89.323234791106771</v>
      </c>
      <c r="HV36" s="23">
        <v>3665</v>
      </c>
      <c r="HW36" s="22">
        <v>4070</v>
      </c>
      <c r="HX36" s="78">
        <f t="shared" si="729"/>
        <v>0.69064928553522187</v>
      </c>
      <c r="HY36" s="78">
        <f t="shared" si="730"/>
        <v>0.65396188565697089</v>
      </c>
      <c r="HZ36" s="78">
        <f t="shared" si="731"/>
        <v>0.70681021532298449</v>
      </c>
    </row>
    <row r="37" spans="1:241" x14ac:dyDescent="0.25">
      <c r="A37" s="211"/>
      <c r="B37" s="41">
        <f t="shared" si="751"/>
        <v>44531</v>
      </c>
      <c r="C37" s="10"/>
      <c r="D37" s="11"/>
      <c r="E37" s="74">
        <f t="shared" si="752"/>
        <v>752</v>
      </c>
      <c r="F37" s="74">
        <f t="shared" si="753"/>
        <v>65</v>
      </c>
      <c r="G37" s="11">
        <v>480</v>
      </c>
      <c r="H37" s="12">
        <f t="shared" si="650"/>
        <v>0.68484042553191493</v>
      </c>
      <c r="I37" s="11">
        <v>35</v>
      </c>
      <c r="J37" s="12">
        <f t="shared" si="651"/>
        <v>6.7961165048543687E-2</v>
      </c>
      <c r="K37" s="168">
        <v>156.44801000000004</v>
      </c>
      <c r="L37" s="11"/>
      <c r="M37" s="25">
        <v>3757.3469387755104</v>
      </c>
      <c r="N37" s="38">
        <v>4047.3333333333335</v>
      </c>
      <c r="O37" s="10"/>
      <c r="P37" s="11"/>
      <c r="Q37" s="74">
        <f t="shared" si="754"/>
        <v>753</v>
      </c>
      <c r="R37" s="74">
        <f t="shared" si="755"/>
        <v>65</v>
      </c>
      <c r="S37" s="11">
        <v>490</v>
      </c>
      <c r="T37" s="12">
        <f t="shared" si="654"/>
        <v>0.70783532536520588</v>
      </c>
      <c r="U37" s="11">
        <v>43</v>
      </c>
      <c r="V37" s="12">
        <f t="shared" si="655"/>
        <v>8.0675422138836772E-2</v>
      </c>
      <c r="W37" s="170">
        <v>162.11000000000001</v>
      </c>
      <c r="X37" s="11"/>
      <c r="Y37" s="25">
        <v>3794.0384615384614</v>
      </c>
      <c r="Z37" s="38">
        <v>3937.8571428571427</v>
      </c>
      <c r="AA37" s="10"/>
      <c r="AB37" s="11"/>
      <c r="AC37" s="74">
        <f t="shared" si="756"/>
        <v>757</v>
      </c>
      <c r="AD37" s="74">
        <f t="shared" si="757"/>
        <v>65</v>
      </c>
      <c r="AE37" s="11">
        <v>493</v>
      </c>
      <c r="AF37" s="12">
        <f t="shared" si="658"/>
        <v>0.69881109643328931</v>
      </c>
      <c r="AG37" s="11">
        <v>36</v>
      </c>
      <c r="AH37" s="12">
        <f t="shared" si="659"/>
        <v>6.8052930056710773E-2</v>
      </c>
      <c r="AI37" s="168">
        <v>155.81200999999999</v>
      </c>
      <c r="AJ37" s="11"/>
      <c r="AK37" s="25">
        <v>3772.8571428571427</v>
      </c>
      <c r="AL37" s="38">
        <v>4122.5</v>
      </c>
      <c r="AM37" s="10"/>
      <c r="AN37" s="11"/>
      <c r="AO37" s="74">
        <f t="shared" si="758"/>
        <v>213</v>
      </c>
      <c r="AP37" s="74">
        <f t="shared" si="759"/>
        <v>16</v>
      </c>
      <c r="AQ37" s="11">
        <v>128</v>
      </c>
      <c r="AR37" s="12">
        <f t="shared" si="662"/>
        <v>0.63380281690140849</v>
      </c>
      <c r="AS37" s="11">
        <v>7</v>
      </c>
      <c r="AT37" s="12">
        <f t="shared" si="663"/>
        <v>5.185185185185185E-2</v>
      </c>
      <c r="AU37" s="159">
        <v>151.51934</v>
      </c>
      <c r="AV37" s="11"/>
      <c r="AW37" s="25">
        <v>3878</v>
      </c>
      <c r="AX37" s="38">
        <v>3944.2857142857142</v>
      </c>
      <c r="AY37" s="10"/>
      <c r="AZ37" s="11"/>
      <c r="BA37" s="74">
        <f t="shared" si="760"/>
        <v>757</v>
      </c>
      <c r="BB37" s="74">
        <f t="shared" si="761"/>
        <v>65</v>
      </c>
      <c r="BC37" s="11">
        <v>526</v>
      </c>
      <c r="BD37" s="12">
        <f t="shared" si="666"/>
        <v>0.7199471598414795</v>
      </c>
      <c r="BE37" s="11">
        <v>19</v>
      </c>
      <c r="BF37" s="12">
        <f t="shared" si="667"/>
        <v>3.4862385321100919E-2</v>
      </c>
      <c r="BG37" s="170">
        <v>162.11000000000004</v>
      </c>
      <c r="BH37" s="11"/>
      <c r="BI37" s="25">
        <v>3713.125</v>
      </c>
      <c r="BJ37" s="38">
        <v>4082.6666666666665</v>
      </c>
      <c r="BK37" s="10"/>
      <c r="BL37" s="11"/>
      <c r="BM37" s="74">
        <f t="shared" si="762"/>
        <v>757</v>
      </c>
      <c r="BN37" s="74">
        <f t="shared" si="763"/>
        <v>65</v>
      </c>
      <c r="BO37" s="11">
        <v>523</v>
      </c>
      <c r="BP37" s="12">
        <f t="shared" si="670"/>
        <v>0.73976221928665786</v>
      </c>
      <c r="BQ37" s="11">
        <v>37</v>
      </c>
      <c r="BR37" s="12">
        <f t="shared" si="671"/>
        <v>6.6071428571428573E-2</v>
      </c>
      <c r="BS37" s="170">
        <v>162.11000000000004</v>
      </c>
      <c r="BT37" s="11"/>
      <c r="BU37" s="25">
        <v>3808.3333333333335</v>
      </c>
      <c r="BV37" s="38">
        <v>4147.1428571428569</v>
      </c>
      <c r="BW37" s="10"/>
      <c r="BX37" s="11"/>
      <c r="BY37" s="74">
        <f t="shared" si="764"/>
        <v>755</v>
      </c>
      <c r="BZ37" s="74">
        <f t="shared" si="765"/>
        <v>65</v>
      </c>
      <c r="CA37" s="11">
        <v>436</v>
      </c>
      <c r="CB37" s="12">
        <f t="shared" si="674"/>
        <v>0.63708609271523176</v>
      </c>
      <c r="CC37" s="11">
        <v>45</v>
      </c>
      <c r="CD37" s="12">
        <f t="shared" si="675"/>
        <v>9.355509355509356E-2</v>
      </c>
      <c r="CE37" s="159">
        <v>151.97834000000003</v>
      </c>
      <c r="CF37" s="11"/>
      <c r="CG37" s="25">
        <v>3848.4444444444443</v>
      </c>
      <c r="CH37" s="38">
        <v>4185.333333333333</v>
      </c>
      <c r="CI37" s="10"/>
      <c r="CJ37" s="11"/>
      <c r="CK37" s="74">
        <f t="shared" si="766"/>
        <v>754</v>
      </c>
      <c r="CL37" s="74">
        <f t="shared" si="767"/>
        <v>65</v>
      </c>
      <c r="CM37" s="11">
        <v>443</v>
      </c>
      <c r="CN37" s="12">
        <f t="shared" si="678"/>
        <v>0.63395225464190985</v>
      </c>
      <c r="CO37" s="11">
        <v>35</v>
      </c>
      <c r="CP37" s="12">
        <v>0</v>
      </c>
      <c r="CQ37" s="159">
        <v>151.36634000000001</v>
      </c>
      <c r="CR37" s="11"/>
      <c r="CS37" s="25">
        <v>3908.5714285714284</v>
      </c>
      <c r="CT37" s="38">
        <v>4127.8571428571431</v>
      </c>
      <c r="CU37" s="10">
        <v>1</v>
      </c>
      <c r="CV37" s="11"/>
      <c r="CW37" s="74">
        <f t="shared" si="768"/>
        <v>752</v>
      </c>
      <c r="CX37" s="74">
        <f t="shared" si="769"/>
        <v>65</v>
      </c>
      <c r="CY37" s="11">
        <v>451</v>
      </c>
      <c r="CZ37" s="12">
        <f t="shared" si="682"/>
        <v>0.65292553191489366</v>
      </c>
      <c r="DA37" s="11">
        <v>40</v>
      </c>
      <c r="DB37" s="12">
        <f t="shared" si="683"/>
        <v>8.1466395112016296E-2</v>
      </c>
      <c r="DC37" s="168">
        <v>155.89150999999998</v>
      </c>
      <c r="DD37" s="11"/>
      <c r="DE37" s="25">
        <v>4020.681818181818</v>
      </c>
      <c r="DF37" s="38">
        <v>4214</v>
      </c>
      <c r="DG37" s="10"/>
      <c r="DH37" s="11"/>
      <c r="DI37" s="74">
        <f t="shared" si="770"/>
        <v>212</v>
      </c>
      <c r="DJ37" s="74">
        <f t="shared" si="771"/>
        <v>16</v>
      </c>
      <c r="DK37" s="11">
        <v>112</v>
      </c>
      <c r="DL37" s="12">
        <f t="shared" si="686"/>
        <v>0.56132075471698117</v>
      </c>
      <c r="DM37" s="11">
        <v>7</v>
      </c>
      <c r="DN37" s="12">
        <f t="shared" si="687"/>
        <v>5.8823529411764705E-2</v>
      </c>
      <c r="DO37" s="155">
        <v>146.62649000000002</v>
      </c>
      <c r="DP37" s="11"/>
      <c r="DQ37" s="25">
        <v>3895.294117647059</v>
      </c>
      <c r="DR37" s="38">
        <v>3895.7142857142858</v>
      </c>
      <c r="DS37" s="10"/>
      <c r="DT37" s="11"/>
      <c r="DU37" s="74">
        <f t="shared" si="772"/>
        <v>757</v>
      </c>
      <c r="DV37" s="74">
        <f t="shared" si="773"/>
        <v>65</v>
      </c>
      <c r="DW37" s="11">
        <v>548</v>
      </c>
      <c r="DX37" s="12">
        <f t="shared" si="690"/>
        <v>0.77542932628797889</v>
      </c>
      <c r="DY37" s="11">
        <v>39</v>
      </c>
      <c r="DZ37" s="12">
        <f t="shared" si="691"/>
        <v>6.6439522998296419E-2</v>
      </c>
      <c r="EA37" s="170">
        <v>162.11000000000001</v>
      </c>
      <c r="EB37" s="11"/>
      <c r="EC37" s="25">
        <v>3810.612244897959</v>
      </c>
      <c r="ED37" s="38">
        <v>4084</v>
      </c>
      <c r="EE37" s="10"/>
      <c r="EF37" s="11"/>
      <c r="EG37" s="74">
        <f t="shared" si="774"/>
        <v>757</v>
      </c>
      <c r="EH37" s="74">
        <f t="shared" si="775"/>
        <v>65</v>
      </c>
      <c r="EI37" s="11">
        <v>481</v>
      </c>
      <c r="EJ37" s="12">
        <f t="shared" si="694"/>
        <v>0.70145310435931307</v>
      </c>
      <c r="EK37" s="11">
        <v>50</v>
      </c>
      <c r="EL37" s="12">
        <f t="shared" si="695"/>
        <v>9.4161958568738227E-2</v>
      </c>
      <c r="EM37" s="170">
        <v>162.11000000000001</v>
      </c>
      <c r="EN37" s="11"/>
      <c r="EO37" s="25">
        <v>3845.4166666666665</v>
      </c>
      <c r="EP37" s="38">
        <v>4004.6666666666665</v>
      </c>
      <c r="EQ37" s="10"/>
      <c r="ER37" s="11"/>
      <c r="ES37" s="74">
        <f t="shared" si="776"/>
        <v>757</v>
      </c>
      <c r="ET37" s="74">
        <f t="shared" si="777"/>
        <v>65</v>
      </c>
      <c r="EU37" s="11">
        <v>499</v>
      </c>
      <c r="EV37" s="12">
        <f t="shared" si="698"/>
        <v>0.71862615587846768</v>
      </c>
      <c r="EW37" s="11">
        <v>45</v>
      </c>
      <c r="EX37" s="12">
        <f t="shared" si="699"/>
        <v>8.2720588235294115E-2</v>
      </c>
      <c r="EY37" s="170">
        <v>162.11000000000004</v>
      </c>
      <c r="EZ37" s="11"/>
      <c r="FA37" s="25">
        <v>3853.913043478261</v>
      </c>
      <c r="FB37" s="38">
        <v>3990</v>
      </c>
      <c r="FC37" s="10"/>
      <c r="FD37" s="11"/>
      <c r="FE37" s="74">
        <f t="shared" si="778"/>
        <v>757</v>
      </c>
      <c r="FF37" s="74">
        <f t="shared" si="779"/>
        <v>65</v>
      </c>
      <c r="FG37" s="11">
        <v>491</v>
      </c>
      <c r="FH37" s="12">
        <f t="shared" si="702"/>
        <v>0.71202113606340822</v>
      </c>
      <c r="FI37" s="11">
        <v>48</v>
      </c>
      <c r="FJ37" s="12">
        <f t="shared" si="703"/>
        <v>8.9053803339517623E-2</v>
      </c>
      <c r="FK37" s="168">
        <v>156.20950999999999</v>
      </c>
      <c r="FL37" s="11"/>
      <c r="FM37" s="25">
        <v>3843.0769230769229</v>
      </c>
      <c r="FN37" s="38">
        <v>3990.6666666666665</v>
      </c>
      <c r="FO37" s="10"/>
      <c r="FP37" s="11"/>
      <c r="FQ37" s="74">
        <f t="shared" si="780"/>
        <v>755</v>
      </c>
      <c r="FR37" s="74">
        <f t="shared" si="781"/>
        <v>65</v>
      </c>
      <c r="FS37" s="11">
        <v>484</v>
      </c>
      <c r="FT37" s="12">
        <f t="shared" si="706"/>
        <v>0.68741721854304638</v>
      </c>
      <c r="FU37" s="11">
        <v>35</v>
      </c>
      <c r="FV37" s="12">
        <f t="shared" si="707"/>
        <v>6.7437379576107903E-2</v>
      </c>
      <c r="FW37" s="168">
        <v>156.13001000000003</v>
      </c>
      <c r="FX37" s="11"/>
      <c r="FY37" s="25">
        <v>3802.0408163265306</v>
      </c>
      <c r="FZ37" s="38">
        <v>4118</v>
      </c>
      <c r="GA37" s="10"/>
      <c r="GB37" s="11"/>
      <c r="GC37" s="74">
        <f t="shared" si="782"/>
        <v>214</v>
      </c>
      <c r="GD37" s="74">
        <f t="shared" si="783"/>
        <v>16</v>
      </c>
      <c r="GE37" s="11">
        <v>105</v>
      </c>
      <c r="GF37" s="12">
        <f t="shared" si="710"/>
        <v>0.57009345794392519</v>
      </c>
      <c r="GG37" s="11">
        <v>17</v>
      </c>
      <c r="GH37" s="12">
        <f t="shared" si="711"/>
        <v>0.13934426229508196</v>
      </c>
      <c r="GI37" s="176">
        <v>151.06034</v>
      </c>
      <c r="GJ37" s="11"/>
      <c r="GK37" s="25">
        <v>3913.75</v>
      </c>
      <c r="GL37" s="38">
        <v>4145.7142857142853</v>
      </c>
      <c r="GM37" s="10">
        <v>1</v>
      </c>
      <c r="GN37" s="11"/>
      <c r="GO37" s="74">
        <f t="shared" si="784"/>
        <v>754</v>
      </c>
      <c r="GP37" s="74">
        <f t="shared" si="785"/>
        <v>65</v>
      </c>
      <c r="GQ37" s="11">
        <v>520</v>
      </c>
      <c r="GR37" s="12">
        <f t="shared" si="714"/>
        <v>0.73209549071618041</v>
      </c>
      <c r="GS37" s="11">
        <v>32</v>
      </c>
      <c r="GT37" s="12">
        <f t="shared" si="715"/>
        <v>5.7971014492753624E-2</v>
      </c>
      <c r="GU37" s="170">
        <v>162.10999999999999</v>
      </c>
      <c r="GV37" s="11"/>
      <c r="GW37" s="25">
        <v>3807.037037037037</v>
      </c>
      <c r="GX37" s="38">
        <v>4260</v>
      </c>
      <c r="GY37" s="10"/>
      <c r="GZ37" s="11"/>
      <c r="HA37" s="74">
        <f t="shared" si="786"/>
        <v>756</v>
      </c>
      <c r="HB37" s="74">
        <f t="shared" si="787"/>
        <v>65</v>
      </c>
      <c r="HC37" s="11">
        <v>520</v>
      </c>
      <c r="HD37" s="12">
        <f t="shared" si="718"/>
        <v>0.74338624338624337</v>
      </c>
      <c r="HE37" s="11">
        <v>42</v>
      </c>
      <c r="HF37" s="12">
        <f t="shared" si="719"/>
        <v>7.4733096085409248E-2</v>
      </c>
      <c r="HG37" s="13"/>
      <c r="HH37" s="11"/>
      <c r="HI37" s="25">
        <v>3788</v>
      </c>
      <c r="HJ37" s="38">
        <v>4139.333333333333</v>
      </c>
      <c r="HK37" s="10">
        <f t="shared" si="720"/>
        <v>2</v>
      </c>
      <c r="HL37" s="11">
        <f t="shared" si="721"/>
        <v>0</v>
      </c>
      <c r="HM37" s="11">
        <f t="shared" si="722"/>
        <v>11969</v>
      </c>
      <c r="HN37" s="11">
        <f t="shared" si="723"/>
        <v>1023</v>
      </c>
      <c r="HO37" s="11">
        <f t="shared" si="724"/>
        <v>8342</v>
      </c>
      <c r="HP37" s="202">
        <f t="shared" si="725"/>
        <v>0.69696716517670654</v>
      </c>
      <c r="HQ37" s="15">
        <f t="shared" si="726"/>
        <v>612</v>
      </c>
      <c r="HR37" s="12">
        <f t="shared" si="727"/>
        <v>7.3363701750179811E-2</v>
      </c>
      <c r="HS37" s="16">
        <v>53</v>
      </c>
      <c r="HT37" s="17">
        <v>7473</v>
      </c>
      <c r="HU37" s="16">
        <f t="shared" si="728"/>
        <v>89.582833852793101</v>
      </c>
      <c r="HV37" s="23">
        <v>3827.7179487179487</v>
      </c>
      <c r="HW37" s="22">
        <v>4089.2561983471073</v>
      </c>
      <c r="HX37" s="78">
        <f t="shared" si="729"/>
        <v>0.70619202807721237</v>
      </c>
      <c r="HY37" s="78">
        <f t="shared" si="730"/>
        <v>0.67394030599448207</v>
      </c>
      <c r="HZ37" s="78">
        <f t="shared" si="731"/>
        <v>0.74992437014775859</v>
      </c>
    </row>
    <row r="38" spans="1:241" x14ac:dyDescent="0.25">
      <c r="A38" s="211"/>
      <c r="B38" s="41">
        <f t="shared" si="751"/>
        <v>44532</v>
      </c>
      <c r="C38" s="10"/>
      <c r="D38" s="11"/>
      <c r="E38" s="74">
        <f t="shared" si="752"/>
        <v>752</v>
      </c>
      <c r="F38" s="74">
        <f t="shared" si="753"/>
        <v>65</v>
      </c>
      <c r="G38" s="11">
        <v>500</v>
      </c>
      <c r="H38" s="12">
        <f t="shared" si="650"/>
        <v>0.69813829787234039</v>
      </c>
      <c r="I38" s="11">
        <v>25</v>
      </c>
      <c r="J38" s="12">
        <f t="shared" si="651"/>
        <v>4.7619047619047616E-2</v>
      </c>
      <c r="K38" s="13"/>
      <c r="L38" s="11"/>
      <c r="M38" s="39">
        <v>73.469387755102048</v>
      </c>
      <c r="N38" s="43">
        <v>93.333333333333329</v>
      </c>
      <c r="O38" s="10"/>
      <c r="P38" s="11"/>
      <c r="Q38" s="74">
        <f t="shared" si="754"/>
        <v>753</v>
      </c>
      <c r="R38" s="74">
        <f t="shared" si="755"/>
        <v>65</v>
      </c>
      <c r="S38" s="11">
        <v>498</v>
      </c>
      <c r="T38" s="12">
        <f t="shared" si="654"/>
        <v>0.70650730411686591</v>
      </c>
      <c r="U38" s="11">
        <v>34</v>
      </c>
      <c r="V38" s="12">
        <f t="shared" si="655"/>
        <v>6.3909774436090222E-2</v>
      </c>
      <c r="W38" s="13"/>
      <c r="X38" s="11"/>
      <c r="Y38" s="39">
        <v>75</v>
      </c>
      <c r="Z38" s="43">
        <v>92.857142857142861</v>
      </c>
      <c r="AA38" s="10"/>
      <c r="AB38" s="11"/>
      <c r="AC38" s="74">
        <f t="shared" si="756"/>
        <v>757</v>
      </c>
      <c r="AD38" s="74">
        <f t="shared" si="757"/>
        <v>65</v>
      </c>
      <c r="AE38" s="11">
        <v>490</v>
      </c>
      <c r="AF38" s="12">
        <f t="shared" si="658"/>
        <v>0.68295904887714665</v>
      </c>
      <c r="AG38" s="11">
        <v>27</v>
      </c>
      <c r="AH38" s="12">
        <f t="shared" si="659"/>
        <v>5.2224371373307543E-2</v>
      </c>
      <c r="AI38" s="13"/>
      <c r="AJ38" s="11"/>
      <c r="AK38" s="39">
        <v>77.551020408163268</v>
      </c>
      <c r="AL38" s="43">
        <v>87.5</v>
      </c>
      <c r="AM38" s="10"/>
      <c r="AN38" s="11"/>
      <c r="AO38" s="74">
        <f t="shared" si="758"/>
        <v>213</v>
      </c>
      <c r="AP38" s="74">
        <f t="shared" si="759"/>
        <v>16</v>
      </c>
      <c r="AQ38" s="11">
        <v>133</v>
      </c>
      <c r="AR38" s="12">
        <f t="shared" si="662"/>
        <v>0.64319248826291076</v>
      </c>
      <c r="AS38" s="11">
        <v>4</v>
      </c>
      <c r="AT38" s="12">
        <f t="shared" si="663"/>
        <v>2.9197080291970802E-2</v>
      </c>
      <c r="AU38" s="13"/>
      <c r="AV38" s="11"/>
      <c r="AW38" s="39">
        <v>73.333333333333329</v>
      </c>
      <c r="AX38" s="43">
        <v>100</v>
      </c>
      <c r="AY38" s="10"/>
      <c r="AZ38" s="11"/>
      <c r="BA38" s="74">
        <f t="shared" si="760"/>
        <v>757</v>
      </c>
      <c r="BB38" s="74">
        <f t="shared" si="761"/>
        <v>65</v>
      </c>
      <c r="BC38" s="11">
        <v>525</v>
      </c>
      <c r="BD38" s="12">
        <f t="shared" si="666"/>
        <v>0.7239101717305152</v>
      </c>
      <c r="BE38" s="11">
        <v>23</v>
      </c>
      <c r="BF38" s="12">
        <f t="shared" si="667"/>
        <v>4.1970802919708027E-2</v>
      </c>
      <c r="BG38" s="13"/>
      <c r="BH38" s="11"/>
      <c r="BI38" s="39">
        <v>85.416666666666671</v>
      </c>
      <c r="BJ38" s="43">
        <v>93.333333333333329</v>
      </c>
      <c r="BK38" s="10"/>
      <c r="BL38" s="11"/>
      <c r="BM38" s="74">
        <f t="shared" si="762"/>
        <v>757</v>
      </c>
      <c r="BN38" s="74">
        <f t="shared" si="763"/>
        <v>65</v>
      </c>
      <c r="BO38" s="11">
        <v>518</v>
      </c>
      <c r="BP38" s="12">
        <f t="shared" si="670"/>
        <v>0.73315719947159841</v>
      </c>
      <c r="BQ38" s="11">
        <v>37</v>
      </c>
      <c r="BR38" s="12">
        <f t="shared" si="671"/>
        <v>6.6666666666666666E-2</v>
      </c>
      <c r="BS38" s="13"/>
      <c r="BT38" s="11"/>
      <c r="BU38" s="39">
        <v>75</v>
      </c>
      <c r="BV38" s="43">
        <v>85.714285714285708</v>
      </c>
      <c r="BW38" s="10"/>
      <c r="BX38" s="11"/>
      <c r="BY38" s="74">
        <f t="shared" si="764"/>
        <v>755</v>
      </c>
      <c r="BZ38" s="74">
        <f t="shared" si="765"/>
        <v>65</v>
      </c>
      <c r="CA38" s="11">
        <v>441</v>
      </c>
      <c r="CB38" s="12">
        <f t="shared" si="674"/>
        <v>0.62251655629139069</v>
      </c>
      <c r="CC38" s="11">
        <v>29</v>
      </c>
      <c r="CD38" s="12">
        <f t="shared" si="675"/>
        <v>6.1702127659574467E-2</v>
      </c>
      <c r="CE38" s="13"/>
      <c r="CF38" s="11"/>
      <c r="CG38" s="39">
        <v>75.555555555555557</v>
      </c>
      <c r="CH38" s="43">
        <v>100</v>
      </c>
      <c r="CI38" s="10"/>
      <c r="CJ38" s="11"/>
      <c r="CK38" s="74">
        <f t="shared" si="766"/>
        <v>754</v>
      </c>
      <c r="CL38" s="74">
        <f t="shared" si="767"/>
        <v>65</v>
      </c>
      <c r="CM38" s="11">
        <v>450</v>
      </c>
      <c r="CN38" s="12">
        <f t="shared" si="678"/>
        <v>0.64323607427055707</v>
      </c>
      <c r="CO38" s="11">
        <v>35</v>
      </c>
      <c r="CP38" s="12">
        <f t="shared" si="679"/>
        <v>7.2164948453608241E-2</v>
      </c>
      <c r="CQ38" s="13"/>
      <c r="CR38" s="11"/>
      <c r="CS38" s="39">
        <v>81.632653061224488</v>
      </c>
      <c r="CT38" s="43">
        <v>100</v>
      </c>
      <c r="CU38" s="10"/>
      <c r="CV38" s="11"/>
      <c r="CW38" s="74">
        <f t="shared" si="768"/>
        <v>752</v>
      </c>
      <c r="CX38" s="74">
        <f t="shared" si="769"/>
        <v>65</v>
      </c>
      <c r="CY38" s="11">
        <v>460</v>
      </c>
      <c r="CZ38" s="12">
        <f t="shared" si="682"/>
        <v>0.6542553191489362</v>
      </c>
      <c r="DA38" s="11">
        <v>32</v>
      </c>
      <c r="DB38" s="12">
        <f t="shared" si="683"/>
        <v>6.5040650406504072E-2</v>
      </c>
      <c r="DC38" s="13"/>
      <c r="DD38" s="11"/>
      <c r="DE38" s="39">
        <v>81.818181818181813</v>
      </c>
      <c r="DF38" s="43">
        <v>93.333333333333329</v>
      </c>
      <c r="DG38" s="10"/>
      <c r="DH38" s="11"/>
      <c r="DI38" s="74">
        <f t="shared" si="770"/>
        <v>212</v>
      </c>
      <c r="DJ38" s="74">
        <f t="shared" si="771"/>
        <v>16</v>
      </c>
      <c r="DK38" s="11">
        <v>115</v>
      </c>
      <c r="DL38" s="12">
        <f t="shared" si="686"/>
        <v>0.57547169811320753</v>
      </c>
      <c r="DM38" s="11">
        <v>7</v>
      </c>
      <c r="DN38" s="12">
        <f t="shared" si="687"/>
        <v>5.737704918032787E-2</v>
      </c>
      <c r="DO38" s="13"/>
      <c r="DP38" s="11"/>
      <c r="DQ38" s="39">
        <v>58.823529411764703</v>
      </c>
      <c r="DR38" s="43">
        <v>85.714285714285708</v>
      </c>
      <c r="DS38" s="10"/>
      <c r="DT38" s="11"/>
      <c r="DU38" s="74">
        <f t="shared" si="772"/>
        <v>757</v>
      </c>
      <c r="DV38" s="74">
        <f t="shared" si="773"/>
        <v>65</v>
      </c>
      <c r="DW38" s="11">
        <v>559</v>
      </c>
      <c r="DX38" s="12">
        <f t="shared" si="690"/>
        <v>0.78335535006605017</v>
      </c>
      <c r="DY38" s="11">
        <v>34</v>
      </c>
      <c r="DZ38" s="12">
        <f t="shared" si="691"/>
        <v>5.733558178752108E-2</v>
      </c>
      <c r="EA38" s="13"/>
      <c r="EB38" s="11"/>
      <c r="EC38" s="39">
        <v>79.591836734693871</v>
      </c>
      <c r="ED38" s="43">
        <v>93.333333333333329</v>
      </c>
      <c r="EE38" s="10"/>
      <c r="EF38" s="11">
        <v>1</v>
      </c>
      <c r="EG38" s="74">
        <f t="shared" si="774"/>
        <v>757</v>
      </c>
      <c r="EH38" s="74">
        <f t="shared" si="775"/>
        <v>64</v>
      </c>
      <c r="EI38" s="11">
        <v>488</v>
      </c>
      <c r="EJ38" s="12">
        <f t="shared" si="694"/>
        <v>0.70541611624834877</v>
      </c>
      <c r="EK38" s="11">
        <v>46</v>
      </c>
      <c r="EL38" s="12">
        <f t="shared" si="695"/>
        <v>8.6142322097378279E-2</v>
      </c>
      <c r="EM38" s="13"/>
      <c r="EN38" s="11"/>
      <c r="EO38" s="39">
        <v>75</v>
      </c>
      <c r="EP38" s="43">
        <v>93.333333333333329</v>
      </c>
      <c r="EQ38" s="10"/>
      <c r="ER38" s="11"/>
      <c r="ES38" s="74">
        <f t="shared" si="776"/>
        <v>757</v>
      </c>
      <c r="ET38" s="74">
        <f t="shared" si="777"/>
        <v>65</v>
      </c>
      <c r="EU38" s="11">
        <v>504</v>
      </c>
      <c r="EV38" s="12">
        <f t="shared" si="698"/>
        <v>0.70673712021136059</v>
      </c>
      <c r="EW38" s="11">
        <v>31</v>
      </c>
      <c r="EX38" s="12">
        <f t="shared" si="699"/>
        <v>5.7943925233644861E-2</v>
      </c>
      <c r="EY38" s="13"/>
      <c r="EZ38" s="11"/>
      <c r="FA38" s="39">
        <v>73.913043478260875</v>
      </c>
      <c r="FB38" s="43">
        <v>100</v>
      </c>
      <c r="FC38" s="10"/>
      <c r="FD38" s="11"/>
      <c r="FE38" s="74">
        <f t="shared" si="778"/>
        <v>757</v>
      </c>
      <c r="FF38" s="74">
        <f t="shared" si="779"/>
        <v>65</v>
      </c>
      <c r="FG38" s="11">
        <v>501</v>
      </c>
      <c r="FH38" s="12">
        <f t="shared" si="702"/>
        <v>0.70805812417437253</v>
      </c>
      <c r="FI38" s="11">
        <v>35</v>
      </c>
      <c r="FJ38" s="12">
        <f t="shared" si="703"/>
        <v>6.5298507462686561E-2</v>
      </c>
      <c r="FK38" s="13"/>
      <c r="FL38" s="11"/>
      <c r="FM38" s="39">
        <v>75</v>
      </c>
      <c r="FN38" s="43">
        <v>93.333333333333329</v>
      </c>
      <c r="FO38" s="10"/>
      <c r="FP38" s="11"/>
      <c r="FQ38" s="74">
        <f t="shared" si="780"/>
        <v>755</v>
      </c>
      <c r="FR38" s="74">
        <f t="shared" si="781"/>
        <v>65</v>
      </c>
      <c r="FS38" s="11">
        <v>490</v>
      </c>
      <c r="FT38" s="12">
        <f t="shared" si="706"/>
        <v>0.68476821192052983</v>
      </c>
      <c r="FU38" s="11">
        <v>27</v>
      </c>
      <c r="FV38" s="12">
        <f t="shared" si="707"/>
        <v>5.2224371373307543E-2</v>
      </c>
      <c r="FW38" s="13"/>
      <c r="FX38" s="11"/>
      <c r="FY38" s="39">
        <v>71.428571428571431</v>
      </c>
      <c r="FZ38" s="43">
        <v>86.666666666666671</v>
      </c>
      <c r="GA38" s="10"/>
      <c r="GB38" s="11"/>
      <c r="GC38" s="74">
        <f t="shared" si="782"/>
        <v>214</v>
      </c>
      <c r="GD38" s="74">
        <f t="shared" si="783"/>
        <v>16</v>
      </c>
      <c r="GE38" s="11">
        <v>110</v>
      </c>
      <c r="GF38" s="12">
        <f t="shared" si="710"/>
        <v>0.56074766355140182</v>
      </c>
      <c r="GG38" s="11">
        <v>10</v>
      </c>
      <c r="GH38" s="12">
        <f t="shared" si="711"/>
        <v>8.3333333333333329E-2</v>
      </c>
      <c r="GI38" s="13"/>
      <c r="GJ38" s="11"/>
      <c r="GK38" s="39">
        <v>68.75</v>
      </c>
      <c r="GL38" s="43">
        <v>85.714285714285708</v>
      </c>
      <c r="GM38" s="10">
        <v>1</v>
      </c>
      <c r="GN38" s="11"/>
      <c r="GO38" s="74">
        <f t="shared" si="784"/>
        <v>753</v>
      </c>
      <c r="GP38" s="74">
        <f t="shared" si="785"/>
        <v>65</v>
      </c>
      <c r="GQ38" s="11">
        <v>507</v>
      </c>
      <c r="GR38" s="12">
        <f t="shared" si="714"/>
        <v>0.70517928286852594</v>
      </c>
      <c r="GS38" s="11">
        <v>24</v>
      </c>
      <c r="GT38" s="12">
        <f t="shared" si="715"/>
        <v>4.519774011299435E-2</v>
      </c>
      <c r="GU38" s="13"/>
      <c r="GV38" s="11"/>
      <c r="GW38" s="39">
        <v>83.333333333333329</v>
      </c>
      <c r="GX38" s="43">
        <v>93.333333333333329</v>
      </c>
      <c r="GY38" s="10"/>
      <c r="GZ38" s="11"/>
      <c r="HA38" s="74">
        <f t="shared" si="786"/>
        <v>756</v>
      </c>
      <c r="HB38" s="74">
        <f t="shared" si="787"/>
        <v>65</v>
      </c>
      <c r="HC38" s="11">
        <v>525</v>
      </c>
      <c r="HD38" s="12">
        <f t="shared" si="718"/>
        <v>0.7407407407407407</v>
      </c>
      <c r="HE38" s="11">
        <v>35</v>
      </c>
      <c r="HF38" s="12">
        <f t="shared" si="719"/>
        <v>6.25E-2</v>
      </c>
      <c r="HG38" s="13"/>
      <c r="HH38" s="11"/>
      <c r="HI38" s="39">
        <v>76</v>
      </c>
      <c r="HJ38" s="43">
        <v>93.333333333333329</v>
      </c>
      <c r="HK38" s="10">
        <f t="shared" si="720"/>
        <v>1</v>
      </c>
      <c r="HL38" s="11">
        <f t="shared" si="721"/>
        <v>1</v>
      </c>
      <c r="HM38" s="11">
        <f t="shared" si="722"/>
        <v>11968</v>
      </c>
      <c r="HN38" s="11">
        <f t="shared" si="723"/>
        <v>1022</v>
      </c>
      <c r="HO38" s="11">
        <f t="shared" si="724"/>
        <v>8309</v>
      </c>
      <c r="HP38" s="202">
        <f t="shared" si="725"/>
        <v>0.6942680481283422</v>
      </c>
      <c r="HQ38" s="15">
        <f t="shared" si="726"/>
        <v>495</v>
      </c>
      <c r="HR38" s="12">
        <f t="shared" si="727"/>
        <v>5.9573955951378023E-2</v>
      </c>
      <c r="HS38" s="16">
        <v>54.1</v>
      </c>
      <c r="HT38" s="17">
        <v>7602</v>
      </c>
      <c r="HU38" s="16">
        <f t="shared" si="728"/>
        <v>91.491154170176912</v>
      </c>
      <c r="HV38" s="23">
        <v>76.15384615384616</v>
      </c>
      <c r="HW38" s="22">
        <v>90.082644628099175</v>
      </c>
      <c r="HX38" s="78">
        <f t="shared" si="729"/>
        <v>0.70543995988969666</v>
      </c>
      <c r="HY38" s="78">
        <f t="shared" si="730"/>
        <v>0.67619764233759716</v>
      </c>
      <c r="HZ38" s="78">
        <f t="shared" si="731"/>
        <v>0.7011523046092184</v>
      </c>
      <c r="ID38" s="83">
        <f t="shared" ref="ID38:IF38" si="788">ID39/ID40</f>
        <v>1.2518778167250877E-3</v>
      </c>
      <c r="IE38" s="83">
        <f t="shared" si="788"/>
        <v>1.5026296018031556E-3</v>
      </c>
      <c r="IF38" s="83">
        <f t="shared" si="788"/>
        <v>1.2509382036527395E-3</v>
      </c>
      <c r="IG38" s="86" t="s">
        <v>41</v>
      </c>
    </row>
    <row r="39" spans="1:241" ht="19.5" thickBot="1" x14ac:dyDescent="0.3">
      <c r="A39" s="211"/>
      <c r="B39" s="42"/>
      <c r="C39" s="26">
        <f t="shared" ref="C39:D39" si="789">SUM(C32:C38)</f>
        <v>1</v>
      </c>
      <c r="D39" s="27">
        <f t="shared" si="789"/>
        <v>0</v>
      </c>
      <c r="E39" s="27"/>
      <c r="F39" s="27"/>
      <c r="G39" s="27">
        <f t="shared" ref="G39" si="790">SUM(G32:G38)</f>
        <v>3133</v>
      </c>
      <c r="H39" s="28">
        <f t="shared" ref="H39" si="791">((G39+I39)/7)/E38</f>
        <v>0.64950607902735569</v>
      </c>
      <c r="I39" s="27">
        <f t="shared" ref="I39" si="792">SUM(I32:I38)</f>
        <v>286</v>
      </c>
      <c r="J39" s="28">
        <f t="shared" ref="J39" si="793">(I39/(I39+G39))</f>
        <v>8.3650190114068435E-2</v>
      </c>
      <c r="K39" s="27"/>
      <c r="L39" s="27"/>
      <c r="M39" s="29">
        <f t="shared" ref="M39:N39" si="794">M37/M36*100-100</f>
        <v>2.5196981930562146</v>
      </c>
      <c r="N39" s="72">
        <f t="shared" si="794"/>
        <v>-0.5569205569205451</v>
      </c>
      <c r="O39" s="26">
        <f t="shared" ref="O39:P39" si="795">SUM(O32:O38)</f>
        <v>2</v>
      </c>
      <c r="P39" s="27">
        <f t="shared" si="795"/>
        <v>0</v>
      </c>
      <c r="Q39" s="27"/>
      <c r="R39" s="27"/>
      <c r="S39" s="27">
        <f t="shared" si="532"/>
        <v>3216</v>
      </c>
      <c r="T39" s="28">
        <f t="shared" ref="T39" si="796">((S39+U39)/7)/Q38</f>
        <v>0.67178903433883508</v>
      </c>
      <c r="U39" s="27">
        <f t="shared" si="534"/>
        <v>325</v>
      </c>
      <c r="V39" s="28">
        <f t="shared" ref="V39" si="797">(U39/(U39+S39))</f>
        <v>9.1781982490821798E-2</v>
      </c>
      <c r="W39" s="27"/>
      <c r="X39" s="27"/>
      <c r="Y39" s="29">
        <f t="shared" ref="Y39:Z39" si="798">Y37/Y36*100-100</f>
        <v>3.5208311470248645</v>
      </c>
      <c r="Z39" s="72">
        <f t="shared" si="798"/>
        <v>-3.2467532467532578</v>
      </c>
      <c r="AA39" s="26">
        <f t="shared" ref="AA39:AB39" si="799">SUM(AA32:AA38)</f>
        <v>0</v>
      </c>
      <c r="AB39" s="27">
        <f t="shared" si="799"/>
        <v>0</v>
      </c>
      <c r="AC39" s="27"/>
      <c r="AD39" s="27"/>
      <c r="AE39" s="27">
        <f t="shared" si="538"/>
        <v>3208</v>
      </c>
      <c r="AF39" s="28">
        <f t="shared" ref="AF39" si="800">((AE39+AG39)/7)/AC38</f>
        <v>0.65257595772787313</v>
      </c>
      <c r="AG39" s="27">
        <f t="shared" si="540"/>
        <v>250</v>
      </c>
      <c r="AH39" s="28">
        <f t="shared" ref="AH39" si="801">(AG39/(AG39+AE39))</f>
        <v>7.2296124927703875E-2</v>
      </c>
      <c r="AI39" s="27"/>
      <c r="AJ39" s="27"/>
      <c r="AK39" s="29">
        <f t="shared" ref="AK39:AL39" si="802">AK37/AK36*100-100</f>
        <v>2.9428961216137139</v>
      </c>
      <c r="AL39" s="72">
        <f t="shared" si="802"/>
        <v>1.2899262899262851</v>
      </c>
      <c r="AM39" s="26">
        <f t="shared" ref="AM39:AN39" si="803">SUM(AM32:AM38)</f>
        <v>1</v>
      </c>
      <c r="AN39" s="27">
        <f t="shared" si="803"/>
        <v>0</v>
      </c>
      <c r="AO39" s="27"/>
      <c r="AP39" s="27"/>
      <c r="AQ39" s="27">
        <f t="shared" si="544"/>
        <v>821</v>
      </c>
      <c r="AR39" s="28">
        <f t="shared" ref="AR39" si="804">((AQ39+AS39)/7)/AO38</f>
        <v>0.59020791415157614</v>
      </c>
      <c r="AS39" s="27">
        <f t="shared" si="546"/>
        <v>59</v>
      </c>
      <c r="AT39" s="28">
        <f t="shared" ref="AT39" si="805">(AS39/(AS39+AQ39))</f>
        <v>6.7045454545454547E-2</v>
      </c>
      <c r="AU39" s="27"/>
      <c r="AV39" s="27"/>
      <c r="AW39" s="29">
        <f t="shared" ref="AW39:AX39" si="806">AW37/AW36*100-100</f>
        <v>5.8117326057298726</v>
      </c>
      <c r="AX39" s="72">
        <f t="shared" si="806"/>
        <v>-3.0888030888030897</v>
      </c>
      <c r="AY39" s="26">
        <f t="shared" ref="AY39:AZ39" si="807">SUM(AY32:AY38)</f>
        <v>0</v>
      </c>
      <c r="AZ39" s="27">
        <f t="shared" si="807"/>
        <v>0</v>
      </c>
      <c r="BA39" s="27"/>
      <c r="BB39" s="27"/>
      <c r="BC39" s="27">
        <f t="shared" si="550"/>
        <v>3455</v>
      </c>
      <c r="BD39" s="28">
        <f t="shared" ref="BD39" si="808">((BC39+BE39)/7)/BA38</f>
        <v>0.69013021324778268</v>
      </c>
      <c r="BE39" s="27">
        <f t="shared" si="552"/>
        <v>202</v>
      </c>
      <c r="BF39" s="28">
        <f t="shared" ref="BF39" si="809">(BE39/(BE39+BC39))</f>
        <v>5.5236532677057699E-2</v>
      </c>
      <c r="BG39" s="27"/>
      <c r="BH39" s="27"/>
      <c r="BI39" s="29">
        <f t="shared" ref="BI39:BJ39" si="810">BI37/BI36*100-100</f>
        <v>1.3130968622101022</v>
      </c>
      <c r="BJ39" s="72">
        <f t="shared" si="810"/>
        <v>0.31122031122031046</v>
      </c>
      <c r="BK39" s="26">
        <f t="shared" ref="BK39:BL39" si="811">SUM(BK32:BK38)</f>
        <v>1</v>
      </c>
      <c r="BL39" s="27">
        <f t="shared" si="811"/>
        <v>0</v>
      </c>
      <c r="BM39" s="27"/>
      <c r="BN39" s="27"/>
      <c r="BO39" s="27">
        <f t="shared" si="556"/>
        <v>3470</v>
      </c>
      <c r="BP39" s="28">
        <f t="shared" ref="BP39" si="812">((BO39+BQ39)/7)/BM38</f>
        <v>0.70503868654463098</v>
      </c>
      <c r="BQ39" s="27">
        <f t="shared" si="558"/>
        <v>266</v>
      </c>
      <c r="BR39" s="28">
        <f t="shared" ref="BR39" si="813">(BQ39/(BQ39+BO39))</f>
        <v>7.1199143468950746E-2</v>
      </c>
      <c r="BS39" s="27"/>
      <c r="BT39" s="27"/>
      <c r="BU39" s="29">
        <f t="shared" ref="BU39:BV39" si="814">BU37/BU36*100-100</f>
        <v>3.9108685766257452</v>
      </c>
      <c r="BV39" s="72">
        <f t="shared" si="814"/>
        <v>1.8954018954018892</v>
      </c>
      <c r="BW39" s="26">
        <f t="shared" ref="BW39:BX39" si="815">SUM(BW32:BW38)</f>
        <v>2</v>
      </c>
      <c r="BX39" s="27">
        <f t="shared" si="815"/>
        <v>0</v>
      </c>
      <c r="BY39" s="27"/>
      <c r="BZ39" s="27"/>
      <c r="CA39" s="27">
        <f t="shared" si="562"/>
        <v>2758</v>
      </c>
      <c r="CB39" s="28">
        <f t="shared" ref="CB39" si="816">((CA39+CC39)/7)/BY38</f>
        <v>0.58145695364238414</v>
      </c>
      <c r="CC39" s="27">
        <f t="shared" si="564"/>
        <v>315</v>
      </c>
      <c r="CD39" s="28">
        <f t="shared" ref="CD39" si="817">(CC39/(CC39+CA39))</f>
        <v>0.10250569476082004</v>
      </c>
      <c r="CE39" s="27"/>
      <c r="CF39" s="27"/>
      <c r="CG39" s="29">
        <f t="shared" ref="CG39:CH39" si="818">CG37/CG36*100-100</f>
        <v>5.005305441867506</v>
      </c>
      <c r="CH39" s="72">
        <f t="shared" si="818"/>
        <v>2.8337428337428321</v>
      </c>
      <c r="CI39" s="26">
        <f t="shared" ref="CI39:CJ39" si="819">SUM(CI32:CI38)</f>
        <v>2</v>
      </c>
      <c r="CJ39" s="27">
        <f t="shared" si="819"/>
        <v>0</v>
      </c>
      <c r="CK39" s="27"/>
      <c r="CL39" s="27"/>
      <c r="CM39" s="27">
        <f t="shared" si="568"/>
        <v>2890</v>
      </c>
      <c r="CN39" s="28">
        <f t="shared" ref="CN39" si="820">((CM39+CO39)/7)/CK38</f>
        <v>0.5956801818870785</v>
      </c>
      <c r="CO39" s="27">
        <f t="shared" si="570"/>
        <v>254</v>
      </c>
      <c r="CP39" s="28">
        <f t="shared" ref="CP39" si="821">(CO39/(CO39+CM39))</f>
        <v>8.078880407124682E-2</v>
      </c>
      <c r="CQ39" s="27"/>
      <c r="CR39" s="27"/>
      <c r="CS39" s="29">
        <f t="shared" ref="CS39:CT39" si="822">CS37/CS36*100-100</f>
        <v>6.6458779964919046</v>
      </c>
      <c r="CT39" s="72">
        <f t="shared" si="822"/>
        <v>1.4215514215514276</v>
      </c>
      <c r="CU39" s="26">
        <f t="shared" ref="CU39:CV39" si="823">SUM(CU32:CU38)</f>
        <v>1</v>
      </c>
      <c r="CV39" s="27">
        <f t="shared" si="823"/>
        <v>0</v>
      </c>
      <c r="CW39" s="27"/>
      <c r="CX39" s="27"/>
      <c r="CY39" s="27">
        <f t="shared" si="574"/>
        <v>2955</v>
      </c>
      <c r="CZ39" s="28">
        <f t="shared" ref="CZ39" si="824">((CY39+DA39)/7)/CW38</f>
        <v>0.6128419452887538</v>
      </c>
      <c r="DA39" s="27">
        <f t="shared" si="576"/>
        <v>271</v>
      </c>
      <c r="DB39" s="28">
        <f t="shared" ref="DB39" si="825">(DA39/(DA39+CY39))</f>
        <v>8.400495970241785E-2</v>
      </c>
      <c r="DC39" s="27"/>
      <c r="DD39" s="27"/>
      <c r="DE39" s="29">
        <f t="shared" ref="DE39:DF39" si="826">DE37/DE36*100-100</f>
        <v>9.7048245070073165</v>
      </c>
      <c r="DF39" s="72">
        <f t="shared" si="826"/>
        <v>3.5380835380835407</v>
      </c>
      <c r="DG39" s="26">
        <f t="shared" ref="DG39:DH39" si="827">SUM(DG32:DG38)</f>
        <v>1</v>
      </c>
      <c r="DH39" s="27">
        <f t="shared" si="827"/>
        <v>0</v>
      </c>
      <c r="DI39" s="27"/>
      <c r="DJ39" s="27"/>
      <c r="DK39" s="27">
        <f t="shared" si="580"/>
        <v>682</v>
      </c>
      <c r="DL39" s="28">
        <f t="shared" ref="DL39" si="828">((DK39+DM39)/7)/DI38</f>
        <v>0.49797843665768193</v>
      </c>
      <c r="DM39" s="27">
        <f t="shared" si="582"/>
        <v>57</v>
      </c>
      <c r="DN39" s="28">
        <f t="shared" ref="DN39" si="829">(DM39/(DM39+DK39))</f>
        <v>7.7131258457374827E-2</v>
      </c>
      <c r="DO39" s="27"/>
      <c r="DP39" s="27"/>
      <c r="DQ39" s="29">
        <f t="shared" ref="DQ39:DR39" si="830">DQ37/DQ36*100-100</f>
        <v>6.2836048471230299</v>
      </c>
      <c r="DR39" s="72">
        <f t="shared" si="830"/>
        <v>-4.2822042822042761</v>
      </c>
      <c r="DS39" s="26">
        <f t="shared" ref="DS39:DT39" si="831">SUM(DS32:DS38)</f>
        <v>0</v>
      </c>
      <c r="DT39" s="27">
        <f t="shared" si="831"/>
        <v>0</v>
      </c>
      <c r="DU39" s="27"/>
      <c r="DV39" s="27"/>
      <c r="DW39" s="27">
        <f t="shared" si="586"/>
        <v>3594</v>
      </c>
      <c r="DX39" s="28">
        <f t="shared" ref="DX39" si="832">((DW39+DY39)/7)/DU38</f>
        <v>0.7295716172862805</v>
      </c>
      <c r="DY39" s="27">
        <f t="shared" si="588"/>
        <v>272</v>
      </c>
      <c r="DZ39" s="28">
        <f t="shared" ref="DZ39" si="833">(DY39/(DY39+DW39))</f>
        <v>7.0356958096223485E-2</v>
      </c>
      <c r="EA39" s="27"/>
      <c r="EB39" s="27"/>
      <c r="EC39" s="29">
        <f t="shared" ref="EC39:ED39" si="834">EC37/EC36*100-100</f>
        <v>3.9730489740234418</v>
      </c>
      <c r="ED39" s="72">
        <f t="shared" si="834"/>
        <v>0.34398034398034838</v>
      </c>
      <c r="EE39" s="26">
        <f t="shared" ref="EE39:EF39" si="835">SUM(EE32:EE38)</f>
        <v>0</v>
      </c>
      <c r="EF39" s="27">
        <f t="shared" si="835"/>
        <v>1</v>
      </c>
      <c r="EG39" s="27"/>
      <c r="EH39" s="27"/>
      <c r="EI39" s="27">
        <f t="shared" si="592"/>
        <v>3167</v>
      </c>
      <c r="EJ39" s="28">
        <f t="shared" ref="EJ39" si="836">((EI39+EK39)/7)/EG38</f>
        <v>0.66201170032081524</v>
      </c>
      <c r="EK39" s="27">
        <f t="shared" si="594"/>
        <v>341</v>
      </c>
      <c r="EL39" s="28">
        <f t="shared" ref="EL39" si="837">(EK39/(EK39+EI39))</f>
        <v>9.7206385404789056E-2</v>
      </c>
      <c r="EM39" s="27"/>
      <c r="EN39" s="27"/>
      <c r="EO39" s="29">
        <f t="shared" ref="EO39:EP39" si="838">EO37/EO36*100-100</f>
        <v>4.922692132787617</v>
      </c>
      <c r="EP39" s="72">
        <f t="shared" si="838"/>
        <v>-1.6052416052416163</v>
      </c>
      <c r="EQ39" s="26">
        <f t="shared" ref="EQ39:ER39" si="839">SUM(EQ32:EQ38)</f>
        <v>0</v>
      </c>
      <c r="ER39" s="27">
        <f t="shared" si="839"/>
        <v>0</v>
      </c>
      <c r="ES39" s="27"/>
      <c r="ET39" s="27"/>
      <c r="EU39" s="27">
        <f t="shared" si="598"/>
        <v>3273</v>
      </c>
      <c r="EV39" s="28">
        <f t="shared" ref="EV39" si="840">((EU39+EW39)/7)/ES38</f>
        <v>0.67710888846952255</v>
      </c>
      <c r="EW39" s="27">
        <f t="shared" si="600"/>
        <v>315</v>
      </c>
      <c r="EX39" s="28">
        <f t="shared" ref="EX39" si="841">(EW39/(EW39+EU39))</f>
        <v>8.7792642140468224E-2</v>
      </c>
      <c r="EY39" s="27"/>
      <c r="EZ39" s="27"/>
      <c r="FA39" s="29">
        <f t="shared" ref="FA39:FB39" si="842">FA37/FA36*100-100</f>
        <v>5.1545168752595174</v>
      </c>
      <c r="FB39" s="72">
        <f t="shared" si="842"/>
        <v>-1.9656019656019765</v>
      </c>
      <c r="FC39" s="26">
        <f t="shared" ref="FC39:FD39" si="843">SUM(FC32:FC38)</f>
        <v>0</v>
      </c>
      <c r="FD39" s="27">
        <f t="shared" si="843"/>
        <v>0</v>
      </c>
      <c r="FE39" s="27"/>
      <c r="FF39" s="27"/>
      <c r="FG39" s="27">
        <f t="shared" si="604"/>
        <v>3178</v>
      </c>
      <c r="FH39" s="28">
        <f t="shared" ref="FH39" si="844">((FG39+FI39)/7)/FE38</f>
        <v>0.6610681260615211</v>
      </c>
      <c r="FI39" s="27">
        <f t="shared" si="606"/>
        <v>325</v>
      </c>
      <c r="FJ39" s="28">
        <f t="shared" ref="FJ39" si="845">(FI39/(FI39+FG39))</f>
        <v>9.2777619183556953E-2</v>
      </c>
      <c r="FK39" s="27"/>
      <c r="FL39" s="27"/>
      <c r="FM39" s="29">
        <f t="shared" ref="FM39:FN39" si="846">FM37/FM36*100-100</f>
        <v>4.8588519257004776</v>
      </c>
      <c r="FN39" s="72">
        <f t="shared" si="846"/>
        <v>-1.9492219492219647</v>
      </c>
      <c r="FO39" s="26">
        <f t="shared" ref="FO39:FP39" si="847">SUM(FO32:FO38)</f>
        <v>2</v>
      </c>
      <c r="FP39" s="27">
        <f t="shared" si="847"/>
        <v>0</v>
      </c>
      <c r="FQ39" s="27"/>
      <c r="FR39" s="27"/>
      <c r="FS39" s="27">
        <f t="shared" si="610"/>
        <v>3235</v>
      </c>
      <c r="FT39" s="28">
        <f t="shared" ref="FT39" si="848">((FS39+FU39)/7)/FQ38</f>
        <v>0.65638599810785236</v>
      </c>
      <c r="FU39" s="27">
        <f t="shared" si="612"/>
        <v>234</v>
      </c>
      <c r="FV39" s="28">
        <f t="shared" ref="FV39" si="849">(FU39/(FU39+FS39))</f>
        <v>6.7454597866820412E-2</v>
      </c>
      <c r="FW39" s="27"/>
      <c r="FX39" s="27"/>
      <c r="FY39" s="29">
        <f t="shared" ref="FY39:FZ39" si="850">FY37/FY36*100-100</f>
        <v>3.7391764345574501</v>
      </c>
      <c r="FZ39" s="72">
        <f t="shared" si="850"/>
        <v>1.179361179361166</v>
      </c>
      <c r="GA39" s="26">
        <f t="shared" ref="GA39:GB39" si="851">SUM(GA32:GA38)</f>
        <v>1</v>
      </c>
      <c r="GB39" s="27">
        <f t="shared" si="851"/>
        <v>0</v>
      </c>
      <c r="GC39" s="27"/>
      <c r="GD39" s="27"/>
      <c r="GE39" s="27">
        <f t="shared" si="616"/>
        <v>689</v>
      </c>
      <c r="GF39" s="28">
        <f t="shared" ref="GF39" si="852">((GE39+GG39)/7)/GC38</f>
        <v>0.53204272363150873</v>
      </c>
      <c r="GG39" s="27">
        <f t="shared" si="618"/>
        <v>108</v>
      </c>
      <c r="GH39" s="28">
        <f t="shared" ref="GH39" si="853">(GG39/(GG39+GE39))</f>
        <v>0.1355081555834379</v>
      </c>
      <c r="GI39" s="27"/>
      <c r="GJ39" s="27"/>
      <c r="GK39" s="29">
        <f t="shared" ref="GK39:GL39" si="854">GK37/GK36*100-100</f>
        <v>6.7871759890859522</v>
      </c>
      <c r="GL39" s="72">
        <f t="shared" si="854"/>
        <v>1.8603018603018597</v>
      </c>
      <c r="GM39" s="26">
        <f t="shared" ref="GM39:GN39" si="855">SUM(GM32:GM38)</f>
        <v>2</v>
      </c>
      <c r="GN39" s="27">
        <f t="shared" si="855"/>
        <v>0</v>
      </c>
      <c r="GO39" s="27"/>
      <c r="GP39" s="27"/>
      <c r="GQ39" s="27">
        <f t="shared" si="622"/>
        <v>3392</v>
      </c>
      <c r="GR39" s="28">
        <f t="shared" ref="GR39" si="856">((GQ39+GS39)/7)/GO38</f>
        <v>0.6875355719977233</v>
      </c>
      <c r="GS39" s="27">
        <f t="shared" si="624"/>
        <v>232</v>
      </c>
      <c r="GT39" s="28">
        <f t="shared" ref="GT39" si="857">(GS39/(GS39+GQ39))</f>
        <v>6.4017660044150104E-2</v>
      </c>
      <c r="GU39" s="27"/>
      <c r="GV39" s="27"/>
      <c r="GW39" s="29">
        <f t="shared" ref="GW39:GX39" si="858">GW37/GW36*100-100</f>
        <v>3.8754989641756339</v>
      </c>
      <c r="GX39" s="72">
        <f t="shared" si="858"/>
        <v>4.6683046683046854</v>
      </c>
      <c r="GY39" s="26">
        <f t="shared" ref="GY39:GZ39" si="859">SUM(GY32:GY38)</f>
        <v>0</v>
      </c>
      <c r="GZ39" s="27">
        <f t="shared" si="859"/>
        <v>0</v>
      </c>
      <c r="HA39" s="27"/>
      <c r="HB39" s="27"/>
      <c r="HC39" s="27">
        <f t="shared" si="628"/>
        <v>3493</v>
      </c>
      <c r="HD39" s="28">
        <f t="shared" ref="HD39" si="860">((HC39+HE39)/7)/HA38</f>
        <v>0.70748299319727892</v>
      </c>
      <c r="HE39" s="27">
        <f t="shared" si="630"/>
        <v>251</v>
      </c>
      <c r="HF39" s="28">
        <f t="shared" ref="HF39" si="861">(HE39/(HE39+HC39))</f>
        <v>6.7040598290598288E-2</v>
      </c>
      <c r="HG39" s="27"/>
      <c r="HH39" s="27"/>
      <c r="HI39" s="29">
        <f t="shared" ref="HI39:HJ39" si="862">HI37/HI36*100-100</f>
        <v>3.3560709413369665</v>
      </c>
      <c r="HJ39" s="72">
        <f t="shared" si="862"/>
        <v>1.7035217035217016</v>
      </c>
      <c r="HK39" s="26">
        <f t="shared" si="720"/>
        <v>16</v>
      </c>
      <c r="HL39" s="27">
        <f t="shared" si="721"/>
        <v>1</v>
      </c>
      <c r="HM39" s="27"/>
      <c r="HN39" s="27"/>
      <c r="HO39" s="27">
        <f t="shared" ref="HO39" si="863">+G39+S39+AE39+AQ39+BC39+BO39+CA39+CM39+CY39+DK39+DW39+EI39+EU39+FG39+FS39+GE39+GQ39+HC39+I39+U39+AG39+AS39+BE39+BQ39+CC39+CO39+DA39+DM39+DY39+EK39+EW39+FI39+FU39+GG39+GS39+HE39</f>
        <v>54972</v>
      </c>
      <c r="HP39" s="203">
        <f t="shared" ref="HP39" si="864">+((HO39)/HM38)/7</f>
        <v>0.6561783804430863</v>
      </c>
      <c r="HQ39" s="62">
        <f t="shared" si="726"/>
        <v>4363</v>
      </c>
      <c r="HR39" s="52">
        <f t="shared" si="727"/>
        <v>7.9367678090664334E-2</v>
      </c>
      <c r="HS39" s="53">
        <f t="shared" si="635"/>
        <v>51.571428571428569</v>
      </c>
      <c r="HT39" s="54">
        <f t="shared" si="636"/>
        <v>48849</v>
      </c>
      <c r="HU39" s="53">
        <f t="shared" si="637"/>
        <v>88.785902139702685</v>
      </c>
      <c r="HV39" s="63">
        <f t="shared" ref="HV39:HW39" si="865">HV37/HV36*100-100</f>
        <v>4.4397803197257417</v>
      </c>
      <c r="HW39" s="72">
        <f t="shared" si="865"/>
        <v>0.47312526651369069</v>
      </c>
      <c r="HX39" s="78">
        <f t="shared" ref="HX39" si="866">SUM(G39,I39,S39,U39,AE39,AG39,AQ39,AS39,BC39,BE39,BO39,BQ39)/7/SUM(E38,Q38,AC38,AO38,BA38,BM38)</f>
        <v>0.66937649965977875</v>
      </c>
      <c r="HY39" s="78">
        <f t="shared" ref="HY39" si="867">SUM(CA39,CC39,CM39,CO39,CY39,DA39,DK39,DM39,DW39,DY39,EI39,EK39)/7/SUM(BY38,CK38,CW38,DI38,DU38,EG38)</f>
        <v>0.62904439428141457</v>
      </c>
      <c r="HZ39" s="78">
        <f t="shared" ref="HZ39" si="868">SUM(K39,EU39,EW39,FG39,FI39,FS39,FU39,GE39,GG39,GQ39,GS39,HC39,HE39)/7/SUM(ES38,FE38,FQ38,GC38,GO38,HA38)</f>
        <v>0.67009018036072143</v>
      </c>
      <c r="IA39" s="82">
        <f t="shared" ref="IA39" si="869">SUM(I39,U39,AG39,AS39,BE39,BQ39)/SUM(G39,I39,S39,U39,AE39,AG39,AQ39,AS39,BC39,BE39,BO39,BQ39)</f>
        <v>7.4260339200684825E-2</v>
      </c>
      <c r="IB39" s="82">
        <f t="shared" ref="IB39" si="870">SUM(CC39,CO39,DA39,DM39,DY39,EK39)/SUM(CA39,CC39,CM39,CO39,CY39,DA39,DK39,DM39,DW39,DY39,EI39,EK39)</f>
        <v>8.6010480747322857E-2</v>
      </c>
      <c r="IC39" s="82">
        <f t="shared" ref="IC39" si="871">SUM(EW39,FI39,FU39,GG39,GS39,HE39)/SUM(EU39,EW39,FG39,FI39,FS39,FU39,GE39,GG39,GQ39,GS39,HC39,HE39)</f>
        <v>7.8237650200267017E-2</v>
      </c>
      <c r="ID39" s="84">
        <f t="shared" ref="ID39" si="872">SUM(C39,O39,AA39,AM39,AY39,BK39)</f>
        <v>5</v>
      </c>
      <c r="IE39" s="84">
        <f t="shared" ref="IE39" si="873">SUM(BW39,CI39,CU39,DG39,DS39,EE39)</f>
        <v>6</v>
      </c>
      <c r="IF39" s="84">
        <f t="shared" ref="IF39" si="874">SUM(EQ39,FC39,FO39,GA39,GM39,GY39)</f>
        <v>5</v>
      </c>
      <c r="IG39" s="86" t="s">
        <v>40</v>
      </c>
    </row>
    <row r="40" spans="1:241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5">
        <f t="shared" ref="HK40:HL40" si="875">HK39/HM29</f>
        <v>1.3351134846461949E-3</v>
      </c>
      <c r="HL40" s="68">
        <f t="shared" si="875"/>
        <v>9.7751710654936461E-4</v>
      </c>
      <c r="HM40" s="30"/>
      <c r="HN40" s="30"/>
      <c r="HO40" s="30"/>
      <c r="HP40" s="204"/>
      <c r="HQ40" s="30"/>
      <c r="HR40" s="30"/>
      <c r="HS40" s="30"/>
      <c r="HT40" s="51"/>
      <c r="HU40" s="30"/>
      <c r="HV40" s="30"/>
      <c r="HW40" s="31"/>
      <c r="HY40" s="77"/>
      <c r="HZ40" s="77"/>
      <c r="ID40" s="84">
        <f t="shared" ref="ID40" si="876">SUM(E29,Q29,AC29,AO29,BA29,BM29)</f>
        <v>3994</v>
      </c>
      <c r="IE40" s="84">
        <f t="shared" ref="IE40" si="877">SUM(BY29,CK29,CW29,DI29,DU29,EG29)</f>
        <v>3993</v>
      </c>
      <c r="IF40" s="84">
        <f t="shared" ref="IF40" si="878">SUM(ES29,FE29,FQ29,GC29,GO29,HA29)</f>
        <v>3997</v>
      </c>
      <c r="IG40" s="86" t="s">
        <v>38</v>
      </c>
    </row>
    <row r="41" spans="1:241" x14ac:dyDescent="0.25">
      <c r="A41" s="210">
        <v>29</v>
      </c>
      <c r="B41" s="73">
        <f>B38+1</f>
        <v>44533</v>
      </c>
      <c r="C41" s="33"/>
      <c r="D41" s="34"/>
      <c r="E41" s="34">
        <f t="shared" ref="E41:F41" si="879">E38-C41</f>
        <v>752</v>
      </c>
      <c r="F41" s="34">
        <f t="shared" si="879"/>
        <v>65</v>
      </c>
      <c r="G41" s="34">
        <v>510</v>
      </c>
      <c r="H41" s="35">
        <f t="shared" ref="H41:H47" si="880">((G41+I41)/E41)</f>
        <v>0.7313829787234043</v>
      </c>
      <c r="I41" s="34">
        <v>40</v>
      </c>
      <c r="J41" s="35">
        <f t="shared" ref="J41:J47" si="881">I41/(G41+I41)</f>
        <v>7.2727272727272724E-2</v>
      </c>
      <c r="K41" s="175">
        <v>162.11000000000004</v>
      </c>
      <c r="L41" s="34"/>
      <c r="M41" s="34"/>
      <c r="N41" s="37"/>
      <c r="O41" s="33"/>
      <c r="P41" s="34"/>
      <c r="Q41" s="34">
        <f t="shared" ref="Q41" si="882">Q38-O41</f>
        <v>753</v>
      </c>
      <c r="R41" s="34">
        <f t="shared" ref="R41" si="883">R38-P41</f>
        <v>65</v>
      </c>
      <c r="S41" s="34">
        <v>512</v>
      </c>
      <c r="T41" s="35">
        <f t="shared" ref="T41:T47" si="884">((S41+U41)/Q41)</f>
        <v>0.72908366533864544</v>
      </c>
      <c r="U41" s="34">
        <v>37</v>
      </c>
      <c r="V41" s="35">
        <f t="shared" ref="V41:V47" si="885">U41/(S41+U41)</f>
        <v>6.7395264116575593E-2</v>
      </c>
      <c r="W41" s="36"/>
      <c r="X41" s="34"/>
      <c r="Y41" s="34"/>
      <c r="Z41" s="37"/>
      <c r="AA41" s="33"/>
      <c r="AB41" s="34"/>
      <c r="AC41" s="34">
        <f t="shared" ref="AC41" si="886">AC38-AA41</f>
        <v>757</v>
      </c>
      <c r="AD41" s="34">
        <f t="shared" ref="AD41" si="887">AD38-AB41</f>
        <v>65</v>
      </c>
      <c r="AE41" s="34">
        <v>529</v>
      </c>
      <c r="AF41" s="35">
        <f t="shared" ref="AF41:AF47" si="888">((AE41+AG41)/AC41)</f>
        <v>0.74768824306472914</v>
      </c>
      <c r="AG41" s="34">
        <v>37</v>
      </c>
      <c r="AH41" s="35">
        <f t="shared" ref="AH41:AH47" si="889">AG41/(AE41+AG41)</f>
        <v>6.5371024734982339E-2</v>
      </c>
      <c r="AI41" s="175">
        <v>162.10999999999999</v>
      </c>
      <c r="AJ41" s="34"/>
      <c r="AK41" s="34"/>
      <c r="AL41" s="37"/>
      <c r="AM41" s="33"/>
      <c r="AN41" s="34"/>
      <c r="AO41" s="34">
        <f t="shared" ref="AO41" si="890">AO38-AM41</f>
        <v>213</v>
      </c>
      <c r="AP41" s="34">
        <f t="shared" ref="AP41" si="891">AP38-AN41</f>
        <v>16</v>
      </c>
      <c r="AQ41" s="34">
        <v>139</v>
      </c>
      <c r="AR41" s="35">
        <f t="shared" ref="AR41:AR47" si="892">((AQ41+AS41)/AO41)</f>
        <v>0.676056338028169</v>
      </c>
      <c r="AS41" s="34">
        <v>5</v>
      </c>
      <c r="AT41" s="35">
        <f t="shared" ref="AT41:AT47" si="893">AS41/(AQ41+AS41)</f>
        <v>3.4722222222222224E-2</v>
      </c>
      <c r="AU41" s="165">
        <v>156.60701</v>
      </c>
      <c r="AV41" s="34"/>
      <c r="AW41" s="34"/>
      <c r="AX41" s="37"/>
      <c r="AY41" s="33"/>
      <c r="AZ41" s="34"/>
      <c r="BA41" s="34">
        <f t="shared" ref="BA41" si="894">BA38-AY41</f>
        <v>757</v>
      </c>
      <c r="BB41" s="34">
        <f t="shared" ref="BB41" si="895">BB38-AZ41</f>
        <v>65</v>
      </c>
      <c r="BC41" s="34">
        <v>524</v>
      </c>
      <c r="BD41" s="35">
        <f t="shared" ref="BD41:BD47" si="896">((BC41+BE41)/BA41)</f>
        <v>0.72126816380449144</v>
      </c>
      <c r="BE41" s="34">
        <v>22</v>
      </c>
      <c r="BF41" s="35">
        <f t="shared" ref="BF41:BF47" si="897">BE41/(BC41+BE41)</f>
        <v>4.0293040293040296E-2</v>
      </c>
      <c r="BG41" s="36"/>
      <c r="BH41" s="34"/>
      <c r="BI41" s="34"/>
      <c r="BJ41" s="37"/>
      <c r="BK41" s="33"/>
      <c r="BL41" s="34"/>
      <c r="BM41" s="34">
        <f t="shared" ref="BM41" si="898">BM38-BK41</f>
        <v>757</v>
      </c>
      <c r="BN41" s="34">
        <f t="shared" ref="BN41" si="899">BN38-BL41</f>
        <v>65</v>
      </c>
      <c r="BO41" s="34">
        <v>536</v>
      </c>
      <c r="BP41" s="35">
        <f t="shared" ref="BP41:BP47" si="900">((BO41+BQ41)/BM41)</f>
        <v>0.73844121532364593</v>
      </c>
      <c r="BQ41" s="34">
        <v>23</v>
      </c>
      <c r="BR41" s="35">
        <f t="shared" ref="BR41:BR47" si="901">BQ41/(BO41+BQ41)</f>
        <v>4.1144901610017888E-2</v>
      </c>
      <c r="BS41" s="36"/>
      <c r="BT41" s="34"/>
      <c r="BU41" s="34"/>
      <c r="BV41" s="37"/>
      <c r="BW41" s="33"/>
      <c r="BX41" s="34"/>
      <c r="BY41" s="34">
        <f t="shared" ref="BY41" si="902">BY38-BW41</f>
        <v>755</v>
      </c>
      <c r="BZ41" s="34">
        <f t="shared" ref="BZ41" si="903">BZ38-BX41</f>
        <v>65</v>
      </c>
      <c r="CA41" s="34">
        <v>473</v>
      </c>
      <c r="CB41" s="35">
        <f t="shared" ref="CB41:CB47" si="904">((CA41+CC41)/BY41)</f>
        <v>0.67417218543046353</v>
      </c>
      <c r="CC41" s="34">
        <v>36</v>
      </c>
      <c r="CD41" s="35">
        <f t="shared" ref="CD41:CD47" si="905">CC41/(CA41+CC41)</f>
        <v>7.072691552062868E-2</v>
      </c>
      <c r="CE41" s="165">
        <v>156.84551000000005</v>
      </c>
      <c r="CF41" s="34"/>
      <c r="CG41" s="34"/>
      <c r="CH41" s="37"/>
      <c r="CI41" s="33"/>
      <c r="CJ41" s="34"/>
      <c r="CK41" s="34">
        <f t="shared" ref="CK41" si="906">CK38-CI41</f>
        <v>754</v>
      </c>
      <c r="CL41" s="34">
        <f t="shared" ref="CL41" si="907">CL38-CJ41</f>
        <v>65</v>
      </c>
      <c r="CM41" s="34">
        <v>488</v>
      </c>
      <c r="CN41" s="35">
        <f t="shared" ref="CN41:CN47" si="908">((CM41+CO41)/CK41)</f>
        <v>0.6816976127320955</v>
      </c>
      <c r="CO41" s="34">
        <v>26</v>
      </c>
      <c r="CP41" s="35">
        <f t="shared" ref="CP41:CP47" si="909">CO41/(CM41+CO41)</f>
        <v>5.0583657587548639E-2</v>
      </c>
      <c r="CQ41" s="165">
        <v>156.52751000000001</v>
      </c>
      <c r="CR41" s="34"/>
      <c r="CS41" s="34"/>
      <c r="CT41" s="37"/>
      <c r="CU41" s="33"/>
      <c r="CV41" s="34"/>
      <c r="CW41" s="34">
        <f t="shared" ref="CW41" si="910">CW38-CU41</f>
        <v>752</v>
      </c>
      <c r="CX41" s="34">
        <f t="shared" ref="CX41" si="911">CX38-CV41</f>
        <v>65</v>
      </c>
      <c r="CY41" s="34">
        <v>472</v>
      </c>
      <c r="CZ41" s="35">
        <f t="shared" ref="CZ41:CZ47" si="912">((CY41+DA41)/CW41)</f>
        <v>0.68484042553191493</v>
      </c>
      <c r="DA41" s="34">
        <v>43</v>
      </c>
      <c r="DB41" s="35">
        <f t="shared" ref="DB41:DB47" si="913">DA41/(CY41+DA41)</f>
        <v>8.3495145631067955E-2</v>
      </c>
      <c r="DC41" s="36"/>
      <c r="DD41" s="34"/>
      <c r="DE41" s="34"/>
      <c r="DF41" s="37"/>
      <c r="DG41" s="33"/>
      <c r="DH41" s="34"/>
      <c r="DI41" s="34">
        <f t="shared" ref="DI41" si="914">DI38-DG41</f>
        <v>212</v>
      </c>
      <c r="DJ41" s="34">
        <f t="shared" ref="DJ41" si="915">DJ38-DH41</f>
        <v>16</v>
      </c>
      <c r="DK41" s="34">
        <v>118</v>
      </c>
      <c r="DL41" s="35">
        <f t="shared" ref="DL41:DL47" si="916">((DK41+DM41)/DI41)</f>
        <v>0.57547169811320753</v>
      </c>
      <c r="DM41" s="34">
        <v>4</v>
      </c>
      <c r="DN41" s="35">
        <f t="shared" ref="DN41:DN47" si="917">DM41/(DK41+DM41)</f>
        <v>3.2786885245901641E-2</v>
      </c>
      <c r="DO41" s="163">
        <v>151.36634000000001</v>
      </c>
      <c r="DP41" s="34"/>
      <c r="DQ41" s="34"/>
      <c r="DR41" s="37"/>
      <c r="DS41" s="33"/>
      <c r="DT41" s="34"/>
      <c r="DU41" s="34">
        <f t="shared" ref="DU41" si="918">DU38-DS41</f>
        <v>757</v>
      </c>
      <c r="DV41" s="34">
        <f t="shared" ref="DV41" si="919">DV38-DT41</f>
        <v>65</v>
      </c>
      <c r="DW41" s="34">
        <v>552</v>
      </c>
      <c r="DX41" s="35">
        <f t="shared" ref="DX41:DX47" si="920">((DW41+DY41)/DU41)</f>
        <v>0.76486129458388374</v>
      </c>
      <c r="DY41" s="34">
        <v>27</v>
      </c>
      <c r="DZ41" s="35">
        <f t="shared" ref="DZ41:DZ47" si="921">DY41/(DW41+DY41)</f>
        <v>4.6632124352331605E-2</v>
      </c>
      <c r="EA41" s="36"/>
      <c r="EB41" s="34"/>
      <c r="EC41" s="34"/>
      <c r="ED41" s="37"/>
      <c r="EE41" s="33"/>
      <c r="EF41" s="34"/>
      <c r="EG41" s="34">
        <f t="shared" ref="EG41" si="922">EG38-EE41</f>
        <v>757</v>
      </c>
      <c r="EH41" s="34">
        <f t="shared" ref="EH41" si="923">EH38-EF41</f>
        <v>64</v>
      </c>
      <c r="EI41" s="34">
        <v>493</v>
      </c>
      <c r="EJ41" s="35">
        <f t="shared" ref="EJ41:EJ47" si="924">((EI41+EK41)/EG41)</f>
        <v>0.72655217965653895</v>
      </c>
      <c r="EK41" s="34">
        <v>57</v>
      </c>
      <c r="EL41" s="35">
        <f t="shared" ref="EL41:EL47" si="925">EK41/(EI41+EK41)</f>
        <v>0.10363636363636364</v>
      </c>
      <c r="EM41" s="36"/>
      <c r="EN41" s="34"/>
      <c r="EO41" s="34"/>
      <c r="EP41" s="37"/>
      <c r="EQ41" s="33"/>
      <c r="ER41" s="34"/>
      <c r="ES41" s="34">
        <f t="shared" ref="ES41" si="926">ES38-EQ41</f>
        <v>757</v>
      </c>
      <c r="ET41" s="34">
        <f t="shared" ref="ET41" si="927">ET38-ER41</f>
        <v>65</v>
      </c>
      <c r="EU41" s="34">
        <v>508</v>
      </c>
      <c r="EV41" s="35">
        <f t="shared" ref="EV41:EV47" si="928">((EU41+EW41)/ES41)</f>
        <v>0.72919418758256271</v>
      </c>
      <c r="EW41" s="34">
        <v>44</v>
      </c>
      <c r="EX41" s="35">
        <f t="shared" ref="EX41:EX47" si="929">EW41/(EU41+EW41)</f>
        <v>7.9710144927536225E-2</v>
      </c>
      <c r="EY41" s="36"/>
      <c r="EZ41" s="34"/>
      <c r="FA41" s="34"/>
      <c r="FB41" s="37"/>
      <c r="FC41" s="33"/>
      <c r="FD41" s="34"/>
      <c r="FE41" s="34">
        <f t="shared" ref="FE41" si="930">FE38-FC41</f>
        <v>757</v>
      </c>
      <c r="FF41" s="34">
        <f t="shared" ref="FF41" si="931">FF38-FD41</f>
        <v>65</v>
      </c>
      <c r="FG41" s="34">
        <v>515</v>
      </c>
      <c r="FH41" s="35">
        <f t="shared" ref="FH41:FH47" si="932">((FG41+FI41)/FE41)</f>
        <v>0.72258916776750326</v>
      </c>
      <c r="FI41" s="34">
        <v>32</v>
      </c>
      <c r="FJ41" s="35">
        <f t="shared" ref="FJ41:FJ47" si="933">FI41/(FG41+FI41)</f>
        <v>5.850091407678245E-2</v>
      </c>
      <c r="FK41" s="175">
        <v>162.10999999999999</v>
      </c>
      <c r="FL41" s="34"/>
      <c r="FM41" s="34"/>
      <c r="FN41" s="37"/>
      <c r="FO41" s="33"/>
      <c r="FP41" s="34"/>
      <c r="FQ41" s="34">
        <f t="shared" ref="FQ41" si="934">FQ38-FO41</f>
        <v>755</v>
      </c>
      <c r="FR41" s="34">
        <f t="shared" ref="FR41" si="935">FR38-FP41</f>
        <v>65</v>
      </c>
      <c r="FS41" s="34">
        <v>524</v>
      </c>
      <c r="FT41" s="35">
        <f t="shared" ref="FT41:FT47" si="936">((FS41+FU41)/FQ41)</f>
        <v>0.72847682119205293</v>
      </c>
      <c r="FU41" s="34">
        <v>26</v>
      </c>
      <c r="FV41" s="35">
        <f t="shared" ref="FV41:FV47" si="937">FU41/(FS41+FU41)</f>
        <v>4.7272727272727272E-2</v>
      </c>
      <c r="FW41" s="175">
        <v>162.10999999999999</v>
      </c>
      <c r="FX41" s="34"/>
      <c r="FY41" s="34"/>
      <c r="FZ41" s="37"/>
      <c r="GA41" s="33"/>
      <c r="GB41" s="34"/>
      <c r="GC41" s="34">
        <f t="shared" ref="GC41" si="938">GC38-GA41</f>
        <v>214</v>
      </c>
      <c r="GD41" s="34">
        <f t="shared" ref="GD41" si="939">GD38-GB41</f>
        <v>16</v>
      </c>
      <c r="GE41" s="34">
        <v>127</v>
      </c>
      <c r="GF41" s="35">
        <f t="shared" ref="GF41:GF47" si="940">((GE41+GG41)/GC41)</f>
        <v>0.64018691588785048</v>
      </c>
      <c r="GG41" s="34">
        <v>10</v>
      </c>
      <c r="GH41" s="35">
        <f t="shared" ref="GH41:GH47" si="941">GG41/(GE41+GG41)</f>
        <v>7.2992700729927001E-2</v>
      </c>
      <c r="GI41" s="36"/>
      <c r="GJ41" s="34"/>
      <c r="GK41" s="34"/>
      <c r="GL41" s="37"/>
      <c r="GM41" s="33"/>
      <c r="GN41" s="34"/>
      <c r="GO41" s="34">
        <f t="shared" ref="GO41" si="942">GO38-GM41</f>
        <v>753</v>
      </c>
      <c r="GP41" s="34">
        <f t="shared" ref="GP41" si="943">GP38-GN41</f>
        <v>65</v>
      </c>
      <c r="GQ41" s="34">
        <v>533</v>
      </c>
      <c r="GR41" s="35">
        <f t="shared" ref="GR41:GR47" si="944">((GQ41+GS41)/GO41)</f>
        <v>0.74634794156706508</v>
      </c>
      <c r="GS41" s="34">
        <v>29</v>
      </c>
      <c r="GT41" s="35">
        <f t="shared" ref="GT41:GT47" si="945">GS41/(GQ41+GS41)</f>
        <v>5.1601423487544484E-2</v>
      </c>
      <c r="GU41" s="36"/>
      <c r="GV41" s="34"/>
      <c r="GW41" s="34"/>
      <c r="GX41" s="37"/>
      <c r="GY41" s="33"/>
      <c r="GZ41" s="34"/>
      <c r="HA41" s="34">
        <f t="shared" ref="HA41" si="946">HA38-GY41</f>
        <v>756</v>
      </c>
      <c r="HB41" s="34">
        <f t="shared" ref="HB41" si="947">HB38-GZ41</f>
        <v>65</v>
      </c>
      <c r="HC41" s="34">
        <v>531</v>
      </c>
      <c r="HD41" s="35">
        <f t="shared" ref="HD41:HD47" si="948">((HC41+HE41)/HA41)</f>
        <v>0.7407407407407407</v>
      </c>
      <c r="HE41" s="34">
        <v>29</v>
      </c>
      <c r="HF41" s="35">
        <f t="shared" ref="HF41:HF47" si="949">HE41/(HC41+HE41)</f>
        <v>5.1785714285714289E-2</v>
      </c>
      <c r="HG41" s="36"/>
      <c r="HH41" s="34"/>
      <c r="HI41" s="34"/>
      <c r="HJ41" s="37"/>
      <c r="HK41" s="33">
        <f t="shared" ref="HK41:HK48" si="950">+C41+O41+AA41+AM41+AY41+BK41+BW41+CI41+CU41+DG41+DS41+EE41+EQ41+FC41+FO41+GA41+GM41+GY41</f>
        <v>0</v>
      </c>
      <c r="HL41" s="34">
        <f t="shared" ref="HL41:HL48" si="951">+D41+P41+AB41+AN41+AZ41+BL41+BX41+CJ41+CV41+DH41+DT41+EF41+ER41+FD41+FP41+GB41+GN41+GZ41</f>
        <v>0</v>
      </c>
      <c r="HM41" s="34">
        <f t="shared" ref="HM41:HM47" si="952">+E41+Q41+AC41+AO41+BA41+BM41+BY41+CK41+CW41+DI41+DU41+EG41+ES41+FE41+FQ41+GC41+GO41+HA41</f>
        <v>11968</v>
      </c>
      <c r="HN41" s="34">
        <f t="shared" ref="HN41:HN47" si="953">+F41+R41+AD41+AP41+BB41+BN41+BZ41+CL41+CX41+DJ41+DV41+EH41+ET41+FF41+FR41+GD41+GP41+HB41</f>
        <v>1022</v>
      </c>
      <c r="HO41" s="34">
        <f t="shared" ref="HO41:HO47" si="954">+G41+S41+AE41+AQ41+BC41+BO41+CA41+CM41+CY41+DK41+DW41+EI41+EU41+FG41+FS41+GE41+GQ41+HC41+HE41+I41+U41+AG41+AS41+BE41+BQ41+CC41+CO41+DA41+DM41+DY41+EK41+EW41+FI41+FU41+GG41+GS41</f>
        <v>8611</v>
      </c>
      <c r="HP41" s="201">
        <f t="shared" ref="HP41:HP47" si="955">+(HO41)/HM41</f>
        <v>0.71950200534759357</v>
      </c>
      <c r="HQ41" s="48">
        <f t="shared" ref="HQ41:HQ48" si="956">+I41+U41+AG41+AS41+BE41+BQ41+CC41+CO41+DA41+DM41+DY41+EK41+EW41+FI41+FU41+GG41+GS41+HE41</f>
        <v>527</v>
      </c>
      <c r="HR41" s="35">
        <f t="shared" ref="HR41:HR48" si="957">+(HQ41/(HO41))</f>
        <v>6.1200789687608871E-2</v>
      </c>
      <c r="HS41" s="49">
        <v>55.1</v>
      </c>
      <c r="HT41" s="50">
        <v>7810</v>
      </c>
      <c r="HU41" s="49">
        <f t="shared" ref="HU41:HU47" si="958">+HT41/HO41*100</f>
        <v>90.697944489606314</v>
      </c>
      <c r="HV41" s="48"/>
      <c r="HW41" s="37"/>
      <c r="HX41" s="78">
        <f t="shared" ref="HX41:HX47" si="959">SUM(G41,I41,S41,U41,AE41,AG41,AQ41,AS41,BC41,BE41,BO41,BQ41)/SUM(E41,Q41,AC41,AO41,BA41,BM41)</f>
        <v>0.73050889947355224</v>
      </c>
      <c r="HY41" s="78">
        <f t="shared" ref="HY41:HY47" si="960">SUM(CA41,CC41,CM41,CO41,CY41,DA41,DK41,DM41,DW41,DY41,EI41,EK41)/SUM(BY41,CK41,CW41,DI41,DU41,EG41)</f>
        <v>0.69952345121645343</v>
      </c>
      <c r="HZ41" s="78">
        <f t="shared" ref="HZ41:HZ47" si="961">SUM(K41,EU41,EW41,FG41,FI41,FS41,FU41,GE41,GG41,GQ41,GS41,HC41,HE41)/SUM(ES41,FE41,FQ41,GC41,GO41,HA41)</f>
        <v>0.76906563126252503</v>
      </c>
    </row>
    <row r="42" spans="1:241" x14ac:dyDescent="0.25">
      <c r="A42" s="211"/>
      <c r="B42" s="41">
        <f t="shared" ref="B42:B44" si="962">+B41+1</f>
        <v>44534</v>
      </c>
      <c r="C42" s="10"/>
      <c r="D42" s="11"/>
      <c r="E42" s="74">
        <f t="shared" ref="E42:E47" si="963">E41-C42</f>
        <v>752</v>
      </c>
      <c r="F42" s="74">
        <f t="shared" ref="F42:F47" si="964">F41-D42</f>
        <v>65</v>
      </c>
      <c r="G42" s="11">
        <v>505</v>
      </c>
      <c r="H42" s="12">
        <f t="shared" si="880"/>
        <v>0.7021276595744681</v>
      </c>
      <c r="I42" s="11">
        <v>23</v>
      </c>
      <c r="J42" s="12">
        <f t="shared" si="881"/>
        <v>4.3560606060606064E-2</v>
      </c>
      <c r="K42" s="13"/>
      <c r="L42" s="11"/>
      <c r="M42" s="11"/>
      <c r="N42" s="14"/>
      <c r="O42" s="10">
        <v>1</v>
      </c>
      <c r="P42" s="11"/>
      <c r="Q42" s="74">
        <f t="shared" ref="Q42:Q47" si="965">Q41-O42</f>
        <v>752</v>
      </c>
      <c r="R42" s="74">
        <f t="shared" ref="R42:R47" si="966">R41-P42</f>
        <v>65</v>
      </c>
      <c r="S42" s="11">
        <v>507</v>
      </c>
      <c r="T42" s="12">
        <f t="shared" si="884"/>
        <v>0.72606382978723405</v>
      </c>
      <c r="U42" s="11">
        <v>39</v>
      </c>
      <c r="V42" s="12">
        <f t="shared" si="885"/>
        <v>7.1428571428571425E-2</v>
      </c>
      <c r="W42" s="13"/>
      <c r="X42" s="11"/>
      <c r="Y42" s="11"/>
      <c r="Z42" s="14"/>
      <c r="AA42" s="10"/>
      <c r="AB42" s="11"/>
      <c r="AC42" s="74">
        <f t="shared" ref="AC42:AC47" si="967">AC41-AA42</f>
        <v>757</v>
      </c>
      <c r="AD42" s="74">
        <f t="shared" ref="AD42:AD47" si="968">AD41-AB42</f>
        <v>65</v>
      </c>
      <c r="AE42" s="11">
        <v>504</v>
      </c>
      <c r="AF42" s="12">
        <f t="shared" si="888"/>
        <v>0.70145310435931307</v>
      </c>
      <c r="AG42" s="11">
        <v>27</v>
      </c>
      <c r="AH42" s="12">
        <f t="shared" si="889"/>
        <v>5.0847457627118647E-2</v>
      </c>
      <c r="AI42" s="13"/>
      <c r="AJ42" s="11"/>
      <c r="AK42" s="11"/>
      <c r="AL42" s="14"/>
      <c r="AM42" s="10">
        <v>1</v>
      </c>
      <c r="AN42" s="11"/>
      <c r="AO42" s="74">
        <f t="shared" ref="AO42:AO47" si="969">AO41-AM42</f>
        <v>212</v>
      </c>
      <c r="AP42" s="74">
        <f t="shared" ref="AP42:AP47" si="970">AP41-AN42</f>
        <v>16</v>
      </c>
      <c r="AQ42" s="11">
        <v>121</v>
      </c>
      <c r="AR42" s="12">
        <f t="shared" si="892"/>
        <v>0.59433962264150941</v>
      </c>
      <c r="AS42" s="11">
        <v>5</v>
      </c>
      <c r="AT42" s="12">
        <f t="shared" si="893"/>
        <v>3.968253968253968E-2</v>
      </c>
      <c r="AU42" s="13"/>
      <c r="AV42" s="11"/>
      <c r="AW42" s="11"/>
      <c r="AX42" s="14"/>
      <c r="AY42" s="10"/>
      <c r="AZ42" s="11"/>
      <c r="BA42" s="74">
        <f t="shared" ref="BA42:BA47" si="971">BA41-AY42</f>
        <v>757</v>
      </c>
      <c r="BB42" s="74">
        <f t="shared" ref="BB42:BB47" si="972">BB41-AZ42</f>
        <v>65</v>
      </c>
      <c r="BC42" s="11">
        <v>528</v>
      </c>
      <c r="BD42" s="12">
        <f t="shared" si="896"/>
        <v>0.72787318361955089</v>
      </c>
      <c r="BE42" s="11">
        <v>23</v>
      </c>
      <c r="BF42" s="12">
        <f t="shared" si="897"/>
        <v>4.1742286751361164E-2</v>
      </c>
      <c r="BG42" s="13"/>
      <c r="BH42" s="11"/>
      <c r="BI42" s="11"/>
      <c r="BJ42" s="14"/>
      <c r="BK42" s="10"/>
      <c r="BL42" s="11"/>
      <c r="BM42" s="74">
        <f t="shared" ref="BM42:BM47" si="973">BM41-BK42</f>
        <v>757</v>
      </c>
      <c r="BN42" s="74">
        <f t="shared" ref="BN42:BN47" si="974">BN41-BL42</f>
        <v>65</v>
      </c>
      <c r="BO42" s="11">
        <v>530</v>
      </c>
      <c r="BP42" s="12">
        <f t="shared" si="900"/>
        <v>0.73183619550858647</v>
      </c>
      <c r="BQ42" s="11">
        <v>24</v>
      </c>
      <c r="BR42" s="12">
        <f t="shared" si="901"/>
        <v>4.3321299638989168E-2</v>
      </c>
      <c r="BS42" s="13"/>
      <c r="BT42" s="11"/>
      <c r="BU42" s="11"/>
      <c r="BV42" s="14"/>
      <c r="BW42" s="10"/>
      <c r="BX42" s="11"/>
      <c r="BY42" s="74">
        <f t="shared" ref="BY42:BY47" si="975">BY41-BW42</f>
        <v>755</v>
      </c>
      <c r="BZ42" s="74">
        <f t="shared" ref="BZ42:BZ47" si="976">BZ41-BX42</f>
        <v>65</v>
      </c>
      <c r="CA42" s="11">
        <v>470</v>
      </c>
      <c r="CB42" s="12">
        <f t="shared" si="904"/>
        <v>0.65165562913907282</v>
      </c>
      <c r="CC42" s="11">
        <v>22</v>
      </c>
      <c r="CD42" s="12">
        <f t="shared" si="905"/>
        <v>4.4715447154471545E-2</v>
      </c>
      <c r="CE42" s="13"/>
      <c r="CF42" s="11"/>
      <c r="CG42" s="11"/>
      <c r="CH42" s="14"/>
      <c r="CI42" s="10">
        <v>1</v>
      </c>
      <c r="CJ42" s="11"/>
      <c r="CK42" s="74">
        <f t="shared" ref="CK42:CK47" si="977">CK41-CI42</f>
        <v>753</v>
      </c>
      <c r="CL42" s="74">
        <f t="shared" ref="CL42:CL47" si="978">CL41-CJ42</f>
        <v>65</v>
      </c>
      <c r="CM42" s="11">
        <v>480</v>
      </c>
      <c r="CN42" s="12">
        <f t="shared" si="908"/>
        <v>0.66401062416998669</v>
      </c>
      <c r="CO42" s="11">
        <v>20</v>
      </c>
      <c r="CP42" s="12">
        <f t="shared" si="909"/>
        <v>0.04</v>
      </c>
      <c r="CQ42" s="13"/>
      <c r="CR42" s="11"/>
      <c r="CS42" s="11"/>
      <c r="CT42" s="14"/>
      <c r="CU42" s="10"/>
      <c r="CV42" s="11"/>
      <c r="CW42" s="74">
        <f t="shared" ref="CW42:CW47" si="979">CW41-CU42</f>
        <v>752</v>
      </c>
      <c r="CX42" s="74">
        <f t="shared" ref="CX42:CX47" si="980">CX41-CV42</f>
        <v>65</v>
      </c>
      <c r="CY42" s="11">
        <v>496</v>
      </c>
      <c r="CZ42" s="12">
        <f t="shared" si="912"/>
        <v>0.68617021276595747</v>
      </c>
      <c r="DA42" s="11">
        <v>20</v>
      </c>
      <c r="DB42" s="12">
        <f t="shared" si="913"/>
        <v>3.875968992248062E-2</v>
      </c>
      <c r="DC42" s="170">
        <v>162.10999999999999</v>
      </c>
      <c r="DD42" s="11"/>
      <c r="DE42" s="11"/>
      <c r="DF42" s="14"/>
      <c r="DG42" s="10">
        <v>1</v>
      </c>
      <c r="DH42" s="11"/>
      <c r="DI42" s="74">
        <f t="shared" ref="DI42:DI47" si="981">DI41-DG42</f>
        <v>211</v>
      </c>
      <c r="DJ42" s="74">
        <f t="shared" ref="DJ42:DJ47" si="982">DJ41-DH42</f>
        <v>16</v>
      </c>
      <c r="DK42" s="11">
        <v>125</v>
      </c>
      <c r="DL42" s="12">
        <f t="shared" si="916"/>
        <v>0.61137440758293837</v>
      </c>
      <c r="DM42" s="11">
        <v>4</v>
      </c>
      <c r="DN42" s="12">
        <f t="shared" si="917"/>
        <v>3.1007751937984496E-2</v>
      </c>
      <c r="DO42" s="13"/>
      <c r="DP42" s="11"/>
      <c r="DQ42" s="11"/>
      <c r="DR42" s="14"/>
      <c r="DS42" s="10"/>
      <c r="DT42" s="11"/>
      <c r="DU42" s="74">
        <f t="shared" ref="DU42:DU47" si="983">DU41-DS42</f>
        <v>757</v>
      </c>
      <c r="DV42" s="74">
        <f t="shared" ref="DV42:DV47" si="984">DV41-DT42</f>
        <v>65</v>
      </c>
      <c r="DW42" s="11">
        <v>541</v>
      </c>
      <c r="DX42" s="12">
        <f t="shared" si="920"/>
        <v>0.75561426684280053</v>
      </c>
      <c r="DY42" s="11">
        <v>31</v>
      </c>
      <c r="DZ42" s="12">
        <f t="shared" si="921"/>
        <v>5.4195804195804193E-2</v>
      </c>
      <c r="EA42" s="13"/>
      <c r="EB42" s="11"/>
      <c r="EC42" s="11"/>
      <c r="ED42" s="14"/>
      <c r="EE42" s="10"/>
      <c r="EF42" s="11"/>
      <c r="EG42" s="74">
        <f t="shared" ref="EG42:EG47" si="985">EG41-EE42</f>
        <v>757</v>
      </c>
      <c r="EH42" s="74">
        <f t="shared" ref="EH42:EH47" si="986">EH41-EF42</f>
        <v>64</v>
      </c>
      <c r="EI42" s="11">
        <v>548</v>
      </c>
      <c r="EJ42" s="12">
        <f t="shared" si="924"/>
        <v>0.78599735799207393</v>
      </c>
      <c r="EK42" s="11">
        <v>47</v>
      </c>
      <c r="EL42" s="12">
        <f t="shared" si="925"/>
        <v>7.8991596638655459E-2</v>
      </c>
      <c r="EM42" s="13"/>
      <c r="EN42" s="11"/>
      <c r="EO42" s="11"/>
      <c r="EP42" s="14"/>
      <c r="EQ42" s="10"/>
      <c r="ER42" s="11"/>
      <c r="ES42" s="74">
        <f t="shared" ref="ES42:ES47" si="987">ES41-EQ42</f>
        <v>757</v>
      </c>
      <c r="ET42" s="74">
        <f t="shared" ref="ET42:ET47" si="988">ET41-ER42</f>
        <v>65</v>
      </c>
      <c r="EU42" s="11">
        <v>518</v>
      </c>
      <c r="EV42" s="12">
        <f t="shared" si="928"/>
        <v>0.73976221928665786</v>
      </c>
      <c r="EW42" s="11">
        <v>42</v>
      </c>
      <c r="EX42" s="12">
        <f t="shared" si="929"/>
        <v>7.4999999999999997E-2</v>
      </c>
      <c r="EY42" s="13"/>
      <c r="EZ42" s="11"/>
      <c r="FA42" s="11"/>
      <c r="FB42" s="14"/>
      <c r="FC42" s="10"/>
      <c r="FD42" s="11"/>
      <c r="FE42" s="74">
        <f t="shared" ref="FE42:FE47" si="989">FE41-FC42</f>
        <v>757</v>
      </c>
      <c r="FF42" s="74">
        <f t="shared" ref="FF42:FF47" si="990">FF41-FD42</f>
        <v>65</v>
      </c>
      <c r="FG42" s="11">
        <v>549</v>
      </c>
      <c r="FH42" s="12">
        <f t="shared" si="932"/>
        <v>0.76618229854689568</v>
      </c>
      <c r="FI42" s="11">
        <v>31</v>
      </c>
      <c r="FJ42" s="12">
        <f t="shared" si="933"/>
        <v>5.3448275862068968E-2</v>
      </c>
      <c r="FK42" s="13"/>
      <c r="FL42" s="11"/>
      <c r="FM42" s="11"/>
      <c r="FN42" s="14"/>
      <c r="FO42" s="10"/>
      <c r="FP42" s="11"/>
      <c r="FQ42" s="74">
        <f t="shared" ref="FQ42:FQ47" si="991">FQ41-FO42</f>
        <v>755</v>
      </c>
      <c r="FR42" s="74">
        <f t="shared" ref="FR42:FR47" si="992">FR41-FP42</f>
        <v>65</v>
      </c>
      <c r="FS42" s="11">
        <v>540</v>
      </c>
      <c r="FT42" s="12">
        <f t="shared" si="936"/>
        <v>0.73907284768211923</v>
      </c>
      <c r="FU42" s="11">
        <v>18</v>
      </c>
      <c r="FV42" s="12">
        <f t="shared" si="937"/>
        <v>3.2258064516129031E-2</v>
      </c>
      <c r="FW42" s="13"/>
      <c r="FX42" s="11"/>
      <c r="FY42" s="11"/>
      <c r="FZ42" s="14"/>
      <c r="GA42" s="10"/>
      <c r="GB42" s="11"/>
      <c r="GC42" s="74">
        <f t="shared" ref="GC42:GC47" si="993">GC41-GA42</f>
        <v>214</v>
      </c>
      <c r="GD42" s="74">
        <f t="shared" ref="GD42:GD47" si="994">GD41-GB42</f>
        <v>16</v>
      </c>
      <c r="GE42" s="11">
        <v>123</v>
      </c>
      <c r="GF42" s="12">
        <f t="shared" si="940"/>
        <v>0.61682242990654201</v>
      </c>
      <c r="GG42" s="11">
        <v>9</v>
      </c>
      <c r="GH42" s="12">
        <f t="shared" si="941"/>
        <v>6.8181818181818177E-2</v>
      </c>
      <c r="GI42" s="168">
        <v>156.36850999999999</v>
      </c>
      <c r="GJ42" s="11"/>
      <c r="GK42" s="11"/>
      <c r="GL42" s="14"/>
      <c r="GM42" s="10"/>
      <c r="GN42" s="11"/>
      <c r="GO42" s="74">
        <f t="shared" ref="GO42:GO47" si="995">GO41-GM42</f>
        <v>753</v>
      </c>
      <c r="GP42" s="74">
        <f t="shared" ref="GP42:GP47" si="996">GP41-GN42</f>
        <v>65</v>
      </c>
      <c r="GQ42" s="11">
        <v>544</v>
      </c>
      <c r="GR42" s="12">
        <f t="shared" si="944"/>
        <v>0.75431606905710491</v>
      </c>
      <c r="GS42" s="11">
        <v>24</v>
      </c>
      <c r="GT42" s="12">
        <f t="shared" si="945"/>
        <v>4.2253521126760563E-2</v>
      </c>
      <c r="GU42" s="13"/>
      <c r="GV42" s="11"/>
      <c r="GW42" s="11"/>
      <c r="GX42" s="14"/>
      <c r="GY42" s="10"/>
      <c r="GZ42" s="11"/>
      <c r="HA42" s="74">
        <f t="shared" ref="HA42:HA47" si="997">HA41-GY42</f>
        <v>756</v>
      </c>
      <c r="HB42" s="74">
        <f t="shared" ref="HB42:HB47" si="998">HB41-GZ42</f>
        <v>65</v>
      </c>
      <c r="HC42" s="11">
        <v>550</v>
      </c>
      <c r="HD42" s="12">
        <f t="shared" si="948"/>
        <v>0.76058201058201058</v>
      </c>
      <c r="HE42" s="11">
        <v>25</v>
      </c>
      <c r="HF42" s="12">
        <f t="shared" si="949"/>
        <v>4.3478260869565216E-2</v>
      </c>
      <c r="HG42" s="13"/>
      <c r="HH42" s="11"/>
      <c r="HI42" s="11"/>
      <c r="HJ42" s="14"/>
      <c r="HK42" s="10">
        <f t="shared" si="950"/>
        <v>4</v>
      </c>
      <c r="HL42" s="11">
        <f t="shared" si="951"/>
        <v>0</v>
      </c>
      <c r="HM42" s="11">
        <f t="shared" si="952"/>
        <v>11964</v>
      </c>
      <c r="HN42" s="11">
        <f t="shared" si="953"/>
        <v>1022</v>
      </c>
      <c r="HO42" s="11">
        <f t="shared" si="954"/>
        <v>8613</v>
      </c>
      <c r="HP42" s="202">
        <f t="shared" si="955"/>
        <v>0.71990972918756269</v>
      </c>
      <c r="HQ42" s="15">
        <f t="shared" si="956"/>
        <v>434</v>
      </c>
      <c r="HR42" s="12">
        <f t="shared" si="957"/>
        <v>5.038894694067108E-2</v>
      </c>
      <c r="HS42" s="16">
        <v>52.2</v>
      </c>
      <c r="HT42" s="17">
        <v>7960</v>
      </c>
      <c r="HU42" s="16">
        <f t="shared" si="958"/>
        <v>92.418437246023458</v>
      </c>
      <c r="HV42" s="15"/>
      <c r="HW42" s="14"/>
      <c r="HX42" s="78">
        <f t="shared" si="959"/>
        <v>0.71131176323049916</v>
      </c>
      <c r="HY42" s="78">
        <f t="shared" si="960"/>
        <v>0.70363864491844419</v>
      </c>
      <c r="HZ42" s="78">
        <f t="shared" si="961"/>
        <v>0.74473947895791581</v>
      </c>
    </row>
    <row r="43" spans="1:241" x14ac:dyDescent="0.25">
      <c r="A43" s="211"/>
      <c r="B43" s="41">
        <f t="shared" si="962"/>
        <v>44535</v>
      </c>
      <c r="C43" s="10"/>
      <c r="D43" s="11"/>
      <c r="E43" s="74">
        <f t="shared" si="963"/>
        <v>752</v>
      </c>
      <c r="F43" s="74">
        <f t="shared" si="964"/>
        <v>65</v>
      </c>
      <c r="G43" s="11">
        <v>512</v>
      </c>
      <c r="H43" s="12">
        <f t="shared" si="880"/>
        <v>0.71409574468085102</v>
      </c>
      <c r="I43" s="11">
        <v>25</v>
      </c>
      <c r="J43" s="12">
        <f t="shared" si="881"/>
        <v>4.6554934823091247E-2</v>
      </c>
      <c r="K43" s="13"/>
      <c r="L43" s="11"/>
      <c r="M43" s="11"/>
      <c r="N43" s="14"/>
      <c r="O43" s="10"/>
      <c r="P43" s="11"/>
      <c r="Q43" s="74">
        <f t="shared" si="965"/>
        <v>752</v>
      </c>
      <c r="R43" s="74">
        <f t="shared" si="966"/>
        <v>65</v>
      </c>
      <c r="S43" s="11">
        <v>505</v>
      </c>
      <c r="T43" s="12">
        <f t="shared" si="884"/>
        <v>0.70744680851063835</v>
      </c>
      <c r="U43" s="11">
        <v>27</v>
      </c>
      <c r="V43" s="12">
        <f t="shared" si="885"/>
        <v>5.0751879699248117E-2</v>
      </c>
      <c r="W43" s="13"/>
      <c r="X43" s="11"/>
      <c r="Y43" s="11"/>
      <c r="Z43" s="14"/>
      <c r="AA43" s="10"/>
      <c r="AB43" s="11"/>
      <c r="AC43" s="74">
        <f t="shared" si="967"/>
        <v>757</v>
      </c>
      <c r="AD43" s="74">
        <f t="shared" si="968"/>
        <v>65</v>
      </c>
      <c r="AE43" s="11">
        <v>510</v>
      </c>
      <c r="AF43" s="12">
        <f t="shared" si="888"/>
        <v>0.70277410832232501</v>
      </c>
      <c r="AG43" s="11">
        <v>22</v>
      </c>
      <c r="AH43" s="12">
        <f t="shared" si="889"/>
        <v>4.1353383458646614E-2</v>
      </c>
      <c r="AI43" s="13"/>
      <c r="AJ43" s="11"/>
      <c r="AK43" s="11"/>
      <c r="AL43" s="14"/>
      <c r="AM43" s="10"/>
      <c r="AN43" s="11"/>
      <c r="AO43" s="74">
        <f t="shared" si="969"/>
        <v>212</v>
      </c>
      <c r="AP43" s="74">
        <f t="shared" si="970"/>
        <v>16</v>
      </c>
      <c r="AQ43" s="11">
        <v>125</v>
      </c>
      <c r="AR43" s="12">
        <f t="shared" si="892"/>
        <v>0.60377358490566035</v>
      </c>
      <c r="AS43" s="11">
        <v>3</v>
      </c>
      <c r="AT43" s="12">
        <f t="shared" si="893"/>
        <v>2.34375E-2</v>
      </c>
      <c r="AU43" s="13"/>
      <c r="AV43" s="11"/>
      <c r="AW43" s="11"/>
      <c r="AX43" s="14"/>
      <c r="AY43" s="10"/>
      <c r="AZ43" s="11"/>
      <c r="BA43" s="74">
        <f t="shared" si="971"/>
        <v>757</v>
      </c>
      <c r="BB43" s="74">
        <f t="shared" si="972"/>
        <v>65</v>
      </c>
      <c r="BC43" s="11">
        <v>553</v>
      </c>
      <c r="BD43" s="12">
        <f t="shared" si="896"/>
        <v>0.75825627476882429</v>
      </c>
      <c r="BE43" s="11">
        <v>21</v>
      </c>
      <c r="BF43" s="12">
        <f t="shared" si="897"/>
        <v>3.6585365853658534E-2</v>
      </c>
      <c r="BG43" s="13"/>
      <c r="BH43" s="11"/>
      <c r="BI43" s="11"/>
      <c r="BJ43" s="14"/>
      <c r="BK43" s="10"/>
      <c r="BL43" s="11"/>
      <c r="BM43" s="74">
        <f t="shared" si="973"/>
        <v>757</v>
      </c>
      <c r="BN43" s="74">
        <f t="shared" si="974"/>
        <v>65</v>
      </c>
      <c r="BO43" s="11">
        <v>540</v>
      </c>
      <c r="BP43" s="12">
        <f t="shared" si="900"/>
        <v>0.74504623513870538</v>
      </c>
      <c r="BQ43" s="11">
        <v>24</v>
      </c>
      <c r="BR43" s="12">
        <f t="shared" si="901"/>
        <v>4.2553191489361701E-2</v>
      </c>
      <c r="BS43" s="13"/>
      <c r="BT43" s="11"/>
      <c r="BU43" s="11"/>
      <c r="BV43" s="14"/>
      <c r="BW43" s="10"/>
      <c r="BX43" s="11"/>
      <c r="BY43" s="74">
        <f t="shared" si="975"/>
        <v>755</v>
      </c>
      <c r="BZ43" s="74">
        <f t="shared" si="976"/>
        <v>65</v>
      </c>
      <c r="CA43" s="11">
        <v>478</v>
      </c>
      <c r="CB43" s="12">
        <f t="shared" si="904"/>
        <v>0.66754966887417222</v>
      </c>
      <c r="CC43" s="11">
        <v>26</v>
      </c>
      <c r="CD43" s="12">
        <f t="shared" si="905"/>
        <v>5.1587301587301584E-2</v>
      </c>
      <c r="CE43" s="13"/>
      <c r="CF43" s="11"/>
      <c r="CG43" s="11"/>
      <c r="CH43" s="14"/>
      <c r="CI43" s="10"/>
      <c r="CJ43" s="11"/>
      <c r="CK43" s="74">
        <f t="shared" si="977"/>
        <v>753</v>
      </c>
      <c r="CL43" s="74">
        <f t="shared" si="978"/>
        <v>65</v>
      </c>
      <c r="CM43" s="11">
        <v>505</v>
      </c>
      <c r="CN43" s="12">
        <f t="shared" si="908"/>
        <v>0.70119521912350602</v>
      </c>
      <c r="CO43" s="11">
        <v>23</v>
      </c>
      <c r="CP43" s="12">
        <f t="shared" si="909"/>
        <v>4.3560606060606064E-2</v>
      </c>
      <c r="CQ43" s="170">
        <v>162.10999999999999</v>
      </c>
      <c r="CR43" s="11"/>
      <c r="CS43" s="11"/>
      <c r="CT43" s="14"/>
      <c r="CU43" s="10"/>
      <c r="CV43" s="11"/>
      <c r="CW43" s="74">
        <f t="shared" si="979"/>
        <v>752</v>
      </c>
      <c r="CX43" s="74">
        <f t="shared" si="980"/>
        <v>65</v>
      </c>
      <c r="CY43" s="11">
        <v>500</v>
      </c>
      <c r="CZ43" s="12">
        <f t="shared" si="912"/>
        <v>0.68882978723404253</v>
      </c>
      <c r="DA43" s="11">
        <v>18</v>
      </c>
      <c r="DB43" s="12">
        <f t="shared" si="913"/>
        <v>3.4749034749034749E-2</v>
      </c>
      <c r="DC43" s="13"/>
      <c r="DD43" s="11"/>
      <c r="DE43" s="11"/>
      <c r="DF43" s="14"/>
      <c r="DG43" s="10">
        <v>1</v>
      </c>
      <c r="DH43" s="11"/>
      <c r="DI43" s="74">
        <f t="shared" si="981"/>
        <v>210</v>
      </c>
      <c r="DJ43" s="74">
        <f t="shared" si="982"/>
        <v>16</v>
      </c>
      <c r="DK43" s="11">
        <v>130</v>
      </c>
      <c r="DL43" s="12">
        <f t="shared" si="916"/>
        <v>0.67619047619047623</v>
      </c>
      <c r="DM43" s="11">
        <v>12</v>
      </c>
      <c r="DN43" s="12">
        <f t="shared" si="917"/>
        <v>8.4507042253521125E-2</v>
      </c>
      <c r="DO43" s="168">
        <v>156.52751000000001</v>
      </c>
      <c r="DP43" s="11"/>
      <c r="DQ43" s="11"/>
      <c r="DR43" s="14"/>
      <c r="DS43" s="10"/>
      <c r="DT43" s="11"/>
      <c r="DU43" s="74">
        <f t="shared" si="983"/>
        <v>757</v>
      </c>
      <c r="DV43" s="74">
        <f t="shared" si="984"/>
        <v>65</v>
      </c>
      <c r="DW43" s="11">
        <v>569</v>
      </c>
      <c r="DX43" s="12">
        <f t="shared" si="920"/>
        <v>0.76882430647291944</v>
      </c>
      <c r="DY43" s="11">
        <v>13</v>
      </c>
      <c r="DZ43" s="12">
        <f t="shared" si="921"/>
        <v>2.2336769759450172E-2</v>
      </c>
      <c r="EA43" s="13"/>
      <c r="EB43" s="11"/>
      <c r="EC43" s="11"/>
      <c r="ED43" s="14"/>
      <c r="EE43" s="10"/>
      <c r="EF43" s="11"/>
      <c r="EG43" s="74">
        <f t="shared" si="985"/>
        <v>757</v>
      </c>
      <c r="EH43" s="74">
        <f t="shared" si="986"/>
        <v>64</v>
      </c>
      <c r="EI43" s="11">
        <v>560</v>
      </c>
      <c r="EJ43" s="12">
        <f t="shared" si="924"/>
        <v>0.76618229854689568</v>
      </c>
      <c r="EK43" s="11">
        <v>20</v>
      </c>
      <c r="EL43" s="12">
        <f t="shared" si="925"/>
        <v>3.4482758620689655E-2</v>
      </c>
      <c r="EM43" s="13"/>
      <c r="EN43" s="11"/>
      <c r="EO43" s="11"/>
      <c r="EP43" s="14"/>
      <c r="EQ43" s="10"/>
      <c r="ER43" s="11"/>
      <c r="ES43" s="74">
        <f t="shared" si="987"/>
        <v>757</v>
      </c>
      <c r="ET43" s="74">
        <f t="shared" si="988"/>
        <v>65</v>
      </c>
      <c r="EU43" s="11">
        <v>525</v>
      </c>
      <c r="EV43" s="12">
        <f t="shared" si="928"/>
        <v>0.74240422721268162</v>
      </c>
      <c r="EW43" s="11">
        <v>37</v>
      </c>
      <c r="EX43" s="12">
        <f t="shared" si="929"/>
        <v>6.5836298932384338E-2</v>
      </c>
      <c r="EY43" s="13"/>
      <c r="EZ43" s="11"/>
      <c r="FA43" s="11"/>
      <c r="FB43" s="14"/>
      <c r="FC43" s="10"/>
      <c r="FD43" s="11"/>
      <c r="FE43" s="74">
        <f t="shared" si="989"/>
        <v>757</v>
      </c>
      <c r="FF43" s="74">
        <f t="shared" si="990"/>
        <v>65</v>
      </c>
      <c r="FG43" s="11">
        <v>562</v>
      </c>
      <c r="FH43" s="12">
        <f t="shared" si="932"/>
        <v>0.77939233817701448</v>
      </c>
      <c r="FI43" s="11">
        <v>28</v>
      </c>
      <c r="FJ43" s="12">
        <f t="shared" si="933"/>
        <v>4.7457627118644069E-2</v>
      </c>
      <c r="FK43" s="13"/>
      <c r="FL43" s="11"/>
      <c r="FM43" s="11"/>
      <c r="FN43" s="14"/>
      <c r="FO43" s="10"/>
      <c r="FP43" s="11"/>
      <c r="FQ43" s="74">
        <f t="shared" si="991"/>
        <v>755</v>
      </c>
      <c r="FR43" s="74">
        <f t="shared" si="992"/>
        <v>65</v>
      </c>
      <c r="FS43" s="11">
        <v>544</v>
      </c>
      <c r="FT43" s="12">
        <f t="shared" si="936"/>
        <v>0.76026490066225161</v>
      </c>
      <c r="FU43" s="11">
        <v>30</v>
      </c>
      <c r="FV43" s="12">
        <f t="shared" si="937"/>
        <v>5.2264808362369339E-2</v>
      </c>
      <c r="FW43" s="13"/>
      <c r="FX43" s="11"/>
      <c r="FY43" s="11"/>
      <c r="FZ43" s="14"/>
      <c r="GA43" s="10"/>
      <c r="GB43" s="11"/>
      <c r="GC43" s="74">
        <f t="shared" si="993"/>
        <v>214</v>
      </c>
      <c r="GD43" s="74">
        <f t="shared" si="994"/>
        <v>16</v>
      </c>
      <c r="GE43" s="11">
        <v>125</v>
      </c>
      <c r="GF43" s="12">
        <f t="shared" si="940"/>
        <v>0.62149532710280375</v>
      </c>
      <c r="GG43" s="11">
        <v>8</v>
      </c>
      <c r="GH43" s="12">
        <f t="shared" si="941"/>
        <v>6.0150375939849621E-2</v>
      </c>
      <c r="GI43" s="13"/>
      <c r="GJ43" s="11"/>
      <c r="GK43" s="11"/>
      <c r="GL43" s="14"/>
      <c r="GM43" s="10"/>
      <c r="GN43" s="11"/>
      <c r="GO43" s="74">
        <f t="shared" si="995"/>
        <v>753</v>
      </c>
      <c r="GP43" s="74">
        <f t="shared" si="996"/>
        <v>65</v>
      </c>
      <c r="GQ43" s="11">
        <v>555</v>
      </c>
      <c r="GR43" s="12">
        <f t="shared" si="944"/>
        <v>0.76228419654714474</v>
      </c>
      <c r="GS43" s="11">
        <v>19</v>
      </c>
      <c r="GT43" s="12">
        <f t="shared" si="945"/>
        <v>3.3101045296167246E-2</v>
      </c>
      <c r="GU43" s="13"/>
      <c r="GV43" s="11"/>
      <c r="GW43" s="11"/>
      <c r="GX43" s="14"/>
      <c r="GY43" s="10"/>
      <c r="GZ43" s="11"/>
      <c r="HA43" s="74">
        <f t="shared" si="997"/>
        <v>756</v>
      </c>
      <c r="HB43" s="74">
        <f t="shared" si="998"/>
        <v>65</v>
      </c>
      <c r="HC43" s="11">
        <v>573</v>
      </c>
      <c r="HD43" s="12">
        <f t="shared" si="948"/>
        <v>0.7857142857142857</v>
      </c>
      <c r="HE43" s="11">
        <v>21</v>
      </c>
      <c r="HF43" s="12">
        <f t="shared" si="949"/>
        <v>3.5353535353535352E-2</v>
      </c>
      <c r="HG43" s="13"/>
      <c r="HH43" s="11"/>
      <c r="HI43" s="11"/>
      <c r="HJ43" s="14"/>
      <c r="HK43" s="10">
        <f t="shared" si="950"/>
        <v>1</v>
      </c>
      <c r="HL43" s="11">
        <f t="shared" si="951"/>
        <v>0</v>
      </c>
      <c r="HM43" s="11">
        <f t="shared" si="952"/>
        <v>11963</v>
      </c>
      <c r="HN43" s="11">
        <f t="shared" si="953"/>
        <v>1022</v>
      </c>
      <c r="HO43" s="11">
        <f t="shared" si="954"/>
        <v>8748</v>
      </c>
      <c r="HP43" s="202">
        <f t="shared" si="955"/>
        <v>0.73125470199782661</v>
      </c>
      <c r="HQ43" s="15">
        <f t="shared" si="956"/>
        <v>377</v>
      </c>
      <c r="HR43" s="12">
        <f t="shared" si="957"/>
        <v>4.3095564700502971E-2</v>
      </c>
      <c r="HS43" s="16">
        <v>52.6</v>
      </c>
      <c r="HT43" s="17">
        <v>8152</v>
      </c>
      <c r="HU43" s="16">
        <f t="shared" si="958"/>
        <v>93.187014174668491</v>
      </c>
      <c r="HV43" s="15"/>
      <c r="HW43" s="14"/>
      <c r="HX43" s="78">
        <f t="shared" si="959"/>
        <v>0.71908703285678455</v>
      </c>
      <c r="HY43" s="78">
        <f t="shared" si="960"/>
        <v>0.71636546184738958</v>
      </c>
      <c r="HZ43" s="78">
        <f t="shared" si="961"/>
        <v>0.75826653306613223</v>
      </c>
    </row>
    <row r="44" spans="1:241" x14ac:dyDescent="0.25">
      <c r="A44" s="211"/>
      <c r="B44" s="41">
        <f t="shared" si="962"/>
        <v>44536</v>
      </c>
      <c r="C44" s="10">
        <v>1</v>
      </c>
      <c r="D44" s="11"/>
      <c r="E44" s="74">
        <f t="shared" si="963"/>
        <v>751</v>
      </c>
      <c r="F44" s="74">
        <f t="shared" si="964"/>
        <v>65</v>
      </c>
      <c r="G44" s="11">
        <v>530</v>
      </c>
      <c r="H44" s="12">
        <f t="shared" si="880"/>
        <v>0.75632490013315579</v>
      </c>
      <c r="I44" s="11">
        <v>38</v>
      </c>
      <c r="J44" s="12">
        <f t="shared" si="881"/>
        <v>6.6901408450704219E-2</v>
      </c>
      <c r="K44" s="11"/>
      <c r="L44" s="11"/>
      <c r="M44" s="18"/>
      <c r="N44" s="20"/>
      <c r="O44" s="10">
        <v>1</v>
      </c>
      <c r="P44" s="11"/>
      <c r="Q44" s="74">
        <f t="shared" si="965"/>
        <v>751</v>
      </c>
      <c r="R44" s="74">
        <f t="shared" si="966"/>
        <v>65</v>
      </c>
      <c r="S44" s="11">
        <v>501</v>
      </c>
      <c r="T44" s="12">
        <f t="shared" si="884"/>
        <v>0.70838881491344874</v>
      </c>
      <c r="U44" s="11">
        <v>31</v>
      </c>
      <c r="V44" s="12">
        <f t="shared" si="885"/>
        <v>5.827067669172932E-2</v>
      </c>
      <c r="W44" s="11"/>
      <c r="X44" s="11"/>
      <c r="Y44" s="18"/>
      <c r="Z44" s="20"/>
      <c r="AA44" s="10"/>
      <c r="AB44" s="11"/>
      <c r="AC44" s="74">
        <f t="shared" si="967"/>
        <v>757</v>
      </c>
      <c r="AD44" s="74">
        <f t="shared" si="968"/>
        <v>65</v>
      </c>
      <c r="AE44" s="11">
        <v>519</v>
      </c>
      <c r="AF44" s="12">
        <f t="shared" si="888"/>
        <v>0.73051519154557465</v>
      </c>
      <c r="AG44" s="11">
        <v>34</v>
      </c>
      <c r="AH44" s="12">
        <f t="shared" si="889"/>
        <v>6.148282097649186E-2</v>
      </c>
      <c r="AI44" s="11"/>
      <c r="AJ44" s="11"/>
      <c r="AK44" s="18"/>
      <c r="AL44" s="20"/>
      <c r="AM44" s="10"/>
      <c r="AN44" s="11"/>
      <c r="AO44" s="74">
        <f t="shared" si="969"/>
        <v>212</v>
      </c>
      <c r="AP44" s="74">
        <f t="shared" si="970"/>
        <v>16</v>
      </c>
      <c r="AQ44" s="11">
        <v>141</v>
      </c>
      <c r="AR44" s="12">
        <f t="shared" si="892"/>
        <v>0.68396226415094341</v>
      </c>
      <c r="AS44" s="11">
        <v>4</v>
      </c>
      <c r="AT44" s="12">
        <f t="shared" si="893"/>
        <v>2.7586206896551724E-2</v>
      </c>
      <c r="AU44" s="11"/>
      <c r="AV44" s="11"/>
      <c r="AW44" s="18"/>
      <c r="AX44" s="20"/>
      <c r="AY44" s="10"/>
      <c r="AZ44" s="11"/>
      <c r="BA44" s="74">
        <f t="shared" si="971"/>
        <v>757</v>
      </c>
      <c r="BB44" s="74">
        <f t="shared" si="972"/>
        <v>65</v>
      </c>
      <c r="BC44" s="11">
        <v>557</v>
      </c>
      <c r="BD44" s="12">
        <f t="shared" si="896"/>
        <v>0.77014531043593126</v>
      </c>
      <c r="BE44" s="11">
        <v>26</v>
      </c>
      <c r="BF44" s="12">
        <f t="shared" si="897"/>
        <v>4.4596912521440824E-2</v>
      </c>
      <c r="BG44" s="11"/>
      <c r="BH44" s="11"/>
      <c r="BI44" s="18"/>
      <c r="BJ44" s="20"/>
      <c r="BK44" s="10"/>
      <c r="BL44" s="11"/>
      <c r="BM44" s="74">
        <f t="shared" si="973"/>
        <v>757</v>
      </c>
      <c r="BN44" s="74">
        <f t="shared" si="974"/>
        <v>65</v>
      </c>
      <c r="BO44" s="11">
        <v>571</v>
      </c>
      <c r="BP44" s="12">
        <f t="shared" si="900"/>
        <v>0.78996036988110963</v>
      </c>
      <c r="BQ44" s="11">
        <v>27</v>
      </c>
      <c r="BR44" s="12">
        <f t="shared" si="901"/>
        <v>4.51505016722408E-2</v>
      </c>
      <c r="BS44" s="11"/>
      <c r="BT44" s="11"/>
      <c r="BU44" s="18"/>
      <c r="BV44" s="20"/>
      <c r="BW44" s="10"/>
      <c r="BX44" s="11"/>
      <c r="BY44" s="74">
        <f t="shared" si="975"/>
        <v>755</v>
      </c>
      <c r="BZ44" s="74">
        <f t="shared" si="976"/>
        <v>65</v>
      </c>
      <c r="CA44" s="11">
        <v>484</v>
      </c>
      <c r="CB44" s="12">
        <f t="shared" si="904"/>
        <v>0.67814569536423841</v>
      </c>
      <c r="CC44" s="11">
        <v>28</v>
      </c>
      <c r="CD44" s="12">
        <f t="shared" si="905"/>
        <v>5.46875E-2</v>
      </c>
      <c r="CE44" s="11"/>
      <c r="CF44" s="11"/>
      <c r="CG44" s="18"/>
      <c r="CH44" s="20"/>
      <c r="CI44" s="10"/>
      <c r="CJ44" s="11"/>
      <c r="CK44" s="74">
        <f t="shared" si="977"/>
        <v>753</v>
      </c>
      <c r="CL44" s="74">
        <f t="shared" si="978"/>
        <v>65</v>
      </c>
      <c r="CM44" s="11">
        <v>502</v>
      </c>
      <c r="CN44" s="12">
        <f t="shared" si="908"/>
        <v>0.70916334661354585</v>
      </c>
      <c r="CO44" s="11">
        <v>32</v>
      </c>
      <c r="CP44" s="12">
        <f t="shared" si="909"/>
        <v>5.9925093632958802E-2</v>
      </c>
      <c r="CQ44" s="11"/>
      <c r="CR44" s="11"/>
      <c r="CS44" s="18"/>
      <c r="CT44" s="20"/>
      <c r="CU44" s="10"/>
      <c r="CV44" s="11"/>
      <c r="CW44" s="74">
        <f t="shared" si="979"/>
        <v>752</v>
      </c>
      <c r="CX44" s="74">
        <f t="shared" si="980"/>
        <v>65</v>
      </c>
      <c r="CY44" s="11">
        <v>500</v>
      </c>
      <c r="CZ44" s="12">
        <f t="shared" si="912"/>
        <v>0.69946808510638303</v>
      </c>
      <c r="DA44" s="11">
        <v>26</v>
      </c>
      <c r="DB44" s="12">
        <f t="shared" si="913"/>
        <v>4.9429657794676805E-2</v>
      </c>
      <c r="DC44" s="11"/>
      <c r="DD44" s="11"/>
      <c r="DE44" s="18"/>
      <c r="DF44" s="20"/>
      <c r="DG44" s="10"/>
      <c r="DH44" s="11"/>
      <c r="DI44" s="74">
        <f t="shared" si="981"/>
        <v>210</v>
      </c>
      <c r="DJ44" s="74">
        <f t="shared" si="982"/>
        <v>16</v>
      </c>
      <c r="DK44" s="11">
        <v>135</v>
      </c>
      <c r="DL44" s="12">
        <f t="shared" si="916"/>
        <v>0.65714285714285714</v>
      </c>
      <c r="DM44" s="11">
        <v>3</v>
      </c>
      <c r="DN44" s="12">
        <f t="shared" si="917"/>
        <v>2.1739130434782608E-2</v>
      </c>
      <c r="DO44" s="11"/>
      <c r="DP44" s="11"/>
      <c r="DQ44" s="18"/>
      <c r="DR44" s="20"/>
      <c r="DS44" s="10"/>
      <c r="DT44" s="11"/>
      <c r="DU44" s="74">
        <f t="shared" si="983"/>
        <v>757</v>
      </c>
      <c r="DV44" s="74">
        <f t="shared" si="984"/>
        <v>65</v>
      </c>
      <c r="DW44" s="11">
        <v>568</v>
      </c>
      <c r="DX44" s="12">
        <f t="shared" si="920"/>
        <v>0.79260237780713338</v>
      </c>
      <c r="DY44" s="11">
        <v>32</v>
      </c>
      <c r="DZ44" s="12">
        <f t="shared" si="921"/>
        <v>5.3333333333333337E-2</v>
      </c>
      <c r="EA44" s="11"/>
      <c r="EB44" s="11"/>
      <c r="EC44" s="18"/>
      <c r="ED44" s="20"/>
      <c r="EE44" s="10"/>
      <c r="EF44" s="11"/>
      <c r="EG44" s="74">
        <f t="shared" si="985"/>
        <v>757</v>
      </c>
      <c r="EH44" s="74">
        <f t="shared" si="986"/>
        <v>64</v>
      </c>
      <c r="EI44" s="11">
        <v>561</v>
      </c>
      <c r="EJ44" s="12">
        <f t="shared" si="924"/>
        <v>0.77542932628797889</v>
      </c>
      <c r="EK44" s="11">
        <v>26</v>
      </c>
      <c r="EL44" s="12">
        <f t="shared" si="925"/>
        <v>4.4293015332197615E-2</v>
      </c>
      <c r="EM44" s="11"/>
      <c r="EN44" s="11"/>
      <c r="EO44" s="18"/>
      <c r="EP44" s="20"/>
      <c r="EQ44" s="10"/>
      <c r="ER44" s="11"/>
      <c r="ES44" s="74">
        <f t="shared" si="987"/>
        <v>757</v>
      </c>
      <c r="ET44" s="74">
        <f t="shared" si="988"/>
        <v>65</v>
      </c>
      <c r="EU44" s="11">
        <v>525</v>
      </c>
      <c r="EV44" s="12">
        <f t="shared" si="928"/>
        <v>0.7410832232496698</v>
      </c>
      <c r="EW44" s="11">
        <v>36</v>
      </c>
      <c r="EX44" s="12">
        <f t="shared" si="929"/>
        <v>6.4171122994652413E-2</v>
      </c>
      <c r="EY44" s="11"/>
      <c r="EZ44" s="11"/>
      <c r="FA44" s="18"/>
      <c r="FB44" s="20"/>
      <c r="FC44" s="10"/>
      <c r="FD44" s="11"/>
      <c r="FE44" s="74">
        <f t="shared" si="989"/>
        <v>757</v>
      </c>
      <c r="FF44" s="74">
        <f t="shared" si="990"/>
        <v>65</v>
      </c>
      <c r="FG44" s="11">
        <v>543</v>
      </c>
      <c r="FH44" s="12">
        <f t="shared" si="932"/>
        <v>0.75297225891677677</v>
      </c>
      <c r="FI44" s="11">
        <v>27</v>
      </c>
      <c r="FJ44" s="12">
        <f t="shared" si="933"/>
        <v>4.736842105263158E-2</v>
      </c>
      <c r="FK44" s="11"/>
      <c r="FL44" s="11"/>
      <c r="FM44" s="18"/>
      <c r="FN44" s="20"/>
      <c r="FO44" s="10"/>
      <c r="FP44" s="11"/>
      <c r="FQ44" s="74">
        <f t="shared" si="991"/>
        <v>755</v>
      </c>
      <c r="FR44" s="74">
        <f t="shared" si="992"/>
        <v>65</v>
      </c>
      <c r="FS44" s="11">
        <v>551</v>
      </c>
      <c r="FT44" s="12">
        <f t="shared" si="936"/>
        <v>0.75761589403973506</v>
      </c>
      <c r="FU44" s="11">
        <v>21</v>
      </c>
      <c r="FV44" s="12">
        <f t="shared" si="937"/>
        <v>3.6713286713286712E-2</v>
      </c>
      <c r="FW44" s="11"/>
      <c r="FX44" s="11"/>
      <c r="FY44" s="18"/>
      <c r="FZ44" s="20"/>
      <c r="GA44" s="10"/>
      <c r="GB44" s="11"/>
      <c r="GC44" s="74">
        <f t="shared" si="993"/>
        <v>214</v>
      </c>
      <c r="GD44" s="74">
        <f t="shared" si="994"/>
        <v>16</v>
      </c>
      <c r="GE44" s="11">
        <v>125</v>
      </c>
      <c r="GF44" s="12">
        <f t="shared" si="940"/>
        <v>0.64018691588785048</v>
      </c>
      <c r="GG44" s="11">
        <v>12</v>
      </c>
      <c r="GH44" s="12">
        <f t="shared" si="941"/>
        <v>8.7591240875912413E-2</v>
      </c>
      <c r="GI44" s="11"/>
      <c r="GJ44" s="11"/>
      <c r="GK44" s="18"/>
      <c r="GL44" s="20"/>
      <c r="GM44" s="10"/>
      <c r="GN44" s="11"/>
      <c r="GO44" s="74">
        <f t="shared" si="995"/>
        <v>753</v>
      </c>
      <c r="GP44" s="74">
        <f t="shared" si="996"/>
        <v>65</v>
      </c>
      <c r="GQ44" s="11">
        <v>557</v>
      </c>
      <c r="GR44" s="12">
        <f t="shared" si="944"/>
        <v>0.7689243027888446</v>
      </c>
      <c r="GS44" s="11">
        <v>22</v>
      </c>
      <c r="GT44" s="12">
        <f t="shared" si="945"/>
        <v>3.7996545768566495E-2</v>
      </c>
      <c r="GU44" s="11"/>
      <c r="GV44" s="11"/>
      <c r="GW44" s="18"/>
      <c r="GX44" s="20"/>
      <c r="GY44" s="10"/>
      <c r="GZ44" s="11"/>
      <c r="HA44" s="74">
        <f t="shared" si="997"/>
        <v>756</v>
      </c>
      <c r="HB44" s="74">
        <f t="shared" si="998"/>
        <v>65</v>
      </c>
      <c r="HC44" s="11">
        <v>577</v>
      </c>
      <c r="HD44" s="12">
        <f t="shared" si="948"/>
        <v>0.79761904761904767</v>
      </c>
      <c r="HE44" s="11">
        <v>26</v>
      </c>
      <c r="HF44" s="12">
        <f t="shared" si="949"/>
        <v>4.3117744610281922E-2</v>
      </c>
      <c r="HG44" s="11"/>
      <c r="HH44" s="11"/>
      <c r="HI44" s="18"/>
      <c r="HJ44" s="20"/>
      <c r="HK44" s="10">
        <f t="shared" si="950"/>
        <v>2</v>
      </c>
      <c r="HL44" s="11">
        <f t="shared" si="951"/>
        <v>0</v>
      </c>
      <c r="HM44" s="11">
        <f t="shared" si="952"/>
        <v>11961</v>
      </c>
      <c r="HN44" s="11">
        <f t="shared" si="953"/>
        <v>1022</v>
      </c>
      <c r="HO44" s="11">
        <f t="shared" si="954"/>
        <v>8898</v>
      </c>
      <c r="HP44" s="202">
        <f t="shared" si="955"/>
        <v>0.74391773263105088</v>
      </c>
      <c r="HQ44" s="15">
        <f t="shared" si="956"/>
        <v>451</v>
      </c>
      <c r="HR44" s="12">
        <f t="shared" si="957"/>
        <v>5.0685547314003147E-2</v>
      </c>
      <c r="HS44" s="16">
        <v>52.8</v>
      </c>
      <c r="HT44" s="17">
        <v>8219</v>
      </c>
      <c r="HU44" s="16">
        <f t="shared" si="958"/>
        <v>92.369071701505959</v>
      </c>
      <c r="HV44" s="18"/>
      <c r="HW44" s="20"/>
      <c r="HX44" s="78">
        <f t="shared" si="959"/>
        <v>0.74755332496863236</v>
      </c>
      <c r="HY44" s="78">
        <f t="shared" si="960"/>
        <v>0.72715863453815266</v>
      </c>
      <c r="HZ44" s="78">
        <f t="shared" si="961"/>
        <v>0.75701402805611218</v>
      </c>
    </row>
    <row r="45" spans="1:241" x14ac:dyDescent="0.25">
      <c r="A45" s="211"/>
      <c r="B45" s="41">
        <f>+B44+1</f>
        <v>44537</v>
      </c>
      <c r="C45" s="10"/>
      <c r="D45" s="11"/>
      <c r="E45" s="74">
        <f t="shared" si="963"/>
        <v>751</v>
      </c>
      <c r="F45" s="74">
        <f t="shared" si="964"/>
        <v>65</v>
      </c>
      <c r="G45" s="11">
        <v>543</v>
      </c>
      <c r="H45" s="12">
        <f t="shared" si="880"/>
        <v>0.77629826897470044</v>
      </c>
      <c r="I45" s="11">
        <v>40</v>
      </c>
      <c r="J45" s="12">
        <f t="shared" si="881"/>
        <v>6.86106346483705E-2</v>
      </c>
      <c r="K45" s="13"/>
      <c r="L45" s="13"/>
      <c r="M45" s="25">
        <v>3750</v>
      </c>
      <c r="N45" s="38">
        <v>4120</v>
      </c>
      <c r="O45" s="10"/>
      <c r="P45" s="11"/>
      <c r="Q45" s="74">
        <f t="shared" si="965"/>
        <v>751</v>
      </c>
      <c r="R45" s="74">
        <f t="shared" si="966"/>
        <v>65</v>
      </c>
      <c r="S45" s="11">
        <v>548</v>
      </c>
      <c r="T45" s="12">
        <f t="shared" si="884"/>
        <v>0.78029294274300931</v>
      </c>
      <c r="U45" s="11">
        <v>38</v>
      </c>
      <c r="V45" s="12">
        <f t="shared" si="885"/>
        <v>6.4846416382252553E-2</v>
      </c>
      <c r="W45" s="13"/>
      <c r="X45" s="13"/>
      <c r="Y45" s="25">
        <v>3750</v>
      </c>
      <c r="Z45" s="38">
        <v>4120</v>
      </c>
      <c r="AA45" s="10">
        <v>1</v>
      </c>
      <c r="AB45" s="11"/>
      <c r="AC45" s="74">
        <f t="shared" si="967"/>
        <v>756</v>
      </c>
      <c r="AD45" s="74">
        <f t="shared" si="968"/>
        <v>65</v>
      </c>
      <c r="AE45" s="11">
        <v>572</v>
      </c>
      <c r="AF45" s="12">
        <f t="shared" si="888"/>
        <v>0.80158730158730163</v>
      </c>
      <c r="AG45" s="11">
        <v>34</v>
      </c>
      <c r="AH45" s="12">
        <f t="shared" si="889"/>
        <v>5.6105610561056105E-2</v>
      </c>
      <c r="AI45" s="13"/>
      <c r="AJ45" s="13"/>
      <c r="AK45" s="25">
        <v>3750</v>
      </c>
      <c r="AL45" s="38">
        <v>4120</v>
      </c>
      <c r="AM45" s="10">
        <v>2</v>
      </c>
      <c r="AN45" s="11"/>
      <c r="AO45" s="74">
        <f t="shared" si="969"/>
        <v>210</v>
      </c>
      <c r="AP45" s="74">
        <f t="shared" si="970"/>
        <v>16</v>
      </c>
      <c r="AQ45" s="11">
        <v>158</v>
      </c>
      <c r="AR45" s="12">
        <f t="shared" si="892"/>
        <v>0.76666666666666672</v>
      </c>
      <c r="AS45" s="11">
        <v>3</v>
      </c>
      <c r="AT45" s="12">
        <f t="shared" si="893"/>
        <v>1.8633540372670808E-2</v>
      </c>
      <c r="AU45" s="13"/>
      <c r="AV45" s="13"/>
      <c r="AW45" s="25">
        <v>3750</v>
      </c>
      <c r="AX45" s="38">
        <v>4120</v>
      </c>
      <c r="AY45" s="10"/>
      <c r="AZ45" s="11"/>
      <c r="BA45" s="74">
        <f t="shared" si="971"/>
        <v>757</v>
      </c>
      <c r="BB45" s="74">
        <f t="shared" si="972"/>
        <v>65</v>
      </c>
      <c r="BC45" s="11">
        <v>566</v>
      </c>
      <c r="BD45" s="12">
        <f t="shared" si="896"/>
        <v>0.78335535006605017</v>
      </c>
      <c r="BE45" s="11">
        <v>27</v>
      </c>
      <c r="BF45" s="12">
        <f t="shared" si="897"/>
        <v>4.5531197301854974E-2</v>
      </c>
      <c r="BG45" s="13"/>
      <c r="BH45" s="13"/>
      <c r="BI45" s="25">
        <v>3750</v>
      </c>
      <c r="BJ45" s="38">
        <v>4120</v>
      </c>
      <c r="BK45" s="10"/>
      <c r="BL45" s="11"/>
      <c r="BM45" s="74">
        <f t="shared" si="973"/>
        <v>757</v>
      </c>
      <c r="BN45" s="74">
        <f t="shared" si="974"/>
        <v>65</v>
      </c>
      <c r="BO45" s="11">
        <v>560</v>
      </c>
      <c r="BP45" s="12">
        <f t="shared" si="900"/>
        <v>0.76221928665785998</v>
      </c>
      <c r="BQ45" s="11">
        <v>17</v>
      </c>
      <c r="BR45" s="12">
        <f t="shared" si="901"/>
        <v>2.9462738301559793E-2</v>
      </c>
      <c r="BS45" s="13"/>
      <c r="BT45" s="13"/>
      <c r="BU45" s="25">
        <v>3750</v>
      </c>
      <c r="BV45" s="38">
        <v>4120</v>
      </c>
      <c r="BW45" s="10"/>
      <c r="BX45" s="11"/>
      <c r="BY45" s="74">
        <f t="shared" si="975"/>
        <v>755</v>
      </c>
      <c r="BZ45" s="74">
        <f t="shared" si="976"/>
        <v>65</v>
      </c>
      <c r="CA45" s="11">
        <v>477</v>
      </c>
      <c r="CB45" s="12">
        <f t="shared" si="904"/>
        <v>0.66622516556291389</v>
      </c>
      <c r="CC45" s="11">
        <v>26</v>
      </c>
      <c r="CD45" s="12">
        <f t="shared" si="905"/>
        <v>5.168986083499006E-2</v>
      </c>
      <c r="CE45" s="13"/>
      <c r="CF45" s="13"/>
      <c r="CG45" s="25">
        <v>3750</v>
      </c>
      <c r="CH45" s="38">
        <v>4120</v>
      </c>
      <c r="CI45" s="10"/>
      <c r="CJ45" s="11"/>
      <c r="CK45" s="74">
        <f t="shared" si="977"/>
        <v>753</v>
      </c>
      <c r="CL45" s="74">
        <f t="shared" si="978"/>
        <v>65</v>
      </c>
      <c r="CM45" s="11">
        <v>526</v>
      </c>
      <c r="CN45" s="12">
        <f t="shared" si="908"/>
        <v>0.73837981407702524</v>
      </c>
      <c r="CO45" s="11">
        <v>30</v>
      </c>
      <c r="CP45" s="12">
        <f t="shared" si="909"/>
        <v>5.3956834532374098E-2</v>
      </c>
      <c r="CQ45" s="13"/>
      <c r="CR45" s="13"/>
      <c r="CS45" s="25">
        <v>3750</v>
      </c>
      <c r="CT45" s="38">
        <v>4120</v>
      </c>
      <c r="CU45" s="10"/>
      <c r="CV45" s="11"/>
      <c r="CW45" s="74">
        <f t="shared" si="979"/>
        <v>752</v>
      </c>
      <c r="CX45" s="74">
        <f t="shared" si="980"/>
        <v>65</v>
      </c>
      <c r="CY45" s="11">
        <v>523</v>
      </c>
      <c r="CZ45" s="12">
        <f t="shared" si="912"/>
        <v>0.72606382978723405</v>
      </c>
      <c r="DA45" s="11">
        <v>23</v>
      </c>
      <c r="DB45" s="12">
        <f t="shared" si="913"/>
        <v>4.2124542124542128E-2</v>
      </c>
      <c r="DC45" s="13"/>
      <c r="DD45" s="13"/>
      <c r="DE45" s="25">
        <v>3750</v>
      </c>
      <c r="DF45" s="38">
        <v>4120</v>
      </c>
      <c r="DG45" s="10"/>
      <c r="DH45" s="11"/>
      <c r="DI45" s="74">
        <f t="shared" si="981"/>
        <v>210</v>
      </c>
      <c r="DJ45" s="74">
        <f t="shared" si="982"/>
        <v>16</v>
      </c>
      <c r="DK45" s="11">
        <v>119</v>
      </c>
      <c r="DL45" s="12">
        <f t="shared" si="916"/>
        <v>0.61904761904761907</v>
      </c>
      <c r="DM45" s="11">
        <v>11</v>
      </c>
      <c r="DN45" s="12">
        <f t="shared" si="917"/>
        <v>8.461538461538462E-2</v>
      </c>
      <c r="DO45" s="13"/>
      <c r="DP45" s="13"/>
      <c r="DQ45" s="25">
        <v>3750</v>
      </c>
      <c r="DR45" s="38">
        <v>4120</v>
      </c>
      <c r="DS45" s="10"/>
      <c r="DT45" s="11"/>
      <c r="DU45" s="74">
        <f t="shared" si="983"/>
        <v>757</v>
      </c>
      <c r="DV45" s="74">
        <f t="shared" si="984"/>
        <v>65</v>
      </c>
      <c r="DW45" s="11">
        <v>559</v>
      </c>
      <c r="DX45" s="12">
        <f t="shared" si="920"/>
        <v>0.76354029062087181</v>
      </c>
      <c r="DY45" s="11">
        <v>19</v>
      </c>
      <c r="DZ45" s="12">
        <f t="shared" si="921"/>
        <v>3.2871972318339097E-2</v>
      </c>
      <c r="EA45" s="13"/>
      <c r="EB45" s="13"/>
      <c r="EC45" s="25">
        <v>3750</v>
      </c>
      <c r="ED45" s="38">
        <v>4120</v>
      </c>
      <c r="EE45" s="10"/>
      <c r="EF45" s="11"/>
      <c r="EG45" s="74">
        <f t="shared" si="985"/>
        <v>757</v>
      </c>
      <c r="EH45" s="74">
        <f t="shared" si="986"/>
        <v>64</v>
      </c>
      <c r="EI45" s="11">
        <v>564</v>
      </c>
      <c r="EJ45" s="12">
        <f t="shared" si="924"/>
        <v>0.76618229854689568</v>
      </c>
      <c r="EK45" s="11">
        <v>16</v>
      </c>
      <c r="EL45" s="12">
        <f t="shared" si="925"/>
        <v>2.7586206896551724E-2</v>
      </c>
      <c r="EM45" s="13"/>
      <c r="EN45" s="13"/>
      <c r="EO45" s="25">
        <v>3750</v>
      </c>
      <c r="EP45" s="38">
        <v>4120</v>
      </c>
      <c r="EQ45" s="10"/>
      <c r="ER45" s="11"/>
      <c r="ES45" s="74">
        <f t="shared" si="987"/>
        <v>757</v>
      </c>
      <c r="ET45" s="74">
        <f t="shared" si="988"/>
        <v>65</v>
      </c>
      <c r="EU45" s="11">
        <v>528</v>
      </c>
      <c r="EV45" s="12">
        <f t="shared" si="928"/>
        <v>0.74240422721268162</v>
      </c>
      <c r="EW45" s="11">
        <v>34</v>
      </c>
      <c r="EX45" s="12">
        <f t="shared" si="929"/>
        <v>6.0498220640569395E-2</v>
      </c>
      <c r="EY45" s="13"/>
      <c r="EZ45" s="13"/>
      <c r="FA45" s="25">
        <v>3750</v>
      </c>
      <c r="FB45" s="38">
        <v>4120</v>
      </c>
      <c r="FC45" s="10"/>
      <c r="FD45" s="11"/>
      <c r="FE45" s="74">
        <f t="shared" si="989"/>
        <v>757</v>
      </c>
      <c r="FF45" s="74">
        <f t="shared" si="990"/>
        <v>65</v>
      </c>
      <c r="FG45" s="11">
        <v>503</v>
      </c>
      <c r="FH45" s="12">
        <f t="shared" si="932"/>
        <v>0.71070013210039629</v>
      </c>
      <c r="FI45" s="11">
        <v>35</v>
      </c>
      <c r="FJ45" s="12">
        <f t="shared" si="933"/>
        <v>6.5055762081784388E-2</v>
      </c>
      <c r="FK45" s="13"/>
      <c r="FL45" s="13"/>
      <c r="FM45" s="25">
        <v>3750</v>
      </c>
      <c r="FN45" s="38">
        <v>4120</v>
      </c>
      <c r="FO45" s="10"/>
      <c r="FP45" s="11"/>
      <c r="FQ45" s="74">
        <f t="shared" si="991"/>
        <v>755</v>
      </c>
      <c r="FR45" s="74">
        <f t="shared" si="992"/>
        <v>65</v>
      </c>
      <c r="FS45" s="11">
        <v>566</v>
      </c>
      <c r="FT45" s="12">
        <f t="shared" si="936"/>
        <v>0.77218543046357613</v>
      </c>
      <c r="FU45" s="11">
        <v>17</v>
      </c>
      <c r="FV45" s="12">
        <f t="shared" si="937"/>
        <v>2.9159519725557463E-2</v>
      </c>
      <c r="FW45" s="13"/>
      <c r="FX45" s="13"/>
      <c r="FY45" s="25">
        <v>3750</v>
      </c>
      <c r="FZ45" s="38">
        <v>4120</v>
      </c>
      <c r="GA45" s="10"/>
      <c r="GB45" s="11"/>
      <c r="GC45" s="74">
        <f t="shared" si="993"/>
        <v>214</v>
      </c>
      <c r="GD45" s="74">
        <f t="shared" si="994"/>
        <v>16</v>
      </c>
      <c r="GE45" s="11">
        <v>123</v>
      </c>
      <c r="GF45" s="12">
        <f t="shared" si="940"/>
        <v>0.62616822429906538</v>
      </c>
      <c r="GG45" s="11">
        <v>11</v>
      </c>
      <c r="GH45" s="12">
        <f t="shared" si="941"/>
        <v>8.2089552238805971E-2</v>
      </c>
      <c r="GI45" s="13"/>
      <c r="GJ45" s="13"/>
      <c r="GK45" s="25">
        <v>3750</v>
      </c>
      <c r="GL45" s="38">
        <v>4120</v>
      </c>
      <c r="GM45" s="10"/>
      <c r="GN45" s="11"/>
      <c r="GO45" s="74">
        <f t="shared" si="995"/>
        <v>753</v>
      </c>
      <c r="GP45" s="74">
        <f t="shared" si="996"/>
        <v>65</v>
      </c>
      <c r="GQ45" s="11">
        <v>557</v>
      </c>
      <c r="GR45" s="12">
        <f t="shared" si="944"/>
        <v>0.75697211155378485</v>
      </c>
      <c r="GS45" s="11">
        <v>13</v>
      </c>
      <c r="GT45" s="12">
        <f t="shared" si="945"/>
        <v>2.2807017543859651E-2</v>
      </c>
      <c r="GU45" s="13"/>
      <c r="GV45" s="13"/>
      <c r="GW45" s="25">
        <v>3750</v>
      </c>
      <c r="GX45" s="38">
        <v>4120</v>
      </c>
      <c r="GY45" s="10"/>
      <c r="GZ45" s="11"/>
      <c r="HA45" s="74">
        <f t="shared" si="997"/>
        <v>756</v>
      </c>
      <c r="HB45" s="74">
        <f t="shared" si="998"/>
        <v>65</v>
      </c>
      <c r="HC45" s="11">
        <v>528</v>
      </c>
      <c r="HD45" s="12">
        <f t="shared" si="948"/>
        <v>0.73148148148148151</v>
      </c>
      <c r="HE45" s="11">
        <v>25</v>
      </c>
      <c r="HF45" s="12">
        <f t="shared" si="949"/>
        <v>4.5207956600361664E-2</v>
      </c>
      <c r="HG45" s="13"/>
      <c r="HH45" s="13"/>
      <c r="HI45" s="25">
        <v>3750</v>
      </c>
      <c r="HJ45" s="38">
        <v>4120</v>
      </c>
      <c r="HK45" s="10">
        <f t="shared" si="950"/>
        <v>3</v>
      </c>
      <c r="HL45" s="11">
        <f t="shared" si="951"/>
        <v>0</v>
      </c>
      <c r="HM45" s="11">
        <f t="shared" si="952"/>
        <v>11958</v>
      </c>
      <c r="HN45" s="11">
        <f t="shared" si="953"/>
        <v>1022</v>
      </c>
      <c r="HO45" s="11">
        <f t="shared" si="954"/>
        <v>8939</v>
      </c>
      <c r="HP45" s="202">
        <f t="shared" si="955"/>
        <v>0.7475330322796454</v>
      </c>
      <c r="HQ45" s="15">
        <f t="shared" si="956"/>
        <v>419</v>
      </c>
      <c r="HR45" s="12">
        <f t="shared" si="957"/>
        <v>4.6873252041615396E-2</v>
      </c>
      <c r="HS45" s="16">
        <v>53</v>
      </c>
      <c r="HT45" s="17">
        <v>8309</v>
      </c>
      <c r="HU45" s="16">
        <f t="shared" si="958"/>
        <v>92.952231793265454</v>
      </c>
      <c r="HV45" s="23">
        <v>3750</v>
      </c>
      <c r="HW45" s="22">
        <v>4120</v>
      </c>
      <c r="HX45" s="78">
        <f t="shared" si="959"/>
        <v>0.78001004520341533</v>
      </c>
      <c r="HY45" s="78">
        <f t="shared" si="960"/>
        <v>0.72615461847389562</v>
      </c>
      <c r="HZ45" s="78">
        <f t="shared" si="961"/>
        <v>0.73647294589178358</v>
      </c>
    </row>
    <row r="46" spans="1:241" x14ac:dyDescent="0.25">
      <c r="A46" s="211"/>
      <c r="B46" s="41">
        <f t="shared" ref="B46:B47" si="999">+B45+1</f>
        <v>44538</v>
      </c>
      <c r="C46" s="10"/>
      <c r="D46" s="11"/>
      <c r="E46" s="74">
        <f t="shared" si="963"/>
        <v>751</v>
      </c>
      <c r="F46" s="74">
        <f t="shared" si="964"/>
        <v>65</v>
      </c>
      <c r="G46" s="11">
        <v>546</v>
      </c>
      <c r="H46" s="12">
        <f t="shared" si="880"/>
        <v>0.75765645805592541</v>
      </c>
      <c r="I46" s="11">
        <v>23</v>
      </c>
      <c r="J46" s="12">
        <f t="shared" si="881"/>
        <v>4.0421792618629174E-2</v>
      </c>
      <c r="K46" s="13"/>
      <c r="L46" s="11"/>
      <c r="M46" s="25">
        <v>3987.0731707317073</v>
      </c>
      <c r="N46" s="38">
        <v>4096</v>
      </c>
      <c r="O46" s="10"/>
      <c r="P46" s="11"/>
      <c r="Q46" s="74">
        <f t="shared" si="965"/>
        <v>751</v>
      </c>
      <c r="R46" s="74">
        <f t="shared" si="966"/>
        <v>65</v>
      </c>
      <c r="S46" s="11">
        <v>555</v>
      </c>
      <c r="T46" s="12">
        <f t="shared" si="884"/>
        <v>0.78295605858854855</v>
      </c>
      <c r="U46" s="11">
        <v>33</v>
      </c>
      <c r="V46" s="12">
        <f t="shared" si="885"/>
        <v>5.6122448979591837E-2</v>
      </c>
      <c r="W46" s="13"/>
      <c r="X46" s="11"/>
      <c r="Y46" s="25">
        <v>3871.2820512820513</v>
      </c>
      <c r="Z46" s="38">
        <v>4206.875</v>
      </c>
      <c r="AA46" s="10"/>
      <c r="AB46" s="11"/>
      <c r="AC46" s="74">
        <f t="shared" si="967"/>
        <v>756</v>
      </c>
      <c r="AD46" s="74">
        <f t="shared" si="968"/>
        <v>65</v>
      </c>
      <c r="AE46" s="11">
        <v>533</v>
      </c>
      <c r="AF46" s="12">
        <f t="shared" si="888"/>
        <v>0.73412698412698407</v>
      </c>
      <c r="AG46" s="11">
        <v>22</v>
      </c>
      <c r="AH46" s="12">
        <f t="shared" si="889"/>
        <v>3.9639639639639637E-2</v>
      </c>
      <c r="AI46" s="13"/>
      <c r="AJ46" s="11"/>
      <c r="AK46" s="25">
        <v>3928.5714285714284</v>
      </c>
      <c r="AL46" s="38">
        <v>4115</v>
      </c>
      <c r="AM46" s="10"/>
      <c r="AN46" s="11"/>
      <c r="AO46" s="74">
        <f t="shared" si="969"/>
        <v>210</v>
      </c>
      <c r="AP46" s="74">
        <f t="shared" si="970"/>
        <v>16</v>
      </c>
      <c r="AQ46" s="11">
        <v>146</v>
      </c>
      <c r="AR46" s="12">
        <f t="shared" si="892"/>
        <v>0.72380952380952379</v>
      </c>
      <c r="AS46" s="11">
        <v>6</v>
      </c>
      <c r="AT46" s="12">
        <f t="shared" si="893"/>
        <v>3.9473684210526314E-2</v>
      </c>
      <c r="AU46" s="170">
        <v>162.11000000000004</v>
      </c>
      <c r="AV46" s="11"/>
      <c r="AW46" s="25">
        <v>3923.75</v>
      </c>
      <c r="AX46" s="38">
        <v>4127.1428571428569</v>
      </c>
      <c r="AY46" s="10">
        <v>1</v>
      </c>
      <c r="AZ46" s="11"/>
      <c r="BA46" s="74">
        <f t="shared" si="971"/>
        <v>756</v>
      </c>
      <c r="BB46" s="74">
        <f t="shared" si="972"/>
        <v>65</v>
      </c>
      <c r="BC46" s="11">
        <v>560</v>
      </c>
      <c r="BD46" s="12">
        <f t="shared" si="896"/>
        <v>0.75793650793650791</v>
      </c>
      <c r="BE46" s="11">
        <v>13</v>
      </c>
      <c r="BF46" s="12">
        <f t="shared" si="897"/>
        <v>2.2687609075043629E-2</v>
      </c>
      <c r="BG46" s="13"/>
      <c r="BH46" s="11"/>
      <c r="BI46" s="25">
        <v>3957.6744186046512</v>
      </c>
      <c r="BJ46" s="38">
        <v>4226</v>
      </c>
      <c r="BK46" s="10"/>
      <c r="BL46" s="11"/>
      <c r="BM46" s="74">
        <f t="shared" si="973"/>
        <v>757</v>
      </c>
      <c r="BN46" s="74">
        <f t="shared" si="974"/>
        <v>65</v>
      </c>
      <c r="BO46" s="11">
        <v>561</v>
      </c>
      <c r="BP46" s="12">
        <f t="shared" si="900"/>
        <v>0.76354029062087181</v>
      </c>
      <c r="BQ46" s="11">
        <v>17</v>
      </c>
      <c r="BR46" s="12">
        <f t="shared" si="901"/>
        <v>2.9411764705882353E-2</v>
      </c>
      <c r="BS46" s="13"/>
      <c r="BT46" s="11"/>
      <c r="BU46" s="25">
        <v>3932.1951219512193</v>
      </c>
      <c r="BV46" s="38">
        <v>4316</v>
      </c>
      <c r="BW46" s="10"/>
      <c r="BX46" s="11"/>
      <c r="BY46" s="74">
        <f t="shared" si="975"/>
        <v>755</v>
      </c>
      <c r="BZ46" s="74">
        <f t="shared" si="976"/>
        <v>65</v>
      </c>
      <c r="CA46" s="11">
        <v>472</v>
      </c>
      <c r="CB46" s="12">
        <f t="shared" si="904"/>
        <v>0.66225165562913912</v>
      </c>
      <c r="CC46" s="11">
        <v>28</v>
      </c>
      <c r="CD46" s="12">
        <f t="shared" si="905"/>
        <v>5.6000000000000001E-2</v>
      </c>
      <c r="CE46" s="170">
        <v>162.11000000000004</v>
      </c>
      <c r="CF46" s="11"/>
      <c r="CG46" s="25">
        <v>3864.2105263157896</v>
      </c>
      <c r="CH46" s="38">
        <v>4207.333333333333</v>
      </c>
      <c r="CI46" s="10"/>
      <c r="CJ46" s="11"/>
      <c r="CK46" s="74">
        <f t="shared" si="977"/>
        <v>753</v>
      </c>
      <c r="CL46" s="74">
        <f t="shared" si="978"/>
        <v>65</v>
      </c>
      <c r="CM46" s="11">
        <v>527</v>
      </c>
      <c r="CN46" s="12">
        <f t="shared" si="908"/>
        <v>0.73439575033200533</v>
      </c>
      <c r="CO46" s="11">
        <v>26</v>
      </c>
      <c r="CP46" s="12">
        <f t="shared" si="909"/>
        <v>4.701627486437613E-2</v>
      </c>
      <c r="CQ46" s="13"/>
      <c r="CR46" s="11"/>
      <c r="CS46" s="25">
        <v>3906.8292682926831</v>
      </c>
      <c r="CT46" s="38">
        <v>4204</v>
      </c>
      <c r="CU46" s="10"/>
      <c r="CV46" s="11"/>
      <c r="CW46" s="74">
        <f t="shared" si="979"/>
        <v>752</v>
      </c>
      <c r="CX46" s="74">
        <f t="shared" si="980"/>
        <v>65</v>
      </c>
      <c r="CY46" s="11">
        <v>520</v>
      </c>
      <c r="CZ46" s="12">
        <f t="shared" si="912"/>
        <v>0.71143617021276595</v>
      </c>
      <c r="DA46" s="11">
        <v>15</v>
      </c>
      <c r="DB46" s="12">
        <f t="shared" si="913"/>
        <v>2.8037383177570093E-2</v>
      </c>
      <c r="DC46" s="13"/>
      <c r="DD46" s="11"/>
      <c r="DE46" s="25">
        <v>4041.7073170731705</v>
      </c>
      <c r="DF46" s="38">
        <v>4257.5</v>
      </c>
      <c r="DG46" s="10"/>
      <c r="DH46" s="11"/>
      <c r="DI46" s="74">
        <f t="shared" si="981"/>
        <v>210</v>
      </c>
      <c r="DJ46" s="74">
        <f t="shared" si="982"/>
        <v>16</v>
      </c>
      <c r="DK46" s="11">
        <v>116</v>
      </c>
      <c r="DL46" s="12">
        <f t="shared" si="916"/>
        <v>0.5714285714285714</v>
      </c>
      <c r="DM46" s="11">
        <v>4</v>
      </c>
      <c r="DN46" s="12">
        <f t="shared" si="917"/>
        <v>3.3333333333333333E-2</v>
      </c>
      <c r="DO46" s="13"/>
      <c r="DP46" s="11"/>
      <c r="DQ46" s="25">
        <v>4003.5294117647059</v>
      </c>
      <c r="DR46" s="38">
        <v>4098.5714285714284</v>
      </c>
      <c r="DS46" s="10"/>
      <c r="DT46" s="11"/>
      <c r="DU46" s="74">
        <f t="shared" si="983"/>
        <v>757</v>
      </c>
      <c r="DV46" s="74">
        <f t="shared" si="984"/>
        <v>65</v>
      </c>
      <c r="DW46" s="11">
        <v>552</v>
      </c>
      <c r="DX46" s="12">
        <f t="shared" si="920"/>
        <v>0.7675033025099075</v>
      </c>
      <c r="DY46" s="11">
        <v>29</v>
      </c>
      <c r="DZ46" s="12">
        <f t="shared" si="921"/>
        <v>4.9913941480206538E-2</v>
      </c>
      <c r="EA46" s="13"/>
      <c r="EB46" s="11"/>
      <c r="EC46" s="25">
        <v>3887.75</v>
      </c>
      <c r="ED46" s="38">
        <v>4198.75</v>
      </c>
      <c r="EE46" s="10"/>
      <c r="EF46" s="11"/>
      <c r="EG46" s="74">
        <f t="shared" si="985"/>
        <v>757</v>
      </c>
      <c r="EH46" s="74">
        <f t="shared" si="986"/>
        <v>64</v>
      </c>
      <c r="EI46" s="11">
        <v>553</v>
      </c>
      <c r="EJ46" s="12">
        <f t="shared" si="924"/>
        <v>0.75957727873183623</v>
      </c>
      <c r="EK46" s="11">
        <v>22</v>
      </c>
      <c r="EL46" s="12">
        <f t="shared" si="925"/>
        <v>3.826086956521739E-2</v>
      </c>
      <c r="EM46" s="13"/>
      <c r="EN46" s="11"/>
      <c r="EO46" s="25">
        <v>4012.0454545454545</v>
      </c>
      <c r="EP46" s="38">
        <v>4270.666666666667</v>
      </c>
      <c r="EQ46" s="10"/>
      <c r="ER46" s="11"/>
      <c r="ES46" s="74">
        <f t="shared" si="987"/>
        <v>757</v>
      </c>
      <c r="ET46" s="74">
        <f t="shared" si="988"/>
        <v>65</v>
      </c>
      <c r="EU46" s="11">
        <v>519</v>
      </c>
      <c r="EV46" s="12">
        <f t="shared" si="928"/>
        <v>0.73315719947159841</v>
      </c>
      <c r="EW46" s="11">
        <v>36</v>
      </c>
      <c r="EX46" s="12">
        <f t="shared" si="929"/>
        <v>6.4864864864864868E-2</v>
      </c>
      <c r="EY46" s="13"/>
      <c r="EZ46" s="11"/>
      <c r="FA46" s="25">
        <v>3841.590909090909</v>
      </c>
      <c r="FB46" s="38">
        <v>4156</v>
      </c>
      <c r="FC46" s="10"/>
      <c r="FD46" s="11"/>
      <c r="FE46" s="74">
        <f t="shared" si="989"/>
        <v>757</v>
      </c>
      <c r="FF46" s="74">
        <f t="shared" si="990"/>
        <v>65</v>
      </c>
      <c r="FG46" s="11">
        <v>538</v>
      </c>
      <c r="FH46" s="12">
        <f t="shared" si="932"/>
        <v>0.74372523117569356</v>
      </c>
      <c r="FI46" s="11">
        <v>25</v>
      </c>
      <c r="FJ46" s="12">
        <f t="shared" si="933"/>
        <v>4.4404973357015987E-2</v>
      </c>
      <c r="FK46" s="13"/>
      <c r="FL46" s="11"/>
      <c r="FM46" s="25">
        <v>3953</v>
      </c>
      <c r="FN46" s="38">
        <v>4141.7647058823532</v>
      </c>
      <c r="FO46" s="10"/>
      <c r="FP46" s="11"/>
      <c r="FQ46" s="74">
        <f t="shared" si="991"/>
        <v>755</v>
      </c>
      <c r="FR46" s="74">
        <f t="shared" si="992"/>
        <v>65</v>
      </c>
      <c r="FS46" s="11">
        <v>560</v>
      </c>
      <c r="FT46" s="12">
        <f t="shared" si="936"/>
        <v>0.76688741721854303</v>
      </c>
      <c r="FU46" s="11">
        <v>19</v>
      </c>
      <c r="FV46" s="12">
        <f t="shared" si="937"/>
        <v>3.281519861830743E-2</v>
      </c>
      <c r="FW46" s="13"/>
      <c r="FX46" s="11"/>
      <c r="FY46" s="25">
        <v>3854.6808510638298</v>
      </c>
      <c r="FZ46" s="38">
        <v>4266.4705882352937</v>
      </c>
      <c r="GA46" s="10"/>
      <c r="GB46" s="11"/>
      <c r="GC46" s="74">
        <f t="shared" si="993"/>
        <v>214</v>
      </c>
      <c r="GD46" s="74">
        <f t="shared" si="994"/>
        <v>16</v>
      </c>
      <c r="GE46" s="11">
        <v>123</v>
      </c>
      <c r="GF46" s="12">
        <f t="shared" si="940"/>
        <v>0.61214953271028039</v>
      </c>
      <c r="GG46" s="11">
        <v>8</v>
      </c>
      <c r="GH46" s="12">
        <f t="shared" si="941"/>
        <v>6.1068702290076333E-2</v>
      </c>
      <c r="GI46" s="13"/>
      <c r="GJ46" s="11"/>
      <c r="GK46" s="25">
        <v>3963.125</v>
      </c>
      <c r="GL46" s="38">
        <v>4213.333333333333</v>
      </c>
      <c r="GM46" s="10"/>
      <c r="GN46" s="11"/>
      <c r="GO46" s="74">
        <f t="shared" si="995"/>
        <v>753</v>
      </c>
      <c r="GP46" s="74">
        <f t="shared" si="996"/>
        <v>65</v>
      </c>
      <c r="GQ46" s="11">
        <v>565</v>
      </c>
      <c r="GR46" s="12">
        <f t="shared" si="944"/>
        <v>0.77822045152722441</v>
      </c>
      <c r="GS46" s="11">
        <v>21</v>
      </c>
      <c r="GT46" s="12">
        <f t="shared" si="945"/>
        <v>3.5836177474402729E-2</v>
      </c>
      <c r="GU46" s="13"/>
      <c r="GV46" s="11"/>
      <c r="GW46" s="25">
        <v>3900.2564102564102</v>
      </c>
      <c r="GX46" s="38">
        <v>4179.333333333333</v>
      </c>
      <c r="GY46" s="10"/>
      <c r="GZ46" s="11"/>
      <c r="HA46" s="74">
        <f t="shared" si="997"/>
        <v>756</v>
      </c>
      <c r="HB46" s="74">
        <f t="shared" si="998"/>
        <v>65</v>
      </c>
      <c r="HC46" s="11">
        <v>554</v>
      </c>
      <c r="HD46" s="12">
        <f t="shared" si="948"/>
        <v>0.76719576719576721</v>
      </c>
      <c r="HE46" s="11">
        <v>26</v>
      </c>
      <c r="HF46" s="12">
        <f t="shared" si="949"/>
        <v>4.4827586206896551E-2</v>
      </c>
      <c r="HG46" s="13"/>
      <c r="HH46" s="11"/>
      <c r="HI46" s="25">
        <v>3780</v>
      </c>
      <c r="HJ46" s="38">
        <v>4334</v>
      </c>
      <c r="HK46" s="10">
        <f t="shared" si="950"/>
        <v>1</v>
      </c>
      <c r="HL46" s="11">
        <f t="shared" si="951"/>
        <v>0</v>
      </c>
      <c r="HM46" s="11">
        <f t="shared" si="952"/>
        <v>11957</v>
      </c>
      <c r="HN46" s="11">
        <f t="shared" si="953"/>
        <v>1022</v>
      </c>
      <c r="HO46" s="11">
        <f t="shared" si="954"/>
        <v>8873</v>
      </c>
      <c r="HP46" s="202">
        <f t="shared" si="955"/>
        <v>0.74207577151459392</v>
      </c>
      <c r="HQ46" s="15">
        <f t="shared" si="956"/>
        <v>373</v>
      </c>
      <c r="HR46" s="12">
        <f t="shared" si="957"/>
        <v>4.2037642285585486E-2</v>
      </c>
      <c r="HS46" s="16">
        <v>53</v>
      </c>
      <c r="HT46" s="17">
        <v>8250</v>
      </c>
      <c r="HU46" s="16">
        <f t="shared" si="958"/>
        <v>92.978699425222587</v>
      </c>
      <c r="HV46" s="23">
        <v>3917.9166666666665</v>
      </c>
      <c r="HW46" s="22">
        <v>4208.1368821292772</v>
      </c>
      <c r="HX46" s="78">
        <f t="shared" si="959"/>
        <v>0.75734740015071589</v>
      </c>
      <c r="HY46" s="78">
        <f t="shared" si="960"/>
        <v>0.71887550200803207</v>
      </c>
      <c r="HZ46" s="78">
        <f t="shared" si="961"/>
        <v>0.75</v>
      </c>
    </row>
    <row r="47" spans="1:241" x14ac:dyDescent="0.25">
      <c r="A47" s="211"/>
      <c r="B47" s="41">
        <f t="shared" si="999"/>
        <v>44539</v>
      </c>
      <c r="C47" s="10"/>
      <c r="D47" s="11"/>
      <c r="E47" s="74">
        <f t="shared" si="963"/>
        <v>751</v>
      </c>
      <c r="F47" s="74">
        <f t="shared" si="964"/>
        <v>65</v>
      </c>
      <c r="G47" s="11">
        <v>562</v>
      </c>
      <c r="H47" s="12">
        <f t="shared" si="880"/>
        <v>0.79360852197070575</v>
      </c>
      <c r="I47" s="11">
        <v>34</v>
      </c>
      <c r="J47" s="12">
        <f t="shared" si="881"/>
        <v>5.7046979865771813E-2</v>
      </c>
      <c r="K47" s="13"/>
      <c r="L47" s="11"/>
      <c r="M47" s="39">
        <v>70.731707317073173</v>
      </c>
      <c r="N47" s="43">
        <v>93.333333333333329</v>
      </c>
      <c r="O47" s="10"/>
      <c r="P47" s="11"/>
      <c r="Q47" s="74">
        <f t="shared" si="965"/>
        <v>751</v>
      </c>
      <c r="R47" s="74">
        <f t="shared" si="966"/>
        <v>65</v>
      </c>
      <c r="S47" s="11">
        <v>568</v>
      </c>
      <c r="T47" s="12">
        <f t="shared" si="884"/>
        <v>0.79760319573901461</v>
      </c>
      <c r="U47" s="11">
        <v>31</v>
      </c>
      <c r="V47" s="12">
        <f t="shared" si="885"/>
        <v>5.1752921535893157E-2</v>
      </c>
      <c r="W47" s="13"/>
      <c r="X47" s="11"/>
      <c r="Y47" s="39">
        <v>87.179487179487182</v>
      </c>
      <c r="Z47" s="43">
        <v>87.5</v>
      </c>
      <c r="AA47" s="10"/>
      <c r="AB47" s="11"/>
      <c r="AC47" s="74">
        <f t="shared" si="967"/>
        <v>756</v>
      </c>
      <c r="AD47" s="74">
        <f t="shared" si="968"/>
        <v>65</v>
      </c>
      <c r="AE47" s="11">
        <v>567</v>
      </c>
      <c r="AF47" s="12">
        <f t="shared" si="888"/>
        <v>0.78174603174603174</v>
      </c>
      <c r="AG47" s="11">
        <v>24</v>
      </c>
      <c r="AH47" s="12">
        <f t="shared" si="889"/>
        <v>4.060913705583756E-2</v>
      </c>
      <c r="AI47" s="13"/>
      <c r="AJ47" s="11"/>
      <c r="AK47" s="39">
        <v>88.095238095238102</v>
      </c>
      <c r="AL47" s="43">
        <v>100</v>
      </c>
      <c r="AM47" s="10"/>
      <c r="AN47" s="11"/>
      <c r="AO47" s="74">
        <f t="shared" si="969"/>
        <v>210</v>
      </c>
      <c r="AP47" s="74">
        <f t="shared" si="970"/>
        <v>16</v>
      </c>
      <c r="AQ47" s="11">
        <v>145</v>
      </c>
      <c r="AR47" s="12">
        <f t="shared" si="892"/>
        <v>0.72380952380952379</v>
      </c>
      <c r="AS47" s="11">
        <v>7</v>
      </c>
      <c r="AT47" s="12">
        <f t="shared" si="893"/>
        <v>4.6052631578947366E-2</v>
      </c>
      <c r="AU47" s="13"/>
      <c r="AV47" s="11"/>
      <c r="AW47" s="39">
        <v>75</v>
      </c>
      <c r="AX47" s="43">
        <v>85.714285714285708</v>
      </c>
      <c r="AY47" s="10"/>
      <c r="AZ47" s="11"/>
      <c r="BA47" s="74">
        <f t="shared" si="971"/>
        <v>756</v>
      </c>
      <c r="BB47" s="74">
        <f t="shared" si="972"/>
        <v>65</v>
      </c>
      <c r="BC47" s="11">
        <v>594</v>
      </c>
      <c r="BD47" s="12">
        <f t="shared" si="896"/>
        <v>0.81349206349206349</v>
      </c>
      <c r="BE47" s="11">
        <v>21</v>
      </c>
      <c r="BF47" s="12">
        <f t="shared" si="897"/>
        <v>3.4146341463414637E-2</v>
      </c>
      <c r="BG47" s="13"/>
      <c r="BH47" s="11"/>
      <c r="BI47" s="39">
        <v>83.720930232558146</v>
      </c>
      <c r="BJ47" s="43">
        <v>93.333333333333329</v>
      </c>
      <c r="BK47" s="10"/>
      <c r="BL47" s="11"/>
      <c r="BM47" s="74">
        <f t="shared" si="973"/>
        <v>757</v>
      </c>
      <c r="BN47" s="74">
        <f t="shared" si="974"/>
        <v>65</v>
      </c>
      <c r="BO47" s="11">
        <v>570</v>
      </c>
      <c r="BP47" s="12">
        <f t="shared" si="900"/>
        <v>0.7886393659180978</v>
      </c>
      <c r="BQ47" s="11">
        <v>27</v>
      </c>
      <c r="BR47" s="12">
        <f t="shared" si="901"/>
        <v>4.5226130653266333E-2</v>
      </c>
      <c r="BS47" s="13"/>
      <c r="BT47" s="11"/>
      <c r="BU47" s="39">
        <v>87.804878048780495</v>
      </c>
      <c r="BV47" s="43">
        <v>86.666666666666671</v>
      </c>
      <c r="BW47" s="10">
        <v>2</v>
      </c>
      <c r="BX47" s="11"/>
      <c r="BY47" s="74">
        <f t="shared" si="975"/>
        <v>753</v>
      </c>
      <c r="BZ47" s="74">
        <f t="shared" si="976"/>
        <v>65</v>
      </c>
      <c r="CA47" s="11">
        <v>492</v>
      </c>
      <c r="CB47" s="12">
        <f t="shared" si="904"/>
        <v>0.68525896414342624</v>
      </c>
      <c r="CC47" s="11">
        <v>24</v>
      </c>
      <c r="CD47" s="12">
        <f t="shared" si="905"/>
        <v>4.6511627906976744E-2</v>
      </c>
      <c r="CE47" s="13"/>
      <c r="CF47" s="11"/>
      <c r="CG47" s="39">
        <v>84.21052631578948</v>
      </c>
      <c r="CH47" s="43">
        <v>93.333333333333329</v>
      </c>
      <c r="CI47" s="10"/>
      <c r="CJ47" s="11"/>
      <c r="CK47" s="74">
        <f t="shared" si="977"/>
        <v>753</v>
      </c>
      <c r="CL47" s="74">
        <f t="shared" si="978"/>
        <v>65</v>
      </c>
      <c r="CM47" s="11">
        <v>530</v>
      </c>
      <c r="CN47" s="12">
        <f t="shared" si="908"/>
        <v>0.7357237715803453</v>
      </c>
      <c r="CO47" s="11">
        <v>24</v>
      </c>
      <c r="CP47" s="12">
        <f t="shared" si="909"/>
        <v>4.3321299638989168E-2</v>
      </c>
      <c r="CQ47" s="13"/>
      <c r="CR47" s="11"/>
      <c r="CS47" s="39">
        <v>78.048780487804876</v>
      </c>
      <c r="CT47" s="43">
        <v>93.333333333333329</v>
      </c>
      <c r="CU47" s="10">
        <v>1</v>
      </c>
      <c r="CV47" s="11"/>
      <c r="CW47" s="74">
        <f t="shared" si="979"/>
        <v>751</v>
      </c>
      <c r="CX47" s="74">
        <f t="shared" si="980"/>
        <v>65</v>
      </c>
      <c r="CY47" s="11">
        <v>505</v>
      </c>
      <c r="CZ47" s="12">
        <f t="shared" si="912"/>
        <v>0.7123834886817576</v>
      </c>
      <c r="DA47" s="11">
        <v>30</v>
      </c>
      <c r="DB47" s="12">
        <f t="shared" si="913"/>
        <v>5.6074766355140186E-2</v>
      </c>
      <c r="DC47" s="13"/>
      <c r="DD47" s="11"/>
      <c r="DE47" s="39">
        <v>90.243902439024396</v>
      </c>
      <c r="DF47" s="43">
        <v>93.75</v>
      </c>
      <c r="DG47" s="10"/>
      <c r="DH47" s="11"/>
      <c r="DI47" s="74">
        <f t="shared" si="981"/>
        <v>210</v>
      </c>
      <c r="DJ47" s="74">
        <f t="shared" si="982"/>
        <v>16</v>
      </c>
      <c r="DK47" s="11">
        <v>117</v>
      </c>
      <c r="DL47" s="12">
        <f t="shared" si="916"/>
        <v>0.59523809523809523</v>
      </c>
      <c r="DM47" s="11">
        <v>8</v>
      </c>
      <c r="DN47" s="12">
        <f t="shared" si="917"/>
        <v>6.4000000000000001E-2</v>
      </c>
      <c r="DO47" s="39"/>
      <c r="DP47" s="39"/>
      <c r="DQ47" s="39">
        <v>82.352941176470594</v>
      </c>
      <c r="DR47" s="43">
        <v>100</v>
      </c>
      <c r="DS47" s="10"/>
      <c r="DT47" s="11"/>
      <c r="DU47" s="74">
        <f t="shared" si="983"/>
        <v>757</v>
      </c>
      <c r="DV47" s="74">
        <f t="shared" si="984"/>
        <v>65</v>
      </c>
      <c r="DW47" s="11">
        <v>585</v>
      </c>
      <c r="DX47" s="12">
        <f t="shared" si="920"/>
        <v>0.82034346103038314</v>
      </c>
      <c r="DY47" s="11">
        <v>36</v>
      </c>
      <c r="DZ47" s="12">
        <f t="shared" si="921"/>
        <v>5.7971014492753624E-2</v>
      </c>
      <c r="EA47" s="13"/>
      <c r="EB47" s="11"/>
      <c r="EC47" s="39">
        <v>77.5</v>
      </c>
      <c r="ED47" s="43">
        <v>100</v>
      </c>
      <c r="EE47" s="10"/>
      <c r="EF47" s="11"/>
      <c r="EG47" s="74">
        <f t="shared" si="985"/>
        <v>757</v>
      </c>
      <c r="EH47" s="74">
        <f t="shared" si="986"/>
        <v>64</v>
      </c>
      <c r="EI47" s="11">
        <v>547</v>
      </c>
      <c r="EJ47" s="12">
        <f t="shared" si="924"/>
        <v>0.78203434610303835</v>
      </c>
      <c r="EK47" s="11">
        <v>45</v>
      </c>
      <c r="EL47" s="12">
        <f t="shared" si="925"/>
        <v>7.6013513513513514E-2</v>
      </c>
      <c r="EM47" s="13"/>
      <c r="EN47" s="11"/>
      <c r="EO47" s="39">
        <v>79.545454545454547</v>
      </c>
      <c r="EP47" s="43">
        <v>86.666666666666671</v>
      </c>
      <c r="EQ47" s="10"/>
      <c r="ER47" s="11"/>
      <c r="ES47" s="74">
        <f t="shared" si="987"/>
        <v>757</v>
      </c>
      <c r="ET47" s="74">
        <f t="shared" si="988"/>
        <v>65</v>
      </c>
      <c r="EU47" s="11">
        <v>534</v>
      </c>
      <c r="EV47" s="12">
        <f t="shared" si="928"/>
        <v>0.75825627476882429</v>
      </c>
      <c r="EW47" s="11">
        <v>40</v>
      </c>
      <c r="EX47" s="12">
        <f t="shared" si="929"/>
        <v>6.968641114982578E-2</v>
      </c>
      <c r="EY47" s="13"/>
      <c r="EZ47" s="11"/>
      <c r="FA47" s="39">
        <v>90.909090909090907</v>
      </c>
      <c r="FB47" s="43">
        <v>100</v>
      </c>
      <c r="FC47" s="10"/>
      <c r="FD47" s="11"/>
      <c r="FE47" s="74">
        <f t="shared" si="989"/>
        <v>757</v>
      </c>
      <c r="FF47" s="74">
        <f t="shared" si="990"/>
        <v>65</v>
      </c>
      <c r="FG47" s="11">
        <v>547</v>
      </c>
      <c r="FH47" s="12">
        <f t="shared" si="932"/>
        <v>0.78599735799207393</v>
      </c>
      <c r="FI47" s="11">
        <v>48</v>
      </c>
      <c r="FJ47" s="12">
        <f t="shared" si="933"/>
        <v>8.067226890756303E-2</v>
      </c>
      <c r="FK47" s="13"/>
      <c r="FL47" s="11"/>
      <c r="FM47" s="39">
        <v>87.5</v>
      </c>
      <c r="FN47" s="43">
        <v>100</v>
      </c>
      <c r="FO47" s="10"/>
      <c r="FP47" s="11"/>
      <c r="FQ47" s="74">
        <f t="shared" si="991"/>
        <v>755</v>
      </c>
      <c r="FR47" s="74">
        <f t="shared" si="992"/>
        <v>65</v>
      </c>
      <c r="FS47" s="11">
        <v>572</v>
      </c>
      <c r="FT47" s="12">
        <f t="shared" si="936"/>
        <v>0.77748344370860922</v>
      </c>
      <c r="FU47" s="11">
        <v>15</v>
      </c>
      <c r="FV47" s="12">
        <f t="shared" si="937"/>
        <v>2.5553662691652469E-2</v>
      </c>
      <c r="FW47" s="13"/>
      <c r="FX47" s="11"/>
      <c r="FY47" s="39">
        <v>91.489361702127653</v>
      </c>
      <c r="FZ47" s="43">
        <v>94.117647058823536</v>
      </c>
      <c r="GA47" s="10"/>
      <c r="GB47" s="11"/>
      <c r="GC47" s="74">
        <f t="shared" si="993"/>
        <v>214</v>
      </c>
      <c r="GD47" s="74">
        <f t="shared" si="994"/>
        <v>16</v>
      </c>
      <c r="GE47" s="11">
        <v>125</v>
      </c>
      <c r="GF47" s="12">
        <f t="shared" si="940"/>
        <v>0.64485981308411211</v>
      </c>
      <c r="GG47" s="11">
        <v>13</v>
      </c>
      <c r="GH47" s="12">
        <f t="shared" si="941"/>
        <v>9.420289855072464E-2</v>
      </c>
      <c r="GI47" s="13"/>
      <c r="GJ47" s="11"/>
      <c r="GK47" s="39">
        <v>62.5</v>
      </c>
      <c r="GL47" s="43">
        <v>93.333333333333329</v>
      </c>
      <c r="GM47" s="10"/>
      <c r="GN47" s="11"/>
      <c r="GO47" s="74">
        <f t="shared" si="995"/>
        <v>753</v>
      </c>
      <c r="GP47" s="74">
        <f t="shared" si="996"/>
        <v>65</v>
      </c>
      <c r="GQ47" s="11">
        <v>565</v>
      </c>
      <c r="GR47" s="12">
        <f t="shared" si="944"/>
        <v>0.78486055776892427</v>
      </c>
      <c r="GS47" s="11">
        <v>26</v>
      </c>
      <c r="GT47" s="12">
        <f t="shared" si="945"/>
        <v>4.3993231810490696E-2</v>
      </c>
      <c r="GU47" s="13"/>
      <c r="GV47" s="11"/>
      <c r="GW47" s="39">
        <v>71.794871794871796</v>
      </c>
      <c r="GX47" s="43">
        <v>86.666666666666671</v>
      </c>
      <c r="GY47" s="10"/>
      <c r="GZ47" s="11"/>
      <c r="HA47" s="74">
        <f t="shared" si="997"/>
        <v>756</v>
      </c>
      <c r="HB47" s="74">
        <f t="shared" si="998"/>
        <v>65</v>
      </c>
      <c r="HC47" s="11">
        <v>561</v>
      </c>
      <c r="HD47" s="12">
        <f t="shared" si="948"/>
        <v>0.77513227513227512</v>
      </c>
      <c r="HE47" s="11">
        <v>25</v>
      </c>
      <c r="HF47" s="12">
        <f t="shared" si="949"/>
        <v>4.2662116040955635E-2</v>
      </c>
      <c r="HG47" s="13"/>
      <c r="HH47" s="11"/>
      <c r="HI47" s="39">
        <v>83.720930232558146</v>
      </c>
      <c r="HJ47" s="43">
        <v>86.666666666666671</v>
      </c>
      <c r="HK47" s="10">
        <f t="shared" si="950"/>
        <v>3</v>
      </c>
      <c r="HL47" s="11">
        <f t="shared" si="951"/>
        <v>0</v>
      </c>
      <c r="HM47" s="11">
        <f t="shared" si="952"/>
        <v>11954</v>
      </c>
      <c r="HN47" s="11">
        <f t="shared" si="953"/>
        <v>1022</v>
      </c>
      <c r="HO47" s="11">
        <f t="shared" si="954"/>
        <v>9164</v>
      </c>
      <c r="HP47" s="202">
        <f t="shared" si="955"/>
        <v>0.76660532039484697</v>
      </c>
      <c r="HQ47" s="15">
        <f t="shared" si="956"/>
        <v>478</v>
      </c>
      <c r="HR47" s="12">
        <f t="shared" si="957"/>
        <v>5.2160628546486253E-2</v>
      </c>
      <c r="HS47" s="16">
        <v>53.8</v>
      </c>
      <c r="HT47" s="17">
        <v>8439</v>
      </c>
      <c r="HU47" s="16">
        <f t="shared" si="958"/>
        <v>92.088607594936718</v>
      </c>
      <c r="HV47" s="23">
        <v>82.44047619047619</v>
      </c>
      <c r="HW47" s="22">
        <v>92.395437262357419</v>
      </c>
      <c r="HX47" s="78">
        <f t="shared" si="959"/>
        <v>0.79125847776940472</v>
      </c>
      <c r="HY47" s="78">
        <f t="shared" si="960"/>
        <v>0.73926149208741521</v>
      </c>
      <c r="HZ47" s="78">
        <f t="shared" si="961"/>
        <v>0.76928857715430865</v>
      </c>
      <c r="ID47" s="83">
        <f t="shared" ref="ID47:IF47" si="1000">ID48/ID49</f>
        <v>2.0055151667084481E-3</v>
      </c>
      <c r="IE47" s="83">
        <f t="shared" si="1000"/>
        <v>1.5048908954100827E-3</v>
      </c>
      <c r="IF47" s="83">
        <f t="shared" si="1000"/>
        <v>0</v>
      </c>
      <c r="IG47" s="86" t="s">
        <v>41</v>
      </c>
    </row>
    <row r="48" spans="1:241" ht="19.5" thickBot="1" x14ac:dyDescent="0.3">
      <c r="A48" s="211"/>
      <c r="B48" s="42"/>
      <c r="C48" s="26">
        <f t="shared" ref="C48:D48" si="1001">SUM(C41:C47)</f>
        <v>1</v>
      </c>
      <c r="D48" s="27">
        <f t="shared" si="1001"/>
        <v>0</v>
      </c>
      <c r="E48" s="27"/>
      <c r="F48" s="27"/>
      <c r="G48" s="27">
        <f t="shared" ref="G48" si="1002">SUM(G41:G47)</f>
        <v>3708</v>
      </c>
      <c r="H48" s="28">
        <f t="shared" ref="H48" si="1003">((G48+I48)/7)/E47</f>
        <v>0.74776488491535098</v>
      </c>
      <c r="I48" s="27">
        <f t="shared" ref="I48" si="1004">SUM(I41:I47)</f>
        <v>223</v>
      </c>
      <c r="J48" s="28">
        <f t="shared" ref="J48" si="1005">(I48/(I48+G48))</f>
        <v>5.6728567794454336E-2</v>
      </c>
      <c r="K48" s="27"/>
      <c r="L48" s="27"/>
      <c r="M48" s="29">
        <f t="shared" ref="M48:N48" si="1006">M46/M45*100-100</f>
        <v>6.3219512195122007</v>
      </c>
      <c r="N48" s="72">
        <f t="shared" si="1006"/>
        <v>-0.58252427184466171</v>
      </c>
      <c r="O48" s="26">
        <f t="shared" ref="O48:P48" si="1007">SUM(O41:O47)</f>
        <v>2</v>
      </c>
      <c r="P48" s="27">
        <f t="shared" si="1007"/>
        <v>0</v>
      </c>
      <c r="Q48" s="27"/>
      <c r="R48" s="27"/>
      <c r="S48" s="27">
        <f t="shared" si="532"/>
        <v>3696</v>
      </c>
      <c r="T48" s="28">
        <f t="shared" ref="T48" si="1008">((S48+U48)/7)/Q47</f>
        <v>0.74795510747574656</v>
      </c>
      <c r="U48" s="27">
        <f t="shared" si="534"/>
        <v>236</v>
      </c>
      <c r="V48" s="28">
        <f t="shared" ref="V48" si="1009">(U48/(U48+S48))</f>
        <v>6.002034587995931E-2</v>
      </c>
      <c r="W48" s="27"/>
      <c r="X48" s="27"/>
      <c r="Y48" s="29">
        <f t="shared" ref="Y48:Z48" si="1010">Y46/Y45*100-100</f>
        <v>3.2341880341880227</v>
      </c>
      <c r="Z48" s="72">
        <f t="shared" si="1010"/>
        <v>2.1086165048543677</v>
      </c>
      <c r="AA48" s="26">
        <f t="shared" ref="AA48:AB48" si="1011">SUM(AA41:AA47)</f>
        <v>1</v>
      </c>
      <c r="AB48" s="27">
        <f t="shared" si="1011"/>
        <v>0</v>
      </c>
      <c r="AC48" s="27"/>
      <c r="AD48" s="27"/>
      <c r="AE48" s="27">
        <f t="shared" si="538"/>
        <v>3734</v>
      </c>
      <c r="AF48" s="28">
        <f t="shared" ref="AF48" si="1012">((AE48+AG48)/7)/AC47</f>
        <v>0.74338624338624337</v>
      </c>
      <c r="AG48" s="27">
        <f t="shared" si="540"/>
        <v>200</v>
      </c>
      <c r="AH48" s="28">
        <f t="shared" ref="AH48" si="1013">(AG48/(AG48+AE48))</f>
        <v>5.0838840874428061E-2</v>
      </c>
      <c r="AI48" s="27"/>
      <c r="AJ48" s="27"/>
      <c r="AK48" s="29">
        <f t="shared" ref="AK48:AL48" si="1014">AK46/AK45*100-100</f>
        <v>4.7619047619047734</v>
      </c>
      <c r="AL48" s="72">
        <f t="shared" si="1014"/>
        <v>-0.1213592233009706</v>
      </c>
      <c r="AM48" s="26">
        <f t="shared" ref="AM48:AN48" si="1015">SUM(AM41:AM47)</f>
        <v>3</v>
      </c>
      <c r="AN48" s="27">
        <f t="shared" si="1015"/>
        <v>0</v>
      </c>
      <c r="AO48" s="27"/>
      <c r="AP48" s="27"/>
      <c r="AQ48" s="27">
        <f t="shared" si="544"/>
        <v>975</v>
      </c>
      <c r="AR48" s="28">
        <f t="shared" ref="AR48" si="1016">((AQ48+AS48)/7)/AO47</f>
        <v>0.68571428571428572</v>
      </c>
      <c r="AS48" s="27">
        <f t="shared" si="546"/>
        <v>33</v>
      </c>
      <c r="AT48" s="28">
        <f t="shared" ref="AT48" si="1017">(AS48/(AS48+AQ48))</f>
        <v>3.273809523809524E-2</v>
      </c>
      <c r="AU48" s="27"/>
      <c r="AV48" s="27"/>
      <c r="AW48" s="29">
        <f t="shared" ref="AW48:AX48" si="1018">AW46/AW45*100-100</f>
        <v>4.63333333333334</v>
      </c>
      <c r="AX48" s="72">
        <f t="shared" si="1018"/>
        <v>0.17337031900137845</v>
      </c>
      <c r="AY48" s="26">
        <f t="shared" ref="AY48:AZ48" si="1019">SUM(AY41:AY47)</f>
        <v>1</v>
      </c>
      <c r="AZ48" s="27">
        <f t="shared" si="1019"/>
        <v>0</v>
      </c>
      <c r="BA48" s="27"/>
      <c r="BB48" s="27"/>
      <c r="BC48" s="27">
        <f t="shared" si="550"/>
        <v>3882</v>
      </c>
      <c r="BD48" s="28">
        <f t="shared" ref="BD48" si="1020">((BC48+BE48)/7)/BA47</f>
        <v>0.76247165532879824</v>
      </c>
      <c r="BE48" s="27">
        <f t="shared" si="552"/>
        <v>153</v>
      </c>
      <c r="BF48" s="28">
        <f t="shared" ref="BF48" si="1021">(BE48/(BE48+BC48))</f>
        <v>3.7918215613382898E-2</v>
      </c>
      <c r="BG48" s="27"/>
      <c r="BH48" s="27"/>
      <c r="BI48" s="29">
        <f t="shared" ref="BI48:BJ48" si="1022">BI46/BI45*100-100</f>
        <v>5.5379844961240394</v>
      </c>
      <c r="BJ48" s="72">
        <f t="shared" si="1022"/>
        <v>2.572815533980588</v>
      </c>
      <c r="BK48" s="26">
        <f t="shared" ref="BK48:BL48" si="1023">SUM(BK41:BK47)</f>
        <v>0</v>
      </c>
      <c r="BL48" s="27">
        <f t="shared" si="1023"/>
        <v>0</v>
      </c>
      <c r="BM48" s="27"/>
      <c r="BN48" s="27"/>
      <c r="BO48" s="27">
        <f t="shared" si="556"/>
        <v>3868</v>
      </c>
      <c r="BP48" s="28">
        <f t="shared" ref="BP48" si="1024">((BO48+BQ48)/7)/BM47</f>
        <v>0.75995470843555391</v>
      </c>
      <c r="BQ48" s="27">
        <f t="shared" si="558"/>
        <v>159</v>
      </c>
      <c r="BR48" s="28">
        <f t="shared" ref="BR48" si="1025">(BQ48/(BQ48+BO48))</f>
        <v>3.9483486466352122E-2</v>
      </c>
      <c r="BS48" s="27"/>
      <c r="BT48" s="27"/>
      <c r="BU48" s="29">
        <f t="shared" ref="BU48:BV48" si="1026">BU46/BU45*100-100</f>
        <v>4.8585365853658544</v>
      </c>
      <c r="BV48" s="72">
        <f t="shared" si="1026"/>
        <v>4.7572815533980588</v>
      </c>
      <c r="BW48" s="26">
        <f t="shared" ref="BW48:BX48" si="1027">SUM(BW41:BW47)</f>
        <v>2</v>
      </c>
      <c r="BX48" s="27">
        <f t="shared" si="1027"/>
        <v>0</v>
      </c>
      <c r="BY48" s="27"/>
      <c r="BZ48" s="27"/>
      <c r="CA48" s="27">
        <f t="shared" si="562"/>
        <v>3346</v>
      </c>
      <c r="CB48" s="28">
        <f t="shared" ref="CB48" si="1028">((CA48+CC48)/7)/BY47</f>
        <v>0.6708404477328781</v>
      </c>
      <c r="CC48" s="27">
        <f t="shared" si="564"/>
        <v>190</v>
      </c>
      <c r="CD48" s="28">
        <f t="shared" ref="CD48" si="1029">(CC48/(CC48+CA48))</f>
        <v>5.3733031674208148E-2</v>
      </c>
      <c r="CE48" s="27"/>
      <c r="CF48" s="27"/>
      <c r="CG48" s="29">
        <f t="shared" ref="CG48:CH48" si="1030">CG46/CG45*100-100</f>
        <v>3.0456140350877234</v>
      </c>
      <c r="CH48" s="72">
        <f t="shared" si="1030"/>
        <v>2.1197411003236226</v>
      </c>
      <c r="CI48" s="26">
        <f t="shared" ref="CI48:CJ48" si="1031">SUM(CI41:CI47)</f>
        <v>1</v>
      </c>
      <c r="CJ48" s="27">
        <f t="shared" si="1031"/>
        <v>0</v>
      </c>
      <c r="CK48" s="27"/>
      <c r="CL48" s="27"/>
      <c r="CM48" s="27">
        <f t="shared" si="568"/>
        <v>3558</v>
      </c>
      <c r="CN48" s="28">
        <f t="shared" ref="CN48" si="1032">((CM48+CO48)/7)/CK47</f>
        <v>0.70935306393473718</v>
      </c>
      <c r="CO48" s="27">
        <f t="shared" si="570"/>
        <v>181</v>
      </c>
      <c r="CP48" s="28">
        <f t="shared" ref="CP48" si="1033">(CO48/(CO48+CM48))</f>
        <v>4.8408665418561113E-2</v>
      </c>
      <c r="CQ48" s="27"/>
      <c r="CR48" s="27"/>
      <c r="CS48" s="29">
        <f t="shared" ref="CS48:CT48" si="1034">CS46/CS45*100-100</f>
        <v>4.1821138211382163</v>
      </c>
      <c r="CT48" s="72">
        <f t="shared" si="1034"/>
        <v>2.0388349514563089</v>
      </c>
      <c r="CU48" s="26">
        <f t="shared" ref="CU48:CV48" si="1035">SUM(CU41:CU47)</f>
        <v>1</v>
      </c>
      <c r="CV48" s="27">
        <f t="shared" si="1035"/>
        <v>0</v>
      </c>
      <c r="CW48" s="27"/>
      <c r="CX48" s="27"/>
      <c r="CY48" s="27">
        <f t="shared" si="574"/>
        <v>3516</v>
      </c>
      <c r="CZ48" s="28">
        <f t="shared" ref="CZ48" si="1036">((CY48+DA48)/7)/CW47</f>
        <v>0.7021114704203919</v>
      </c>
      <c r="DA48" s="27">
        <f t="shared" si="576"/>
        <v>175</v>
      </c>
      <c r="DB48" s="28">
        <f t="shared" ref="DB48" si="1037">(DA48/(DA48+CY48))</f>
        <v>4.7412625304795446E-2</v>
      </c>
      <c r="DC48" s="27"/>
      <c r="DD48" s="27"/>
      <c r="DE48" s="29">
        <f t="shared" ref="DE48:DF48" si="1038">DE46/DE45*100-100</f>
        <v>7.7788617886178884</v>
      </c>
      <c r="DF48" s="72">
        <f t="shared" si="1038"/>
        <v>3.3373786407767057</v>
      </c>
      <c r="DG48" s="26">
        <f t="shared" ref="DG48:DH48" si="1039">SUM(DG41:DG47)</f>
        <v>2</v>
      </c>
      <c r="DH48" s="27">
        <f t="shared" si="1039"/>
        <v>0</v>
      </c>
      <c r="DI48" s="27"/>
      <c r="DJ48" s="27"/>
      <c r="DK48" s="27">
        <f t="shared" si="580"/>
        <v>860</v>
      </c>
      <c r="DL48" s="28">
        <f t="shared" ref="DL48" si="1040">((DK48+DM48)/7)/DI47</f>
        <v>0.61632653061224485</v>
      </c>
      <c r="DM48" s="27">
        <f t="shared" si="582"/>
        <v>46</v>
      </c>
      <c r="DN48" s="28">
        <f t="shared" ref="DN48" si="1041">(DM48/(DM48+DK48))</f>
        <v>5.0772626931567331E-2</v>
      </c>
      <c r="DO48" s="27"/>
      <c r="DP48" s="27"/>
      <c r="DQ48" s="29">
        <f t="shared" ref="DQ48:DR48" si="1042">DQ46/DQ45*100-100</f>
        <v>6.7607843137254804</v>
      </c>
      <c r="DR48" s="72">
        <f t="shared" si="1042"/>
        <v>-0.52011095700416377</v>
      </c>
      <c r="DS48" s="26">
        <f t="shared" ref="DS48:DT48" si="1043">SUM(DS41:DS47)</f>
        <v>0</v>
      </c>
      <c r="DT48" s="27">
        <f t="shared" si="1043"/>
        <v>0</v>
      </c>
      <c r="DU48" s="27"/>
      <c r="DV48" s="27"/>
      <c r="DW48" s="27">
        <f t="shared" si="586"/>
        <v>3926</v>
      </c>
      <c r="DX48" s="28">
        <f t="shared" ref="DX48" si="1044">((DW48+DY48)/7)/DU47</f>
        <v>0.77618418569541425</v>
      </c>
      <c r="DY48" s="27">
        <f t="shared" si="588"/>
        <v>187</v>
      </c>
      <c r="DZ48" s="28">
        <f t="shared" ref="DZ48" si="1045">(DY48/(DY48+DW48))</f>
        <v>4.5465596887916362E-2</v>
      </c>
      <c r="EA48" s="27"/>
      <c r="EB48" s="27"/>
      <c r="EC48" s="29">
        <f t="shared" ref="EC48:ED48" si="1046">EC46/EC45*100-100</f>
        <v>3.673333333333332</v>
      </c>
      <c r="ED48" s="72">
        <f t="shared" si="1046"/>
        <v>1.9114077669902798</v>
      </c>
      <c r="EE48" s="26">
        <f t="shared" ref="EE48:EF48" si="1047">SUM(EE41:EE47)</f>
        <v>0</v>
      </c>
      <c r="EF48" s="27">
        <f t="shared" si="1047"/>
        <v>0</v>
      </c>
      <c r="EG48" s="27"/>
      <c r="EH48" s="27"/>
      <c r="EI48" s="27">
        <f t="shared" si="592"/>
        <v>3826</v>
      </c>
      <c r="EJ48" s="28">
        <f t="shared" ref="EJ48" si="1048">((EI48+EK48)/7)/EG47</f>
        <v>0.76599358369503689</v>
      </c>
      <c r="EK48" s="27">
        <f t="shared" si="594"/>
        <v>233</v>
      </c>
      <c r="EL48" s="28">
        <f t="shared" ref="EL48" si="1049">(EK48/(EK48+EI48))</f>
        <v>5.7403301305740333E-2</v>
      </c>
      <c r="EM48" s="27"/>
      <c r="EN48" s="27"/>
      <c r="EO48" s="29">
        <f t="shared" ref="EO48:EP48" si="1050">EO46/EO45*100-100</f>
        <v>6.9878787878787847</v>
      </c>
      <c r="EP48" s="72">
        <f t="shared" si="1050"/>
        <v>3.6569579288026119</v>
      </c>
      <c r="EQ48" s="26">
        <f t="shared" ref="EQ48:ER48" si="1051">SUM(EQ41:EQ47)</f>
        <v>0</v>
      </c>
      <c r="ER48" s="27">
        <f t="shared" si="1051"/>
        <v>0</v>
      </c>
      <c r="ES48" s="27"/>
      <c r="ET48" s="27"/>
      <c r="EU48" s="27">
        <f t="shared" si="598"/>
        <v>3657</v>
      </c>
      <c r="EV48" s="28">
        <f t="shared" ref="EV48" si="1052">((EU48+EW48)/7)/ES47</f>
        <v>0.7408945083978109</v>
      </c>
      <c r="EW48" s="27">
        <f t="shared" si="600"/>
        <v>269</v>
      </c>
      <c r="EX48" s="28">
        <f t="shared" ref="EX48" si="1053">(EW48/(EW48+EU48))</f>
        <v>6.8517575140091699E-2</v>
      </c>
      <c r="EY48" s="27"/>
      <c r="EZ48" s="27"/>
      <c r="FA48" s="29">
        <f t="shared" ref="FA48:FB48" si="1054">FA46/FA45*100-100</f>
        <v>2.4424242424242522</v>
      </c>
      <c r="FB48" s="72">
        <f t="shared" si="1054"/>
        <v>0.87378640776698546</v>
      </c>
      <c r="FC48" s="26">
        <f t="shared" ref="FC48:FD48" si="1055">SUM(FC41:FC47)</f>
        <v>0</v>
      </c>
      <c r="FD48" s="27">
        <f t="shared" si="1055"/>
        <v>0</v>
      </c>
      <c r="FE48" s="27"/>
      <c r="FF48" s="27"/>
      <c r="FG48" s="27">
        <f t="shared" si="604"/>
        <v>3757</v>
      </c>
      <c r="FH48" s="28">
        <f t="shared" ref="FH48" si="1056">((FG48+FI48)/7)/FE47</f>
        <v>0.75165125495376484</v>
      </c>
      <c r="FI48" s="27">
        <f t="shared" si="606"/>
        <v>226</v>
      </c>
      <c r="FJ48" s="28">
        <f t="shared" ref="FJ48" si="1057">(FI48/(FI48+FG48))</f>
        <v>5.6741149887019837E-2</v>
      </c>
      <c r="FK48" s="27"/>
      <c r="FL48" s="27"/>
      <c r="FM48" s="29">
        <f t="shared" ref="FM48:FN48" si="1058">FM46/FM45*100-100</f>
        <v>5.4133333333333411</v>
      </c>
      <c r="FN48" s="72">
        <f t="shared" si="1058"/>
        <v>0.52826956025128879</v>
      </c>
      <c r="FO48" s="26">
        <f t="shared" ref="FO48:FP48" si="1059">SUM(FO41:FO47)</f>
        <v>0</v>
      </c>
      <c r="FP48" s="27">
        <f t="shared" si="1059"/>
        <v>0</v>
      </c>
      <c r="FQ48" s="27"/>
      <c r="FR48" s="27"/>
      <c r="FS48" s="27">
        <f t="shared" si="610"/>
        <v>3857</v>
      </c>
      <c r="FT48" s="28">
        <f t="shared" ref="FT48" si="1060">((FS48+FU48)/7)/FQ47</f>
        <v>0.75742667928098395</v>
      </c>
      <c r="FU48" s="27">
        <f t="shared" si="612"/>
        <v>146</v>
      </c>
      <c r="FV48" s="28">
        <f t="shared" ref="FV48" si="1061">(FU48/(FU48+FS48))</f>
        <v>3.64726455158631E-2</v>
      </c>
      <c r="FW48" s="27"/>
      <c r="FX48" s="27"/>
      <c r="FY48" s="29">
        <f t="shared" ref="FY48:FZ48" si="1062">FY46/FY45*100-100</f>
        <v>2.7914893617021335</v>
      </c>
      <c r="FZ48" s="72">
        <f t="shared" si="1062"/>
        <v>3.5551113649343193</v>
      </c>
      <c r="GA48" s="26">
        <f t="shared" ref="GA48:GB48" si="1063">SUM(GA41:GA47)</f>
        <v>0</v>
      </c>
      <c r="GB48" s="27">
        <f t="shared" si="1063"/>
        <v>0</v>
      </c>
      <c r="GC48" s="27"/>
      <c r="GD48" s="27"/>
      <c r="GE48" s="27">
        <f t="shared" si="616"/>
        <v>871</v>
      </c>
      <c r="GF48" s="28">
        <f t="shared" ref="GF48" si="1064">((GE48+GG48)/7)/GC47</f>
        <v>0.62883845126835791</v>
      </c>
      <c r="GG48" s="27">
        <f t="shared" si="618"/>
        <v>71</v>
      </c>
      <c r="GH48" s="28">
        <f t="shared" ref="GH48" si="1065">(GG48/(GG48+GE48))</f>
        <v>7.5371549893842885E-2</v>
      </c>
      <c r="GI48" s="27"/>
      <c r="GJ48" s="27"/>
      <c r="GK48" s="29">
        <f t="shared" ref="GK48:GL48" si="1066">GK46/GK45*100-100</f>
        <v>5.6833333333333229</v>
      </c>
      <c r="GL48" s="72">
        <f t="shared" si="1066"/>
        <v>2.2653721682847703</v>
      </c>
      <c r="GM48" s="26">
        <f t="shared" ref="GM48:GN48" si="1067">SUM(GM41:GM47)</f>
        <v>0</v>
      </c>
      <c r="GN48" s="27">
        <f t="shared" si="1067"/>
        <v>0</v>
      </c>
      <c r="GO48" s="27"/>
      <c r="GP48" s="27"/>
      <c r="GQ48" s="27">
        <f t="shared" si="622"/>
        <v>3876</v>
      </c>
      <c r="GR48" s="28">
        <f t="shared" ref="GR48" si="1068">((GQ48+GS48)/7)/GO47</f>
        <v>0.76456080440144181</v>
      </c>
      <c r="GS48" s="27">
        <f t="shared" si="624"/>
        <v>154</v>
      </c>
      <c r="GT48" s="28">
        <f t="shared" ref="GT48" si="1069">(GS48/(GS48+GQ48))</f>
        <v>3.8213399503722087E-2</v>
      </c>
      <c r="GU48" s="27"/>
      <c r="GV48" s="27"/>
      <c r="GW48" s="29">
        <f t="shared" ref="GW48:GX48" si="1070">GW46/GW45*100-100</f>
        <v>4.0068376068375926</v>
      </c>
      <c r="GX48" s="72">
        <f t="shared" si="1070"/>
        <v>1.4401294498381816</v>
      </c>
      <c r="GY48" s="26">
        <f t="shared" ref="GY48:GZ48" si="1071">SUM(GY41:GY47)</f>
        <v>0</v>
      </c>
      <c r="GZ48" s="27">
        <f t="shared" si="1071"/>
        <v>0</v>
      </c>
      <c r="HA48" s="27"/>
      <c r="HB48" s="27"/>
      <c r="HC48" s="27">
        <f t="shared" si="628"/>
        <v>3874</v>
      </c>
      <c r="HD48" s="28">
        <f t="shared" ref="HD48" si="1072">((HC48+HE48)/7)/HA47</f>
        <v>0.76549508692365831</v>
      </c>
      <c r="HE48" s="27">
        <f t="shared" si="630"/>
        <v>177</v>
      </c>
      <c r="HF48" s="28">
        <f t="shared" ref="HF48" si="1073">(HE48/(HE48+HC48))</f>
        <v>4.3692915329548263E-2</v>
      </c>
      <c r="HG48" s="27"/>
      <c r="HH48" s="27"/>
      <c r="HI48" s="29">
        <f t="shared" ref="HI48:HJ48" si="1074">HI46/HI45*100-100</f>
        <v>0.79999999999999716</v>
      </c>
      <c r="HJ48" s="72">
        <f t="shared" si="1074"/>
        <v>5.1941747572815444</v>
      </c>
      <c r="HK48" s="26">
        <f t="shared" si="950"/>
        <v>14</v>
      </c>
      <c r="HL48" s="27">
        <f t="shared" si="951"/>
        <v>0</v>
      </c>
      <c r="HM48" s="27"/>
      <c r="HN48" s="27"/>
      <c r="HO48" s="27">
        <f t="shared" ref="HO48" si="1075">+G48+S48+AE48+AQ48+BC48+BO48+CA48+CM48+CY48+DK48+DW48+EI48+EU48+FG48+FS48+GE48+GQ48+HC48+I48+U48+AG48+AS48+BE48+BQ48+CC48+CO48+DA48+DM48+DY48+EK48+EW48+FI48+FU48+GG48+GS48+HE48</f>
        <v>61846</v>
      </c>
      <c r="HP48" s="203">
        <f t="shared" ref="HP48" si="1076">+((HO48)/HM47)/7</f>
        <v>0.73909510265541722</v>
      </c>
      <c r="HQ48" s="62">
        <f t="shared" si="956"/>
        <v>3059</v>
      </c>
      <c r="HR48" s="52">
        <f t="shared" si="957"/>
        <v>4.946156582479061E-2</v>
      </c>
      <c r="HS48" s="53">
        <f t="shared" si="635"/>
        <v>53.214285714285715</v>
      </c>
      <c r="HT48" s="54">
        <f t="shared" si="636"/>
        <v>57139</v>
      </c>
      <c r="HU48" s="53">
        <f t="shared" si="637"/>
        <v>92.384572346461283</v>
      </c>
      <c r="HV48" s="63">
        <f t="shared" ref="HV48:HW48" si="1077">HV46/HV45*100-100</f>
        <v>4.4777777777777743</v>
      </c>
      <c r="HW48" s="72">
        <f t="shared" si="1077"/>
        <v>2.1392447118756479</v>
      </c>
      <c r="HX48" s="78">
        <f t="shared" ref="HX48" si="1078">SUM(G48,I48,S48,U48,AE48,AG48,AQ48,AS48,BC48,BE48,BO48,BQ48)/7/SUM(E47,Q47,AC47,AO47,BA47,BM47)</f>
        <v>0.74880683245415725</v>
      </c>
      <c r="HY48" s="78">
        <f t="shared" ref="HY48" si="1079">SUM(CA48,CC48,CM48,CO48,CY48,DA48,DK48,DM48,DW48,DY48,EI48,EK48)/7/SUM(BY47,CK47,CW47,DI47,DU47,EG47)</f>
        <v>0.71927369289841037</v>
      </c>
      <c r="HZ48" s="78">
        <f t="shared" ref="HZ48" si="1080">SUM(K48,EU48,EW48,FG48,FI48,FS48,FU48,GE48,GG48,GQ48,GS48,HC48,HE48)/7/SUM(ES47,FE47,FQ47,GC47,GO47,HA47)</f>
        <v>0.74917692527912971</v>
      </c>
      <c r="IA48" s="82">
        <f t="shared" ref="IA48" si="1081">SUM(I48,U48,AG48,AS48,BE48,BQ48)/SUM(G48,I48,S48,U48,AE48,AG48,AQ48,AS48,BC48,BE48,BO48,BQ48)</f>
        <v>4.8114247376239996E-2</v>
      </c>
      <c r="IB48" s="82">
        <f t="shared" ref="IB48" si="1082">SUM(CC48,CO48,DA48,DM48,DY48,EK48)/SUM(CA48,CC48,CM48,CO48,CY48,DA48,DK48,DM48,DW48,DY48,EI48,EK48)</f>
        <v>5.0488924366393934E-2</v>
      </c>
      <c r="IC48" s="82">
        <f t="shared" ref="IC48" si="1083">SUM(EW48,FI48,FU48,GG48,GS48,HE48)/SUM(EU48,EW48,FG48,FI48,FS48,FU48,GE48,GG48,GQ48,GS48,HC48,HE48)</f>
        <v>4.9820874134224979E-2</v>
      </c>
      <c r="ID48" s="84">
        <f t="shared" ref="ID48" si="1084">SUM(C48,O48,AA48,AM48,AY48,BK48)</f>
        <v>8</v>
      </c>
      <c r="IE48" s="84">
        <f t="shared" ref="IE48" si="1085">SUM(BW48,CI48,CU48,DG48,DS48,EE48)</f>
        <v>6</v>
      </c>
      <c r="IF48" s="84">
        <f t="shared" ref="IF48" si="1086">SUM(EQ48,FC48,FO48,GA48,GM48,GY48)</f>
        <v>0</v>
      </c>
      <c r="IG48" s="86" t="s">
        <v>40</v>
      </c>
    </row>
    <row r="49" spans="1:24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5">
        <f t="shared" ref="HK49:HL49" si="1087">HK48/HM38</f>
        <v>1.1697860962566844E-3</v>
      </c>
      <c r="HL49" s="68">
        <f t="shared" si="1087"/>
        <v>0</v>
      </c>
      <c r="HM49" s="30"/>
      <c r="HN49" s="30"/>
      <c r="HO49" s="30"/>
      <c r="HP49" s="204"/>
      <c r="HQ49" s="30"/>
      <c r="HR49" s="30"/>
      <c r="HS49" s="30"/>
      <c r="HT49" s="51"/>
      <c r="HU49" s="30"/>
      <c r="HV49" s="30"/>
      <c r="HW49" s="31"/>
      <c r="HY49" s="77"/>
      <c r="HZ49" s="77"/>
      <c r="ID49" s="84">
        <f t="shared" ref="ID49" si="1088">SUM(E38,Q38,AC38,AO38,BA38,BM38)</f>
        <v>3989</v>
      </c>
      <c r="IE49" s="84">
        <f t="shared" ref="IE49" si="1089">SUM(BY38,CK38,CW38,DI38,DU38,EG38)</f>
        <v>3987</v>
      </c>
      <c r="IF49" s="84">
        <f t="shared" ref="IF49" si="1090">SUM(ES38,FE38,FQ38,GC38,GO38,HA38)</f>
        <v>3992</v>
      </c>
      <c r="IG49" s="86" t="s">
        <v>38</v>
      </c>
    </row>
    <row r="50" spans="1:241" x14ac:dyDescent="0.25">
      <c r="A50" s="210">
        <v>30</v>
      </c>
      <c r="B50" s="73">
        <f>B47+1</f>
        <v>44540</v>
      </c>
      <c r="C50" s="33">
        <v>1</v>
      </c>
      <c r="D50" s="34"/>
      <c r="E50" s="34">
        <f t="shared" ref="E50:F50" si="1091">E47-C50</f>
        <v>750</v>
      </c>
      <c r="F50" s="34">
        <f t="shared" si="1091"/>
        <v>65</v>
      </c>
      <c r="G50" s="34">
        <v>572</v>
      </c>
      <c r="H50" s="35">
        <f t="shared" ref="H50:H56" si="1092">((G50+I50)/E50)</f>
        <v>0.80266666666666664</v>
      </c>
      <c r="I50" s="34">
        <v>30</v>
      </c>
      <c r="J50" s="35">
        <f t="shared" ref="J50:J56" si="1093">I50/(G50+I50)</f>
        <v>4.9833887043189369E-2</v>
      </c>
      <c r="K50" s="36"/>
      <c r="L50" s="34"/>
      <c r="M50" s="34"/>
      <c r="N50" s="37"/>
      <c r="O50" s="33"/>
      <c r="P50" s="34"/>
      <c r="Q50" s="34">
        <f t="shared" ref="Q50" si="1094">Q47-O50</f>
        <v>751</v>
      </c>
      <c r="R50" s="34">
        <f t="shared" ref="R50" si="1095">R47-P50</f>
        <v>65</v>
      </c>
      <c r="S50" s="34">
        <v>538</v>
      </c>
      <c r="T50" s="35">
        <f t="shared" ref="T50:T56" si="1096">((S50+U50)/Q50)</f>
        <v>0.74833555259653795</v>
      </c>
      <c r="U50" s="34">
        <v>24</v>
      </c>
      <c r="V50" s="35">
        <f t="shared" ref="V50:V56" si="1097">U50/(S50+U50)</f>
        <v>4.2704626334519574E-2</v>
      </c>
      <c r="W50" s="36"/>
      <c r="X50" s="34"/>
      <c r="Y50" s="34"/>
      <c r="Z50" s="37"/>
      <c r="AA50" s="33"/>
      <c r="AB50" s="34"/>
      <c r="AC50" s="34">
        <f t="shared" ref="AC50" si="1098">AC47-AA50</f>
        <v>756</v>
      </c>
      <c r="AD50" s="34">
        <f t="shared" ref="AD50" si="1099">AD47-AB50</f>
        <v>65</v>
      </c>
      <c r="AE50" s="34">
        <v>545</v>
      </c>
      <c r="AF50" s="35">
        <f t="shared" ref="AF50:AF56" si="1100">((AE50+AG50)/AC50)</f>
        <v>0.75132275132275128</v>
      </c>
      <c r="AG50" s="34">
        <v>23</v>
      </c>
      <c r="AH50" s="35">
        <f t="shared" ref="AH50:AH56" si="1101">AG50/(AE50+AG50)</f>
        <v>4.0492957746478875E-2</v>
      </c>
      <c r="AI50" s="36"/>
      <c r="AJ50" s="34"/>
      <c r="AK50" s="34"/>
      <c r="AL50" s="37"/>
      <c r="AM50" s="33"/>
      <c r="AN50" s="34"/>
      <c r="AO50" s="34">
        <f t="shared" ref="AO50" si="1102">AO47-AM50</f>
        <v>210</v>
      </c>
      <c r="AP50" s="34">
        <f t="shared" ref="AP50" si="1103">AP47-AN50</f>
        <v>16</v>
      </c>
      <c r="AQ50" s="34">
        <v>149</v>
      </c>
      <c r="AR50" s="35">
        <f t="shared" ref="AR50:AR56" si="1104">((AQ50+AS50)/AO50)</f>
        <v>0.72857142857142854</v>
      </c>
      <c r="AS50" s="34">
        <v>4</v>
      </c>
      <c r="AT50" s="35">
        <f t="shared" ref="AT50:AT56" si="1105">AS50/(AQ50+AS50)</f>
        <v>2.6143790849673203E-2</v>
      </c>
      <c r="AU50" s="36"/>
      <c r="AV50" s="34"/>
      <c r="AW50" s="34"/>
      <c r="AX50" s="37"/>
      <c r="AY50" s="33"/>
      <c r="AZ50" s="34"/>
      <c r="BA50" s="34">
        <f t="shared" ref="BA50" si="1106">BA47-AY50</f>
        <v>756</v>
      </c>
      <c r="BB50" s="34">
        <f t="shared" ref="BB50" si="1107">BB47-AZ50</f>
        <v>65</v>
      </c>
      <c r="BC50" s="34">
        <v>570</v>
      </c>
      <c r="BD50" s="35">
        <f t="shared" ref="BD50:BD56" si="1108">((BC50+BE50)/BA50)</f>
        <v>0.78042328042328046</v>
      </c>
      <c r="BE50" s="34">
        <v>20</v>
      </c>
      <c r="BF50" s="35">
        <f t="shared" ref="BF50:BF56" si="1109">BE50/(BC50+BE50)</f>
        <v>3.3898305084745763E-2</v>
      </c>
      <c r="BG50" s="36"/>
      <c r="BH50" s="34"/>
      <c r="BI50" s="34"/>
      <c r="BJ50" s="37"/>
      <c r="BK50" s="33"/>
      <c r="BL50" s="34"/>
      <c r="BM50" s="34">
        <f t="shared" ref="BM50" si="1110">BM47-BK50</f>
        <v>757</v>
      </c>
      <c r="BN50" s="34">
        <f t="shared" ref="BN50" si="1111">BN47-BL50</f>
        <v>65</v>
      </c>
      <c r="BO50" s="34">
        <v>580</v>
      </c>
      <c r="BP50" s="35">
        <f t="shared" ref="BP50:BP56" si="1112">((BO50+BQ50)/BM50)</f>
        <v>0.79524438573315714</v>
      </c>
      <c r="BQ50" s="34">
        <v>22</v>
      </c>
      <c r="BR50" s="35">
        <f t="shared" ref="BR50:BR56" si="1113">BQ50/(BO50+BQ50)</f>
        <v>3.6544850498338874E-2</v>
      </c>
      <c r="BS50" s="36"/>
      <c r="BT50" s="34"/>
      <c r="BU50" s="34"/>
      <c r="BV50" s="37"/>
      <c r="BW50" s="33"/>
      <c r="BX50" s="34"/>
      <c r="BY50" s="34">
        <f t="shared" ref="BY50" si="1114">BY47-BW50</f>
        <v>753</v>
      </c>
      <c r="BZ50" s="34">
        <f t="shared" ref="BZ50" si="1115">BZ47-BX50</f>
        <v>65</v>
      </c>
      <c r="CA50" s="34">
        <v>511</v>
      </c>
      <c r="CB50" s="35">
        <f t="shared" ref="CB50:CB56" si="1116">((CA50+CC50)/BY50)</f>
        <v>0.70783532536520588</v>
      </c>
      <c r="CC50" s="34">
        <v>22</v>
      </c>
      <c r="CD50" s="35">
        <f t="shared" ref="CD50:CD56" si="1117">CC50/(CA50+CC50)</f>
        <v>4.1275797373358347E-2</v>
      </c>
      <c r="CE50" s="36"/>
      <c r="CF50" s="34"/>
      <c r="CG50" s="34"/>
      <c r="CH50" s="37"/>
      <c r="CI50" s="33"/>
      <c r="CJ50" s="34"/>
      <c r="CK50" s="34">
        <f t="shared" ref="CK50" si="1118">CK47-CI50</f>
        <v>753</v>
      </c>
      <c r="CL50" s="34">
        <f t="shared" ref="CL50" si="1119">CL47-CJ50</f>
        <v>65</v>
      </c>
      <c r="CM50" s="34">
        <v>545</v>
      </c>
      <c r="CN50" s="35">
        <f t="shared" ref="CN50:CN56" si="1120">((CM50+CO50)/CK50)</f>
        <v>0.74900398406374502</v>
      </c>
      <c r="CO50" s="34">
        <v>19</v>
      </c>
      <c r="CP50" s="35">
        <f t="shared" ref="CP50:CP56" si="1121">CO50/(CM50+CO50)</f>
        <v>3.3687943262411348E-2</v>
      </c>
      <c r="CQ50" s="36"/>
      <c r="CR50" s="34"/>
      <c r="CS50" s="34"/>
      <c r="CT50" s="37"/>
      <c r="CU50" s="33"/>
      <c r="CV50" s="34"/>
      <c r="CW50" s="34">
        <f t="shared" ref="CW50" si="1122">CW47-CU50</f>
        <v>751</v>
      </c>
      <c r="CX50" s="34">
        <f t="shared" ref="CX50" si="1123">CX47-CV50</f>
        <v>65</v>
      </c>
      <c r="CY50" s="34">
        <v>534</v>
      </c>
      <c r="CZ50" s="35">
        <f t="shared" ref="CZ50:CZ56" si="1124">((CY50+DA50)/CW50)</f>
        <v>0.73501997336884151</v>
      </c>
      <c r="DA50" s="34">
        <v>18</v>
      </c>
      <c r="DB50" s="35">
        <f t="shared" ref="DB50:DB56" si="1125">DA50/(CY50+DA50)</f>
        <v>3.2608695652173912E-2</v>
      </c>
      <c r="DC50" s="36"/>
      <c r="DD50" s="34"/>
      <c r="DE50" s="34"/>
      <c r="DF50" s="37"/>
      <c r="DG50" s="33"/>
      <c r="DH50" s="34"/>
      <c r="DI50" s="34">
        <f t="shared" ref="DI50" si="1126">DI47-DG50</f>
        <v>210</v>
      </c>
      <c r="DJ50" s="34">
        <f t="shared" ref="DJ50" si="1127">DJ47-DH50</f>
        <v>16</v>
      </c>
      <c r="DK50" s="34">
        <v>120</v>
      </c>
      <c r="DL50" s="35">
        <f t="shared" ref="DL50:DL56" si="1128">((DK50+DM50)/DI50)</f>
        <v>0.62857142857142856</v>
      </c>
      <c r="DM50" s="34">
        <v>12</v>
      </c>
      <c r="DN50" s="35">
        <f t="shared" ref="DN50:DN56" si="1129">DM50/(DK50+DM50)</f>
        <v>9.0909090909090912E-2</v>
      </c>
      <c r="DO50" s="170">
        <v>162.11000000000001</v>
      </c>
      <c r="DP50" s="34"/>
      <c r="DQ50" s="34"/>
      <c r="DR50" s="37"/>
      <c r="DS50" s="33"/>
      <c r="DT50" s="34"/>
      <c r="DU50" s="34">
        <f t="shared" ref="DU50" si="1130">DU47-DS50</f>
        <v>757</v>
      </c>
      <c r="DV50" s="34">
        <f t="shared" ref="DV50" si="1131">DV47-DT50</f>
        <v>65</v>
      </c>
      <c r="DW50" s="34">
        <v>613</v>
      </c>
      <c r="DX50" s="35">
        <f t="shared" ref="DX50:DX56" si="1132">((DW50+DY50)/DU50)</f>
        <v>0.8361955085865258</v>
      </c>
      <c r="DY50" s="34">
        <v>20</v>
      </c>
      <c r="DZ50" s="35">
        <f t="shared" ref="DZ50:DZ56" si="1133">DY50/(DW50+DY50)</f>
        <v>3.15955766192733E-2</v>
      </c>
      <c r="EA50" s="36"/>
      <c r="EB50" s="34"/>
      <c r="EC50" s="34"/>
      <c r="ED50" s="37"/>
      <c r="EE50" s="33"/>
      <c r="EF50" s="34"/>
      <c r="EG50" s="34">
        <f t="shared" ref="EG50" si="1134">EG47-EE50</f>
        <v>757</v>
      </c>
      <c r="EH50" s="34">
        <f t="shared" ref="EH50" si="1135">EH47-EF50</f>
        <v>64</v>
      </c>
      <c r="EI50" s="34">
        <v>577</v>
      </c>
      <c r="EJ50" s="35">
        <f t="shared" ref="EJ50:EJ56" si="1136">((EI50+EK50)/EG50)</f>
        <v>0.79524438573315714</v>
      </c>
      <c r="EK50" s="34">
        <v>25</v>
      </c>
      <c r="EL50" s="35">
        <f t="shared" ref="EL50:EL56" si="1137">EK50/(EI50+EK50)</f>
        <v>4.1528239202657809E-2</v>
      </c>
      <c r="EM50" s="36"/>
      <c r="EN50" s="34"/>
      <c r="EO50" s="34"/>
      <c r="EP50" s="37"/>
      <c r="EQ50" s="33"/>
      <c r="ER50" s="34"/>
      <c r="ES50" s="34">
        <f t="shared" ref="ES50" si="1138">ES47-EQ50</f>
        <v>757</v>
      </c>
      <c r="ET50" s="34">
        <f t="shared" ref="ET50" si="1139">ET47-ER50</f>
        <v>65</v>
      </c>
      <c r="EU50" s="34">
        <v>547</v>
      </c>
      <c r="EV50" s="35">
        <f t="shared" ref="EV50:EV56" si="1140">((EU50+EW50)/ES50)</f>
        <v>0.75957727873183623</v>
      </c>
      <c r="EW50" s="34">
        <v>28</v>
      </c>
      <c r="EX50" s="35">
        <f t="shared" ref="EX50:EX56" si="1141">EW50/(EU50+EW50)</f>
        <v>4.8695652173913043E-2</v>
      </c>
      <c r="EY50" s="36"/>
      <c r="EZ50" s="34"/>
      <c r="FA50" s="34"/>
      <c r="FB50" s="37"/>
      <c r="FC50" s="33"/>
      <c r="FD50" s="34"/>
      <c r="FE50" s="34">
        <f t="shared" ref="FE50" si="1142">FE47-FC50</f>
        <v>757</v>
      </c>
      <c r="FF50" s="34">
        <f t="shared" ref="FF50" si="1143">FF47-FD50</f>
        <v>65</v>
      </c>
      <c r="FG50" s="34">
        <v>564</v>
      </c>
      <c r="FH50" s="35">
        <f t="shared" ref="FH50:FH56" si="1144">((FG50+FI50)/FE50)</f>
        <v>0.77542932628797889</v>
      </c>
      <c r="FI50" s="34">
        <v>23</v>
      </c>
      <c r="FJ50" s="35">
        <f t="shared" ref="FJ50:FJ56" si="1145">FI50/(FG50+FI50)</f>
        <v>3.9182282793867124E-2</v>
      </c>
      <c r="FK50" s="36"/>
      <c r="FL50" s="34"/>
      <c r="FM50" s="34"/>
      <c r="FN50" s="37"/>
      <c r="FO50" s="33"/>
      <c r="FP50" s="34"/>
      <c r="FQ50" s="34">
        <f t="shared" ref="FQ50" si="1146">FQ47-FO50</f>
        <v>755</v>
      </c>
      <c r="FR50" s="34">
        <f t="shared" ref="FR50" si="1147">FR47-FP50</f>
        <v>65</v>
      </c>
      <c r="FS50" s="34">
        <v>586</v>
      </c>
      <c r="FT50" s="35">
        <f t="shared" ref="FT50:FT56" si="1148">((FS50+FU50)/FQ50)</f>
        <v>0.80529801324503314</v>
      </c>
      <c r="FU50" s="34">
        <v>22</v>
      </c>
      <c r="FV50" s="35">
        <f t="shared" ref="FV50:FV56" si="1149">FU50/(FS50+FU50)</f>
        <v>3.6184210526315791E-2</v>
      </c>
      <c r="FW50" s="36"/>
      <c r="FX50" s="34"/>
      <c r="FY50" s="34"/>
      <c r="FZ50" s="37"/>
      <c r="GA50" s="33"/>
      <c r="GB50" s="34"/>
      <c r="GC50" s="34">
        <f t="shared" ref="GC50" si="1150">GC47-GA50</f>
        <v>214</v>
      </c>
      <c r="GD50" s="34">
        <f t="shared" ref="GD50" si="1151">GD47-GB50</f>
        <v>16</v>
      </c>
      <c r="GE50" s="34">
        <v>136</v>
      </c>
      <c r="GF50" s="35">
        <f t="shared" ref="GF50:GF56" si="1152">((GE50+GG50)/GC50)</f>
        <v>0.69626168224299068</v>
      </c>
      <c r="GG50" s="34">
        <v>13</v>
      </c>
      <c r="GH50" s="35">
        <f t="shared" ref="GH50:GH56" si="1153">GG50/(GE50+GG50)</f>
        <v>8.7248322147651006E-2</v>
      </c>
      <c r="GI50" s="175">
        <v>162.10999999999999</v>
      </c>
      <c r="GJ50" s="34"/>
      <c r="GK50" s="34"/>
      <c r="GL50" s="37"/>
      <c r="GM50" s="33"/>
      <c r="GN50" s="34"/>
      <c r="GO50" s="34">
        <f t="shared" ref="GO50" si="1154">GO47-GM50</f>
        <v>753</v>
      </c>
      <c r="GP50" s="34">
        <f t="shared" ref="GP50" si="1155">GP47-GN50</f>
        <v>65</v>
      </c>
      <c r="GQ50" s="34">
        <v>561</v>
      </c>
      <c r="GR50" s="35">
        <f t="shared" ref="GR50:GR56" si="1156">((GQ50+GS50)/GO50)</f>
        <v>0.77423638778220449</v>
      </c>
      <c r="GS50" s="34">
        <v>22</v>
      </c>
      <c r="GT50" s="35">
        <f t="shared" ref="GT50:GT56" si="1157">GS50/(GQ50+GS50)</f>
        <v>3.7735849056603772E-2</v>
      </c>
      <c r="GU50" s="36"/>
      <c r="GV50" s="34"/>
      <c r="GW50" s="34"/>
      <c r="GX50" s="37"/>
      <c r="GY50" s="33"/>
      <c r="GZ50" s="34"/>
      <c r="HA50" s="34">
        <f t="shared" ref="HA50" si="1158">HA47-GY50</f>
        <v>756</v>
      </c>
      <c r="HB50" s="34">
        <f t="shared" ref="HB50" si="1159">HB47-GZ50</f>
        <v>65</v>
      </c>
      <c r="HC50" s="34">
        <v>586</v>
      </c>
      <c r="HD50" s="35">
        <f t="shared" ref="HD50:HD56" si="1160">((HC50+HE50)/HA50)</f>
        <v>0.80952380952380953</v>
      </c>
      <c r="HE50" s="34">
        <v>26</v>
      </c>
      <c r="HF50" s="35">
        <f t="shared" ref="HF50:HF56" si="1161">HE50/(HC50+HE50)</f>
        <v>4.2483660130718956E-2</v>
      </c>
      <c r="HG50" s="36"/>
      <c r="HH50" s="34"/>
      <c r="HI50" s="34"/>
      <c r="HJ50" s="37"/>
      <c r="HK50" s="33">
        <f t="shared" ref="HK50:HK57" si="1162">+C50+O50+AA50+AM50+AY50+BK50+BW50+CI50+CU50+DG50+DS50+EE50+EQ50+FC50+FO50+GA50+GM50+GY50</f>
        <v>1</v>
      </c>
      <c r="HL50" s="34">
        <f t="shared" ref="HL50:HL57" si="1163">+D50+P50+AB50+AN50+AZ50+BL50+BX50+CJ50+CV50+DH50+DT50+EF50+ER50+FD50+FP50+GB50+GN50+GZ50</f>
        <v>0</v>
      </c>
      <c r="HM50" s="34">
        <f t="shared" ref="HM50:HM56" si="1164">+E50+Q50+AC50+AO50+BA50+BM50+BY50+CK50+CW50+DI50+DU50+EG50+ES50+FE50+FQ50+GC50+GO50+HA50</f>
        <v>11953</v>
      </c>
      <c r="HN50" s="34">
        <f t="shared" ref="HN50:HN56" si="1165">+F50+R50+AD50+AP50+BB50+BN50+BZ50+CL50+CX50+DJ50+DV50+EH50+ET50+FF50+FR50+GD50+GP50+HB50</f>
        <v>1022</v>
      </c>
      <c r="HO50" s="34">
        <f t="shared" ref="HO50:HO56" si="1166">+G50+S50+AE50+AQ50+BC50+BO50+CA50+CM50+CY50+DK50+DW50+EI50+EU50+FG50+FS50+GE50+GQ50+HC50+HE50+I50+U50+AG50+AS50+BE50+BQ50+CC50+CO50+DA50+DM50+DY50+EK50+EW50+FI50+FU50+GG50+GS50</f>
        <v>9207</v>
      </c>
      <c r="HP50" s="201">
        <f t="shared" ref="HP50:HP56" si="1167">+(HO50)/HM50</f>
        <v>0.7702668786078809</v>
      </c>
      <c r="HQ50" s="48">
        <f t="shared" ref="HQ50:HQ57" si="1168">+I50+U50+AG50+AS50+BE50+BQ50+CC50+CO50+DA50+DM50+DY50+EK50+EW50+FI50+FU50+GG50+GS50+HE50</f>
        <v>373</v>
      </c>
      <c r="HR50" s="35">
        <f t="shared" ref="HR50:HR57" si="1169">+(HQ50/(HO50))</f>
        <v>4.0512653415879223E-2</v>
      </c>
      <c r="HS50" s="49">
        <v>54.4</v>
      </c>
      <c r="HT50" s="50">
        <v>8600</v>
      </c>
      <c r="HU50" s="49">
        <f t="shared" ref="HU50:HU56" si="1170">+HT50/HO50*100</f>
        <v>93.407190181383726</v>
      </c>
      <c r="HV50" s="48"/>
      <c r="HW50" s="37"/>
      <c r="HX50" s="78">
        <f t="shared" ref="HX50:HX56" si="1171">SUM(G50,I50,S50,U50,AE50,AG50,AQ50,AS50,BC50,BE50,BO50,BQ50)/SUM(E50,Q50,AC50,AO50,BA50,BM50)</f>
        <v>0.77311557788944718</v>
      </c>
      <c r="HY50" s="78">
        <f t="shared" ref="HY50:HY56" si="1172">SUM(CA50,CC50,CM50,CO50,CY50,DA50,DK50,DM50,DW50,DY50,EI50,EK50)/SUM(BY50,CK50,CW50,DI50,DU50,EG50)</f>
        <v>0.75759859331826174</v>
      </c>
      <c r="HZ50" s="78">
        <f t="shared" ref="HZ50:HZ56" si="1173">SUM(K50,EU50,EW50,FG50,FI50,FS50,FU50,GE50,GG50,GQ50,GS50,HC50,HE50)/SUM(ES50,FE50,FQ50,GC50,GO50,HA50)</f>
        <v>0.78006012024048099</v>
      </c>
    </row>
    <row r="51" spans="1:241" x14ac:dyDescent="0.25">
      <c r="A51" s="211"/>
      <c r="B51" s="41">
        <f t="shared" ref="B51:B56" si="1174">+B50+1</f>
        <v>44541</v>
      </c>
      <c r="C51" s="10"/>
      <c r="D51" s="11"/>
      <c r="E51" s="74">
        <f t="shared" ref="E51:E56" si="1175">E50-C51</f>
        <v>750</v>
      </c>
      <c r="F51" s="74">
        <f t="shared" ref="F51:F56" si="1176">F50-D51</f>
        <v>65</v>
      </c>
      <c r="G51" s="11">
        <v>560</v>
      </c>
      <c r="H51" s="12">
        <f t="shared" si="1092"/>
        <v>0.79066666666666663</v>
      </c>
      <c r="I51" s="11">
        <v>33</v>
      </c>
      <c r="J51" s="12">
        <f t="shared" si="1093"/>
        <v>5.5649241146711638E-2</v>
      </c>
      <c r="K51" s="13"/>
      <c r="L51" s="11"/>
      <c r="M51" s="11"/>
      <c r="N51" s="14"/>
      <c r="O51" s="10">
        <v>1</v>
      </c>
      <c r="P51" s="11"/>
      <c r="Q51" s="74">
        <f t="shared" ref="Q51:Q56" si="1177">Q50-O51</f>
        <v>750</v>
      </c>
      <c r="R51" s="74">
        <f t="shared" ref="R51:R56" si="1178">R50-P51</f>
        <v>65</v>
      </c>
      <c r="S51" s="11">
        <v>550</v>
      </c>
      <c r="T51" s="12">
        <f t="shared" si="1096"/>
        <v>0.77466666666666661</v>
      </c>
      <c r="U51" s="11">
        <v>31</v>
      </c>
      <c r="V51" s="12">
        <f t="shared" si="1097"/>
        <v>5.3356282271944923E-2</v>
      </c>
      <c r="W51" s="13"/>
      <c r="X51" s="11"/>
      <c r="Y51" s="11"/>
      <c r="Z51" s="14"/>
      <c r="AA51" s="10"/>
      <c r="AB51" s="11"/>
      <c r="AC51" s="74">
        <f t="shared" ref="AC51:AC56" si="1179">AC50-AA51</f>
        <v>756</v>
      </c>
      <c r="AD51" s="74">
        <f t="shared" ref="AD51:AD56" si="1180">AD50-AB51</f>
        <v>65</v>
      </c>
      <c r="AE51" s="11">
        <v>549</v>
      </c>
      <c r="AF51" s="12">
        <f t="shared" si="1100"/>
        <v>0.76322751322751325</v>
      </c>
      <c r="AG51" s="11">
        <v>28</v>
      </c>
      <c r="AH51" s="12">
        <f t="shared" si="1101"/>
        <v>4.852686308492201E-2</v>
      </c>
      <c r="AI51" s="13"/>
      <c r="AJ51" s="11"/>
      <c r="AK51" s="11"/>
      <c r="AL51" s="14"/>
      <c r="AM51" s="10"/>
      <c r="AN51" s="11"/>
      <c r="AO51" s="74">
        <f t="shared" ref="AO51:AO56" si="1181">AO50-AM51</f>
        <v>210</v>
      </c>
      <c r="AP51" s="74">
        <f t="shared" ref="AP51:AP56" si="1182">AP50-AN51</f>
        <v>16</v>
      </c>
      <c r="AQ51" s="11">
        <v>149</v>
      </c>
      <c r="AR51" s="12">
        <f t="shared" si="1104"/>
        <v>0.74761904761904763</v>
      </c>
      <c r="AS51" s="11">
        <v>8</v>
      </c>
      <c r="AT51" s="12">
        <f t="shared" si="1105"/>
        <v>5.0955414012738856E-2</v>
      </c>
      <c r="AU51" s="13"/>
      <c r="AV51" s="11"/>
      <c r="AW51" s="11"/>
      <c r="AX51" s="14"/>
      <c r="AY51" s="10"/>
      <c r="AZ51" s="11"/>
      <c r="BA51" s="74">
        <f t="shared" ref="BA51:BA56" si="1183">BA50-AY51</f>
        <v>756</v>
      </c>
      <c r="BB51" s="74">
        <f t="shared" ref="BB51:BB56" si="1184">BB50-AZ51</f>
        <v>65</v>
      </c>
      <c r="BC51" s="11">
        <v>554</v>
      </c>
      <c r="BD51" s="12">
        <f t="shared" si="1108"/>
        <v>0.7592592592592593</v>
      </c>
      <c r="BE51" s="11">
        <v>20</v>
      </c>
      <c r="BF51" s="12">
        <f t="shared" si="1109"/>
        <v>3.484320557491289E-2</v>
      </c>
      <c r="BG51" s="13"/>
      <c r="BH51" s="11"/>
      <c r="BI51" s="11"/>
      <c r="BJ51" s="14"/>
      <c r="BK51" s="10"/>
      <c r="BL51" s="11"/>
      <c r="BM51" s="74">
        <f t="shared" ref="BM51:BM56" si="1185">BM50-BK51</f>
        <v>757</v>
      </c>
      <c r="BN51" s="74">
        <f t="shared" ref="BN51:BN56" si="1186">BN50-BL51</f>
        <v>65</v>
      </c>
      <c r="BO51" s="11">
        <v>561</v>
      </c>
      <c r="BP51" s="12">
        <f t="shared" si="1112"/>
        <v>0.76618229854689568</v>
      </c>
      <c r="BQ51" s="11">
        <v>19</v>
      </c>
      <c r="BR51" s="12">
        <f t="shared" si="1113"/>
        <v>3.2758620689655175E-2</v>
      </c>
      <c r="BS51" s="13"/>
      <c r="BT51" s="11"/>
      <c r="BU51" s="11"/>
      <c r="BV51" s="14"/>
      <c r="BW51" s="10"/>
      <c r="BX51" s="11"/>
      <c r="BY51" s="74">
        <f t="shared" ref="BY51:BY56" si="1187">BY50-BW51</f>
        <v>753</v>
      </c>
      <c r="BZ51" s="74">
        <f t="shared" ref="BZ51:BZ56" si="1188">BZ50-BX51</f>
        <v>65</v>
      </c>
      <c r="CA51" s="11">
        <v>509</v>
      </c>
      <c r="CB51" s="12">
        <f t="shared" si="1116"/>
        <v>0.71978751660026563</v>
      </c>
      <c r="CC51" s="11">
        <v>33</v>
      </c>
      <c r="CD51" s="12">
        <f t="shared" si="1117"/>
        <v>6.0885608856088562E-2</v>
      </c>
      <c r="CE51" s="13"/>
      <c r="CF51" s="11"/>
      <c r="CG51" s="11"/>
      <c r="CH51" s="14"/>
      <c r="CI51" s="10"/>
      <c r="CJ51" s="11"/>
      <c r="CK51" s="74">
        <f t="shared" ref="CK51:CK56" si="1189">CK50-CI51</f>
        <v>753</v>
      </c>
      <c r="CL51" s="74">
        <f t="shared" ref="CL51:CL56" si="1190">CL50-CJ51</f>
        <v>65</v>
      </c>
      <c r="CM51" s="11">
        <v>516</v>
      </c>
      <c r="CN51" s="12">
        <f t="shared" si="1120"/>
        <v>0.71447543160690574</v>
      </c>
      <c r="CO51" s="11">
        <v>22</v>
      </c>
      <c r="CP51" s="12">
        <f t="shared" si="1121"/>
        <v>4.0892193308550186E-2</v>
      </c>
      <c r="CQ51" s="13"/>
      <c r="CR51" s="11"/>
      <c r="CS51" s="11"/>
      <c r="CT51" s="14"/>
      <c r="CU51" s="10"/>
      <c r="CV51" s="11"/>
      <c r="CW51" s="74">
        <f t="shared" ref="CW51:CW56" si="1191">CW50-CU51</f>
        <v>751</v>
      </c>
      <c r="CX51" s="74">
        <f t="shared" ref="CX51:CX56" si="1192">CX50-CV51</f>
        <v>65</v>
      </c>
      <c r="CY51" s="11">
        <v>526</v>
      </c>
      <c r="CZ51" s="12">
        <f t="shared" si="1124"/>
        <v>0.73235685752330226</v>
      </c>
      <c r="DA51" s="11">
        <v>24</v>
      </c>
      <c r="DB51" s="12">
        <f t="shared" si="1125"/>
        <v>4.363636363636364E-2</v>
      </c>
      <c r="DC51" s="13"/>
      <c r="DD51" s="11"/>
      <c r="DE51" s="11"/>
      <c r="DF51" s="14"/>
      <c r="DG51" s="10"/>
      <c r="DH51" s="11"/>
      <c r="DI51" s="74">
        <f t="shared" ref="DI51:DI56" si="1193">DI50-DG51</f>
        <v>210</v>
      </c>
      <c r="DJ51" s="74">
        <f t="shared" ref="DJ51:DJ56" si="1194">DJ50-DH51</f>
        <v>16</v>
      </c>
      <c r="DK51" s="11">
        <v>117</v>
      </c>
      <c r="DL51" s="12">
        <f t="shared" si="1128"/>
        <v>0.61428571428571432</v>
      </c>
      <c r="DM51" s="11">
        <v>12</v>
      </c>
      <c r="DN51" s="12">
        <f t="shared" si="1129"/>
        <v>9.3023255813953487E-2</v>
      </c>
      <c r="DO51" s="13"/>
      <c r="DP51" s="11"/>
      <c r="DQ51" s="11"/>
      <c r="DR51" s="14"/>
      <c r="DS51" s="10"/>
      <c r="DT51" s="11"/>
      <c r="DU51" s="74">
        <f t="shared" ref="DU51:DU56" si="1195">DU50-DS51</f>
        <v>757</v>
      </c>
      <c r="DV51" s="74">
        <f t="shared" ref="DV51:DV56" si="1196">DV50-DT51</f>
        <v>65</v>
      </c>
      <c r="DW51" s="11">
        <v>589</v>
      </c>
      <c r="DX51" s="12">
        <f t="shared" si="1132"/>
        <v>0.81770145310435927</v>
      </c>
      <c r="DY51" s="11">
        <v>30</v>
      </c>
      <c r="DZ51" s="12">
        <f t="shared" si="1133"/>
        <v>4.8465266558966075E-2</v>
      </c>
      <c r="EA51" s="13"/>
      <c r="EB51" s="11"/>
      <c r="EC51" s="11"/>
      <c r="ED51" s="14"/>
      <c r="EE51" s="10">
        <v>1</v>
      </c>
      <c r="EF51" s="11"/>
      <c r="EG51" s="74">
        <f t="shared" ref="EG51:EG56" si="1197">EG50-EE51</f>
        <v>756</v>
      </c>
      <c r="EH51" s="74">
        <f t="shared" ref="EH51:EH56" si="1198">EH50-EF51</f>
        <v>64</v>
      </c>
      <c r="EI51" s="11">
        <v>558</v>
      </c>
      <c r="EJ51" s="12">
        <f t="shared" si="1136"/>
        <v>0.78174603174603174</v>
      </c>
      <c r="EK51" s="11">
        <v>33</v>
      </c>
      <c r="EL51" s="12">
        <f t="shared" si="1137"/>
        <v>5.5837563451776651E-2</v>
      </c>
      <c r="EM51" s="13"/>
      <c r="EN51" s="11"/>
      <c r="EO51" s="11"/>
      <c r="EP51" s="14"/>
      <c r="EQ51" s="10">
        <v>1</v>
      </c>
      <c r="ER51" s="11"/>
      <c r="ES51" s="74">
        <f t="shared" ref="ES51:ES56" si="1199">ES50-EQ51</f>
        <v>756</v>
      </c>
      <c r="ET51" s="74">
        <f t="shared" ref="ET51:ET56" si="1200">ET50-ER51</f>
        <v>65</v>
      </c>
      <c r="EU51" s="11">
        <v>540</v>
      </c>
      <c r="EV51" s="12">
        <f t="shared" si="1140"/>
        <v>0.75</v>
      </c>
      <c r="EW51" s="11">
        <v>27</v>
      </c>
      <c r="EX51" s="12">
        <f t="shared" si="1141"/>
        <v>4.7619047619047616E-2</v>
      </c>
      <c r="EY51" s="13"/>
      <c r="EZ51" s="11"/>
      <c r="FA51" s="11"/>
      <c r="FB51" s="14"/>
      <c r="FC51" s="10"/>
      <c r="FD51" s="11"/>
      <c r="FE51" s="74">
        <f t="shared" ref="FE51:FE56" si="1201">FE50-FC51</f>
        <v>757</v>
      </c>
      <c r="FF51" s="74">
        <f t="shared" ref="FF51:FF56" si="1202">FF50-FD51</f>
        <v>65</v>
      </c>
      <c r="FG51" s="11">
        <v>553</v>
      </c>
      <c r="FH51" s="12">
        <f t="shared" si="1144"/>
        <v>0.76221928665785998</v>
      </c>
      <c r="FI51" s="11">
        <v>24</v>
      </c>
      <c r="FJ51" s="12">
        <f t="shared" si="1145"/>
        <v>4.1594454072790298E-2</v>
      </c>
      <c r="FK51" s="13"/>
      <c r="FL51" s="11"/>
      <c r="FM51" s="11"/>
      <c r="FN51" s="14"/>
      <c r="FO51" s="10"/>
      <c r="FP51" s="11"/>
      <c r="FQ51" s="74">
        <f t="shared" ref="FQ51:FQ56" si="1203">FQ50-FO51</f>
        <v>755</v>
      </c>
      <c r="FR51" s="74">
        <f t="shared" ref="FR51:FR56" si="1204">FR50-FP51</f>
        <v>65</v>
      </c>
      <c r="FS51" s="11">
        <v>564</v>
      </c>
      <c r="FT51" s="12">
        <f t="shared" si="1148"/>
        <v>0.77086092715231791</v>
      </c>
      <c r="FU51" s="11">
        <v>18</v>
      </c>
      <c r="FV51" s="12">
        <f t="shared" si="1149"/>
        <v>3.0927835051546393E-2</v>
      </c>
      <c r="FW51" s="13"/>
      <c r="FX51" s="11"/>
      <c r="FY51" s="11"/>
      <c r="FZ51" s="14"/>
      <c r="GA51" s="10">
        <v>1</v>
      </c>
      <c r="GB51" s="11"/>
      <c r="GC51" s="74">
        <f t="shared" ref="GC51:GC56" si="1205">GC50-GA51</f>
        <v>213</v>
      </c>
      <c r="GD51" s="74">
        <f t="shared" ref="GD51:GD56" si="1206">GD50-GB51</f>
        <v>16</v>
      </c>
      <c r="GE51" s="11">
        <v>127</v>
      </c>
      <c r="GF51" s="12">
        <f t="shared" si="1152"/>
        <v>0.66666666666666663</v>
      </c>
      <c r="GG51" s="11">
        <v>15</v>
      </c>
      <c r="GH51" s="12">
        <f t="shared" si="1153"/>
        <v>0.10563380281690141</v>
      </c>
      <c r="GI51" s="13"/>
      <c r="GJ51" s="11"/>
      <c r="GK51" s="11"/>
      <c r="GL51" s="14"/>
      <c r="GM51" s="10"/>
      <c r="GN51" s="11"/>
      <c r="GO51" s="74">
        <f t="shared" ref="GO51:GO56" si="1207">GO50-GM51</f>
        <v>753</v>
      </c>
      <c r="GP51" s="74">
        <f t="shared" ref="GP51:GP56" si="1208">GP50-GN51</f>
        <v>65</v>
      </c>
      <c r="GQ51" s="11">
        <v>604</v>
      </c>
      <c r="GR51" s="12">
        <f t="shared" si="1156"/>
        <v>0.83134130146082341</v>
      </c>
      <c r="GS51" s="11">
        <v>22</v>
      </c>
      <c r="GT51" s="12">
        <f t="shared" si="1157"/>
        <v>3.5143769968051117E-2</v>
      </c>
      <c r="GU51" s="13"/>
      <c r="GV51" s="11"/>
      <c r="GW51" s="11"/>
      <c r="GX51" s="14"/>
      <c r="GY51" s="10"/>
      <c r="GZ51" s="11"/>
      <c r="HA51" s="74">
        <f t="shared" ref="HA51:HA56" si="1209">HA50-GY51</f>
        <v>756</v>
      </c>
      <c r="HB51" s="74">
        <f t="shared" ref="HB51:HB56" si="1210">HB50-GZ51</f>
        <v>65</v>
      </c>
      <c r="HC51" s="11">
        <v>529</v>
      </c>
      <c r="HD51" s="12">
        <f t="shared" si="1160"/>
        <v>0.73148148148148151</v>
      </c>
      <c r="HE51" s="11">
        <v>24</v>
      </c>
      <c r="HF51" s="12">
        <f t="shared" si="1161"/>
        <v>4.3399638336347197E-2</v>
      </c>
      <c r="HG51" s="13"/>
      <c r="HH51" s="11"/>
      <c r="HI51" s="11"/>
      <c r="HJ51" s="14"/>
      <c r="HK51" s="10">
        <f t="shared" si="1162"/>
        <v>4</v>
      </c>
      <c r="HL51" s="11">
        <f t="shared" si="1163"/>
        <v>0</v>
      </c>
      <c r="HM51" s="11">
        <f t="shared" si="1164"/>
        <v>11949</v>
      </c>
      <c r="HN51" s="11">
        <f t="shared" si="1165"/>
        <v>1022</v>
      </c>
      <c r="HO51" s="11">
        <f t="shared" si="1166"/>
        <v>9078</v>
      </c>
      <c r="HP51" s="202">
        <f t="shared" si="1167"/>
        <v>0.75972884760230985</v>
      </c>
      <c r="HQ51" s="15">
        <f t="shared" si="1168"/>
        <v>423</v>
      </c>
      <c r="HR51" s="12">
        <f t="shared" si="1169"/>
        <v>4.6596166556510242E-2</v>
      </c>
      <c r="HS51" s="16">
        <v>54.5</v>
      </c>
      <c r="HT51" s="17">
        <v>8471</v>
      </c>
      <c r="HU51" s="16">
        <f t="shared" si="1170"/>
        <v>93.313505177351843</v>
      </c>
      <c r="HV51" s="15"/>
      <c r="HW51" s="14"/>
      <c r="HX51" s="78">
        <f t="shared" si="1171"/>
        <v>0.76954008544860519</v>
      </c>
      <c r="HY51" s="78">
        <f t="shared" si="1172"/>
        <v>0.74597989949748744</v>
      </c>
      <c r="HZ51" s="78">
        <f t="shared" si="1173"/>
        <v>0.76365914786967415</v>
      </c>
    </row>
    <row r="52" spans="1:241" x14ac:dyDescent="0.25">
      <c r="A52" s="211"/>
      <c r="B52" s="41">
        <f t="shared" si="1174"/>
        <v>44542</v>
      </c>
      <c r="C52" s="10"/>
      <c r="D52" s="11"/>
      <c r="E52" s="74">
        <f t="shared" si="1175"/>
        <v>750</v>
      </c>
      <c r="F52" s="74">
        <f t="shared" si="1176"/>
        <v>65</v>
      </c>
      <c r="G52" s="11">
        <v>567</v>
      </c>
      <c r="H52" s="12">
        <f t="shared" si="1092"/>
        <v>0.79600000000000004</v>
      </c>
      <c r="I52" s="11">
        <v>30</v>
      </c>
      <c r="J52" s="12">
        <f t="shared" si="1093"/>
        <v>5.0251256281407038E-2</v>
      </c>
      <c r="K52" s="13"/>
      <c r="L52" s="11"/>
      <c r="M52" s="11"/>
      <c r="N52" s="14"/>
      <c r="O52" s="10">
        <v>1</v>
      </c>
      <c r="P52" s="11"/>
      <c r="Q52" s="74">
        <f t="shared" si="1177"/>
        <v>749</v>
      </c>
      <c r="R52" s="74">
        <f t="shared" si="1178"/>
        <v>65</v>
      </c>
      <c r="S52" s="11">
        <v>572</v>
      </c>
      <c r="T52" s="12">
        <f t="shared" si="1096"/>
        <v>0.80507343124165553</v>
      </c>
      <c r="U52" s="11">
        <v>31</v>
      </c>
      <c r="V52" s="12">
        <f t="shared" si="1097"/>
        <v>5.140961857379768E-2</v>
      </c>
      <c r="W52" s="13"/>
      <c r="X52" s="11"/>
      <c r="Y52" s="11"/>
      <c r="Z52" s="14"/>
      <c r="AA52" s="10"/>
      <c r="AB52" s="11"/>
      <c r="AC52" s="74">
        <f t="shared" si="1179"/>
        <v>756</v>
      </c>
      <c r="AD52" s="74">
        <f t="shared" si="1180"/>
        <v>65</v>
      </c>
      <c r="AE52" s="11">
        <v>576</v>
      </c>
      <c r="AF52" s="12">
        <f t="shared" si="1100"/>
        <v>0.79365079365079361</v>
      </c>
      <c r="AG52" s="11">
        <v>24</v>
      </c>
      <c r="AH52" s="12">
        <f t="shared" si="1101"/>
        <v>0.04</v>
      </c>
      <c r="AI52" s="13"/>
      <c r="AJ52" s="11"/>
      <c r="AK52" s="11"/>
      <c r="AL52" s="14"/>
      <c r="AM52" s="10"/>
      <c r="AN52" s="11"/>
      <c r="AO52" s="74">
        <f t="shared" si="1181"/>
        <v>210</v>
      </c>
      <c r="AP52" s="74">
        <f t="shared" si="1182"/>
        <v>16</v>
      </c>
      <c r="AQ52" s="11">
        <v>153</v>
      </c>
      <c r="AR52" s="12">
        <f t="shared" si="1104"/>
        <v>0.77619047619047621</v>
      </c>
      <c r="AS52" s="11">
        <v>10</v>
      </c>
      <c r="AT52" s="12">
        <f t="shared" si="1105"/>
        <v>6.1349693251533742E-2</v>
      </c>
      <c r="AU52" s="13"/>
      <c r="AV52" s="11"/>
      <c r="AW52" s="11"/>
      <c r="AX52" s="14"/>
      <c r="AY52" s="10"/>
      <c r="AZ52" s="11"/>
      <c r="BA52" s="74">
        <f t="shared" si="1183"/>
        <v>756</v>
      </c>
      <c r="BB52" s="74">
        <f t="shared" si="1184"/>
        <v>65</v>
      </c>
      <c r="BC52" s="11">
        <v>560</v>
      </c>
      <c r="BD52" s="12">
        <f t="shared" si="1108"/>
        <v>0.76984126984126988</v>
      </c>
      <c r="BE52" s="11">
        <v>22</v>
      </c>
      <c r="BF52" s="12">
        <f t="shared" si="1109"/>
        <v>3.7800687285223365E-2</v>
      </c>
      <c r="BG52" s="13"/>
      <c r="BH52" s="11"/>
      <c r="BI52" s="11"/>
      <c r="BJ52" s="14"/>
      <c r="BK52" s="10"/>
      <c r="BL52" s="11"/>
      <c r="BM52" s="74">
        <f t="shared" si="1185"/>
        <v>757</v>
      </c>
      <c r="BN52" s="74">
        <f t="shared" si="1186"/>
        <v>65</v>
      </c>
      <c r="BO52" s="11">
        <v>584</v>
      </c>
      <c r="BP52" s="12">
        <f t="shared" si="1112"/>
        <v>0.79524438573315714</v>
      </c>
      <c r="BQ52" s="11">
        <v>18</v>
      </c>
      <c r="BR52" s="12">
        <f t="shared" si="1113"/>
        <v>2.9900332225913623E-2</v>
      </c>
      <c r="BS52" s="13"/>
      <c r="BT52" s="11"/>
      <c r="BU52" s="11"/>
      <c r="BV52" s="14"/>
      <c r="BW52" s="10"/>
      <c r="BX52" s="11"/>
      <c r="BY52" s="74">
        <f t="shared" si="1187"/>
        <v>753</v>
      </c>
      <c r="BZ52" s="74">
        <f t="shared" si="1188"/>
        <v>65</v>
      </c>
      <c r="CA52" s="11">
        <v>545</v>
      </c>
      <c r="CB52" s="12">
        <f t="shared" si="1116"/>
        <v>0.76361221779548472</v>
      </c>
      <c r="CC52" s="11">
        <v>30</v>
      </c>
      <c r="CD52" s="12">
        <f t="shared" si="1117"/>
        <v>5.2173913043478258E-2</v>
      </c>
      <c r="CE52" s="13"/>
      <c r="CF52" s="11"/>
      <c r="CG52" s="11"/>
      <c r="CH52" s="14"/>
      <c r="CI52" s="10"/>
      <c r="CJ52" s="11"/>
      <c r="CK52" s="74">
        <f t="shared" si="1189"/>
        <v>753</v>
      </c>
      <c r="CL52" s="74">
        <f t="shared" si="1190"/>
        <v>65</v>
      </c>
      <c r="CM52" s="11">
        <v>522</v>
      </c>
      <c r="CN52" s="12">
        <f t="shared" si="1120"/>
        <v>0.73306772908366535</v>
      </c>
      <c r="CO52" s="11">
        <v>30</v>
      </c>
      <c r="CP52" s="12">
        <f t="shared" si="1121"/>
        <v>5.434782608695652E-2</v>
      </c>
      <c r="CQ52" s="13"/>
      <c r="CR52" s="11"/>
      <c r="CS52" s="11"/>
      <c r="CT52" s="14"/>
      <c r="CU52" s="10"/>
      <c r="CV52" s="11"/>
      <c r="CW52" s="74">
        <f t="shared" si="1191"/>
        <v>751</v>
      </c>
      <c r="CX52" s="74">
        <f t="shared" si="1192"/>
        <v>65</v>
      </c>
      <c r="CY52" s="11">
        <v>517</v>
      </c>
      <c r="CZ52" s="12">
        <f t="shared" si="1124"/>
        <v>0.72037283621837545</v>
      </c>
      <c r="DA52" s="11">
        <v>24</v>
      </c>
      <c r="DB52" s="12">
        <f t="shared" si="1125"/>
        <v>4.4362292051756007E-2</v>
      </c>
      <c r="DC52" s="13"/>
      <c r="DD52" s="11"/>
      <c r="DE52" s="11"/>
      <c r="DF52" s="14"/>
      <c r="DG52" s="10"/>
      <c r="DH52" s="11"/>
      <c r="DI52" s="74">
        <f t="shared" si="1193"/>
        <v>210</v>
      </c>
      <c r="DJ52" s="74">
        <f t="shared" si="1194"/>
        <v>16</v>
      </c>
      <c r="DK52" s="11">
        <v>109</v>
      </c>
      <c r="DL52" s="12">
        <f t="shared" si="1128"/>
        <v>0.54761904761904767</v>
      </c>
      <c r="DM52" s="11">
        <v>6</v>
      </c>
      <c r="DN52" s="12">
        <f t="shared" si="1129"/>
        <v>5.2173913043478258E-2</v>
      </c>
      <c r="DO52" s="13"/>
      <c r="DP52" s="11"/>
      <c r="DQ52" s="11"/>
      <c r="DR52" s="14"/>
      <c r="DS52" s="10"/>
      <c r="DT52" s="11"/>
      <c r="DU52" s="74">
        <f t="shared" si="1195"/>
        <v>757</v>
      </c>
      <c r="DV52" s="74">
        <f t="shared" si="1196"/>
        <v>65</v>
      </c>
      <c r="DW52" s="11">
        <v>581</v>
      </c>
      <c r="DX52" s="12">
        <f t="shared" si="1132"/>
        <v>0.80317040951122853</v>
      </c>
      <c r="DY52" s="11">
        <v>27</v>
      </c>
      <c r="DZ52" s="12">
        <f t="shared" si="1133"/>
        <v>4.4407894736842105E-2</v>
      </c>
      <c r="EA52" s="13"/>
      <c r="EB52" s="11"/>
      <c r="EC52" s="11"/>
      <c r="ED52" s="14"/>
      <c r="EE52" s="10"/>
      <c r="EF52" s="11"/>
      <c r="EG52" s="74">
        <f t="shared" si="1197"/>
        <v>756</v>
      </c>
      <c r="EH52" s="74">
        <f t="shared" si="1198"/>
        <v>64</v>
      </c>
      <c r="EI52" s="11">
        <v>557</v>
      </c>
      <c r="EJ52" s="12">
        <f t="shared" si="1136"/>
        <v>0.77513227513227512</v>
      </c>
      <c r="EK52" s="11">
        <v>29</v>
      </c>
      <c r="EL52" s="12">
        <f t="shared" si="1137"/>
        <v>4.9488054607508533E-2</v>
      </c>
      <c r="EM52" s="13"/>
      <c r="EN52" s="11"/>
      <c r="EO52" s="11"/>
      <c r="EP52" s="14"/>
      <c r="EQ52" s="10"/>
      <c r="ER52" s="11"/>
      <c r="ES52" s="74">
        <f t="shared" si="1199"/>
        <v>756</v>
      </c>
      <c r="ET52" s="74">
        <f t="shared" si="1200"/>
        <v>65</v>
      </c>
      <c r="EU52" s="11">
        <v>541</v>
      </c>
      <c r="EV52" s="12">
        <f t="shared" si="1140"/>
        <v>0.76190476190476186</v>
      </c>
      <c r="EW52" s="11">
        <v>35</v>
      </c>
      <c r="EX52" s="12">
        <f t="shared" si="1141"/>
        <v>6.0763888888888888E-2</v>
      </c>
      <c r="EY52" s="13"/>
      <c r="EZ52" s="11"/>
      <c r="FA52" s="11"/>
      <c r="FB52" s="14"/>
      <c r="FC52" s="10"/>
      <c r="FD52" s="11"/>
      <c r="FE52" s="74">
        <f t="shared" si="1201"/>
        <v>757</v>
      </c>
      <c r="FF52" s="74">
        <f t="shared" si="1202"/>
        <v>65</v>
      </c>
      <c r="FG52" s="11">
        <v>565</v>
      </c>
      <c r="FH52" s="12">
        <f t="shared" si="1144"/>
        <v>0.78335535006605017</v>
      </c>
      <c r="FI52" s="11">
        <v>28</v>
      </c>
      <c r="FJ52" s="12">
        <f t="shared" si="1145"/>
        <v>4.7217537942664416E-2</v>
      </c>
      <c r="FK52" s="13"/>
      <c r="FL52" s="11"/>
      <c r="FM52" s="11"/>
      <c r="FN52" s="14"/>
      <c r="FO52" s="10"/>
      <c r="FP52" s="11"/>
      <c r="FQ52" s="74">
        <f t="shared" si="1203"/>
        <v>755</v>
      </c>
      <c r="FR52" s="74">
        <f t="shared" si="1204"/>
        <v>65</v>
      </c>
      <c r="FS52" s="11">
        <v>578</v>
      </c>
      <c r="FT52" s="12">
        <f t="shared" si="1148"/>
        <v>0.79337748344370862</v>
      </c>
      <c r="FU52" s="11">
        <v>21</v>
      </c>
      <c r="FV52" s="12">
        <f t="shared" si="1149"/>
        <v>3.5058430717863104E-2</v>
      </c>
      <c r="FW52" s="13"/>
      <c r="FX52" s="11"/>
      <c r="FY52" s="11"/>
      <c r="FZ52" s="14"/>
      <c r="GA52" s="10"/>
      <c r="GB52" s="11"/>
      <c r="GC52" s="74">
        <f t="shared" si="1205"/>
        <v>213</v>
      </c>
      <c r="GD52" s="74">
        <f t="shared" si="1206"/>
        <v>16</v>
      </c>
      <c r="GE52" s="11">
        <v>140</v>
      </c>
      <c r="GF52" s="12">
        <f t="shared" si="1152"/>
        <v>0.6901408450704225</v>
      </c>
      <c r="GG52" s="11">
        <v>7</v>
      </c>
      <c r="GH52" s="12">
        <f t="shared" si="1153"/>
        <v>4.7619047619047616E-2</v>
      </c>
      <c r="GI52" s="13"/>
      <c r="GJ52" s="11"/>
      <c r="GK52" s="11"/>
      <c r="GL52" s="14"/>
      <c r="GM52" s="10"/>
      <c r="GN52" s="11"/>
      <c r="GO52" s="74">
        <f t="shared" si="1207"/>
        <v>753</v>
      </c>
      <c r="GP52" s="74">
        <f t="shared" si="1208"/>
        <v>65</v>
      </c>
      <c r="GQ52" s="11">
        <v>598</v>
      </c>
      <c r="GR52" s="12">
        <f t="shared" si="1156"/>
        <v>0.81673306772908372</v>
      </c>
      <c r="GS52" s="11">
        <v>17</v>
      </c>
      <c r="GT52" s="12">
        <f t="shared" si="1157"/>
        <v>2.7642276422764227E-2</v>
      </c>
      <c r="GU52" s="13"/>
      <c r="GV52" s="11"/>
      <c r="GW52" s="11"/>
      <c r="GX52" s="14"/>
      <c r="GY52" s="10"/>
      <c r="GZ52" s="11"/>
      <c r="HA52" s="74">
        <f t="shared" si="1209"/>
        <v>756</v>
      </c>
      <c r="HB52" s="74">
        <f t="shared" si="1210"/>
        <v>65</v>
      </c>
      <c r="HC52" s="11">
        <v>534</v>
      </c>
      <c r="HD52" s="12">
        <f t="shared" si="1160"/>
        <v>0.75396825396825395</v>
      </c>
      <c r="HE52" s="11">
        <v>36</v>
      </c>
      <c r="HF52" s="12">
        <f t="shared" si="1161"/>
        <v>6.3157894736842107E-2</v>
      </c>
      <c r="HG52" s="13"/>
      <c r="HH52" s="11"/>
      <c r="HI52" s="11"/>
      <c r="HJ52" s="14"/>
      <c r="HK52" s="10">
        <f t="shared" si="1162"/>
        <v>1</v>
      </c>
      <c r="HL52" s="11">
        <f t="shared" si="1163"/>
        <v>0</v>
      </c>
      <c r="HM52" s="11">
        <f t="shared" si="1164"/>
        <v>11948</v>
      </c>
      <c r="HN52" s="11">
        <f t="shared" si="1165"/>
        <v>1022</v>
      </c>
      <c r="HO52" s="11">
        <f t="shared" si="1166"/>
        <v>9224</v>
      </c>
      <c r="HP52" s="202">
        <f t="shared" si="1167"/>
        <v>0.77201205222631408</v>
      </c>
      <c r="HQ52" s="15">
        <f t="shared" si="1168"/>
        <v>425</v>
      </c>
      <c r="HR52" s="12">
        <f t="shared" si="1169"/>
        <v>4.6075455333911539E-2</v>
      </c>
      <c r="HS52" s="16">
        <v>55.4</v>
      </c>
      <c r="HT52" s="17">
        <v>8590</v>
      </c>
      <c r="HU52" s="16">
        <f t="shared" si="1170"/>
        <v>93.126626192541195</v>
      </c>
      <c r="HV52" s="15"/>
      <c r="HW52" s="14"/>
      <c r="HX52" s="78">
        <f t="shared" si="1171"/>
        <v>0.79110105580693812</v>
      </c>
      <c r="HY52" s="78">
        <f t="shared" si="1172"/>
        <v>0.74798994974874367</v>
      </c>
      <c r="HZ52" s="78">
        <f t="shared" si="1173"/>
        <v>0.77694235588972427</v>
      </c>
    </row>
    <row r="53" spans="1:241" x14ac:dyDescent="0.25">
      <c r="A53" s="211"/>
      <c r="B53" s="41">
        <f t="shared" si="1174"/>
        <v>44543</v>
      </c>
      <c r="C53" s="10"/>
      <c r="D53" s="11"/>
      <c r="E53" s="74">
        <f t="shared" si="1175"/>
        <v>750</v>
      </c>
      <c r="F53" s="74">
        <f t="shared" si="1176"/>
        <v>65</v>
      </c>
      <c r="G53" s="11">
        <v>554</v>
      </c>
      <c r="H53" s="12">
        <f t="shared" si="1092"/>
        <v>0.78266666666666662</v>
      </c>
      <c r="I53" s="11">
        <v>33</v>
      </c>
      <c r="J53" s="12">
        <f t="shared" si="1093"/>
        <v>5.6218057921635436E-2</v>
      </c>
      <c r="K53" s="11"/>
      <c r="L53" s="11"/>
      <c r="M53" s="18"/>
      <c r="N53" s="20"/>
      <c r="O53" s="10"/>
      <c r="P53" s="11"/>
      <c r="Q53" s="74">
        <f t="shared" si="1177"/>
        <v>749</v>
      </c>
      <c r="R53" s="74">
        <f t="shared" si="1178"/>
        <v>65</v>
      </c>
      <c r="S53" s="11">
        <v>570</v>
      </c>
      <c r="T53" s="12">
        <f t="shared" si="1096"/>
        <v>0.7997329773030708</v>
      </c>
      <c r="U53" s="11">
        <v>29</v>
      </c>
      <c r="V53" s="12">
        <f t="shared" si="1097"/>
        <v>4.8414023372287146E-2</v>
      </c>
      <c r="W53" s="11"/>
      <c r="X53" s="11"/>
      <c r="Y53" s="18"/>
      <c r="Z53" s="20"/>
      <c r="AA53" s="10"/>
      <c r="AB53" s="11"/>
      <c r="AC53" s="74">
        <f t="shared" si="1179"/>
        <v>756</v>
      </c>
      <c r="AD53" s="74">
        <f t="shared" si="1180"/>
        <v>65</v>
      </c>
      <c r="AE53" s="11">
        <v>538</v>
      </c>
      <c r="AF53" s="12">
        <f t="shared" si="1100"/>
        <v>0.74735449735449733</v>
      </c>
      <c r="AG53" s="11">
        <v>27</v>
      </c>
      <c r="AH53" s="12">
        <f t="shared" si="1101"/>
        <v>4.7787610619469026E-2</v>
      </c>
      <c r="AI53" s="11"/>
      <c r="AJ53" s="11"/>
      <c r="AK53" s="18"/>
      <c r="AL53" s="20"/>
      <c r="AM53" s="10"/>
      <c r="AN53" s="11"/>
      <c r="AO53" s="74">
        <f t="shared" si="1181"/>
        <v>210</v>
      </c>
      <c r="AP53" s="74">
        <f t="shared" si="1182"/>
        <v>16</v>
      </c>
      <c r="AQ53" s="11">
        <v>149</v>
      </c>
      <c r="AR53" s="12">
        <f t="shared" si="1104"/>
        <v>0.74761904761904763</v>
      </c>
      <c r="AS53" s="11">
        <v>8</v>
      </c>
      <c r="AT53" s="12">
        <f t="shared" si="1105"/>
        <v>5.0955414012738856E-2</v>
      </c>
      <c r="AU53" s="11"/>
      <c r="AV53" s="11"/>
      <c r="AW53" s="18"/>
      <c r="AX53" s="20"/>
      <c r="AY53" s="10"/>
      <c r="AZ53" s="11"/>
      <c r="BA53" s="74">
        <f t="shared" si="1183"/>
        <v>756</v>
      </c>
      <c r="BB53" s="74">
        <f t="shared" si="1184"/>
        <v>65</v>
      </c>
      <c r="BC53" s="11">
        <v>575</v>
      </c>
      <c r="BD53" s="12">
        <f t="shared" si="1108"/>
        <v>0.79100529100529104</v>
      </c>
      <c r="BE53" s="11">
        <v>23</v>
      </c>
      <c r="BF53" s="12">
        <f t="shared" si="1109"/>
        <v>3.8461538461538464E-2</v>
      </c>
      <c r="BG53" s="11"/>
      <c r="BH53" s="11"/>
      <c r="BI53" s="18"/>
      <c r="BJ53" s="20"/>
      <c r="BK53" s="10"/>
      <c r="BL53" s="11"/>
      <c r="BM53" s="74">
        <f t="shared" si="1185"/>
        <v>757</v>
      </c>
      <c r="BN53" s="74">
        <f t="shared" si="1186"/>
        <v>65</v>
      </c>
      <c r="BO53" s="11">
        <v>594</v>
      </c>
      <c r="BP53" s="12">
        <f t="shared" si="1112"/>
        <v>0.80713342140026423</v>
      </c>
      <c r="BQ53" s="11">
        <v>17</v>
      </c>
      <c r="BR53" s="12">
        <f t="shared" si="1113"/>
        <v>2.7823240589198037E-2</v>
      </c>
      <c r="BS53" s="11"/>
      <c r="BT53" s="11"/>
      <c r="BU53" s="18"/>
      <c r="BV53" s="20"/>
      <c r="BW53" s="10"/>
      <c r="BX53" s="11"/>
      <c r="BY53" s="74">
        <f t="shared" si="1187"/>
        <v>753</v>
      </c>
      <c r="BZ53" s="74">
        <f t="shared" si="1188"/>
        <v>65</v>
      </c>
      <c r="CA53" s="11">
        <v>505</v>
      </c>
      <c r="CB53" s="12">
        <f t="shared" si="1116"/>
        <v>0.7211155378486056</v>
      </c>
      <c r="CC53" s="11">
        <v>38</v>
      </c>
      <c r="CD53" s="12">
        <f t="shared" si="1117"/>
        <v>6.9981583793738492E-2</v>
      </c>
      <c r="CE53" s="11"/>
      <c r="CF53" s="11"/>
      <c r="CG53" s="18"/>
      <c r="CH53" s="20"/>
      <c r="CI53" s="10"/>
      <c r="CJ53" s="11"/>
      <c r="CK53" s="74">
        <f t="shared" si="1189"/>
        <v>753</v>
      </c>
      <c r="CL53" s="74">
        <f t="shared" si="1190"/>
        <v>65</v>
      </c>
      <c r="CM53" s="11">
        <v>524</v>
      </c>
      <c r="CN53" s="12">
        <f t="shared" si="1120"/>
        <v>0.72908366533864544</v>
      </c>
      <c r="CO53" s="11">
        <v>25</v>
      </c>
      <c r="CP53" s="12">
        <f t="shared" si="1121"/>
        <v>4.553734061930783E-2</v>
      </c>
      <c r="CQ53" s="11"/>
      <c r="CR53" s="11"/>
      <c r="CS53" s="18"/>
      <c r="CT53" s="20"/>
      <c r="CU53" s="10">
        <v>1</v>
      </c>
      <c r="CV53" s="11"/>
      <c r="CW53" s="74">
        <f t="shared" si="1191"/>
        <v>750</v>
      </c>
      <c r="CX53" s="74">
        <f t="shared" si="1192"/>
        <v>65</v>
      </c>
      <c r="CY53" s="11">
        <v>519</v>
      </c>
      <c r="CZ53" s="12">
        <f t="shared" si="1124"/>
        <v>0.71733333333333338</v>
      </c>
      <c r="DA53" s="11">
        <v>19</v>
      </c>
      <c r="DB53" s="12">
        <f t="shared" si="1125"/>
        <v>3.5315985130111527E-2</v>
      </c>
      <c r="DC53" s="11"/>
      <c r="DD53" s="11"/>
      <c r="DE53" s="18"/>
      <c r="DF53" s="20"/>
      <c r="DG53" s="10"/>
      <c r="DH53" s="11"/>
      <c r="DI53" s="74">
        <f t="shared" si="1193"/>
        <v>210</v>
      </c>
      <c r="DJ53" s="74">
        <f t="shared" si="1194"/>
        <v>16</v>
      </c>
      <c r="DK53" s="11">
        <v>120</v>
      </c>
      <c r="DL53" s="12">
        <f t="shared" si="1128"/>
        <v>0.580952380952381</v>
      </c>
      <c r="DM53" s="11">
        <v>2</v>
      </c>
      <c r="DN53" s="12">
        <f t="shared" si="1129"/>
        <v>1.6393442622950821E-2</v>
      </c>
      <c r="DO53" s="11"/>
      <c r="DP53" s="11"/>
      <c r="DQ53" s="18"/>
      <c r="DR53" s="20"/>
      <c r="DS53" s="10"/>
      <c r="DT53" s="11"/>
      <c r="DU53" s="74">
        <f t="shared" si="1195"/>
        <v>757</v>
      </c>
      <c r="DV53" s="74">
        <f t="shared" si="1196"/>
        <v>65</v>
      </c>
      <c r="DW53" s="11">
        <v>616</v>
      </c>
      <c r="DX53" s="12">
        <f t="shared" si="1132"/>
        <v>0.83883751651254956</v>
      </c>
      <c r="DY53" s="11">
        <v>19</v>
      </c>
      <c r="DZ53" s="12">
        <f t="shared" si="1133"/>
        <v>2.9921259842519685E-2</v>
      </c>
      <c r="EA53" s="11"/>
      <c r="EB53" s="11"/>
      <c r="EC53" s="18"/>
      <c r="ED53" s="20"/>
      <c r="EE53" s="10"/>
      <c r="EF53" s="11"/>
      <c r="EG53" s="74">
        <f t="shared" si="1197"/>
        <v>756</v>
      </c>
      <c r="EH53" s="74">
        <f t="shared" si="1198"/>
        <v>64</v>
      </c>
      <c r="EI53" s="11">
        <v>558</v>
      </c>
      <c r="EJ53" s="12">
        <f t="shared" si="1136"/>
        <v>0.77777777777777779</v>
      </c>
      <c r="EK53" s="11">
        <v>30</v>
      </c>
      <c r="EL53" s="12">
        <f t="shared" si="1137"/>
        <v>5.1020408163265307E-2</v>
      </c>
      <c r="EM53" s="11"/>
      <c r="EN53" s="11"/>
      <c r="EO53" s="18"/>
      <c r="EP53" s="20"/>
      <c r="EQ53" s="10"/>
      <c r="ER53" s="11"/>
      <c r="ES53" s="74">
        <f t="shared" si="1199"/>
        <v>756</v>
      </c>
      <c r="ET53" s="74">
        <f t="shared" si="1200"/>
        <v>65</v>
      </c>
      <c r="EU53" s="11">
        <v>548</v>
      </c>
      <c r="EV53" s="12">
        <f t="shared" si="1140"/>
        <v>0.76455026455026454</v>
      </c>
      <c r="EW53" s="11">
        <v>30</v>
      </c>
      <c r="EX53" s="12">
        <f t="shared" si="1141"/>
        <v>5.1903114186851208E-2</v>
      </c>
      <c r="EY53" s="11"/>
      <c r="EZ53" s="11"/>
      <c r="FA53" s="18"/>
      <c r="FB53" s="20"/>
      <c r="FC53" s="10">
        <v>1</v>
      </c>
      <c r="FD53" s="11"/>
      <c r="FE53" s="74">
        <f t="shared" si="1201"/>
        <v>756</v>
      </c>
      <c r="FF53" s="74">
        <f t="shared" si="1202"/>
        <v>65</v>
      </c>
      <c r="FG53" s="11">
        <v>579</v>
      </c>
      <c r="FH53" s="12">
        <f t="shared" si="1144"/>
        <v>0.79100529100529104</v>
      </c>
      <c r="FI53" s="11">
        <v>19</v>
      </c>
      <c r="FJ53" s="12">
        <f t="shared" si="1145"/>
        <v>3.177257525083612E-2</v>
      </c>
      <c r="FK53" s="11"/>
      <c r="FL53" s="11"/>
      <c r="FM53" s="18"/>
      <c r="FN53" s="20"/>
      <c r="FO53" s="10"/>
      <c r="FP53" s="11"/>
      <c r="FQ53" s="74">
        <f t="shared" si="1203"/>
        <v>755</v>
      </c>
      <c r="FR53" s="74">
        <f t="shared" si="1204"/>
        <v>65</v>
      </c>
      <c r="FS53" s="11">
        <v>567</v>
      </c>
      <c r="FT53" s="12">
        <f t="shared" si="1148"/>
        <v>0.76821192052980136</v>
      </c>
      <c r="FU53" s="11">
        <v>13</v>
      </c>
      <c r="FV53" s="12">
        <f t="shared" si="1149"/>
        <v>2.2413793103448276E-2</v>
      </c>
      <c r="FW53" s="11"/>
      <c r="FX53" s="11"/>
      <c r="FY53" s="18"/>
      <c r="FZ53" s="20"/>
      <c r="GA53" s="10"/>
      <c r="GB53" s="11"/>
      <c r="GC53" s="74">
        <f t="shared" si="1205"/>
        <v>213</v>
      </c>
      <c r="GD53" s="74">
        <f t="shared" si="1206"/>
        <v>16</v>
      </c>
      <c r="GE53" s="11">
        <v>132</v>
      </c>
      <c r="GF53" s="12">
        <f t="shared" si="1152"/>
        <v>0.63380281690140849</v>
      </c>
      <c r="GG53" s="11">
        <v>3</v>
      </c>
      <c r="GH53" s="12">
        <f t="shared" si="1153"/>
        <v>2.2222222222222223E-2</v>
      </c>
      <c r="GI53" s="11"/>
      <c r="GJ53" s="11"/>
      <c r="GK53" s="18"/>
      <c r="GL53" s="20"/>
      <c r="GM53" s="10"/>
      <c r="GN53" s="11"/>
      <c r="GO53" s="74">
        <f t="shared" si="1207"/>
        <v>753</v>
      </c>
      <c r="GP53" s="74">
        <f t="shared" si="1208"/>
        <v>65</v>
      </c>
      <c r="GQ53" s="11">
        <v>590</v>
      </c>
      <c r="GR53" s="12">
        <f t="shared" si="1156"/>
        <v>0.80610889774236383</v>
      </c>
      <c r="GS53" s="11">
        <v>17</v>
      </c>
      <c r="GT53" s="12">
        <f t="shared" si="1157"/>
        <v>2.800658978583196E-2</v>
      </c>
      <c r="GU53" s="11"/>
      <c r="GV53" s="11"/>
      <c r="GW53" s="18"/>
      <c r="GX53" s="20"/>
      <c r="GY53" s="10">
        <v>1</v>
      </c>
      <c r="GZ53" s="11"/>
      <c r="HA53" s="74">
        <f t="shared" si="1209"/>
        <v>755</v>
      </c>
      <c r="HB53" s="74">
        <f t="shared" si="1210"/>
        <v>65</v>
      </c>
      <c r="HC53" s="11">
        <v>572</v>
      </c>
      <c r="HD53" s="12">
        <f t="shared" si="1160"/>
        <v>0.78543046357615898</v>
      </c>
      <c r="HE53" s="11">
        <v>21</v>
      </c>
      <c r="HF53" s="12">
        <f t="shared" si="1161"/>
        <v>3.5413153456998317E-2</v>
      </c>
      <c r="HG53" s="11"/>
      <c r="HH53" s="11"/>
      <c r="HI53" s="18"/>
      <c r="HJ53" s="20"/>
      <c r="HK53" s="10">
        <f t="shared" si="1162"/>
        <v>3</v>
      </c>
      <c r="HL53" s="11">
        <f t="shared" si="1163"/>
        <v>0</v>
      </c>
      <c r="HM53" s="11">
        <f t="shared" si="1164"/>
        <v>11945</v>
      </c>
      <c r="HN53" s="11">
        <f t="shared" si="1165"/>
        <v>1022</v>
      </c>
      <c r="HO53" s="11">
        <f t="shared" si="1166"/>
        <v>9183</v>
      </c>
      <c r="HP53" s="202">
        <f t="shared" si="1167"/>
        <v>0.76877354541649223</v>
      </c>
      <c r="HQ53" s="15">
        <f t="shared" si="1168"/>
        <v>373</v>
      </c>
      <c r="HR53" s="12">
        <f t="shared" si="1169"/>
        <v>4.0618534248067079E-2</v>
      </c>
      <c r="HS53" s="16">
        <v>55.5</v>
      </c>
      <c r="HT53" s="17">
        <v>8623</v>
      </c>
      <c r="HU53" s="16">
        <f t="shared" si="1170"/>
        <v>93.901775019056956</v>
      </c>
      <c r="HV53" s="18"/>
      <c r="HW53" s="20"/>
      <c r="HX53" s="78">
        <f t="shared" si="1171"/>
        <v>0.78355957767722473</v>
      </c>
      <c r="HY53" s="78">
        <f t="shared" si="1172"/>
        <v>0.74767529530032673</v>
      </c>
      <c r="HZ53" s="78">
        <f t="shared" si="1173"/>
        <v>0.77507522567703113</v>
      </c>
    </row>
    <row r="54" spans="1:241" x14ac:dyDescent="0.25">
      <c r="A54" s="211"/>
      <c r="B54" s="41">
        <f>+B53+1</f>
        <v>44544</v>
      </c>
      <c r="C54" s="10"/>
      <c r="D54" s="11"/>
      <c r="E54" s="74">
        <f t="shared" si="1175"/>
        <v>750</v>
      </c>
      <c r="F54" s="74">
        <f t="shared" si="1176"/>
        <v>65</v>
      </c>
      <c r="G54" s="11">
        <v>580</v>
      </c>
      <c r="H54" s="12">
        <f t="shared" si="1092"/>
        <v>0.80266666666666664</v>
      </c>
      <c r="I54" s="11">
        <v>22</v>
      </c>
      <c r="J54" s="12">
        <f t="shared" si="1093"/>
        <v>3.6544850498338874E-2</v>
      </c>
      <c r="K54" s="13"/>
      <c r="L54" s="13"/>
      <c r="M54" s="25">
        <v>3820</v>
      </c>
      <c r="N54" s="38">
        <v>4160</v>
      </c>
      <c r="O54" s="10"/>
      <c r="P54" s="11"/>
      <c r="Q54" s="74">
        <f t="shared" si="1177"/>
        <v>749</v>
      </c>
      <c r="R54" s="74">
        <f t="shared" si="1178"/>
        <v>65</v>
      </c>
      <c r="S54" s="11">
        <v>574</v>
      </c>
      <c r="T54" s="12">
        <f t="shared" si="1096"/>
        <v>0.80240320427236311</v>
      </c>
      <c r="U54" s="11">
        <v>27</v>
      </c>
      <c r="V54" s="12">
        <f t="shared" si="1097"/>
        <v>4.4925124792013313E-2</v>
      </c>
      <c r="W54" s="13"/>
      <c r="X54" s="13"/>
      <c r="Y54" s="25">
        <v>3820</v>
      </c>
      <c r="Z54" s="38">
        <v>4160</v>
      </c>
      <c r="AA54" s="10"/>
      <c r="AB54" s="11"/>
      <c r="AC54" s="74">
        <f t="shared" si="1179"/>
        <v>756</v>
      </c>
      <c r="AD54" s="74">
        <f t="shared" si="1180"/>
        <v>65</v>
      </c>
      <c r="AE54" s="11">
        <v>564</v>
      </c>
      <c r="AF54" s="12">
        <f t="shared" si="1100"/>
        <v>0.77380952380952384</v>
      </c>
      <c r="AG54" s="11">
        <v>21</v>
      </c>
      <c r="AH54" s="12">
        <f t="shared" si="1101"/>
        <v>3.5897435897435895E-2</v>
      </c>
      <c r="AI54" s="13"/>
      <c r="AJ54" s="13"/>
      <c r="AK54" s="25">
        <v>3820</v>
      </c>
      <c r="AL54" s="38">
        <v>4160</v>
      </c>
      <c r="AM54" s="10"/>
      <c r="AN54" s="11"/>
      <c r="AO54" s="74">
        <f t="shared" si="1181"/>
        <v>210</v>
      </c>
      <c r="AP54" s="74">
        <f t="shared" si="1182"/>
        <v>16</v>
      </c>
      <c r="AQ54" s="11">
        <v>154</v>
      </c>
      <c r="AR54" s="12">
        <f t="shared" si="1104"/>
        <v>0.76666666666666672</v>
      </c>
      <c r="AS54" s="11">
        <v>7</v>
      </c>
      <c r="AT54" s="12">
        <f t="shared" si="1105"/>
        <v>4.3478260869565216E-2</v>
      </c>
      <c r="AU54" s="13"/>
      <c r="AV54" s="13"/>
      <c r="AW54" s="25">
        <v>3820</v>
      </c>
      <c r="AX54" s="38">
        <v>4160</v>
      </c>
      <c r="AY54" s="10"/>
      <c r="AZ54" s="11"/>
      <c r="BA54" s="74">
        <f t="shared" si="1183"/>
        <v>756</v>
      </c>
      <c r="BB54" s="74">
        <f t="shared" si="1184"/>
        <v>65</v>
      </c>
      <c r="BC54" s="11">
        <v>585</v>
      </c>
      <c r="BD54" s="12">
        <f t="shared" si="1108"/>
        <v>0.78703703703703709</v>
      </c>
      <c r="BE54" s="11">
        <v>10</v>
      </c>
      <c r="BF54" s="12">
        <f t="shared" si="1109"/>
        <v>1.680672268907563E-2</v>
      </c>
      <c r="BG54" s="13"/>
      <c r="BH54" s="13"/>
      <c r="BI54" s="25">
        <v>3820</v>
      </c>
      <c r="BJ54" s="38">
        <v>4160</v>
      </c>
      <c r="BK54" s="10"/>
      <c r="BL54" s="11"/>
      <c r="BM54" s="74">
        <f t="shared" si="1185"/>
        <v>757</v>
      </c>
      <c r="BN54" s="74">
        <f t="shared" si="1186"/>
        <v>65</v>
      </c>
      <c r="BO54" s="11">
        <v>599</v>
      </c>
      <c r="BP54" s="12">
        <f t="shared" si="1112"/>
        <v>0.81373844121532368</v>
      </c>
      <c r="BQ54" s="11">
        <v>17</v>
      </c>
      <c r="BR54" s="12">
        <f t="shared" si="1113"/>
        <v>2.7597402597402596E-2</v>
      </c>
      <c r="BS54" s="13"/>
      <c r="BT54" s="13"/>
      <c r="BU54" s="25">
        <v>3820</v>
      </c>
      <c r="BV54" s="38">
        <v>4160</v>
      </c>
      <c r="BW54" s="10">
        <v>1</v>
      </c>
      <c r="BX54" s="11">
        <v>1</v>
      </c>
      <c r="BY54" s="74">
        <f t="shared" si="1187"/>
        <v>752</v>
      </c>
      <c r="BZ54" s="74">
        <f t="shared" si="1188"/>
        <v>64</v>
      </c>
      <c r="CA54" s="11">
        <v>514</v>
      </c>
      <c r="CB54" s="12">
        <f t="shared" si="1116"/>
        <v>0.7167553191489362</v>
      </c>
      <c r="CC54" s="11">
        <v>25</v>
      </c>
      <c r="CD54" s="12">
        <f t="shared" si="1117"/>
        <v>4.6382189239332093E-2</v>
      </c>
      <c r="CE54" s="13"/>
      <c r="CF54" s="13"/>
      <c r="CG54" s="25">
        <v>3820</v>
      </c>
      <c r="CH54" s="38">
        <v>4160</v>
      </c>
      <c r="CI54" s="10"/>
      <c r="CJ54" s="11"/>
      <c r="CK54" s="74">
        <f t="shared" si="1189"/>
        <v>753</v>
      </c>
      <c r="CL54" s="74">
        <f t="shared" si="1190"/>
        <v>65</v>
      </c>
      <c r="CM54" s="11">
        <v>554</v>
      </c>
      <c r="CN54" s="12">
        <f t="shared" si="1120"/>
        <v>0.76228419654714474</v>
      </c>
      <c r="CO54" s="11">
        <v>20</v>
      </c>
      <c r="CP54" s="12">
        <f t="shared" si="1121"/>
        <v>3.484320557491289E-2</v>
      </c>
      <c r="CQ54" s="13"/>
      <c r="CR54" s="13"/>
      <c r="CS54" s="25">
        <v>3820</v>
      </c>
      <c r="CT54" s="38">
        <v>4160</v>
      </c>
      <c r="CU54" s="10"/>
      <c r="CV54" s="11"/>
      <c r="CW54" s="74">
        <f t="shared" si="1191"/>
        <v>750</v>
      </c>
      <c r="CX54" s="74">
        <f t="shared" si="1192"/>
        <v>65</v>
      </c>
      <c r="CY54" s="11">
        <v>538</v>
      </c>
      <c r="CZ54" s="12">
        <f t="shared" si="1124"/>
        <v>0.74533333333333329</v>
      </c>
      <c r="DA54" s="11">
        <v>21</v>
      </c>
      <c r="DB54" s="12">
        <f t="shared" si="1125"/>
        <v>3.7567084078711989E-2</v>
      </c>
      <c r="DC54" s="13"/>
      <c r="DD54" s="13"/>
      <c r="DE54" s="25">
        <v>3820</v>
      </c>
      <c r="DF54" s="38">
        <v>4160</v>
      </c>
      <c r="DG54" s="10"/>
      <c r="DH54" s="11"/>
      <c r="DI54" s="74">
        <f t="shared" si="1193"/>
        <v>210</v>
      </c>
      <c r="DJ54" s="74">
        <f t="shared" si="1194"/>
        <v>16</v>
      </c>
      <c r="DK54" s="11">
        <v>119</v>
      </c>
      <c r="DL54" s="12">
        <f t="shared" si="1128"/>
        <v>0.59523809523809523</v>
      </c>
      <c r="DM54" s="11">
        <v>6</v>
      </c>
      <c r="DN54" s="12">
        <f t="shared" si="1129"/>
        <v>4.8000000000000001E-2</v>
      </c>
      <c r="DO54" s="13"/>
      <c r="DP54" s="13"/>
      <c r="DQ54" s="25">
        <v>3820</v>
      </c>
      <c r="DR54" s="38">
        <v>4160</v>
      </c>
      <c r="DS54" s="10"/>
      <c r="DT54" s="11"/>
      <c r="DU54" s="74">
        <f t="shared" si="1195"/>
        <v>757</v>
      </c>
      <c r="DV54" s="74">
        <f t="shared" si="1196"/>
        <v>65</v>
      </c>
      <c r="DW54" s="11">
        <v>616</v>
      </c>
      <c r="DX54" s="12">
        <f t="shared" si="1132"/>
        <v>0.84412153236459708</v>
      </c>
      <c r="DY54" s="11">
        <v>23</v>
      </c>
      <c r="DZ54" s="12">
        <f t="shared" si="1133"/>
        <v>3.5993740219092331E-2</v>
      </c>
      <c r="EA54" s="13"/>
      <c r="EB54" s="13"/>
      <c r="EC54" s="25">
        <v>3820</v>
      </c>
      <c r="ED54" s="38">
        <v>4160</v>
      </c>
      <c r="EE54" s="10"/>
      <c r="EF54" s="11"/>
      <c r="EG54" s="74">
        <f t="shared" si="1197"/>
        <v>756</v>
      </c>
      <c r="EH54" s="74">
        <f t="shared" si="1198"/>
        <v>64</v>
      </c>
      <c r="EI54" s="11">
        <v>562</v>
      </c>
      <c r="EJ54" s="12">
        <f t="shared" si="1136"/>
        <v>0.77116402116402116</v>
      </c>
      <c r="EK54" s="11">
        <v>21</v>
      </c>
      <c r="EL54" s="12">
        <f t="shared" si="1137"/>
        <v>3.6020583190394515E-2</v>
      </c>
      <c r="EM54" s="13"/>
      <c r="EN54" s="13"/>
      <c r="EO54" s="25">
        <v>3820</v>
      </c>
      <c r="EP54" s="38">
        <v>4160</v>
      </c>
      <c r="EQ54" s="10">
        <v>1</v>
      </c>
      <c r="ER54" s="11"/>
      <c r="ES54" s="74">
        <f t="shared" si="1199"/>
        <v>755</v>
      </c>
      <c r="ET54" s="74">
        <f t="shared" si="1200"/>
        <v>65</v>
      </c>
      <c r="EU54" s="11">
        <v>551</v>
      </c>
      <c r="EV54" s="12">
        <f t="shared" si="1140"/>
        <v>0.77218543046357613</v>
      </c>
      <c r="EW54" s="11">
        <v>32</v>
      </c>
      <c r="EX54" s="12">
        <f t="shared" si="1141"/>
        <v>5.4888507718696397E-2</v>
      </c>
      <c r="EY54" s="13"/>
      <c r="EZ54" s="13"/>
      <c r="FA54" s="25">
        <v>3820</v>
      </c>
      <c r="FB54" s="38">
        <v>4160</v>
      </c>
      <c r="FC54" s="10"/>
      <c r="FD54" s="11"/>
      <c r="FE54" s="74">
        <f t="shared" si="1201"/>
        <v>756</v>
      </c>
      <c r="FF54" s="74">
        <f t="shared" si="1202"/>
        <v>65</v>
      </c>
      <c r="FG54" s="11">
        <v>610</v>
      </c>
      <c r="FH54" s="12">
        <f t="shared" si="1144"/>
        <v>0.83730158730158732</v>
      </c>
      <c r="FI54" s="11">
        <v>23</v>
      </c>
      <c r="FJ54" s="12">
        <f t="shared" si="1145"/>
        <v>3.6334913112164295E-2</v>
      </c>
      <c r="FK54" s="13"/>
      <c r="FL54" s="13"/>
      <c r="FM54" s="25">
        <v>3820</v>
      </c>
      <c r="FN54" s="38">
        <v>4160</v>
      </c>
      <c r="FO54" s="10">
        <v>1</v>
      </c>
      <c r="FP54" s="11"/>
      <c r="FQ54" s="74">
        <f t="shared" si="1203"/>
        <v>754</v>
      </c>
      <c r="FR54" s="74">
        <f t="shared" si="1204"/>
        <v>65</v>
      </c>
      <c r="FS54" s="11">
        <v>581</v>
      </c>
      <c r="FT54" s="12">
        <f t="shared" si="1148"/>
        <v>0.80238726790450932</v>
      </c>
      <c r="FU54" s="11">
        <v>24</v>
      </c>
      <c r="FV54" s="12">
        <f t="shared" si="1149"/>
        <v>3.9669421487603308E-2</v>
      </c>
      <c r="FW54" s="13"/>
      <c r="FX54" s="13"/>
      <c r="FY54" s="25">
        <v>3820</v>
      </c>
      <c r="FZ54" s="38">
        <v>4160</v>
      </c>
      <c r="GA54" s="10"/>
      <c r="GB54" s="11"/>
      <c r="GC54" s="74">
        <f t="shared" si="1205"/>
        <v>213</v>
      </c>
      <c r="GD54" s="74">
        <f t="shared" si="1206"/>
        <v>16</v>
      </c>
      <c r="GE54" s="11">
        <v>131</v>
      </c>
      <c r="GF54" s="12">
        <f t="shared" si="1152"/>
        <v>0.66666666666666663</v>
      </c>
      <c r="GG54" s="11">
        <v>11</v>
      </c>
      <c r="GH54" s="12">
        <f t="shared" si="1153"/>
        <v>7.746478873239436E-2</v>
      </c>
      <c r="GI54" s="13"/>
      <c r="GJ54" s="13"/>
      <c r="GK54" s="25">
        <v>3820</v>
      </c>
      <c r="GL54" s="38">
        <v>4160</v>
      </c>
      <c r="GM54" s="10"/>
      <c r="GN54" s="11"/>
      <c r="GO54" s="74">
        <f t="shared" si="1207"/>
        <v>753</v>
      </c>
      <c r="GP54" s="74">
        <f t="shared" si="1208"/>
        <v>65</v>
      </c>
      <c r="GQ54" s="11">
        <v>592</v>
      </c>
      <c r="GR54" s="12">
        <f t="shared" si="1156"/>
        <v>0.81938911022576366</v>
      </c>
      <c r="GS54" s="11">
        <v>25</v>
      </c>
      <c r="GT54" s="12">
        <f t="shared" si="1157"/>
        <v>4.0518638573743923E-2</v>
      </c>
      <c r="GU54" s="13"/>
      <c r="GV54" s="13"/>
      <c r="GW54" s="25">
        <v>3820</v>
      </c>
      <c r="GX54" s="38">
        <v>4160</v>
      </c>
      <c r="GY54" s="10"/>
      <c r="GZ54" s="11"/>
      <c r="HA54" s="74">
        <f t="shared" si="1209"/>
        <v>755</v>
      </c>
      <c r="HB54" s="74">
        <f t="shared" si="1210"/>
        <v>65</v>
      </c>
      <c r="HC54" s="11">
        <v>576</v>
      </c>
      <c r="HD54" s="12">
        <f t="shared" si="1160"/>
        <v>0.8</v>
      </c>
      <c r="HE54" s="11">
        <v>28</v>
      </c>
      <c r="HF54" s="12">
        <f t="shared" si="1161"/>
        <v>4.6357615894039736E-2</v>
      </c>
      <c r="HG54" s="13"/>
      <c r="HH54" s="13"/>
      <c r="HI54" s="25">
        <v>3820</v>
      </c>
      <c r="HJ54" s="38">
        <v>4160</v>
      </c>
      <c r="HK54" s="10">
        <f t="shared" si="1162"/>
        <v>3</v>
      </c>
      <c r="HL54" s="11">
        <f t="shared" si="1163"/>
        <v>1</v>
      </c>
      <c r="HM54" s="11">
        <f t="shared" si="1164"/>
        <v>11942</v>
      </c>
      <c r="HN54" s="11">
        <f t="shared" si="1165"/>
        <v>1021</v>
      </c>
      <c r="HO54" s="11">
        <f t="shared" si="1166"/>
        <v>9363</v>
      </c>
      <c r="HP54" s="202">
        <f t="shared" si="1167"/>
        <v>0.78403952436777757</v>
      </c>
      <c r="HQ54" s="15">
        <f t="shared" si="1168"/>
        <v>363</v>
      </c>
      <c r="HR54" s="12">
        <f t="shared" si="1169"/>
        <v>3.8769625120153799E-2</v>
      </c>
      <c r="HS54" s="16">
        <v>55.6</v>
      </c>
      <c r="HT54" s="17">
        <v>8761</v>
      </c>
      <c r="HU54" s="16">
        <f t="shared" si="1170"/>
        <v>93.570436825803696</v>
      </c>
      <c r="HV54" s="23">
        <v>3820</v>
      </c>
      <c r="HW54" s="22">
        <v>4160</v>
      </c>
      <c r="HX54" s="78">
        <f t="shared" si="1171"/>
        <v>0.79436902966314726</v>
      </c>
      <c r="HY54" s="78">
        <f t="shared" si="1172"/>
        <v>0.75892408245349419</v>
      </c>
      <c r="HZ54" s="78">
        <f t="shared" si="1173"/>
        <v>0.79879578524836925</v>
      </c>
    </row>
    <row r="55" spans="1:241" x14ac:dyDescent="0.25">
      <c r="A55" s="211"/>
      <c r="B55" s="41">
        <f t="shared" si="1174"/>
        <v>44545</v>
      </c>
      <c r="C55" s="10"/>
      <c r="D55" s="11"/>
      <c r="E55" s="74">
        <f t="shared" si="1175"/>
        <v>750</v>
      </c>
      <c r="F55" s="74">
        <f t="shared" si="1176"/>
        <v>65</v>
      </c>
      <c r="G55" s="11">
        <v>601</v>
      </c>
      <c r="H55" s="12">
        <f t="shared" si="1092"/>
        <v>0.82399999999999995</v>
      </c>
      <c r="I55" s="11">
        <v>17</v>
      </c>
      <c r="J55" s="12">
        <f t="shared" si="1093"/>
        <v>2.7508090614886731E-2</v>
      </c>
      <c r="K55" s="13"/>
      <c r="L55" s="11"/>
      <c r="M55" s="25">
        <v>3973.2608695652175</v>
      </c>
      <c r="N55" s="38">
        <v>4375.333333333333</v>
      </c>
      <c r="O55" s="10"/>
      <c r="P55" s="11"/>
      <c r="Q55" s="74">
        <f t="shared" si="1177"/>
        <v>749</v>
      </c>
      <c r="R55" s="74">
        <f t="shared" si="1178"/>
        <v>65</v>
      </c>
      <c r="S55" s="11">
        <v>576</v>
      </c>
      <c r="T55" s="12">
        <f t="shared" si="1096"/>
        <v>0.80640854472630175</v>
      </c>
      <c r="U55" s="11">
        <v>28</v>
      </c>
      <c r="V55" s="12">
        <f t="shared" si="1097"/>
        <v>4.6357615894039736E-2</v>
      </c>
      <c r="W55" s="13"/>
      <c r="X55" s="11"/>
      <c r="Y55" s="25">
        <v>4084.8936170212764</v>
      </c>
      <c r="Z55" s="38">
        <v>4410</v>
      </c>
      <c r="AA55" s="10"/>
      <c r="AB55" s="11"/>
      <c r="AC55" s="74">
        <f t="shared" si="1179"/>
        <v>756</v>
      </c>
      <c r="AD55" s="74">
        <f t="shared" si="1180"/>
        <v>65</v>
      </c>
      <c r="AE55" s="11">
        <v>595</v>
      </c>
      <c r="AF55" s="12">
        <f t="shared" si="1100"/>
        <v>0.80555555555555558</v>
      </c>
      <c r="AG55" s="11">
        <v>14</v>
      </c>
      <c r="AH55" s="12">
        <f t="shared" si="1101"/>
        <v>2.2988505747126436E-2</v>
      </c>
      <c r="AI55" s="13"/>
      <c r="AJ55" s="11"/>
      <c r="AK55" s="25">
        <v>4110</v>
      </c>
      <c r="AL55" s="38">
        <v>4315.333333333333</v>
      </c>
      <c r="AM55" s="10">
        <v>1</v>
      </c>
      <c r="AN55" s="11"/>
      <c r="AO55" s="74">
        <f t="shared" si="1181"/>
        <v>209</v>
      </c>
      <c r="AP55" s="74">
        <f t="shared" si="1182"/>
        <v>16</v>
      </c>
      <c r="AQ55" s="11">
        <v>163</v>
      </c>
      <c r="AR55" s="12">
        <f t="shared" si="1104"/>
        <v>0.78947368421052633</v>
      </c>
      <c r="AS55" s="11">
        <v>2</v>
      </c>
      <c r="AT55" s="12">
        <f t="shared" si="1105"/>
        <v>1.2121212121212121E-2</v>
      </c>
      <c r="AU55" s="13"/>
      <c r="AV55" s="11"/>
      <c r="AW55" s="25">
        <v>4059.375</v>
      </c>
      <c r="AX55" s="38">
        <v>4301.4285714285716</v>
      </c>
      <c r="AY55" s="10"/>
      <c r="AZ55" s="11"/>
      <c r="BA55" s="74">
        <f t="shared" si="1183"/>
        <v>756</v>
      </c>
      <c r="BB55" s="74">
        <f t="shared" si="1184"/>
        <v>65</v>
      </c>
      <c r="BC55" s="11">
        <v>595</v>
      </c>
      <c r="BD55" s="12">
        <f t="shared" si="1108"/>
        <v>0.80555555555555558</v>
      </c>
      <c r="BE55" s="11">
        <v>14</v>
      </c>
      <c r="BF55" s="12">
        <f t="shared" si="1109"/>
        <v>2.2988505747126436E-2</v>
      </c>
      <c r="BG55" s="13"/>
      <c r="BH55" s="11"/>
      <c r="BI55" s="25">
        <v>3966.2790697674418</v>
      </c>
      <c r="BJ55" s="38">
        <v>4631.333333333333</v>
      </c>
      <c r="BK55" s="10"/>
      <c r="BL55" s="11"/>
      <c r="BM55" s="74">
        <f t="shared" si="1185"/>
        <v>757</v>
      </c>
      <c r="BN55" s="74">
        <f t="shared" si="1186"/>
        <v>65</v>
      </c>
      <c r="BO55" s="11">
        <v>604</v>
      </c>
      <c r="BP55" s="12">
        <f t="shared" si="1112"/>
        <v>0.82034346103038314</v>
      </c>
      <c r="BQ55" s="11">
        <v>17</v>
      </c>
      <c r="BR55" s="12">
        <f t="shared" si="1113"/>
        <v>2.7375201288244767E-2</v>
      </c>
      <c r="BS55" s="13"/>
      <c r="BT55" s="11"/>
      <c r="BU55" s="25">
        <v>4028.8636363636365</v>
      </c>
      <c r="BV55" s="38">
        <v>4493.333333333333</v>
      </c>
      <c r="BW55" s="10"/>
      <c r="BX55" s="11"/>
      <c r="BY55" s="74">
        <f t="shared" si="1187"/>
        <v>752</v>
      </c>
      <c r="BZ55" s="74">
        <f t="shared" si="1188"/>
        <v>64</v>
      </c>
      <c r="CA55" s="11">
        <v>537</v>
      </c>
      <c r="CB55" s="12">
        <f t="shared" si="1116"/>
        <v>0.74202127659574468</v>
      </c>
      <c r="CC55" s="11">
        <v>21</v>
      </c>
      <c r="CD55" s="12">
        <f t="shared" si="1117"/>
        <v>3.7634408602150539E-2</v>
      </c>
      <c r="CE55" s="13"/>
      <c r="CF55" s="11"/>
      <c r="CG55" s="25">
        <v>4033.4042553191489</v>
      </c>
      <c r="CH55" s="38">
        <v>4330.666666666667</v>
      </c>
      <c r="CI55" s="10"/>
      <c r="CJ55" s="11"/>
      <c r="CK55" s="74">
        <f t="shared" si="1189"/>
        <v>753</v>
      </c>
      <c r="CL55" s="74">
        <f t="shared" si="1190"/>
        <v>65</v>
      </c>
      <c r="CM55" s="11">
        <v>539</v>
      </c>
      <c r="CN55" s="12">
        <f t="shared" si="1120"/>
        <v>0.75431606905710491</v>
      </c>
      <c r="CO55" s="11">
        <v>29</v>
      </c>
      <c r="CP55" s="12">
        <f t="shared" si="1121"/>
        <v>5.1056338028169015E-2</v>
      </c>
      <c r="CQ55" s="13"/>
      <c r="CR55" s="11"/>
      <c r="CS55" s="25">
        <v>4009.8113207547171</v>
      </c>
      <c r="CT55" s="38">
        <v>4304.1176470588234</v>
      </c>
      <c r="CU55" s="10">
        <v>1</v>
      </c>
      <c r="CV55" s="11"/>
      <c r="CW55" s="74">
        <f t="shared" si="1191"/>
        <v>749</v>
      </c>
      <c r="CX55" s="74">
        <f t="shared" si="1192"/>
        <v>65</v>
      </c>
      <c r="CY55" s="11">
        <v>540</v>
      </c>
      <c r="CZ55" s="12">
        <f t="shared" si="1124"/>
        <v>0.75567423230974629</v>
      </c>
      <c r="DA55" s="11">
        <v>26</v>
      </c>
      <c r="DB55" s="12">
        <f t="shared" si="1125"/>
        <v>4.5936395759717315E-2</v>
      </c>
      <c r="DC55" s="13"/>
      <c r="DD55" s="11"/>
      <c r="DE55" s="25">
        <v>4153.4693877551017</v>
      </c>
      <c r="DF55" s="38">
        <v>4433.5294117647063</v>
      </c>
      <c r="DG55" s="10">
        <v>1</v>
      </c>
      <c r="DH55" s="11"/>
      <c r="DI55" s="74">
        <f t="shared" si="1193"/>
        <v>209</v>
      </c>
      <c r="DJ55" s="74">
        <f t="shared" si="1194"/>
        <v>16</v>
      </c>
      <c r="DK55" s="11">
        <v>132</v>
      </c>
      <c r="DL55" s="12">
        <f t="shared" si="1128"/>
        <v>0.66028708133971292</v>
      </c>
      <c r="DM55" s="11">
        <v>6</v>
      </c>
      <c r="DN55" s="12">
        <f t="shared" si="1129"/>
        <v>4.3478260869565216E-2</v>
      </c>
      <c r="DO55" s="13"/>
      <c r="DP55" s="11"/>
      <c r="DQ55" s="25">
        <v>4063.6363636363635</v>
      </c>
      <c r="DR55" s="38">
        <v>4295</v>
      </c>
      <c r="DS55" s="10"/>
      <c r="DT55" s="11"/>
      <c r="DU55" s="74">
        <f t="shared" si="1195"/>
        <v>757</v>
      </c>
      <c r="DV55" s="74">
        <f t="shared" si="1196"/>
        <v>65</v>
      </c>
      <c r="DW55" s="11">
        <v>595</v>
      </c>
      <c r="DX55" s="12">
        <f t="shared" si="1132"/>
        <v>0.82034346103038314</v>
      </c>
      <c r="DY55" s="11">
        <v>26</v>
      </c>
      <c r="DZ55" s="12">
        <f t="shared" si="1133"/>
        <v>4.1867954911433171E-2</v>
      </c>
      <c r="EA55" s="13"/>
      <c r="EB55" s="11"/>
      <c r="EC55" s="25">
        <v>4028</v>
      </c>
      <c r="ED55" s="38">
        <v>4294.375</v>
      </c>
      <c r="EE55" s="10"/>
      <c r="EF55" s="11"/>
      <c r="EG55" s="74">
        <f t="shared" si="1197"/>
        <v>756</v>
      </c>
      <c r="EH55" s="74">
        <f t="shared" si="1198"/>
        <v>64</v>
      </c>
      <c r="EI55" s="11">
        <v>558</v>
      </c>
      <c r="EJ55" s="12">
        <f t="shared" si="1136"/>
        <v>0.78968253968253965</v>
      </c>
      <c r="EK55" s="11">
        <v>39</v>
      </c>
      <c r="EL55" s="12">
        <f t="shared" si="1137"/>
        <v>6.5326633165829151E-2</v>
      </c>
      <c r="EM55" s="13"/>
      <c r="EN55" s="11"/>
      <c r="EO55" s="25">
        <v>4007.1875</v>
      </c>
      <c r="EP55" s="38">
        <v>4190.588235294118</v>
      </c>
      <c r="EQ55" s="10"/>
      <c r="ER55" s="11"/>
      <c r="ES55" s="74">
        <f t="shared" si="1199"/>
        <v>755</v>
      </c>
      <c r="ET55" s="74">
        <f t="shared" si="1200"/>
        <v>65</v>
      </c>
      <c r="EU55" s="11">
        <v>555</v>
      </c>
      <c r="EV55" s="12">
        <f t="shared" si="1140"/>
        <v>0.77880794701986755</v>
      </c>
      <c r="EW55" s="11">
        <v>33</v>
      </c>
      <c r="EX55" s="12">
        <f t="shared" si="1141"/>
        <v>5.6122448979591837E-2</v>
      </c>
      <c r="EY55" s="13"/>
      <c r="EZ55" s="11"/>
      <c r="FA55" s="25">
        <v>4040.8695652173915</v>
      </c>
      <c r="FB55" s="38">
        <v>4266.25</v>
      </c>
      <c r="FC55" s="10"/>
      <c r="FD55" s="11"/>
      <c r="FE55" s="74">
        <f t="shared" si="1201"/>
        <v>756</v>
      </c>
      <c r="FF55" s="74">
        <f t="shared" si="1202"/>
        <v>65</v>
      </c>
      <c r="FG55" s="11">
        <v>614</v>
      </c>
      <c r="FH55" s="12">
        <f t="shared" si="1144"/>
        <v>0.84788359788359791</v>
      </c>
      <c r="FI55" s="11">
        <v>27</v>
      </c>
      <c r="FJ55" s="12">
        <f t="shared" si="1145"/>
        <v>4.2121684867394697E-2</v>
      </c>
      <c r="FK55" s="13"/>
      <c r="FL55" s="11"/>
      <c r="FM55" s="25">
        <v>3994.1304347826085</v>
      </c>
      <c r="FN55" s="38">
        <v>4236.25</v>
      </c>
      <c r="FO55" s="10"/>
      <c r="FP55" s="11"/>
      <c r="FQ55" s="74">
        <f t="shared" si="1203"/>
        <v>754</v>
      </c>
      <c r="FR55" s="74">
        <f t="shared" si="1204"/>
        <v>65</v>
      </c>
      <c r="FS55" s="11">
        <v>595</v>
      </c>
      <c r="FT55" s="12">
        <f t="shared" si="1148"/>
        <v>0.80636604774535814</v>
      </c>
      <c r="FU55" s="11">
        <v>13</v>
      </c>
      <c r="FV55" s="12">
        <f t="shared" si="1149"/>
        <v>2.1381578947368422E-2</v>
      </c>
      <c r="FW55" s="13"/>
      <c r="FX55" s="11"/>
      <c r="FY55" s="25">
        <v>4047.4</v>
      </c>
      <c r="FZ55" s="38">
        <v>4316.25</v>
      </c>
      <c r="GA55" s="10"/>
      <c r="GB55" s="11"/>
      <c r="GC55" s="74">
        <f t="shared" si="1205"/>
        <v>213</v>
      </c>
      <c r="GD55" s="74">
        <f t="shared" si="1206"/>
        <v>16</v>
      </c>
      <c r="GE55" s="11">
        <v>134</v>
      </c>
      <c r="GF55" s="12">
        <v>7.0000000000000007E-2</v>
      </c>
      <c r="GG55" s="11"/>
      <c r="GH55" s="12">
        <f t="shared" si="1153"/>
        <v>0</v>
      </c>
      <c r="GI55" s="13"/>
      <c r="GJ55" s="11"/>
      <c r="GK55" s="25">
        <v>3922.5</v>
      </c>
      <c r="GL55" s="38">
        <v>4248.8888888888887</v>
      </c>
      <c r="GM55" s="10"/>
      <c r="GN55" s="11"/>
      <c r="GO55" s="74">
        <f t="shared" si="1207"/>
        <v>753</v>
      </c>
      <c r="GP55" s="74">
        <f t="shared" si="1208"/>
        <v>65</v>
      </c>
      <c r="GQ55" s="11">
        <v>595</v>
      </c>
      <c r="GR55" s="12">
        <f t="shared" si="1156"/>
        <v>0.81540504648074374</v>
      </c>
      <c r="GS55" s="11">
        <v>19</v>
      </c>
      <c r="GT55" s="12">
        <f t="shared" si="1157"/>
        <v>3.0944625407166124E-2</v>
      </c>
      <c r="GU55" s="13"/>
      <c r="GV55" s="11"/>
      <c r="GW55" s="25">
        <v>4030.612244897959</v>
      </c>
      <c r="GX55" s="38">
        <v>4405.7142857142853</v>
      </c>
      <c r="GY55" s="10"/>
      <c r="GZ55" s="11"/>
      <c r="HA55" s="74">
        <f t="shared" si="1209"/>
        <v>755</v>
      </c>
      <c r="HB55" s="74">
        <f t="shared" si="1210"/>
        <v>65</v>
      </c>
      <c r="HC55" s="11">
        <v>592</v>
      </c>
      <c r="HD55" s="12">
        <f t="shared" si="1160"/>
        <v>0.81192052980132445</v>
      </c>
      <c r="HE55" s="11">
        <v>21</v>
      </c>
      <c r="HF55" s="12">
        <f t="shared" si="1161"/>
        <v>3.4257748776508973E-2</v>
      </c>
      <c r="HG55" s="13"/>
      <c r="HH55" s="11"/>
      <c r="HI55" s="25">
        <v>4055.090909090909</v>
      </c>
      <c r="HJ55" s="38">
        <v>4497.0588235294117</v>
      </c>
      <c r="HK55" s="10">
        <f t="shared" si="1162"/>
        <v>3</v>
      </c>
      <c r="HL55" s="11">
        <f t="shared" si="1163"/>
        <v>0</v>
      </c>
      <c r="HM55" s="11">
        <f t="shared" si="1164"/>
        <v>11939</v>
      </c>
      <c r="HN55" s="11">
        <f t="shared" si="1165"/>
        <v>1021</v>
      </c>
      <c r="HO55" s="11">
        <f t="shared" si="1166"/>
        <v>9472</v>
      </c>
      <c r="HP55" s="202">
        <f t="shared" si="1167"/>
        <v>0.79336627858279585</v>
      </c>
      <c r="HQ55" s="15">
        <f t="shared" si="1168"/>
        <v>352</v>
      </c>
      <c r="HR55" s="12">
        <f t="shared" si="1169"/>
        <v>3.7162162162162164E-2</v>
      </c>
      <c r="HS55" s="16">
        <v>55.9</v>
      </c>
      <c r="HT55" s="17">
        <v>8890</v>
      </c>
      <c r="HU55" s="16">
        <f t="shared" si="1170"/>
        <v>93.855574324324323</v>
      </c>
      <c r="HV55" s="23">
        <v>4035.5094339622642</v>
      </c>
      <c r="HW55" s="22">
        <v>4356.3358778625952</v>
      </c>
      <c r="HX55" s="78">
        <f t="shared" si="1171"/>
        <v>0.81116419411616791</v>
      </c>
      <c r="HY55" s="78">
        <f t="shared" si="1172"/>
        <v>0.7665995975855131</v>
      </c>
      <c r="HZ55" s="78">
        <f t="shared" si="1173"/>
        <v>0.80230807827395889</v>
      </c>
    </row>
    <row r="56" spans="1:241" x14ac:dyDescent="0.25">
      <c r="A56" s="211"/>
      <c r="B56" s="41">
        <f t="shared" si="1174"/>
        <v>44546</v>
      </c>
      <c r="C56" s="10"/>
      <c r="D56" s="11"/>
      <c r="E56" s="74">
        <f t="shared" si="1175"/>
        <v>750</v>
      </c>
      <c r="F56" s="74">
        <f t="shared" si="1176"/>
        <v>65</v>
      </c>
      <c r="G56" s="11">
        <v>580</v>
      </c>
      <c r="H56" s="12">
        <f t="shared" si="1092"/>
        <v>0.81333333333333335</v>
      </c>
      <c r="I56" s="11">
        <v>30</v>
      </c>
      <c r="J56" s="12">
        <f t="shared" si="1093"/>
        <v>4.9180327868852458E-2</v>
      </c>
      <c r="K56" s="13"/>
      <c r="L56" s="11"/>
      <c r="M56" s="39">
        <v>89.130434782608702</v>
      </c>
      <c r="N56" s="43">
        <v>86.666666666666671</v>
      </c>
      <c r="O56" s="10">
        <v>2</v>
      </c>
      <c r="P56" s="11"/>
      <c r="Q56" s="74">
        <f t="shared" si="1177"/>
        <v>747</v>
      </c>
      <c r="R56" s="74">
        <f t="shared" si="1178"/>
        <v>65</v>
      </c>
      <c r="S56" s="11">
        <v>568</v>
      </c>
      <c r="T56" s="12">
        <f t="shared" si="1096"/>
        <v>0.79250334672021416</v>
      </c>
      <c r="U56" s="11">
        <v>24</v>
      </c>
      <c r="V56" s="12">
        <f t="shared" si="1097"/>
        <v>4.0540540540540543E-2</v>
      </c>
      <c r="W56" s="13"/>
      <c r="X56" s="11"/>
      <c r="Y56" s="39">
        <v>85.106382978723403</v>
      </c>
      <c r="Z56" s="43">
        <v>93.333333333333329</v>
      </c>
      <c r="AA56" s="10"/>
      <c r="AB56" s="11"/>
      <c r="AC56" s="74">
        <f t="shared" si="1179"/>
        <v>756</v>
      </c>
      <c r="AD56" s="74">
        <f t="shared" si="1180"/>
        <v>65</v>
      </c>
      <c r="AE56" s="11">
        <v>595</v>
      </c>
      <c r="AF56" s="12">
        <f t="shared" si="1100"/>
        <v>0.81349206349206349</v>
      </c>
      <c r="AG56" s="11">
        <v>20</v>
      </c>
      <c r="AH56" s="12">
        <f t="shared" si="1101"/>
        <v>3.2520325203252036E-2</v>
      </c>
      <c r="AI56" s="13"/>
      <c r="AJ56" s="11"/>
      <c r="AK56" s="39">
        <v>88.372093023255815</v>
      </c>
      <c r="AL56" s="43">
        <v>86.666666666666671</v>
      </c>
      <c r="AM56" s="10"/>
      <c r="AN56" s="11"/>
      <c r="AO56" s="74">
        <f t="shared" si="1181"/>
        <v>209</v>
      </c>
      <c r="AP56" s="74">
        <f t="shared" si="1182"/>
        <v>16</v>
      </c>
      <c r="AQ56" s="11">
        <v>161</v>
      </c>
      <c r="AR56" s="12">
        <f t="shared" si="1104"/>
        <v>0.79425837320574166</v>
      </c>
      <c r="AS56" s="11">
        <v>5</v>
      </c>
      <c r="AT56" s="12">
        <f t="shared" si="1105"/>
        <v>3.0120481927710843E-2</v>
      </c>
      <c r="AU56" s="13"/>
      <c r="AV56" s="11"/>
      <c r="AW56" s="39">
        <v>100</v>
      </c>
      <c r="AX56" s="43">
        <v>100</v>
      </c>
      <c r="AY56" s="10"/>
      <c r="AZ56" s="11"/>
      <c r="BA56" s="74">
        <f t="shared" si="1183"/>
        <v>756</v>
      </c>
      <c r="BB56" s="74">
        <f t="shared" si="1184"/>
        <v>65</v>
      </c>
      <c r="BC56" s="11">
        <v>589</v>
      </c>
      <c r="BD56" s="12">
        <f t="shared" si="1108"/>
        <v>0.794973544973545</v>
      </c>
      <c r="BE56" s="11">
        <v>12</v>
      </c>
      <c r="BF56" s="12">
        <f t="shared" si="1109"/>
        <v>1.9966722129783693E-2</v>
      </c>
      <c r="BG56" s="13"/>
      <c r="BH56" s="11"/>
      <c r="BI56" s="39">
        <v>95.348837209302332</v>
      </c>
      <c r="BJ56" s="43">
        <v>100</v>
      </c>
      <c r="BK56" s="10"/>
      <c r="BL56" s="11"/>
      <c r="BM56" s="74">
        <f t="shared" si="1185"/>
        <v>757</v>
      </c>
      <c r="BN56" s="74">
        <f t="shared" si="1186"/>
        <v>65</v>
      </c>
      <c r="BO56" s="11">
        <v>596</v>
      </c>
      <c r="BP56" s="12">
        <f t="shared" si="1112"/>
        <v>0.81241743725231175</v>
      </c>
      <c r="BQ56" s="11">
        <v>19</v>
      </c>
      <c r="BR56" s="12">
        <f t="shared" si="1113"/>
        <v>3.0894308943089432E-2</v>
      </c>
      <c r="BS56" s="13"/>
      <c r="BT56" s="11"/>
      <c r="BU56" s="39">
        <v>88.63636363636364</v>
      </c>
      <c r="BV56" s="43">
        <v>80</v>
      </c>
      <c r="BW56" s="10"/>
      <c r="BX56" s="11"/>
      <c r="BY56" s="74">
        <f t="shared" si="1187"/>
        <v>752</v>
      </c>
      <c r="BZ56" s="74">
        <f t="shared" si="1188"/>
        <v>64</v>
      </c>
      <c r="CA56" s="11">
        <v>538</v>
      </c>
      <c r="CB56" s="12">
        <f t="shared" si="1116"/>
        <v>0.74734042553191493</v>
      </c>
      <c r="CC56" s="11">
        <v>24</v>
      </c>
      <c r="CD56" s="12">
        <f t="shared" si="1117"/>
        <v>4.2704626334519574E-2</v>
      </c>
      <c r="CE56" s="13"/>
      <c r="CF56" s="11"/>
      <c r="CG56" s="39">
        <v>82.978723404255319</v>
      </c>
      <c r="CH56" s="43">
        <v>93.333333333333329</v>
      </c>
      <c r="CI56" s="10">
        <v>1</v>
      </c>
      <c r="CJ56" s="11"/>
      <c r="CK56" s="74">
        <f t="shared" si="1189"/>
        <v>752</v>
      </c>
      <c r="CL56" s="74">
        <f t="shared" si="1190"/>
        <v>65</v>
      </c>
      <c r="CM56" s="11">
        <v>550</v>
      </c>
      <c r="CN56" s="12">
        <f t="shared" si="1120"/>
        <v>0.75797872340425532</v>
      </c>
      <c r="CO56" s="11">
        <v>20</v>
      </c>
      <c r="CP56" s="12">
        <f t="shared" si="1121"/>
        <v>3.5087719298245612E-2</v>
      </c>
      <c r="CQ56" s="13"/>
      <c r="CR56" s="11"/>
      <c r="CS56" s="39">
        <v>88.679245283018872</v>
      </c>
      <c r="CT56" s="43">
        <v>94.117647058823536</v>
      </c>
      <c r="CU56" s="10"/>
      <c r="CV56" s="11"/>
      <c r="CW56" s="74">
        <f t="shared" si="1191"/>
        <v>749</v>
      </c>
      <c r="CX56" s="74">
        <f t="shared" si="1192"/>
        <v>65</v>
      </c>
      <c r="CY56" s="11">
        <v>557</v>
      </c>
      <c r="CZ56" s="12">
        <f t="shared" si="1124"/>
        <v>0.76101468624833113</v>
      </c>
      <c r="DA56" s="11">
        <v>13</v>
      </c>
      <c r="DB56" s="12">
        <f t="shared" si="1125"/>
        <v>2.2807017543859651E-2</v>
      </c>
      <c r="DC56" s="13"/>
      <c r="DD56" s="11"/>
      <c r="DE56" s="39">
        <v>83.673469387755105</v>
      </c>
      <c r="DF56" s="43">
        <v>88.235294117647058</v>
      </c>
      <c r="DG56" s="10"/>
      <c r="DH56" s="11"/>
      <c r="DI56" s="74">
        <f t="shared" si="1193"/>
        <v>209</v>
      </c>
      <c r="DJ56" s="74">
        <f t="shared" si="1194"/>
        <v>16</v>
      </c>
      <c r="DK56" s="11">
        <v>131</v>
      </c>
      <c r="DL56" s="12">
        <f t="shared" si="1128"/>
        <v>0.64114832535885169</v>
      </c>
      <c r="DM56" s="11">
        <v>3</v>
      </c>
      <c r="DN56" s="12">
        <f t="shared" si="1129"/>
        <v>2.2388059701492536E-2</v>
      </c>
      <c r="DO56" s="39"/>
      <c r="DP56" s="39"/>
      <c r="DQ56" s="39">
        <v>95.454545454545453</v>
      </c>
      <c r="DR56" s="43">
        <v>100</v>
      </c>
      <c r="DS56" s="10"/>
      <c r="DT56" s="11"/>
      <c r="DU56" s="74">
        <f t="shared" si="1195"/>
        <v>757</v>
      </c>
      <c r="DV56" s="74">
        <f t="shared" si="1196"/>
        <v>65</v>
      </c>
      <c r="DW56" s="11">
        <v>598</v>
      </c>
      <c r="DX56" s="12">
        <f t="shared" si="1132"/>
        <v>0.83487450462351387</v>
      </c>
      <c r="DY56" s="11">
        <v>34</v>
      </c>
      <c r="DZ56" s="12">
        <f t="shared" si="1133"/>
        <v>5.3797468354430382E-2</v>
      </c>
      <c r="EA56" s="13"/>
      <c r="EB56" s="11"/>
      <c r="EC56" s="39">
        <v>80</v>
      </c>
      <c r="ED56" s="43">
        <v>93.75</v>
      </c>
      <c r="EE56" s="10"/>
      <c r="EF56" s="11"/>
      <c r="EG56" s="74">
        <f t="shared" si="1197"/>
        <v>756</v>
      </c>
      <c r="EH56" s="74">
        <f t="shared" si="1198"/>
        <v>64</v>
      </c>
      <c r="EI56" s="11">
        <v>570</v>
      </c>
      <c r="EJ56" s="12">
        <f t="shared" si="1136"/>
        <v>0.78042328042328046</v>
      </c>
      <c r="EK56" s="11">
        <v>20</v>
      </c>
      <c r="EL56" s="12">
        <f t="shared" si="1137"/>
        <v>3.3898305084745763E-2</v>
      </c>
      <c r="EM56" s="13"/>
      <c r="EN56" s="11"/>
      <c r="EO56" s="39">
        <v>89.0625</v>
      </c>
      <c r="EP56" s="43">
        <v>76.470588235294116</v>
      </c>
      <c r="EQ56" s="10"/>
      <c r="ER56" s="11"/>
      <c r="ES56" s="74">
        <f t="shared" si="1199"/>
        <v>755</v>
      </c>
      <c r="ET56" s="74">
        <f t="shared" si="1200"/>
        <v>65</v>
      </c>
      <c r="EU56" s="11">
        <v>555</v>
      </c>
      <c r="EV56" s="12">
        <f t="shared" si="1140"/>
        <v>0.78807947019867552</v>
      </c>
      <c r="EW56" s="11">
        <v>40</v>
      </c>
      <c r="EX56" s="12">
        <f t="shared" si="1141"/>
        <v>6.7226890756302518E-2</v>
      </c>
      <c r="EY56" s="13"/>
      <c r="EZ56" s="11"/>
      <c r="FA56" s="39">
        <v>76.086956521739125</v>
      </c>
      <c r="FB56" s="43">
        <v>93.75</v>
      </c>
      <c r="FC56" s="10"/>
      <c r="FD56" s="11"/>
      <c r="FE56" s="74">
        <f t="shared" si="1201"/>
        <v>756</v>
      </c>
      <c r="FF56" s="74">
        <f t="shared" si="1202"/>
        <v>65</v>
      </c>
      <c r="FG56" s="11">
        <v>593</v>
      </c>
      <c r="FH56" s="12">
        <f t="shared" si="1144"/>
        <v>0.81084656084656082</v>
      </c>
      <c r="FI56" s="11">
        <v>20</v>
      </c>
      <c r="FJ56" s="12">
        <f t="shared" si="1145"/>
        <v>3.2626427406199018E-2</v>
      </c>
      <c r="FK56" s="13"/>
      <c r="FL56" s="11"/>
      <c r="FM56" s="39">
        <v>86.956521739130437</v>
      </c>
      <c r="FN56" s="43">
        <v>93.75</v>
      </c>
      <c r="FO56" s="10"/>
      <c r="FP56" s="11"/>
      <c r="FQ56" s="74">
        <f t="shared" si="1203"/>
        <v>754</v>
      </c>
      <c r="FR56" s="74">
        <f t="shared" si="1204"/>
        <v>65</v>
      </c>
      <c r="FS56" s="11">
        <v>581</v>
      </c>
      <c r="FT56" s="12">
        <f t="shared" si="1148"/>
        <v>0.78912466843501328</v>
      </c>
      <c r="FU56" s="11">
        <v>14</v>
      </c>
      <c r="FV56" s="12">
        <f t="shared" si="1149"/>
        <v>2.3529411764705882E-2</v>
      </c>
      <c r="FW56" s="13"/>
      <c r="FX56" s="11"/>
      <c r="FY56" s="39">
        <v>96</v>
      </c>
      <c r="FZ56" s="43">
        <v>87.5</v>
      </c>
      <c r="GA56" s="10"/>
      <c r="GB56" s="11"/>
      <c r="GC56" s="74">
        <f t="shared" si="1205"/>
        <v>213</v>
      </c>
      <c r="GD56" s="74">
        <f t="shared" si="1206"/>
        <v>16</v>
      </c>
      <c r="GE56" s="11">
        <v>134</v>
      </c>
      <c r="GF56" s="12">
        <f t="shared" si="1152"/>
        <v>0.6901408450704225</v>
      </c>
      <c r="GG56" s="11">
        <v>13</v>
      </c>
      <c r="GH56" s="12">
        <f t="shared" si="1153"/>
        <v>8.8435374149659865E-2</v>
      </c>
      <c r="GI56" s="13"/>
      <c r="GJ56" s="11"/>
      <c r="GK56" s="39">
        <v>95</v>
      </c>
      <c r="GL56" s="43">
        <v>100</v>
      </c>
      <c r="GM56" s="10"/>
      <c r="GN56" s="11"/>
      <c r="GO56" s="74">
        <f t="shared" si="1207"/>
        <v>753</v>
      </c>
      <c r="GP56" s="74">
        <f t="shared" si="1208"/>
        <v>65</v>
      </c>
      <c r="GQ56" s="11">
        <v>593</v>
      </c>
      <c r="GR56" s="12">
        <f t="shared" si="1156"/>
        <v>0.8074369189907038</v>
      </c>
      <c r="GS56" s="11">
        <v>15</v>
      </c>
      <c r="GT56" s="12">
        <f t="shared" si="1157"/>
        <v>2.4671052631578948E-2</v>
      </c>
      <c r="GU56" s="13"/>
      <c r="GV56" s="11"/>
      <c r="GW56" s="39">
        <v>91.836734693877546</v>
      </c>
      <c r="GX56" s="43">
        <v>92.857142857142861</v>
      </c>
      <c r="GY56" s="10"/>
      <c r="GZ56" s="11"/>
      <c r="HA56" s="74">
        <f t="shared" si="1209"/>
        <v>755</v>
      </c>
      <c r="HB56" s="74">
        <f t="shared" si="1210"/>
        <v>65</v>
      </c>
      <c r="HC56" s="11">
        <v>586</v>
      </c>
      <c r="HD56" s="12">
        <f t="shared" si="1160"/>
        <v>0.7973509933774835</v>
      </c>
      <c r="HE56" s="11">
        <v>16</v>
      </c>
      <c r="HF56" s="12">
        <f t="shared" si="1161"/>
        <v>2.6578073089700997E-2</v>
      </c>
      <c r="HG56" s="13"/>
      <c r="HH56" s="11"/>
      <c r="HI56" s="39">
        <v>92.727272727272734</v>
      </c>
      <c r="HJ56" s="43">
        <v>100</v>
      </c>
      <c r="HK56" s="10">
        <f t="shared" si="1162"/>
        <v>3</v>
      </c>
      <c r="HL56" s="11">
        <f t="shared" si="1163"/>
        <v>0</v>
      </c>
      <c r="HM56" s="11">
        <f t="shared" si="1164"/>
        <v>11936</v>
      </c>
      <c r="HN56" s="11">
        <f t="shared" si="1165"/>
        <v>1021</v>
      </c>
      <c r="HO56" s="11">
        <f t="shared" si="1166"/>
        <v>9417</v>
      </c>
      <c r="HP56" s="202">
        <f t="shared" si="1167"/>
        <v>0.78895777479892759</v>
      </c>
      <c r="HQ56" s="15">
        <f t="shared" si="1168"/>
        <v>342</v>
      </c>
      <c r="HR56" s="12">
        <f t="shared" si="1169"/>
        <v>3.6317298502707866E-2</v>
      </c>
      <c r="HS56" s="16">
        <v>55</v>
      </c>
      <c r="HT56" s="17">
        <v>8855</v>
      </c>
      <c r="HU56" s="16">
        <f t="shared" si="1170"/>
        <v>94.032069661250929</v>
      </c>
      <c r="HV56" s="23">
        <v>86.79245283018868</v>
      </c>
      <c r="HW56" s="22">
        <v>88.167938931297712</v>
      </c>
      <c r="HX56" s="78">
        <f t="shared" si="1171"/>
        <v>0.80477987421383645</v>
      </c>
      <c r="HY56" s="78">
        <f t="shared" si="1172"/>
        <v>0.76930817610062896</v>
      </c>
      <c r="HZ56" s="78">
        <f t="shared" si="1173"/>
        <v>0.79277471149021572</v>
      </c>
      <c r="ID56" s="83">
        <f t="shared" ref="ID56:IF56" si="1211">ID57/ID58</f>
        <v>1.5071590052750565E-3</v>
      </c>
      <c r="IE56" s="83">
        <f t="shared" si="1211"/>
        <v>1.5071590052750565E-3</v>
      </c>
      <c r="IF56" s="83">
        <f t="shared" si="1211"/>
        <v>1.5030060120240481E-3</v>
      </c>
      <c r="IG56" s="86" t="s">
        <v>41</v>
      </c>
    </row>
    <row r="57" spans="1:241" ht="19.5" thickBot="1" x14ac:dyDescent="0.3">
      <c r="A57" s="211"/>
      <c r="B57" s="42"/>
      <c r="C57" s="26">
        <f t="shared" ref="C57:D57" si="1212">SUM(C50:C56)</f>
        <v>1</v>
      </c>
      <c r="D57" s="27">
        <f t="shared" si="1212"/>
        <v>0</v>
      </c>
      <c r="E57" s="27"/>
      <c r="F57" s="27"/>
      <c r="G57" s="27">
        <f t="shared" ref="G57" si="1213">SUM(G50:G56)</f>
        <v>4014</v>
      </c>
      <c r="H57" s="28">
        <f t="shared" ref="H57" si="1214">((G57+I57)/7)/E56</f>
        <v>0.80171428571428582</v>
      </c>
      <c r="I57" s="27">
        <f t="shared" ref="I57" si="1215">SUM(I50:I56)</f>
        <v>195</v>
      </c>
      <c r="J57" s="28">
        <f t="shared" ref="J57" si="1216">(I57/(I57+G57))</f>
        <v>4.6329294369208837E-2</v>
      </c>
      <c r="K57" s="27"/>
      <c r="L57" s="27"/>
      <c r="M57" s="29">
        <f t="shared" ref="M57:N57" si="1217">M55/M54*100-100</f>
        <v>4.0120646483041185</v>
      </c>
      <c r="N57" s="72">
        <f t="shared" si="1217"/>
        <v>5.176282051282044</v>
      </c>
      <c r="O57" s="26">
        <f t="shared" ref="O57:P57" si="1218">SUM(O50:O56)</f>
        <v>4</v>
      </c>
      <c r="P57" s="27">
        <f t="shared" si="1218"/>
        <v>0</v>
      </c>
      <c r="Q57" s="27"/>
      <c r="R57" s="27"/>
      <c r="S57" s="27">
        <f t="shared" si="532"/>
        <v>3948</v>
      </c>
      <c r="T57" s="28">
        <f t="shared" ref="T57" si="1219">((S57+U57)/7)/Q56</f>
        <v>0.79212086441002094</v>
      </c>
      <c r="U57" s="27">
        <f t="shared" si="534"/>
        <v>194</v>
      </c>
      <c r="V57" s="28">
        <f t="shared" ref="V57" si="1220">(U57/(U57+S57))</f>
        <v>4.6837276677933366E-2</v>
      </c>
      <c r="W57" s="27"/>
      <c r="X57" s="27"/>
      <c r="Y57" s="29">
        <f t="shared" ref="Y57:Z57" si="1221">Y55/Y54*100-100</f>
        <v>6.9343878801381322</v>
      </c>
      <c r="Z57" s="72">
        <f t="shared" si="1221"/>
        <v>6.0096153846153726</v>
      </c>
      <c r="AA57" s="26">
        <f t="shared" ref="AA57:AB57" si="1222">SUM(AA50:AA56)</f>
        <v>0</v>
      </c>
      <c r="AB57" s="27">
        <f t="shared" si="1222"/>
        <v>0</v>
      </c>
      <c r="AC57" s="27"/>
      <c r="AD57" s="27"/>
      <c r="AE57" s="27">
        <f t="shared" si="538"/>
        <v>3962</v>
      </c>
      <c r="AF57" s="28">
        <f t="shared" ref="AF57" si="1223">((AE57+AG57)/7)/AC56</f>
        <v>0.77834467120181405</v>
      </c>
      <c r="AG57" s="27">
        <f t="shared" si="540"/>
        <v>157</v>
      </c>
      <c r="AH57" s="28">
        <f t="shared" ref="AH57" si="1224">(AG57/(AG57+AE57))</f>
        <v>3.811604758436514E-2</v>
      </c>
      <c r="AI57" s="27"/>
      <c r="AJ57" s="27"/>
      <c r="AK57" s="29">
        <f t="shared" ref="AK57:AL57" si="1225">AK55/AK54*100-100</f>
        <v>7.5916230366492243</v>
      </c>
      <c r="AL57" s="72">
        <f t="shared" si="1225"/>
        <v>3.7339743589743506</v>
      </c>
      <c r="AM57" s="26">
        <f t="shared" ref="AM57:AN57" si="1226">SUM(AM50:AM56)</f>
        <v>1</v>
      </c>
      <c r="AN57" s="27">
        <f t="shared" si="1226"/>
        <v>0</v>
      </c>
      <c r="AO57" s="27"/>
      <c r="AP57" s="27"/>
      <c r="AQ57" s="27">
        <f t="shared" si="544"/>
        <v>1078</v>
      </c>
      <c r="AR57" s="28">
        <f t="shared" ref="AR57" si="1227">((AQ57+AS57)/7)/AO56</f>
        <v>0.76691729323308266</v>
      </c>
      <c r="AS57" s="27">
        <f t="shared" si="546"/>
        <v>44</v>
      </c>
      <c r="AT57" s="28">
        <f t="shared" ref="AT57" si="1228">(AS57/(AS57+AQ57))</f>
        <v>3.9215686274509803E-2</v>
      </c>
      <c r="AU57" s="27"/>
      <c r="AV57" s="27"/>
      <c r="AW57" s="29">
        <f t="shared" ref="AW57:AX57" si="1229">AW55/AW54*100-100</f>
        <v>6.2663612565444993</v>
      </c>
      <c r="AX57" s="72">
        <f t="shared" si="1229"/>
        <v>3.3997252747252702</v>
      </c>
      <c r="AY57" s="26">
        <f t="shared" ref="AY57:AZ57" si="1230">SUM(AY50:AY56)</f>
        <v>0</v>
      </c>
      <c r="AZ57" s="27">
        <f t="shared" si="1230"/>
        <v>0</v>
      </c>
      <c r="BA57" s="27"/>
      <c r="BB57" s="27"/>
      <c r="BC57" s="27">
        <f t="shared" si="550"/>
        <v>4028</v>
      </c>
      <c r="BD57" s="28">
        <f t="shared" ref="BD57" si="1231">((BC57+BE57)/7)/BA56</f>
        <v>0.7840136054421768</v>
      </c>
      <c r="BE57" s="27">
        <f t="shared" si="552"/>
        <v>121</v>
      </c>
      <c r="BF57" s="28">
        <f t="shared" ref="BF57" si="1232">(BE57/(BE57+BC57))</f>
        <v>2.9163653892504218E-2</v>
      </c>
      <c r="BG57" s="27"/>
      <c r="BH57" s="27"/>
      <c r="BI57" s="29">
        <f t="shared" ref="BI57:BJ57" si="1233">BI55/BI54*100-100</f>
        <v>3.8292950200901004</v>
      </c>
      <c r="BJ57" s="72">
        <f t="shared" si="1233"/>
        <v>11.330128205128204</v>
      </c>
      <c r="BK57" s="26">
        <f t="shared" ref="BK57:BL57" si="1234">SUM(BK50:BK56)</f>
        <v>0</v>
      </c>
      <c r="BL57" s="27">
        <f t="shared" si="1234"/>
        <v>0</v>
      </c>
      <c r="BM57" s="27"/>
      <c r="BN57" s="27"/>
      <c r="BO57" s="27">
        <f t="shared" si="556"/>
        <v>4118</v>
      </c>
      <c r="BP57" s="28">
        <f t="shared" ref="BP57" si="1235">((BO57+BQ57)/7)/BM56</f>
        <v>0.80147197584449892</v>
      </c>
      <c r="BQ57" s="27">
        <f t="shared" si="558"/>
        <v>129</v>
      </c>
      <c r="BR57" s="28">
        <f t="shared" ref="BR57" si="1236">(BQ57/(BQ57+BO57))</f>
        <v>3.0374381916647045E-2</v>
      </c>
      <c r="BS57" s="27"/>
      <c r="BT57" s="27"/>
      <c r="BU57" s="29">
        <f t="shared" ref="BU57:BV57" si="1237">BU55/BU54*100-100</f>
        <v>5.4676344597810669</v>
      </c>
      <c r="BV57" s="72">
        <f t="shared" si="1237"/>
        <v>8.012820512820511</v>
      </c>
      <c r="BW57" s="26">
        <f t="shared" ref="BW57:BX57" si="1238">SUM(BW50:BW56)</f>
        <v>1</v>
      </c>
      <c r="BX57" s="27">
        <f t="shared" si="1238"/>
        <v>1</v>
      </c>
      <c r="BY57" s="27"/>
      <c r="BZ57" s="27"/>
      <c r="CA57" s="27">
        <f t="shared" si="562"/>
        <v>3659</v>
      </c>
      <c r="CB57" s="28">
        <f t="shared" ref="CB57" si="1239">((CA57+CC57)/7)/BY56</f>
        <v>0.73176291793313075</v>
      </c>
      <c r="CC57" s="27">
        <f t="shared" si="564"/>
        <v>193</v>
      </c>
      <c r="CD57" s="28">
        <f t="shared" ref="CD57" si="1240">(CC57/(CC57+CA57))</f>
        <v>5.010384215991693E-2</v>
      </c>
      <c r="CE57" s="27"/>
      <c r="CF57" s="27"/>
      <c r="CG57" s="29">
        <f t="shared" ref="CG57:CH57" si="1241">CG55/CG54*100-100</f>
        <v>5.5864988303442118</v>
      </c>
      <c r="CH57" s="72">
        <f t="shared" si="1241"/>
        <v>4.1025641025641164</v>
      </c>
      <c r="CI57" s="26">
        <f t="shared" ref="CI57:CJ57" si="1242">SUM(CI50:CI56)</f>
        <v>1</v>
      </c>
      <c r="CJ57" s="27">
        <f t="shared" si="1242"/>
        <v>0</v>
      </c>
      <c r="CK57" s="27"/>
      <c r="CL57" s="27"/>
      <c r="CM57" s="27">
        <f t="shared" si="568"/>
        <v>3750</v>
      </c>
      <c r="CN57" s="28">
        <f t="shared" ref="CN57" si="1243">((CM57+CO57)/7)/CK56</f>
        <v>0.74373100303951378</v>
      </c>
      <c r="CO57" s="27">
        <f t="shared" si="570"/>
        <v>165</v>
      </c>
      <c r="CP57" s="28">
        <f t="shared" ref="CP57" si="1244">(CO57/(CO57+CM57))</f>
        <v>4.2145593869731802E-2</v>
      </c>
      <c r="CQ57" s="27"/>
      <c r="CR57" s="27"/>
      <c r="CS57" s="29">
        <f t="shared" ref="CS57:CT57" si="1245">CS55/CS54*100-100</f>
        <v>4.9688827422700683</v>
      </c>
      <c r="CT57" s="72">
        <f t="shared" si="1245"/>
        <v>3.4643665158370993</v>
      </c>
      <c r="CU57" s="26">
        <f t="shared" ref="CU57:CV57" si="1246">SUM(CU50:CU56)</f>
        <v>2</v>
      </c>
      <c r="CV57" s="27">
        <f t="shared" si="1246"/>
        <v>0</v>
      </c>
      <c r="CW57" s="27"/>
      <c r="CX57" s="27"/>
      <c r="CY57" s="27">
        <f t="shared" si="574"/>
        <v>3731</v>
      </c>
      <c r="CZ57" s="28">
        <f t="shared" ref="CZ57" si="1247">((CY57+DA57)/7)/CW56</f>
        <v>0.73927140949837877</v>
      </c>
      <c r="DA57" s="27">
        <f t="shared" si="576"/>
        <v>145</v>
      </c>
      <c r="DB57" s="28">
        <f t="shared" ref="DB57" si="1248">(DA57/(DA57+CY57))</f>
        <v>3.7409700722394218E-2</v>
      </c>
      <c r="DC57" s="27"/>
      <c r="DD57" s="27"/>
      <c r="DE57" s="29">
        <f t="shared" ref="DE57:DF57" si="1249">DE55/DE54*100-100</f>
        <v>8.7295651244791088</v>
      </c>
      <c r="DF57" s="72">
        <f t="shared" si="1249"/>
        <v>6.5752262443438951</v>
      </c>
      <c r="DG57" s="26">
        <f t="shared" ref="DG57:DH57" si="1250">SUM(DG50:DG56)</f>
        <v>1</v>
      </c>
      <c r="DH57" s="27">
        <f t="shared" si="1250"/>
        <v>0</v>
      </c>
      <c r="DI57" s="27"/>
      <c r="DJ57" s="27"/>
      <c r="DK57" s="27">
        <f t="shared" si="580"/>
        <v>848</v>
      </c>
      <c r="DL57" s="28">
        <f t="shared" ref="DL57" si="1251">((DK57+DM57)/7)/DI56</f>
        <v>0.61175666438824339</v>
      </c>
      <c r="DM57" s="27">
        <f t="shared" si="582"/>
        <v>47</v>
      </c>
      <c r="DN57" s="28">
        <f t="shared" ref="DN57" si="1252">(DM57/(DM57+DK57))</f>
        <v>5.2513966480446927E-2</v>
      </c>
      <c r="DO57" s="27"/>
      <c r="DP57" s="27"/>
      <c r="DQ57" s="29">
        <f t="shared" ref="DQ57:DR57" si="1253">DQ55/DQ54*100-100</f>
        <v>6.3779152784388344</v>
      </c>
      <c r="DR57" s="72">
        <f t="shared" si="1253"/>
        <v>3.2451923076923066</v>
      </c>
      <c r="DS57" s="26">
        <f t="shared" ref="DS57:DT57" si="1254">SUM(DS50:DS56)</f>
        <v>0</v>
      </c>
      <c r="DT57" s="27">
        <f t="shared" si="1254"/>
        <v>0</v>
      </c>
      <c r="DU57" s="27"/>
      <c r="DV57" s="27"/>
      <c r="DW57" s="27">
        <f t="shared" si="586"/>
        <v>4208</v>
      </c>
      <c r="DX57" s="28">
        <f t="shared" ref="DX57" si="1255">((DW57+DY57)/7)/DU56</f>
        <v>0.82789205510473662</v>
      </c>
      <c r="DY57" s="27">
        <f t="shared" si="588"/>
        <v>179</v>
      </c>
      <c r="DZ57" s="28">
        <f t="shared" ref="DZ57" si="1256">(DY57/(DY57+DW57))</f>
        <v>4.0802370640528836E-2</v>
      </c>
      <c r="EA57" s="27"/>
      <c r="EB57" s="27"/>
      <c r="EC57" s="29">
        <f t="shared" ref="EC57:ED57" si="1257">EC55/EC54*100-100</f>
        <v>5.4450261780104796</v>
      </c>
      <c r="ED57" s="72">
        <f t="shared" si="1257"/>
        <v>3.2301682692307736</v>
      </c>
      <c r="EE57" s="26">
        <f t="shared" ref="EE57:EF57" si="1258">SUM(EE50:EE56)</f>
        <v>1</v>
      </c>
      <c r="EF57" s="27">
        <f t="shared" si="1258"/>
        <v>0</v>
      </c>
      <c r="EG57" s="27"/>
      <c r="EH57" s="27"/>
      <c r="EI57" s="27">
        <f t="shared" si="592"/>
        <v>3940</v>
      </c>
      <c r="EJ57" s="28">
        <f t="shared" ref="EJ57" si="1259">((EI57+EK57)/7)/EG56</f>
        <v>0.78174603174603174</v>
      </c>
      <c r="EK57" s="27">
        <f t="shared" si="594"/>
        <v>197</v>
      </c>
      <c r="EL57" s="28">
        <f t="shared" ref="EL57" si="1260">(EK57/(EK57+EI57))</f>
        <v>4.7619047619047616E-2</v>
      </c>
      <c r="EM57" s="27"/>
      <c r="EN57" s="27"/>
      <c r="EO57" s="29">
        <f t="shared" ref="EO57:EP57" si="1261">EO55/EO54*100-100</f>
        <v>4.9001963350785473</v>
      </c>
      <c r="EP57" s="72">
        <f t="shared" si="1261"/>
        <v>0.7352941176470722</v>
      </c>
      <c r="EQ57" s="26">
        <f t="shared" ref="EQ57:ER57" si="1262">SUM(EQ50:EQ56)</f>
        <v>2</v>
      </c>
      <c r="ER57" s="27">
        <f t="shared" si="1262"/>
        <v>0</v>
      </c>
      <c r="ES57" s="27"/>
      <c r="ET57" s="27"/>
      <c r="EU57" s="27">
        <f t="shared" si="598"/>
        <v>3837</v>
      </c>
      <c r="EV57" s="28">
        <f t="shared" ref="EV57" si="1263">((EU57+EW57)/7)/ES56</f>
        <v>0.76859035004730381</v>
      </c>
      <c r="EW57" s="27">
        <f t="shared" si="600"/>
        <v>225</v>
      </c>
      <c r="EX57" s="28">
        <f t="shared" ref="EX57" si="1264">(EW57/(EW57+EU57))</f>
        <v>5.5391432791728215E-2</v>
      </c>
      <c r="EY57" s="27"/>
      <c r="EZ57" s="27"/>
      <c r="FA57" s="29">
        <f t="shared" ref="FA57:FB57" si="1265">FA55/FA54*100-100</f>
        <v>5.7819257910311848</v>
      </c>
      <c r="FB57" s="72">
        <f t="shared" si="1265"/>
        <v>2.5540865384615472</v>
      </c>
      <c r="FC57" s="26">
        <f t="shared" ref="FC57:FD57" si="1266">SUM(FC50:FC56)</f>
        <v>1</v>
      </c>
      <c r="FD57" s="27">
        <f t="shared" si="1266"/>
        <v>0</v>
      </c>
      <c r="FE57" s="27"/>
      <c r="FF57" s="27"/>
      <c r="FG57" s="27">
        <f t="shared" si="604"/>
        <v>4078</v>
      </c>
      <c r="FH57" s="28">
        <f t="shared" ref="FH57" si="1267">((FG57+FI57)/7)/FE56</f>
        <v>0.80158730158730163</v>
      </c>
      <c r="FI57" s="27">
        <f t="shared" si="606"/>
        <v>164</v>
      </c>
      <c r="FJ57" s="28">
        <f t="shared" ref="FJ57" si="1268">(FI57/(FI57+FG57))</f>
        <v>3.8661008958038659E-2</v>
      </c>
      <c r="FK57" s="27"/>
      <c r="FL57" s="27"/>
      <c r="FM57" s="29">
        <f t="shared" ref="FM57:FN57" si="1269">FM55/FM54*100-100</f>
        <v>4.5583883450944569</v>
      </c>
      <c r="FN57" s="72">
        <f t="shared" si="1269"/>
        <v>1.8329326923076934</v>
      </c>
      <c r="FO57" s="26">
        <f t="shared" ref="FO57:FP57" si="1270">SUM(FO50:FO56)</f>
        <v>1</v>
      </c>
      <c r="FP57" s="27">
        <f t="shared" si="1270"/>
        <v>0</v>
      </c>
      <c r="FQ57" s="27"/>
      <c r="FR57" s="27"/>
      <c r="FS57" s="27">
        <f t="shared" si="610"/>
        <v>4052</v>
      </c>
      <c r="FT57" s="28">
        <f t="shared" ref="FT57" si="1271">((FS57+FU57)/7)/FQ56</f>
        <v>0.79139825691549825</v>
      </c>
      <c r="FU57" s="27">
        <f t="shared" si="612"/>
        <v>125</v>
      </c>
      <c r="FV57" s="28">
        <f t="shared" ref="FV57" si="1272">(FU57/(FU57+FS57))</f>
        <v>2.9925784055542255E-2</v>
      </c>
      <c r="FW57" s="27"/>
      <c r="FX57" s="27"/>
      <c r="FY57" s="29">
        <f t="shared" ref="FY57:FZ57" si="1273">FY55/FY54*100-100</f>
        <v>5.9528795811518194</v>
      </c>
      <c r="FZ57" s="72">
        <f t="shared" si="1273"/>
        <v>3.7560096153846274</v>
      </c>
      <c r="GA57" s="26">
        <f t="shared" ref="GA57:GB57" si="1274">SUM(GA50:GA56)</f>
        <v>1</v>
      </c>
      <c r="GB57" s="27">
        <f t="shared" si="1274"/>
        <v>0</v>
      </c>
      <c r="GC57" s="27"/>
      <c r="GD57" s="27"/>
      <c r="GE57" s="27">
        <f t="shared" si="616"/>
        <v>934</v>
      </c>
      <c r="GF57" s="28">
        <f t="shared" ref="GF57" si="1275">((GE57+GG57)/7)/GC56</f>
        <v>0.66800804828973837</v>
      </c>
      <c r="GG57" s="27">
        <f t="shared" si="618"/>
        <v>62</v>
      </c>
      <c r="GH57" s="28">
        <f t="shared" ref="GH57" si="1276">(GG57/(GG57+GE57))</f>
        <v>6.224899598393574E-2</v>
      </c>
      <c r="GI57" s="27"/>
      <c r="GJ57" s="27"/>
      <c r="GK57" s="29">
        <f t="shared" ref="GK57:GL57" si="1277">GK55/GK54*100-100</f>
        <v>2.6832460732984345</v>
      </c>
      <c r="GL57" s="72">
        <f t="shared" si="1277"/>
        <v>2.1367521367521363</v>
      </c>
      <c r="GM57" s="26">
        <f t="shared" ref="GM57:GN57" si="1278">SUM(GM50:GM56)</f>
        <v>0</v>
      </c>
      <c r="GN57" s="27">
        <f t="shared" si="1278"/>
        <v>0</v>
      </c>
      <c r="GO57" s="27"/>
      <c r="GP57" s="27"/>
      <c r="GQ57" s="27">
        <f t="shared" si="622"/>
        <v>4133</v>
      </c>
      <c r="GR57" s="28">
        <f t="shared" ref="GR57" si="1279">((GQ57+GS57)/7)/GO56</f>
        <v>0.81009296148738374</v>
      </c>
      <c r="GS57" s="27">
        <f t="shared" si="624"/>
        <v>137</v>
      </c>
      <c r="GT57" s="28">
        <f t="shared" ref="GT57" si="1280">(GS57/(GS57+GQ57))</f>
        <v>3.2084309133489461E-2</v>
      </c>
      <c r="GU57" s="27"/>
      <c r="GV57" s="27"/>
      <c r="GW57" s="29">
        <f t="shared" ref="GW57:GX57" si="1281">GW55/GW54*100-100</f>
        <v>5.5134095523025906</v>
      </c>
      <c r="GX57" s="72">
        <f t="shared" si="1281"/>
        <v>5.9065934065934016</v>
      </c>
      <c r="GY57" s="26">
        <f t="shared" ref="GY57:GZ57" si="1282">SUM(GY50:GY56)</f>
        <v>1</v>
      </c>
      <c r="GZ57" s="27">
        <f t="shared" si="1282"/>
        <v>0</v>
      </c>
      <c r="HA57" s="27"/>
      <c r="HB57" s="27"/>
      <c r="HC57" s="27">
        <f t="shared" si="628"/>
        <v>3975</v>
      </c>
      <c r="HD57" s="28">
        <f t="shared" ref="HD57" si="1283">((HC57+HE57)/7)/HA56</f>
        <v>0.7846736045411542</v>
      </c>
      <c r="HE57" s="27">
        <f t="shared" si="630"/>
        <v>172</v>
      </c>
      <c r="HF57" s="28">
        <f t="shared" ref="HF57" si="1284">(HE57/(HE57+HC57))</f>
        <v>4.1475765613696647E-2</v>
      </c>
      <c r="HG57" s="27"/>
      <c r="HH57" s="27"/>
      <c r="HI57" s="29">
        <f t="shared" ref="HI57:HJ57" si="1285">HI55/HI54*100-100</f>
        <v>6.1542122798667265</v>
      </c>
      <c r="HJ57" s="72">
        <f t="shared" si="1285"/>
        <v>8.1023755656108705</v>
      </c>
      <c r="HK57" s="26">
        <f t="shared" si="1162"/>
        <v>18</v>
      </c>
      <c r="HL57" s="27">
        <f t="shared" si="1163"/>
        <v>1</v>
      </c>
      <c r="HM57" s="27"/>
      <c r="HN57" s="27"/>
      <c r="HO57" s="27">
        <f t="shared" ref="HO57" si="1286">+G57+S57+AE57+AQ57+BC57+BO57+CA57+CM57+CY57+DK57+DW57+EI57+EU57+FG57+FS57+GE57+GQ57+HC57+I57+U57+AG57+AS57+BE57+BQ57+CC57+CO57+DA57+DM57+DY57+EK57+EW57+FI57+FU57+GG57+GS57+HE57</f>
        <v>64944</v>
      </c>
      <c r="HP57" s="203">
        <f t="shared" ref="HP57" si="1287">+((HO57)/HM56)/7</f>
        <v>0.7772883952508618</v>
      </c>
      <c r="HQ57" s="62">
        <f t="shared" si="1168"/>
        <v>2651</v>
      </c>
      <c r="HR57" s="52">
        <f t="shared" si="1169"/>
        <v>4.0819783197831978E-2</v>
      </c>
      <c r="HS57" s="53">
        <f t="shared" si="635"/>
        <v>55.18571428571429</v>
      </c>
      <c r="HT57" s="54">
        <f t="shared" si="636"/>
        <v>60790</v>
      </c>
      <c r="HU57" s="53">
        <f t="shared" si="637"/>
        <v>93.601025340244661</v>
      </c>
      <c r="HV57" s="63">
        <f t="shared" ref="HV57:HW57" si="1288">HV55/HV54*100-100</f>
        <v>5.6416082189074501</v>
      </c>
      <c r="HW57" s="72">
        <f t="shared" si="1288"/>
        <v>4.7196124486200688</v>
      </c>
      <c r="HX57" s="78">
        <f t="shared" ref="HX57" si="1289">SUM(G57,I57,S57,U57,AE57,AG57,AQ57,AS57,BC57,BE57,BO57,BQ57)/7/SUM(E56,Q56,AC56,AO56,BA56,BM56)</f>
        <v>0.79022461814914646</v>
      </c>
      <c r="HY57" s="78">
        <f t="shared" ref="HY57" si="1290">SUM(CA57,CC57,CM57,CO57,CY57,DA57,DK57,DM57,DW57,DY57,EI57,EK57)/7/SUM(BY56,CK56,CW56,DI56,DU56,EG56)</f>
        <v>0.75694519317160824</v>
      </c>
      <c r="HZ57" s="78">
        <f t="shared" ref="HZ57" si="1291">SUM(K57,EU57,EW57,FG57,FI57,FS57,FU57,GE57,GG57,GQ57,GS57,HC57,HE57)/7/SUM(ES56,FE56,FQ56,GC56,GO56,HA56)</f>
        <v>0.7846749336965092</v>
      </c>
      <c r="IA57" s="82">
        <f t="shared" ref="IA57" si="1292">SUM(I57,U57,AG57,AS57,BE57,BQ57)/SUM(G57,I57,S57,U57,AE57,AG57,AQ57,AS57,BC57,BE57,BO57,BQ57)</f>
        <v>3.8202655994178644E-2</v>
      </c>
      <c r="IB57" s="82">
        <f t="shared" ref="IB57" si="1293">SUM(CC57,CO57,DA57,DM57,DY57,EK57)/SUM(CA57,CC57,CM57,CO57,CY57,DA57,DK57,DM57,DW57,DY57,EI57,EK57)</f>
        <v>4.3965435381255344E-2</v>
      </c>
      <c r="IC57" s="82">
        <f t="shared" ref="IC57" si="1294">SUM(EW57,FI57,FU57,GG57,GS57,HE57)/SUM(EU57,EW57,FG57,FI57,FS57,FU57,GE57,GG57,GQ57,GS57,HC57,HE57)</f>
        <v>4.0422033433817485E-2</v>
      </c>
      <c r="ID57" s="84">
        <f t="shared" ref="ID57" si="1295">SUM(C57,O57,AA57,AM57,AY57,BK57)</f>
        <v>6</v>
      </c>
      <c r="IE57" s="84">
        <f t="shared" ref="IE57" si="1296">SUM(BW57,CI57,CU57,DG57,DS57,EE57)</f>
        <v>6</v>
      </c>
      <c r="IF57" s="84">
        <f t="shared" ref="IF57" si="1297">SUM(EQ57,FC57,FO57,GA57,GM57,GY57)</f>
        <v>6</v>
      </c>
      <c r="IG57" s="86" t="s">
        <v>40</v>
      </c>
    </row>
    <row r="58" spans="1:24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5">
        <f t="shared" ref="HK58:HL58" si="1298">HK57/HM47</f>
        <v>1.5057721264848587E-3</v>
      </c>
      <c r="HL58" s="68">
        <f t="shared" si="1298"/>
        <v>9.7847358121330719E-4</v>
      </c>
      <c r="HM58" s="30"/>
      <c r="HN58" s="30"/>
      <c r="HO58" s="30"/>
      <c r="HP58" s="204"/>
      <c r="HQ58" s="30"/>
      <c r="HR58" s="30"/>
      <c r="HS58" s="30"/>
      <c r="HT58" s="51"/>
      <c r="HU58" s="30"/>
      <c r="HV58" s="30"/>
      <c r="HW58" s="31"/>
      <c r="HY58" s="77"/>
      <c r="HZ58" s="77"/>
      <c r="ID58" s="84">
        <f t="shared" ref="ID58" si="1299">SUM(E47,Q47,AC47,AO47,BA47,BM47)</f>
        <v>3981</v>
      </c>
      <c r="IE58" s="84">
        <f t="shared" ref="IE58" si="1300">SUM(BY47,CK47,CW47,DI47,DU47,EG47)</f>
        <v>3981</v>
      </c>
      <c r="IF58" s="84">
        <f t="shared" ref="IF58" si="1301">SUM(ES47,FE47,FQ47,GC47,GO47,HA47)</f>
        <v>3992</v>
      </c>
      <c r="IG58" s="86" t="s">
        <v>38</v>
      </c>
    </row>
    <row r="59" spans="1:241" x14ac:dyDescent="0.25">
      <c r="A59" s="210">
        <v>31</v>
      </c>
      <c r="B59" s="73">
        <f>B56+1</f>
        <v>44547</v>
      </c>
      <c r="C59" s="33"/>
      <c r="D59" s="34"/>
      <c r="E59" s="34">
        <f t="shared" ref="E59:F59" si="1302">E56-C59</f>
        <v>750</v>
      </c>
      <c r="F59" s="34">
        <f t="shared" si="1302"/>
        <v>65</v>
      </c>
      <c r="G59" s="34">
        <v>588</v>
      </c>
      <c r="H59" s="35">
        <f t="shared" ref="H59:H65" si="1303">((G59+I59)/E59)</f>
        <v>0.82666666666666666</v>
      </c>
      <c r="I59" s="34">
        <v>32</v>
      </c>
      <c r="J59" s="35">
        <f t="shared" ref="J59:J65" si="1304">I59/(G59+I59)</f>
        <v>5.1612903225806452E-2</v>
      </c>
      <c r="K59" s="36"/>
      <c r="L59" s="34"/>
      <c r="M59" s="34"/>
      <c r="N59" s="37"/>
      <c r="O59" s="33"/>
      <c r="P59" s="34"/>
      <c r="Q59" s="34">
        <f t="shared" ref="Q59" si="1305">Q56-O59</f>
        <v>747</v>
      </c>
      <c r="R59" s="34">
        <f t="shared" ref="R59" si="1306">R56-P59</f>
        <v>65</v>
      </c>
      <c r="S59" s="34">
        <v>571</v>
      </c>
      <c r="T59" s="35">
        <f t="shared" ref="T59:T65" si="1307">((S59+U59)/Q59)</f>
        <v>0.79518072289156627</v>
      </c>
      <c r="U59" s="34">
        <v>23</v>
      </c>
      <c r="V59" s="35">
        <f t="shared" ref="V59:V65" si="1308">U59/(S59+U59)</f>
        <v>3.8720538720538718E-2</v>
      </c>
      <c r="W59" s="36"/>
      <c r="X59" s="34"/>
      <c r="Y59" s="34"/>
      <c r="Z59" s="37"/>
      <c r="AA59" s="33"/>
      <c r="AB59" s="34"/>
      <c r="AC59" s="34">
        <f t="shared" ref="AC59" si="1309">AC56-AA59</f>
        <v>756</v>
      </c>
      <c r="AD59" s="34">
        <f t="shared" ref="AD59" si="1310">AD56-AB59</f>
        <v>65</v>
      </c>
      <c r="AE59" s="34">
        <v>595</v>
      </c>
      <c r="AF59" s="35">
        <f t="shared" ref="AF59:AF65" si="1311">((AE59+AG59)/AC59)</f>
        <v>0.81746031746031744</v>
      </c>
      <c r="AG59" s="34">
        <v>23</v>
      </c>
      <c r="AH59" s="35">
        <f t="shared" ref="AH59:AH65" si="1312">AG59/(AE59+AG59)</f>
        <v>3.7216828478964403E-2</v>
      </c>
      <c r="AI59" s="36"/>
      <c r="AJ59" s="34"/>
      <c r="AK59" s="34"/>
      <c r="AL59" s="37"/>
      <c r="AM59" s="33"/>
      <c r="AN59" s="34"/>
      <c r="AO59" s="34">
        <f t="shared" ref="AO59" si="1313">AO56-AM59</f>
        <v>209</v>
      </c>
      <c r="AP59" s="34">
        <f t="shared" ref="AP59" si="1314">AP56-AN59</f>
        <v>16</v>
      </c>
      <c r="AQ59" s="34">
        <v>162</v>
      </c>
      <c r="AR59" s="35">
        <f t="shared" ref="AR59:AR65" si="1315">((AQ59+AS59)/AO59)</f>
        <v>0.80861244019138756</v>
      </c>
      <c r="AS59" s="34">
        <v>7</v>
      </c>
      <c r="AT59" s="35">
        <f t="shared" ref="AT59:AT65" si="1316">AS59/(AQ59+AS59)</f>
        <v>4.142011834319527E-2</v>
      </c>
      <c r="AU59" s="36"/>
      <c r="AV59" s="34"/>
      <c r="AW59" s="34"/>
      <c r="AX59" s="37"/>
      <c r="AY59" s="33"/>
      <c r="AZ59" s="34"/>
      <c r="BA59" s="34">
        <f t="shared" ref="BA59" si="1317">BA56-AY59</f>
        <v>756</v>
      </c>
      <c r="BB59" s="34">
        <f t="shared" ref="BB59" si="1318">BB56-AZ59</f>
        <v>65</v>
      </c>
      <c r="BC59" s="34">
        <v>580</v>
      </c>
      <c r="BD59" s="35">
        <f t="shared" ref="BD59:BD65" si="1319">((BC59+BE59)/BA59)</f>
        <v>0.79232804232804233</v>
      </c>
      <c r="BE59" s="34">
        <v>19</v>
      </c>
      <c r="BF59" s="35">
        <f t="shared" ref="BF59:BF65" si="1320">BE59/(BC59+BE59)</f>
        <v>3.1719532554257093E-2</v>
      </c>
      <c r="BG59" s="36"/>
      <c r="BH59" s="34"/>
      <c r="BI59" s="34"/>
      <c r="BJ59" s="37"/>
      <c r="BK59" s="33"/>
      <c r="BL59" s="34"/>
      <c r="BM59" s="34">
        <f t="shared" ref="BM59" si="1321">BM56-BK59</f>
        <v>757</v>
      </c>
      <c r="BN59" s="34">
        <f t="shared" ref="BN59" si="1322">BN56-BL59</f>
        <v>65</v>
      </c>
      <c r="BO59" s="34">
        <v>606</v>
      </c>
      <c r="BP59" s="35">
        <f t="shared" ref="BP59:BP65" si="1323">((BO59+BQ59)/BM59)</f>
        <v>0.81373844121532368</v>
      </c>
      <c r="BQ59" s="34">
        <v>10</v>
      </c>
      <c r="BR59" s="35">
        <f t="shared" ref="BR59:BR65" si="1324">BQ59/(BO59+BQ59)</f>
        <v>1.6233766233766232E-2</v>
      </c>
      <c r="BS59" s="36"/>
      <c r="BT59" s="34"/>
      <c r="BU59" s="34"/>
      <c r="BV59" s="37"/>
      <c r="BW59" s="33">
        <v>1</v>
      </c>
      <c r="BX59" s="34"/>
      <c r="BY59" s="34">
        <f t="shared" ref="BY59" si="1325">BY56-BW59</f>
        <v>751</v>
      </c>
      <c r="BZ59" s="34">
        <f t="shared" ref="BZ59" si="1326">BZ56-BX59</f>
        <v>64</v>
      </c>
      <c r="CA59" s="34">
        <v>543</v>
      </c>
      <c r="CB59" s="35">
        <f t="shared" ref="CB59:CB65" si="1327">((CA59+CC59)/BY59)</f>
        <v>0.7456724367509987</v>
      </c>
      <c r="CC59" s="34">
        <v>17</v>
      </c>
      <c r="CD59" s="35">
        <f t="shared" ref="CD59:CD65" si="1328">CC59/(CA59+CC59)</f>
        <v>3.0357142857142857E-2</v>
      </c>
      <c r="CE59" s="36"/>
      <c r="CF59" s="34"/>
      <c r="CG59" s="34"/>
      <c r="CH59" s="37"/>
      <c r="CI59" s="33"/>
      <c r="CJ59" s="34"/>
      <c r="CK59" s="34">
        <f t="shared" ref="CK59" si="1329">CK56-CI59</f>
        <v>752</v>
      </c>
      <c r="CL59" s="34">
        <f t="shared" ref="CL59" si="1330">CL56-CJ59</f>
        <v>65</v>
      </c>
      <c r="CM59" s="34">
        <v>577</v>
      </c>
      <c r="CN59" s="35">
        <f t="shared" ref="CN59:CN65" si="1331">((CM59+CO59)/CK59)</f>
        <v>0.78457446808510634</v>
      </c>
      <c r="CO59" s="34">
        <v>13</v>
      </c>
      <c r="CP59" s="35">
        <f t="shared" ref="CP59:CP65" si="1332">CO59/(CM59+CO59)</f>
        <v>2.2033898305084745E-2</v>
      </c>
      <c r="CQ59" s="36"/>
      <c r="CR59" s="34"/>
      <c r="CS59" s="34"/>
      <c r="CT59" s="37"/>
      <c r="CU59" s="33"/>
      <c r="CV59" s="34"/>
      <c r="CW59" s="34">
        <f t="shared" ref="CW59" si="1333">CW56-CU59</f>
        <v>749</v>
      </c>
      <c r="CX59" s="34">
        <f t="shared" ref="CX59" si="1334">CX56-CV59</f>
        <v>65</v>
      </c>
      <c r="CY59" s="34">
        <v>551</v>
      </c>
      <c r="CZ59" s="35">
        <f t="shared" ref="CZ59:CZ65" si="1335">((CY59+DA59)/CW59)</f>
        <v>0.75967957276368492</v>
      </c>
      <c r="DA59" s="34">
        <v>18</v>
      </c>
      <c r="DB59" s="35">
        <f t="shared" ref="DB59:DB65" si="1336">DA59/(CY59+DA59)</f>
        <v>3.163444639718805E-2</v>
      </c>
      <c r="DC59" s="36"/>
      <c r="DD59" s="34"/>
      <c r="DE59" s="34"/>
      <c r="DF59" s="37"/>
      <c r="DG59" s="33">
        <v>1</v>
      </c>
      <c r="DH59" s="34"/>
      <c r="DI59" s="34">
        <f t="shared" ref="DI59" si="1337">DI56-DG59</f>
        <v>208</v>
      </c>
      <c r="DJ59" s="34">
        <f t="shared" ref="DJ59" si="1338">DJ56-DH59</f>
        <v>16</v>
      </c>
      <c r="DK59" s="34">
        <v>129</v>
      </c>
      <c r="DL59" s="35">
        <f t="shared" ref="DL59:DL65" si="1339">((DK59+DM59)/DI59)</f>
        <v>0.63942307692307687</v>
      </c>
      <c r="DM59" s="34">
        <v>4</v>
      </c>
      <c r="DN59" s="35">
        <f t="shared" ref="DN59:DN65" si="1340">DM59/(DK59+DM59)</f>
        <v>3.007518796992481E-2</v>
      </c>
      <c r="DO59" s="36"/>
      <c r="DP59" s="34"/>
      <c r="DQ59" s="34"/>
      <c r="DR59" s="37"/>
      <c r="DS59" s="33"/>
      <c r="DT59" s="34"/>
      <c r="DU59" s="34">
        <f t="shared" ref="DU59" si="1341">DU56-DS59</f>
        <v>757</v>
      </c>
      <c r="DV59" s="34">
        <f t="shared" ref="DV59" si="1342">DV56-DT59</f>
        <v>65</v>
      </c>
      <c r="DW59" s="34">
        <v>618</v>
      </c>
      <c r="DX59" s="35">
        <f t="shared" ref="DX59:DX65" si="1343">((DW59+DY59)/DU59)</f>
        <v>0.83355350066050193</v>
      </c>
      <c r="DY59" s="34">
        <v>13</v>
      </c>
      <c r="DZ59" s="35">
        <f t="shared" ref="DZ59:DZ65" si="1344">DY59/(DW59+DY59)</f>
        <v>2.0602218700475437E-2</v>
      </c>
      <c r="EA59" s="36"/>
      <c r="EB59" s="34"/>
      <c r="EC59" s="34"/>
      <c r="ED59" s="37"/>
      <c r="EE59" s="33"/>
      <c r="EF59" s="34"/>
      <c r="EG59" s="34">
        <f t="shared" ref="EG59" si="1345">EG56-EE59</f>
        <v>756</v>
      </c>
      <c r="EH59" s="34">
        <f t="shared" ref="EH59" si="1346">EH56-EF59</f>
        <v>64</v>
      </c>
      <c r="EI59" s="34">
        <v>587</v>
      </c>
      <c r="EJ59" s="35">
        <f t="shared" ref="EJ59:EJ65" si="1347">((EI59+EK59)/EG59)</f>
        <v>0.79894179894179895</v>
      </c>
      <c r="EK59" s="34">
        <v>17</v>
      </c>
      <c r="EL59" s="35">
        <f t="shared" ref="EL59:EL65" si="1348">EK59/(EI59+EK59)</f>
        <v>2.8145695364238412E-2</v>
      </c>
      <c r="EM59" s="36"/>
      <c r="EN59" s="34"/>
      <c r="EO59" s="34"/>
      <c r="EP59" s="37"/>
      <c r="EQ59" s="33"/>
      <c r="ER59" s="34"/>
      <c r="ES59" s="34">
        <f t="shared" ref="ES59" si="1349">ES56-EQ59</f>
        <v>755</v>
      </c>
      <c r="ET59" s="34">
        <f t="shared" ref="ET59" si="1350">ET56-ER59</f>
        <v>65</v>
      </c>
      <c r="EU59" s="34">
        <v>566</v>
      </c>
      <c r="EV59" s="35">
        <f t="shared" ref="EV59:EV65" si="1351">((EU59+EW59)/ES59)</f>
        <v>0.8</v>
      </c>
      <c r="EW59" s="34">
        <v>38</v>
      </c>
      <c r="EX59" s="35">
        <f t="shared" ref="EX59:EX65" si="1352">EW59/(EU59+EW59)</f>
        <v>6.2913907284768214E-2</v>
      </c>
      <c r="EY59" s="36"/>
      <c r="EZ59" s="34"/>
      <c r="FA59" s="34"/>
      <c r="FB59" s="37"/>
      <c r="FC59" s="33"/>
      <c r="FD59" s="34"/>
      <c r="FE59" s="34">
        <f t="shared" ref="FE59" si="1353">FE56-FC59</f>
        <v>756</v>
      </c>
      <c r="FF59" s="34">
        <f t="shared" ref="FF59" si="1354">FF56-FD59</f>
        <v>65</v>
      </c>
      <c r="FG59" s="34">
        <v>570</v>
      </c>
      <c r="FH59" s="35">
        <f t="shared" ref="FH59:FH65" si="1355">((FG59+FI59)/FE59)</f>
        <v>0.79232804232804233</v>
      </c>
      <c r="FI59" s="34">
        <v>29</v>
      </c>
      <c r="FJ59" s="35">
        <f t="shared" ref="FJ59:FJ65" si="1356">FI59/(FG59+FI59)</f>
        <v>4.8414023372287146E-2</v>
      </c>
      <c r="FK59" s="36"/>
      <c r="FL59" s="34"/>
      <c r="FM59" s="34"/>
      <c r="FN59" s="37"/>
      <c r="FO59" s="33"/>
      <c r="FP59" s="34"/>
      <c r="FQ59" s="34">
        <f t="shared" ref="FQ59" si="1357">FQ56-FO59</f>
        <v>754</v>
      </c>
      <c r="FR59" s="34">
        <f t="shared" ref="FR59" si="1358">FR56-FP59</f>
        <v>65</v>
      </c>
      <c r="FS59" s="34">
        <v>602</v>
      </c>
      <c r="FT59" s="35">
        <f t="shared" ref="FT59:FT65" si="1359">((FS59+FU59)/FQ59)</f>
        <v>0.83289124668435011</v>
      </c>
      <c r="FU59" s="34">
        <v>26</v>
      </c>
      <c r="FV59" s="35">
        <f t="shared" ref="FV59:FV65" si="1360">FU59/(FS59+FU59)</f>
        <v>4.1401273885350316E-2</v>
      </c>
      <c r="FW59" s="36"/>
      <c r="FX59" s="34"/>
      <c r="FY59" s="34"/>
      <c r="FZ59" s="37"/>
      <c r="GA59" s="33"/>
      <c r="GB59" s="34"/>
      <c r="GC59" s="34">
        <f t="shared" ref="GC59" si="1361">GC56-GA59</f>
        <v>213</v>
      </c>
      <c r="GD59" s="34">
        <f t="shared" ref="GD59" si="1362">GD56-GB59</f>
        <v>16</v>
      </c>
      <c r="GE59" s="34">
        <v>134</v>
      </c>
      <c r="GF59" s="35">
        <f t="shared" ref="GF59:GF65" si="1363">((GE59+GG59)/GC59)</f>
        <v>0.69953051643192488</v>
      </c>
      <c r="GG59" s="34">
        <v>15</v>
      </c>
      <c r="GH59" s="35">
        <f t="shared" ref="GH59:GH65" si="1364">GG59/(GE59+GG59)</f>
        <v>0.10067114093959731</v>
      </c>
      <c r="GI59" s="36"/>
      <c r="GJ59" s="34"/>
      <c r="GK59" s="34"/>
      <c r="GL59" s="37"/>
      <c r="GM59" s="33"/>
      <c r="GN59" s="34"/>
      <c r="GO59" s="34">
        <f t="shared" ref="GO59" si="1365">GO56-GM59</f>
        <v>753</v>
      </c>
      <c r="GP59" s="34">
        <f t="shared" ref="GP59" si="1366">GP56-GN59</f>
        <v>65</v>
      </c>
      <c r="GQ59" s="34">
        <v>595</v>
      </c>
      <c r="GR59" s="35">
        <f t="shared" ref="GR59:GR65" si="1367">((GQ59+GS59)/GO59)</f>
        <v>0.82868525896414347</v>
      </c>
      <c r="GS59" s="34">
        <v>29</v>
      </c>
      <c r="GT59" s="35">
        <f t="shared" ref="GT59:GT65" si="1368">GS59/(GQ59+GS59)</f>
        <v>4.6474358974358976E-2</v>
      </c>
      <c r="GU59" s="36"/>
      <c r="GV59" s="34"/>
      <c r="GW59" s="34"/>
      <c r="GX59" s="37"/>
      <c r="GY59" s="33">
        <v>1</v>
      </c>
      <c r="GZ59" s="34"/>
      <c r="HA59" s="34">
        <f t="shared" ref="HA59" si="1369">HA56-GY59</f>
        <v>754</v>
      </c>
      <c r="HB59" s="34">
        <f t="shared" ref="HB59" si="1370">HB56-GZ59</f>
        <v>65</v>
      </c>
      <c r="HC59" s="34">
        <v>600</v>
      </c>
      <c r="HD59" s="35">
        <f t="shared" ref="HD59:HD65" si="1371">((HC59+HE59)/HA59)</f>
        <v>0.82095490716180375</v>
      </c>
      <c r="HE59" s="34">
        <v>19</v>
      </c>
      <c r="HF59" s="35">
        <f t="shared" ref="HF59:HF65" si="1372">HE59/(HC59+HE59)</f>
        <v>3.0694668820678513E-2</v>
      </c>
      <c r="HG59" s="36"/>
      <c r="HH59" s="34"/>
      <c r="HI59" s="34"/>
      <c r="HJ59" s="37"/>
      <c r="HK59" s="33">
        <f t="shared" ref="HK59:HK66" si="1373">+C59+O59+AA59+AM59+AY59+BK59+BW59+CI59+CU59+DG59+DS59+EE59+EQ59+FC59+FO59+GA59+GM59+GY59</f>
        <v>3</v>
      </c>
      <c r="HL59" s="34">
        <f t="shared" ref="HL59:HL66" si="1374">+D59+P59+AB59+AN59+AZ59+BL59+BX59+CJ59+CV59+DH59+DT59+EF59+ER59+FD59+FP59+GB59+GN59+GZ59</f>
        <v>0</v>
      </c>
      <c r="HM59" s="34">
        <f t="shared" ref="HM59:HM65" si="1375">+E59+Q59+AC59+AO59+BA59+BM59+BY59+CK59+CW59+DI59+DU59+EG59+ES59+FE59+FQ59+GC59+GO59+HA59</f>
        <v>11933</v>
      </c>
      <c r="HN59" s="34">
        <f t="shared" ref="HN59:HN65" si="1376">+F59+R59+AD59+AP59+BB59+BN59+BZ59+CL59+CX59+DJ59+DV59+EH59+ET59+FF59+FR59+GD59+GP59+HB59</f>
        <v>1021</v>
      </c>
      <c r="HO59" s="34">
        <f t="shared" ref="HO59:HO65" si="1377">+G59+S59+AE59+AQ59+BC59+BO59+CA59+CM59+CY59+DK59+DW59+EI59+EU59+FG59+FS59+GE59+GQ59+HC59+HE59+I59+U59+AG59+AS59+BE59+BQ59+CC59+CO59+DA59+DM59+DY59+EK59+EW59+FI59+FU59+GG59+GS59</f>
        <v>9526</v>
      </c>
      <c r="HP59" s="201">
        <f t="shared" ref="HP59:HP65" si="1378">+(HO59)/HM59</f>
        <v>0.79829045504064355</v>
      </c>
      <c r="HQ59" s="48">
        <f t="shared" ref="HQ59:HQ66" si="1379">+I59+U59+AG59+AS59+BE59+BQ59+CC59+CO59+DA59+DM59+DY59+EK59+EW59+FI59+FU59+GG59+GS59+HE59</f>
        <v>352</v>
      </c>
      <c r="HR59" s="35">
        <f t="shared" ref="HR59:HR66" si="1380">+(HQ59/(HO59))</f>
        <v>3.695150115473441E-2</v>
      </c>
      <c r="HS59" s="49">
        <v>55.5</v>
      </c>
      <c r="HT59" s="50">
        <v>8954</v>
      </c>
      <c r="HU59" s="49">
        <f t="shared" ref="HU59:HU65" si="1381">+HT59/HO59*100</f>
        <v>93.995381062355648</v>
      </c>
      <c r="HV59" s="48"/>
      <c r="HW59" s="37"/>
      <c r="HX59" s="78">
        <f t="shared" ref="HX59:HX65" si="1382">SUM(G59,I59,S59,U59,AE59,AG59,AQ59,AS59,BC59,BE59,BO59,BQ59)/SUM(E59,Q59,AC59,AO59,BA59,BM59)</f>
        <v>0.8090566037735849</v>
      </c>
      <c r="HY59" s="78">
        <f t="shared" ref="HY59:HY65" si="1383">SUM(CA59,CC59,CM59,CO59,CY59,DA59,DK59,DM59,DW59,DY59,EI59,EK59)/SUM(BY59,CK59,CW59,DI59,DU59,EG59)</f>
        <v>0.77699471432167133</v>
      </c>
      <c r="HZ59" s="78">
        <f t="shared" ref="HZ59:HZ65" si="1384">SUM(K59,EU59,EW59,FG59,FI59,FS59,FU59,GE59,GG59,GQ59,GS59,HC59,HE59)/SUM(ES59,FE59,FQ59,GC59,GO59,HA59)</f>
        <v>0.80878293601003759</v>
      </c>
    </row>
    <row r="60" spans="1:241" x14ac:dyDescent="0.25">
      <c r="A60" s="211"/>
      <c r="B60" s="41">
        <f t="shared" ref="B60:B65" si="1385">+B59+1</f>
        <v>44548</v>
      </c>
      <c r="C60" s="10"/>
      <c r="D60" s="11"/>
      <c r="E60" s="74">
        <f t="shared" ref="E60:E65" si="1386">E59-C60</f>
        <v>750</v>
      </c>
      <c r="F60" s="74">
        <f t="shared" ref="F60:F65" si="1387">F59-D60</f>
        <v>65</v>
      </c>
      <c r="G60" s="11">
        <v>572</v>
      </c>
      <c r="H60" s="12">
        <f t="shared" si="1303"/>
        <v>0.80266666666666664</v>
      </c>
      <c r="I60" s="11">
        <v>30</v>
      </c>
      <c r="J60" s="12">
        <f t="shared" si="1304"/>
        <v>4.9833887043189369E-2</v>
      </c>
      <c r="K60" s="13"/>
      <c r="L60" s="11"/>
      <c r="M60" s="11"/>
      <c r="N60" s="14"/>
      <c r="O60" s="10"/>
      <c r="P60" s="11"/>
      <c r="Q60" s="74">
        <f t="shared" ref="Q60:Q65" si="1388">Q59-O60</f>
        <v>747</v>
      </c>
      <c r="R60" s="74">
        <f t="shared" ref="R60:R65" si="1389">R59-P60</f>
        <v>65</v>
      </c>
      <c r="S60" s="11">
        <v>576</v>
      </c>
      <c r="T60" s="12">
        <f t="shared" si="1307"/>
        <v>0.79518072289156627</v>
      </c>
      <c r="U60" s="11">
        <v>18</v>
      </c>
      <c r="V60" s="12">
        <f t="shared" si="1308"/>
        <v>3.0303030303030304E-2</v>
      </c>
      <c r="W60" s="13"/>
      <c r="X60" s="11"/>
      <c r="Y60" s="11"/>
      <c r="Z60" s="14"/>
      <c r="AA60" s="10"/>
      <c r="AB60" s="11"/>
      <c r="AC60" s="74">
        <f t="shared" ref="AC60:AC65" si="1390">AC59-AA60</f>
        <v>756</v>
      </c>
      <c r="AD60" s="74">
        <f t="shared" ref="AD60:AD65" si="1391">AD59-AB60</f>
        <v>65</v>
      </c>
      <c r="AE60" s="11">
        <v>590</v>
      </c>
      <c r="AF60" s="12">
        <f t="shared" si="1311"/>
        <v>0.80026455026455023</v>
      </c>
      <c r="AG60" s="11">
        <v>15</v>
      </c>
      <c r="AH60" s="12">
        <f t="shared" si="1312"/>
        <v>2.4793388429752067E-2</v>
      </c>
      <c r="AI60" s="13"/>
      <c r="AJ60" s="11"/>
      <c r="AK60" s="11"/>
      <c r="AL60" s="14"/>
      <c r="AM60" s="10"/>
      <c r="AN60" s="11"/>
      <c r="AO60" s="74">
        <f t="shared" ref="AO60:AO65" si="1392">AO59-AM60</f>
        <v>209</v>
      </c>
      <c r="AP60" s="74">
        <f t="shared" ref="AP60:AP65" si="1393">AP59-AN60</f>
        <v>16</v>
      </c>
      <c r="AQ60" s="11">
        <v>163</v>
      </c>
      <c r="AR60" s="12">
        <f t="shared" si="1315"/>
        <v>0.80382775119617222</v>
      </c>
      <c r="AS60" s="11">
        <v>5</v>
      </c>
      <c r="AT60" s="12">
        <f t="shared" si="1316"/>
        <v>2.976190476190476E-2</v>
      </c>
      <c r="AU60" s="13"/>
      <c r="AV60" s="11"/>
      <c r="AW60" s="11"/>
      <c r="AX60" s="14"/>
      <c r="AY60" s="10"/>
      <c r="AZ60" s="11"/>
      <c r="BA60" s="74">
        <f t="shared" ref="BA60:BA65" si="1394">BA59-AY60</f>
        <v>756</v>
      </c>
      <c r="BB60" s="74">
        <f t="shared" ref="BB60:BB65" si="1395">BB59-AZ60</f>
        <v>65</v>
      </c>
      <c r="BC60" s="11">
        <v>588</v>
      </c>
      <c r="BD60" s="12">
        <f t="shared" si="1319"/>
        <v>0.79894179894179895</v>
      </c>
      <c r="BE60" s="11">
        <v>16</v>
      </c>
      <c r="BF60" s="12">
        <f t="shared" si="1320"/>
        <v>2.6490066225165563E-2</v>
      </c>
      <c r="BG60" s="13"/>
      <c r="BH60" s="11"/>
      <c r="BI60" s="11"/>
      <c r="BJ60" s="14"/>
      <c r="BK60" s="10"/>
      <c r="BL60" s="11"/>
      <c r="BM60" s="74">
        <f t="shared" ref="BM60:BM65" si="1396">BM59-BK60</f>
        <v>757</v>
      </c>
      <c r="BN60" s="74">
        <f t="shared" ref="BN60:BN65" si="1397">BN59-BL60</f>
        <v>65</v>
      </c>
      <c r="BO60" s="11">
        <v>607</v>
      </c>
      <c r="BP60" s="12">
        <f t="shared" si="1323"/>
        <v>0.81638044914134744</v>
      </c>
      <c r="BQ60" s="11">
        <v>11</v>
      </c>
      <c r="BR60" s="12">
        <f t="shared" si="1324"/>
        <v>1.7799352750809062E-2</v>
      </c>
      <c r="BS60" s="13"/>
      <c r="BT60" s="11"/>
      <c r="BU60" s="11"/>
      <c r="BV60" s="14"/>
      <c r="BW60" s="10">
        <v>1</v>
      </c>
      <c r="BX60" s="11"/>
      <c r="BY60" s="74">
        <f t="shared" ref="BY60:BY65" si="1398">BY59-BW60</f>
        <v>750</v>
      </c>
      <c r="BZ60" s="74">
        <f t="shared" ref="BZ60:BZ65" si="1399">BZ59-BX60</f>
        <v>64</v>
      </c>
      <c r="CA60" s="11">
        <v>520</v>
      </c>
      <c r="CB60" s="12">
        <f t="shared" si="1327"/>
        <v>0.72933333333333328</v>
      </c>
      <c r="CC60" s="11">
        <v>27</v>
      </c>
      <c r="CD60" s="12">
        <f t="shared" si="1328"/>
        <v>4.9360146252285193E-2</v>
      </c>
      <c r="CE60" s="13"/>
      <c r="CF60" s="11"/>
      <c r="CG60" s="11"/>
      <c r="CH60" s="14"/>
      <c r="CI60" s="10">
        <v>1</v>
      </c>
      <c r="CJ60" s="11"/>
      <c r="CK60" s="74">
        <f t="shared" ref="CK60:CK65" si="1400">CK59-CI60</f>
        <v>751</v>
      </c>
      <c r="CL60" s="74">
        <f t="shared" ref="CL60:CL65" si="1401">CL59-CJ60</f>
        <v>65</v>
      </c>
      <c r="CM60" s="11">
        <v>576</v>
      </c>
      <c r="CN60" s="12">
        <f t="shared" si="1331"/>
        <v>0.80026631158455397</v>
      </c>
      <c r="CO60" s="11">
        <v>25</v>
      </c>
      <c r="CP60" s="12">
        <f t="shared" si="1332"/>
        <v>4.1597337770382693E-2</v>
      </c>
      <c r="CQ60" s="13"/>
      <c r="CR60" s="11"/>
      <c r="CS60" s="11"/>
      <c r="CT60" s="14"/>
      <c r="CU60" s="10"/>
      <c r="CV60" s="11"/>
      <c r="CW60" s="74">
        <f t="shared" ref="CW60:CW65" si="1402">CW59-CU60</f>
        <v>749</v>
      </c>
      <c r="CX60" s="74">
        <f t="shared" ref="CX60:CX65" si="1403">CX59-CV60</f>
        <v>65</v>
      </c>
      <c r="CY60" s="11">
        <v>530</v>
      </c>
      <c r="CZ60" s="12">
        <f t="shared" si="1335"/>
        <v>0.7289719626168224</v>
      </c>
      <c r="DA60" s="11">
        <v>16</v>
      </c>
      <c r="DB60" s="12">
        <f t="shared" si="1336"/>
        <v>2.9304029304029304E-2</v>
      </c>
      <c r="DC60" s="13"/>
      <c r="DD60" s="11"/>
      <c r="DE60" s="11"/>
      <c r="DF60" s="14"/>
      <c r="DG60" s="10"/>
      <c r="DH60" s="11"/>
      <c r="DI60" s="74">
        <f t="shared" ref="DI60:DI65" si="1404">DI59-DG60</f>
        <v>208</v>
      </c>
      <c r="DJ60" s="74">
        <f t="shared" ref="DJ60:DJ65" si="1405">DJ59-DH60</f>
        <v>16</v>
      </c>
      <c r="DK60" s="11">
        <v>125</v>
      </c>
      <c r="DL60" s="12">
        <f t="shared" si="1339"/>
        <v>0.63942307692307687</v>
      </c>
      <c r="DM60" s="11">
        <v>8</v>
      </c>
      <c r="DN60" s="12">
        <f t="shared" si="1340"/>
        <v>6.0150375939849621E-2</v>
      </c>
      <c r="DO60" s="13"/>
      <c r="DP60" s="11"/>
      <c r="DQ60" s="11"/>
      <c r="DR60" s="14"/>
      <c r="DS60" s="10"/>
      <c r="DT60" s="11"/>
      <c r="DU60" s="74">
        <f t="shared" ref="DU60:DU65" si="1406">DU59-DS60</f>
        <v>757</v>
      </c>
      <c r="DV60" s="74">
        <f t="shared" ref="DV60:DV65" si="1407">DV59-DT60</f>
        <v>65</v>
      </c>
      <c r="DW60" s="11">
        <v>594</v>
      </c>
      <c r="DX60" s="12">
        <f t="shared" si="1343"/>
        <v>0.8190224570673712</v>
      </c>
      <c r="DY60" s="11">
        <v>26</v>
      </c>
      <c r="DZ60" s="12">
        <f t="shared" si="1344"/>
        <v>4.1935483870967745E-2</v>
      </c>
      <c r="EA60" s="13"/>
      <c r="EB60" s="11"/>
      <c r="EC60" s="11"/>
      <c r="ED60" s="14"/>
      <c r="EE60" s="10"/>
      <c r="EF60" s="11"/>
      <c r="EG60" s="74">
        <f t="shared" ref="EG60:EG65" si="1408">EG59-EE60</f>
        <v>756</v>
      </c>
      <c r="EH60" s="74">
        <f t="shared" ref="EH60:EH65" si="1409">EH59-EF60</f>
        <v>64</v>
      </c>
      <c r="EI60" s="11">
        <v>591</v>
      </c>
      <c r="EJ60" s="12">
        <f t="shared" si="1347"/>
        <v>0.81613756613756616</v>
      </c>
      <c r="EK60" s="11">
        <v>26</v>
      </c>
      <c r="EL60" s="12">
        <f t="shared" si="1348"/>
        <v>4.2139384116693678E-2</v>
      </c>
      <c r="EM60" s="13"/>
      <c r="EN60" s="11"/>
      <c r="EO60" s="11"/>
      <c r="EP60" s="14"/>
      <c r="EQ60" s="10"/>
      <c r="ER60" s="11"/>
      <c r="ES60" s="74">
        <f t="shared" ref="ES60:ES65" si="1410">ES59-EQ60</f>
        <v>755</v>
      </c>
      <c r="ET60" s="74">
        <f t="shared" ref="ET60:ET65" si="1411">ET59-ER60</f>
        <v>65</v>
      </c>
      <c r="EU60" s="11">
        <v>567</v>
      </c>
      <c r="EV60" s="12">
        <f t="shared" si="1351"/>
        <v>0.7973509933774835</v>
      </c>
      <c r="EW60" s="11">
        <v>35</v>
      </c>
      <c r="EX60" s="12">
        <f t="shared" si="1352"/>
        <v>5.8139534883720929E-2</v>
      </c>
      <c r="EY60" s="13"/>
      <c r="EZ60" s="11"/>
      <c r="FA60" s="11"/>
      <c r="FB60" s="14"/>
      <c r="FC60" s="10"/>
      <c r="FD60" s="11"/>
      <c r="FE60" s="74">
        <f t="shared" ref="FE60:FE65" si="1412">FE59-FC60</f>
        <v>756</v>
      </c>
      <c r="FF60" s="74">
        <f t="shared" ref="FF60:FF65" si="1413">FF59-FD60</f>
        <v>65</v>
      </c>
      <c r="FG60" s="11">
        <v>585</v>
      </c>
      <c r="FH60" s="12">
        <f t="shared" si="1355"/>
        <v>0.80820105820105825</v>
      </c>
      <c r="FI60" s="11">
        <v>26</v>
      </c>
      <c r="FJ60" s="12">
        <f t="shared" si="1356"/>
        <v>4.2553191489361701E-2</v>
      </c>
      <c r="FK60" s="13"/>
      <c r="FL60" s="11"/>
      <c r="FM60" s="11"/>
      <c r="FN60" s="14"/>
      <c r="FO60" s="10"/>
      <c r="FP60" s="11"/>
      <c r="FQ60" s="74">
        <f t="shared" ref="FQ60:FQ65" si="1414">FQ59-FO60</f>
        <v>754</v>
      </c>
      <c r="FR60" s="74">
        <f t="shared" ref="FR60:FR65" si="1415">FR59-FP60</f>
        <v>65</v>
      </c>
      <c r="FS60" s="11">
        <v>605</v>
      </c>
      <c r="FT60" s="12">
        <f t="shared" si="1359"/>
        <v>0.82758620689655171</v>
      </c>
      <c r="FU60" s="11">
        <v>19</v>
      </c>
      <c r="FV60" s="12">
        <f t="shared" si="1360"/>
        <v>3.0448717948717948E-2</v>
      </c>
      <c r="FW60" s="13"/>
      <c r="FX60" s="11"/>
      <c r="FY60" s="11"/>
      <c r="FZ60" s="14"/>
      <c r="GA60" s="10">
        <v>1</v>
      </c>
      <c r="GB60" s="11"/>
      <c r="GC60" s="74">
        <f t="shared" ref="GC60:GC65" si="1416">GC59-GA60</f>
        <v>212</v>
      </c>
      <c r="GD60" s="74">
        <f t="shared" ref="GD60:GD65" si="1417">GD59-GB60</f>
        <v>16</v>
      </c>
      <c r="GE60" s="11">
        <v>128</v>
      </c>
      <c r="GF60" s="12">
        <f t="shared" si="1363"/>
        <v>0.66509433962264153</v>
      </c>
      <c r="GG60" s="11">
        <v>13</v>
      </c>
      <c r="GH60" s="12">
        <f t="shared" si="1364"/>
        <v>9.2198581560283682E-2</v>
      </c>
      <c r="GI60" s="13"/>
      <c r="GJ60" s="11"/>
      <c r="GK60" s="11"/>
      <c r="GL60" s="14"/>
      <c r="GM60" s="10"/>
      <c r="GN60" s="11"/>
      <c r="GO60" s="74">
        <f t="shared" ref="GO60:GO65" si="1418">GO59-GM60</f>
        <v>753</v>
      </c>
      <c r="GP60" s="74">
        <f t="shared" ref="GP60:GP65" si="1419">GP59-GN60</f>
        <v>65</v>
      </c>
      <c r="GQ60" s="11">
        <v>586</v>
      </c>
      <c r="GR60" s="12">
        <f t="shared" si="1367"/>
        <v>0.79548472775564405</v>
      </c>
      <c r="GS60" s="11">
        <v>13</v>
      </c>
      <c r="GT60" s="12">
        <f t="shared" si="1368"/>
        <v>2.1702838063439065E-2</v>
      </c>
      <c r="GU60" s="13"/>
      <c r="GV60" s="11"/>
      <c r="GW60" s="11"/>
      <c r="GX60" s="14"/>
      <c r="GY60" s="10"/>
      <c r="GZ60" s="11"/>
      <c r="HA60" s="74">
        <f t="shared" ref="HA60:HA65" si="1420">HA59-GY60</f>
        <v>754</v>
      </c>
      <c r="HB60" s="74">
        <f t="shared" ref="HB60:HB65" si="1421">HB59-GZ60</f>
        <v>65</v>
      </c>
      <c r="HC60" s="11">
        <v>573</v>
      </c>
      <c r="HD60" s="12">
        <f t="shared" si="1371"/>
        <v>0.78779840848806371</v>
      </c>
      <c r="HE60" s="11">
        <v>21</v>
      </c>
      <c r="HF60" s="12">
        <f t="shared" si="1372"/>
        <v>3.5353535353535352E-2</v>
      </c>
      <c r="HG60" s="13"/>
      <c r="HH60" s="11"/>
      <c r="HI60" s="11"/>
      <c r="HJ60" s="14"/>
      <c r="HK60" s="10">
        <f t="shared" si="1373"/>
        <v>3</v>
      </c>
      <c r="HL60" s="11">
        <f t="shared" si="1374"/>
        <v>0</v>
      </c>
      <c r="HM60" s="11">
        <f t="shared" si="1375"/>
        <v>11930</v>
      </c>
      <c r="HN60" s="11">
        <f t="shared" si="1376"/>
        <v>1021</v>
      </c>
      <c r="HO60" s="11">
        <f t="shared" si="1377"/>
        <v>9426</v>
      </c>
      <c r="HP60" s="202">
        <f t="shared" si="1378"/>
        <v>0.79010896898575023</v>
      </c>
      <c r="HQ60" s="15">
        <f t="shared" si="1379"/>
        <v>350</v>
      </c>
      <c r="HR60" s="12">
        <f t="shared" si="1380"/>
        <v>3.7131338849989391E-2</v>
      </c>
      <c r="HS60" s="16">
        <v>55.6</v>
      </c>
      <c r="HT60" s="17">
        <v>8888</v>
      </c>
      <c r="HU60" s="16">
        <f t="shared" si="1381"/>
        <v>94.292382771058769</v>
      </c>
      <c r="HV60" s="15"/>
      <c r="HW60" s="14"/>
      <c r="HX60" s="78">
        <f t="shared" si="1382"/>
        <v>0.80276729559748428</v>
      </c>
      <c r="HY60" s="78">
        <f t="shared" si="1383"/>
        <v>0.77159405691261651</v>
      </c>
      <c r="HZ60" s="78">
        <f t="shared" si="1384"/>
        <v>0.79593373493975905</v>
      </c>
    </row>
    <row r="61" spans="1:241" x14ac:dyDescent="0.25">
      <c r="A61" s="211"/>
      <c r="B61" s="41">
        <f t="shared" si="1385"/>
        <v>44549</v>
      </c>
      <c r="C61" s="10">
        <v>1</v>
      </c>
      <c r="D61" s="11"/>
      <c r="E61" s="74">
        <f t="shared" si="1386"/>
        <v>749</v>
      </c>
      <c r="F61" s="74">
        <f t="shared" si="1387"/>
        <v>65</v>
      </c>
      <c r="G61" s="11">
        <v>598</v>
      </c>
      <c r="H61" s="12">
        <f t="shared" si="1303"/>
        <v>0.83044058744993321</v>
      </c>
      <c r="I61" s="11">
        <v>24</v>
      </c>
      <c r="J61" s="12">
        <f t="shared" si="1304"/>
        <v>3.8585209003215437E-2</v>
      </c>
      <c r="K61" s="13"/>
      <c r="L61" s="11"/>
      <c r="M61" s="11"/>
      <c r="N61" s="14"/>
      <c r="O61" s="10"/>
      <c r="P61" s="11"/>
      <c r="Q61" s="74">
        <f t="shared" si="1388"/>
        <v>747</v>
      </c>
      <c r="R61" s="74">
        <f t="shared" si="1389"/>
        <v>65</v>
      </c>
      <c r="S61" s="11">
        <v>576</v>
      </c>
      <c r="T61" s="12">
        <f t="shared" si="1307"/>
        <v>0.80187416331994643</v>
      </c>
      <c r="U61" s="11">
        <v>23</v>
      </c>
      <c r="V61" s="12">
        <f t="shared" si="1308"/>
        <v>3.8397328881469114E-2</v>
      </c>
      <c r="W61" s="13"/>
      <c r="X61" s="11"/>
      <c r="Y61" s="11"/>
      <c r="Z61" s="14"/>
      <c r="AA61" s="10"/>
      <c r="AB61" s="11"/>
      <c r="AC61" s="74">
        <f t="shared" si="1390"/>
        <v>756</v>
      </c>
      <c r="AD61" s="74">
        <f t="shared" si="1391"/>
        <v>65</v>
      </c>
      <c r="AE61" s="11">
        <v>597</v>
      </c>
      <c r="AF61" s="12">
        <f t="shared" si="1311"/>
        <v>0.81481481481481477</v>
      </c>
      <c r="AG61" s="11">
        <v>19</v>
      </c>
      <c r="AH61" s="12">
        <f t="shared" si="1312"/>
        <v>3.0844155844155844E-2</v>
      </c>
      <c r="AI61" s="13"/>
      <c r="AJ61" s="11"/>
      <c r="AK61" s="11"/>
      <c r="AL61" s="14"/>
      <c r="AM61" s="10"/>
      <c r="AN61" s="11"/>
      <c r="AO61" s="74">
        <f t="shared" si="1392"/>
        <v>209</v>
      </c>
      <c r="AP61" s="74">
        <f t="shared" si="1393"/>
        <v>16</v>
      </c>
      <c r="AQ61" s="11">
        <v>164</v>
      </c>
      <c r="AR61" s="12">
        <f t="shared" si="1315"/>
        <v>0.80382775119617222</v>
      </c>
      <c r="AS61" s="11">
        <v>4</v>
      </c>
      <c r="AT61" s="12">
        <f t="shared" si="1316"/>
        <v>2.3809523809523808E-2</v>
      </c>
      <c r="AU61" s="13"/>
      <c r="AV61" s="11"/>
      <c r="AW61" s="11"/>
      <c r="AX61" s="14"/>
      <c r="AY61" s="10"/>
      <c r="AZ61" s="11"/>
      <c r="BA61" s="74">
        <f t="shared" si="1394"/>
        <v>756</v>
      </c>
      <c r="BB61" s="74">
        <f t="shared" si="1395"/>
        <v>65</v>
      </c>
      <c r="BC61" s="11">
        <v>600</v>
      </c>
      <c r="BD61" s="12">
        <f t="shared" si="1319"/>
        <v>0.80820105820105825</v>
      </c>
      <c r="BE61" s="11">
        <v>11</v>
      </c>
      <c r="BF61" s="12">
        <f t="shared" si="1320"/>
        <v>1.8003273322422259E-2</v>
      </c>
      <c r="BG61" s="13"/>
      <c r="BH61" s="11"/>
      <c r="BI61" s="11"/>
      <c r="BJ61" s="14"/>
      <c r="BK61" s="10"/>
      <c r="BL61" s="11"/>
      <c r="BM61" s="74">
        <f t="shared" si="1396"/>
        <v>757</v>
      </c>
      <c r="BN61" s="74">
        <f t="shared" si="1397"/>
        <v>65</v>
      </c>
      <c r="BO61" s="11">
        <v>611</v>
      </c>
      <c r="BP61" s="12">
        <f t="shared" si="1323"/>
        <v>0.82430647291941872</v>
      </c>
      <c r="BQ61" s="11">
        <v>13</v>
      </c>
      <c r="BR61" s="12">
        <f t="shared" si="1324"/>
        <v>2.0833333333333332E-2</v>
      </c>
      <c r="BS61" s="13"/>
      <c r="BT61" s="11"/>
      <c r="BU61" s="11"/>
      <c r="BV61" s="14"/>
      <c r="BW61" s="10">
        <v>1</v>
      </c>
      <c r="BX61" s="11"/>
      <c r="BY61" s="74">
        <f t="shared" si="1398"/>
        <v>749</v>
      </c>
      <c r="BZ61" s="74">
        <f t="shared" si="1399"/>
        <v>64</v>
      </c>
      <c r="CA61" s="11">
        <v>555</v>
      </c>
      <c r="CB61" s="12">
        <f t="shared" si="1327"/>
        <v>0.76902536715620828</v>
      </c>
      <c r="CC61" s="11">
        <v>21</v>
      </c>
      <c r="CD61" s="12">
        <f t="shared" si="1328"/>
        <v>3.6458333333333336E-2</v>
      </c>
      <c r="CE61" s="13"/>
      <c r="CF61" s="11"/>
      <c r="CG61" s="11"/>
      <c r="CH61" s="14"/>
      <c r="CI61" s="10"/>
      <c r="CJ61" s="11"/>
      <c r="CK61" s="74">
        <f t="shared" si="1400"/>
        <v>751</v>
      </c>
      <c r="CL61" s="74">
        <f t="shared" si="1401"/>
        <v>65</v>
      </c>
      <c r="CM61" s="11">
        <v>583</v>
      </c>
      <c r="CN61" s="12">
        <f t="shared" si="1331"/>
        <v>0.80292942743009321</v>
      </c>
      <c r="CO61" s="11">
        <v>20</v>
      </c>
      <c r="CP61" s="12">
        <f t="shared" si="1332"/>
        <v>3.316749585406302E-2</v>
      </c>
      <c r="CQ61" s="13"/>
      <c r="CR61" s="11"/>
      <c r="CS61" s="11"/>
      <c r="CT61" s="14"/>
      <c r="CU61" s="10"/>
      <c r="CV61" s="11"/>
      <c r="CW61" s="74">
        <f t="shared" si="1402"/>
        <v>749</v>
      </c>
      <c r="CX61" s="74">
        <f t="shared" si="1403"/>
        <v>65</v>
      </c>
      <c r="CY61" s="11">
        <v>536</v>
      </c>
      <c r="CZ61" s="12">
        <f t="shared" si="1335"/>
        <v>0.73831775700934577</v>
      </c>
      <c r="DA61" s="11">
        <v>17</v>
      </c>
      <c r="DB61" s="12">
        <f t="shared" si="1336"/>
        <v>3.074141048824593E-2</v>
      </c>
      <c r="DC61" s="13"/>
      <c r="DD61" s="11"/>
      <c r="DE61" s="11"/>
      <c r="DF61" s="14"/>
      <c r="DG61" s="10">
        <v>2</v>
      </c>
      <c r="DH61" s="11"/>
      <c r="DI61" s="74">
        <f t="shared" si="1404"/>
        <v>206</v>
      </c>
      <c r="DJ61" s="74">
        <f t="shared" si="1405"/>
        <v>16</v>
      </c>
      <c r="DK61" s="11">
        <v>120</v>
      </c>
      <c r="DL61" s="12">
        <f t="shared" si="1339"/>
        <v>0.61165048543689315</v>
      </c>
      <c r="DM61" s="11">
        <v>6</v>
      </c>
      <c r="DN61" s="12">
        <f t="shared" si="1340"/>
        <v>4.7619047619047616E-2</v>
      </c>
      <c r="DO61" s="13"/>
      <c r="DP61" s="11"/>
      <c r="DQ61" s="11"/>
      <c r="DR61" s="14"/>
      <c r="DS61" s="10"/>
      <c r="DT61" s="11"/>
      <c r="DU61" s="74">
        <f t="shared" si="1406"/>
        <v>757</v>
      </c>
      <c r="DV61" s="74">
        <f t="shared" si="1407"/>
        <v>65</v>
      </c>
      <c r="DW61" s="11">
        <v>623</v>
      </c>
      <c r="DX61" s="12">
        <f t="shared" si="1343"/>
        <v>0.85072655217965654</v>
      </c>
      <c r="DY61" s="11">
        <v>21</v>
      </c>
      <c r="DZ61" s="12">
        <f t="shared" si="1344"/>
        <v>3.2608695652173912E-2</v>
      </c>
      <c r="EA61" s="13"/>
      <c r="EB61" s="11"/>
      <c r="EC61" s="11"/>
      <c r="ED61" s="14"/>
      <c r="EE61" s="10"/>
      <c r="EF61" s="11"/>
      <c r="EG61" s="74">
        <f t="shared" si="1408"/>
        <v>756</v>
      </c>
      <c r="EH61" s="74">
        <f t="shared" si="1409"/>
        <v>64</v>
      </c>
      <c r="EI61" s="11">
        <v>594</v>
      </c>
      <c r="EJ61" s="12">
        <f t="shared" si="1347"/>
        <v>0.8214285714285714</v>
      </c>
      <c r="EK61" s="11">
        <v>27</v>
      </c>
      <c r="EL61" s="12">
        <f t="shared" si="1348"/>
        <v>4.3478260869565216E-2</v>
      </c>
      <c r="EM61" s="13"/>
      <c r="EN61" s="11"/>
      <c r="EO61" s="11"/>
      <c r="EP61" s="14"/>
      <c r="EQ61" s="10"/>
      <c r="ER61" s="11"/>
      <c r="ES61" s="74">
        <f t="shared" si="1410"/>
        <v>755</v>
      </c>
      <c r="ET61" s="74">
        <f t="shared" si="1411"/>
        <v>65</v>
      </c>
      <c r="EU61" s="11">
        <v>569</v>
      </c>
      <c r="EV61" s="12">
        <f t="shared" si="1351"/>
        <v>0.8</v>
      </c>
      <c r="EW61" s="11">
        <v>35</v>
      </c>
      <c r="EX61" s="12">
        <f t="shared" si="1352"/>
        <v>5.7947019867549666E-2</v>
      </c>
      <c r="EY61" s="13"/>
      <c r="EZ61" s="11"/>
      <c r="FA61" s="11"/>
      <c r="FB61" s="14"/>
      <c r="FC61" s="10"/>
      <c r="FD61" s="11"/>
      <c r="FE61" s="74">
        <f t="shared" si="1412"/>
        <v>756</v>
      </c>
      <c r="FF61" s="74">
        <f t="shared" si="1413"/>
        <v>65</v>
      </c>
      <c r="FG61" s="11">
        <v>596</v>
      </c>
      <c r="FH61" s="12">
        <f t="shared" si="1355"/>
        <v>0.81349206349206349</v>
      </c>
      <c r="FI61" s="11">
        <v>19</v>
      </c>
      <c r="FJ61" s="12">
        <f t="shared" si="1356"/>
        <v>3.0894308943089432E-2</v>
      </c>
      <c r="FK61" s="13"/>
      <c r="FL61" s="11"/>
      <c r="FM61" s="11"/>
      <c r="FN61" s="14"/>
      <c r="FO61" s="10"/>
      <c r="FP61" s="11"/>
      <c r="FQ61" s="74">
        <f t="shared" si="1414"/>
        <v>754</v>
      </c>
      <c r="FR61" s="74">
        <f t="shared" si="1415"/>
        <v>65</v>
      </c>
      <c r="FS61" s="11">
        <v>608</v>
      </c>
      <c r="FT61" s="12">
        <f t="shared" si="1359"/>
        <v>0.83156498673740054</v>
      </c>
      <c r="FU61" s="11">
        <v>19</v>
      </c>
      <c r="FV61" s="12">
        <f t="shared" si="1360"/>
        <v>3.0303030303030304E-2</v>
      </c>
      <c r="FW61" s="13"/>
      <c r="FX61" s="11"/>
      <c r="FY61" s="11"/>
      <c r="FZ61" s="14"/>
      <c r="GA61" s="10">
        <v>2</v>
      </c>
      <c r="GB61" s="11"/>
      <c r="GC61" s="74">
        <f t="shared" si="1416"/>
        <v>210</v>
      </c>
      <c r="GD61" s="74">
        <f t="shared" si="1417"/>
        <v>16</v>
      </c>
      <c r="GE61" s="11">
        <v>131</v>
      </c>
      <c r="GF61" s="12">
        <f t="shared" si="1363"/>
        <v>0.69047619047619047</v>
      </c>
      <c r="GG61" s="11">
        <v>14</v>
      </c>
      <c r="GH61" s="12">
        <f t="shared" si="1364"/>
        <v>9.6551724137931033E-2</v>
      </c>
      <c r="GI61" s="13"/>
      <c r="GJ61" s="11"/>
      <c r="GK61" s="11"/>
      <c r="GL61" s="14"/>
      <c r="GM61" s="10"/>
      <c r="GN61" s="11"/>
      <c r="GO61" s="74">
        <f t="shared" si="1418"/>
        <v>753</v>
      </c>
      <c r="GP61" s="74">
        <f t="shared" si="1419"/>
        <v>65</v>
      </c>
      <c r="GQ61" s="11">
        <v>600</v>
      </c>
      <c r="GR61" s="12">
        <f t="shared" si="1367"/>
        <v>0.81806108897742369</v>
      </c>
      <c r="GS61" s="11">
        <v>16</v>
      </c>
      <c r="GT61" s="12">
        <f t="shared" si="1368"/>
        <v>2.5974025974025976E-2</v>
      </c>
      <c r="GU61" s="13"/>
      <c r="GV61" s="11"/>
      <c r="GW61" s="11"/>
      <c r="GX61" s="14"/>
      <c r="GY61" s="10"/>
      <c r="GZ61" s="11"/>
      <c r="HA61" s="74">
        <f t="shared" si="1420"/>
        <v>754</v>
      </c>
      <c r="HB61" s="74">
        <f t="shared" si="1421"/>
        <v>65</v>
      </c>
      <c r="HC61" s="11">
        <v>589</v>
      </c>
      <c r="HD61" s="12">
        <f t="shared" si="1371"/>
        <v>0.79840848806366049</v>
      </c>
      <c r="HE61" s="11">
        <v>13</v>
      </c>
      <c r="HF61" s="12">
        <f t="shared" si="1372"/>
        <v>2.1594684385382059E-2</v>
      </c>
      <c r="HG61" s="13"/>
      <c r="HH61" s="11"/>
      <c r="HI61" s="11"/>
      <c r="HJ61" s="14"/>
      <c r="HK61" s="10">
        <f t="shared" si="1373"/>
        <v>6</v>
      </c>
      <c r="HL61" s="11">
        <f t="shared" si="1374"/>
        <v>0</v>
      </c>
      <c r="HM61" s="11">
        <f t="shared" si="1375"/>
        <v>11924</v>
      </c>
      <c r="HN61" s="11">
        <f t="shared" si="1376"/>
        <v>1021</v>
      </c>
      <c r="HO61" s="11">
        <f t="shared" si="1377"/>
        <v>9572</v>
      </c>
      <c r="HP61" s="202">
        <f t="shared" si="1378"/>
        <v>0.80275075478027502</v>
      </c>
      <c r="HQ61" s="15">
        <f t="shared" si="1379"/>
        <v>322</v>
      </c>
      <c r="HR61" s="12">
        <f t="shared" si="1380"/>
        <v>3.3639782699540328E-2</v>
      </c>
      <c r="HS61" s="16">
        <v>56</v>
      </c>
      <c r="HT61" s="17">
        <v>9028</v>
      </c>
      <c r="HU61" s="16">
        <f t="shared" si="1381"/>
        <v>94.316757208524862</v>
      </c>
      <c r="HV61" s="15"/>
      <c r="HW61" s="14"/>
      <c r="HX61" s="78">
        <f t="shared" si="1382"/>
        <v>0.81529944640161045</v>
      </c>
      <c r="HY61" s="78">
        <f t="shared" si="1383"/>
        <v>0.78704637096774188</v>
      </c>
      <c r="HZ61" s="78">
        <f t="shared" si="1384"/>
        <v>0.80587644399799097</v>
      </c>
    </row>
    <row r="62" spans="1:241" x14ac:dyDescent="0.25">
      <c r="A62" s="211"/>
      <c r="B62" s="41">
        <f t="shared" si="1385"/>
        <v>44550</v>
      </c>
      <c r="C62" s="10"/>
      <c r="D62" s="11"/>
      <c r="E62" s="74">
        <f t="shared" si="1386"/>
        <v>749</v>
      </c>
      <c r="F62" s="74">
        <f t="shared" si="1387"/>
        <v>65</v>
      </c>
      <c r="G62" s="11">
        <v>585</v>
      </c>
      <c r="H62" s="12">
        <f t="shared" si="1303"/>
        <v>0.81975967957276363</v>
      </c>
      <c r="I62" s="11">
        <v>29</v>
      </c>
      <c r="J62" s="12">
        <f t="shared" si="1304"/>
        <v>4.7231270358306189E-2</v>
      </c>
      <c r="K62" s="11"/>
      <c r="L62" s="11"/>
      <c r="M62" s="18"/>
      <c r="N62" s="20"/>
      <c r="O62" s="10"/>
      <c r="P62" s="11"/>
      <c r="Q62" s="74">
        <f t="shared" si="1388"/>
        <v>747</v>
      </c>
      <c r="R62" s="74">
        <f t="shared" si="1389"/>
        <v>65</v>
      </c>
      <c r="S62" s="11">
        <v>583</v>
      </c>
      <c r="T62" s="12">
        <f t="shared" si="1307"/>
        <v>0.81659973226238292</v>
      </c>
      <c r="U62" s="11">
        <v>27</v>
      </c>
      <c r="V62" s="12">
        <f t="shared" si="1308"/>
        <v>4.4262295081967211E-2</v>
      </c>
      <c r="W62" s="11"/>
      <c r="X62" s="11"/>
      <c r="Y62" s="18"/>
      <c r="Z62" s="20"/>
      <c r="AA62" s="10"/>
      <c r="AB62" s="11"/>
      <c r="AC62" s="74">
        <f t="shared" si="1390"/>
        <v>756</v>
      </c>
      <c r="AD62" s="74">
        <f t="shared" si="1391"/>
        <v>65</v>
      </c>
      <c r="AE62" s="11">
        <v>604</v>
      </c>
      <c r="AF62" s="12">
        <f t="shared" si="1311"/>
        <v>0.82275132275132279</v>
      </c>
      <c r="AG62" s="11">
        <v>18</v>
      </c>
      <c r="AH62" s="12">
        <f t="shared" si="1312"/>
        <v>2.8938906752411574E-2</v>
      </c>
      <c r="AI62" s="11"/>
      <c r="AJ62" s="11"/>
      <c r="AK62" s="18"/>
      <c r="AL62" s="20"/>
      <c r="AM62" s="10"/>
      <c r="AN62" s="11"/>
      <c r="AO62" s="74">
        <f t="shared" si="1392"/>
        <v>209</v>
      </c>
      <c r="AP62" s="74">
        <f t="shared" si="1393"/>
        <v>16</v>
      </c>
      <c r="AQ62" s="11">
        <v>165</v>
      </c>
      <c r="AR62" s="12">
        <f t="shared" si="1315"/>
        <v>0.80382775119617222</v>
      </c>
      <c r="AS62" s="11">
        <v>3</v>
      </c>
      <c r="AT62" s="12">
        <f t="shared" si="1316"/>
        <v>1.7857142857142856E-2</v>
      </c>
      <c r="AU62" s="11"/>
      <c r="AV62" s="11"/>
      <c r="AW62" s="18"/>
      <c r="AX62" s="20"/>
      <c r="AY62" s="10">
        <v>1</v>
      </c>
      <c r="AZ62" s="11"/>
      <c r="BA62" s="74">
        <f t="shared" si="1394"/>
        <v>755</v>
      </c>
      <c r="BB62" s="74">
        <f t="shared" si="1395"/>
        <v>65</v>
      </c>
      <c r="BC62" s="11">
        <v>590</v>
      </c>
      <c r="BD62" s="12">
        <f t="shared" si="1319"/>
        <v>0.8</v>
      </c>
      <c r="BE62" s="11">
        <v>14</v>
      </c>
      <c r="BF62" s="12">
        <f t="shared" si="1320"/>
        <v>2.3178807947019868E-2</v>
      </c>
      <c r="BG62" s="11"/>
      <c r="BH62" s="11"/>
      <c r="BI62" s="18"/>
      <c r="BJ62" s="20"/>
      <c r="BK62" s="10"/>
      <c r="BL62" s="11"/>
      <c r="BM62" s="74">
        <f t="shared" si="1396"/>
        <v>757</v>
      </c>
      <c r="BN62" s="74">
        <f t="shared" si="1397"/>
        <v>65</v>
      </c>
      <c r="BO62" s="11">
        <v>580</v>
      </c>
      <c r="BP62" s="12">
        <f t="shared" si="1323"/>
        <v>0.78731836195508587</v>
      </c>
      <c r="BQ62" s="11">
        <v>16</v>
      </c>
      <c r="BR62" s="12">
        <f t="shared" si="1324"/>
        <v>2.6845637583892617E-2</v>
      </c>
      <c r="BS62" s="11"/>
      <c r="BT62" s="11"/>
      <c r="BU62" s="18"/>
      <c r="BV62" s="20"/>
      <c r="BW62" s="10"/>
      <c r="BX62" s="11"/>
      <c r="BY62" s="74">
        <f t="shared" si="1398"/>
        <v>749</v>
      </c>
      <c r="BZ62" s="74">
        <f t="shared" si="1399"/>
        <v>64</v>
      </c>
      <c r="CA62" s="11">
        <v>545</v>
      </c>
      <c r="CB62" s="12">
        <f t="shared" si="1327"/>
        <v>0.75433911882510019</v>
      </c>
      <c r="CC62" s="11">
        <v>20</v>
      </c>
      <c r="CD62" s="12">
        <f t="shared" si="1328"/>
        <v>3.5398230088495575E-2</v>
      </c>
      <c r="CE62" s="11"/>
      <c r="CF62" s="11"/>
      <c r="CG62" s="18"/>
      <c r="CH62" s="20"/>
      <c r="CI62" s="10">
        <v>1</v>
      </c>
      <c r="CJ62" s="11"/>
      <c r="CK62" s="74">
        <f t="shared" si="1400"/>
        <v>750</v>
      </c>
      <c r="CL62" s="74">
        <f t="shared" si="1401"/>
        <v>65</v>
      </c>
      <c r="CM62" s="11">
        <v>558</v>
      </c>
      <c r="CN62" s="12">
        <f t="shared" si="1331"/>
        <v>0.76933333333333331</v>
      </c>
      <c r="CO62" s="11">
        <v>19</v>
      </c>
      <c r="CP62" s="12">
        <f t="shared" si="1332"/>
        <v>3.292894280762565E-2</v>
      </c>
      <c r="CQ62" s="11"/>
      <c r="CR62" s="11"/>
      <c r="CS62" s="18"/>
      <c r="CT62" s="20"/>
      <c r="CU62" s="10"/>
      <c r="CV62" s="11"/>
      <c r="CW62" s="74">
        <f t="shared" si="1402"/>
        <v>749</v>
      </c>
      <c r="CX62" s="74">
        <f t="shared" si="1403"/>
        <v>65</v>
      </c>
      <c r="CY62" s="11">
        <v>535</v>
      </c>
      <c r="CZ62" s="12">
        <f t="shared" si="1335"/>
        <v>0.73965287049399198</v>
      </c>
      <c r="DA62" s="11">
        <v>19</v>
      </c>
      <c r="DB62" s="12">
        <f t="shared" si="1336"/>
        <v>3.4296028880866428E-2</v>
      </c>
      <c r="DC62" s="11"/>
      <c r="DD62" s="11"/>
      <c r="DE62" s="18"/>
      <c r="DF62" s="20"/>
      <c r="DG62" s="10"/>
      <c r="DH62" s="11"/>
      <c r="DI62" s="74">
        <f t="shared" si="1404"/>
        <v>206</v>
      </c>
      <c r="DJ62" s="74">
        <f t="shared" si="1405"/>
        <v>16</v>
      </c>
      <c r="DK62" s="11">
        <v>125</v>
      </c>
      <c r="DL62" s="12">
        <f t="shared" si="1339"/>
        <v>0.62135922330097082</v>
      </c>
      <c r="DM62" s="11">
        <v>3</v>
      </c>
      <c r="DN62" s="12">
        <f t="shared" si="1340"/>
        <v>2.34375E-2</v>
      </c>
      <c r="DO62" s="11"/>
      <c r="DP62" s="11"/>
      <c r="DQ62" s="18"/>
      <c r="DR62" s="20"/>
      <c r="DS62" s="10"/>
      <c r="DT62" s="11"/>
      <c r="DU62" s="74">
        <f t="shared" si="1406"/>
        <v>757</v>
      </c>
      <c r="DV62" s="74">
        <f t="shared" si="1407"/>
        <v>65</v>
      </c>
      <c r="DW62" s="11">
        <v>600</v>
      </c>
      <c r="DX62" s="12">
        <f t="shared" si="1343"/>
        <v>0.81505944517833551</v>
      </c>
      <c r="DY62" s="11">
        <v>17</v>
      </c>
      <c r="DZ62" s="12">
        <f t="shared" si="1344"/>
        <v>2.7552674230145867E-2</v>
      </c>
      <c r="EA62" s="11"/>
      <c r="EB62" s="11"/>
      <c r="EC62" s="18"/>
      <c r="ED62" s="20"/>
      <c r="EE62" s="10">
        <v>1</v>
      </c>
      <c r="EF62" s="11"/>
      <c r="EG62" s="74">
        <f t="shared" si="1408"/>
        <v>755</v>
      </c>
      <c r="EH62" s="74">
        <f t="shared" si="1409"/>
        <v>64</v>
      </c>
      <c r="EI62" s="11">
        <v>565</v>
      </c>
      <c r="EJ62" s="12">
        <f t="shared" si="1347"/>
        <v>0.77086092715231791</v>
      </c>
      <c r="EK62" s="11">
        <v>17</v>
      </c>
      <c r="EL62" s="12">
        <f t="shared" si="1348"/>
        <v>2.9209621993127148E-2</v>
      </c>
      <c r="EM62" s="11"/>
      <c r="EN62" s="11"/>
      <c r="EO62" s="18"/>
      <c r="EP62" s="20"/>
      <c r="EQ62" s="10"/>
      <c r="ER62" s="11"/>
      <c r="ES62" s="74">
        <f t="shared" si="1410"/>
        <v>755</v>
      </c>
      <c r="ET62" s="74">
        <f t="shared" si="1411"/>
        <v>65</v>
      </c>
      <c r="EU62" s="11">
        <v>560</v>
      </c>
      <c r="EV62" s="12">
        <f t="shared" si="1351"/>
        <v>0.78543046357615898</v>
      </c>
      <c r="EW62" s="11">
        <v>33</v>
      </c>
      <c r="EX62" s="12">
        <f t="shared" si="1352"/>
        <v>5.5649241146711638E-2</v>
      </c>
      <c r="EY62" s="11"/>
      <c r="EZ62" s="11"/>
      <c r="FA62" s="18"/>
      <c r="FB62" s="20"/>
      <c r="FC62" s="10"/>
      <c r="FD62" s="11"/>
      <c r="FE62" s="74">
        <f t="shared" si="1412"/>
        <v>756</v>
      </c>
      <c r="FF62" s="74">
        <f t="shared" si="1413"/>
        <v>65</v>
      </c>
      <c r="FG62" s="11">
        <v>590</v>
      </c>
      <c r="FH62" s="12">
        <f t="shared" si="1355"/>
        <v>0.80423280423280419</v>
      </c>
      <c r="FI62" s="11">
        <v>18</v>
      </c>
      <c r="FJ62" s="12">
        <f t="shared" si="1356"/>
        <v>2.9605263157894735E-2</v>
      </c>
      <c r="FK62" s="11"/>
      <c r="FL62" s="11"/>
      <c r="FM62" s="18"/>
      <c r="FN62" s="20"/>
      <c r="FO62" s="10"/>
      <c r="FP62" s="11"/>
      <c r="FQ62" s="74">
        <f t="shared" si="1414"/>
        <v>754</v>
      </c>
      <c r="FR62" s="74">
        <f t="shared" si="1415"/>
        <v>65</v>
      </c>
      <c r="FS62" s="11">
        <v>580</v>
      </c>
      <c r="FT62" s="12">
        <f t="shared" si="1359"/>
        <v>0.78381962864721488</v>
      </c>
      <c r="FU62" s="11">
        <v>11</v>
      </c>
      <c r="FV62" s="12">
        <f t="shared" si="1360"/>
        <v>1.8612521150592216E-2</v>
      </c>
      <c r="FW62" s="11"/>
      <c r="FX62" s="11"/>
      <c r="FY62" s="18"/>
      <c r="FZ62" s="20"/>
      <c r="GA62" s="10"/>
      <c r="GB62" s="11"/>
      <c r="GC62" s="74">
        <f t="shared" si="1416"/>
        <v>210</v>
      </c>
      <c r="GD62" s="74">
        <f t="shared" si="1417"/>
        <v>16</v>
      </c>
      <c r="GE62" s="11">
        <v>128</v>
      </c>
      <c r="GF62" s="12">
        <f t="shared" si="1363"/>
        <v>0.64761904761904765</v>
      </c>
      <c r="GG62" s="11">
        <v>8</v>
      </c>
      <c r="GH62" s="12">
        <f t="shared" si="1364"/>
        <v>5.8823529411764705E-2</v>
      </c>
      <c r="GI62" s="11"/>
      <c r="GJ62" s="11"/>
      <c r="GK62" s="18"/>
      <c r="GL62" s="20"/>
      <c r="GM62" s="10"/>
      <c r="GN62" s="11"/>
      <c r="GO62" s="74">
        <f t="shared" si="1418"/>
        <v>753</v>
      </c>
      <c r="GP62" s="74">
        <f t="shared" si="1419"/>
        <v>65</v>
      </c>
      <c r="GQ62" s="11">
        <v>592</v>
      </c>
      <c r="GR62" s="12">
        <f t="shared" si="1367"/>
        <v>0.80876494023904377</v>
      </c>
      <c r="GS62" s="11">
        <v>17</v>
      </c>
      <c r="GT62" s="12">
        <f t="shared" si="1368"/>
        <v>2.7914614121510674E-2</v>
      </c>
      <c r="GU62" s="11"/>
      <c r="GV62" s="11"/>
      <c r="GW62" s="18"/>
      <c r="GX62" s="20"/>
      <c r="GY62" s="10">
        <v>1</v>
      </c>
      <c r="GZ62" s="11"/>
      <c r="HA62" s="74">
        <f t="shared" si="1420"/>
        <v>753</v>
      </c>
      <c r="HB62" s="74">
        <f t="shared" si="1421"/>
        <v>65</v>
      </c>
      <c r="HC62" s="11">
        <v>562</v>
      </c>
      <c r="HD62" s="12">
        <f t="shared" si="1371"/>
        <v>0.77556440903054447</v>
      </c>
      <c r="HE62" s="11">
        <v>22</v>
      </c>
      <c r="HF62" s="12">
        <f t="shared" si="1372"/>
        <v>3.7671232876712327E-2</v>
      </c>
      <c r="HG62" s="11"/>
      <c r="HH62" s="11"/>
      <c r="HI62" s="18"/>
      <c r="HJ62" s="20"/>
      <c r="HK62" s="10">
        <f t="shared" si="1373"/>
        <v>4</v>
      </c>
      <c r="HL62" s="11">
        <f t="shared" si="1374"/>
        <v>0</v>
      </c>
      <c r="HM62" s="11">
        <f t="shared" si="1375"/>
        <v>11920</v>
      </c>
      <c r="HN62" s="11">
        <f t="shared" si="1376"/>
        <v>1021</v>
      </c>
      <c r="HO62" s="11">
        <f t="shared" si="1377"/>
        <v>9358</v>
      </c>
      <c r="HP62" s="202">
        <f t="shared" si="1378"/>
        <v>0.78506711409395968</v>
      </c>
      <c r="HQ62" s="15">
        <f t="shared" si="1379"/>
        <v>311</v>
      </c>
      <c r="HR62" s="12">
        <f t="shared" si="1380"/>
        <v>3.3233596922419319E-2</v>
      </c>
      <c r="HS62" s="16">
        <v>55.7</v>
      </c>
      <c r="HT62" s="17">
        <v>8825</v>
      </c>
      <c r="HU62" s="16">
        <f t="shared" si="1381"/>
        <v>94.304338533874756</v>
      </c>
      <c r="HV62" s="18"/>
      <c r="HW62" s="20"/>
      <c r="HX62" s="78">
        <f t="shared" si="1382"/>
        <v>0.80896048326201864</v>
      </c>
      <c r="HY62" s="78">
        <f t="shared" si="1383"/>
        <v>0.7622289460413515</v>
      </c>
      <c r="HZ62" s="78">
        <f t="shared" si="1384"/>
        <v>0.78397387591057521</v>
      </c>
    </row>
    <row r="63" spans="1:241" x14ac:dyDescent="0.25">
      <c r="A63" s="211"/>
      <c r="B63" s="41">
        <f>+B62+1</f>
        <v>44551</v>
      </c>
      <c r="C63" s="10"/>
      <c r="D63" s="11"/>
      <c r="E63" s="74">
        <f t="shared" si="1386"/>
        <v>749</v>
      </c>
      <c r="F63" s="74">
        <f t="shared" si="1387"/>
        <v>65</v>
      </c>
      <c r="G63" s="11">
        <v>561</v>
      </c>
      <c r="H63" s="12">
        <f t="shared" si="1303"/>
        <v>0.77303070761014692</v>
      </c>
      <c r="I63" s="11">
        <v>18</v>
      </c>
      <c r="J63" s="12">
        <f t="shared" si="1304"/>
        <v>3.1088082901554404E-2</v>
      </c>
      <c r="K63" s="13"/>
      <c r="L63" s="13"/>
      <c r="M63" s="25">
        <v>3870</v>
      </c>
      <c r="N63" s="38">
        <v>4175</v>
      </c>
      <c r="O63" s="10"/>
      <c r="P63" s="11"/>
      <c r="Q63" s="74">
        <f t="shared" si="1388"/>
        <v>747</v>
      </c>
      <c r="R63" s="74">
        <f t="shared" si="1389"/>
        <v>65</v>
      </c>
      <c r="S63" s="11">
        <v>558</v>
      </c>
      <c r="T63" s="12">
        <f t="shared" si="1307"/>
        <v>0.785809906291834</v>
      </c>
      <c r="U63" s="11">
        <v>29</v>
      </c>
      <c r="V63" s="12">
        <f t="shared" si="1308"/>
        <v>4.9403747870528106E-2</v>
      </c>
      <c r="W63" s="13"/>
      <c r="X63" s="13"/>
      <c r="Y63" s="25">
        <v>3870</v>
      </c>
      <c r="Z63" s="38">
        <v>4175</v>
      </c>
      <c r="AA63" s="10"/>
      <c r="AB63" s="11"/>
      <c r="AC63" s="74">
        <f t="shared" si="1390"/>
        <v>756</v>
      </c>
      <c r="AD63" s="74">
        <f t="shared" si="1391"/>
        <v>65</v>
      </c>
      <c r="AE63" s="11">
        <v>578</v>
      </c>
      <c r="AF63" s="12">
        <f t="shared" si="1311"/>
        <v>0.78042328042328046</v>
      </c>
      <c r="AG63" s="11">
        <v>12</v>
      </c>
      <c r="AH63" s="12">
        <f t="shared" si="1312"/>
        <v>2.0338983050847456E-2</v>
      </c>
      <c r="AI63" s="13"/>
      <c r="AJ63" s="13"/>
      <c r="AK63" s="25">
        <v>3870</v>
      </c>
      <c r="AL63" s="38">
        <v>4175</v>
      </c>
      <c r="AM63" s="10">
        <v>1</v>
      </c>
      <c r="AN63" s="11"/>
      <c r="AO63" s="74">
        <f t="shared" si="1392"/>
        <v>208</v>
      </c>
      <c r="AP63" s="74">
        <f t="shared" si="1393"/>
        <v>16</v>
      </c>
      <c r="AQ63" s="11">
        <v>165</v>
      </c>
      <c r="AR63" s="12">
        <f t="shared" si="1315"/>
        <v>0.81730769230769229</v>
      </c>
      <c r="AS63" s="11">
        <v>5</v>
      </c>
      <c r="AT63" s="12">
        <f t="shared" si="1316"/>
        <v>2.9411764705882353E-2</v>
      </c>
      <c r="AU63" s="13"/>
      <c r="AV63" s="13"/>
      <c r="AW63" s="25">
        <v>3870</v>
      </c>
      <c r="AX63" s="38">
        <v>4175</v>
      </c>
      <c r="AY63" s="10"/>
      <c r="AZ63" s="11"/>
      <c r="BA63" s="74">
        <f t="shared" si="1394"/>
        <v>755</v>
      </c>
      <c r="BB63" s="74">
        <f t="shared" si="1395"/>
        <v>65</v>
      </c>
      <c r="BC63" s="11">
        <v>569</v>
      </c>
      <c r="BD63" s="12">
        <f t="shared" si="1319"/>
        <v>0.77350993377483446</v>
      </c>
      <c r="BE63" s="11">
        <v>15</v>
      </c>
      <c r="BF63" s="12">
        <f t="shared" si="1320"/>
        <v>2.5684931506849314E-2</v>
      </c>
      <c r="BG63" s="13"/>
      <c r="BH63" s="13"/>
      <c r="BI63" s="25">
        <v>3870</v>
      </c>
      <c r="BJ63" s="38">
        <v>4175</v>
      </c>
      <c r="BK63" s="10"/>
      <c r="BL63" s="11"/>
      <c r="BM63" s="74">
        <f t="shared" si="1396"/>
        <v>757</v>
      </c>
      <c r="BN63" s="74">
        <f t="shared" si="1397"/>
        <v>65</v>
      </c>
      <c r="BO63" s="11">
        <v>543</v>
      </c>
      <c r="BP63" s="12">
        <f t="shared" si="1323"/>
        <v>0.73183619550858647</v>
      </c>
      <c r="BQ63" s="11">
        <v>11</v>
      </c>
      <c r="BR63" s="12">
        <f t="shared" si="1324"/>
        <v>1.9855595667870037E-2</v>
      </c>
      <c r="BS63" s="13"/>
      <c r="BT63" s="13"/>
      <c r="BU63" s="25">
        <v>3870</v>
      </c>
      <c r="BV63" s="38">
        <v>4175</v>
      </c>
      <c r="BW63" s="10"/>
      <c r="BX63" s="11"/>
      <c r="BY63" s="74">
        <f t="shared" si="1398"/>
        <v>749</v>
      </c>
      <c r="BZ63" s="74">
        <f t="shared" si="1399"/>
        <v>64</v>
      </c>
      <c r="CA63" s="11">
        <v>565</v>
      </c>
      <c r="CB63" s="12">
        <f t="shared" si="1327"/>
        <v>0.7863818424566088</v>
      </c>
      <c r="CC63" s="11">
        <v>24</v>
      </c>
      <c r="CD63" s="12">
        <f t="shared" si="1328"/>
        <v>4.074702886247878E-2</v>
      </c>
      <c r="CE63" s="13"/>
      <c r="CF63" s="13"/>
      <c r="CG63" s="25">
        <v>3870</v>
      </c>
      <c r="CH63" s="38">
        <v>4175</v>
      </c>
      <c r="CI63" s="10"/>
      <c r="CJ63" s="11"/>
      <c r="CK63" s="74">
        <f t="shared" si="1400"/>
        <v>750</v>
      </c>
      <c r="CL63" s="74">
        <f t="shared" si="1401"/>
        <v>65</v>
      </c>
      <c r="CM63" s="11">
        <v>563</v>
      </c>
      <c r="CN63" s="12">
        <f t="shared" si="1331"/>
        <v>0.77333333333333332</v>
      </c>
      <c r="CO63" s="11">
        <v>17</v>
      </c>
      <c r="CP63" s="12">
        <f t="shared" si="1332"/>
        <v>2.9310344827586206E-2</v>
      </c>
      <c r="CQ63" s="13"/>
      <c r="CR63" s="13"/>
      <c r="CS63" s="25">
        <v>3870</v>
      </c>
      <c r="CT63" s="38">
        <v>4175</v>
      </c>
      <c r="CU63" s="10"/>
      <c r="CV63" s="11"/>
      <c r="CW63" s="74">
        <f t="shared" si="1402"/>
        <v>749</v>
      </c>
      <c r="CX63" s="74">
        <f t="shared" si="1403"/>
        <v>65</v>
      </c>
      <c r="CY63" s="11">
        <v>553</v>
      </c>
      <c r="CZ63" s="12">
        <f t="shared" si="1335"/>
        <v>0.76368491321762355</v>
      </c>
      <c r="DA63" s="11">
        <v>19</v>
      </c>
      <c r="DB63" s="12">
        <f t="shared" si="1336"/>
        <v>3.3216783216783216E-2</v>
      </c>
      <c r="DC63" s="13"/>
      <c r="DD63" s="13"/>
      <c r="DE63" s="25">
        <v>3870</v>
      </c>
      <c r="DF63" s="38">
        <v>4175</v>
      </c>
      <c r="DG63" s="10"/>
      <c r="DH63" s="11"/>
      <c r="DI63" s="74">
        <f t="shared" si="1404"/>
        <v>206</v>
      </c>
      <c r="DJ63" s="74">
        <f t="shared" si="1405"/>
        <v>16</v>
      </c>
      <c r="DK63" s="11">
        <v>129</v>
      </c>
      <c r="DL63" s="12">
        <f t="shared" si="1339"/>
        <v>0.65533980582524276</v>
      </c>
      <c r="DM63" s="11">
        <v>6</v>
      </c>
      <c r="DN63" s="12">
        <f t="shared" si="1340"/>
        <v>4.4444444444444446E-2</v>
      </c>
      <c r="DO63" s="13"/>
      <c r="DP63" s="13"/>
      <c r="DQ63" s="25">
        <v>3870</v>
      </c>
      <c r="DR63" s="38">
        <v>4175</v>
      </c>
      <c r="DS63" s="10"/>
      <c r="DT63" s="11"/>
      <c r="DU63" s="74">
        <f t="shared" si="1406"/>
        <v>757</v>
      </c>
      <c r="DV63" s="74">
        <f t="shared" si="1407"/>
        <v>65</v>
      </c>
      <c r="DW63" s="11">
        <v>593</v>
      </c>
      <c r="DX63" s="12">
        <f t="shared" si="1343"/>
        <v>0.81505944517833551</v>
      </c>
      <c r="DY63" s="11">
        <v>24</v>
      </c>
      <c r="DZ63" s="12">
        <f t="shared" si="1344"/>
        <v>3.8897893030794169E-2</v>
      </c>
      <c r="EA63" s="13"/>
      <c r="EB63" s="13"/>
      <c r="EC63" s="25">
        <v>3870</v>
      </c>
      <c r="ED63" s="38">
        <v>4175</v>
      </c>
      <c r="EE63" s="10"/>
      <c r="EF63" s="11"/>
      <c r="EG63" s="74">
        <f t="shared" si="1408"/>
        <v>755</v>
      </c>
      <c r="EH63" s="74">
        <f t="shared" si="1409"/>
        <v>64</v>
      </c>
      <c r="EI63" s="11">
        <v>574</v>
      </c>
      <c r="EJ63" s="12">
        <f t="shared" si="1347"/>
        <v>0.7973509933774835</v>
      </c>
      <c r="EK63" s="11">
        <v>28</v>
      </c>
      <c r="EL63" s="12">
        <f t="shared" si="1348"/>
        <v>4.6511627906976744E-2</v>
      </c>
      <c r="EM63" s="13"/>
      <c r="EN63" s="13"/>
      <c r="EO63" s="25">
        <v>3870</v>
      </c>
      <c r="EP63" s="38">
        <v>4175</v>
      </c>
      <c r="EQ63" s="10"/>
      <c r="ER63" s="11"/>
      <c r="ES63" s="74">
        <f t="shared" si="1410"/>
        <v>755</v>
      </c>
      <c r="ET63" s="74">
        <f t="shared" si="1411"/>
        <v>65</v>
      </c>
      <c r="EU63" s="11">
        <v>561</v>
      </c>
      <c r="EV63" s="12">
        <f t="shared" si="1351"/>
        <v>0.78807947019867552</v>
      </c>
      <c r="EW63" s="11">
        <v>34</v>
      </c>
      <c r="EX63" s="12">
        <f t="shared" si="1352"/>
        <v>5.7142857142857141E-2</v>
      </c>
      <c r="EY63" s="13"/>
      <c r="EZ63" s="13"/>
      <c r="FA63" s="25">
        <v>3870</v>
      </c>
      <c r="FB63" s="38">
        <v>4175</v>
      </c>
      <c r="FC63" s="10"/>
      <c r="FD63" s="11"/>
      <c r="FE63" s="74">
        <f t="shared" si="1412"/>
        <v>756</v>
      </c>
      <c r="FF63" s="74">
        <f t="shared" si="1413"/>
        <v>65</v>
      </c>
      <c r="FG63" s="11">
        <v>588</v>
      </c>
      <c r="FH63" s="12">
        <f t="shared" si="1355"/>
        <v>0.80952380952380953</v>
      </c>
      <c r="FI63" s="11">
        <v>24</v>
      </c>
      <c r="FJ63" s="12">
        <f t="shared" si="1356"/>
        <v>3.9215686274509803E-2</v>
      </c>
      <c r="FK63" s="13"/>
      <c r="FL63" s="13"/>
      <c r="FM63" s="25">
        <v>3870</v>
      </c>
      <c r="FN63" s="38">
        <v>4175</v>
      </c>
      <c r="FO63" s="10"/>
      <c r="FP63" s="11"/>
      <c r="FQ63" s="74">
        <f t="shared" si="1414"/>
        <v>754</v>
      </c>
      <c r="FR63" s="74">
        <f t="shared" si="1415"/>
        <v>65</v>
      </c>
      <c r="FS63" s="11">
        <v>586</v>
      </c>
      <c r="FT63" s="12">
        <f t="shared" si="1359"/>
        <v>0.78647214854111402</v>
      </c>
      <c r="FU63" s="11">
        <v>7</v>
      </c>
      <c r="FV63" s="12">
        <f t="shared" si="1360"/>
        <v>1.1804384485666104E-2</v>
      </c>
      <c r="FW63" s="13"/>
      <c r="FX63" s="13"/>
      <c r="FY63" s="25">
        <v>3870</v>
      </c>
      <c r="FZ63" s="38">
        <v>4175</v>
      </c>
      <c r="GA63" s="10"/>
      <c r="GB63" s="11"/>
      <c r="GC63" s="74">
        <f t="shared" si="1416"/>
        <v>210</v>
      </c>
      <c r="GD63" s="74">
        <f t="shared" si="1417"/>
        <v>16</v>
      </c>
      <c r="GE63" s="11">
        <v>145</v>
      </c>
      <c r="GF63" s="12">
        <f t="shared" si="1363"/>
        <v>0.70952380952380956</v>
      </c>
      <c r="GG63" s="11">
        <v>4</v>
      </c>
      <c r="GH63" s="12">
        <f t="shared" si="1364"/>
        <v>2.6845637583892617E-2</v>
      </c>
      <c r="GI63" s="13"/>
      <c r="GJ63" s="13"/>
      <c r="GK63" s="25">
        <v>3870</v>
      </c>
      <c r="GL63" s="38">
        <v>4175</v>
      </c>
      <c r="GM63" s="10"/>
      <c r="GN63" s="11"/>
      <c r="GO63" s="74">
        <f t="shared" si="1418"/>
        <v>753</v>
      </c>
      <c r="GP63" s="74">
        <f t="shared" si="1419"/>
        <v>65</v>
      </c>
      <c r="GQ63" s="11">
        <v>599</v>
      </c>
      <c r="GR63" s="12">
        <f t="shared" si="1367"/>
        <v>0.81009296148738374</v>
      </c>
      <c r="GS63" s="11">
        <v>11</v>
      </c>
      <c r="GT63" s="12">
        <f t="shared" si="1368"/>
        <v>1.8032786885245903E-2</v>
      </c>
      <c r="GU63" s="13"/>
      <c r="GV63" s="13"/>
      <c r="GW63" s="25">
        <v>3870</v>
      </c>
      <c r="GX63" s="38">
        <v>4175</v>
      </c>
      <c r="GY63" s="10"/>
      <c r="GZ63" s="11"/>
      <c r="HA63" s="74">
        <f t="shared" si="1420"/>
        <v>753</v>
      </c>
      <c r="HB63" s="74">
        <f t="shared" si="1421"/>
        <v>65</v>
      </c>
      <c r="HC63" s="11">
        <v>565</v>
      </c>
      <c r="HD63" s="12">
        <f t="shared" si="1371"/>
        <v>0.7689243027888446</v>
      </c>
      <c r="HE63" s="11">
        <v>14</v>
      </c>
      <c r="HF63" s="12">
        <f t="shared" si="1372"/>
        <v>2.4179620034542316E-2</v>
      </c>
      <c r="HG63" s="13"/>
      <c r="HH63" s="13"/>
      <c r="HI63" s="25">
        <v>3870</v>
      </c>
      <c r="HJ63" s="38">
        <v>4175</v>
      </c>
      <c r="HK63" s="10">
        <f t="shared" si="1373"/>
        <v>1</v>
      </c>
      <c r="HL63" s="11">
        <f t="shared" si="1374"/>
        <v>0</v>
      </c>
      <c r="HM63" s="11">
        <f t="shared" si="1375"/>
        <v>11919</v>
      </c>
      <c r="HN63" s="11">
        <f t="shared" si="1376"/>
        <v>1021</v>
      </c>
      <c r="HO63" s="11">
        <f t="shared" si="1377"/>
        <v>9297</v>
      </c>
      <c r="HP63" s="202">
        <f t="shared" si="1378"/>
        <v>0.7800151019380821</v>
      </c>
      <c r="HQ63" s="15">
        <f t="shared" si="1379"/>
        <v>302</v>
      </c>
      <c r="HR63" s="12">
        <f t="shared" si="1380"/>
        <v>3.2483596859201894E-2</v>
      </c>
      <c r="HS63" s="16">
        <v>55.8</v>
      </c>
      <c r="HT63" s="17">
        <v>8846</v>
      </c>
      <c r="HU63" s="16">
        <f t="shared" si="1381"/>
        <v>95.14897278692051</v>
      </c>
      <c r="HV63" s="23">
        <v>3870</v>
      </c>
      <c r="HW63" s="22">
        <v>4175</v>
      </c>
      <c r="HX63" s="78">
        <f t="shared" si="1382"/>
        <v>0.77139979859013097</v>
      </c>
      <c r="HY63" s="78">
        <f t="shared" si="1383"/>
        <v>0.78038325769036809</v>
      </c>
      <c r="HZ63" s="78">
        <f t="shared" si="1384"/>
        <v>0.78824415975885453</v>
      </c>
    </row>
    <row r="64" spans="1:241" x14ac:dyDescent="0.25">
      <c r="A64" s="211"/>
      <c r="B64" s="41">
        <f t="shared" si="1385"/>
        <v>44552</v>
      </c>
      <c r="C64" s="10"/>
      <c r="D64" s="11"/>
      <c r="E64" s="74">
        <f t="shared" si="1386"/>
        <v>749</v>
      </c>
      <c r="F64" s="74">
        <f t="shared" si="1387"/>
        <v>65</v>
      </c>
      <c r="G64" s="11">
        <v>560</v>
      </c>
      <c r="H64" s="12">
        <f t="shared" si="1303"/>
        <v>0.77703604806408544</v>
      </c>
      <c r="I64" s="11">
        <v>22</v>
      </c>
      <c r="J64" s="12">
        <f t="shared" si="1304"/>
        <v>3.7800687285223365E-2</v>
      </c>
      <c r="K64" s="13"/>
      <c r="L64" s="11"/>
      <c r="M64" s="25">
        <v>4123.333333333333</v>
      </c>
      <c r="N64" s="38">
        <v>4305.333333333333</v>
      </c>
      <c r="O64" s="10">
        <v>1</v>
      </c>
      <c r="P64" s="11"/>
      <c r="Q64" s="74">
        <f t="shared" si="1388"/>
        <v>746</v>
      </c>
      <c r="R64" s="74">
        <f t="shared" si="1389"/>
        <v>65</v>
      </c>
      <c r="S64" s="11">
        <v>570</v>
      </c>
      <c r="T64" s="12">
        <f t="shared" si="1307"/>
        <v>0.78686327077747986</v>
      </c>
      <c r="U64" s="11">
        <v>17</v>
      </c>
      <c r="V64" s="12">
        <f t="shared" si="1308"/>
        <v>2.8960817717206135E-2</v>
      </c>
      <c r="W64" s="13"/>
      <c r="X64" s="11"/>
      <c r="Y64" s="25">
        <v>4198.9743589743593</v>
      </c>
      <c r="Z64" s="38">
        <v>4180</v>
      </c>
      <c r="AA64" s="10"/>
      <c r="AB64" s="11"/>
      <c r="AC64" s="74">
        <f t="shared" si="1390"/>
        <v>756</v>
      </c>
      <c r="AD64" s="74">
        <f t="shared" si="1391"/>
        <v>65</v>
      </c>
      <c r="AE64" s="11">
        <v>578</v>
      </c>
      <c r="AF64" s="12">
        <f t="shared" si="1311"/>
        <v>0.78174603174603174</v>
      </c>
      <c r="AG64" s="11">
        <v>13</v>
      </c>
      <c r="AH64" s="12">
        <f t="shared" si="1312"/>
        <v>2.1996615905245348E-2</v>
      </c>
      <c r="AI64" s="13"/>
      <c r="AJ64" s="11"/>
      <c r="AK64" s="25">
        <v>4101.2195121951218</v>
      </c>
      <c r="AL64" s="38">
        <v>4250</v>
      </c>
      <c r="AM64" s="10"/>
      <c r="AN64" s="11"/>
      <c r="AO64" s="74">
        <f t="shared" si="1392"/>
        <v>208</v>
      </c>
      <c r="AP64" s="74">
        <f t="shared" si="1393"/>
        <v>16</v>
      </c>
      <c r="AQ64" s="11">
        <v>157</v>
      </c>
      <c r="AR64" s="12">
        <f t="shared" si="1315"/>
        <v>0.75961538461538458</v>
      </c>
      <c r="AS64" s="11">
        <v>1</v>
      </c>
      <c r="AT64" s="12">
        <f t="shared" si="1316"/>
        <v>6.3291139240506328E-3</v>
      </c>
      <c r="AU64" s="13"/>
      <c r="AV64" s="11"/>
      <c r="AW64" s="25">
        <v>4138.75</v>
      </c>
      <c r="AX64" s="38">
        <v>4031.4285714285716</v>
      </c>
      <c r="AY64" s="10"/>
      <c r="AZ64" s="11"/>
      <c r="BA64" s="74">
        <f t="shared" si="1394"/>
        <v>755</v>
      </c>
      <c r="BB64" s="74">
        <f t="shared" si="1395"/>
        <v>65</v>
      </c>
      <c r="BC64" s="11">
        <v>598</v>
      </c>
      <c r="BD64" s="12">
        <f t="shared" si="1319"/>
        <v>0.80264900662251659</v>
      </c>
      <c r="BE64" s="11">
        <v>8</v>
      </c>
      <c r="BF64" s="12">
        <f t="shared" si="1320"/>
        <v>1.3201320132013201E-2</v>
      </c>
      <c r="BG64" s="13"/>
      <c r="BH64" s="11"/>
      <c r="BI64" s="25">
        <v>4052.2916666666665</v>
      </c>
      <c r="BJ64" s="38">
        <v>4281.333333333333</v>
      </c>
      <c r="BK64" s="10"/>
      <c r="BL64" s="11"/>
      <c r="BM64" s="74">
        <f t="shared" si="1396"/>
        <v>757</v>
      </c>
      <c r="BN64" s="74">
        <f t="shared" si="1397"/>
        <v>65</v>
      </c>
      <c r="BO64" s="11">
        <v>606</v>
      </c>
      <c r="BP64" s="12">
        <f t="shared" si="1323"/>
        <v>0.81373844121532368</v>
      </c>
      <c r="BQ64" s="11">
        <v>10</v>
      </c>
      <c r="BR64" s="12">
        <f t="shared" si="1324"/>
        <v>1.6233766233766232E-2</v>
      </c>
      <c r="BS64" s="13"/>
      <c r="BT64" s="11"/>
      <c r="BU64" s="25">
        <v>4037.3170731707319</v>
      </c>
      <c r="BV64" s="38">
        <v>4375.333333333333</v>
      </c>
      <c r="BW64" s="10"/>
      <c r="BX64" s="11"/>
      <c r="BY64" s="74">
        <f t="shared" si="1398"/>
        <v>749</v>
      </c>
      <c r="BZ64" s="74">
        <f t="shared" si="1399"/>
        <v>64</v>
      </c>
      <c r="CA64" s="11">
        <v>547</v>
      </c>
      <c r="CB64" s="12">
        <f t="shared" si="1327"/>
        <v>0.75433911882510019</v>
      </c>
      <c r="CC64" s="11">
        <v>18</v>
      </c>
      <c r="CD64" s="12">
        <f t="shared" si="1328"/>
        <v>3.1858407079646017E-2</v>
      </c>
      <c r="CE64" s="13"/>
      <c r="CF64" s="11"/>
      <c r="CG64" s="25">
        <v>4125</v>
      </c>
      <c r="CH64" s="38">
        <v>4362.8571428571431</v>
      </c>
      <c r="CI64" s="10">
        <v>1</v>
      </c>
      <c r="CJ64" s="11"/>
      <c r="CK64" s="74">
        <f t="shared" si="1400"/>
        <v>749</v>
      </c>
      <c r="CL64" s="74">
        <f t="shared" si="1401"/>
        <v>65</v>
      </c>
      <c r="CM64" s="11">
        <v>563</v>
      </c>
      <c r="CN64" s="12">
        <f t="shared" si="1331"/>
        <v>0.76902536715620828</v>
      </c>
      <c r="CO64" s="11">
        <v>13</v>
      </c>
      <c r="CP64" s="12">
        <f t="shared" si="1332"/>
        <v>2.2569444444444444E-2</v>
      </c>
      <c r="CQ64" s="13"/>
      <c r="CR64" s="11"/>
      <c r="CS64" s="25">
        <v>4208.2051282051279</v>
      </c>
      <c r="CT64" s="38">
        <v>4434</v>
      </c>
      <c r="CU64" s="10"/>
      <c r="CV64" s="11"/>
      <c r="CW64" s="74">
        <f t="shared" si="1402"/>
        <v>749</v>
      </c>
      <c r="CX64" s="74">
        <f t="shared" si="1403"/>
        <v>65</v>
      </c>
      <c r="CY64" s="11">
        <v>557</v>
      </c>
      <c r="CZ64" s="12">
        <f t="shared" si="1335"/>
        <v>0.75567423230974629</v>
      </c>
      <c r="DA64" s="11">
        <v>9</v>
      </c>
      <c r="DB64" s="12">
        <f t="shared" si="1336"/>
        <v>1.5901060070671377E-2</v>
      </c>
      <c r="DC64" s="13"/>
      <c r="DD64" s="11"/>
      <c r="DE64" s="25">
        <v>4248.636363636364</v>
      </c>
      <c r="DF64" s="38">
        <v>4602.666666666667</v>
      </c>
      <c r="DG64" s="10">
        <v>1</v>
      </c>
      <c r="DH64" s="11"/>
      <c r="DI64" s="74">
        <f t="shared" si="1404"/>
        <v>205</v>
      </c>
      <c r="DJ64" s="74">
        <f t="shared" si="1405"/>
        <v>16</v>
      </c>
      <c r="DK64" s="11">
        <v>124</v>
      </c>
      <c r="DL64" s="12">
        <f t="shared" si="1339"/>
        <v>0.62439024390243902</v>
      </c>
      <c r="DM64" s="11">
        <v>4</v>
      </c>
      <c r="DN64" s="12">
        <f t="shared" si="1340"/>
        <v>3.125E-2</v>
      </c>
      <c r="DO64" s="13"/>
      <c r="DP64" s="11"/>
      <c r="DQ64" s="25">
        <v>3901.0526315789475</v>
      </c>
      <c r="DR64" s="38">
        <v>4235.5555555555557</v>
      </c>
      <c r="DS64" s="10"/>
      <c r="DT64" s="11"/>
      <c r="DU64" s="74">
        <f t="shared" si="1406"/>
        <v>757</v>
      </c>
      <c r="DV64" s="74">
        <f t="shared" si="1407"/>
        <v>65</v>
      </c>
      <c r="DW64" s="11">
        <v>608</v>
      </c>
      <c r="DX64" s="12">
        <f t="shared" si="1343"/>
        <v>0.82562747688243066</v>
      </c>
      <c r="DY64" s="11">
        <v>17</v>
      </c>
      <c r="DZ64" s="12">
        <f t="shared" si="1344"/>
        <v>2.7199999999999998E-2</v>
      </c>
      <c r="EA64" s="13"/>
      <c r="EB64" s="11"/>
      <c r="EC64" s="25">
        <v>4238.541666666667</v>
      </c>
      <c r="ED64" s="38">
        <v>4475</v>
      </c>
      <c r="EE64" s="10"/>
      <c r="EF64" s="11"/>
      <c r="EG64" s="74">
        <f t="shared" si="1408"/>
        <v>755</v>
      </c>
      <c r="EH64" s="74">
        <f t="shared" si="1409"/>
        <v>64</v>
      </c>
      <c r="EI64" s="11">
        <v>590</v>
      </c>
      <c r="EJ64" s="12">
        <f t="shared" si="1347"/>
        <v>0.81324503311258278</v>
      </c>
      <c r="EK64" s="11">
        <v>24</v>
      </c>
      <c r="EL64" s="12">
        <f t="shared" si="1348"/>
        <v>3.9087947882736153E-2</v>
      </c>
      <c r="EM64" s="13"/>
      <c r="EN64" s="11"/>
      <c r="EO64" s="25">
        <v>4209.2857142857147</v>
      </c>
      <c r="EP64" s="38">
        <v>4312.1428571428569</v>
      </c>
      <c r="EQ64" s="10"/>
      <c r="ER64" s="11"/>
      <c r="ES64" s="74">
        <f t="shared" si="1410"/>
        <v>755</v>
      </c>
      <c r="ET64" s="74">
        <f t="shared" si="1411"/>
        <v>65</v>
      </c>
      <c r="EU64" s="11">
        <v>576</v>
      </c>
      <c r="EV64" s="12">
        <f t="shared" si="1351"/>
        <v>0.78278145695364243</v>
      </c>
      <c r="EW64" s="11">
        <v>15</v>
      </c>
      <c r="EX64" s="12">
        <f t="shared" si="1352"/>
        <v>2.5380710659898477E-2</v>
      </c>
      <c r="EY64" s="13"/>
      <c r="EZ64" s="11"/>
      <c r="FA64" s="25">
        <v>3944.6875</v>
      </c>
      <c r="FB64" s="38">
        <v>4332.666666666667</v>
      </c>
      <c r="FC64" s="10">
        <v>1</v>
      </c>
      <c r="FD64" s="11"/>
      <c r="FE64" s="74">
        <f t="shared" si="1412"/>
        <v>755</v>
      </c>
      <c r="FF64" s="74">
        <f t="shared" si="1413"/>
        <v>65</v>
      </c>
      <c r="FG64" s="11">
        <v>587</v>
      </c>
      <c r="FH64" s="12">
        <f t="shared" si="1355"/>
        <v>0.8</v>
      </c>
      <c r="FI64" s="11">
        <v>17</v>
      </c>
      <c r="FJ64" s="12">
        <f t="shared" si="1356"/>
        <v>2.8145695364238412E-2</v>
      </c>
      <c r="FK64" s="13"/>
      <c r="FL64" s="11"/>
      <c r="FM64" s="25">
        <v>4018.2758620689656</v>
      </c>
      <c r="FN64" s="38">
        <v>4129.333333333333</v>
      </c>
      <c r="FO64" s="10"/>
      <c r="FP64" s="11"/>
      <c r="FQ64" s="74">
        <f t="shared" si="1414"/>
        <v>754</v>
      </c>
      <c r="FR64" s="74">
        <f t="shared" si="1415"/>
        <v>65</v>
      </c>
      <c r="FS64" s="11">
        <v>625</v>
      </c>
      <c r="FT64" s="12">
        <f t="shared" si="1359"/>
        <v>0.84084880636604775</v>
      </c>
      <c r="FU64" s="11">
        <v>9</v>
      </c>
      <c r="FV64" s="12">
        <f t="shared" si="1360"/>
        <v>1.4195583596214511E-2</v>
      </c>
      <c r="FW64" s="13"/>
      <c r="FX64" s="11"/>
      <c r="FY64" s="25">
        <v>4122.3529411764703</v>
      </c>
      <c r="FZ64" s="38">
        <v>4344.666666666667</v>
      </c>
      <c r="GA64" s="10"/>
      <c r="GB64" s="11"/>
      <c r="GC64" s="74">
        <f t="shared" si="1416"/>
        <v>210</v>
      </c>
      <c r="GD64" s="74">
        <f t="shared" si="1417"/>
        <v>16</v>
      </c>
      <c r="GE64" s="11">
        <v>139</v>
      </c>
      <c r="GF64" s="12">
        <f t="shared" si="1363"/>
        <v>0.69523809523809521</v>
      </c>
      <c r="GG64" s="11">
        <v>7</v>
      </c>
      <c r="GH64" s="12">
        <f t="shared" si="1364"/>
        <v>4.7945205479452052E-2</v>
      </c>
      <c r="GI64" s="13"/>
      <c r="GJ64" s="11"/>
      <c r="GK64" s="25">
        <v>4056.3157894736842</v>
      </c>
      <c r="GL64" s="38">
        <v>4251.818181818182</v>
      </c>
      <c r="GM64" s="10"/>
      <c r="GN64" s="11"/>
      <c r="GO64" s="74">
        <f t="shared" si="1418"/>
        <v>753</v>
      </c>
      <c r="GP64" s="74">
        <f t="shared" si="1419"/>
        <v>65</v>
      </c>
      <c r="GQ64" s="11">
        <v>595</v>
      </c>
      <c r="GR64" s="12">
        <f t="shared" si="1367"/>
        <v>0.81142098273572372</v>
      </c>
      <c r="GS64" s="11">
        <v>16</v>
      </c>
      <c r="GT64" s="12">
        <f t="shared" si="1368"/>
        <v>2.6186579378068741E-2</v>
      </c>
      <c r="GU64" s="13"/>
      <c r="GV64" s="11"/>
      <c r="GW64" s="25">
        <v>4042.1568627450979</v>
      </c>
      <c r="GX64" s="38">
        <v>4349.333333333333</v>
      </c>
      <c r="GY64" s="10"/>
      <c r="GZ64" s="11"/>
      <c r="HA64" s="74">
        <f t="shared" si="1420"/>
        <v>753</v>
      </c>
      <c r="HB64" s="74">
        <f t="shared" si="1421"/>
        <v>65</v>
      </c>
      <c r="HC64" s="11">
        <v>612</v>
      </c>
      <c r="HD64" s="12">
        <f t="shared" si="1371"/>
        <v>0.84462151394422313</v>
      </c>
      <c r="HE64" s="11">
        <v>24</v>
      </c>
      <c r="HF64" s="12">
        <f t="shared" si="1372"/>
        <v>3.7735849056603772E-2</v>
      </c>
      <c r="HG64" s="13"/>
      <c r="HH64" s="11"/>
      <c r="HI64" s="25">
        <v>4097.1428571428569</v>
      </c>
      <c r="HJ64" s="38">
        <v>4371.25</v>
      </c>
      <c r="HK64" s="10">
        <f t="shared" si="1373"/>
        <v>4</v>
      </c>
      <c r="HL64" s="11">
        <f t="shared" si="1374"/>
        <v>0</v>
      </c>
      <c r="HM64" s="11">
        <f t="shared" si="1375"/>
        <v>11915</v>
      </c>
      <c r="HN64" s="11">
        <f t="shared" si="1376"/>
        <v>1021</v>
      </c>
      <c r="HO64" s="11">
        <f t="shared" si="1377"/>
        <v>9436</v>
      </c>
      <c r="HP64" s="202">
        <f t="shared" si="1378"/>
        <v>0.7919429290809904</v>
      </c>
      <c r="HQ64" s="15">
        <f t="shared" si="1379"/>
        <v>244</v>
      </c>
      <c r="HR64" s="12">
        <f t="shared" si="1380"/>
        <v>2.5858414582450192E-2</v>
      </c>
      <c r="HS64" s="16">
        <v>56.6</v>
      </c>
      <c r="HT64" s="17">
        <v>8985</v>
      </c>
      <c r="HU64" s="16">
        <f t="shared" si="1381"/>
        <v>95.220432386604486</v>
      </c>
      <c r="HV64" s="23">
        <v>4114.4748201438852</v>
      </c>
      <c r="HW64" s="22">
        <v>4324.308300395257</v>
      </c>
      <c r="HX64" s="78">
        <f t="shared" si="1382"/>
        <v>0.79073281289347774</v>
      </c>
      <c r="HY64" s="78">
        <f t="shared" si="1383"/>
        <v>0.77547931382441981</v>
      </c>
      <c r="HZ64" s="78">
        <f t="shared" si="1384"/>
        <v>0.8095477386934673</v>
      </c>
    </row>
    <row r="65" spans="1:241" x14ac:dyDescent="0.25">
      <c r="A65" s="211"/>
      <c r="B65" s="41">
        <f t="shared" si="1385"/>
        <v>44553</v>
      </c>
      <c r="C65" s="10"/>
      <c r="D65" s="11"/>
      <c r="E65" s="74">
        <f t="shared" si="1386"/>
        <v>749</v>
      </c>
      <c r="F65" s="74">
        <f t="shared" si="1387"/>
        <v>65</v>
      </c>
      <c r="G65" s="11">
        <v>578</v>
      </c>
      <c r="H65" s="12">
        <f t="shared" si="1303"/>
        <v>0.80507343124165553</v>
      </c>
      <c r="I65" s="11">
        <v>25</v>
      </c>
      <c r="J65" s="12">
        <f t="shared" si="1304"/>
        <v>4.1459369817578771E-2</v>
      </c>
      <c r="K65" s="13"/>
      <c r="L65" s="11"/>
      <c r="M65" s="39">
        <v>77.083333333333329</v>
      </c>
      <c r="N65" s="43">
        <v>86.666666666666671</v>
      </c>
      <c r="O65" s="10"/>
      <c r="P65" s="11"/>
      <c r="Q65" s="74">
        <f t="shared" si="1388"/>
        <v>746</v>
      </c>
      <c r="R65" s="74">
        <f t="shared" si="1389"/>
        <v>65</v>
      </c>
      <c r="S65" s="11">
        <v>582</v>
      </c>
      <c r="T65" s="12">
        <f t="shared" si="1307"/>
        <v>0.81501340482573725</v>
      </c>
      <c r="U65" s="11">
        <v>26</v>
      </c>
      <c r="V65" s="12">
        <f t="shared" si="1308"/>
        <v>4.2763157894736843E-2</v>
      </c>
      <c r="W65" s="13"/>
      <c r="X65" s="11"/>
      <c r="Y65" s="39">
        <v>92.307692307692307</v>
      </c>
      <c r="Z65" s="43">
        <v>87.5</v>
      </c>
      <c r="AA65" s="10"/>
      <c r="AB65" s="11"/>
      <c r="AC65" s="74">
        <f t="shared" si="1390"/>
        <v>756</v>
      </c>
      <c r="AD65" s="74">
        <f t="shared" si="1391"/>
        <v>65</v>
      </c>
      <c r="AE65" s="11">
        <v>575</v>
      </c>
      <c r="AF65" s="12">
        <f t="shared" si="1311"/>
        <v>0.78042328042328046</v>
      </c>
      <c r="AG65" s="11">
        <v>15</v>
      </c>
      <c r="AH65" s="12">
        <f t="shared" si="1312"/>
        <v>2.5423728813559324E-2</v>
      </c>
      <c r="AI65" s="13"/>
      <c r="AJ65" s="11"/>
      <c r="AK65" s="39">
        <v>80.487804878048777</v>
      </c>
      <c r="AL65" s="43">
        <v>80</v>
      </c>
      <c r="AM65" s="10"/>
      <c r="AN65" s="11"/>
      <c r="AO65" s="74">
        <f t="shared" si="1392"/>
        <v>208</v>
      </c>
      <c r="AP65" s="74">
        <f t="shared" si="1393"/>
        <v>16</v>
      </c>
      <c r="AQ65" s="11">
        <v>157</v>
      </c>
      <c r="AR65" s="12">
        <f t="shared" si="1315"/>
        <v>0.78365384615384615</v>
      </c>
      <c r="AS65" s="11">
        <v>6</v>
      </c>
      <c r="AT65" s="12">
        <f t="shared" si="1316"/>
        <v>3.6809815950920248E-2</v>
      </c>
      <c r="AU65" s="13"/>
      <c r="AV65" s="11"/>
      <c r="AW65" s="39">
        <v>50</v>
      </c>
      <c r="AX65" s="43">
        <v>100</v>
      </c>
      <c r="AY65" s="10"/>
      <c r="AZ65" s="11"/>
      <c r="BA65" s="74">
        <f t="shared" si="1394"/>
        <v>755</v>
      </c>
      <c r="BB65" s="74">
        <f t="shared" si="1395"/>
        <v>65</v>
      </c>
      <c r="BC65" s="11">
        <v>610</v>
      </c>
      <c r="BD65" s="12">
        <f t="shared" si="1319"/>
        <v>0.81986754966887421</v>
      </c>
      <c r="BE65" s="11">
        <v>9</v>
      </c>
      <c r="BF65" s="12">
        <f t="shared" si="1320"/>
        <v>1.4539579967689823E-2</v>
      </c>
      <c r="BG65" s="13"/>
      <c r="BH65" s="11"/>
      <c r="BI65" s="39">
        <v>89.583333333333329</v>
      </c>
      <c r="BJ65" s="43">
        <v>100</v>
      </c>
      <c r="BK65" s="10"/>
      <c r="BL65" s="11"/>
      <c r="BM65" s="74">
        <f t="shared" si="1396"/>
        <v>757</v>
      </c>
      <c r="BN65" s="74">
        <f t="shared" si="1397"/>
        <v>65</v>
      </c>
      <c r="BO65" s="11">
        <v>599</v>
      </c>
      <c r="BP65" s="12">
        <f t="shared" si="1323"/>
        <v>0.80845442536327605</v>
      </c>
      <c r="BQ65" s="11">
        <v>13</v>
      </c>
      <c r="BR65" s="12">
        <f t="shared" si="1324"/>
        <v>2.1241830065359478E-2</v>
      </c>
      <c r="BS65" s="13"/>
      <c r="BT65" s="11"/>
      <c r="BU65" s="39">
        <v>85.365853658536579</v>
      </c>
      <c r="BV65" s="43">
        <v>100</v>
      </c>
      <c r="BW65" s="10">
        <v>1</v>
      </c>
      <c r="BX65" s="11"/>
      <c r="BY65" s="74">
        <f t="shared" si="1398"/>
        <v>748</v>
      </c>
      <c r="BZ65" s="74">
        <f t="shared" si="1399"/>
        <v>64</v>
      </c>
      <c r="CA65" s="11">
        <v>558</v>
      </c>
      <c r="CB65" s="12">
        <f t="shared" si="1327"/>
        <v>0.76871657754010692</v>
      </c>
      <c r="CC65" s="11">
        <v>17</v>
      </c>
      <c r="CD65" s="12">
        <f t="shared" si="1328"/>
        <v>2.9565217391304348E-2</v>
      </c>
      <c r="CE65" s="13"/>
      <c r="CF65" s="11"/>
      <c r="CG65" s="39">
        <v>76.086956521739125</v>
      </c>
      <c r="CH65" s="43">
        <v>100</v>
      </c>
      <c r="CI65" s="10"/>
      <c r="CJ65" s="11"/>
      <c r="CK65" s="74">
        <f t="shared" si="1400"/>
        <v>749</v>
      </c>
      <c r="CL65" s="74">
        <f t="shared" si="1401"/>
        <v>65</v>
      </c>
      <c r="CM65" s="11">
        <v>564</v>
      </c>
      <c r="CN65" s="12">
        <f t="shared" si="1331"/>
        <v>0.76769025367156207</v>
      </c>
      <c r="CO65" s="11">
        <v>11</v>
      </c>
      <c r="CP65" s="12">
        <f t="shared" si="1332"/>
        <v>1.9130434782608695E-2</v>
      </c>
      <c r="CQ65" s="13"/>
      <c r="CR65" s="11"/>
      <c r="CS65" s="39">
        <v>71.794871794871796</v>
      </c>
      <c r="CT65" s="43">
        <v>100</v>
      </c>
      <c r="CU65" s="10"/>
      <c r="CV65" s="11"/>
      <c r="CW65" s="74">
        <f t="shared" si="1402"/>
        <v>749</v>
      </c>
      <c r="CX65" s="74">
        <f t="shared" si="1403"/>
        <v>65</v>
      </c>
      <c r="CY65" s="11">
        <v>550</v>
      </c>
      <c r="CZ65" s="12">
        <f t="shared" si="1335"/>
        <v>0.75834445927903871</v>
      </c>
      <c r="DA65" s="11">
        <v>18</v>
      </c>
      <c r="DB65" s="12">
        <f t="shared" si="1336"/>
        <v>3.1690140845070422E-2</v>
      </c>
      <c r="DC65" s="13"/>
      <c r="DD65" s="11"/>
      <c r="DE65" s="39">
        <v>93.181818181818187</v>
      </c>
      <c r="DF65" s="43">
        <v>100</v>
      </c>
      <c r="DG65" s="10">
        <v>2</v>
      </c>
      <c r="DH65" s="11"/>
      <c r="DI65" s="74">
        <f t="shared" si="1404"/>
        <v>203</v>
      </c>
      <c r="DJ65" s="74">
        <f t="shared" si="1405"/>
        <v>16</v>
      </c>
      <c r="DK65" s="11">
        <v>122</v>
      </c>
      <c r="DL65" s="12">
        <f t="shared" si="1339"/>
        <v>0.62561576354679804</v>
      </c>
      <c r="DM65" s="11">
        <v>5</v>
      </c>
      <c r="DN65" s="12">
        <f t="shared" si="1340"/>
        <v>3.937007874015748E-2</v>
      </c>
      <c r="DO65" s="39"/>
      <c r="DP65" s="39"/>
      <c r="DQ65" s="39">
        <v>68.421052631578945</v>
      </c>
      <c r="DR65" s="43">
        <v>77.777777777777771</v>
      </c>
      <c r="DS65" s="10"/>
      <c r="DT65" s="11"/>
      <c r="DU65" s="74">
        <f t="shared" si="1406"/>
        <v>757</v>
      </c>
      <c r="DV65" s="74">
        <f t="shared" si="1407"/>
        <v>65</v>
      </c>
      <c r="DW65" s="11">
        <v>595</v>
      </c>
      <c r="DX65" s="12">
        <f t="shared" si="1343"/>
        <v>0.81638044914134744</v>
      </c>
      <c r="DY65" s="11">
        <v>23</v>
      </c>
      <c r="DZ65" s="12">
        <f t="shared" si="1344"/>
        <v>3.7216828478964403E-2</v>
      </c>
      <c r="EA65" s="13"/>
      <c r="EB65" s="11"/>
      <c r="EC65" s="39">
        <v>87.5</v>
      </c>
      <c r="ED65" s="43">
        <v>100</v>
      </c>
      <c r="EE65" s="10"/>
      <c r="EF65" s="11"/>
      <c r="EG65" s="74">
        <f t="shared" si="1408"/>
        <v>755</v>
      </c>
      <c r="EH65" s="74">
        <f t="shared" si="1409"/>
        <v>64</v>
      </c>
      <c r="EI65" s="11">
        <v>593</v>
      </c>
      <c r="EJ65" s="12">
        <f t="shared" si="1347"/>
        <v>0.81589403973509933</v>
      </c>
      <c r="EK65" s="11">
        <v>23</v>
      </c>
      <c r="EL65" s="12">
        <f t="shared" si="1348"/>
        <v>3.7337662337662336E-2</v>
      </c>
      <c r="EM65" s="13"/>
      <c r="EN65" s="11"/>
      <c r="EO65" s="39">
        <v>78.571428571428569</v>
      </c>
      <c r="EP65" s="43">
        <v>92.857142857142861</v>
      </c>
      <c r="EQ65" s="10"/>
      <c r="ER65" s="11"/>
      <c r="ES65" s="74">
        <f t="shared" si="1410"/>
        <v>755</v>
      </c>
      <c r="ET65" s="74">
        <f t="shared" si="1411"/>
        <v>65</v>
      </c>
      <c r="EU65" s="11">
        <v>576</v>
      </c>
      <c r="EV65" s="12">
        <f t="shared" si="1351"/>
        <v>0.80662251655629136</v>
      </c>
      <c r="EW65" s="11">
        <v>33</v>
      </c>
      <c r="EX65" s="12">
        <f t="shared" si="1352"/>
        <v>5.4187192118226604E-2</v>
      </c>
      <c r="EY65" s="13"/>
      <c r="EZ65" s="11"/>
      <c r="FA65" s="39">
        <v>75</v>
      </c>
      <c r="FB65" s="43">
        <v>80</v>
      </c>
      <c r="FC65" s="10"/>
      <c r="FD65" s="11"/>
      <c r="FE65" s="74">
        <f t="shared" si="1412"/>
        <v>755</v>
      </c>
      <c r="FF65" s="74">
        <f t="shared" si="1413"/>
        <v>65</v>
      </c>
      <c r="FG65" s="11">
        <v>564</v>
      </c>
      <c r="FH65" s="12">
        <f t="shared" si="1355"/>
        <v>0.77880794701986755</v>
      </c>
      <c r="FI65" s="11">
        <v>24</v>
      </c>
      <c r="FJ65" s="12">
        <f t="shared" si="1356"/>
        <v>4.0816326530612242E-2</v>
      </c>
      <c r="FK65" s="13"/>
      <c r="FL65" s="11"/>
      <c r="FM65" s="39">
        <v>93.103448275862064</v>
      </c>
      <c r="FN65" s="43">
        <v>93.333333333333329</v>
      </c>
      <c r="FO65" s="10"/>
      <c r="FP65" s="11"/>
      <c r="FQ65" s="74">
        <f t="shared" si="1414"/>
        <v>754</v>
      </c>
      <c r="FR65" s="74">
        <f t="shared" si="1415"/>
        <v>65</v>
      </c>
      <c r="FS65" s="11">
        <v>582</v>
      </c>
      <c r="FT65" s="12">
        <f t="shared" si="1359"/>
        <v>0.79442970822281167</v>
      </c>
      <c r="FU65" s="11">
        <v>17</v>
      </c>
      <c r="FV65" s="12">
        <f t="shared" si="1360"/>
        <v>2.8380634390651086E-2</v>
      </c>
      <c r="FW65" s="13"/>
      <c r="FX65" s="11"/>
      <c r="FY65" s="39">
        <v>88.235294117647058</v>
      </c>
      <c r="FZ65" s="43">
        <v>93.333333333333329</v>
      </c>
      <c r="GA65" s="10"/>
      <c r="GB65" s="11"/>
      <c r="GC65" s="74">
        <f t="shared" si="1416"/>
        <v>210</v>
      </c>
      <c r="GD65" s="74">
        <f t="shared" si="1417"/>
        <v>16</v>
      </c>
      <c r="GE65" s="11">
        <v>135</v>
      </c>
      <c r="GF65" s="12">
        <f t="shared" si="1363"/>
        <v>0.69047619047619047</v>
      </c>
      <c r="GG65" s="11">
        <v>10</v>
      </c>
      <c r="GH65" s="12">
        <f t="shared" si="1364"/>
        <v>6.8965517241379309E-2</v>
      </c>
      <c r="GI65" s="13"/>
      <c r="GJ65" s="11"/>
      <c r="GK65" s="39">
        <v>52.631578947368418</v>
      </c>
      <c r="GL65" s="43">
        <v>72.727272727272734</v>
      </c>
      <c r="GM65" s="10">
        <v>1</v>
      </c>
      <c r="GN65" s="11"/>
      <c r="GO65" s="74">
        <f t="shared" si="1418"/>
        <v>752</v>
      </c>
      <c r="GP65" s="74">
        <f t="shared" si="1419"/>
        <v>65</v>
      </c>
      <c r="GQ65" s="11">
        <v>587</v>
      </c>
      <c r="GR65" s="12">
        <f t="shared" si="1367"/>
        <v>0.79920212765957444</v>
      </c>
      <c r="GS65" s="11">
        <v>14</v>
      </c>
      <c r="GT65" s="12">
        <f t="shared" si="1368"/>
        <v>2.329450915141431E-2</v>
      </c>
      <c r="GU65" s="13"/>
      <c r="GV65" s="11"/>
      <c r="GW65" s="39">
        <v>78.431372549019613</v>
      </c>
      <c r="GX65" s="43">
        <v>80</v>
      </c>
      <c r="GY65" s="10"/>
      <c r="GZ65" s="11"/>
      <c r="HA65" s="74">
        <f t="shared" si="1420"/>
        <v>753</v>
      </c>
      <c r="HB65" s="74">
        <f t="shared" si="1421"/>
        <v>65</v>
      </c>
      <c r="HC65" s="11">
        <v>584</v>
      </c>
      <c r="HD65" s="12">
        <f t="shared" si="1371"/>
        <v>0.79681274900398402</v>
      </c>
      <c r="HE65" s="11">
        <v>16</v>
      </c>
      <c r="HF65" s="12">
        <f t="shared" si="1372"/>
        <v>2.6666666666666668E-2</v>
      </c>
      <c r="HG65" s="13"/>
      <c r="HH65" s="11"/>
      <c r="HI65" s="39">
        <v>85.714285714285708</v>
      </c>
      <c r="HJ65" s="43">
        <v>87.5</v>
      </c>
      <c r="HK65" s="10">
        <f t="shared" si="1373"/>
        <v>4</v>
      </c>
      <c r="HL65" s="11">
        <f t="shared" si="1374"/>
        <v>0</v>
      </c>
      <c r="HM65" s="11">
        <f t="shared" si="1375"/>
        <v>11911</v>
      </c>
      <c r="HN65" s="11">
        <f t="shared" si="1376"/>
        <v>1021</v>
      </c>
      <c r="HO65" s="11">
        <f t="shared" si="1377"/>
        <v>9416</v>
      </c>
      <c r="HP65" s="202">
        <f t="shared" si="1378"/>
        <v>0.79052976240450001</v>
      </c>
      <c r="HQ65" s="15">
        <f t="shared" si="1379"/>
        <v>305</v>
      </c>
      <c r="HR65" s="12">
        <f t="shared" si="1380"/>
        <v>3.2391673746813933E-2</v>
      </c>
      <c r="HS65" s="16">
        <v>56.7</v>
      </c>
      <c r="HT65" s="17">
        <v>8909</v>
      </c>
      <c r="HU65" s="16">
        <f t="shared" si="1381"/>
        <v>94.615548003398473</v>
      </c>
      <c r="HV65" s="23">
        <v>79.136690647482013</v>
      </c>
      <c r="HW65" s="22">
        <v>86.56126482213439</v>
      </c>
      <c r="HX65" s="78">
        <f t="shared" si="1382"/>
        <v>0.8045832284059431</v>
      </c>
      <c r="HY65" s="78">
        <f t="shared" si="1383"/>
        <v>0.77732895733400653</v>
      </c>
      <c r="HZ65" s="78">
        <f t="shared" si="1384"/>
        <v>0.78964563960794165</v>
      </c>
      <c r="ID65" s="83">
        <f t="shared" ref="ID65:IF65" si="1422">ID66/ID67</f>
        <v>1.0062893081761006E-3</v>
      </c>
      <c r="IE65" s="83">
        <f t="shared" si="1422"/>
        <v>3.522012578616352E-3</v>
      </c>
      <c r="IF65" s="83">
        <f t="shared" si="1422"/>
        <v>1.7561465127947818E-3</v>
      </c>
      <c r="IG65" s="86" t="s">
        <v>41</v>
      </c>
    </row>
    <row r="66" spans="1:241" ht="19.5" thickBot="1" x14ac:dyDescent="0.3">
      <c r="A66" s="211"/>
      <c r="B66" s="42"/>
      <c r="C66" s="26">
        <f t="shared" ref="C66:D66" si="1423">SUM(C59:C65)</f>
        <v>1</v>
      </c>
      <c r="D66" s="27">
        <f t="shared" si="1423"/>
        <v>0</v>
      </c>
      <c r="E66" s="27"/>
      <c r="F66" s="27"/>
      <c r="G66" s="27">
        <f t="shared" ref="G66" si="1424">SUM(G59:G65)</f>
        <v>4042</v>
      </c>
      <c r="H66" s="28">
        <f t="shared" ref="H66" si="1425">((G66+I66)/7)/E65</f>
        <v>0.80526416173946214</v>
      </c>
      <c r="I66" s="27">
        <f t="shared" ref="I66" si="1426">SUM(I59:I65)</f>
        <v>180</v>
      </c>
      <c r="J66" s="28">
        <f t="shared" ref="J66" si="1427">(I66/(I66+G66))</f>
        <v>4.2633822832780673E-2</v>
      </c>
      <c r="K66" s="27"/>
      <c r="L66" s="27"/>
      <c r="M66" s="29">
        <f t="shared" ref="M66:N66" si="1428">M64/M63*100-100</f>
        <v>6.5460809646856148</v>
      </c>
      <c r="N66" s="72">
        <f t="shared" si="1428"/>
        <v>3.121756487025948</v>
      </c>
      <c r="O66" s="26">
        <f t="shared" ref="O66:P66" si="1429">SUM(O59:O65)</f>
        <v>1</v>
      </c>
      <c r="P66" s="27">
        <f t="shared" si="1429"/>
        <v>0</v>
      </c>
      <c r="Q66" s="27"/>
      <c r="R66" s="27"/>
      <c r="S66" s="27">
        <f t="shared" si="532"/>
        <v>4016</v>
      </c>
      <c r="T66" s="28">
        <f t="shared" ref="T66" si="1430">((S66+U66)/7)/Q65</f>
        <v>0.80026809651474529</v>
      </c>
      <c r="U66" s="27">
        <f t="shared" si="534"/>
        <v>163</v>
      </c>
      <c r="V66" s="28">
        <f t="shared" ref="V66" si="1431">(U66/(U66+S66))</f>
        <v>3.9004546542234987E-2</v>
      </c>
      <c r="W66" s="27"/>
      <c r="X66" s="27"/>
      <c r="Y66" s="29">
        <f t="shared" ref="Y66:Z66" si="1432">Y64/Y63*100-100</f>
        <v>8.5006294308620056</v>
      </c>
      <c r="Z66" s="72">
        <f t="shared" si="1432"/>
        <v>0.11976047904191489</v>
      </c>
      <c r="AA66" s="26">
        <f t="shared" ref="AA66:AB66" si="1433">SUM(AA59:AA65)</f>
        <v>0</v>
      </c>
      <c r="AB66" s="27">
        <f t="shared" si="1433"/>
        <v>0</v>
      </c>
      <c r="AC66" s="27"/>
      <c r="AD66" s="27"/>
      <c r="AE66" s="27">
        <f t="shared" si="538"/>
        <v>4117</v>
      </c>
      <c r="AF66" s="28">
        <f t="shared" ref="AF66" si="1434">((AE66+AG66)/7)/AC65</f>
        <v>0.79969765684051397</v>
      </c>
      <c r="AG66" s="27">
        <f t="shared" si="540"/>
        <v>115</v>
      </c>
      <c r="AH66" s="28">
        <f t="shared" ref="AH66" si="1435">(AG66/(AG66+AE66))</f>
        <v>2.717391304347826E-2</v>
      </c>
      <c r="AI66" s="27"/>
      <c r="AJ66" s="27"/>
      <c r="AK66" s="29">
        <f t="shared" ref="AK66:AL66" si="1436">AK64/AK63*100-100</f>
        <v>5.9746643978067624</v>
      </c>
      <c r="AL66" s="72">
        <f t="shared" si="1436"/>
        <v>1.7964071856287518</v>
      </c>
      <c r="AM66" s="26">
        <f t="shared" ref="AM66:AN66" si="1437">SUM(AM59:AM65)</f>
        <v>1</v>
      </c>
      <c r="AN66" s="27">
        <f t="shared" si="1437"/>
        <v>0</v>
      </c>
      <c r="AO66" s="27"/>
      <c r="AP66" s="27"/>
      <c r="AQ66" s="27">
        <f t="shared" si="544"/>
        <v>1133</v>
      </c>
      <c r="AR66" s="28">
        <f t="shared" ref="AR66" si="1438">((AQ66+AS66)/7)/AO65</f>
        <v>0.79945054945054939</v>
      </c>
      <c r="AS66" s="27">
        <f t="shared" si="546"/>
        <v>31</v>
      </c>
      <c r="AT66" s="28">
        <f t="shared" ref="AT66" si="1439">(AS66/(AS66+AQ66))</f>
        <v>2.6632302405498281E-2</v>
      </c>
      <c r="AU66" s="27"/>
      <c r="AV66" s="27"/>
      <c r="AW66" s="29">
        <f t="shared" ref="AW66:AX66" si="1440">AW64/AW63*100-100</f>
        <v>6.9444444444444429</v>
      </c>
      <c r="AX66" s="72">
        <f t="shared" si="1440"/>
        <v>-3.4388366124893111</v>
      </c>
      <c r="AY66" s="26">
        <f t="shared" ref="AY66:AZ66" si="1441">SUM(AY59:AY65)</f>
        <v>1</v>
      </c>
      <c r="AZ66" s="27">
        <f t="shared" si="1441"/>
        <v>0</v>
      </c>
      <c r="BA66" s="27"/>
      <c r="BB66" s="27"/>
      <c r="BC66" s="27">
        <f t="shared" si="550"/>
        <v>4135</v>
      </c>
      <c r="BD66" s="28">
        <f t="shared" ref="BD66" si="1442">((BC66+BE66)/7)/BA65</f>
        <v>0.79981078524124882</v>
      </c>
      <c r="BE66" s="27">
        <f t="shared" si="552"/>
        <v>92</v>
      </c>
      <c r="BF66" s="28">
        <f t="shared" ref="BF66" si="1443">(BE66/(BE66+BC66))</f>
        <v>2.1764845043766263E-2</v>
      </c>
      <c r="BG66" s="27"/>
      <c r="BH66" s="27"/>
      <c r="BI66" s="29">
        <f t="shared" ref="BI66:BJ66" si="1444">BI64/BI63*100-100</f>
        <v>4.7103789836347971</v>
      </c>
      <c r="BJ66" s="72">
        <f t="shared" si="1444"/>
        <v>2.5469061876247423</v>
      </c>
      <c r="BK66" s="26">
        <f t="shared" ref="BK66:BL66" si="1445">SUM(BK59:BK65)</f>
        <v>0</v>
      </c>
      <c r="BL66" s="27">
        <f t="shared" si="1445"/>
        <v>0</v>
      </c>
      <c r="BM66" s="27"/>
      <c r="BN66" s="27"/>
      <c r="BO66" s="27">
        <f t="shared" si="556"/>
        <v>4152</v>
      </c>
      <c r="BP66" s="28">
        <f t="shared" ref="BP66" si="1446">((BO66+BQ66)/7)/BM65</f>
        <v>0.79939611247405162</v>
      </c>
      <c r="BQ66" s="27">
        <f t="shared" si="558"/>
        <v>84</v>
      </c>
      <c r="BR66" s="28">
        <f t="shared" ref="BR66" si="1447">(BQ66/(BQ66+BO66))</f>
        <v>1.9830028328611898E-2</v>
      </c>
      <c r="BS66" s="27"/>
      <c r="BT66" s="27"/>
      <c r="BU66" s="29">
        <f t="shared" ref="BU66:BV66" si="1448">BU64/BU63*100-100</f>
        <v>4.3234385832230373</v>
      </c>
      <c r="BV66" s="72">
        <f t="shared" si="1448"/>
        <v>4.7984031936127707</v>
      </c>
      <c r="BW66" s="26">
        <f t="shared" ref="BW66:BX66" si="1449">SUM(BW59:BW65)</f>
        <v>4</v>
      </c>
      <c r="BX66" s="27">
        <f t="shared" si="1449"/>
        <v>0</v>
      </c>
      <c r="BY66" s="27"/>
      <c r="BZ66" s="27"/>
      <c r="CA66" s="27">
        <f t="shared" si="562"/>
        <v>3833</v>
      </c>
      <c r="CB66" s="28">
        <f t="shared" ref="CB66" si="1450">((CA66+CC66)/7)/BY65</f>
        <v>0.75954927425515661</v>
      </c>
      <c r="CC66" s="27">
        <f t="shared" si="564"/>
        <v>144</v>
      </c>
      <c r="CD66" s="28">
        <f t="shared" ref="CD66" si="1451">(CC66/(CC66+CA66))</f>
        <v>3.6208197133517729E-2</v>
      </c>
      <c r="CE66" s="27"/>
      <c r="CF66" s="27"/>
      <c r="CG66" s="29">
        <f t="shared" ref="CG66:CH66" si="1452">CG64/CG63*100-100</f>
        <v>6.5891472868216994</v>
      </c>
      <c r="CH66" s="72">
        <f t="shared" si="1452"/>
        <v>4.4995722840034205</v>
      </c>
      <c r="CI66" s="26">
        <f t="shared" ref="CI66:CJ66" si="1453">SUM(CI59:CI65)</f>
        <v>3</v>
      </c>
      <c r="CJ66" s="27">
        <f t="shared" si="1453"/>
        <v>0</v>
      </c>
      <c r="CK66" s="27"/>
      <c r="CL66" s="27"/>
      <c r="CM66" s="27">
        <f t="shared" si="568"/>
        <v>3984</v>
      </c>
      <c r="CN66" s="28">
        <f t="shared" ref="CN66" si="1454">((CM66+CO66)/7)/CK65</f>
        <v>0.78237650200267028</v>
      </c>
      <c r="CO66" s="27">
        <f t="shared" si="570"/>
        <v>118</v>
      </c>
      <c r="CP66" s="28">
        <f t="shared" ref="CP66" si="1455">(CO66/(CO66+CM66))</f>
        <v>2.8766455387615797E-2</v>
      </c>
      <c r="CQ66" s="27"/>
      <c r="CR66" s="27"/>
      <c r="CS66" s="29">
        <f t="shared" ref="CS66:CT66" si="1456">CS64/CS63*100-100</f>
        <v>8.7391505996157264</v>
      </c>
      <c r="CT66" s="72">
        <f t="shared" si="1456"/>
        <v>6.2035928143712624</v>
      </c>
      <c r="CU66" s="26">
        <f t="shared" ref="CU66:CV66" si="1457">SUM(CU59:CU65)</f>
        <v>0</v>
      </c>
      <c r="CV66" s="27">
        <f t="shared" si="1457"/>
        <v>0</v>
      </c>
      <c r="CW66" s="27"/>
      <c r="CX66" s="27"/>
      <c r="CY66" s="27">
        <f t="shared" si="574"/>
        <v>3812</v>
      </c>
      <c r="CZ66" s="28">
        <f t="shared" ref="CZ66" si="1458">((CY66+DA66)/7)/CW65</f>
        <v>0.74918939538432194</v>
      </c>
      <c r="DA66" s="27">
        <f t="shared" si="576"/>
        <v>116</v>
      </c>
      <c r="DB66" s="28">
        <f t="shared" ref="DB66" si="1459">(DA66/(DA66+CY66))</f>
        <v>2.9531568228105907E-2</v>
      </c>
      <c r="DC66" s="27"/>
      <c r="DD66" s="27"/>
      <c r="DE66" s="29">
        <f t="shared" ref="DE66:DF66" si="1460">DE64/DE63*100-100</f>
        <v>9.7838853652807245</v>
      </c>
      <c r="DF66" s="72">
        <f t="shared" si="1460"/>
        <v>10.24351297405191</v>
      </c>
      <c r="DG66" s="26">
        <f t="shared" ref="DG66:DH66" si="1461">SUM(DG59:DG65)</f>
        <v>6</v>
      </c>
      <c r="DH66" s="27">
        <f t="shared" si="1461"/>
        <v>0</v>
      </c>
      <c r="DI66" s="27"/>
      <c r="DJ66" s="27"/>
      <c r="DK66" s="27">
        <f t="shared" si="580"/>
        <v>874</v>
      </c>
      <c r="DL66" s="28">
        <f t="shared" ref="DL66" si="1462">((DK66+DM66)/7)/DI65</f>
        <v>0.64039408866995073</v>
      </c>
      <c r="DM66" s="27">
        <f t="shared" si="582"/>
        <v>36</v>
      </c>
      <c r="DN66" s="28">
        <f t="shared" ref="DN66" si="1463">(DM66/(DM66+DK66))</f>
        <v>3.9560439560439559E-2</v>
      </c>
      <c r="DO66" s="27"/>
      <c r="DP66" s="27"/>
      <c r="DQ66" s="29">
        <f t="shared" ref="DQ66:DR66" si="1464">DQ64/DQ63*100-100</f>
        <v>0.80239358085134427</v>
      </c>
      <c r="DR66" s="72">
        <f t="shared" si="1464"/>
        <v>1.450432468396528</v>
      </c>
      <c r="DS66" s="26">
        <f t="shared" ref="DS66:DT66" si="1465">SUM(DS59:DS65)</f>
        <v>0</v>
      </c>
      <c r="DT66" s="27">
        <f t="shared" si="1465"/>
        <v>0</v>
      </c>
      <c r="DU66" s="27"/>
      <c r="DV66" s="27"/>
      <c r="DW66" s="27">
        <f t="shared" si="586"/>
        <v>4231</v>
      </c>
      <c r="DX66" s="28">
        <f t="shared" ref="DX66" si="1466">((DW66+DY66)/7)/DU65</f>
        <v>0.82506133232685408</v>
      </c>
      <c r="DY66" s="27">
        <f t="shared" si="588"/>
        <v>141</v>
      </c>
      <c r="DZ66" s="28">
        <f t="shared" ref="DZ66" si="1467">(DY66/(DY66+DW66))</f>
        <v>3.2250686184812444E-2</v>
      </c>
      <c r="EA66" s="27"/>
      <c r="EB66" s="27"/>
      <c r="EC66" s="29">
        <f t="shared" ref="EC66:ED66" si="1468">EC64/EC63*100-100</f>
        <v>9.5230404823428216</v>
      </c>
      <c r="ED66" s="72">
        <f t="shared" si="1468"/>
        <v>7.1856287425149645</v>
      </c>
      <c r="EE66" s="26">
        <f t="shared" ref="EE66:EF66" si="1469">SUM(EE59:EE65)</f>
        <v>1</v>
      </c>
      <c r="EF66" s="27">
        <f t="shared" si="1469"/>
        <v>0</v>
      </c>
      <c r="EG66" s="27"/>
      <c r="EH66" s="27"/>
      <c r="EI66" s="27">
        <f t="shared" si="592"/>
        <v>4094</v>
      </c>
      <c r="EJ66" s="28">
        <f t="shared" ref="EJ66" si="1470">((EI66+EK66)/7)/EG65</f>
        <v>0.80529801324503314</v>
      </c>
      <c r="EK66" s="27">
        <f t="shared" si="594"/>
        <v>162</v>
      </c>
      <c r="EL66" s="28">
        <f t="shared" ref="EL66" si="1471">(EK66/(EK66+EI66))</f>
        <v>3.8063909774436092E-2</v>
      </c>
      <c r="EM66" s="27"/>
      <c r="EN66" s="27"/>
      <c r="EO66" s="29">
        <f t="shared" ref="EO66:EP66" si="1472">EO64/EO63*100-100</f>
        <v>8.767072720561103</v>
      </c>
      <c r="EP66" s="72">
        <f t="shared" si="1472"/>
        <v>3.2848588537211185</v>
      </c>
      <c r="EQ66" s="26">
        <f t="shared" ref="EQ66:ER66" si="1473">SUM(EQ59:EQ65)</f>
        <v>0</v>
      </c>
      <c r="ER66" s="27">
        <f t="shared" si="1473"/>
        <v>0</v>
      </c>
      <c r="ES66" s="27"/>
      <c r="ET66" s="27"/>
      <c r="EU66" s="27">
        <f t="shared" si="598"/>
        <v>3975</v>
      </c>
      <c r="EV66" s="28">
        <f t="shared" ref="EV66" si="1474">((EU66+EW66)/7)/ES65</f>
        <v>0.79432355723746451</v>
      </c>
      <c r="EW66" s="27">
        <f t="shared" si="600"/>
        <v>223</v>
      </c>
      <c r="EX66" s="28">
        <f t="shared" ref="EX66" si="1475">(EW66/(EW66+EU66))</f>
        <v>5.312053358742258E-2</v>
      </c>
      <c r="EY66" s="27"/>
      <c r="EZ66" s="27"/>
      <c r="FA66" s="29">
        <f t="shared" ref="FA66:FB66" si="1476">FA64/FA63*100-100</f>
        <v>1.9299095607235159</v>
      </c>
      <c r="FB66" s="72">
        <f t="shared" si="1476"/>
        <v>3.776447105788435</v>
      </c>
      <c r="FC66" s="26">
        <f t="shared" ref="FC66:FD66" si="1477">SUM(FC59:FC65)</f>
        <v>1</v>
      </c>
      <c r="FD66" s="27">
        <f t="shared" si="1477"/>
        <v>0</v>
      </c>
      <c r="FE66" s="27"/>
      <c r="FF66" s="27"/>
      <c r="FG66" s="27">
        <f t="shared" si="604"/>
        <v>4080</v>
      </c>
      <c r="FH66" s="28">
        <f t="shared" ref="FH66" si="1478">((FG66+FI66)/7)/FE65</f>
        <v>0.80170293282876071</v>
      </c>
      <c r="FI66" s="27">
        <f t="shared" si="606"/>
        <v>157</v>
      </c>
      <c r="FJ66" s="28">
        <f t="shared" ref="FJ66" si="1479">(FI66/(FI66+FG66))</f>
        <v>3.7054519707340097E-2</v>
      </c>
      <c r="FK66" s="27"/>
      <c r="FL66" s="27"/>
      <c r="FM66" s="29">
        <f t="shared" ref="FM66:FN66" si="1480">FM64/FM63*100-100</f>
        <v>3.8314176245210803</v>
      </c>
      <c r="FN66" s="72">
        <f t="shared" si="1480"/>
        <v>-1.0938123752494988</v>
      </c>
      <c r="FO66" s="26">
        <f t="shared" ref="FO66:FP66" si="1481">SUM(FO59:FO65)</f>
        <v>0</v>
      </c>
      <c r="FP66" s="27">
        <f t="shared" si="1481"/>
        <v>0</v>
      </c>
      <c r="FQ66" s="27"/>
      <c r="FR66" s="27"/>
      <c r="FS66" s="27">
        <f t="shared" si="610"/>
        <v>4188</v>
      </c>
      <c r="FT66" s="28">
        <f t="shared" ref="FT66" si="1482">((FS66+FU66)/7)/FQ65</f>
        <v>0.81394467601364151</v>
      </c>
      <c r="FU66" s="27">
        <f t="shared" si="612"/>
        <v>108</v>
      </c>
      <c r="FV66" s="28">
        <f t="shared" ref="FV66" si="1483">(FU66/(FU66+FS66))</f>
        <v>2.5139664804469275E-2</v>
      </c>
      <c r="FW66" s="27"/>
      <c r="FX66" s="27"/>
      <c r="FY66" s="29">
        <f t="shared" ref="FY66:FZ66" si="1484">FY64/FY63*100-100</f>
        <v>6.5207478340173282</v>
      </c>
      <c r="FZ66" s="72">
        <f t="shared" si="1484"/>
        <v>4.0638722554890307</v>
      </c>
      <c r="GA66" s="26">
        <f t="shared" ref="GA66:GB66" si="1485">SUM(GA59:GA65)</f>
        <v>3</v>
      </c>
      <c r="GB66" s="27">
        <f t="shared" si="1485"/>
        <v>0</v>
      </c>
      <c r="GC66" s="27"/>
      <c r="GD66" s="27"/>
      <c r="GE66" s="27">
        <f t="shared" si="616"/>
        <v>940</v>
      </c>
      <c r="GF66" s="28">
        <f t="shared" ref="GF66" si="1486">((GE66+GG66)/7)/GC65</f>
        <v>0.68775510204081625</v>
      </c>
      <c r="GG66" s="27">
        <f t="shared" si="618"/>
        <v>71</v>
      </c>
      <c r="GH66" s="28">
        <f t="shared" ref="GH66" si="1487">(GG66/(GG66+GE66))</f>
        <v>7.0227497527200797E-2</v>
      </c>
      <c r="GI66" s="27"/>
      <c r="GJ66" s="27"/>
      <c r="GK66" s="29">
        <f t="shared" ref="GK66:GL66" si="1488">GK64/GK63*100-100</f>
        <v>4.8143614851081225</v>
      </c>
      <c r="GL66" s="72">
        <f t="shared" si="1488"/>
        <v>1.8399564507348884</v>
      </c>
      <c r="GM66" s="26">
        <f t="shared" ref="GM66:GN66" si="1489">SUM(GM59:GM65)</f>
        <v>1</v>
      </c>
      <c r="GN66" s="27">
        <f t="shared" si="1489"/>
        <v>0</v>
      </c>
      <c r="GO66" s="27"/>
      <c r="GP66" s="27"/>
      <c r="GQ66" s="27">
        <f t="shared" si="622"/>
        <v>4154</v>
      </c>
      <c r="GR66" s="28">
        <f t="shared" ref="GR66" si="1490">((GQ66+GS66)/7)/GO65</f>
        <v>0.81117021276595747</v>
      </c>
      <c r="GS66" s="27">
        <f t="shared" si="624"/>
        <v>116</v>
      </c>
      <c r="GT66" s="28">
        <f t="shared" ref="GT66" si="1491">(GS66/(GS66+GQ66))</f>
        <v>2.7166276346604217E-2</v>
      </c>
      <c r="GU66" s="27"/>
      <c r="GV66" s="27"/>
      <c r="GW66" s="29">
        <f t="shared" ref="GW66:GX66" si="1492">GW64/GW63*100-100</f>
        <v>4.4484977453513608</v>
      </c>
      <c r="GX66" s="72">
        <f t="shared" si="1492"/>
        <v>4.1756487025948132</v>
      </c>
      <c r="GY66" s="26">
        <f t="shared" ref="GY66:GZ66" si="1493">SUM(GY59:GY65)</f>
        <v>2</v>
      </c>
      <c r="GZ66" s="27">
        <f t="shared" si="1493"/>
        <v>0</v>
      </c>
      <c r="HA66" s="27"/>
      <c r="HB66" s="27"/>
      <c r="HC66" s="27">
        <f t="shared" si="628"/>
        <v>4085</v>
      </c>
      <c r="HD66" s="28">
        <f t="shared" ref="HD66" si="1494">((HC66+HE66)/7)/HA65</f>
        <v>0.79946879150066397</v>
      </c>
      <c r="HE66" s="27">
        <f t="shared" si="630"/>
        <v>129</v>
      </c>
      <c r="HF66" s="28">
        <f t="shared" ref="HF66" si="1495">(HE66/(HE66+HC66))</f>
        <v>3.0612244897959183E-2</v>
      </c>
      <c r="HG66" s="27"/>
      <c r="HH66" s="27"/>
      <c r="HI66" s="29">
        <f t="shared" ref="HI66:HJ66" si="1496">HI64/HI63*100-100</f>
        <v>5.8693244739756381</v>
      </c>
      <c r="HJ66" s="72">
        <f t="shared" si="1496"/>
        <v>4.7005988023952199</v>
      </c>
      <c r="HK66" s="26">
        <f t="shared" si="1373"/>
        <v>25</v>
      </c>
      <c r="HL66" s="27">
        <f t="shared" si="1374"/>
        <v>0</v>
      </c>
      <c r="HM66" s="27"/>
      <c r="HN66" s="27"/>
      <c r="HO66" s="27">
        <f t="shared" ref="HO66" si="1497">+G66+S66+AE66+AQ66+BC66+BO66+CA66+CM66+CY66+DK66+DW66+EI66+EU66+FG66+FS66+GE66+GQ66+HC66+I66+U66+AG66+AS66+BE66+BQ66+CC66+CO66+DA66+DM66+DY66+EK66+EW66+FI66+FU66+GG66+GS66+HE66</f>
        <v>66031</v>
      </c>
      <c r="HP66" s="203">
        <f t="shared" ref="HP66" si="1498">+((HO66)/HM65)/7</f>
        <v>0.79195701452438916</v>
      </c>
      <c r="HQ66" s="62">
        <f t="shared" si="1379"/>
        <v>2186</v>
      </c>
      <c r="HR66" s="52">
        <f t="shared" si="1380"/>
        <v>3.3105662491859887E-2</v>
      </c>
      <c r="HS66" s="53">
        <f t="shared" si="635"/>
        <v>55.985714285714288</v>
      </c>
      <c r="HT66" s="54">
        <f t="shared" si="636"/>
        <v>62435</v>
      </c>
      <c r="HU66" s="53">
        <f t="shared" si="637"/>
        <v>94.556258964676786</v>
      </c>
      <c r="HV66" s="63">
        <f t="shared" ref="HV66:HW66" si="1499">HV64/HV63*100-100</f>
        <v>6.317178815087459</v>
      </c>
      <c r="HW66" s="72">
        <f t="shared" si="1499"/>
        <v>3.5762467160540581</v>
      </c>
      <c r="HX66" s="78">
        <f t="shared" ref="HX66" si="1500">SUM(G66,I66,S66,U66,AE66,AG66,AQ66,AS66,BC66,BE66,BO66,BQ66)/7/SUM(E65,Q65,AC65,AO65,BA65,BM65)</f>
        <v>0.80080584235708885</v>
      </c>
      <c r="HY66" s="78">
        <f t="shared" ref="HY66" si="1501">SUM(CA66,CC66,CM66,CO66,CY66,DA66,DK66,DM66,DW66,DY66,EI66,EK66)/7/SUM(BY65,CK65,CW65,DI65,DU65,EG65)</f>
        <v>0.77704042990586786</v>
      </c>
      <c r="HZ66" s="78">
        <f t="shared" ref="HZ66" si="1502">SUM(K66,EU66,EW66,FG66,FI66,FS66,FU66,GE66,GG66,GQ66,GS66,HC66,HE66)/7/SUM(ES65,FE65,FQ65,GC65,GO65,HA65)</f>
        <v>0.79797508347395263</v>
      </c>
      <c r="IA66" s="82">
        <f t="shared" ref="IA66" si="1503">SUM(I66,U66,AG66,AS66,BE66,BQ66)/SUM(G66,I66,S66,U66,AE66,AG66,AQ66,AS66,BC66,BE66,BO66,BQ66)</f>
        <v>2.9874213836477988E-2</v>
      </c>
      <c r="IB66" s="82">
        <f t="shared" ref="IB66" si="1504">SUM(CC66,CO66,DA66,DM66,DY66,EK66)/SUM(CA66,CC66,CM66,CO66,CY66,DA66,DK66,DM66,DW66,DY66,EI66,EK66)</f>
        <v>3.3279183105128798E-2</v>
      </c>
      <c r="IC66" s="82">
        <f t="shared" ref="IC66" si="1505">SUM(EW66,FI66,FU66,GG66,GS66,HE66)/SUM(EU66,EW66,FG66,FI66,FS66,FU66,GE66,GG66,GQ66,GS66,HC66,HE66)</f>
        <v>3.6173850445424281E-2</v>
      </c>
      <c r="ID66" s="84">
        <f t="shared" ref="ID66" si="1506">SUM(C66,O66,AA66,AM66,AY66,BK66)</f>
        <v>4</v>
      </c>
      <c r="IE66" s="84">
        <f t="shared" ref="IE66" si="1507">SUM(BW66,CI66,CU66,DG66,DS66,EE66)</f>
        <v>14</v>
      </c>
      <c r="IF66" s="84">
        <f t="shared" ref="IF66" si="1508">SUM(EQ66,FC66,FO66,GA66,GM66,GY66)</f>
        <v>7</v>
      </c>
      <c r="IG66" s="86" t="s">
        <v>40</v>
      </c>
    </row>
    <row r="67" spans="1:24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5">
        <f t="shared" ref="HK67:HL67" si="1509">HK66/HM56</f>
        <v>2.0945040214477213E-3</v>
      </c>
      <c r="HL67" s="68">
        <f t="shared" si="1509"/>
        <v>0</v>
      </c>
      <c r="HM67" s="30"/>
      <c r="HN67" s="30"/>
      <c r="HO67" s="30"/>
      <c r="HP67" s="204"/>
      <c r="HQ67" s="30"/>
      <c r="HR67" s="30"/>
      <c r="HS67" s="30"/>
      <c r="HT67" s="51"/>
      <c r="HU67" s="30"/>
      <c r="HV67" s="30"/>
      <c r="HW67" s="31"/>
      <c r="HY67" s="77"/>
      <c r="HZ67" s="77"/>
      <c r="ID67" s="84">
        <f t="shared" ref="ID67" si="1510">SUM(E56,Q56,AC56,AO56,BA56,BM56)</f>
        <v>3975</v>
      </c>
      <c r="IE67" s="84">
        <f t="shared" ref="IE67" si="1511">SUM(BY56,CK56,CW56,DI56,DU56,EG56)</f>
        <v>3975</v>
      </c>
      <c r="IF67" s="84">
        <f t="shared" ref="IF67" si="1512">SUM(ES56,FE56,FQ56,GC56,GO56,HA56)</f>
        <v>3986</v>
      </c>
      <c r="IG67" s="86" t="s">
        <v>38</v>
      </c>
    </row>
    <row r="68" spans="1:241" x14ac:dyDescent="0.25">
      <c r="A68" s="210">
        <v>32</v>
      </c>
      <c r="B68" s="73">
        <f>B65+1</f>
        <v>44554</v>
      </c>
      <c r="C68" s="33"/>
      <c r="D68" s="34"/>
      <c r="E68" s="34">
        <f t="shared" ref="E68:F68" si="1513">E65-C68</f>
        <v>749</v>
      </c>
      <c r="F68" s="34">
        <f t="shared" si="1513"/>
        <v>65</v>
      </c>
      <c r="G68" s="34">
        <v>562</v>
      </c>
      <c r="H68" s="35">
        <f t="shared" ref="H68:H74" si="1514">((G68+I68)/E68)</f>
        <v>0.77303070761014692</v>
      </c>
      <c r="I68" s="34">
        <v>17</v>
      </c>
      <c r="J68" s="35">
        <f t="shared" ref="J68:J74" si="1515">I68/(G68+I68)</f>
        <v>2.9360967184801381E-2</v>
      </c>
      <c r="K68" s="36"/>
      <c r="L68" s="34"/>
      <c r="M68" s="34"/>
      <c r="N68" s="37"/>
      <c r="O68" s="33"/>
      <c r="P68" s="34"/>
      <c r="Q68" s="34">
        <f t="shared" ref="Q68" si="1516">Q65-O68</f>
        <v>746</v>
      </c>
      <c r="R68" s="34">
        <f t="shared" ref="R68" si="1517">R65-P68</f>
        <v>65</v>
      </c>
      <c r="S68" s="34">
        <v>567</v>
      </c>
      <c r="T68" s="35">
        <f t="shared" ref="T68:T74" si="1518">((S68+U68)/Q68)</f>
        <v>0.79222520107238603</v>
      </c>
      <c r="U68" s="34">
        <v>24</v>
      </c>
      <c r="V68" s="35">
        <f t="shared" ref="V68:V74" si="1519">U68/(S68+U68)</f>
        <v>4.060913705583756E-2</v>
      </c>
      <c r="W68" s="36"/>
      <c r="X68" s="34"/>
      <c r="Y68" s="34"/>
      <c r="Z68" s="37"/>
      <c r="AA68" s="33"/>
      <c r="AB68" s="34"/>
      <c r="AC68" s="34">
        <f t="shared" ref="AC68" si="1520">AC65-AA68</f>
        <v>756</v>
      </c>
      <c r="AD68" s="34">
        <f t="shared" ref="AD68" si="1521">AD65-AB68</f>
        <v>65</v>
      </c>
      <c r="AE68" s="34">
        <v>582</v>
      </c>
      <c r="AF68" s="35">
        <f t="shared" ref="AF68:AF74" si="1522">((AE68+AG68)/AC68)</f>
        <v>0.794973544973545</v>
      </c>
      <c r="AG68" s="34">
        <v>19</v>
      </c>
      <c r="AH68" s="35">
        <f t="shared" ref="AH68:AH74" si="1523">AG68/(AE68+AG68)</f>
        <v>3.1613976705490848E-2</v>
      </c>
      <c r="AI68" s="36"/>
      <c r="AJ68" s="34"/>
      <c r="AK68" s="34"/>
      <c r="AL68" s="37"/>
      <c r="AM68" s="33"/>
      <c r="AN68" s="34"/>
      <c r="AO68" s="34">
        <f t="shared" ref="AO68" si="1524">AO65-AM68</f>
        <v>208</v>
      </c>
      <c r="AP68" s="34">
        <f t="shared" ref="AP68" si="1525">AP65-AN68</f>
        <v>16</v>
      </c>
      <c r="AQ68" s="34">
        <v>150</v>
      </c>
      <c r="AR68" s="35">
        <f t="shared" ref="AR68:AR74" si="1526">((AQ68+AS68)/AO68)</f>
        <v>0.73076923076923073</v>
      </c>
      <c r="AS68" s="34">
        <v>2</v>
      </c>
      <c r="AT68" s="35">
        <f t="shared" ref="AT68:AT74" si="1527">AS68/(AQ68+AS68)</f>
        <v>1.3157894736842105E-2</v>
      </c>
      <c r="AU68" s="36"/>
      <c r="AV68" s="34"/>
      <c r="AW68" s="34"/>
      <c r="AX68" s="37"/>
      <c r="AY68" s="33"/>
      <c r="AZ68" s="34"/>
      <c r="BA68" s="34">
        <f t="shared" ref="BA68" si="1528">BA65-AY68</f>
        <v>755</v>
      </c>
      <c r="BB68" s="34">
        <f t="shared" ref="BB68" si="1529">BB65-AZ68</f>
        <v>65</v>
      </c>
      <c r="BC68" s="34">
        <v>577</v>
      </c>
      <c r="BD68" s="35">
        <f t="shared" ref="BD68:BD74" si="1530">((BC68+BE68)/BA68)</f>
        <v>0.78013245033112588</v>
      </c>
      <c r="BE68" s="34">
        <v>12</v>
      </c>
      <c r="BF68" s="35">
        <f t="shared" ref="BF68:BF74" si="1531">BE68/(BC68+BE68)</f>
        <v>2.037351443123939E-2</v>
      </c>
      <c r="BG68" s="36"/>
      <c r="BH68" s="34"/>
      <c r="BI68" s="34"/>
      <c r="BJ68" s="37"/>
      <c r="BK68" s="33"/>
      <c r="BL68" s="34"/>
      <c r="BM68" s="34">
        <f t="shared" ref="BM68" si="1532">BM65-BK68</f>
        <v>757</v>
      </c>
      <c r="BN68" s="34">
        <f t="shared" ref="BN68" si="1533">BN65-BL68</f>
        <v>65</v>
      </c>
      <c r="BO68" s="34">
        <v>595</v>
      </c>
      <c r="BP68" s="35">
        <f t="shared" ref="BP68:BP74" si="1534">((BO68+BQ68)/BM68)</f>
        <v>0.80449141347424047</v>
      </c>
      <c r="BQ68" s="34">
        <v>14</v>
      </c>
      <c r="BR68" s="35">
        <f t="shared" ref="BR68:BR74" si="1535">BQ68/(BO68+BQ68)</f>
        <v>2.2988505747126436E-2</v>
      </c>
      <c r="BS68" s="36"/>
      <c r="BT68" s="34"/>
      <c r="BU68" s="34"/>
      <c r="BV68" s="37"/>
      <c r="BW68" s="33"/>
      <c r="BX68" s="34"/>
      <c r="BY68" s="34">
        <f t="shared" ref="BY68" si="1536">BY65-BW68</f>
        <v>748</v>
      </c>
      <c r="BZ68" s="34">
        <f t="shared" ref="BZ68" si="1537">BZ65-BX68</f>
        <v>64</v>
      </c>
      <c r="CA68" s="34">
        <v>582</v>
      </c>
      <c r="CB68" s="35">
        <f t="shared" ref="CB68:CB74" si="1538">((CA68+CC68)/BY68)</f>
        <v>0.80080213903743314</v>
      </c>
      <c r="CC68" s="34">
        <v>17</v>
      </c>
      <c r="CD68" s="35">
        <f t="shared" ref="CD68:CD74" si="1539">CC68/(CA68+CC68)</f>
        <v>2.8380634390651086E-2</v>
      </c>
      <c r="CE68" s="36"/>
      <c r="CF68" s="34"/>
      <c r="CG68" s="34"/>
      <c r="CH68" s="37"/>
      <c r="CI68" s="33"/>
      <c r="CJ68" s="34"/>
      <c r="CK68" s="34">
        <f t="shared" ref="CK68" si="1540">CK65-CI68</f>
        <v>749</v>
      </c>
      <c r="CL68" s="34">
        <f t="shared" ref="CL68" si="1541">CL65-CJ68</f>
        <v>65</v>
      </c>
      <c r="CM68" s="34">
        <v>576</v>
      </c>
      <c r="CN68" s="35">
        <f t="shared" ref="CN68:CN74" si="1542">((CM68+CO68)/CK68)</f>
        <v>0.7863818424566088</v>
      </c>
      <c r="CO68" s="34">
        <v>13</v>
      </c>
      <c r="CP68" s="35">
        <f t="shared" ref="CP68:CP74" si="1543">CO68/(CM68+CO68)</f>
        <v>2.2071307300509338E-2</v>
      </c>
      <c r="CQ68" s="36"/>
      <c r="CR68" s="34"/>
      <c r="CS68" s="34"/>
      <c r="CT68" s="37"/>
      <c r="CU68" s="33"/>
      <c r="CV68" s="34"/>
      <c r="CW68" s="34">
        <f t="shared" ref="CW68" si="1544">CW65-CU68</f>
        <v>749</v>
      </c>
      <c r="CX68" s="34">
        <f t="shared" ref="CX68" si="1545">CX65-CV68</f>
        <v>65</v>
      </c>
      <c r="CY68" s="34">
        <v>540</v>
      </c>
      <c r="CZ68" s="35">
        <f t="shared" ref="CZ68:CZ74" si="1546">((CY68+DA68)/CW68)</f>
        <v>0.73564753004005345</v>
      </c>
      <c r="DA68" s="34">
        <v>11</v>
      </c>
      <c r="DB68" s="35">
        <f t="shared" ref="DB68:DB74" si="1547">DA68/(CY68+DA68)</f>
        <v>1.9963702359346643E-2</v>
      </c>
      <c r="DC68" s="36"/>
      <c r="DD68" s="34"/>
      <c r="DE68" s="34"/>
      <c r="DF68" s="37"/>
      <c r="DG68" s="33">
        <v>1</v>
      </c>
      <c r="DH68" s="34"/>
      <c r="DI68" s="34">
        <f t="shared" ref="DI68" si="1548">DI65-DG68</f>
        <v>202</v>
      </c>
      <c r="DJ68" s="34">
        <f t="shared" ref="DJ68" si="1549">DJ65-DH68</f>
        <v>16</v>
      </c>
      <c r="DK68" s="34">
        <v>129</v>
      </c>
      <c r="DL68" s="35">
        <f t="shared" ref="DL68:DL74" si="1550">((DK68+DM68)/DI68)</f>
        <v>0.65346534653465349</v>
      </c>
      <c r="DM68" s="34">
        <v>3</v>
      </c>
      <c r="DN68" s="35">
        <f t="shared" ref="DN68:DN74" si="1551">DM68/(DK68+DM68)</f>
        <v>2.2727272727272728E-2</v>
      </c>
      <c r="DO68" s="36"/>
      <c r="DP68" s="34"/>
      <c r="DQ68" s="34"/>
      <c r="DR68" s="37"/>
      <c r="DS68" s="33"/>
      <c r="DT68" s="34"/>
      <c r="DU68" s="34">
        <f t="shared" ref="DU68" si="1552">DU65-DS68</f>
        <v>757</v>
      </c>
      <c r="DV68" s="34">
        <f t="shared" ref="DV68" si="1553">DV65-DT68</f>
        <v>65</v>
      </c>
      <c r="DW68" s="34">
        <v>599</v>
      </c>
      <c r="DX68" s="35">
        <f t="shared" ref="DX68:DX74" si="1554">((DW68+DY68)/DU68)</f>
        <v>0.82959048877146635</v>
      </c>
      <c r="DY68" s="34">
        <v>29</v>
      </c>
      <c r="DZ68" s="35">
        <f t="shared" ref="DZ68:DZ74" si="1555">DY68/(DW68+DY68)</f>
        <v>4.6178343949044583E-2</v>
      </c>
      <c r="EA68" s="36"/>
      <c r="EB68" s="34"/>
      <c r="EC68" s="34"/>
      <c r="ED68" s="37"/>
      <c r="EE68" s="33"/>
      <c r="EF68" s="34"/>
      <c r="EG68" s="34">
        <f t="shared" ref="EG68" si="1556">EG65-EE68</f>
        <v>755</v>
      </c>
      <c r="EH68" s="34">
        <f t="shared" ref="EH68" si="1557">EH65-EF68</f>
        <v>64</v>
      </c>
      <c r="EI68" s="34">
        <v>577</v>
      </c>
      <c r="EJ68" s="35">
        <f t="shared" ref="EJ68:EJ74" si="1558">((EI68+EK68)/EG68)</f>
        <v>0.7814569536423841</v>
      </c>
      <c r="EK68" s="34">
        <v>13</v>
      </c>
      <c r="EL68" s="35">
        <f t="shared" ref="EL68:EL74" si="1559">EK68/(EI68+EK68)</f>
        <v>2.2033898305084745E-2</v>
      </c>
      <c r="EM68" s="36"/>
      <c r="EN68" s="34"/>
      <c r="EO68" s="34"/>
      <c r="EP68" s="37"/>
      <c r="EQ68" s="33"/>
      <c r="ER68" s="34"/>
      <c r="ES68" s="34">
        <f t="shared" ref="ES68" si="1560">ES65-EQ68</f>
        <v>755</v>
      </c>
      <c r="ET68" s="34">
        <f t="shared" ref="ET68" si="1561">ET65-ER68</f>
        <v>65</v>
      </c>
      <c r="EU68" s="34">
        <v>575</v>
      </c>
      <c r="EV68" s="35">
        <f t="shared" ref="EV68:EV74" si="1562">((EU68+EW68)/ES68)</f>
        <v>0.80794701986754969</v>
      </c>
      <c r="EW68" s="34">
        <v>35</v>
      </c>
      <c r="EX68" s="35">
        <f t="shared" ref="EX68:EX74" si="1563">EW68/(EU68+EW68)</f>
        <v>5.737704918032787E-2</v>
      </c>
      <c r="EY68" s="36"/>
      <c r="EZ68" s="34"/>
      <c r="FA68" s="34"/>
      <c r="FB68" s="37"/>
      <c r="FC68" s="33"/>
      <c r="FD68" s="34"/>
      <c r="FE68" s="34">
        <f t="shared" ref="FE68" si="1564">FE65-FC68</f>
        <v>755</v>
      </c>
      <c r="FF68" s="34">
        <f t="shared" ref="FF68" si="1565">FF65-FD68</f>
        <v>65</v>
      </c>
      <c r="FG68" s="34">
        <v>553</v>
      </c>
      <c r="FH68" s="35">
        <f t="shared" ref="FH68:FH74" si="1566">((FG68+FI68)/FE68)</f>
        <v>0.75894039735099339</v>
      </c>
      <c r="FI68" s="34">
        <v>20</v>
      </c>
      <c r="FJ68" s="35">
        <f t="shared" ref="FJ68:FJ74" si="1567">FI68/(FG68+FI68)</f>
        <v>3.4904013961605584E-2</v>
      </c>
      <c r="FK68" s="36"/>
      <c r="FL68" s="34"/>
      <c r="FM68" s="34"/>
      <c r="FN68" s="37"/>
      <c r="FO68" s="33"/>
      <c r="FP68" s="34"/>
      <c r="FQ68" s="34">
        <f t="shared" ref="FQ68" si="1568">FQ65-FO68</f>
        <v>754</v>
      </c>
      <c r="FR68" s="34">
        <f t="shared" ref="FR68" si="1569">FR65-FP68</f>
        <v>65</v>
      </c>
      <c r="FS68" s="34">
        <v>590</v>
      </c>
      <c r="FT68" s="35">
        <f t="shared" ref="FT68:FT74" si="1570">((FS68+FU68)/FQ68)</f>
        <v>0.8129973474801061</v>
      </c>
      <c r="FU68" s="34">
        <v>23</v>
      </c>
      <c r="FV68" s="35">
        <f t="shared" ref="FV68:FV74" si="1571">FU68/(FS68+FU68)</f>
        <v>3.7520391517128875E-2</v>
      </c>
      <c r="FW68" s="36"/>
      <c r="FX68" s="34"/>
      <c r="FY68" s="34"/>
      <c r="FZ68" s="37"/>
      <c r="GA68" s="33"/>
      <c r="GB68" s="34"/>
      <c r="GC68" s="34">
        <f t="shared" ref="GC68" si="1572">GC65-GA68</f>
        <v>210</v>
      </c>
      <c r="GD68" s="34">
        <f t="shared" ref="GD68" si="1573">GD65-GB68</f>
        <v>16</v>
      </c>
      <c r="GE68" s="34">
        <v>132</v>
      </c>
      <c r="GF68" s="35">
        <f t="shared" ref="GF68:GF74" si="1574">((GE68+GG68)/GC68)</f>
        <v>0.65714285714285714</v>
      </c>
      <c r="GG68" s="34">
        <v>6</v>
      </c>
      <c r="GH68" s="35">
        <f t="shared" ref="GH68:GH74" si="1575">GG68/(GE68+GG68)</f>
        <v>4.3478260869565216E-2</v>
      </c>
      <c r="GI68" s="36"/>
      <c r="GJ68" s="34"/>
      <c r="GK68" s="34"/>
      <c r="GL68" s="37"/>
      <c r="GM68" s="33"/>
      <c r="GN68" s="34"/>
      <c r="GO68" s="34">
        <f t="shared" ref="GO68" si="1576">GO65-GM68</f>
        <v>752</v>
      </c>
      <c r="GP68" s="34">
        <f t="shared" ref="GP68" si="1577">GP65-GN68</f>
        <v>65</v>
      </c>
      <c r="GQ68" s="34">
        <v>583</v>
      </c>
      <c r="GR68" s="35">
        <f t="shared" ref="GR68:GR74" si="1578">((GQ68+GS68)/GO68)</f>
        <v>0.79920212765957444</v>
      </c>
      <c r="GS68" s="34">
        <v>18</v>
      </c>
      <c r="GT68" s="35">
        <f t="shared" ref="GT68:GT74" si="1579">GS68/(GQ68+GS68)</f>
        <v>2.9950083194675542E-2</v>
      </c>
      <c r="GU68" s="36"/>
      <c r="GV68" s="34"/>
      <c r="GW68" s="34"/>
      <c r="GX68" s="37"/>
      <c r="GY68" s="33"/>
      <c r="GZ68" s="34"/>
      <c r="HA68" s="34">
        <f t="shared" ref="HA68" si="1580">HA65-GY68</f>
        <v>753</v>
      </c>
      <c r="HB68" s="34">
        <f t="shared" ref="HB68" si="1581">HB65-GZ68</f>
        <v>65</v>
      </c>
      <c r="HC68" s="34">
        <v>581</v>
      </c>
      <c r="HD68" s="35">
        <f t="shared" ref="HD68:HD74" si="1582">((HC68+HE68)/HA68)</f>
        <v>0.79814077025232399</v>
      </c>
      <c r="HE68" s="34">
        <v>20</v>
      </c>
      <c r="HF68" s="35">
        <f t="shared" ref="HF68:HF74" si="1583">HE68/(HC68+HE68)</f>
        <v>3.3277870216306155E-2</v>
      </c>
      <c r="HG68" s="36"/>
      <c r="HH68" s="34"/>
      <c r="HI68" s="34"/>
      <c r="HJ68" s="37"/>
      <c r="HK68" s="33">
        <f t="shared" ref="HK68:HK75" si="1584">+C68+O68+AA68+AM68+AY68+BK68+BW68+CI68+CU68+DG68+DS68+EE68+EQ68+FC68+FO68+GA68+GM68+GY68</f>
        <v>1</v>
      </c>
      <c r="HL68" s="34">
        <f t="shared" ref="HL68:HL75" si="1585">+D68+P68+AB68+AN68+AZ68+BL68+BX68+CJ68+CV68+DH68+DT68+EF68+ER68+FD68+FP68+GB68+GN68+GZ68</f>
        <v>0</v>
      </c>
      <c r="HM68" s="34">
        <f t="shared" ref="HM68:HM74" si="1586">+E68+Q68+AC68+AO68+BA68+BM68+BY68+CK68+CW68+DI68+DU68+EG68+ES68+FE68+FQ68+GC68+GO68+HA68</f>
        <v>11910</v>
      </c>
      <c r="HN68" s="34">
        <f t="shared" ref="HN68:HN74" si="1587">+F68+R68+AD68+AP68+BB68+BN68+BZ68+CL68+CX68+DJ68+DV68+EH68+ET68+FF68+FR68+GD68+GP68+HB68</f>
        <v>1021</v>
      </c>
      <c r="HO68" s="34">
        <f t="shared" ref="HO68:HO74" si="1588">+G68+S68+AE68+AQ68+BC68+BO68+CA68+CM68+CY68+DK68+DW68+EI68+EU68+FG68+FS68+GE68+GQ68+HC68+HE68+I68+U68+AG68+AS68+BE68+BQ68+CC68+CO68+DA68+DM68+DY68+EK68+EW68+FI68+FU68+GG68+GS68</f>
        <v>9346</v>
      </c>
      <c r="HP68" s="201">
        <f t="shared" ref="HP68:HP74" si="1589">+(HO68)/HM68</f>
        <v>0.78471872376154495</v>
      </c>
      <c r="HQ68" s="48">
        <f t="shared" ref="HQ68:HQ75" si="1590">+I68+U68+AG68+AS68+BE68+BQ68+CC68+CO68+DA68+DM68+DY68+EK68+EW68+FI68+FU68+GG68+GS68+HE68</f>
        <v>296</v>
      </c>
      <c r="HR68" s="35">
        <f t="shared" ref="HR68:HR75" si="1591">+(HQ68/(HO68))</f>
        <v>3.1671303231328912E-2</v>
      </c>
      <c r="HS68" s="49">
        <v>57</v>
      </c>
      <c r="HT68" s="50">
        <v>8840</v>
      </c>
      <c r="HU68" s="49">
        <f t="shared" ref="HU68:HU74" si="1592">+HT68/HO68*100</f>
        <v>94.585919109779582</v>
      </c>
      <c r="HV68" s="48"/>
      <c r="HW68" s="37"/>
      <c r="HX68" s="78">
        <f t="shared" ref="HX68:HX74" si="1593">SUM(G68,I68,S68,U68,AE68,AG68,AQ68,AS68,BC68,BE68,BO68,BQ68)/SUM(E68,Q68,AC68,AO68,BA68,BM68)</f>
        <v>0.78594812389826241</v>
      </c>
      <c r="HY68" s="78">
        <f t="shared" ref="HY68:HY74" si="1594">SUM(CA68,CC68,CM68,CO68,CY68,DA68,DK68,DM68,DW68,DY68,EI68,EK68)/SUM(BY68,CK68,CW68,DI68,DU68,EG68)</f>
        <v>0.78005050505050511</v>
      </c>
      <c r="HZ68" s="78">
        <f t="shared" ref="HZ68:HZ74" si="1595">SUM(K68,EU68,EW68,FG68,FI68,FS68,FU68,GE68,GG68,GQ68,GS68,HC68,HE68)/SUM(ES68,FE68,FQ68,GC68,GO68,HA68)</f>
        <v>0.7881377230459915</v>
      </c>
    </row>
    <row r="69" spans="1:241" x14ac:dyDescent="0.25">
      <c r="A69" s="211"/>
      <c r="B69" s="41">
        <f t="shared" ref="B69:B74" si="1596">+B68+1</f>
        <v>44555</v>
      </c>
      <c r="C69" s="10"/>
      <c r="D69" s="11"/>
      <c r="E69" s="74">
        <f t="shared" ref="E69:E74" si="1597">E68-C69</f>
        <v>749</v>
      </c>
      <c r="F69" s="74">
        <f t="shared" ref="F69:F74" si="1598">F68-D69</f>
        <v>65</v>
      </c>
      <c r="G69" s="11">
        <v>570</v>
      </c>
      <c r="H69" s="12">
        <f t="shared" si="1514"/>
        <v>0.78237650200267028</v>
      </c>
      <c r="I69" s="11">
        <v>16</v>
      </c>
      <c r="J69" s="12">
        <f t="shared" si="1515"/>
        <v>2.7303754266211604E-2</v>
      </c>
      <c r="K69" s="13"/>
      <c r="L69" s="11"/>
      <c r="M69" s="11"/>
      <c r="N69" s="14"/>
      <c r="O69" s="10"/>
      <c r="P69" s="11"/>
      <c r="Q69" s="74">
        <f t="shared" ref="Q69:Q74" si="1599">Q68-O69</f>
        <v>746</v>
      </c>
      <c r="R69" s="74">
        <f t="shared" ref="R69:R74" si="1600">R68-P69</f>
        <v>65</v>
      </c>
      <c r="S69" s="11">
        <v>576</v>
      </c>
      <c r="T69" s="12">
        <f t="shared" si="1518"/>
        <v>0.78686327077747986</v>
      </c>
      <c r="U69" s="11">
        <v>11</v>
      </c>
      <c r="V69" s="12">
        <f t="shared" si="1519"/>
        <v>1.8739352640545145E-2</v>
      </c>
      <c r="W69" s="13"/>
      <c r="X69" s="11"/>
      <c r="Y69" s="11"/>
      <c r="Z69" s="14"/>
      <c r="AA69" s="10"/>
      <c r="AB69" s="11"/>
      <c r="AC69" s="74">
        <f t="shared" ref="AC69:AC74" si="1601">AC68-AA69</f>
        <v>756</v>
      </c>
      <c r="AD69" s="74">
        <f t="shared" ref="AD69:AD74" si="1602">AD68-AB69</f>
        <v>65</v>
      </c>
      <c r="AE69" s="11">
        <v>558</v>
      </c>
      <c r="AF69" s="12">
        <f t="shared" si="1522"/>
        <v>0.7592592592592593</v>
      </c>
      <c r="AG69" s="11">
        <v>16</v>
      </c>
      <c r="AH69" s="12">
        <f t="shared" si="1523"/>
        <v>2.7874564459930314E-2</v>
      </c>
      <c r="AI69" s="13"/>
      <c r="AJ69" s="11"/>
      <c r="AK69" s="11"/>
      <c r="AL69" s="14"/>
      <c r="AM69" s="10"/>
      <c r="AN69" s="11"/>
      <c r="AO69" s="74">
        <f t="shared" ref="AO69:AO74" si="1603">AO68-AM69</f>
        <v>208</v>
      </c>
      <c r="AP69" s="74">
        <f t="shared" ref="AP69:AP74" si="1604">AP68-AN69</f>
        <v>16</v>
      </c>
      <c r="AQ69" s="11">
        <v>160</v>
      </c>
      <c r="AR69" s="12">
        <f t="shared" si="1526"/>
        <v>0.78846153846153844</v>
      </c>
      <c r="AS69" s="11">
        <v>4</v>
      </c>
      <c r="AT69" s="12">
        <f t="shared" si="1527"/>
        <v>2.4390243902439025E-2</v>
      </c>
      <c r="AU69" s="13"/>
      <c r="AV69" s="11"/>
      <c r="AW69" s="11"/>
      <c r="AX69" s="14"/>
      <c r="AY69" s="10"/>
      <c r="AZ69" s="11"/>
      <c r="BA69" s="74">
        <f t="shared" ref="BA69:BA74" si="1605">BA68-AY69</f>
        <v>755</v>
      </c>
      <c r="BB69" s="74">
        <f t="shared" ref="BB69:BB74" si="1606">BB68-AZ69</f>
        <v>65</v>
      </c>
      <c r="BC69" s="11">
        <v>585</v>
      </c>
      <c r="BD69" s="12">
        <f t="shared" si="1530"/>
        <v>0.8</v>
      </c>
      <c r="BE69" s="11">
        <v>19</v>
      </c>
      <c r="BF69" s="12">
        <f t="shared" si="1531"/>
        <v>3.1456953642384107E-2</v>
      </c>
      <c r="BG69" s="13"/>
      <c r="BH69" s="11"/>
      <c r="BI69" s="11"/>
      <c r="BJ69" s="14"/>
      <c r="BK69" s="10"/>
      <c r="BL69" s="11"/>
      <c r="BM69" s="74">
        <f t="shared" ref="BM69:BM74" si="1607">BM68-BK69</f>
        <v>757</v>
      </c>
      <c r="BN69" s="74">
        <f t="shared" ref="BN69:BN74" si="1608">BN68-BL69</f>
        <v>65</v>
      </c>
      <c r="BO69" s="11">
        <v>570</v>
      </c>
      <c r="BP69" s="12">
        <f t="shared" si="1534"/>
        <v>0.76354029062087181</v>
      </c>
      <c r="BQ69" s="11">
        <v>8</v>
      </c>
      <c r="BR69" s="12">
        <f t="shared" si="1535"/>
        <v>1.384083044982699E-2</v>
      </c>
      <c r="BS69" s="13"/>
      <c r="BT69" s="11"/>
      <c r="BU69" s="11"/>
      <c r="BV69" s="14"/>
      <c r="BW69" s="10"/>
      <c r="BX69" s="11"/>
      <c r="BY69" s="74">
        <f t="shared" ref="BY69:BY74" si="1609">BY68-BW69</f>
        <v>748</v>
      </c>
      <c r="BZ69" s="74">
        <f t="shared" ref="BZ69:BZ74" si="1610">BZ68-BX69</f>
        <v>64</v>
      </c>
      <c r="CA69" s="11">
        <v>580</v>
      </c>
      <c r="CB69" s="12">
        <f t="shared" si="1538"/>
        <v>0.79812834224598928</v>
      </c>
      <c r="CC69" s="11">
        <v>17</v>
      </c>
      <c r="CD69" s="12">
        <f t="shared" si="1539"/>
        <v>2.8475711892797319E-2</v>
      </c>
      <c r="CE69" s="13"/>
      <c r="CF69" s="11"/>
      <c r="CG69" s="11"/>
      <c r="CH69" s="14"/>
      <c r="CI69" s="10"/>
      <c r="CJ69" s="11"/>
      <c r="CK69" s="74">
        <f t="shared" ref="CK69:CK74" si="1611">CK68-CI69</f>
        <v>749</v>
      </c>
      <c r="CL69" s="74">
        <f t="shared" ref="CL69:CL74" si="1612">CL68-CJ69</f>
        <v>65</v>
      </c>
      <c r="CM69" s="11">
        <v>560</v>
      </c>
      <c r="CN69" s="12">
        <f t="shared" si="1542"/>
        <v>0.76902536715620828</v>
      </c>
      <c r="CO69" s="11">
        <v>16</v>
      </c>
      <c r="CP69" s="12">
        <f t="shared" si="1543"/>
        <v>2.7777777777777776E-2</v>
      </c>
      <c r="CQ69" s="13"/>
      <c r="CR69" s="11"/>
      <c r="CS69" s="11"/>
      <c r="CT69" s="14"/>
      <c r="CU69" s="10"/>
      <c r="CV69" s="11"/>
      <c r="CW69" s="74">
        <f t="shared" ref="CW69:CW74" si="1613">CW68-CU69</f>
        <v>749</v>
      </c>
      <c r="CX69" s="74">
        <f t="shared" ref="CX69:CX74" si="1614">CX68-CV69</f>
        <v>65</v>
      </c>
      <c r="CY69" s="11">
        <v>540</v>
      </c>
      <c r="CZ69" s="12">
        <f t="shared" si="1546"/>
        <v>0.7423230974632844</v>
      </c>
      <c r="DA69" s="11">
        <v>16</v>
      </c>
      <c r="DB69" s="12">
        <f t="shared" si="1547"/>
        <v>2.8776978417266189E-2</v>
      </c>
      <c r="DC69" s="13"/>
      <c r="DD69" s="11"/>
      <c r="DE69" s="11"/>
      <c r="DF69" s="14"/>
      <c r="DG69" s="10">
        <v>2</v>
      </c>
      <c r="DH69" s="11"/>
      <c r="DI69" s="74">
        <f t="shared" ref="DI69:DI74" si="1615">DI68-DG69</f>
        <v>200</v>
      </c>
      <c r="DJ69" s="74">
        <f t="shared" ref="DJ69:DJ74" si="1616">DJ68-DH69</f>
        <v>16</v>
      </c>
      <c r="DK69" s="11">
        <v>137</v>
      </c>
      <c r="DL69" s="12">
        <f t="shared" si="1550"/>
        <v>0.69</v>
      </c>
      <c r="DM69" s="11">
        <v>1</v>
      </c>
      <c r="DN69" s="12">
        <f t="shared" si="1551"/>
        <v>7.246376811594203E-3</v>
      </c>
      <c r="DO69" s="13"/>
      <c r="DP69" s="11"/>
      <c r="DQ69" s="11"/>
      <c r="DR69" s="14"/>
      <c r="DS69" s="10">
        <v>1</v>
      </c>
      <c r="DT69" s="11"/>
      <c r="DU69" s="74">
        <f t="shared" ref="DU69:DU74" si="1617">DU68-DS69</f>
        <v>756</v>
      </c>
      <c r="DV69" s="74">
        <f t="shared" ref="DV69:DV74" si="1618">DV68-DT69</f>
        <v>65</v>
      </c>
      <c r="DW69" s="11">
        <v>599</v>
      </c>
      <c r="DX69" s="12">
        <f t="shared" si="1554"/>
        <v>0.81878306878306883</v>
      </c>
      <c r="DY69" s="11">
        <v>20</v>
      </c>
      <c r="DZ69" s="12">
        <f t="shared" si="1555"/>
        <v>3.2310177705977383E-2</v>
      </c>
      <c r="EA69" s="13"/>
      <c r="EB69" s="11"/>
      <c r="EC69" s="11"/>
      <c r="ED69" s="14"/>
      <c r="EE69" s="10"/>
      <c r="EF69" s="11"/>
      <c r="EG69" s="74">
        <f t="shared" ref="EG69:EG74" si="1619">EG68-EE69</f>
        <v>755</v>
      </c>
      <c r="EH69" s="74">
        <f t="shared" ref="EH69:EH74" si="1620">EH68-EF69</f>
        <v>64</v>
      </c>
      <c r="EI69" s="11">
        <v>591</v>
      </c>
      <c r="EJ69" s="12">
        <f t="shared" si="1558"/>
        <v>0.80132450331125826</v>
      </c>
      <c r="EK69" s="11">
        <v>14</v>
      </c>
      <c r="EL69" s="12">
        <f t="shared" si="1559"/>
        <v>2.3140495867768594E-2</v>
      </c>
      <c r="EM69" s="13"/>
      <c r="EN69" s="11"/>
      <c r="EO69" s="11"/>
      <c r="EP69" s="14"/>
      <c r="EQ69" s="10"/>
      <c r="ER69" s="11"/>
      <c r="ES69" s="74">
        <f t="shared" ref="ES69:ES74" si="1621">ES68-EQ69</f>
        <v>755</v>
      </c>
      <c r="ET69" s="74">
        <f t="shared" ref="ET69:ET74" si="1622">ET68-ER69</f>
        <v>65</v>
      </c>
      <c r="EU69" s="11">
        <v>574</v>
      </c>
      <c r="EV69" s="12">
        <f t="shared" si="1562"/>
        <v>0.7973509933774835</v>
      </c>
      <c r="EW69" s="11">
        <v>28</v>
      </c>
      <c r="EX69" s="12">
        <f t="shared" si="1563"/>
        <v>4.6511627906976744E-2</v>
      </c>
      <c r="EY69" s="13"/>
      <c r="EZ69" s="11"/>
      <c r="FA69" s="11"/>
      <c r="FB69" s="14"/>
      <c r="FC69" s="10">
        <v>1</v>
      </c>
      <c r="FD69" s="11"/>
      <c r="FE69" s="74">
        <f t="shared" ref="FE69:FE74" si="1623">FE68-FC69</f>
        <v>754</v>
      </c>
      <c r="FF69" s="74">
        <f t="shared" ref="FF69:FF74" si="1624">FF68-FD69</f>
        <v>65</v>
      </c>
      <c r="FG69" s="11">
        <v>561</v>
      </c>
      <c r="FH69" s="12">
        <f t="shared" si="1566"/>
        <v>0.77718832891246681</v>
      </c>
      <c r="FI69" s="11">
        <v>25</v>
      </c>
      <c r="FJ69" s="12">
        <f t="shared" si="1567"/>
        <v>4.2662116040955635E-2</v>
      </c>
      <c r="FK69" s="13"/>
      <c r="FL69" s="11"/>
      <c r="FM69" s="11"/>
      <c r="FN69" s="14"/>
      <c r="FO69" s="10"/>
      <c r="FP69" s="11"/>
      <c r="FQ69" s="74">
        <f t="shared" ref="FQ69:FQ74" si="1625">FQ68-FO69</f>
        <v>754</v>
      </c>
      <c r="FR69" s="74">
        <f t="shared" ref="FR69:FR74" si="1626">FR68-FP69</f>
        <v>65</v>
      </c>
      <c r="FS69" s="11">
        <v>592</v>
      </c>
      <c r="FT69" s="12">
        <f t="shared" si="1570"/>
        <v>0.80901856763925728</v>
      </c>
      <c r="FU69" s="11">
        <v>18</v>
      </c>
      <c r="FV69" s="12">
        <f t="shared" si="1571"/>
        <v>2.9508196721311476E-2</v>
      </c>
      <c r="FW69" s="13"/>
      <c r="FX69" s="11"/>
      <c r="FY69" s="11"/>
      <c r="FZ69" s="14"/>
      <c r="GA69" s="10"/>
      <c r="GB69" s="11"/>
      <c r="GC69" s="74">
        <f t="shared" ref="GC69:GC74" si="1627">GC68-GA69</f>
        <v>210</v>
      </c>
      <c r="GD69" s="74">
        <f t="shared" ref="GD69:GD74" si="1628">GD68-GB69</f>
        <v>16</v>
      </c>
      <c r="GE69" s="11">
        <v>135</v>
      </c>
      <c r="GF69" s="12">
        <f t="shared" si="1574"/>
        <v>0.70952380952380956</v>
      </c>
      <c r="GG69" s="11">
        <v>14</v>
      </c>
      <c r="GH69" s="12">
        <f t="shared" si="1575"/>
        <v>9.3959731543624164E-2</v>
      </c>
      <c r="GI69" s="13"/>
      <c r="GJ69" s="11"/>
      <c r="GK69" s="11"/>
      <c r="GL69" s="14"/>
      <c r="GM69" s="10"/>
      <c r="GN69" s="11"/>
      <c r="GO69" s="74">
        <f t="shared" ref="GO69:GO74" si="1629">GO68-GM69</f>
        <v>752</v>
      </c>
      <c r="GP69" s="74">
        <f t="shared" ref="GP69:GP74" si="1630">GP68-GN69</f>
        <v>65</v>
      </c>
      <c r="GQ69" s="11">
        <v>580</v>
      </c>
      <c r="GR69" s="12">
        <f t="shared" si="1578"/>
        <v>0.78590425531914898</v>
      </c>
      <c r="GS69" s="11">
        <v>11</v>
      </c>
      <c r="GT69" s="12">
        <f t="shared" si="1579"/>
        <v>1.8612521150592216E-2</v>
      </c>
      <c r="GU69" s="13"/>
      <c r="GV69" s="11"/>
      <c r="GW69" s="11"/>
      <c r="GX69" s="14"/>
      <c r="GY69" s="10"/>
      <c r="GZ69" s="11"/>
      <c r="HA69" s="74">
        <f t="shared" ref="HA69:HA74" si="1631">HA68-GY69</f>
        <v>753</v>
      </c>
      <c r="HB69" s="74">
        <f t="shared" ref="HB69:HB74" si="1632">HB68-GZ69</f>
        <v>65</v>
      </c>
      <c r="HC69" s="11">
        <v>587</v>
      </c>
      <c r="HD69" s="12">
        <f t="shared" si="1582"/>
        <v>0.81407702523240377</v>
      </c>
      <c r="HE69" s="11">
        <v>26</v>
      </c>
      <c r="HF69" s="12">
        <f t="shared" si="1583"/>
        <v>4.2414355628058731E-2</v>
      </c>
      <c r="HG69" s="13"/>
      <c r="HH69" s="11"/>
      <c r="HI69" s="11"/>
      <c r="HJ69" s="14"/>
      <c r="HK69" s="10">
        <f t="shared" si="1584"/>
        <v>4</v>
      </c>
      <c r="HL69" s="11">
        <f t="shared" si="1585"/>
        <v>0</v>
      </c>
      <c r="HM69" s="11">
        <f t="shared" si="1586"/>
        <v>11906</v>
      </c>
      <c r="HN69" s="11">
        <f t="shared" si="1587"/>
        <v>1021</v>
      </c>
      <c r="HO69" s="11">
        <f t="shared" si="1588"/>
        <v>9335</v>
      </c>
      <c r="HP69" s="202">
        <f t="shared" si="1589"/>
        <v>0.78405845792037632</v>
      </c>
      <c r="HQ69" s="15">
        <f t="shared" si="1590"/>
        <v>280</v>
      </c>
      <c r="HR69" s="12">
        <f t="shared" si="1591"/>
        <v>2.9994643813604713E-2</v>
      </c>
      <c r="HS69" s="16">
        <v>56.8</v>
      </c>
      <c r="HT69" s="17">
        <v>8836</v>
      </c>
      <c r="HU69" s="16">
        <f t="shared" si="1592"/>
        <v>94.654525977504022</v>
      </c>
      <c r="HV69" s="15"/>
      <c r="HW69" s="14"/>
      <c r="HX69" s="78">
        <f t="shared" si="1593"/>
        <v>0.77889700327373457</v>
      </c>
      <c r="HY69" s="78">
        <f t="shared" si="1594"/>
        <v>0.78114733383876678</v>
      </c>
      <c r="HZ69" s="78">
        <f t="shared" si="1595"/>
        <v>0.79210658622423324</v>
      </c>
    </row>
    <row r="70" spans="1:241" x14ac:dyDescent="0.25">
      <c r="A70" s="211"/>
      <c r="B70" s="41">
        <f t="shared" si="1596"/>
        <v>44556</v>
      </c>
      <c r="C70" s="10">
        <v>1</v>
      </c>
      <c r="D70" s="11"/>
      <c r="E70" s="74">
        <f t="shared" si="1597"/>
        <v>748</v>
      </c>
      <c r="F70" s="74">
        <f t="shared" si="1598"/>
        <v>65</v>
      </c>
      <c r="G70" s="11">
        <v>540</v>
      </c>
      <c r="H70" s="12">
        <f t="shared" si="1514"/>
        <v>0.75668449197860965</v>
      </c>
      <c r="I70" s="11">
        <v>26</v>
      </c>
      <c r="J70" s="12">
        <f t="shared" si="1515"/>
        <v>4.5936395759717315E-2</v>
      </c>
      <c r="K70" s="13"/>
      <c r="L70" s="11"/>
      <c r="M70" s="11"/>
      <c r="N70" s="14"/>
      <c r="O70" s="10"/>
      <c r="P70" s="11"/>
      <c r="Q70" s="74">
        <f t="shared" si="1599"/>
        <v>746</v>
      </c>
      <c r="R70" s="74">
        <f t="shared" si="1600"/>
        <v>65</v>
      </c>
      <c r="S70" s="11">
        <v>621</v>
      </c>
      <c r="T70" s="12">
        <f t="shared" si="1518"/>
        <v>0.86327077747989278</v>
      </c>
      <c r="U70" s="11">
        <v>23</v>
      </c>
      <c r="V70" s="12">
        <f t="shared" si="1519"/>
        <v>3.5714285714285712E-2</v>
      </c>
      <c r="W70" s="13"/>
      <c r="X70" s="11"/>
      <c r="Y70" s="11"/>
      <c r="Z70" s="14"/>
      <c r="AA70" s="10"/>
      <c r="AB70" s="11"/>
      <c r="AC70" s="74">
        <f t="shared" si="1601"/>
        <v>756</v>
      </c>
      <c r="AD70" s="74">
        <f t="shared" si="1602"/>
        <v>65</v>
      </c>
      <c r="AE70" s="11">
        <v>580</v>
      </c>
      <c r="AF70" s="12">
        <f t="shared" si="1522"/>
        <v>0.78968253968253965</v>
      </c>
      <c r="AG70" s="11">
        <v>17</v>
      </c>
      <c r="AH70" s="12">
        <f t="shared" si="1523"/>
        <v>2.8475711892797319E-2</v>
      </c>
      <c r="AI70" s="13"/>
      <c r="AJ70" s="11"/>
      <c r="AK70" s="11"/>
      <c r="AL70" s="14"/>
      <c r="AM70" s="10"/>
      <c r="AN70" s="11"/>
      <c r="AO70" s="74">
        <f t="shared" si="1603"/>
        <v>208</v>
      </c>
      <c r="AP70" s="74">
        <f t="shared" si="1604"/>
        <v>16</v>
      </c>
      <c r="AQ70" s="11">
        <v>144</v>
      </c>
      <c r="AR70" s="12">
        <f t="shared" si="1526"/>
        <v>0.70673076923076927</v>
      </c>
      <c r="AS70" s="11">
        <v>3</v>
      </c>
      <c r="AT70" s="12">
        <f t="shared" si="1527"/>
        <v>2.0408163265306121E-2</v>
      </c>
      <c r="AU70" s="13"/>
      <c r="AV70" s="11"/>
      <c r="AW70" s="11"/>
      <c r="AX70" s="14"/>
      <c r="AY70" s="10"/>
      <c r="AZ70" s="11"/>
      <c r="BA70" s="74">
        <f t="shared" si="1605"/>
        <v>755</v>
      </c>
      <c r="BB70" s="74">
        <f t="shared" si="1606"/>
        <v>65</v>
      </c>
      <c r="BC70" s="11">
        <v>591</v>
      </c>
      <c r="BD70" s="12">
        <f t="shared" si="1530"/>
        <v>0.7973509933774835</v>
      </c>
      <c r="BE70" s="11">
        <v>11</v>
      </c>
      <c r="BF70" s="12">
        <f t="shared" si="1531"/>
        <v>1.8272425249169437E-2</v>
      </c>
      <c r="BG70" s="13"/>
      <c r="BH70" s="11"/>
      <c r="BI70" s="11"/>
      <c r="BJ70" s="14"/>
      <c r="BK70" s="10"/>
      <c r="BL70" s="11"/>
      <c r="BM70" s="74">
        <f t="shared" si="1607"/>
        <v>757</v>
      </c>
      <c r="BN70" s="74">
        <f t="shared" si="1608"/>
        <v>65</v>
      </c>
      <c r="BO70" s="11">
        <v>615</v>
      </c>
      <c r="BP70" s="12">
        <f t="shared" si="1534"/>
        <v>0.83883751651254956</v>
      </c>
      <c r="BQ70" s="11">
        <v>20</v>
      </c>
      <c r="BR70" s="12">
        <f t="shared" si="1535"/>
        <v>3.1496062992125984E-2</v>
      </c>
      <c r="BS70" s="13"/>
      <c r="BT70" s="11"/>
      <c r="BU70" s="11"/>
      <c r="BV70" s="14"/>
      <c r="BW70" s="10">
        <v>1</v>
      </c>
      <c r="BX70" s="11"/>
      <c r="BY70" s="74">
        <f t="shared" si="1609"/>
        <v>747</v>
      </c>
      <c r="BZ70" s="74">
        <f t="shared" si="1610"/>
        <v>64</v>
      </c>
      <c r="CA70" s="11">
        <v>550</v>
      </c>
      <c r="CB70" s="12">
        <f t="shared" si="1538"/>
        <v>0.76171352074966536</v>
      </c>
      <c r="CC70" s="11">
        <v>19</v>
      </c>
      <c r="CD70" s="12">
        <f t="shared" si="1539"/>
        <v>3.3391915641476276E-2</v>
      </c>
      <c r="CE70" s="13"/>
      <c r="CF70" s="11"/>
      <c r="CG70" s="11"/>
      <c r="CH70" s="14"/>
      <c r="CI70" s="10"/>
      <c r="CJ70" s="11"/>
      <c r="CK70" s="74">
        <f t="shared" si="1611"/>
        <v>749</v>
      </c>
      <c r="CL70" s="74">
        <f t="shared" si="1612"/>
        <v>65</v>
      </c>
      <c r="CM70" s="11">
        <v>571</v>
      </c>
      <c r="CN70" s="12">
        <f t="shared" si="1542"/>
        <v>0.79038718291054744</v>
      </c>
      <c r="CO70" s="11">
        <v>21</v>
      </c>
      <c r="CP70" s="12">
        <f t="shared" si="1543"/>
        <v>3.5472972972972971E-2</v>
      </c>
      <c r="CQ70" s="13"/>
      <c r="CR70" s="11"/>
      <c r="CS70" s="11"/>
      <c r="CT70" s="14"/>
      <c r="CU70" s="10"/>
      <c r="CV70" s="11"/>
      <c r="CW70" s="74">
        <f t="shared" si="1613"/>
        <v>749</v>
      </c>
      <c r="CX70" s="74">
        <f t="shared" si="1614"/>
        <v>65</v>
      </c>
      <c r="CY70" s="11">
        <v>523</v>
      </c>
      <c r="CZ70" s="12">
        <f t="shared" si="1546"/>
        <v>0.72496662216288388</v>
      </c>
      <c r="DA70" s="11">
        <v>20</v>
      </c>
      <c r="DB70" s="12">
        <f t="shared" si="1547"/>
        <v>3.6832412523020261E-2</v>
      </c>
      <c r="DC70" s="13"/>
      <c r="DD70" s="11"/>
      <c r="DE70" s="11"/>
      <c r="DF70" s="14"/>
      <c r="DG70" s="10"/>
      <c r="DH70" s="11"/>
      <c r="DI70" s="74">
        <f t="shared" si="1615"/>
        <v>200</v>
      </c>
      <c r="DJ70" s="74">
        <f t="shared" si="1616"/>
        <v>16</v>
      </c>
      <c r="DK70" s="11">
        <v>123</v>
      </c>
      <c r="DL70" s="12">
        <f t="shared" si="1550"/>
        <v>0.63</v>
      </c>
      <c r="DM70" s="11">
        <v>3</v>
      </c>
      <c r="DN70" s="12">
        <f t="shared" si="1551"/>
        <v>2.3809523809523808E-2</v>
      </c>
      <c r="DO70" s="13"/>
      <c r="DP70" s="11"/>
      <c r="DQ70" s="11"/>
      <c r="DR70" s="14"/>
      <c r="DS70" s="10"/>
      <c r="DT70" s="11"/>
      <c r="DU70" s="74">
        <f t="shared" si="1617"/>
        <v>756</v>
      </c>
      <c r="DV70" s="74">
        <f t="shared" si="1618"/>
        <v>65</v>
      </c>
      <c r="DW70" s="11">
        <v>608</v>
      </c>
      <c r="DX70" s="12">
        <f t="shared" si="1554"/>
        <v>0.8306878306878307</v>
      </c>
      <c r="DY70" s="11">
        <v>20</v>
      </c>
      <c r="DZ70" s="12">
        <f t="shared" si="1555"/>
        <v>3.1847133757961783E-2</v>
      </c>
      <c r="EA70" s="13"/>
      <c r="EB70" s="11"/>
      <c r="EC70" s="11"/>
      <c r="ED70" s="14"/>
      <c r="EE70" s="10"/>
      <c r="EF70" s="11"/>
      <c r="EG70" s="74">
        <f t="shared" si="1619"/>
        <v>755</v>
      </c>
      <c r="EH70" s="74">
        <f t="shared" si="1620"/>
        <v>64</v>
      </c>
      <c r="EI70" s="11">
        <v>572</v>
      </c>
      <c r="EJ70" s="12">
        <f t="shared" si="1558"/>
        <v>0.78278145695364243</v>
      </c>
      <c r="EK70" s="11">
        <v>19</v>
      </c>
      <c r="EL70" s="12">
        <f t="shared" si="1559"/>
        <v>3.2148900169204735E-2</v>
      </c>
      <c r="EM70" s="13"/>
      <c r="EN70" s="11"/>
      <c r="EO70" s="11"/>
      <c r="EP70" s="14"/>
      <c r="EQ70" s="10"/>
      <c r="ER70" s="11"/>
      <c r="ES70" s="74">
        <f t="shared" si="1621"/>
        <v>755</v>
      </c>
      <c r="ET70" s="74">
        <f t="shared" si="1622"/>
        <v>65</v>
      </c>
      <c r="EU70" s="11">
        <v>570</v>
      </c>
      <c r="EV70" s="12">
        <f t="shared" si="1562"/>
        <v>0.79602649006622517</v>
      </c>
      <c r="EW70" s="11">
        <v>31</v>
      </c>
      <c r="EX70" s="12">
        <f t="shared" si="1563"/>
        <v>5.1580698835274545E-2</v>
      </c>
      <c r="EY70" s="13"/>
      <c r="EZ70" s="11"/>
      <c r="FA70" s="11"/>
      <c r="FB70" s="14"/>
      <c r="FC70" s="10"/>
      <c r="FD70" s="11"/>
      <c r="FE70" s="74">
        <f t="shared" si="1623"/>
        <v>754</v>
      </c>
      <c r="FF70" s="74">
        <f t="shared" si="1624"/>
        <v>65</v>
      </c>
      <c r="FG70" s="11">
        <v>571</v>
      </c>
      <c r="FH70" s="12">
        <f t="shared" si="1566"/>
        <v>0.78912466843501328</v>
      </c>
      <c r="FI70" s="11">
        <v>24</v>
      </c>
      <c r="FJ70" s="12">
        <f t="shared" si="1567"/>
        <v>4.0336134453781515E-2</v>
      </c>
      <c r="FK70" s="13"/>
      <c r="FL70" s="11"/>
      <c r="FM70" s="11"/>
      <c r="FN70" s="14"/>
      <c r="FO70" s="10"/>
      <c r="FP70" s="11"/>
      <c r="FQ70" s="74">
        <f t="shared" si="1625"/>
        <v>754</v>
      </c>
      <c r="FR70" s="74">
        <f t="shared" si="1626"/>
        <v>65</v>
      </c>
      <c r="FS70" s="11">
        <v>581</v>
      </c>
      <c r="FT70" s="12">
        <f t="shared" si="1570"/>
        <v>0.7824933687002652</v>
      </c>
      <c r="FU70" s="11">
        <v>9</v>
      </c>
      <c r="FV70" s="12">
        <f t="shared" si="1571"/>
        <v>1.5254237288135594E-2</v>
      </c>
      <c r="FW70" s="13"/>
      <c r="FX70" s="11"/>
      <c r="FY70" s="11"/>
      <c r="FZ70" s="14"/>
      <c r="GA70" s="10"/>
      <c r="GB70" s="11"/>
      <c r="GC70" s="74">
        <f t="shared" si="1627"/>
        <v>210</v>
      </c>
      <c r="GD70" s="74">
        <f t="shared" si="1628"/>
        <v>16</v>
      </c>
      <c r="GE70" s="11">
        <v>135</v>
      </c>
      <c r="GF70" s="12">
        <f t="shared" si="1574"/>
        <v>0.65238095238095239</v>
      </c>
      <c r="GG70" s="11">
        <v>2</v>
      </c>
      <c r="GH70" s="12">
        <f t="shared" si="1575"/>
        <v>1.4598540145985401E-2</v>
      </c>
      <c r="GI70" s="13"/>
      <c r="GJ70" s="11"/>
      <c r="GK70" s="11"/>
      <c r="GL70" s="14"/>
      <c r="GM70" s="10"/>
      <c r="GN70" s="11"/>
      <c r="GO70" s="74">
        <f t="shared" si="1629"/>
        <v>752</v>
      </c>
      <c r="GP70" s="74">
        <f t="shared" si="1630"/>
        <v>65</v>
      </c>
      <c r="GQ70" s="11">
        <v>585</v>
      </c>
      <c r="GR70" s="12">
        <f t="shared" si="1578"/>
        <v>0.80186170212765961</v>
      </c>
      <c r="GS70" s="11">
        <v>18</v>
      </c>
      <c r="GT70" s="12">
        <f t="shared" si="1579"/>
        <v>2.9850746268656716E-2</v>
      </c>
      <c r="GU70" s="13"/>
      <c r="GV70" s="11"/>
      <c r="GW70" s="11"/>
      <c r="GX70" s="14"/>
      <c r="GY70" s="10"/>
      <c r="GZ70" s="11"/>
      <c r="HA70" s="74">
        <f t="shared" si="1631"/>
        <v>753</v>
      </c>
      <c r="HB70" s="74">
        <f t="shared" si="1632"/>
        <v>65</v>
      </c>
      <c r="HC70" s="11">
        <v>565</v>
      </c>
      <c r="HD70" s="12">
        <f t="shared" si="1582"/>
        <v>0.77822045152722441</v>
      </c>
      <c r="HE70" s="11">
        <v>21</v>
      </c>
      <c r="HF70" s="12">
        <f t="shared" si="1583"/>
        <v>3.5836177474402729E-2</v>
      </c>
      <c r="HG70" s="13"/>
      <c r="HH70" s="11"/>
      <c r="HI70" s="11"/>
      <c r="HJ70" s="14"/>
      <c r="HK70" s="10">
        <f t="shared" si="1584"/>
        <v>2</v>
      </c>
      <c r="HL70" s="11">
        <f t="shared" si="1585"/>
        <v>0</v>
      </c>
      <c r="HM70" s="11">
        <f t="shared" si="1586"/>
        <v>11904</v>
      </c>
      <c r="HN70" s="11">
        <f t="shared" si="1587"/>
        <v>1021</v>
      </c>
      <c r="HO70" s="11">
        <f t="shared" si="1588"/>
        <v>9352</v>
      </c>
      <c r="HP70" s="202">
        <f t="shared" si="1589"/>
        <v>0.7856182795698925</v>
      </c>
      <c r="HQ70" s="15">
        <f t="shared" si="1590"/>
        <v>307</v>
      </c>
      <c r="HR70" s="12">
        <f t="shared" si="1591"/>
        <v>3.2827202737382377E-2</v>
      </c>
      <c r="HS70" s="16">
        <v>57</v>
      </c>
      <c r="HT70" s="17">
        <v>8842</v>
      </c>
      <c r="HU70" s="16">
        <f t="shared" si="1592"/>
        <v>94.546621043627027</v>
      </c>
      <c r="HV70" s="15"/>
      <c r="HW70" s="14"/>
      <c r="HX70" s="78">
        <f t="shared" si="1593"/>
        <v>0.8037783375314862</v>
      </c>
      <c r="HY70" s="78">
        <f t="shared" si="1594"/>
        <v>0.77072800808897879</v>
      </c>
      <c r="HZ70" s="78">
        <f t="shared" si="1595"/>
        <v>0.78230266465560583</v>
      </c>
    </row>
    <row r="71" spans="1:241" x14ac:dyDescent="0.25">
      <c r="A71" s="211"/>
      <c r="B71" s="41">
        <f t="shared" si="1596"/>
        <v>44557</v>
      </c>
      <c r="C71" s="10">
        <v>1</v>
      </c>
      <c r="D71" s="11"/>
      <c r="E71" s="74">
        <f t="shared" si="1597"/>
        <v>747</v>
      </c>
      <c r="F71" s="74">
        <f t="shared" si="1598"/>
        <v>65</v>
      </c>
      <c r="G71" s="11">
        <v>570</v>
      </c>
      <c r="H71" s="12">
        <f t="shared" si="1514"/>
        <v>0.78982597054886217</v>
      </c>
      <c r="I71" s="11">
        <v>20</v>
      </c>
      <c r="J71" s="12">
        <f t="shared" si="1515"/>
        <v>3.3898305084745763E-2</v>
      </c>
      <c r="K71" s="11"/>
      <c r="L71" s="11"/>
      <c r="M71" s="18"/>
      <c r="N71" s="20"/>
      <c r="O71" s="10">
        <v>1</v>
      </c>
      <c r="P71" s="11"/>
      <c r="Q71" s="74">
        <f t="shared" si="1599"/>
        <v>745</v>
      </c>
      <c r="R71" s="74">
        <f t="shared" si="1600"/>
        <v>65</v>
      </c>
      <c r="S71" s="11">
        <v>581</v>
      </c>
      <c r="T71" s="12">
        <f t="shared" si="1518"/>
        <v>0.81342281879194633</v>
      </c>
      <c r="U71" s="11">
        <v>25</v>
      </c>
      <c r="V71" s="12">
        <f t="shared" si="1519"/>
        <v>4.1254125412541254E-2</v>
      </c>
      <c r="W71" s="11"/>
      <c r="X71" s="11"/>
      <c r="Y71" s="18"/>
      <c r="Z71" s="20"/>
      <c r="AA71" s="10"/>
      <c r="AB71" s="11"/>
      <c r="AC71" s="74">
        <f t="shared" si="1601"/>
        <v>756</v>
      </c>
      <c r="AD71" s="74">
        <f t="shared" si="1602"/>
        <v>65</v>
      </c>
      <c r="AE71" s="11">
        <v>572</v>
      </c>
      <c r="AF71" s="12">
        <f t="shared" si="1522"/>
        <v>0.77910052910052907</v>
      </c>
      <c r="AG71" s="11">
        <v>17</v>
      </c>
      <c r="AH71" s="12">
        <f t="shared" si="1523"/>
        <v>2.8862478777589132E-2</v>
      </c>
      <c r="AI71" s="11"/>
      <c r="AJ71" s="11"/>
      <c r="AK71" s="18"/>
      <c r="AL71" s="20"/>
      <c r="AM71" s="10">
        <v>1</v>
      </c>
      <c r="AN71" s="11"/>
      <c r="AO71" s="74">
        <f t="shared" si="1603"/>
        <v>207</v>
      </c>
      <c r="AP71" s="74">
        <f t="shared" si="1604"/>
        <v>16</v>
      </c>
      <c r="AQ71" s="11">
        <v>143</v>
      </c>
      <c r="AR71" s="12">
        <f t="shared" si="1526"/>
        <v>0.74879227053140096</v>
      </c>
      <c r="AS71" s="11">
        <v>12</v>
      </c>
      <c r="AT71" s="12">
        <f t="shared" si="1527"/>
        <v>7.7419354838709681E-2</v>
      </c>
      <c r="AU71" s="11"/>
      <c r="AV71" s="11"/>
      <c r="AW71" s="18"/>
      <c r="AX71" s="20"/>
      <c r="AY71" s="10"/>
      <c r="AZ71" s="11"/>
      <c r="BA71" s="74">
        <f t="shared" si="1605"/>
        <v>755</v>
      </c>
      <c r="BB71" s="74">
        <f t="shared" si="1606"/>
        <v>65</v>
      </c>
      <c r="BC71" s="11">
        <v>582</v>
      </c>
      <c r="BD71" s="12">
        <f t="shared" si="1530"/>
        <v>0.79205298013245029</v>
      </c>
      <c r="BE71" s="11">
        <v>16</v>
      </c>
      <c r="BF71" s="12">
        <f t="shared" si="1531"/>
        <v>2.6755852842809364E-2</v>
      </c>
      <c r="BG71" s="11"/>
      <c r="BH71" s="11"/>
      <c r="BI71" s="18"/>
      <c r="BJ71" s="20"/>
      <c r="BK71" s="10"/>
      <c r="BL71" s="11"/>
      <c r="BM71" s="74">
        <f t="shared" si="1607"/>
        <v>757</v>
      </c>
      <c r="BN71" s="74">
        <f t="shared" si="1608"/>
        <v>65</v>
      </c>
      <c r="BO71" s="11">
        <v>600</v>
      </c>
      <c r="BP71" s="12">
        <f t="shared" si="1534"/>
        <v>0.8190224570673712</v>
      </c>
      <c r="BQ71" s="11">
        <v>20</v>
      </c>
      <c r="BR71" s="12">
        <f t="shared" si="1535"/>
        <v>3.2258064516129031E-2</v>
      </c>
      <c r="BS71" s="11"/>
      <c r="BT71" s="11"/>
      <c r="BU71" s="18"/>
      <c r="BV71" s="20"/>
      <c r="BW71" s="10"/>
      <c r="BX71" s="11"/>
      <c r="BY71" s="74">
        <f t="shared" si="1609"/>
        <v>747</v>
      </c>
      <c r="BZ71" s="74">
        <f t="shared" si="1610"/>
        <v>64</v>
      </c>
      <c r="CA71" s="11">
        <v>550</v>
      </c>
      <c r="CB71" s="12">
        <f t="shared" si="1538"/>
        <v>0.77376171352074963</v>
      </c>
      <c r="CC71" s="11">
        <v>28</v>
      </c>
      <c r="CD71" s="12">
        <f t="shared" si="1539"/>
        <v>4.8442906574394463E-2</v>
      </c>
      <c r="CE71" s="11"/>
      <c r="CF71" s="11"/>
      <c r="CG71" s="18"/>
      <c r="CH71" s="20"/>
      <c r="CI71" s="10">
        <v>3</v>
      </c>
      <c r="CJ71" s="11"/>
      <c r="CK71" s="74">
        <f t="shared" si="1611"/>
        <v>746</v>
      </c>
      <c r="CL71" s="74">
        <f t="shared" si="1612"/>
        <v>65</v>
      </c>
      <c r="CM71" s="11">
        <v>535</v>
      </c>
      <c r="CN71" s="12">
        <f t="shared" si="1542"/>
        <v>0.7466487935656837</v>
      </c>
      <c r="CO71" s="11">
        <v>22</v>
      </c>
      <c r="CP71" s="12">
        <f t="shared" si="1543"/>
        <v>3.949730700179533E-2</v>
      </c>
      <c r="CQ71" s="11"/>
      <c r="CR71" s="11"/>
      <c r="CS71" s="18"/>
      <c r="CT71" s="20"/>
      <c r="CU71" s="10">
        <v>1</v>
      </c>
      <c r="CV71" s="11"/>
      <c r="CW71" s="74">
        <f t="shared" si="1613"/>
        <v>748</v>
      </c>
      <c r="CX71" s="74">
        <f t="shared" si="1614"/>
        <v>65</v>
      </c>
      <c r="CY71" s="11">
        <v>543</v>
      </c>
      <c r="CZ71" s="12">
        <f t="shared" si="1546"/>
        <v>0.74732620320855614</v>
      </c>
      <c r="DA71" s="11">
        <v>16</v>
      </c>
      <c r="DB71" s="12">
        <f t="shared" si="1547"/>
        <v>2.8622540250447227E-2</v>
      </c>
      <c r="DC71" s="11"/>
      <c r="DD71" s="11"/>
      <c r="DE71" s="18"/>
      <c r="DF71" s="20"/>
      <c r="DG71" s="10">
        <v>1</v>
      </c>
      <c r="DH71" s="11"/>
      <c r="DI71" s="74">
        <f t="shared" si="1615"/>
        <v>199</v>
      </c>
      <c r="DJ71" s="74">
        <f t="shared" si="1616"/>
        <v>16</v>
      </c>
      <c r="DK71" s="11">
        <v>143</v>
      </c>
      <c r="DL71" s="12">
        <f t="shared" si="1550"/>
        <v>0.72864321608040206</v>
      </c>
      <c r="DM71" s="11">
        <v>2</v>
      </c>
      <c r="DN71" s="12">
        <f t="shared" si="1551"/>
        <v>1.3793103448275862E-2</v>
      </c>
      <c r="DO71" s="11"/>
      <c r="DP71" s="11"/>
      <c r="DQ71" s="18"/>
      <c r="DR71" s="20"/>
      <c r="DS71" s="10"/>
      <c r="DT71" s="11"/>
      <c r="DU71" s="74">
        <f t="shared" si="1617"/>
        <v>756</v>
      </c>
      <c r="DV71" s="74">
        <f t="shared" si="1618"/>
        <v>65</v>
      </c>
      <c r="DW71" s="11">
        <v>546</v>
      </c>
      <c r="DX71" s="12">
        <f t="shared" si="1554"/>
        <v>0.76058201058201058</v>
      </c>
      <c r="DY71" s="11">
        <v>29</v>
      </c>
      <c r="DZ71" s="12">
        <f t="shared" si="1555"/>
        <v>5.0434782608695654E-2</v>
      </c>
      <c r="EA71" s="11"/>
      <c r="EB71" s="11"/>
      <c r="EC71" s="18"/>
      <c r="ED71" s="20"/>
      <c r="EE71" s="10"/>
      <c r="EF71" s="11"/>
      <c r="EG71" s="74">
        <f t="shared" si="1619"/>
        <v>755</v>
      </c>
      <c r="EH71" s="74">
        <f t="shared" si="1620"/>
        <v>64</v>
      </c>
      <c r="EI71" s="11">
        <v>574</v>
      </c>
      <c r="EJ71" s="12">
        <f t="shared" si="1558"/>
        <v>0.78410596026490065</v>
      </c>
      <c r="EK71" s="11">
        <v>18</v>
      </c>
      <c r="EL71" s="12">
        <f t="shared" si="1559"/>
        <v>3.0405405405405407E-2</v>
      </c>
      <c r="EM71" s="11"/>
      <c r="EN71" s="11"/>
      <c r="EO71" s="18"/>
      <c r="EP71" s="20"/>
      <c r="EQ71" s="10"/>
      <c r="ER71" s="11"/>
      <c r="ES71" s="74">
        <f t="shared" si="1621"/>
        <v>755</v>
      </c>
      <c r="ET71" s="74">
        <f t="shared" si="1622"/>
        <v>65</v>
      </c>
      <c r="EU71" s="11">
        <v>550</v>
      </c>
      <c r="EV71" s="12">
        <f t="shared" si="1562"/>
        <v>0.78278145695364243</v>
      </c>
      <c r="EW71" s="11">
        <v>41</v>
      </c>
      <c r="EX71" s="12">
        <f t="shared" si="1563"/>
        <v>6.9373942470389166E-2</v>
      </c>
      <c r="EY71" s="11"/>
      <c r="EZ71" s="11"/>
      <c r="FA71" s="18"/>
      <c r="FB71" s="20"/>
      <c r="FC71" s="10"/>
      <c r="FD71" s="11"/>
      <c r="FE71" s="74">
        <f t="shared" si="1623"/>
        <v>754</v>
      </c>
      <c r="FF71" s="74">
        <f t="shared" si="1624"/>
        <v>65</v>
      </c>
      <c r="FG71" s="11">
        <v>571</v>
      </c>
      <c r="FH71" s="12">
        <f t="shared" si="1566"/>
        <v>0.78514588859416445</v>
      </c>
      <c r="FI71" s="11">
        <v>21</v>
      </c>
      <c r="FJ71" s="12">
        <f t="shared" si="1567"/>
        <v>3.5472972972972971E-2</v>
      </c>
      <c r="FK71" s="11"/>
      <c r="FL71" s="11"/>
      <c r="FM71" s="18"/>
      <c r="FN71" s="20"/>
      <c r="FO71" s="10"/>
      <c r="FP71" s="11"/>
      <c r="FQ71" s="74">
        <f t="shared" si="1625"/>
        <v>754</v>
      </c>
      <c r="FR71" s="74">
        <f t="shared" si="1626"/>
        <v>65</v>
      </c>
      <c r="FS71" s="11">
        <v>601</v>
      </c>
      <c r="FT71" s="12">
        <f t="shared" si="1570"/>
        <v>0.81432360742705567</v>
      </c>
      <c r="FU71" s="11">
        <v>13</v>
      </c>
      <c r="FV71" s="12">
        <f t="shared" si="1571"/>
        <v>2.1172638436482084E-2</v>
      </c>
      <c r="FW71" s="11"/>
      <c r="FX71" s="11"/>
      <c r="FY71" s="18"/>
      <c r="FZ71" s="20"/>
      <c r="GA71" s="10"/>
      <c r="GB71" s="11"/>
      <c r="GC71" s="74">
        <f t="shared" si="1627"/>
        <v>210</v>
      </c>
      <c r="GD71" s="74">
        <f t="shared" si="1628"/>
        <v>16</v>
      </c>
      <c r="GE71" s="11">
        <v>134</v>
      </c>
      <c r="GF71" s="12">
        <f t="shared" si="1574"/>
        <v>0.68095238095238098</v>
      </c>
      <c r="GG71" s="11">
        <v>9</v>
      </c>
      <c r="GH71" s="12">
        <f t="shared" si="1575"/>
        <v>6.2937062937062943E-2</v>
      </c>
      <c r="GI71" s="11"/>
      <c r="GJ71" s="11"/>
      <c r="GK71" s="18"/>
      <c r="GL71" s="20"/>
      <c r="GM71" s="10"/>
      <c r="GN71" s="11"/>
      <c r="GO71" s="74">
        <f t="shared" si="1629"/>
        <v>752</v>
      </c>
      <c r="GP71" s="74">
        <f t="shared" si="1630"/>
        <v>65</v>
      </c>
      <c r="GQ71" s="11">
        <v>582</v>
      </c>
      <c r="GR71" s="12">
        <f t="shared" si="1578"/>
        <v>0.7978723404255319</v>
      </c>
      <c r="GS71" s="11">
        <v>18</v>
      </c>
      <c r="GT71" s="12">
        <f t="shared" si="1579"/>
        <v>0.03</v>
      </c>
      <c r="GU71" s="11"/>
      <c r="GV71" s="11"/>
      <c r="GW71" s="18"/>
      <c r="GX71" s="20"/>
      <c r="GY71" s="10"/>
      <c r="GZ71" s="11"/>
      <c r="HA71" s="74">
        <f t="shared" si="1631"/>
        <v>753</v>
      </c>
      <c r="HB71" s="74">
        <f t="shared" si="1632"/>
        <v>65</v>
      </c>
      <c r="HC71" s="11">
        <v>583</v>
      </c>
      <c r="HD71" s="12">
        <f t="shared" si="1582"/>
        <v>0.79017264276228416</v>
      </c>
      <c r="HE71" s="11">
        <v>12</v>
      </c>
      <c r="HF71" s="12">
        <f t="shared" si="1583"/>
        <v>2.0168067226890758E-2</v>
      </c>
      <c r="HG71" s="11"/>
      <c r="HH71" s="11"/>
      <c r="HI71" s="18"/>
      <c r="HJ71" s="20"/>
      <c r="HK71" s="10">
        <f t="shared" si="1584"/>
        <v>8</v>
      </c>
      <c r="HL71" s="11">
        <f t="shared" si="1585"/>
        <v>0</v>
      </c>
      <c r="HM71" s="11">
        <f t="shared" si="1586"/>
        <v>11896</v>
      </c>
      <c r="HN71" s="11">
        <f t="shared" si="1587"/>
        <v>1021</v>
      </c>
      <c r="HO71" s="11">
        <f t="shared" si="1588"/>
        <v>9299</v>
      </c>
      <c r="HP71" s="202">
        <f t="shared" si="1589"/>
        <v>0.78169132481506387</v>
      </c>
      <c r="HQ71" s="15">
        <f t="shared" si="1590"/>
        <v>339</v>
      </c>
      <c r="HR71" s="12">
        <f t="shared" si="1591"/>
        <v>3.6455532852994944E-2</v>
      </c>
      <c r="HS71" s="16">
        <v>56</v>
      </c>
      <c r="HT71" s="17">
        <v>8795</v>
      </c>
      <c r="HU71" s="16">
        <f t="shared" si="1592"/>
        <v>94.580062372298102</v>
      </c>
      <c r="HV71" s="18"/>
      <c r="HW71" s="20"/>
      <c r="HX71" s="78">
        <f t="shared" si="1593"/>
        <v>0.79606755734812196</v>
      </c>
      <c r="HY71" s="78">
        <f t="shared" si="1594"/>
        <v>0.76082004555808658</v>
      </c>
      <c r="HZ71" s="78">
        <f t="shared" si="1595"/>
        <v>0.78808446455505277</v>
      </c>
    </row>
    <row r="72" spans="1:241" x14ac:dyDescent="0.25">
      <c r="A72" s="211"/>
      <c r="B72" s="41">
        <f>+B71+1</f>
        <v>44558</v>
      </c>
      <c r="C72" s="10"/>
      <c r="D72" s="11"/>
      <c r="E72" s="74">
        <f t="shared" si="1597"/>
        <v>747</v>
      </c>
      <c r="F72" s="74">
        <f t="shared" si="1598"/>
        <v>65</v>
      </c>
      <c r="G72" s="11">
        <v>572</v>
      </c>
      <c r="H72" s="12">
        <f t="shared" si="1514"/>
        <v>0.80187416331994643</v>
      </c>
      <c r="I72" s="11">
        <v>27</v>
      </c>
      <c r="J72" s="12">
        <f t="shared" si="1515"/>
        <v>4.5075125208681135E-2</v>
      </c>
      <c r="K72" s="13"/>
      <c r="L72" s="13"/>
      <c r="M72" s="25">
        <v>3888</v>
      </c>
      <c r="N72" s="38">
        <v>4190</v>
      </c>
      <c r="O72" s="10"/>
      <c r="P72" s="11"/>
      <c r="Q72" s="74">
        <f t="shared" si="1599"/>
        <v>745</v>
      </c>
      <c r="R72" s="74">
        <f t="shared" si="1600"/>
        <v>65</v>
      </c>
      <c r="S72" s="11">
        <v>572</v>
      </c>
      <c r="T72" s="12">
        <f t="shared" si="1518"/>
        <v>0.80402684563758386</v>
      </c>
      <c r="U72" s="11">
        <v>27</v>
      </c>
      <c r="V72" s="12">
        <f t="shared" si="1519"/>
        <v>4.5075125208681135E-2</v>
      </c>
      <c r="W72" s="13"/>
      <c r="X72" s="13"/>
      <c r="Y72" s="25">
        <v>3888</v>
      </c>
      <c r="Z72" s="38">
        <v>4190</v>
      </c>
      <c r="AA72" s="10">
        <v>1</v>
      </c>
      <c r="AB72" s="11"/>
      <c r="AC72" s="74">
        <f t="shared" si="1601"/>
        <v>755</v>
      </c>
      <c r="AD72" s="74">
        <f t="shared" si="1602"/>
        <v>65</v>
      </c>
      <c r="AE72" s="11">
        <v>574</v>
      </c>
      <c r="AF72" s="12">
        <f t="shared" si="1522"/>
        <v>0.77880794701986755</v>
      </c>
      <c r="AG72" s="11">
        <v>14</v>
      </c>
      <c r="AH72" s="12">
        <f t="shared" si="1523"/>
        <v>2.3809523809523808E-2</v>
      </c>
      <c r="AI72" s="13"/>
      <c r="AJ72" s="13"/>
      <c r="AK72" s="25">
        <v>3888</v>
      </c>
      <c r="AL72" s="38">
        <v>4190</v>
      </c>
      <c r="AM72" s="10"/>
      <c r="AN72" s="11"/>
      <c r="AO72" s="74">
        <f t="shared" si="1603"/>
        <v>207</v>
      </c>
      <c r="AP72" s="74">
        <f t="shared" si="1604"/>
        <v>16</v>
      </c>
      <c r="AQ72" s="11">
        <v>154</v>
      </c>
      <c r="AR72" s="12">
        <f t="shared" si="1526"/>
        <v>0.75845410628019327</v>
      </c>
      <c r="AS72" s="11">
        <v>3</v>
      </c>
      <c r="AT72" s="12">
        <f t="shared" si="1527"/>
        <v>1.9108280254777069E-2</v>
      </c>
      <c r="AU72" s="13"/>
      <c r="AV72" s="13"/>
      <c r="AW72" s="25">
        <v>3888</v>
      </c>
      <c r="AX72" s="38">
        <v>4190</v>
      </c>
      <c r="AY72" s="10"/>
      <c r="AZ72" s="11"/>
      <c r="BA72" s="74">
        <f t="shared" si="1605"/>
        <v>755</v>
      </c>
      <c r="BB72" s="74">
        <f t="shared" si="1606"/>
        <v>65</v>
      </c>
      <c r="BC72" s="11">
        <v>578</v>
      </c>
      <c r="BD72" s="12">
        <f t="shared" si="1530"/>
        <v>0.78410596026490065</v>
      </c>
      <c r="BE72" s="11">
        <v>14</v>
      </c>
      <c r="BF72" s="12">
        <f t="shared" si="1531"/>
        <v>2.364864864864865E-2</v>
      </c>
      <c r="BG72" s="13"/>
      <c r="BH72" s="13"/>
      <c r="BI72" s="25">
        <v>3888</v>
      </c>
      <c r="BJ72" s="38">
        <v>4190</v>
      </c>
      <c r="BK72" s="10"/>
      <c r="BL72" s="11"/>
      <c r="BM72" s="74">
        <f t="shared" si="1607"/>
        <v>757</v>
      </c>
      <c r="BN72" s="74">
        <f t="shared" si="1608"/>
        <v>65</v>
      </c>
      <c r="BO72" s="11">
        <v>612</v>
      </c>
      <c r="BP72" s="12">
        <f t="shared" si="1534"/>
        <v>0.8229854689564069</v>
      </c>
      <c r="BQ72" s="11">
        <v>11</v>
      </c>
      <c r="BR72" s="12">
        <f t="shared" si="1535"/>
        <v>1.7656500802568219E-2</v>
      </c>
      <c r="BS72" s="13"/>
      <c r="BT72" s="13"/>
      <c r="BU72" s="25">
        <v>3888</v>
      </c>
      <c r="BV72" s="38">
        <v>4190</v>
      </c>
      <c r="BW72" s="10"/>
      <c r="BX72" s="11"/>
      <c r="BY72" s="74">
        <f t="shared" si="1609"/>
        <v>747</v>
      </c>
      <c r="BZ72" s="74">
        <f t="shared" si="1610"/>
        <v>64</v>
      </c>
      <c r="CA72" s="11">
        <v>565</v>
      </c>
      <c r="CB72" s="12">
        <f t="shared" si="1538"/>
        <v>0.78982597054886217</v>
      </c>
      <c r="CC72" s="11">
        <v>25</v>
      </c>
      <c r="CD72" s="12">
        <f t="shared" si="1539"/>
        <v>4.2372881355932202E-2</v>
      </c>
      <c r="CE72" s="13"/>
      <c r="CF72" s="13"/>
      <c r="CG72" s="25">
        <v>3888</v>
      </c>
      <c r="CH72" s="38">
        <v>4190</v>
      </c>
      <c r="CI72" s="10">
        <v>1</v>
      </c>
      <c r="CJ72" s="11"/>
      <c r="CK72" s="74">
        <f t="shared" si="1611"/>
        <v>745</v>
      </c>
      <c r="CL72" s="74">
        <f t="shared" si="1612"/>
        <v>65</v>
      </c>
      <c r="CM72" s="11">
        <v>549</v>
      </c>
      <c r="CN72" s="12">
        <f t="shared" si="1542"/>
        <v>0.75436241610738253</v>
      </c>
      <c r="CO72" s="11">
        <v>13</v>
      </c>
      <c r="CP72" s="12">
        <f t="shared" si="1543"/>
        <v>2.3131672597864767E-2</v>
      </c>
      <c r="CQ72" s="13"/>
      <c r="CR72" s="13"/>
      <c r="CS72" s="25">
        <v>3888</v>
      </c>
      <c r="CT72" s="38">
        <v>4190</v>
      </c>
      <c r="CU72" s="10"/>
      <c r="CV72" s="11"/>
      <c r="CW72" s="74">
        <f t="shared" si="1613"/>
        <v>748</v>
      </c>
      <c r="CX72" s="74">
        <f t="shared" si="1614"/>
        <v>65</v>
      </c>
      <c r="CY72" s="11">
        <v>552</v>
      </c>
      <c r="CZ72" s="12">
        <f t="shared" si="1546"/>
        <v>0.75668449197860965</v>
      </c>
      <c r="DA72" s="11">
        <v>14</v>
      </c>
      <c r="DB72" s="12">
        <f t="shared" si="1547"/>
        <v>2.4734982332155476E-2</v>
      </c>
      <c r="DC72" s="13"/>
      <c r="DD72" s="13"/>
      <c r="DE72" s="25">
        <v>3888</v>
      </c>
      <c r="DF72" s="38">
        <v>4190</v>
      </c>
      <c r="DG72" s="10"/>
      <c r="DH72" s="11"/>
      <c r="DI72" s="74">
        <f t="shared" si="1615"/>
        <v>199</v>
      </c>
      <c r="DJ72" s="74">
        <f t="shared" si="1616"/>
        <v>16</v>
      </c>
      <c r="DK72" s="11">
        <v>126</v>
      </c>
      <c r="DL72" s="12">
        <f t="shared" si="1550"/>
        <v>0.65326633165829151</v>
      </c>
      <c r="DM72" s="11">
        <v>4</v>
      </c>
      <c r="DN72" s="12">
        <f t="shared" si="1551"/>
        <v>3.0769230769230771E-2</v>
      </c>
      <c r="DO72" s="13"/>
      <c r="DP72" s="13"/>
      <c r="DQ72" s="25">
        <v>3888</v>
      </c>
      <c r="DR72" s="38">
        <v>4190</v>
      </c>
      <c r="DS72" s="10"/>
      <c r="DT72" s="11"/>
      <c r="DU72" s="74">
        <f t="shared" si="1617"/>
        <v>756</v>
      </c>
      <c r="DV72" s="74">
        <f t="shared" si="1618"/>
        <v>65</v>
      </c>
      <c r="DW72" s="11">
        <v>563</v>
      </c>
      <c r="DX72" s="12">
        <f t="shared" si="1554"/>
        <v>0.76587301587301593</v>
      </c>
      <c r="DY72" s="11">
        <v>16</v>
      </c>
      <c r="DZ72" s="12">
        <f t="shared" si="1555"/>
        <v>2.7633851468048358E-2</v>
      </c>
      <c r="EA72" s="13"/>
      <c r="EB72" s="13"/>
      <c r="EC72" s="25">
        <v>3888</v>
      </c>
      <c r="ED72" s="38">
        <v>4190</v>
      </c>
      <c r="EE72" s="10"/>
      <c r="EF72" s="11"/>
      <c r="EG72" s="74">
        <f t="shared" si="1619"/>
        <v>755</v>
      </c>
      <c r="EH72" s="74">
        <f t="shared" si="1620"/>
        <v>64</v>
      </c>
      <c r="EI72" s="11">
        <v>605</v>
      </c>
      <c r="EJ72" s="12">
        <f t="shared" si="1558"/>
        <v>0.83576158940397349</v>
      </c>
      <c r="EK72" s="11">
        <v>26</v>
      </c>
      <c r="EL72" s="12">
        <f t="shared" si="1559"/>
        <v>4.1204437400950873E-2</v>
      </c>
      <c r="EM72" s="13"/>
      <c r="EN72" s="13"/>
      <c r="EO72" s="25">
        <v>3888</v>
      </c>
      <c r="EP72" s="38">
        <v>4190</v>
      </c>
      <c r="EQ72" s="10">
        <v>2</v>
      </c>
      <c r="ER72" s="11"/>
      <c r="ES72" s="74">
        <f t="shared" si="1621"/>
        <v>753</v>
      </c>
      <c r="ET72" s="74">
        <f t="shared" si="1622"/>
        <v>65</v>
      </c>
      <c r="EU72" s="11">
        <v>570</v>
      </c>
      <c r="EV72" s="12">
        <f t="shared" si="1562"/>
        <v>0.78486055776892427</v>
      </c>
      <c r="EW72" s="11">
        <v>21</v>
      </c>
      <c r="EX72" s="12">
        <f t="shared" si="1563"/>
        <v>3.553299492385787E-2</v>
      </c>
      <c r="EY72" s="13"/>
      <c r="EZ72" s="13"/>
      <c r="FA72" s="25">
        <v>3888</v>
      </c>
      <c r="FB72" s="38">
        <v>4190</v>
      </c>
      <c r="FC72" s="10"/>
      <c r="FD72" s="11"/>
      <c r="FE72" s="74">
        <f t="shared" si="1623"/>
        <v>754</v>
      </c>
      <c r="FF72" s="74">
        <f t="shared" si="1624"/>
        <v>65</v>
      </c>
      <c r="FG72" s="11">
        <v>592</v>
      </c>
      <c r="FH72" s="12">
        <f t="shared" si="1566"/>
        <v>0.82228116710875332</v>
      </c>
      <c r="FI72" s="11">
        <v>28</v>
      </c>
      <c r="FJ72" s="12">
        <f t="shared" si="1567"/>
        <v>4.5161290322580643E-2</v>
      </c>
      <c r="FK72" s="13"/>
      <c r="FL72" s="13"/>
      <c r="FM72" s="25">
        <v>3888</v>
      </c>
      <c r="FN72" s="38">
        <v>4190</v>
      </c>
      <c r="FO72" s="10">
        <v>1</v>
      </c>
      <c r="FP72" s="11"/>
      <c r="FQ72" s="74">
        <f t="shared" si="1625"/>
        <v>753</v>
      </c>
      <c r="FR72" s="74">
        <f t="shared" si="1626"/>
        <v>65</v>
      </c>
      <c r="FS72" s="11">
        <v>606</v>
      </c>
      <c r="FT72" s="12">
        <f t="shared" si="1570"/>
        <v>0.82071713147410363</v>
      </c>
      <c r="FU72" s="11">
        <v>12</v>
      </c>
      <c r="FV72" s="12">
        <f t="shared" si="1571"/>
        <v>1.9417475728155338E-2</v>
      </c>
      <c r="FW72" s="13"/>
      <c r="FX72" s="13"/>
      <c r="FY72" s="25">
        <v>3888</v>
      </c>
      <c r="FZ72" s="38">
        <v>4190</v>
      </c>
      <c r="GA72" s="10">
        <v>2</v>
      </c>
      <c r="GB72" s="11"/>
      <c r="GC72" s="74">
        <f t="shared" si="1627"/>
        <v>208</v>
      </c>
      <c r="GD72" s="74">
        <f t="shared" si="1628"/>
        <v>16</v>
      </c>
      <c r="GE72" s="11">
        <v>141</v>
      </c>
      <c r="GF72" s="12">
        <f t="shared" si="1574"/>
        <v>0.69711538461538458</v>
      </c>
      <c r="GG72" s="11">
        <v>4</v>
      </c>
      <c r="GH72" s="12">
        <f t="shared" si="1575"/>
        <v>2.7586206896551724E-2</v>
      </c>
      <c r="GI72" s="13"/>
      <c r="GJ72" s="13"/>
      <c r="GK72" s="25">
        <v>3888</v>
      </c>
      <c r="GL72" s="38">
        <v>4190</v>
      </c>
      <c r="GM72" s="10">
        <v>1</v>
      </c>
      <c r="GN72" s="11"/>
      <c r="GO72" s="74">
        <f t="shared" si="1629"/>
        <v>751</v>
      </c>
      <c r="GP72" s="74">
        <f t="shared" si="1630"/>
        <v>65</v>
      </c>
      <c r="GQ72" s="11">
        <v>586</v>
      </c>
      <c r="GR72" s="12">
        <f t="shared" si="1578"/>
        <v>0.80559254327563246</v>
      </c>
      <c r="GS72" s="11">
        <v>19</v>
      </c>
      <c r="GT72" s="12">
        <f t="shared" si="1579"/>
        <v>3.1404958677685953E-2</v>
      </c>
      <c r="GU72" s="13"/>
      <c r="GV72" s="13"/>
      <c r="GW72" s="25">
        <v>3888</v>
      </c>
      <c r="GX72" s="38">
        <v>4190</v>
      </c>
      <c r="GY72" s="10"/>
      <c r="GZ72" s="11"/>
      <c r="HA72" s="74">
        <f t="shared" si="1631"/>
        <v>753</v>
      </c>
      <c r="HB72" s="74">
        <f t="shared" si="1632"/>
        <v>65</v>
      </c>
      <c r="HC72" s="11">
        <v>582</v>
      </c>
      <c r="HD72" s="12">
        <f t="shared" si="1582"/>
        <v>0.77954847277556438</v>
      </c>
      <c r="HE72" s="11">
        <v>5</v>
      </c>
      <c r="HF72" s="12">
        <f t="shared" si="1583"/>
        <v>8.5178875638841564E-3</v>
      </c>
      <c r="HG72" s="13"/>
      <c r="HH72" s="13"/>
      <c r="HI72" s="25">
        <v>3888</v>
      </c>
      <c r="HJ72" s="38">
        <v>4190</v>
      </c>
      <c r="HK72" s="10">
        <f t="shared" si="1584"/>
        <v>8</v>
      </c>
      <c r="HL72" s="11">
        <f t="shared" si="1585"/>
        <v>0</v>
      </c>
      <c r="HM72" s="11">
        <f t="shared" si="1586"/>
        <v>11888</v>
      </c>
      <c r="HN72" s="11">
        <f t="shared" si="1587"/>
        <v>1021</v>
      </c>
      <c r="HO72" s="11">
        <f t="shared" si="1588"/>
        <v>9382</v>
      </c>
      <c r="HP72" s="202">
        <f t="shared" si="1589"/>
        <v>0.78919919246298786</v>
      </c>
      <c r="HQ72" s="15">
        <f t="shared" si="1590"/>
        <v>283</v>
      </c>
      <c r="HR72" s="12">
        <f t="shared" si="1591"/>
        <v>3.0164144105734383E-2</v>
      </c>
      <c r="HS72" s="16">
        <v>57.5</v>
      </c>
      <c r="HT72" s="17">
        <v>8905</v>
      </c>
      <c r="HU72" s="16">
        <f t="shared" si="1592"/>
        <v>94.915796205499888</v>
      </c>
      <c r="HV72" s="23">
        <v>3888</v>
      </c>
      <c r="HW72" s="22">
        <v>4190</v>
      </c>
      <c r="HX72" s="78">
        <f t="shared" si="1593"/>
        <v>0.7962682803832577</v>
      </c>
      <c r="HY72" s="78">
        <f t="shared" si="1594"/>
        <v>0.77417721518987337</v>
      </c>
      <c r="HZ72" s="78">
        <f t="shared" si="1595"/>
        <v>0.79707955689828802</v>
      </c>
    </row>
    <row r="73" spans="1:241" x14ac:dyDescent="0.25">
      <c r="A73" s="211"/>
      <c r="B73" s="41">
        <f t="shared" si="1596"/>
        <v>44559</v>
      </c>
      <c r="C73" s="10">
        <v>1</v>
      </c>
      <c r="D73" s="11"/>
      <c r="E73" s="74">
        <f t="shared" si="1597"/>
        <v>746</v>
      </c>
      <c r="F73" s="74">
        <f t="shared" si="1598"/>
        <v>65</v>
      </c>
      <c r="G73" s="11">
        <v>577</v>
      </c>
      <c r="H73" s="12">
        <f t="shared" si="1514"/>
        <v>0.79892761394101874</v>
      </c>
      <c r="I73" s="11">
        <v>19</v>
      </c>
      <c r="J73" s="12">
        <f t="shared" si="1515"/>
        <v>3.1879194630872486E-2</v>
      </c>
      <c r="K73" s="13"/>
      <c r="L73" s="11"/>
      <c r="M73" s="25">
        <v>4265.333333333333</v>
      </c>
      <c r="N73" s="38">
        <v>4449.333333333333</v>
      </c>
      <c r="O73" s="10"/>
      <c r="P73" s="11"/>
      <c r="Q73" s="74">
        <f t="shared" si="1599"/>
        <v>745</v>
      </c>
      <c r="R73" s="74">
        <f t="shared" si="1600"/>
        <v>65</v>
      </c>
      <c r="S73" s="11">
        <v>561</v>
      </c>
      <c r="T73" s="12">
        <f t="shared" si="1518"/>
        <v>0.78255033557046982</v>
      </c>
      <c r="U73" s="11">
        <v>22</v>
      </c>
      <c r="V73" s="12">
        <f t="shared" si="1519"/>
        <v>3.7735849056603772E-2</v>
      </c>
      <c r="W73" s="13"/>
      <c r="X73" s="11"/>
      <c r="Y73" s="25">
        <v>4291.395348837209</v>
      </c>
      <c r="Z73" s="38">
        <v>4340.666666666667</v>
      </c>
      <c r="AA73" s="10"/>
      <c r="AB73" s="11"/>
      <c r="AC73" s="74">
        <f t="shared" si="1601"/>
        <v>755</v>
      </c>
      <c r="AD73" s="74">
        <f t="shared" si="1602"/>
        <v>65</v>
      </c>
      <c r="AE73" s="11">
        <v>580</v>
      </c>
      <c r="AF73" s="12">
        <f t="shared" si="1522"/>
        <v>0.80264900662251659</v>
      </c>
      <c r="AG73" s="11">
        <v>26</v>
      </c>
      <c r="AH73" s="12">
        <f t="shared" si="1523"/>
        <v>4.2904290429042903E-2</v>
      </c>
      <c r="AI73" s="13"/>
      <c r="AJ73" s="11"/>
      <c r="AK73" s="25">
        <v>4153.75</v>
      </c>
      <c r="AL73" s="38">
        <v>4429.166666666667</v>
      </c>
      <c r="AM73" s="10"/>
      <c r="AN73" s="11"/>
      <c r="AO73" s="74">
        <f t="shared" si="1603"/>
        <v>207</v>
      </c>
      <c r="AP73" s="74">
        <f t="shared" si="1604"/>
        <v>16</v>
      </c>
      <c r="AQ73" s="11">
        <v>161</v>
      </c>
      <c r="AR73" s="12">
        <f t="shared" si="1526"/>
        <v>0.81159420289855078</v>
      </c>
      <c r="AS73" s="11">
        <v>7</v>
      </c>
      <c r="AT73" s="12">
        <f t="shared" si="1527"/>
        <v>4.1666666666666664E-2</v>
      </c>
      <c r="AU73" s="13"/>
      <c r="AV73" s="11"/>
      <c r="AW73" s="25">
        <v>4237.6470588235297</v>
      </c>
      <c r="AX73" s="38">
        <v>4394.2857142857147</v>
      </c>
      <c r="AY73" s="10"/>
      <c r="AZ73" s="11"/>
      <c r="BA73" s="74">
        <f t="shared" si="1605"/>
        <v>755</v>
      </c>
      <c r="BB73" s="74">
        <f t="shared" si="1606"/>
        <v>65</v>
      </c>
      <c r="BC73" s="11">
        <v>570</v>
      </c>
      <c r="BD73" s="12">
        <f t="shared" si="1530"/>
        <v>0.776158940397351</v>
      </c>
      <c r="BE73" s="11">
        <v>16</v>
      </c>
      <c r="BF73" s="12">
        <f t="shared" si="1531"/>
        <v>2.7303754266211604E-2</v>
      </c>
      <c r="BG73" s="13"/>
      <c r="BH73" s="11"/>
      <c r="BI73" s="25">
        <v>4223.181818181818</v>
      </c>
      <c r="BJ73" s="38">
        <v>4446.666666666667</v>
      </c>
      <c r="BK73" s="10"/>
      <c r="BL73" s="11"/>
      <c r="BM73" s="74">
        <f t="shared" si="1607"/>
        <v>757</v>
      </c>
      <c r="BN73" s="74">
        <f t="shared" si="1608"/>
        <v>65</v>
      </c>
      <c r="BO73" s="11">
        <v>591</v>
      </c>
      <c r="BP73" s="12">
        <f t="shared" si="1534"/>
        <v>0.79920739762219284</v>
      </c>
      <c r="BQ73" s="11">
        <v>14</v>
      </c>
      <c r="BR73" s="12">
        <f t="shared" si="1535"/>
        <v>2.3140495867768594E-2</v>
      </c>
      <c r="BS73" s="13"/>
      <c r="BT73" s="11"/>
      <c r="BU73" s="25">
        <v>4088.7234042553191</v>
      </c>
      <c r="BV73" s="38">
        <v>4392.666666666667</v>
      </c>
      <c r="BW73" s="10"/>
      <c r="BX73" s="11"/>
      <c r="BY73" s="74">
        <f t="shared" si="1609"/>
        <v>747</v>
      </c>
      <c r="BZ73" s="74">
        <f t="shared" si="1610"/>
        <v>64</v>
      </c>
      <c r="CA73" s="11">
        <v>540</v>
      </c>
      <c r="CB73" s="12">
        <f t="shared" si="1538"/>
        <v>0.74832663989290493</v>
      </c>
      <c r="CC73" s="11">
        <v>19</v>
      </c>
      <c r="CD73" s="12">
        <f t="shared" si="1539"/>
        <v>3.3989266547406083E-2</v>
      </c>
      <c r="CE73" s="13"/>
      <c r="CF73" s="11"/>
      <c r="CG73" s="25">
        <v>4137.7777777777774</v>
      </c>
      <c r="CH73" s="38">
        <v>4618</v>
      </c>
      <c r="CI73" s="10"/>
      <c r="CJ73" s="11"/>
      <c r="CK73" s="74">
        <f t="shared" si="1611"/>
        <v>745</v>
      </c>
      <c r="CL73" s="74">
        <f t="shared" si="1612"/>
        <v>65</v>
      </c>
      <c r="CM73" s="11">
        <v>543</v>
      </c>
      <c r="CN73" s="12">
        <f t="shared" si="1542"/>
        <v>0.75033557046979871</v>
      </c>
      <c r="CO73" s="11">
        <v>16</v>
      </c>
      <c r="CP73" s="12">
        <f t="shared" si="1543"/>
        <v>2.8622540250447227E-2</v>
      </c>
      <c r="CQ73" s="13"/>
      <c r="CR73" s="11"/>
      <c r="CS73" s="25">
        <v>4268.863636363636</v>
      </c>
      <c r="CT73" s="38">
        <v>4354.666666666667</v>
      </c>
      <c r="CU73" s="10"/>
      <c r="CV73" s="11"/>
      <c r="CW73" s="74">
        <f t="shared" si="1613"/>
        <v>748</v>
      </c>
      <c r="CX73" s="74">
        <f t="shared" si="1614"/>
        <v>65</v>
      </c>
      <c r="CY73" s="11">
        <v>535</v>
      </c>
      <c r="CZ73" s="12">
        <f t="shared" si="1546"/>
        <v>0.74598930481283421</v>
      </c>
      <c r="DA73" s="11">
        <v>23</v>
      </c>
      <c r="DB73" s="12">
        <f t="shared" si="1547"/>
        <v>4.1218637992831542E-2</v>
      </c>
      <c r="DC73" s="13"/>
      <c r="DD73" s="11"/>
      <c r="DE73" s="25">
        <v>4368.04347826087</v>
      </c>
      <c r="DF73" s="38">
        <v>4720</v>
      </c>
      <c r="DG73" s="10"/>
      <c r="DH73" s="11"/>
      <c r="DI73" s="74">
        <f t="shared" si="1615"/>
        <v>199</v>
      </c>
      <c r="DJ73" s="74">
        <f t="shared" si="1616"/>
        <v>16</v>
      </c>
      <c r="DK73" s="11">
        <v>133</v>
      </c>
      <c r="DL73" s="12">
        <f t="shared" si="1550"/>
        <v>0.68341708542713564</v>
      </c>
      <c r="DM73" s="11">
        <v>3</v>
      </c>
      <c r="DN73" s="12">
        <f t="shared" si="1551"/>
        <v>2.2058823529411766E-2</v>
      </c>
      <c r="DO73" s="13"/>
      <c r="DP73" s="11"/>
      <c r="DQ73" s="25">
        <v>4433.5714285714284</v>
      </c>
      <c r="DR73" s="38">
        <v>4556.666666666667</v>
      </c>
      <c r="DS73" s="10"/>
      <c r="DT73" s="11"/>
      <c r="DU73" s="74">
        <f t="shared" si="1617"/>
        <v>756</v>
      </c>
      <c r="DV73" s="74">
        <f t="shared" si="1618"/>
        <v>65</v>
      </c>
      <c r="DW73" s="11">
        <v>597</v>
      </c>
      <c r="DX73" s="12">
        <f t="shared" si="1554"/>
        <v>0.82407407407407407</v>
      </c>
      <c r="DY73" s="11">
        <v>26</v>
      </c>
      <c r="DZ73" s="12">
        <f t="shared" si="1555"/>
        <v>4.1733547351524881E-2</v>
      </c>
      <c r="EA73" s="13"/>
      <c r="EB73" s="11"/>
      <c r="EC73" s="25">
        <v>4178.8888888888887</v>
      </c>
      <c r="ED73" s="38">
        <v>4362.666666666667</v>
      </c>
      <c r="EE73" s="10"/>
      <c r="EF73" s="11"/>
      <c r="EG73" s="74">
        <f t="shared" si="1619"/>
        <v>755</v>
      </c>
      <c r="EH73" s="74">
        <f t="shared" si="1620"/>
        <v>64</v>
      </c>
      <c r="EI73" s="11">
        <v>541</v>
      </c>
      <c r="EJ73" s="12">
        <f t="shared" si="1558"/>
        <v>0.7483443708609272</v>
      </c>
      <c r="EK73" s="11">
        <v>24</v>
      </c>
      <c r="EL73" s="12">
        <f t="shared" si="1559"/>
        <v>4.247787610619469E-2</v>
      </c>
      <c r="EM73" s="13"/>
      <c r="EN73" s="11"/>
      <c r="EO73" s="25">
        <v>4306.458333333333</v>
      </c>
      <c r="EP73" s="38">
        <v>4510</v>
      </c>
      <c r="EQ73" s="10"/>
      <c r="ER73" s="11"/>
      <c r="ES73" s="74">
        <f t="shared" si="1621"/>
        <v>753</v>
      </c>
      <c r="ET73" s="74">
        <f t="shared" si="1622"/>
        <v>65</v>
      </c>
      <c r="EU73" s="11">
        <v>551</v>
      </c>
      <c r="EV73" s="12">
        <f t="shared" si="1562"/>
        <v>0.77158034528552455</v>
      </c>
      <c r="EW73" s="11">
        <v>30</v>
      </c>
      <c r="EX73" s="12">
        <f t="shared" si="1563"/>
        <v>5.163511187607573E-2</v>
      </c>
      <c r="EY73" s="13"/>
      <c r="EZ73" s="11"/>
      <c r="FA73" s="25">
        <v>4142.9268292682927</v>
      </c>
      <c r="FB73" s="38">
        <v>4323.333333333333</v>
      </c>
      <c r="FC73" s="10"/>
      <c r="FD73" s="11"/>
      <c r="FE73" s="74">
        <f t="shared" si="1623"/>
        <v>754</v>
      </c>
      <c r="FF73" s="74">
        <f t="shared" si="1624"/>
        <v>65</v>
      </c>
      <c r="FG73" s="11">
        <v>564</v>
      </c>
      <c r="FH73" s="12">
        <f t="shared" si="1566"/>
        <v>0.76392572944297077</v>
      </c>
      <c r="FI73" s="11">
        <v>12</v>
      </c>
      <c r="FJ73" s="12">
        <f t="shared" si="1567"/>
        <v>2.0833333333333332E-2</v>
      </c>
      <c r="FK73" s="13"/>
      <c r="FL73" s="11"/>
      <c r="FM73" s="25">
        <v>4152.391304347826</v>
      </c>
      <c r="FN73" s="38">
        <v>4365.333333333333</v>
      </c>
      <c r="FO73" s="10"/>
      <c r="FP73" s="11"/>
      <c r="FQ73" s="74">
        <f t="shared" si="1625"/>
        <v>753</v>
      </c>
      <c r="FR73" s="74">
        <f t="shared" si="1626"/>
        <v>65</v>
      </c>
      <c r="FS73" s="11">
        <v>583</v>
      </c>
      <c r="FT73" s="12">
        <f t="shared" si="1570"/>
        <v>0.7835325365205843</v>
      </c>
      <c r="FU73" s="11">
        <v>7</v>
      </c>
      <c r="FV73" s="12">
        <f t="shared" si="1571"/>
        <v>1.1864406779661017E-2</v>
      </c>
      <c r="FW73" s="13"/>
      <c r="FX73" s="11"/>
      <c r="FY73" s="25">
        <v>4451.7948717948721</v>
      </c>
      <c r="FZ73" s="38">
        <v>4578.666666666667</v>
      </c>
      <c r="GA73" s="10"/>
      <c r="GB73" s="11"/>
      <c r="GC73" s="74">
        <f t="shared" si="1627"/>
        <v>208</v>
      </c>
      <c r="GD73" s="74">
        <f t="shared" si="1628"/>
        <v>16</v>
      </c>
      <c r="GE73" s="11">
        <v>126</v>
      </c>
      <c r="GF73" s="12">
        <f t="shared" si="1574"/>
        <v>0.63942307692307687</v>
      </c>
      <c r="GG73" s="11">
        <v>7</v>
      </c>
      <c r="GH73" s="12">
        <f t="shared" si="1575"/>
        <v>5.2631578947368418E-2</v>
      </c>
      <c r="GI73" s="13"/>
      <c r="GJ73" s="11"/>
      <c r="GK73" s="25">
        <v>4798.3999999999996</v>
      </c>
      <c r="GL73" s="38">
        <v>4285.5600000000004</v>
      </c>
      <c r="GM73" s="10"/>
      <c r="GN73" s="11"/>
      <c r="GO73" s="74">
        <f t="shared" si="1629"/>
        <v>751</v>
      </c>
      <c r="GP73" s="74">
        <f t="shared" si="1630"/>
        <v>65</v>
      </c>
      <c r="GQ73" s="11">
        <v>557</v>
      </c>
      <c r="GR73" s="12">
        <f t="shared" si="1578"/>
        <v>0.75366178428761654</v>
      </c>
      <c r="GS73" s="11">
        <v>9</v>
      </c>
      <c r="GT73" s="12">
        <f t="shared" si="1579"/>
        <v>1.5901060070671377E-2</v>
      </c>
      <c r="GU73" s="13"/>
      <c r="GV73" s="11"/>
      <c r="GW73" s="25">
        <v>4276.590909090909</v>
      </c>
      <c r="GX73" s="38">
        <v>4360.666666666667</v>
      </c>
      <c r="GY73" s="10"/>
      <c r="GZ73" s="11"/>
      <c r="HA73" s="74">
        <f t="shared" si="1631"/>
        <v>753</v>
      </c>
      <c r="HB73" s="74">
        <f t="shared" si="1632"/>
        <v>65</v>
      </c>
      <c r="HC73" s="11">
        <v>570</v>
      </c>
      <c r="HD73" s="12">
        <f t="shared" si="1582"/>
        <v>0.78087649402390436</v>
      </c>
      <c r="HE73" s="11">
        <v>18</v>
      </c>
      <c r="HF73" s="12">
        <f t="shared" si="1583"/>
        <v>3.0612244897959183E-2</v>
      </c>
      <c r="HG73" s="13"/>
      <c r="HH73" s="11"/>
      <c r="HI73" s="25">
        <v>4301.1111111111113</v>
      </c>
      <c r="HJ73" s="38">
        <v>4441.333333333333</v>
      </c>
      <c r="HK73" s="10">
        <f t="shared" si="1584"/>
        <v>1</v>
      </c>
      <c r="HL73" s="11">
        <f t="shared" si="1585"/>
        <v>0</v>
      </c>
      <c r="HM73" s="11">
        <f t="shared" si="1586"/>
        <v>11887</v>
      </c>
      <c r="HN73" s="11">
        <f t="shared" si="1587"/>
        <v>1021</v>
      </c>
      <c r="HO73" s="11">
        <f t="shared" si="1588"/>
        <v>9178</v>
      </c>
      <c r="HP73" s="202">
        <f t="shared" si="1589"/>
        <v>0.77210397913687223</v>
      </c>
      <c r="HQ73" s="15">
        <f t="shared" si="1590"/>
        <v>298</v>
      </c>
      <c r="HR73" s="12">
        <f t="shared" si="1591"/>
        <v>3.2468947483111792E-2</v>
      </c>
      <c r="HS73" s="16">
        <v>57.7</v>
      </c>
      <c r="HT73" s="17">
        <v>8689</v>
      </c>
      <c r="HU73" s="16">
        <f t="shared" si="1592"/>
        <v>94.67204183918065</v>
      </c>
      <c r="HV73" s="23">
        <v>4262.6880222841228</v>
      </c>
      <c r="HW73" s="22">
        <v>4446.2660944206009</v>
      </c>
      <c r="HX73" s="78">
        <f t="shared" si="1593"/>
        <v>0.79293820933165193</v>
      </c>
      <c r="HY73" s="78">
        <f t="shared" si="1594"/>
        <v>0.759493670886076</v>
      </c>
      <c r="HZ73" s="78">
        <f t="shared" si="1595"/>
        <v>0.76384692849949642</v>
      </c>
    </row>
    <row r="74" spans="1:241" x14ac:dyDescent="0.25">
      <c r="A74" s="211"/>
      <c r="B74" s="41">
        <f t="shared" si="1596"/>
        <v>44560</v>
      </c>
      <c r="C74" s="10"/>
      <c r="D74" s="11"/>
      <c r="E74" s="74">
        <f t="shared" si="1597"/>
        <v>746</v>
      </c>
      <c r="F74" s="74">
        <f t="shared" si="1598"/>
        <v>65</v>
      </c>
      <c r="G74" s="11">
        <v>577</v>
      </c>
      <c r="H74" s="12">
        <f t="shared" si="1514"/>
        <v>0.80965147453083108</v>
      </c>
      <c r="I74" s="11">
        <v>27</v>
      </c>
      <c r="J74" s="12">
        <f t="shared" si="1515"/>
        <v>4.4701986754966887E-2</v>
      </c>
      <c r="K74" s="13"/>
      <c r="L74" s="11"/>
      <c r="M74" s="39">
        <v>97.777777777777771</v>
      </c>
      <c r="N74" s="43">
        <v>80</v>
      </c>
      <c r="O74" s="10"/>
      <c r="P74" s="11"/>
      <c r="Q74" s="74">
        <f t="shared" si="1599"/>
        <v>745</v>
      </c>
      <c r="R74" s="74">
        <f t="shared" si="1600"/>
        <v>65</v>
      </c>
      <c r="S74" s="11">
        <v>586</v>
      </c>
      <c r="T74" s="12">
        <f t="shared" si="1518"/>
        <v>0.81879194630872487</v>
      </c>
      <c r="U74" s="11">
        <v>24</v>
      </c>
      <c r="V74" s="12">
        <f t="shared" si="1519"/>
        <v>3.9344262295081971E-2</v>
      </c>
      <c r="W74" s="13"/>
      <c r="X74" s="11"/>
      <c r="Y74" s="39">
        <v>74.418604651162795</v>
      </c>
      <c r="Z74" s="43">
        <v>80</v>
      </c>
      <c r="AA74" s="10"/>
      <c r="AB74" s="11"/>
      <c r="AC74" s="74">
        <f t="shared" si="1601"/>
        <v>755</v>
      </c>
      <c r="AD74" s="74">
        <f t="shared" si="1602"/>
        <v>65</v>
      </c>
      <c r="AE74" s="11">
        <v>574</v>
      </c>
      <c r="AF74" s="12">
        <f t="shared" si="1522"/>
        <v>0.78940397350993374</v>
      </c>
      <c r="AG74" s="11">
        <v>22</v>
      </c>
      <c r="AH74" s="12">
        <f t="shared" si="1523"/>
        <v>3.6912751677852351E-2</v>
      </c>
      <c r="AI74" s="13"/>
      <c r="AJ74" s="11"/>
      <c r="AK74" s="39">
        <v>77.5</v>
      </c>
      <c r="AL74" s="43">
        <v>91.666666666666671</v>
      </c>
      <c r="AM74" s="10"/>
      <c r="AN74" s="11"/>
      <c r="AO74" s="74">
        <f t="shared" si="1603"/>
        <v>207</v>
      </c>
      <c r="AP74" s="74">
        <f t="shared" si="1604"/>
        <v>16</v>
      </c>
      <c r="AQ74" s="11">
        <v>161</v>
      </c>
      <c r="AR74" s="12">
        <f t="shared" si="1526"/>
        <v>0.7874396135265701</v>
      </c>
      <c r="AS74" s="11">
        <v>2</v>
      </c>
      <c r="AT74" s="12">
        <f t="shared" si="1527"/>
        <v>1.2269938650306749E-2</v>
      </c>
      <c r="AU74" s="13"/>
      <c r="AV74" s="11"/>
      <c r="AW74" s="39">
        <v>58.823529411764703</v>
      </c>
      <c r="AX74" s="43">
        <v>100</v>
      </c>
      <c r="AY74" s="10"/>
      <c r="AZ74" s="11"/>
      <c r="BA74" s="74">
        <f t="shared" si="1605"/>
        <v>755</v>
      </c>
      <c r="BB74" s="74">
        <f t="shared" si="1606"/>
        <v>65</v>
      </c>
      <c r="BC74" s="11">
        <v>609</v>
      </c>
      <c r="BD74" s="12">
        <f t="shared" si="1530"/>
        <v>0.82251655629139075</v>
      </c>
      <c r="BE74" s="11">
        <v>12</v>
      </c>
      <c r="BF74" s="12">
        <f t="shared" si="1531"/>
        <v>1.932367149758454E-2</v>
      </c>
      <c r="BG74" s="13"/>
      <c r="BH74" s="11"/>
      <c r="BI74" s="39">
        <v>65.909090909090907</v>
      </c>
      <c r="BJ74" s="43">
        <v>93.333333333333329</v>
      </c>
      <c r="BK74" s="10"/>
      <c r="BL74" s="11"/>
      <c r="BM74" s="74">
        <f t="shared" si="1607"/>
        <v>757</v>
      </c>
      <c r="BN74" s="74">
        <f t="shared" si="1608"/>
        <v>65</v>
      </c>
      <c r="BO74" s="11">
        <v>602</v>
      </c>
      <c r="BP74" s="12">
        <f t="shared" si="1534"/>
        <v>0.80845442536327605</v>
      </c>
      <c r="BQ74" s="11">
        <v>10</v>
      </c>
      <c r="BR74" s="12">
        <f t="shared" si="1535"/>
        <v>1.6339869281045753E-2</v>
      </c>
      <c r="BS74" s="13"/>
      <c r="BT74" s="11"/>
      <c r="BU74" s="39">
        <v>87.234042553191486</v>
      </c>
      <c r="BV74" s="43">
        <v>80</v>
      </c>
      <c r="BW74" s="10"/>
      <c r="BX74" s="11"/>
      <c r="BY74" s="74">
        <f t="shared" si="1609"/>
        <v>747</v>
      </c>
      <c r="BZ74" s="74">
        <f t="shared" si="1610"/>
        <v>64</v>
      </c>
      <c r="CA74" s="11">
        <v>551</v>
      </c>
      <c r="CB74" s="12">
        <f t="shared" si="1538"/>
        <v>0.76706827309236947</v>
      </c>
      <c r="CC74" s="11">
        <v>22</v>
      </c>
      <c r="CD74" s="12">
        <f t="shared" si="1539"/>
        <v>3.8394415357766144E-2</v>
      </c>
      <c r="CE74" s="13"/>
      <c r="CF74" s="11"/>
      <c r="CG74" s="39">
        <v>77.777777777777771</v>
      </c>
      <c r="CH74" s="43">
        <v>100</v>
      </c>
      <c r="CI74" s="10"/>
      <c r="CJ74" s="11"/>
      <c r="CK74" s="74">
        <f t="shared" si="1611"/>
        <v>745</v>
      </c>
      <c r="CL74" s="74">
        <f t="shared" si="1612"/>
        <v>65</v>
      </c>
      <c r="CM74" s="11">
        <v>596</v>
      </c>
      <c r="CN74" s="12">
        <f t="shared" si="1542"/>
        <v>0.82416107382550341</v>
      </c>
      <c r="CO74" s="11">
        <v>18</v>
      </c>
      <c r="CP74" s="12">
        <f t="shared" si="1543"/>
        <v>2.9315960912052116E-2</v>
      </c>
      <c r="CQ74" s="13"/>
      <c r="CR74" s="11"/>
      <c r="CS74" s="39">
        <v>86.36363636363636</v>
      </c>
      <c r="CT74" s="43">
        <v>93.333333333333329</v>
      </c>
      <c r="CU74" s="10"/>
      <c r="CV74" s="11"/>
      <c r="CW74" s="74">
        <f t="shared" si="1613"/>
        <v>748</v>
      </c>
      <c r="CX74" s="74">
        <f t="shared" si="1614"/>
        <v>65</v>
      </c>
      <c r="CY74" s="11">
        <v>543</v>
      </c>
      <c r="CZ74" s="12">
        <f t="shared" si="1546"/>
        <v>0.74866310160427807</v>
      </c>
      <c r="DA74" s="11">
        <v>17</v>
      </c>
      <c r="DB74" s="12">
        <f t="shared" si="1547"/>
        <v>3.0357142857142857E-2</v>
      </c>
      <c r="DC74" s="13"/>
      <c r="DD74" s="11"/>
      <c r="DE74" s="39">
        <v>82.608695652173907</v>
      </c>
      <c r="DF74" s="43">
        <v>100</v>
      </c>
      <c r="DG74" s="10"/>
      <c r="DH74" s="11"/>
      <c r="DI74" s="74">
        <f t="shared" si="1615"/>
        <v>199</v>
      </c>
      <c r="DJ74" s="74">
        <f t="shared" si="1616"/>
        <v>16</v>
      </c>
      <c r="DK74" s="11">
        <v>141</v>
      </c>
      <c r="DL74" s="12">
        <f t="shared" si="1550"/>
        <v>0.72864321608040206</v>
      </c>
      <c r="DM74" s="11">
        <v>4</v>
      </c>
      <c r="DN74" s="12">
        <f t="shared" si="1551"/>
        <v>2.7586206896551724E-2</v>
      </c>
      <c r="DO74" s="39"/>
      <c r="DP74" s="39"/>
      <c r="DQ74" s="39">
        <v>64.285714285714292</v>
      </c>
      <c r="DR74" s="43">
        <v>100</v>
      </c>
      <c r="DS74" s="10"/>
      <c r="DT74" s="11"/>
      <c r="DU74" s="74">
        <f t="shared" si="1617"/>
        <v>756</v>
      </c>
      <c r="DV74" s="74">
        <f t="shared" si="1618"/>
        <v>65</v>
      </c>
      <c r="DW74" s="11">
        <v>625</v>
      </c>
      <c r="DX74" s="12">
        <f t="shared" si="1554"/>
        <v>0.85846560846560849</v>
      </c>
      <c r="DY74" s="11">
        <v>24</v>
      </c>
      <c r="DZ74" s="12">
        <f t="shared" si="1555"/>
        <v>3.6979969183359017E-2</v>
      </c>
      <c r="EA74" s="13"/>
      <c r="EB74" s="11"/>
      <c r="EC74" s="39">
        <v>86.666666666666671</v>
      </c>
      <c r="ED74" s="43">
        <v>93.333333333333329</v>
      </c>
      <c r="EE74" s="10"/>
      <c r="EF74" s="11"/>
      <c r="EG74" s="74">
        <f t="shared" si="1619"/>
        <v>755</v>
      </c>
      <c r="EH74" s="74">
        <f t="shared" si="1620"/>
        <v>64</v>
      </c>
      <c r="EI74" s="11">
        <v>589</v>
      </c>
      <c r="EJ74" s="12">
        <f t="shared" si="1558"/>
        <v>0.81324503311258278</v>
      </c>
      <c r="EK74" s="11">
        <v>25</v>
      </c>
      <c r="EL74" s="12">
        <f t="shared" si="1559"/>
        <v>4.071661237785016E-2</v>
      </c>
      <c r="EM74" s="13"/>
      <c r="EN74" s="11"/>
      <c r="EO74" s="39">
        <v>89.583333333333329</v>
      </c>
      <c r="EP74" s="43">
        <v>92.857142857142861</v>
      </c>
      <c r="EQ74" s="10">
        <v>2</v>
      </c>
      <c r="ER74" s="11"/>
      <c r="ES74" s="74">
        <f t="shared" si="1621"/>
        <v>751</v>
      </c>
      <c r="ET74" s="74">
        <f t="shared" si="1622"/>
        <v>65</v>
      </c>
      <c r="EU74" s="11">
        <v>560</v>
      </c>
      <c r="EV74" s="12">
        <f t="shared" si="1562"/>
        <v>0.78561917443408791</v>
      </c>
      <c r="EW74" s="11">
        <v>30</v>
      </c>
      <c r="EX74" s="12">
        <f t="shared" si="1563"/>
        <v>5.0847457627118647E-2</v>
      </c>
      <c r="EY74" s="13"/>
      <c r="EZ74" s="11"/>
      <c r="FA74" s="39">
        <v>78.048780487804876</v>
      </c>
      <c r="FB74" s="43">
        <v>86.666666666666671</v>
      </c>
      <c r="FC74" s="10"/>
      <c r="FD74" s="11"/>
      <c r="FE74" s="74">
        <f t="shared" si="1623"/>
        <v>754</v>
      </c>
      <c r="FF74" s="74">
        <f t="shared" si="1624"/>
        <v>65</v>
      </c>
      <c r="FG74" s="11">
        <v>587</v>
      </c>
      <c r="FH74" s="12">
        <f t="shared" si="1566"/>
        <v>0.81034482758620685</v>
      </c>
      <c r="FI74" s="11">
        <v>24</v>
      </c>
      <c r="FJ74" s="12">
        <f t="shared" si="1567"/>
        <v>3.927986906710311E-2</v>
      </c>
      <c r="FK74" s="13"/>
      <c r="FL74" s="11"/>
      <c r="FM74" s="39">
        <v>91.304347826086953</v>
      </c>
      <c r="FN74" s="43">
        <v>93.333333333333329</v>
      </c>
      <c r="FO74" s="10"/>
      <c r="FP74" s="11"/>
      <c r="FQ74" s="74">
        <f t="shared" si="1625"/>
        <v>753</v>
      </c>
      <c r="FR74" s="74">
        <f t="shared" si="1626"/>
        <v>65</v>
      </c>
      <c r="FS74" s="11">
        <v>555</v>
      </c>
      <c r="FT74" s="12">
        <f t="shared" si="1570"/>
        <v>0.76095617529880477</v>
      </c>
      <c r="FU74" s="11">
        <v>18</v>
      </c>
      <c r="FV74" s="12">
        <f t="shared" si="1571"/>
        <v>3.1413612565445025E-2</v>
      </c>
      <c r="FW74" s="13"/>
      <c r="FX74" s="11"/>
      <c r="FY74" s="39">
        <v>87.179487179487182</v>
      </c>
      <c r="FZ74" s="43">
        <v>100</v>
      </c>
      <c r="GA74" s="10"/>
      <c r="GB74" s="11"/>
      <c r="GC74" s="74">
        <f t="shared" si="1627"/>
        <v>208</v>
      </c>
      <c r="GD74" s="74">
        <f t="shared" si="1628"/>
        <v>16</v>
      </c>
      <c r="GE74" s="11">
        <v>126</v>
      </c>
      <c r="GF74" s="12">
        <f t="shared" si="1574"/>
        <v>0.64903846153846156</v>
      </c>
      <c r="GG74" s="11">
        <v>9</v>
      </c>
      <c r="GH74" s="12">
        <f t="shared" si="1575"/>
        <v>6.6666666666666666E-2</v>
      </c>
      <c r="GI74" s="13"/>
      <c r="GJ74" s="11"/>
      <c r="GK74" s="39">
        <v>96</v>
      </c>
      <c r="GL74" s="43">
        <v>72.727272727272734</v>
      </c>
      <c r="GM74" s="10"/>
      <c r="GN74" s="11"/>
      <c r="GO74" s="74">
        <f t="shared" si="1629"/>
        <v>751</v>
      </c>
      <c r="GP74" s="74">
        <f t="shared" si="1630"/>
        <v>65</v>
      </c>
      <c r="GQ74" s="11">
        <v>628</v>
      </c>
      <c r="GR74" s="12">
        <f t="shared" si="1578"/>
        <v>0.84287616511318242</v>
      </c>
      <c r="GS74" s="11">
        <v>5</v>
      </c>
      <c r="GT74" s="12">
        <f t="shared" si="1579"/>
        <v>7.8988941548183249E-3</v>
      </c>
      <c r="GU74" s="13"/>
      <c r="GV74" s="11"/>
      <c r="GW74" s="39">
        <v>93.181818181818187</v>
      </c>
      <c r="GX74" s="43">
        <v>80</v>
      </c>
      <c r="GY74" s="10"/>
      <c r="GZ74" s="11"/>
      <c r="HA74" s="74">
        <f t="shared" si="1631"/>
        <v>753</v>
      </c>
      <c r="HB74" s="74">
        <f t="shared" si="1632"/>
        <v>65</v>
      </c>
      <c r="HC74" s="11">
        <v>585</v>
      </c>
      <c r="HD74" s="12">
        <f t="shared" si="1582"/>
        <v>0.78618857901726424</v>
      </c>
      <c r="HE74" s="11">
        <v>7</v>
      </c>
      <c r="HF74" s="12">
        <f t="shared" si="1583"/>
        <v>1.1824324324324325E-2</v>
      </c>
      <c r="HG74" s="13"/>
      <c r="HH74" s="11"/>
      <c r="HI74" s="39">
        <v>80</v>
      </c>
      <c r="HJ74" s="43">
        <v>86.666666666666671</v>
      </c>
      <c r="HK74" s="10">
        <f t="shared" si="1584"/>
        <v>2</v>
      </c>
      <c r="HL74" s="11">
        <f t="shared" si="1585"/>
        <v>0</v>
      </c>
      <c r="HM74" s="11">
        <f t="shared" si="1586"/>
        <v>11885</v>
      </c>
      <c r="HN74" s="11">
        <f t="shared" si="1587"/>
        <v>1021</v>
      </c>
      <c r="HO74" s="11">
        <f t="shared" si="1588"/>
        <v>9495</v>
      </c>
      <c r="HP74" s="202">
        <f t="shared" si="1589"/>
        <v>0.79890618426588134</v>
      </c>
      <c r="HQ74" s="15">
        <f t="shared" si="1590"/>
        <v>300</v>
      </c>
      <c r="HR74" s="12">
        <f t="shared" si="1591"/>
        <v>3.15955766192733E-2</v>
      </c>
      <c r="HS74" s="16">
        <v>57.6</v>
      </c>
      <c r="HT74" s="17">
        <v>9022</v>
      </c>
      <c r="HU74" s="16">
        <f t="shared" si="1592"/>
        <v>95.0184307530279</v>
      </c>
      <c r="HV74" s="23">
        <v>80.222841225626738</v>
      </c>
      <c r="HW74" s="22">
        <v>85.836909871244629</v>
      </c>
      <c r="HX74" s="78">
        <f t="shared" si="1593"/>
        <v>0.8085750315258512</v>
      </c>
      <c r="HY74" s="78">
        <f t="shared" si="1594"/>
        <v>0.79873417721518991</v>
      </c>
      <c r="HZ74" s="78">
        <f t="shared" si="1595"/>
        <v>0.78942065491183877</v>
      </c>
      <c r="ID74" s="83">
        <f t="shared" ref="ID74:IF74" si="1633">ID75/ID76</f>
        <v>1.5109544195416771E-3</v>
      </c>
      <c r="IE74" s="83">
        <f t="shared" si="1633"/>
        <v>2.7770764958343851E-3</v>
      </c>
      <c r="IF74" s="83">
        <f t="shared" si="1633"/>
        <v>2.2618748429253581E-3</v>
      </c>
      <c r="IG74" s="86" t="s">
        <v>41</v>
      </c>
    </row>
    <row r="75" spans="1:241" ht="19.5" thickBot="1" x14ac:dyDescent="0.3">
      <c r="A75" s="211"/>
      <c r="B75" s="42"/>
      <c r="C75" s="26">
        <f t="shared" ref="C75:D75" si="1634">SUM(C68:C74)</f>
        <v>3</v>
      </c>
      <c r="D75" s="27">
        <f t="shared" si="1634"/>
        <v>0</v>
      </c>
      <c r="E75" s="27"/>
      <c r="F75" s="27"/>
      <c r="G75" s="27">
        <f t="shared" ref="G75" si="1635">SUM(G68:G74)</f>
        <v>3968</v>
      </c>
      <c r="H75" s="28">
        <f t="shared" ref="H75" si="1636">((G75+I75)/7)/E74</f>
        <v>0.78896974339333581</v>
      </c>
      <c r="I75" s="27">
        <f t="shared" ref="I75" si="1637">SUM(I68:I74)</f>
        <v>152</v>
      </c>
      <c r="J75" s="28">
        <f t="shared" ref="J75" si="1638">(I75/(I75+G75))</f>
        <v>3.6893203883495145E-2</v>
      </c>
      <c r="K75" s="27"/>
      <c r="L75" s="27"/>
      <c r="M75" s="29">
        <f t="shared" ref="M75:N75" si="1639">M73/M72*100-100</f>
        <v>9.7050754458161776</v>
      </c>
      <c r="N75" s="72">
        <f t="shared" si="1639"/>
        <v>6.1893396976929012</v>
      </c>
      <c r="O75" s="26">
        <f t="shared" ref="O75:P75" si="1640">SUM(O68:O74)</f>
        <v>1</v>
      </c>
      <c r="P75" s="27">
        <f t="shared" si="1640"/>
        <v>0</v>
      </c>
      <c r="Q75" s="27"/>
      <c r="R75" s="27"/>
      <c r="S75" s="27">
        <f t="shared" si="532"/>
        <v>4064</v>
      </c>
      <c r="T75" s="28">
        <f t="shared" ref="T75" si="1641">((S75+U75)/7)/Q74</f>
        <v>0.80920421860019176</v>
      </c>
      <c r="U75" s="27">
        <f t="shared" si="534"/>
        <v>156</v>
      </c>
      <c r="V75" s="28">
        <f t="shared" ref="V75" si="1642">(U75/(U75+S75))</f>
        <v>3.6966824644549763E-2</v>
      </c>
      <c r="W75" s="27"/>
      <c r="X75" s="27"/>
      <c r="Y75" s="29">
        <f t="shared" ref="Y75:Z75" si="1643">Y73/Y72*100-100</f>
        <v>10.375394774619579</v>
      </c>
      <c r="Z75" s="72">
        <f t="shared" si="1643"/>
        <v>3.5958631662688987</v>
      </c>
      <c r="AA75" s="26">
        <f t="shared" ref="AA75:AB75" si="1644">SUM(AA68:AA74)</f>
        <v>1</v>
      </c>
      <c r="AB75" s="27">
        <f t="shared" si="1644"/>
        <v>0</v>
      </c>
      <c r="AC75" s="27"/>
      <c r="AD75" s="27"/>
      <c r="AE75" s="27">
        <f t="shared" si="538"/>
        <v>4020</v>
      </c>
      <c r="AF75" s="28">
        <f t="shared" ref="AF75" si="1645">((AE75+AG75)/7)/AC74</f>
        <v>0.78543046357615898</v>
      </c>
      <c r="AG75" s="27">
        <f t="shared" si="540"/>
        <v>131</v>
      </c>
      <c r="AH75" s="28">
        <f t="shared" ref="AH75" si="1646">(AG75/(AG75+AE75))</f>
        <v>3.1558660563719587E-2</v>
      </c>
      <c r="AI75" s="27"/>
      <c r="AJ75" s="27"/>
      <c r="AK75" s="29">
        <f t="shared" ref="AK75:AL75" si="1647">AK73/AK72*100-100</f>
        <v>6.8351337448559661</v>
      </c>
      <c r="AL75" s="72">
        <f t="shared" si="1647"/>
        <v>5.7080350039777414</v>
      </c>
      <c r="AM75" s="26">
        <f t="shared" ref="AM75:AN75" si="1648">SUM(AM68:AM74)</f>
        <v>1</v>
      </c>
      <c r="AN75" s="27">
        <f t="shared" si="1648"/>
        <v>0</v>
      </c>
      <c r="AO75" s="27"/>
      <c r="AP75" s="27"/>
      <c r="AQ75" s="27">
        <f t="shared" si="544"/>
        <v>1073</v>
      </c>
      <c r="AR75" s="28">
        <f t="shared" ref="AR75" si="1649">((AQ75+AS75)/7)/AO74</f>
        <v>0.76328502415458932</v>
      </c>
      <c r="AS75" s="27">
        <f t="shared" si="546"/>
        <v>33</v>
      </c>
      <c r="AT75" s="28">
        <f t="shared" ref="AT75" si="1650">(AS75/(AS75+AQ75))</f>
        <v>2.9837251356238697E-2</v>
      </c>
      <c r="AU75" s="27"/>
      <c r="AV75" s="27"/>
      <c r="AW75" s="29">
        <f t="shared" ref="AW75:AX75" si="1651">AW73/AW72*100-100</f>
        <v>8.9929799080126003</v>
      </c>
      <c r="AX75" s="72">
        <f t="shared" si="1651"/>
        <v>4.8755540402318616</v>
      </c>
      <c r="AY75" s="26">
        <f t="shared" ref="AY75:AZ75" si="1652">SUM(AY68:AY74)</f>
        <v>0</v>
      </c>
      <c r="AZ75" s="27">
        <f t="shared" si="1652"/>
        <v>0</v>
      </c>
      <c r="BA75" s="27"/>
      <c r="BB75" s="27"/>
      <c r="BC75" s="27">
        <f t="shared" si="550"/>
        <v>4092</v>
      </c>
      <c r="BD75" s="28">
        <f t="shared" ref="BD75" si="1653">((BC75+BE75)/7)/BA74</f>
        <v>0.79318826868495751</v>
      </c>
      <c r="BE75" s="27">
        <f t="shared" si="552"/>
        <v>100</v>
      </c>
      <c r="BF75" s="28">
        <f t="shared" ref="BF75" si="1654">(BE75/(BE75+BC75))</f>
        <v>2.385496183206107E-2</v>
      </c>
      <c r="BG75" s="27"/>
      <c r="BH75" s="27"/>
      <c r="BI75" s="29">
        <f t="shared" ref="BI75:BJ75" si="1655">BI73/BI72*100-100</f>
        <v>8.6209315375981959</v>
      </c>
      <c r="BJ75" s="72">
        <f t="shared" si="1655"/>
        <v>6.1256961018297602</v>
      </c>
      <c r="BK75" s="26">
        <f t="shared" ref="BK75:BL75" si="1656">SUM(BK68:BK74)</f>
        <v>0</v>
      </c>
      <c r="BL75" s="27">
        <f t="shared" si="1656"/>
        <v>0</v>
      </c>
      <c r="BM75" s="27"/>
      <c r="BN75" s="27"/>
      <c r="BO75" s="27">
        <f t="shared" si="556"/>
        <v>4185</v>
      </c>
      <c r="BP75" s="28">
        <f t="shared" ref="BP75" si="1657">((BO75+BQ75)/7)/BM74</f>
        <v>0.80807699565955837</v>
      </c>
      <c r="BQ75" s="27">
        <f t="shared" si="558"/>
        <v>97</v>
      </c>
      <c r="BR75" s="28">
        <f t="shared" ref="BR75" si="1658">(BQ75/(BQ75+BO75))</f>
        <v>2.2652965903783278E-2</v>
      </c>
      <c r="BS75" s="27"/>
      <c r="BT75" s="27"/>
      <c r="BU75" s="29">
        <f t="shared" ref="BU75:BV75" si="1659">BU73/BU72*100-100</f>
        <v>5.1626389983364049</v>
      </c>
      <c r="BV75" s="72">
        <f t="shared" si="1659"/>
        <v>4.8369132856006587</v>
      </c>
      <c r="BW75" s="26">
        <f t="shared" ref="BW75:BX75" si="1660">SUM(BW68:BW74)</f>
        <v>1</v>
      </c>
      <c r="BX75" s="27">
        <f t="shared" si="1660"/>
        <v>0</v>
      </c>
      <c r="BY75" s="27"/>
      <c r="BZ75" s="27"/>
      <c r="CA75" s="27">
        <f t="shared" si="562"/>
        <v>3918</v>
      </c>
      <c r="CB75" s="28">
        <f t="shared" ref="CB75" si="1661">((CA75+CC75)/7)/BY74</f>
        <v>0.77739529546758457</v>
      </c>
      <c r="CC75" s="27">
        <f t="shared" si="564"/>
        <v>147</v>
      </c>
      <c r="CD75" s="28">
        <f t="shared" ref="CD75" si="1662">(CC75/(CC75+CA75))</f>
        <v>3.6162361623616239E-2</v>
      </c>
      <c r="CE75" s="27"/>
      <c r="CF75" s="27"/>
      <c r="CG75" s="29">
        <f t="shared" ref="CG75:CH75" si="1663">CG73/CG72*100-100</f>
        <v>6.4243255601280254</v>
      </c>
      <c r="CH75" s="72">
        <f t="shared" si="1663"/>
        <v>10.214797136038186</v>
      </c>
      <c r="CI75" s="26">
        <f t="shared" ref="CI75:CJ75" si="1664">SUM(CI68:CI74)</f>
        <v>4</v>
      </c>
      <c r="CJ75" s="27">
        <f t="shared" si="1664"/>
        <v>0</v>
      </c>
      <c r="CK75" s="27"/>
      <c r="CL75" s="27"/>
      <c r="CM75" s="27">
        <f t="shared" si="568"/>
        <v>3930</v>
      </c>
      <c r="CN75" s="28">
        <f t="shared" ref="CN75" si="1665">((CM75+CO75)/7)/CK74</f>
        <v>0.77641418983700861</v>
      </c>
      <c r="CO75" s="27">
        <f t="shared" si="570"/>
        <v>119</v>
      </c>
      <c r="CP75" s="28">
        <f t="shared" ref="CP75" si="1666">(CO75/(CO75+CM75))</f>
        <v>2.9389972832798223E-2</v>
      </c>
      <c r="CQ75" s="27"/>
      <c r="CR75" s="27"/>
      <c r="CS75" s="29">
        <f t="shared" ref="CS75:CT75" si="1667">CS73/CS72*100-100</f>
        <v>9.7958754208754044</v>
      </c>
      <c r="CT75" s="72">
        <f t="shared" si="1667"/>
        <v>3.9299920445505307</v>
      </c>
      <c r="CU75" s="26">
        <f t="shared" ref="CU75:CV75" si="1668">SUM(CU68:CU74)</f>
        <v>1</v>
      </c>
      <c r="CV75" s="27">
        <f t="shared" si="1668"/>
        <v>0</v>
      </c>
      <c r="CW75" s="27"/>
      <c r="CX75" s="27"/>
      <c r="CY75" s="27">
        <f t="shared" si="574"/>
        <v>3776</v>
      </c>
      <c r="CZ75" s="28">
        <f t="shared" ref="CZ75" si="1669">((CY75+DA75)/7)/CW74</f>
        <v>0.74350649350649345</v>
      </c>
      <c r="DA75" s="27">
        <f t="shared" si="576"/>
        <v>117</v>
      </c>
      <c r="DB75" s="28">
        <f t="shared" ref="DB75" si="1670">(DA75/(DA75+CY75))</f>
        <v>3.0053942974569741E-2</v>
      </c>
      <c r="DC75" s="27"/>
      <c r="DD75" s="27"/>
      <c r="DE75" s="29">
        <f t="shared" ref="DE75:DF75" si="1671">DE73/DE72*100-100</f>
        <v>12.346797280372186</v>
      </c>
      <c r="DF75" s="72">
        <f t="shared" si="1671"/>
        <v>12.649164677804308</v>
      </c>
      <c r="DG75" s="26">
        <f t="shared" ref="DG75:DH75" si="1672">SUM(DG68:DG74)</f>
        <v>4</v>
      </c>
      <c r="DH75" s="27">
        <f t="shared" si="1672"/>
        <v>0</v>
      </c>
      <c r="DI75" s="27"/>
      <c r="DJ75" s="27"/>
      <c r="DK75" s="27">
        <f t="shared" si="580"/>
        <v>932</v>
      </c>
      <c r="DL75" s="28">
        <f t="shared" ref="DL75" si="1673">((DK75+DM75)/7)/DI74</f>
        <v>0.68341708542713564</v>
      </c>
      <c r="DM75" s="27">
        <f t="shared" si="582"/>
        <v>20</v>
      </c>
      <c r="DN75" s="28">
        <f t="shared" ref="DN75" si="1674">(DM75/(DM75+DK75))</f>
        <v>2.100840336134454E-2</v>
      </c>
      <c r="DO75" s="27"/>
      <c r="DP75" s="27"/>
      <c r="DQ75" s="29">
        <f t="shared" ref="DQ75:DR75" si="1675">DQ73/DQ72*100-100</f>
        <v>14.032186948853621</v>
      </c>
      <c r="DR75" s="72">
        <f t="shared" si="1675"/>
        <v>8.7509944311853616</v>
      </c>
      <c r="DS75" s="26">
        <f t="shared" ref="DS75:DT75" si="1676">SUM(DS68:DS74)</f>
        <v>1</v>
      </c>
      <c r="DT75" s="27">
        <f t="shared" si="1676"/>
        <v>0</v>
      </c>
      <c r="DU75" s="27"/>
      <c r="DV75" s="27"/>
      <c r="DW75" s="27">
        <f t="shared" si="586"/>
        <v>4137</v>
      </c>
      <c r="DX75" s="28">
        <f t="shared" ref="DX75" si="1677">((DW75+DY75)/7)/DU74</f>
        <v>0.81273620559334847</v>
      </c>
      <c r="DY75" s="27">
        <f t="shared" si="588"/>
        <v>164</v>
      </c>
      <c r="DZ75" s="28">
        <f t="shared" ref="DZ75" si="1678">(DY75/(DY75+DW75))</f>
        <v>3.8130667286677515E-2</v>
      </c>
      <c r="EA75" s="27"/>
      <c r="EB75" s="27"/>
      <c r="EC75" s="29">
        <f t="shared" ref="EC75:ED75" si="1679">EC73/EC72*100-100</f>
        <v>7.4817101051668971</v>
      </c>
      <c r="ED75" s="72">
        <f t="shared" si="1679"/>
        <v>4.1209228321400246</v>
      </c>
      <c r="EE75" s="26">
        <f t="shared" ref="EE75:EF75" si="1680">SUM(EE68:EE74)</f>
        <v>0</v>
      </c>
      <c r="EF75" s="27">
        <f t="shared" si="1680"/>
        <v>0</v>
      </c>
      <c r="EG75" s="27"/>
      <c r="EH75" s="27"/>
      <c r="EI75" s="27">
        <f t="shared" si="592"/>
        <v>4049</v>
      </c>
      <c r="EJ75" s="28">
        <f t="shared" ref="EJ75" si="1681">((EI75+EK75)/7)/EG74</f>
        <v>0.79243140964995273</v>
      </c>
      <c r="EK75" s="27">
        <f t="shared" si="594"/>
        <v>139</v>
      </c>
      <c r="EL75" s="28">
        <f t="shared" ref="EL75" si="1682">(EK75/(EK75+EI75))</f>
        <v>3.3190066857688633E-2</v>
      </c>
      <c r="EM75" s="27"/>
      <c r="EN75" s="27"/>
      <c r="EO75" s="29">
        <f t="shared" ref="EO75:EP75" si="1683">EO73/EO72*100-100</f>
        <v>10.762817215363498</v>
      </c>
      <c r="EP75" s="72">
        <f t="shared" si="1683"/>
        <v>7.6372315035799545</v>
      </c>
      <c r="EQ75" s="26">
        <f t="shared" ref="EQ75:ER75" si="1684">SUM(EQ68:EQ74)</f>
        <v>4</v>
      </c>
      <c r="ER75" s="27">
        <f t="shared" si="1684"/>
        <v>0</v>
      </c>
      <c r="ES75" s="27"/>
      <c r="ET75" s="27"/>
      <c r="EU75" s="27">
        <f t="shared" si="598"/>
        <v>3950</v>
      </c>
      <c r="EV75" s="28">
        <f t="shared" ref="EV75" si="1685">((EU75+EW75)/7)/ES74</f>
        <v>0.79246718660833171</v>
      </c>
      <c r="EW75" s="27">
        <f t="shared" si="600"/>
        <v>216</v>
      </c>
      <c r="EX75" s="28">
        <f t="shared" ref="EX75" si="1686">(EW75/(EW75+EU75))</f>
        <v>5.1848295727316369E-2</v>
      </c>
      <c r="EY75" s="27"/>
      <c r="EZ75" s="27"/>
      <c r="FA75" s="29">
        <f t="shared" ref="FA75:FB75" si="1687">FA73/FA72*100-100</f>
        <v>6.5567600120445775</v>
      </c>
      <c r="FB75" s="72">
        <f t="shared" si="1687"/>
        <v>3.182179793158312</v>
      </c>
      <c r="FC75" s="26">
        <f t="shared" ref="FC75:FD75" si="1688">SUM(FC68:FC74)</f>
        <v>1</v>
      </c>
      <c r="FD75" s="27">
        <f t="shared" si="1688"/>
        <v>0</v>
      </c>
      <c r="FE75" s="27"/>
      <c r="FF75" s="27"/>
      <c r="FG75" s="27">
        <f t="shared" si="604"/>
        <v>3999</v>
      </c>
      <c r="FH75" s="28">
        <f t="shared" ref="FH75" si="1689">((FG75+FI75)/7)/FE74</f>
        <v>0.7868510799545283</v>
      </c>
      <c r="FI75" s="27">
        <f t="shared" si="606"/>
        <v>154</v>
      </c>
      <c r="FJ75" s="28">
        <f t="shared" ref="FJ75" si="1690">(FI75/(FI75+FG75))</f>
        <v>3.7081627738983866E-2</v>
      </c>
      <c r="FK75" s="27"/>
      <c r="FL75" s="27"/>
      <c r="FM75" s="29">
        <f t="shared" ref="FM75:FN75" si="1691">FM73/FM72*100-100</f>
        <v>6.8001878690284485</v>
      </c>
      <c r="FN75" s="72">
        <f t="shared" si="1691"/>
        <v>4.1845664280031798</v>
      </c>
      <c r="FO75" s="26">
        <f t="shared" ref="FO75:FP75" si="1692">SUM(FO68:FO74)</f>
        <v>1</v>
      </c>
      <c r="FP75" s="27">
        <f t="shared" si="1692"/>
        <v>0</v>
      </c>
      <c r="FQ75" s="27"/>
      <c r="FR75" s="27"/>
      <c r="FS75" s="27">
        <f t="shared" si="610"/>
        <v>4108</v>
      </c>
      <c r="FT75" s="28">
        <f t="shared" ref="FT75" si="1693">((FS75+FU75)/7)/FQ74</f>
        <v>0.79833048757351543</v>
      </c>
      <c r="FU75" s="27">
        <f t="shared" si="612"/>
        <v>100</v>
      </c>
      <c r="FV75" s="28">
        <f t="shared" ref="FV75" si="1694">(FU75/(FU75+FS75))</f>
        <v>2.3764258555133078E-2</v>
      </c>
      <c r="FW75" s="27"/>
      <c r="FX75" s="27"/>
      <c r="FY75" s="29">
        <f t="shared" ref="FY75:FZ75" si="1695">FY73/FY72*100-100</f>
        <v>14.500896908304313</v>
      </c>
      <c r="FZ75" s="72">
        <f t="shared" si="1695"/>
        <v>9.2760540970565017</v>
      </c>
      <c r="GA75" s="26">
        <f t="shared" ref="GA75:GB75" si="1696">SUM(GA68:GA74)</f>
        <v>2</v>
      </c>
      <c r="GB75" s="27">
        <f t="shared" si="1696"/>
        <v>0</v>
      </c>
      <c r="GC75" s="27"/>
      <c r="GD75" s="27"/>
      <c r="GE75" s="27">
        <f t="shared" si="616"/>
        <v>929</v>
      </c>
      <c r="GF75" s="28">
        <f t="shared" ref="GF75" si="1697">((GE75+GG75)/7)/GC74</f>
        <v>0.67307692307692313</v>
      </c>
      <c r="GG75" s="27">
        <f t="shared" si="618"/>
        <v>51</v>
      </c>
      <c r="GH75" s="28">
        <f t="shared" ref="GH75" si="1698">(GG75/(GG75+GE75))</f>
        <v>5.2040816326530612E-2</v>
      </c>
      <c r="GI75" s="27"/>
      <c r="GJ75" s="27"/>
      <c r="GK75" s="29">
        <f t="shared" ref="GK75:GL75" si="1699">GK73/GK72*100-100</f>
        <v>23.415637860082299</v>
      </c>
      <c r="GL75" s="72">
        <f t="shared" si="1699"/>
        <v>2.2806682577565738</v>
      </c>
      <c r="GM75" s="26">
        <f t="shared" ref="GM75:GN75" si="1700">SUM(GM68:GM74)</f>
        <v>1</v>
      </c>
      <c r="GN75" s="27">
        <f t="shared" si="1700"/>
        <v>0</v>
      </c>
      <c r="GO75" s="27"/>
      <c r="GP75" s="27"/>
      <c r="GQ75" s="27">
        <f t="shared" si="622"/>
        <v>4101</v>
      </c>
      <c r="GR75" s="28">
        <f t="shared" ref="GR75" si="1701">((GQ75+GS75)/7)/GO74</f>
        <v>0.79874453110138866</v>
      </c>
      <c r="GS75" s="27">
        <f t="shared" si="624"/>
        <v>98</v>
      </c>
      <c r="GT75" s="28">
        <f t="shared" ref="GT75" si="1702">(GS75/(GS75+GQ75))</f>
        <v>2.3338890211955229E-2</v>
      </c>
      <c r="GU75" s="27"/>
      <c r="GV75" s="27"/>
      <c r="GW75" s="29">
        <f t="shared" ref="GW75:GX75" si="1703">GW73/GW72*100-100</f>
        <v>9.9946221473999231</v>
      </c>
      <c r="GX75" s="72">
        <f t="shared" si="1703"/>
        <v>4.0731901352426547</v>
      </c>
      <c r="GY75" s="26">
        <f t="shared" ref="GY75:GZ75" si="1704">SUM(GY68:GY74)</f>
        <v>0</v>
      </c>
      <c r="GZ75" s="27">
        <f t="shared" si="1704"/>
        <v>0</v>
      </c>
      <c r="HA75" s="27"/>
      <c r="HB75" s="27"/>
      <c r="HC75" s="27">
        <f t="shared" si="628"/>
        <v>4053</v>
      </c>
      <c r="HD75" s="28">
        <f t="shared" ref="HD75" si="1705">((HC75+HE75)/7)/HA74</f>
        <v>0.78960349079870995</v>
      </c>
      <c r="HE75" s="27">
        <f t="shared" si="630"/>
        <v>109</v>
      </c>
      <c r="HF75" s="28">
        <f t="shared" ref="HF75" si="1706">(HE75/(HE75+HC75))</f>
        <v>2.6189332051898127E-2</v>
      </c>
      <c r="HG75" s="27"/>
      <c r="HH75" s="27"/>
      <c r="HI75" s="29">
        <f t="shared" ref="HI75:HJ75" si="1707">HI73/HI72*100-100</f>
        <v>10.62528577960677</v>
      </c>
      <c r="HJ75" s="72">
        <f t="shared" si="1707"/>
        <v>5.9984089101034215</v>
      </c>
      <c r="HK75" s="26">
        <f t="shared" si="1584"/>
        <v>26</v>
      </c>
      <c r="HL75" s="27">
        <f t="shared" si="1585"/>
        <v>0</v>
      </c>
      <c r="HM75" s="27"/>
      <c r="HN75" s="27"/>
      <c r="HO75" s="27">
        <f t="shared" ref="HO75" si="1708">+G75+S75+AE75+AQ75+BC75+BO75+CA75+CM75+CY75+DK75+DW75+EI75+EU75+FG75+FS75+GE75+GQ75+HC75+I75+U75+AG75+AS75+BE75+BQ75+CC75+CO75+DA75+DM75+DY75+EK75+EW75+FI75+FU75+GG75+GS75+HE75</f>
        <v>65387</v>
      </c>
      <c r="HP75" s="203">
        <f t="shared" ref="HP75" si="1709">+((HO75)/HM74)/7</f>
        <v>0.78594867480016828</v>
      </c>
      <c r="HQ75" s="62">
        <f t="shared" si="1590"/>
        <v>2103</v>
      </c>
      <c r="HR75" s="52">
        <f t="shared" si="1591"/>
        <v>3.2162356431706611E-2</v>
      </c>
      <c r="HS75" s="53">
        <f t="shared" si="635"/>
        <v>57.085714285714289</v>
      </c>
      <c r="HT75" s="54">
        <f t="shared" si="636"/>
        <v>61929</v>
      </c>
      <c r="HU75" s="53">
        <f t="shared" si="637"/>
        <v>94.710485328702461</v>
      </c>
      <c r="HV75" s="63">
        <f t="shared" ref="HV75:HW75" si="1710">HV73/HV72*100-100</f>
        <v>9.6370376101883437</v>
      </c>
      <c r="HW75" s="72">
        <f t="shared" si="1710"/>
        <v>6.1161359050262689</v>
      </c>
      <c r="HX75" s="78">
        <f t="shared" ref="HX75" si="1711">SUM(G75,I75,S75,U75,AE75,AG75,AQ75,AS75,BC75,BE75,BO75,BQ75)/7/SUM(E74,Q74,AC74,AO74,BA74,BM74)</f>
        <v>0.79520807061790666</v>
      </c>
      <c r="HY75" s="78">
        <f t="shared" ref="HY75" si="1712">SUM(CA75,CC75,CM75,CO75,CY75,DA75,DK75,DM75,DW75,DY75,EI75,EK75)/7/SUM(BY74,CK74,CW74,DI74,DU74,EG74)</f>
        <v>0.77569620253164562</v>
      </c>
      <c r="HZ75" s="78">
        <f t="shared" ref="HZ75" si="1713">SUM(K75,EU75,EW75,FG75,FI75,FS75,FU75,GE75,GG75,GQ75,GS75,HC75,HE75)/7/SUM(ES74,FE74,FQ74,GC74,GO74,HA74)</f>
        <v>0.78690176322418137</v>
      </c>
      <c r="IA75" s="82">
        <f t="shared" ref="IA75" si="1714">SUM(I75,U75,AG75,AS75,BE75,BQ75)/SUM(G75,I75,S75,U75,AE75,AG75,AQ75,AS75,BC75,BE75,BO75,BQ75)</f>
        <v>3.031126817996466E-2</v>
      </c>
      <c r="IB75" s="82">
        <f t="shared" ref="IB75" si="1715">SUM(CC75,CO75,DA75,DM75,DY75,EK75)/SUM(CA75,CC75,CM75,CO75,CY75,DA75,DK75,DM75,DW75,DY75,EI75,EK75)</f>
        <v>3.2916822081312941E-2</v>
      </c>
      <c r="IC75" s="82">
        <f t="shared" ref="IC75" si="1716">SUM(EW75,FI75,FU75,GG75,GS75,HE75)/SUM(EU75,EW75,FG75,FI75,FS75,FU75,GE75,GG75,GQ75,GS75,HC75,HE75)</f>
        <v>3.3290653008962869E-2</v>
      </c>
      <c r="ID75" s="84">
        <f t="shared" ref="ID75" si="1717">SUM(C75,O75,AA75,AM75,AY75,BK75)</f>
        <v>6</v>
      </c>
      <c r="IE75" s="84">
        <f t="shared" ref="IE75" si="1718">SUM(BW75,CI75,CU75,DG75,DS75,EE75)</f>
        <v>11</v>
      </c>
      <c r="IF75" s="84">
        <f t="shared" ref="IF75" si="1719">SUM(EQ75,FC75,FO75,GA75,GM75,GY75)</f>
        <v>9</v>
      </c>
      <c r="IG75" s="86" t="s">
        <v>40</v>
      </c>
    </row>
    <row r="76" spans="1:24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5">
        <f t="shared" ref="HK76:HL76" si="1720">HK75/HM65</f>
        <v>2.1828561833599192E-3</v>
      </c>
      <c r="HL76" s="68">
        <f t="shared" si="1720"/>
        <v>0</v>
      </c>
      <c r="HM76" s="30"/>
      <c r="HN76" s="30"/>
      <c r="HO76" s="30"/>
      <c r="HP76" s="204"/>
      <c r="HQ76" s="30"/>
      <c r="HR76" s="30"/>
      <c r="HS76" s="30"/>
      <c r="HT76" s="51"/>
      <c r="HU76" s="30"/>
      <c r="HV76" s="30"/>
      <c r="HW76" s="31"/>
      <c r="HY76" s="77"/>
      <c r="HZ76" s="77"/>
      <c r="ID76" s="84">
        <f t="shared" ref="ID76" si="1721">SUM(E65,Q65,AC65,AO65,BA65,BM65)</f>
        <v>3971</v>
      </c>
      <c r="IE76" s="84">
        <f t="shared" ref="IE76" si="1722">SUM(BY65,CK65,CW65,DI65,DU65,EG65)</f>
        <v>3961</v>
      </c>
      <c r="IF76" s="84">
        <f t="shared" ref="IF76" si="1723">SUM(ES65,FE65,FQ65,GC65,GO65,HA65)</f>
        <v>3979</v>
      </c>
      <c r="IG76" s="86" t="s">
        <v>38</v>
      </c>
    </row>
    <row r="77" spans="1:241" x14ac:dyDescent="0.25">
      <c r="A77" s="210">
        <v>33</v>
      </c>
      <c r="B77" s="73">
        <f>B74+1</f>
        <v>44561</v>
      </c>
      <c r="C77" s="33"/>
      <c r="D77" s="34"/>
      <c r="E77" s="34">
        <f t="shared" ref="E77:F77" si="1724">E74-C77</f>
        <v>746</v>
      </c>
      <c r="F77" s="34">
        <f t="shared" si="1724"/>
        <v>65</v>
      </c>
      <c r="G77" s="34">
        <v>568</v>
      </c>
      <c r="H77" s="35">
        <f t="shared" ref="H77:H83" si="1725">((G77+I77)/E77)</f>
        <v>0.79222520107238603</v>
      </c>
      <c r="I77" s="34">
        <v>23</v>
      </c>
      <c r="J77" s="35">
        <f t="shared" ref="J77:J83" si="1726">I77/(G77+I77)</f>
        <v>3.8917089678510999E-2</v>
      </c>
      <c r="K77" s="36"/>
      <c r="L77" s="34"/>
      <c r="M77" s="34"/>
      <c r="N77" s="37"/>
      <c r="O77" s="33"/>
      <c r="P77" s="34"/>
      <c r="Q77" s="34">
        <f t="shared" ref="Q77" si="1727">Q74-O77</f>
        <v>745</v>
      </c>
      <c r="R77" s="34">
        <f t="shared" ref="R77" si="1728">R74-P77</f>
        <v>65</v>
      </c>
      <c r="S77" s="34">
        <v>564</v>
      </c>
      <c r="T77" s="35">
        <f t="shared" ref="T77:T83" si="1729">((S77+U77)/Q77)</f>
        <v>0.77583892617449668</v>
      </c>
      <c r="U77" s="34">
        <v>14</v>
      </c>
      <c r="V77" s="35">
        <f t="shared" ref="V77:V83" si="1730">U77/(S77+U77)</f>
        <v>2.4221453287197232E-2</v>
      </c>
      <c r="W77" s="36"/>
      <c r="X77" s="34"/>
      <c r="Y77" s="34"/>
      <c r="Z77" s="37"/>
      <c r="AA77" s="33"/>
      <c r="AB77" s="34"/>
      <c r="AC77" s="34">
        <f t="shared" ref="AC77" si="1731">AC74-AA77</f>
        <v>755</v>
      </c>
      <c r="AD77" s="34">
        <f t="shared" ref="AD77" si="1732">AD74-AB77</f>
        <v>65</v>
      </c>
      <c r="AE77" s="34">
        <v>578</v>
      </c>
      <c r="AF77" s="35">
        <f t="shared" ref="AF77:AF83" si="1733">((AE77+AG77)/AC77)</f>
        <v>0.776158940397351</v>
      </c>
      <c r="AG77" s="34">
        <v>8</v>
      </c>
      <c r="AH77" s="35">
        <f t="shared" ref="AH77:AH83" si="1734">AG77/(AE77+AG77)</f>
        <v>1.3651877133105802E-2</v>
      </c>
      <c r="AI77" s="36"/>
      <c r="AJ77" s="34"/>
      <c r="AK77" s="34"/>
      <c r="AL77" s="37"/>
      <c r="AM77" s="33"/>
      <c r="AN77" s="34"/>
      <c r="AO77" s="34">
        <f t="shared" ref="AO77" si="1735">AO74-AM77</f>
        <v>207</v>
      </c>
      <c r="AP77" s="34">
        <f t="shared" ref="AP77" si="1736">AP74-AN77</f>
        <v>16</v>
      </c>
      <c r="AQ77" s="34">
        <v>151</v>
      </c>
      <c r="AR77" s="35">
        <f t="shared" ref="AR77:AR83" si="1737">((AQ77+AS77)/AO77)</f>
        <v>0.73913043478260865</v>
      </c>
      <c r="AS77" s="34">
        <v>2</v>
      </c>
      <c r="AT77" s="35">
        <f t="shared" ref="AT77:AT83" si="1738">AS77/(AQ77+AS77)</f>
        <v>1.3071895424836602E-2</v>
      </c>
      <c r="AU77" s="36"/>
      <c r="AV77" s="34"/>
      <c r="AW77" s="34"/>
      <c r="AX77" s="37"/>
      <c r="AY77" s="33"/>
      <c r="AZ77" s="34"/>
      <c r="BA77" s="34">
        <f t="shared" ref="BA77" si="1739">BA74-AY77</f>
        <v>755</v>
      </c>
      <c r="BB77" s="34">
        <f t="shared" ref="BB77" si="1740">BB74-AZ77</f>
        <v>65</v>
      </c>
      <c r="BC77" s="34">
        <v>590</v>
      </c>
      <c r="BD77" s="35">
        <f t="shared" ref="BD77:BD83" si="1741">((BC77+BE77)/BA77)</f>
        <v>0.8</v>
      </c>
      <c r="BE77" s="34">
        <v>14</v>
      </c>
      <c r="BF77" s="35">
        <f t="shared" ref="BF77:BF83" si="1742">BE77/(BC77+BE77)</f>
        <v>2.3178807947019868E-2</v>
      </c>
      <c r="BG77" s="36"/>
      <c r="BH77" s="34"/>
      <c r="BI77" s="34"/>
      <c r="BJ77" s="37"/>
      <c r="BK77" s="33"/>
      <c r="BL77" s="34"/>
      <c r="BM77" s="34">
        <f t="shared" ref="BM77" si="1743">BM74-BK77</f>
        <v>757</v>
      </c>
      <c r="BN77" s="34">
        <f t="shared" ref="BN77" si="1744">BN74-BL77</f>
        <v>65</v>
      </c>
      <c r="BO77" s="34">
        <v>572</v>
      </c>
      <c r="BP77" s="35">
        <f t="shared" ref="BP77:BP83" si="1745">((BO77+BQ77)/BM77)</f>
        <v>0.77014531043593126</v>
      </c>
      <c r="BQ77" s="34">
        <v>11</v>
      </c>
      <c r="BR77" s="35">
        <f t="shared" ref="BR77:BR83" si="1746">BQ77/(BO77+BQ77)</f>
        <v>1.8867924528301886E-2</v>
      </c>
      <c r="BS77" s="36"/>
      <c r="BT77" s="34"/>
      <c r="BU77" s="34"/>
      <c r="BV77" s="37"/>
      <c r="BW77" s="33">
        <v>1</v>
      </c>
      <c r="BX77" s="34"/>
      <c r="BY77" s="34">
        <f t="shared" ref="BY77" si="1747">BY74-BW77</f>
        <v>746</v>
      </c>
      <c r="BZ77" s="34">
        <f t="shared" ref="BZ77" si="1748">BZ74-BX77</f>
        <v>64</v>
      </c>
      <c r="CA77" s="34">
        <v>545</v>
      </c>
      <c r="CB77" s="35">
        <f t="shared" ref="CB77:CB83" si="1749">((CA77+CC77)/BY77)</f>
        <v>0.75201072386058976</v>
      </c>
      <c r="CC77" s="34">
        <v>16</v>
      </c>
      <c r="CD77" s="35">
        <f t="shared" ref="CD77:CD83" si="1750">CC77/(CA77+CC77)</f>
        <v>2.8520499108734401E-2</v>
      </c>
      <c r="CE77" s="36"/>
      <c r="CF77" s="34"/>
      <c r="CG77" s="34"/>
      <c r="CH77" s="37"/>
      <c r="CI77" s="33"/>
      <c r="CJ77" s="34"/>
      <c r="CK77" s="34">
        <f t="shared" ref="CK77" si="1751">CK74-CI77</f>
        <v>745</v>
      </c>
      <c r="CL77" s="34">
        <f t="shared" ref="CL77" si="1752">CL74-CJ77</f>
        <v>65</v>
      </c>
      <c r="CM77" s="34">
        <v>560</v>
      </c>
      <c r="CN77" s="35">
        <f t="shared" ref="CN77:CN83" si="1753">((CM77+CO77)/CK77)</f>
        <v>0.77181208053691275</v>
      </c>
      <c r="CO77" s="34">
        <v>15</v>
      </c>
      <c r="CP77" s="35">
        <f t="shared" ref="CP77:CP83" si="1754">CO77/(CM77+CO77)</f>
        <v>2.6086956521739129E-2</v>
      </c>
      <c r="CQ77" s="36"/>
      <c r="CR77" s="34"/>
      <c r="CS77" s="34"/>
      <c r="CT77" s="37"/>
      <c r="CU77" s="33"/>
      <c r="CV77" s="34"/>
      <c r="CW77" s="34">
        <f t="shared" ref="CW77" si="1755">CW74-CU77</f>
        <v>748</v>
      </c>
      <c r="CX77" s="34">
        <f t="shared" ref="CX77" si="1756">CX74-CV77</f>
        <v>65</v>
      </c>
      <c r="CY77" s="34">
        <v>535</v>
      </c>
      <c r="CZ77" s="35">
        <f t="shared" ref="CZ77:CZ83" si="1757">((CY77+DA77)/CW77)</f>
        <v>0.73128342245989308</v>
      </c>
      <c r="DA77" s="34">
        <v>12</v>
      </c>
      <c r="DB77" s="35">
        <f t="shared" ref="DB77:DB83" si="1758">DA77/(CY77+DA77)</f>
        <v>2.1937842778793418E-2</v>
      </c>
      <c r="DC77" s="36"/>
      <c r="DD77" s="34"/>
      <c r="DE77" s="34"/>
      <c r="DF77" s="37"/>
      <c r="DG77" s="33"/>
      <c r="DH77" s="34"/>
      <c r="DI77" s="34">
        <f t="shared" ref="DI77" si="1759">DI74-DG77</f>
        <v>199</v>
      </c>
      <c r="DJ77" s="34">
        <f t="shared" ref="DJ77" si="1760">DJ74-DH77</f>
        <v>16</v>
      </c>
      <c r="DK77" s="34">
        <v>127</v>
      </c>
      <c r="DL77" s="35">
        <f t="shared" ref="DL77:DL83" si="1761">((DK77+DM77)/DI77)</f>
        <v>0.65829145728643212</v>
      </c>
      <c r="DM77" s="34">
        <v>4</v>
      </c>
      <c r="DN77" s="35">
        <f t="shared" ref="DN77:DN83" si="1762">DM77/(DK77+DM77)</f>
        <v>3.0534351145038167E-2</v>
      </c>
      <c r="DO77" s="36"/>
      <c r="DP77" s="34"/>
      <c r="DQ77" s="34"/>
      <c r="DR77" s="37"/>
      <c r="DS77" s="33">
        <v>1</v>
      </c>
      <c r="DT77" s="34"/>
      <c r="DU77" s="34">
        <f t="shared" ref="DU77" si="1763">DU74-DS77</f>
        <v>755</v>
      </c>
      <c r="DV77" s="34">
        <f t="shared" ref="DV77" si="1764">DV74-DT77</f>
        <v>65</v>
      </c>
      <c r="DW77" s="34">
        <v>570</v>
      </c>
      <c r="DX77" s="35">
        <f t="shared" ref="DX77:DX83" si="1765">((DW77+DY77)/DU77)</f>
        <v>0.76423841059602649</v>
      </c>
      <c r="DY77" s="34">
        <v>7</v>
      </c>
      <c r="DZ77" s="35">
        <f t="shared" ref="DZ77:DZ83" si="1766">DY77/(DW77+DY77)</f>
        <v>1.2131715771230503E-2</v>
      </c>
      <c r="EA77" s="36"/>
      <c r="EB77" s="34"/>
      <c r="EC77" s="34"/>
      <c r="ED77" s="37"/>
      <c r="EE77" s="33"/>
      <c r="EF77" s="34"/>
      <c r="EG77" s="34">
        <f t="shared" ref="EG77" si="1767">EG74-EE77</f>
        <v>755</v>
      </c>
      <c r="EH77" s="34">
        <f t="shared" ref="EH77" si="1768">EH74-EF77</f>
        <v>64</v>
      </c>
      <c r="EI77" s="34">
        <v>574</v>
      </c>
      <c r="EJ77" s="35">
        <f t="shared" ref="EJ77:EJ83" si="1769">((EI77+EK77)/EG77)</f>
        <v>0.77218543046357613</v>
      </c>
      <c r="EK77" s="34">
        <v>9</v>
      </c>
      <c r="EL77" s="35">
        <f t="shared" ref="EL77:EL83" si="1770">EK77/(EI77+EK77)</f>
        <v>1.5437392795883362E-2</v>
      </c>
      <c r="EM77" s="36"/>
      <c r="EN77" s="34"/>
      <c r="EO77" s="34"/>
      <c r="EP77" s="37"/>
      <c r="EQ77" s="33"/>
      <c r="ER77" s="34"/>
      <c r="ES77" s="34">
        <f t="shared" ref="ES77" si="1771">ES74-EQ77</f>
        <v>751</v>
      </c>
      <c r="ET77" s="34">
        <f t="shared" ref="ET77" si="1772">ET74-ER77</f>
        <v>65</v>
      </c>
      <c r="EU77" s="34">
        <v>548</v>
      </c>
      <c r="EV77" s="35">
        <f t="shared" ref="EV77:EV83" si="1773">((EU77+EW77)/ES77)</f>
        <v>0.77762982689747007</v>
      </c>
      <c r="EW77" s="34">
        <v>36</v>
      </c>
      <c r="EX77" s="35">
        <f t="shared" ref="EX77:EX83" si="1774">EW77/(EU77+EW77)</f>
        <v>6.1643835616438353E-2</v>
      </c>
      <c r="EY77" s="36"/>
      <c r="EZ77" s="34"/>
      <c r="FA77" s="34"/>
      <c r="FB77" s="37"/>
      <c r="FC77" s="33"/>
      <c r="FD77" s="34"/>
      <c r="FE77" s="34">
        <f t="shared" ref="FE77" si="1775">FE74-FC77</f>
        <v>754</v>
      </c>
      <c r="FF77" s="34">
        <f t="shared" ref="FF77" si="1776">FF74-FD77</f>
        <v>65</v>
      </c>
      <c r="FG77" s="34">
        <v>568</v>
      </c>
      <c r="FH77" s="35">
        <f t="shared" ref="FH77:FH83" si="1777">((FG77+FI77)/FE77)</f>
        <v>0.78381962864721488</v>
      </c>
      <c r="FI77" s="34">
        <v>23</v>
      </c>
      <c r="FJ77" s="35">
        <f t="shared" ref="FJ77:FJ83" si="1778">FI77/(FG77+FI77)</f>
        <v>3.8917089678510999E-2</v>
      </c>
      <c r="FK77" s="36"/>
      <c r="FL77" s="34"/>
      <c r="FM77" s="34"/>
      <c r="FN77" s="37"/>
      <c r="FO77" s="33"/>
      <c r="FP77" s="34"/>
      <c r="FQ77" s="34">
        <f t="shared" ref="FQ77" si="1779">FQ74-FO77</f>
        <v>753</v>
      </c>
      <c r="FR77" s="34">
        <f t="shared" ref="FR77" si="1780">FR74-FP77</f>
        <v>65</v>
      </c>
      <c r="FS77" s="34">
        <v>584</v>
      </c>
      <c r="FT77" s="35">
        <f t="shared" ref="FT77:FT83" si="1781">((FS77+FU77)/FQ77)</f>
        <v>0.79814077025232399</v>
      </c>
      <c r="FU77" s="34">
        <v>17</v>
      </c>
      <c r="FV77" s="35">
        <f t="shared" ref="FV77:FV83" si="1782">FU77/(FS77+FU77)</f>
        <v>2.8286189683860232E-2</v>
      </c>
      <c r="FW77" s="36"/>
      <c r="FX77" s="34"/>
      <c r="FY77" s="34"/>
      <c r="FZ77" s="37"/>
      <c r="GA77" s="33"/>
      <c r="GB77" s="34"/>
      <c r="GC77" s="34">
        <f t="shared" ref="GC77" si="1783">GC74-GA77</f>
        <v>208</v>
      </c>
      <c r="GD77" s="34">
        <f t="shared" ref="GD77" si="1784">GD74-GB77</f>
        <v>16</v>
      </c>
      <c r="GE77" s="34">
        <v>136</v>
      </c>
      <c r="GF77" s="35">
        <f t="shared" ref="GF77:GF83" si="1785">((GE77+GG77)/GC77)</f>
        <v>0.69230769230769229</v>
      </c>
      <c r="GG77" s="34">
        <v>8</v>
      </c>
      <c r="GH77" s="35">
        <f t="shared" ref="GH77:GH83" si="1786">GG77/(GE77+GG77)</f>
        <v>5.5555555555555552E-2</v>
      </c>
      <c r="GI77" s="36"/>
      <c r="GJ77" s="34"/>
      <c r="GK77" s="34"/>
      <c r="GL77" s="37"/>
      <c r="GM77" s="33"/>
      <c r="GN77" s="34"/>
      <c r="GO77" s="34">
        <f t="shared" ref="GO77" si="1787">GO74-GM77</f>
        <v>751</v>
      </c>
      <c r="GP77" s="34">
        <f t="shared" ref="GP77" si="1788">GP74-GN77</f>
        <v>65</v>
      </c>
      <c r="GQ77" s="34">
        <v>587</v>
      </c>
      <c r="GR77" s="35">
        <f t="shared" ref="GR77:GR83" si="1789">((GQ77+GS77)/GO77)</f>
        <v>0.80292942743009321</v>
      </c>
      <c r="GS77" s="34">
        <v>16</v>
      </c>
      <c r="GT77" s="35">
        <f t="shared" ref="GT77:GT83" si="1790">GS77/(GQ77+GS77)</f>
        <v>2.6533996683250415E-2</v>
      </c>
      <c r="GU77" s="36"/>
      <c r="GV77" s="34"/>
      <c r="GW77" s="34"/>
      <c r="GX77" s="37"/>
      <c r="GY77" s="33"/>
      <c r="GZ77" s="34"/>
      <c r="HA77" s="34">
        <f t="shared" ref="HA77" si="1791">HA74-GY77</f>
        <v>753</v>
      </c>
      <c r="HB77" s="34">
        <f t="shared" ref="HB77" si="1792">HB74-GZ77</f>
        <v>65</v>
      </c>
      <c r="HC77" s="34">
        <v>573</v>
      </c>
      <c r="HD77" s="35">
        <f t="shared" ref="HD77:HD83" si="1793">((HC77+HE77)/HA77)</f>
        <v>0.78751660026560422</v>
      </c>
      <c r="HE77" s="34">
        <v>20</v>
      </c>
      <c r="HF77" s="35">
        <f t="shared" ref="HF77:HF83" si="1794">HE77/(HC77+HE77)</f>
        <v>3.3726812816188868E-2</v>
      </c>
      <c r="HG77" s="36"/>
      <c r="HH77" s="34"/>
      <c r="HI77" s="34"/>
      <c r="HJ77" s="37"/>
      <c r="HK77" s="33">
        <f t="shared" ref="HK77:HK84" si="1795">+C77+O77+AA77+AM77+AY77+BK77+BW77+CI77+CU77+DG77+DS77+EE77+EQ77+FC77+FO77+GA77+GM77+GY77</f>
        <v>2</v>
      </c>
      <c r="HL77" s="34">
        <f t="shared" ref="HL77:HL84" si="1796">+D77+P77+AB77+AN77+AZ77+BL77+BX77+CJ77+CV77+DH77+DT77+EF77+ER77+FD77+FP77+GB77+GN77+GZ77</f>
        <v>0</v>
      </c>
      <c r="HM77" s="34">
        <f t="shared" ref="HM77:HM83" si="1797">+E77+Q77+AC77+AO77+BA77+BM77+BY77+CK77+CW77+DI77+DU77+EG77+ES77+FE77+FQ77+GC77+GO77+HA77</f>
        <v>11883</v>
      </c>
      <c r="HN77" s="34">
        <f t="shared" ref="HN77:HN83" si="1798">+F77+R77+AD77+AP77+BB77+BN77+BZ77+CL77+CX77+DJ77+DV77+EH77+ET77+FF77+FR77+GD77+GP77+HB77</f>
        <v>1021</v>
      </c>
      <c r="HO77" s="34">
        <f t="shared" ref="HO77:HO83" si="1799">+G77+S77+AE77+AQ77+BC77+BO77+CA77+CM77+CY77+DK77+DW77+EI77+EU77+FG77+FS77+GE77+GQ77+HC77+HE77+I77+U77+AG77+AS77+BE77+BQ77+CC77+CO77+DA77+DM77+DY77+EK77+EW77+FI77+FU77+GG77+GS77</f>
        <v>9185</v>
      </c>
      <c r="HP77" s="201">
        <f t="shared" ref="HP77:HP83" si="1800">+(HO77)/HM77</f>
        <v>0.77295295800723718</v>
      </c>
      <c r="HQ77" s="48">
        <f t="shared" ref="HQ77:HQ84" si="1801">+I77+U77+AG77+AS77+BE77+BQ77+CC77+CO77+DA77+DM77+DY77+EK77+EW77+FI77+FU77+GG77+GS77+HE77</f>
        <v>255</v>
      </c>
      <c r="HR77" s="35">
        <f t="shared" ref="HR77:HR84" si="1802">+(HQ77/(HO77))</f>
        <v>2.7762656505171474E-2</v>
      </c>
      <c r="HS77" s="49">
        <v>57.8</v>
      </c>
      <c r="HT77" s="50">
        <v>8771</v>
      </c>
      <c r="HU77" s="49">
        <f t="shared" ref="HU77:HU83" si="1803">+HT77/HO77*100</f>
        <v>95.492651061513328</v>
      </c>
      <c r="HV77" s="48"/>
      <c r="HW77" s="37"/>
      <c r="HX77" s="78">
        <f t="shared" ref="HX77:HX83" si="1804">SUM(G77,I77,S77,U77,AE77,AG77,AQ77,AS77,BC77,BE77,BO77,BQ77)/SUM(E77,Q77,AC77,AO77,BA77,BM77)</f>
        <v>0.7805800756620429</v>
      </c>
      <c r="HY77" s="78">
        <f t="shared" ref="HY77:HY83" si="1805">SUM(CA77,CC77,CM77,CO77,CY77,DA77,DK77,DM77,DW77,DY77,EI77,EK77)/SUM(BY77,CK77,CW77,DI77,DU77,EG77)</f>
        <v>0.75329280648429586</v>
      </c>
      <c r="HZ77" s="78">
        <f t="shared" ref="HZ77:HZ83" si="1806">SUM(K77,EU77,EW77,FG77,FI77,FS77,FU77,GE77,GG77,GQ77,GS77,HC77,HE77)/SUM(ES77,FE77,FQ77,GC77,GO77,HA77)</f>
        <v>0.78488664987405543</v>
      </c>
    </row>
    <row r="78" spans="1:241" x14ac:dyDescent="0.25">
      <c r="A78" s="211"/>
      <c r="B78" s="41">
        <f t="shared" ref="B78:B83" si="1807">+B77+1</f>
        <v>44562</v>
      </c>
      <c r="C78" s="10">
        <v>1</v>
      </c>
      <c r="D78" s="11"/>
      <c r="E78" s="74">
        <f t="shared" ref="E78:E83" si="1808">E77-C78</f>
        <v>745</v>
      </c>
      <c r="F78" s="74">
        <f t="shared" ref="F78:F83" si="1809">F77-D78</f>
        <v>65</v>
      </c>
      <c r="G78" s="11">
        <v>542</v>
      </c>
      <c r="H78" s="12">
        <f t="shared" si="1725"/>
        <v>0.76107382550335567</v>
      </c>
      <c r="I78" s="11">
        <v>25</v>
      </c>
      <c r="J78" s="12">
        <f t="shared" si="1726"/>
        <v>4.4091710758377423E-2</v>
      </c>
      <c r="K78" s="13"/>
      <c r="L78" s="11"/>
      <c r="M78" s="11"/>
      <c r="N78" s="14"/>
      <c r="O78" s="10"/>
      <c r="P78" s="11"/>
      <c r="Q78" s="74">
        <f t="shared" ref="Q78:Q83" si="1810">Q77-O78</f>
        <v>745</v>
      </c>
      <c r="R78" s="74">
        <f t="shared" ref="R78:R83" si="1811">R77-P78</f>
        <v>65</v>
      </c>
      <c r="S78" s="11">
        <v>565</v>
      </c>
      <c r="T78" s="12">
        <f t="shared" si="1729"/>
        <v>0.79060402684563758</v>
      </c>
      <c r="U78" s="11">
        <v>24</v>
      </c>
      <c r="V78" s="12">
        <f t="shared" si="1730"/>
        <v>4.074702886247878E-2</v>
      </c>
      <c r="W78" s="13"/>
      <c r="X78" s="11"/>
      <c r="Y78" s="11"/>
      <c r="Z78" s="14"/>
      <c r="AA78" s="10"/>
      <c r="AB78" s="11"/>
      <c r="AC78" s="74">
        <f t="shared" ref="AC78:AC83" si="1812">AC77-AA78</f>
        <v>755</v>
      </c>
      <c r="AD78" s="74">
        <f t="shared" ref="AD78:AD83" si="1813">AD77-AB78</f>
        <v>65</v>
      </c>
      <c r="AE78" s="11">
        <v>574</v>
      </c>
      <c r="AF78" s="12">
        <f t="shared" si="1733"/>
        <v>0.78013245033112588</v>
      </c>
      <c r="AG78" s="11">
        <v>15</v>
      </c>
      <c r="AH78" s="12">
        <f t="shared" si="1734"/>
        <v>2.5466893039049237E-2</v>
      </c>
      <c r="AI78" s="13"/>
      <c r="AJ78" s="11"/>
      <c r="AK78" s="11"/>
      <c r="AL78" s="14"/>
      <c r="AM78" s="10"/>
      <c r="AN78" s="11"/>
      <c r="AO78" s="74">
        <f t="shared" ref="AO78:AO83" si="1814">AO77-AM78</f>
        <v>207</v>
      </c>
      <c r="AP78" s="74">
        <f t="shared" ref="AP78:AP83" si="1815">AP77-AN78</f>
        <v>16</v>
      </c>
      <c r="AQ78" s="11">
        <v>151</v>
      </c>
      <c r="AR78" s="12">
        <f t="shared" si="1737"/>
        <v>0.76328502415458932</v>
      </c>
      <c r="AS78" s="11">
        <v>7</v>
      </c>
      <c r="AT78" s="12">
        <f t="shared" si="1738"/>
        <v>4.4303797468354431E-2</v>
      </c>
      <c r="AU78" s="13"/>
      <c r="AV78" s="11"/>
      <c r="AW78" s="11"/>
      <c r="AX78" s="14"/>
      <c r="AY78" s="10"/>
      <c r="AZ78" s="11"/>
      <c r="BA78" s="74">
        <f t="shared" ref="BA78:BA83" si="1816">BA77-AY78</f>
        <v>755</v>
      </c>
      <c r="BB78" s="74">
        <f t="shared" ref="BB78:BB83" si="1817">BB77-AZ78</f>
        <v>65</v>
      </c>
      <c r="BC78" s="11">
        <v>591</v>
      </c>
      <c r="BD78" s="12">
        <f t="shared" si="1741"/>
        <v>0.8</v>
      </c>
      <c r="BE78" s="11">
        <v>13</v>
      </c>
      <c r="BF78" s="12">
        <f t="shared" si="1742"/>
        <v>2.1523178807947019E-2</v>
      </c>
      <c r="BG78" s="13"/>
      <c r="BH78" s="11"/>
      <c r="BI78" s="11"/>
      <c r="BJ78" s="14"/>
      <c r="BK78" s="10"/>
      <c r="BL78" s="11"/>
      <c r="BM78" s="74">
        <f t="shared" ref="BM78:BM83" si="1818">BM77-BK78</f>
        <v>757</v>
      </c>
      <c r="BN78" s="74">
        <f t="shared" ref="BN78:BN83" si="1819">BN77-BL78</f>
        <v>65</v>
      </c>
      <c r="BO78" s="11">
        <v>603</v>
      </c>
      <c r="BP78" s="12">
        <f t="shared" si="1745"/>
        <v>0.81109643328929992</v>
      </c>
      <c r="BQ78" s="11">
        <v>11</v>
      </c>
      <c r="BR78" s="12">
        <f t="shared" si="1746"/>
        <v>1.7915309446254073E-2</v>
      </c>
      <c r="BS78" s="13"/>
      <c r="BT78" s="11"/>
      <c r="BU78" s="11"/>
      <c r="BV78" s="14"/>
      <c r="BW78" s="10">
        <v>1</v>
      </c>
      <c r="BX78" s="11"/>
      <c r="BY78" s="74">
        <f t="shared" ref="BY78:BY83" si="1820">BY77-BW78</f>
        <v>745</v>
      </c>
      <c r="BZ78" s="74">
        <f t="shared" ref="BZ78:BZ83" si="1821">BZ77-BX78</f>
        <v>64</v>
      </c>
      <c r="CA78" s="11">
        <v>519</v>
      </c>
      <c r="CB78" s="12">
        <f t="shared" si="1749"/>
        <v>0.7208053691275168</v>
      </c>
      <c r="CC78" s="11">
        <v>18</v>
      </c>
      <c r="CD78" s="12">
        <f t="shared" si="1750"/>
        <v>3.3519553072625698E-2</v>
      </c>
      <c r="CE78" s="13"/>
      <c r="CF78" s="11"/>
      <c r="CG78" s="11"/>
      <c r="CH78" s="14"/>
      <c r="CI78" s="10"/>
      <c r="CJ78" s="11"/>
      <c r="CK78" s="74">
        <f t="shared" ref="CK78:CK83" si="1822">CK77-CI78</f>
        <v>745</v>
      </c>
      <c r="CL78" s="74">
        <f t="shared" ref="CL78:CL83" si="1823">CL77-CJ78</f>
        <v>65</v>
      </c>
      <c r="CM78" s="11">
        <v>490</v>
      </c>
      <c r="CN78" s="12">
        <f t="shared" si="1753"/>
        <v>0.67919463087248322</v>
      </c>
      <c r="CO78" s="11">
        <v>16</v>
      </c>
      <c r="CP78" s="12">
        <f t="shared" si="1754"/>
        <v>3.1620553359683792E-2</v>
      </c>
      <c r="CQ78" s="13"/>
      <c r="CR78" s="11"/>
      <c r="CS78" s="11"/>
      <c r="CT78" s="14"/>
      <c r="CU78" s="10">
        <v>1</v>
      </c>
      <c r="CV78" s="11"/>
      <c r="CW78" s="74">
        <f t="shared" ref="CW78:CW83" si="1824">CW77-CU78</f>
        <v>747</v>
      </c>
      <c r="CX78" s="74">
        <f t="shared" ref="CX78:CX83" si="1825">CX77-CV78</f>
        <v>65</v>
      </c>
      <c r="CY78" s="11">
        <v>519</v>
      </c>
      <c r="CZ78" s="12">
        <f t="shared" si="1757"/>
        <v>0.72289156626506024</v>
      </c>
      <c r="DA78" s="11">
        <v>21</v>
      </c>
      <c r="DB78" s="12">
        <f t="shared" si="1758"/>
        <v>3.888888888888889E-2</v>
      </c>
      <c r="DC78" s="13"/>
      <c r="DD78" s="11"/>
      <c r="DE78" s="11"/>
      <c r="DF78" s="14"/>
      <c r="DG78" s="10"/>
      <c r="DH78" s="11"/>
      <c r="DI78" s="74">
        <f t="shared" ref="DI78:DI83" si="1826">DI77-DG78</f>
        <v>199</v>
      </c>
      <c r="DJ78" s="74">
        <f t="shared" ref="DJ78:DJ83" si="1827">DJ77-DH78</f>
        <v>16</v>
      </c>
      <c r="DK78" s="11">
        <v>138</v>
      </c>
      <c r="DL78" s="12">
        <f t="shared" si="1761"/>
        <v>0.70854271356783916</v>
      </c>
      <c r="DM78" s="11">
        <v>3</v>
      </c>
      <c r="DN78" s="12">
        <f t="shared" si="1762"/>
        <v>2.1276595744680851E-2</v>
      </c>
      <c r="DO78" s="13"/>
      <c r="DP78" s="11"/>
      <c r="DQ78" s="11"/>
      <c r="DR78" s="14"/>
      <c r="DS78" s="10"/>
      <c r="DT78" s="11"/>
      <c r="DU78" s="74">
        <f t="shared" ref="DU78:DU83" si="1828">DU77-DS78</f>
        <v>755</v>
      </c>
      <c r="DV78" s="74">
        <f t="shared" ref="DV78:DV83" si="1829">DV77-DT78</f>
        <v>65</v>
      </c>
      <c r="DW78" s="11">
        <v>569</v>
      </c>
      <c r="DX78" s="12">
        <f t="shared" si="1765"/>
        <v>0.77218543046357613</v>
      </c>
      <c r="DY78" s="11">
        <v>14</v>
      </c>
      <c r="DZ78" s="12">
        <f t="shared" si="1766"/>
        <v>2.4013722126929673E-2</v>
      </c>
      <c r="EA78" s="13"/>
      <c r="EB78" s="11"/>
      <c r="EC78" s="11"/>
      <c r="ED78" s="14"/>
      <c r="EE78" s="10"/>
      <c r="EF78" s="11"/>
      <c r="EG78" s="74">
        <f t="shared" ref="EG78:EG83" si="1830">EG77-EE78</f>
        <v>755</v>
      </c>
      <c r="EH78" s="74">
        <f t="shared" ref="EH78:EH83" si="1831">EH77-EF78</f>
        <v>64</v>
      </c>
      <c r="EI78" s="11">
        <v>593</v>
      </c>
      <c r="EJ78" s="12">
        <f t="shared" si="1769"/>
        <v>0.81589403973509933</v>
      </c>
      <c r="EK78" s="11">
        <v>23</v>
      </c>
      <c r="EL78" s="12">
        <f t="shared" si="1770"/>
        <v>3.7337662337662336E-2</v>
      </c>
      <c r="EM78" s="13"/>
      <c r="EN78" s="11"/>
      <c r="EO78" s="11"/>
      <c r="EP78" s="14"/>
      <c r="EQ78" s="10">
        <v>1</v>
      </c>
      <c r="ER78" s="11"/>
      <c r="ES78" s="74">
        <f t="shared" ref="ES78:ES83" si="1832">ES77-EQ78</f>
        <v>750</v>
      </c>
      <c r="ET78" s="74">
        <f t="shared" ref="ET78:ET83" si="1833">ET77-ER78</f>
        <v>65</v>
      </c>
      <c r="EU78" s="11">
        <v>565</v>
      </c>
      <c r="EV78" s="12">
        <f t="shared" si="1773"/>
        <v>0.80800000000000005</v>
      </c>
      <c r="EW78" s="11">
        <v>41</v>
      </c>
      <c r="EX78" s="12">
        <f t="shared" si="1774"/>
        <v>6.7656765676567657E-2</v>
      </c>
      <c r="EY78" s="13"/>
      <c r="EZ78" s="11"/>
      <c r="FA78" s="11"/>
      <c r="FB78" s="14"/>
      <c r="FC78" s="10"/>
      <c r="FD78" s="11"/>
      <c r="FE78" s="74">
        <f t="shared" ref="FE78:FE83" si="1834">FE77-FC78</f>
        <v>754</v>
      </c>
      <c r="FF78" s="74">
        <f t="shared" ref="FF78:FF83" si="1835">FF77-FD78</f>
        <v>65</v>
      </c>
      <c r="FG78" s="11">
        <v>563</v>
      </c>
      <c r="FH78" s="12">
        <f t="shared" si="1777"/>
        <v>0.77984084880636606</v>
      </c>
      <c r="FI78" s="11">
        <v>25</v>
      </c>
      <c r="FJ78" s="12">
        <f t="shared" si="1778"/>
        <v>4.2517006802721087E-2</v>
      </c>
      <c r="FK78" s="13"/>
      <c r="FL78" s="11"/>
      <c r="FM78" s="11"/>
      <c r="FN78" s="14"/>
      <c r="FO78" s="10"/>
      <c r="FP78" s="11"/>
      <c r="FQ78" s="74">
        <f t="shared" ref="FQ78:FQ83" si="1836">FQ77-FO78</f>
        <v>753</v>
      </c>
      <c r="FR78" s="74">
        <f t="shared" ref="FR78:FR83" si="1837">FR77-FP78</f>
        <v>65</v>
      </c>
      <c r="FS78" s="11">
        <v>590</v>
      </c>
      <c r="FT78" s="12">
        <f t="shared" si="1781"/>
        <v>0.8127490039840638</v>
      </c>
      <c r="FU78" s="11">
        <v>22</v>
      </c>
      <c r="FV78" s="12">
        <f t="shared" si="1782"/>
        <v>3.5947712418300651E-2</v>
      </c>
      <c r="FW78" s="13"/>
      <c r="FX78" s="11"/>
      <c r="FY78" s="11"/>
      <c r="FZ78" s="14"/>
      <c r="GA78" s="10"/>
      <c r="GB78" s="11"/>
      <c r="GC78" s="74">
        <f t="shared" ref="GC78:GC83" si="1838">GC77-GA78</f>
        <v>208</v>
      </c>
      <c r="GD78" s="74">
        <f t="shared" ref="GD78:GD83" si="1839">GD77-GB78</f>
        <v>16</v>
      </c>
      <c r="GE78" s="11">
        <v>135</v>
      </c>
      <c r="GF78" s="12">
        <f t="shared" si="1785"/>
        <v>0.74038461538461542</v>
      </c>
      <c r="GG78" s="11">
        <v>19</v>
      </c>
      <c r="GH78" s="12">
        <f t="shared" si="1786"/>
        <v>0.12337662337662338</v>
      </c>
      <c r="GI78" s="13"/>
      <c r="GJ78" s="11"/>
      <c r="GK78" s="11"/>
      <c r="GL78" s="14"/>
      <c r="GM78" s="10"/>
      <c r="GN78" s="11"/>
      <c r="GO78" s="74">
        <f t="shared" ref="GO78:GO83" si="1840">GO77-GM78</f>
        <v>751</v>
      </c>
      <c r="GP78" s="74">
        <f t="shared" ref="GP78:GP83" si="1841">GP77-GN78</f>
        <v>65</v>
      </c>
      <c r="GQ78" s="11">
        <v>591</v>
      </c>
      <c r="GR78" s="12">
        <f t="shared" si="1789"/>
        <v>0.80825565912117181</v>
      </c>
      <c r="GS78" s="11">
        <v>16</v>
      </c>
      <c r="GT78" s="12">
        <f t="shared" si="1790"/>
        <v>2.6359143327841845E-2</v>
      </c>
      <c r="GU78" s="13"/>
      <c r="GV78" s="11"/>
      <c r="GW78" s="11"/>
      <c r="GX78" s="14"/>
      <c r="GY78" s="10"/>
      <c r="GZ78" s="11"/>
      <c r="HA78" s="74">
        <f t="shared" ref="HA78:HA83" si="1842">HA77-GY78</f>
        <v>753</v>
      </c>
      <c r="HB78" s="74">
        <f t="shared" ref="HB78:HB83" si="1843">HB77-GZ78</f>
        <v>65</v>
      </c>
      <c r="HC78" s="11">
        <v>550</v>
      </c>
      <c r="HD78" s="12">
        <f t="shared" si="1793"/>
        <v>0.75166002656042497</v>
      </c>
      <c r="HE78" s="11">
        <v>16</v>
      </c>
      <c r="HF78" s="12">
        <f t="shared" si="1794"/>
        <v>2.8268551236749116E-2</v>
      </c>
      <c r="HG78" s="13"/>
      <c r="HH78" s="11"/>
      <c r="HI78" s="11"/>
      <c r="HJ78" s="14"/>
      <c r="HK78" s="10">
        <f t="shared" si="1795"/>
        <v>4</v>
      </c>
      <c r="HL78" s="11">
        <f t="shared" si="1796"/>
        <v>0</v>
      </c>
      <c r="HM78" s="11">
        <f t="shared" si="1797"/>
        <v>11879</v>
      </c>
      <c r="HN78" s="11">
        <f t="shared" si="1798"/>
        <v>1021</v>
      </c>
      <c r="HO78" s="11">
        <f t="shared" si="1799"/>
        <v>9177</v>
      </c>
      <c r="HP78" s="202">
        <f t="shared" si="1800"/>
        <v>0.77253977607542723</v>
      </c>
      <c r="HQ78" s="15">
        <f t="shared" si="1801"/>
        <v>329</v>
      </c>
      <c r="HR78" s="12">
        <f t="shared" si="1802"/>
        <v>3.5850495804729217E-2</v>
      </c>
      <c r="HS78" s="16">
        <v>58</v>
      </c>
      <c r="HT78" s="17">
        <v>8647</v>
      </c>
      <c r="HU78" s="16">
        <f t="shared" si="1803"/>
        <v>94.224692165195606</v>
      </c>
      <c r="HV78" s="15"/>
      <c r="HW78" s="14"/>
      <c r="HX78" s="78">
        <f t="shared" si="1804"/>
        <v>0.78733602421796167</v>
      </c>
      <c r="HY78" s="78">
        <f t="shared" si="1805"/>
        <v>0.74075012671059304</v>
      </c>
      <c r="HZ78" s="78">
        <f t="shared" si="1806"/>
        <v>0.7893675988914084</v>
      </c>
    </row>
    <row r="79" spans="1:241" x14ac:dyDescent="0.25">
      <c r="A79" s="211"/>
      <c r="B79" s="41">
        <f t="shared" si="1807"/>
        <v>44563</v>
      </c>
      <c r="C79" s="10"/>
      <c r="D79" s="11"/>
      <c r="E79" s="74">
        <f t="shared" si="1808"/>
        <v>745</v>
      </c>
      <c r="F79" s="74">
        <f t="shared" si="1809"/>
        <v>65</v>
      </c>
      <c r="G79" s="11">
        <v>580</v>
      </c>
      <c r="H79" s="12">
        <f t="shared" si="1725"/>
        <v>0.79865771812080533</v>
      </c>
      <c r="I79" s="11">
        <v>15</v>
      </c>
      <c r="J79" s="12">
        <f t="shared" si="1726"/>
        <v>2.5210084033613446E-2</v>
      </c>
      <c r="K79" s="13"/>
      <c r="L79" s="11"/>
      <c r="M79" s="11"/>
      <c r="N79" s="14"/>
      <c r="O79" s="10">
        <v>1</v>
      </c>
      <c r="P79" s="11">
        <v>1</v>
      </c>
      <c r="Q79" s="74">
        <f t="shared" si="1810"/>
        <v>744</v>
      </c>
      <c r="R79" s="74">
        <f t="shared" si="1811"/>
        <v>64</v>
      </c>
      <c r="S79" s="11">
        <v>570</v>
      </c>
      <c r="T79" s="12">
        <f t="shared" si="1729"/>
        <v>0.78629032258064513</v>
      </c>
      <c r="U79" s="11">
        <v>15</v>
      </c>
      <c r="V79" s="12">
        <f t="shared" si="1730"/>
        <v>2.564102564102564E-2</v>
      </c>
      <c r="W79" s="13"/>
      <c r="X79" s="11"/>
      <c r="Y79" s="11"/>
      <c r="Z79" s="14"/>
      <c r="AA79" s="10"/>
      <c r="AB79" s="11"/>
      <c r="AC79" s="74">
        <f t="shared" si="1812"/>
        <v>755</v>
      </c>
      <c r="AD79" s="74">
        <f t="shared" si="1813"/>
        <v>65</v>
      </c>
      <c r="AE79" s="11">
        <v>547</v>
      </c>
      <c r="AF79" s="12">
        <f t="shared" si="1733"/>
        <v>0.74172185430463577</v>
      </c>
      <c r="AG79" s="11">
        <v>13</v>
      </c>
      <c r="AH79" s="12">
        <f t="shared" si="1734"/>
        <v>2.3214285714285715E-2</v>
      </c>
      <c r="AI79" s="13"/>
      <c r="AJ79" s="11"/>
      <c r="AK79" s="11"/>
      <c r="AL79" s="14"/>
      <c r="AM79" s="10"/>
      <c r="AN79" s="11"/>
      <c r="AO79" s="74">
        <f t="shared" si="1814"/>
        <v>207</v>
      </c>
      <c r="AP79" s="74">
        <f t="shared" si="1815"/>
        <v>16</v>
      </c>
      <c r="AQ79" s="11">
        <v>169</v>
      </c>
      <c r="AR79" s="12">
        <f t="shared" si="1737"/>
        <v>0.84541062801932365</v>
      </c>
      <c r="AS79" s="11">
        <v>6</v>
      </c>
      <c r="AT79" s="12">
        <f t="shared" si="1738"/>
        <v>3.4285714285714287E-2</v>
      </c>
      <c r="AU79" s="13"/>
      <c r="AV79" s="11"/>
      <c r="AW79" s="11"/>
      <c r="AX79" s="14"/>
      <c r="AY79" s="10"/>
      <c r="AZ79" s="11"/>
      <c r="BA79" s="74">
        <f t="shared" si="1816"/>
        <v>755</v>
      </c>
      <c r="BB79" s="74">
        <f t="shared" si="1817"/>
        <v>65</v>
      </c>
      <c r="BC79" s="11">
        <v>554</v>
      </c>
      <c r="BD79" s="12">
        <f t="shared" si="1741"/>
        <v>0.75099337748344375</v>
      </c>
      <c r="BE79" s="11">
        <v>13</v>
      </c>
      <c r="BF79" s="12">
        <f t="shared" si="1742"/>
        <v>2.292768959435626E-2</v>
      </c>
      <c r="BG79" s="13"/>
      <c r="BH79" s="11"/>
      <c r="BI79" s="11"/>
      <c r="BJ79" s="14"/>
      <c r="BK79" s="10"/>
      <c r="BL79" s="11"/>
      <c r="BM79" s="74">
        <f t="shared" si="1818"/>
        <v>757</v>
      </c>
      <c r="BN79" s="74">
        <f t="shared" si="1819"/>
        <v>65</v>
      </c>
      <c r="BO79" s="11">
        <v>562</v>
      </c>
      <c r="BP79" s="12">
        <f t="shared" si="1745"/>
        <v>0.75297225891677677</v>
      </c>
      <c r="BQ79" s="11">
        <v>8</v>
      </c>
      <c r="BR79" s="12">
        <f t="shared" si="1746"/>
        <v>1.4035087719298246E-2</v>
      </c>
      <c r="BS79" s="13"/>
      <c r="BT79" s="11"/>
      <c r="BU79" s="11"/>
      <c r="BV79" s="14"/>
      <c r="BW79" s="10"/>
      <c r="BX79" s="11"/>
      <c r="BY79" s="74">
        <f t="shared" si="1820"/>
        <v>745</v>
      </c>
      <c r="BZ79" s="74">
        <f t="shared" si="1821"/>
        <v>64</v>
      </c>
      <c r="CA79" s="11">
        <v>523</v>
      </c>
      <c r="CB79" s="12">
        <f t="shared" si="1749"/>
        <v>0.71677852348993287</v>
      </c>
      <c r="CC79" s="11">
        <v>11</v>
      </c>
      <c r="CD79" s="12">
        <f t="shared" si="1750"/>
        <v>2.0599250936329586E-2</v>
      </c>
      <c r="CE79" s="13"/>
      <c r="CF79" s="11"/>
      <c r="CG79" s="11"/>
      <c r="CH79" s="14"/>
      <c r="CI79" s="10"/>
      <c r="CJ79" s="11"/>
      <c r="CK79" s="74">
        <f t="shared" si="1822"/>
        <v>745</v>
      </c>
      <c r="CL79" s="74">
        <f t="shared" si="1823"/>
        <v>65</v>
      </c>
      <c r="CM79" s="11">
        <v>536</v>
      </c>
      <c r="CN79" s="12">
        <f t="shared" si="1753"/>
        <v>0.7355704697986577</v>
      </c>
      <c r="CO79" s="11">
        <v>12</v>
      </c>
      <c r="CP79" s="12">
        <f t="shared" si="1754"/>
        <v>2.1897810218978103E-2</v>
      </c>
      <c r="CQ79" s="13"/>
      <c r="CR79" s="11"/>
      <c r="CS79" s="11"/>
      <c r="CT79" s="14"/>
      <c r="CU79" s="10">
        <v>1</v>
      </c>
      <c r="CV79" s="11"/>
      <c r="CW79" s="74">
        <f t="shared" si="1824"/>
        <v>746</v>
      </c>
      <c r="CX79" s="74">
        <f t="shared" si="1825"/>
        <v>65</v>
      </c>
      <c r="CY79" s="11">
        <v>501</v>
      </c>
      <c r="CZ79" s="12">
        <f t="shared" si="1757"/>
        <v>0.69034852546916892</v>
      </c>
      <c r="DA79" s="11">
        <v>14</v>
      </c>
      <c r="DB79" s="12">
        <f t="shared" si="1758"/>
        <v>2.7184466019417475E-2</v>
      </c>
      <c r="DC79" s="13"/>
      <c r="DD79" s="11"/>
      <c r="DE79" s="11"/>
      <c r="DF79" s="14"/>
      <c r="DG79" s="10"/>
      <c r="DH79" s="11"/>
      <c r="DI79" s="74">
        <f t="shared" si="1826"/>
        <v>199</v>
      </c>
      <c r="DJ79" s="74">
        <f t="shared" si="1827"/>
        <v>16</v>
      </c>
      <c r="DK79" s="11">
        <v>120</v>
      </c>
      <c r="DL79" s="12">
        <f t="shared" si="1761"/>
        <v>0.61809045226130654</v>
      </c>
      <c r="DM79" s="11">
        <v>3</v>
      </c>
      <c r="DN79" s="12">
        <f t="shared" si="1762"/>
        <v>2.4390243902439025E-2</v>
      </c>
      <c r="DO79" s="13"/>
      <c r="DP79" s="11"/>
      <c r="DQ79" s="11"/>
      <c r="DR79" s="14"/>
      <c r="DS79" s="10"/>
      <c r="DT79" s="11"/>
      <c r="DU79" s="74">
        <f t="shared" si="1828"/>
        <v>755</v>
      </c>
      <c r="DV79" s="74">
        <f t="shared" si="1829"/>
        <v>65</v>
      </c>
      <c r="DW79" s="11">
        <v>536</v>
      </c>
      <c r="DX79" s="12">
        <f t="shared" si="1765"/>
        <v>0.7377483443708609</v>
      </c>
      <c r="DY79" s="11">
        <v>21</v>
      </c>
      <c r="DZ79" s="12">
        <f t="shared" si="1766"/>
        <v>3.7701974865350089E-2</v>
      </c>
      <c r="EA79" s="13"/>
      <c r="EB79" s="11"/>
      <c r="EC79" s="11"/>
      <c r="ED79" s="14"/>
      <c r="EE79" s="10"/>
      <c r="EF79" s="11"/>
      <c r="EG79" s="74">
        <f t="shared" si="1830"/>
        <v>755</v>
      </c>
      <c r="EH79" s="74">
        <f t="shared" si="1831"/>
        <v>64</v>
      </c>
      <c r="EI79" s="11">
        <v>542</v>
      </c>
      <c r="EJ79" s="12">
        <f t="shared" si="1769"/>
        <v>0.73377483443708613</v>
      </c>
      <c r="EK79" s="11">
        <v>12</v>
      </c>
      <c r="EL79" s="12">
        <f t="shared" si="1770"/>
        <v>2.1660649819494584E-2</v>
      </c>
      <c r="EM79" s="13"/>
      <c r="EN79" s="11"/>
      <c r="EO79" s="11"/>
      <c r="EP79" s="14"/>
      <c r="EQ79" s="10"/>
      <c r="ER79" s="11"/>
      <c r="ES79" s="74">
        <f t="shared" si="1832"/>
        <v>750</v>
      </c>
      <c r="ET79" s="74">
        <f t="shared" si="1833"/>
        <v>65</v>
      </c>
      <c r="EU79" s="11">
        <v>560</v>
      </c>
      <c r="EV79" s="12">
        <f t="shared" si="1773"/>
        <v>0.78133333333333332</v>
      </c>
      <c r="EW79" s="11">
        <v>26</v>
      </c>
      <c r="EX79" s="12">
        <f t="shared" si="1774"/>
        <v>4.4368600682593858E-2</v>
      </c>
      <c r="EY79" s="13"/>
      <c r="EZ79" s="11"/>
      <c r="FA79" s="11"/>
      <c r="FB79" s="14"/>
      <c r="FC79" s="10">
        <v>1</v>
      </c>
      <c r="FD79" s="11"/>
      <c r="FE79" s="74">
        <f t="shared" si="1834"/>
        <v>753</v>
      </c>
      <c r="FF79" s="74">
        <f t="shared" si="1835"/>
        <v>65</v>
      </c>
      <c r="FG79" s="11">
        <v>570</v>
      </c>
      <c r="FH79" s="12">
        <f t="shared" si="1777"/>
        <v>0.77954847277556438</v>
      </c>
      <c r="FI79" s="11">
        <v>17</v>
      </c>
      <c r="FJ79" s="12">
        <f t="shared" si="1778"/>
        <v>2.8960817717206135E-2</v>
      </c>
      <c r="FK79" s="13"/>
      <c r="FL79" s="11"/>
      <c r="FM79" s="11"/>
      <c r="FN79" s="14"/>
      <c r="FO79" s="10"/>
      <c r="FP79" s="11"/>
      <c r="FQ79" s="74">
        <f t="shared" si="1836"/>
        <v>753</v>
      </c>
      <c r="FR79" s="74">
        <f t="shared" si="1837"/>
        <v>65</v>
      </c>
      <c r="FS79" s="11">
        <v>581</v>
      </c>
      <c r="FT79" s="12">
        <f t="shared" si="1781"/>
        <v>0.7835325365205843</v>
      </c>
      <c r="FU79" s="11">
        <v>9</v>
      </c>
      <c r="FV79" s="12">
        <f t="shared" si="1782"/>
        <v>1.5254237288135594E-2</v>
      </c>
      <c r="FW79" s="13"/>
      <c r="FX79" s="11"/>
      <c r="FY79" s="11"/>
      <c r="FZ79" s="14"/>
      <c r="GA79" s="10">
        <v>1</v>
      </c>
      <c r="GB79" s="11"/>
      <c r="GC79" s="74">
        <f t="shared" si="1838"/>
        <v>207</v>
      </c>
      <c r="GD79" s="74">
        <f t="shared" si="1839"/>
        <v>16</v>
      </c>
      <c r="GE79" s="11">
        <v>135</v>
      </c>
      <c r="GF79" s="12">
        <f t="shared" si="1785"/>
        <v>0.6811594202898551</v>
      </c>
      <c r="GG79" s="11">
        <v>6</v>
      </c>
      <c r="GH79" s="12">
        <f t="shared" si="1786"/>
        <v>4.2553191489361701E-2</v>
      </c>
      <c r="GI79" s="13"/>
      <c r="GJ79" s="11"/>
      <c r="GK79" s="11"/>
      <c r="GL79" s="14"/>
      <c r="GM79" s="10"/>
      <c r="GN79" s="11"/>
      <c r="GO79" s="74">
        <f t="shared" si="1840"/>
        <v>751</v>
      </c>
      <c r="GP79" s="74">
        <f t="shared" si="1841"/>
        <v>65</v>
      </c>
      <c r="GQ79" s="11">
        <v>550</v>
      </c>
      <c r="GR79" s="12">
        <f t="shared" si="1789"/>
        <v>0.75099866844207719</v>
      </c>
      <c r="GS79" s="11">
        <v>14</v>
      </c>
      <c r="GT79" s="12">
        <f t="shared" si="1790"/>
        <v>2.4822695035460994E-2</v>
      </c>
      <c r="GU79" s="13"/>
      <c r="GV79" s="11"/>
      <c r="GW79" s="11"/>
      <c r="GX79" s="14"/>
      <c r="GY79" s="10"/>
      <c r="GZ79" s="11"/>
      <c r="HA79" s="74">
        <f t="shared" si="1842"/>
        <v>753</v>
      </c>
      <c r="HB79" s="74">
        <f t="shared" si="1843"/>
        <v>65</v>
      </c>
      <c r="HC79" s="11">
        <v>552</v>
      </c>
      <c r="HD79" s="12">
        <f t="shared" si="1793"/>
        <v>0.7596281540504648</v>
      </c>
      <c r="HE79" s="11">
        <v>20</v>
      </c>
      <c r="HF79" s="12">
        <f t="shared" si="1794"/>
        <v>3.4965034965034968E-2</v>
      </c>
      <c r="HG79" s="13"/>
      <c r="HH79" s="11"/>
      <c r="HI79" s="11"/>
      <c r="HJ79" s="14"/>
      <c r="HK79" s="10">
        <f t="shared" si="1795"/>
        <v>4</v>
      </c>
      <c r="HL79" s="11">
        <f t="shared" si="1796"/>
        <v>1</v>
      </c>
      <c r="HM79" s="11">
        <f t="shared" si="1797"/>
        <v>11875</v>
      </c>
      <c r="HN79" s="11">
        <f t="shared" si="1798"/>
        <v>1020</v>
      </c>
      <c r="HO79" s="11">
        <f t="shared" si="1799"/>
        <v>8923</v>
      </c>
      <c r="HP79" s="202">
        <f t="shared" si="1800"/>
        <v>0.75141052631578953</v>
      </c>
      <c r="HQ79" s="15">
        <f t="shared" si="1801"/>
        <v>235</v>
      </c>
      <c r="HR79" s="12">
        <f t="shared" si="1802"/>
        <v>2.6336433934775298E-2</v>
      </c>
      <c r="HS79" s="16">
        <v>57.7</v>
      </c>
      <c r="HT79" s="17">
        <v>8516</v>
      </c>
      <c r="HU79" s="16">
        <f t="shared" si="1803"/>
        <v>95.438753782360195</v>
      </c>
      <c r="HV79" s="15"/>
      <c r="HW79" s="14"/>
      <c r="HX79" s="78">
        <f t="shared" si="1804"/>
        <v>0.77012364370426445</v>
      </c>
      <c r="HY79" s="78">
        <f t="shared" si="1805"/>
        <v>0.71761723700887203</v>
      </c>
      <c r="HZ79" s="78">
        <f t="shared" si="1806"/>
        <v>0.76632215780186541</v>
      </c>
    </row>
    <row r="80" spans="1:241" x14ac:dyDescent="0.25">
      <c r="A80" s="211"/>
      <c r="B80" s="41">
        <f t="shared" si="1807"/>
        <v>44564</v>
      </c>
      <c r="C80" s="10"/>
      <c r="D80" s="11"/>
      <c r="E80" s="74">
        <f t="shared" si="1808"/>
        <v>745</v>
      </c>
      <c r="F80" s="74">
        <f t="shared" si="1809"/>
        <v>65</v>
      </c>
      <c r="G80" s="11">
        <v>570</v>
      </c>
      <c r="H80" s="12">
        <f t="shared" si="1725"/>
        <v>0.80536912751677847</v>
      </c>
      <c r="I80" s="11">
        <v>30</v>
      </c>
      <c r="J80" s="12">
        <f t="shared" si="1726"/>
        <v>0.05</v>
      </c>
      <c r="K80" s="11"/>
      <c r="L80" s="11"/>
      <c r="M80" s="18"/>
      <c r="N80" s="20"/>
      <c r="O80" s="10"/>
      <c r="P80" s="11"/>
      <c r="Q80" s="74">
        <f t="shared" si="1810"/>
        <v>744</v>
      </c>
      <c r="R80" s="74">
        <f t="shared" si="1811"/>
        <v>64</v>
      </c>
      <c r="S80" s="11">
        <v>591</v>
      </c>
      <c r="T80" s="12">
        <f t="shared" si="1729"/>
        <v>0.831989247311828</v>
      </c>
      <c r="U80" s="11">
        <v>28</v>
      </c>
      <c r="V80" s="12">
        <f t="shared" si="1730"/>
        <v>4.5234248788368334E-2</v>
      </c>
      <c r="W80" s="11"/>
      <c r="X80" s="11"/>
      <c r="Y80" s="18"/>
      <c r="Z80" s="20"/>
      <c r="AA80" s="10"/>
      <c r="AB80" s="11"/>
      <c r="AC80" s="74">
        <f t="shared" si="1812"/>
        <v>755</v>
      </c>
      <c r="AD80" s="74">
        <f t="shared" si="1813"/>
        <v>65</v>
      </c>
      <c r="AE80" s="11">
        <v>584</v>
      </c>
      <c r="AF80" s="12">
        <f t="shared" si="1733"/>
        <v>0.7973509933774835</v>
      </c>
      <c r="AG80" s="11">
        <v>18</v>
      </c>
      <c r="AH80" s="12">
        <f t="shared" si="1734"/>
        <v>2.9900332225913623E-2</v>
      </c>
      <c r="AI80" s="11"/>
      <c r="AJ80" s="11"/>
      <c r="AK80" s="18"/>
      <c r="AL80" s="20"/>
      <c r="AM80" s="10">
        <v>1</v>
      </c>
      <c r="AN80" s="11"/>
      <c r="AO80" s="74">
        <f t="shared" si="1814"/>
        <v>206</v>
      </c>
      <c r="AP80" s="74">
        <f t="shared" si="1815"/>
        <v>16</v>
      </c>
      <c r="AQ80" s="11">
        <v>158</v>
      </c>
      <c r="AR80" s="12">
        <f t="shared" si="1737"/>
        <v>0.81553398058252424</v>
      </c>
      <c r="AS80" s="11">
        <v>10</v>
      </c>
      <c r="AT80" s="12">
        <f t="shared" si="1738"/>
        <v>5.9523809523809521E-2</v>
      </c>
      <c r="AU80" s="11"/>
      <c r="AV80" s="11"/>
      <c r="AW80" s="18"/>
      <c r="AX80" s="20"/>
      <c r="AY80" s="10"/>
      <c r="AZ80" s="11"/>
      <c r="BA80" s="74">
        <f t="shared" si="1816"/>
        <v>755</v>
      </c>
      <c r="BB80" s="74">
        <f t="shared" si="1817"/>
        <v>65</v>
      </c>
      <c r="BC80" s="11">
        <v>600</v>
      </c>
      <c r="BD80" s="12">
        <f t="shared" si="1741"/>
        <v>0.8251655629139073</v>
      </c>
      <c r="BE80" s="11">
        <v>23</v>
      </c>
      <c r="BF80" s="12">
        <f t="shared" si="1742"/>
        <v>3.691813804173355E-2</v>
      </c>
      <c r="BG80" s="11"/>
      <c r="BH80" s="11"/>
      <c r="BI80" s="18"/>
      <c r="BJ80" s="20"/>
      <c r="BK80" s="10"/>
      <c r="BL80" s="11"/>
      <c r="BM80" s="74">
        <f t="shared" si="1818"/>
        <v>757</v>
      </c>
      <c r="BN80" s="74">
        <f t="shared" si="1819"/>
        <v>65</v>
      </c>
      <c r="BO80" s="11">
        <v>590</v>
      </c>
      <c r="BP80" s="12">
        <f t="shared" si="1745"/>
        <v>0.78996036988110963</v>
      </c>
      <c r="BQ80" s="11">
        <v>8</v>
      </c>
      <c r="BR80" s="12">
        <f t="shared" si="1746"/>
        <v>1.3377926421404682E-2</v>
      </c>
      <c r="BS80" s="11"/>
      <c r="BT80" s="11"/>
      <c r="BU80" s="18"/>
      <c r="BV80" s="20"/>
      <c r="BW80" s="10">
        <v>1</v>
      </c>
      <c r="BX80" s="11"/>
      <c r="BY80" s="74">
        <f t="shared" si="1820"/>
        <v>744</v>
      </c>
      <c r="BZ80" s="74">
        <f t="shared" si="1821"/>
        <v>64</v>
      </c>
      <c r="CA80" s="11">
        <v>532</v>
      </c>
      <c r="CB80" s="12">
        <f t="shared" si="1749"/>
        <v>0.7338709677419355</v>
      </c>
      <c r="CC80" s="11">
        <v>14</v>
      </c>
      <c r="CD80" s="12">
        <f t="shared" si="1750"/>
        <v>2.564102564102564E-2</v>
      </c>
      <c r="CE80" s="11"/>
      <c r="CF80" s="11"/>
      <c r="CG80" s="18"/>
      <c r="CH80" s="20"/>
      <c r="CI80" s="10"/>
      <c r="CJ80" s="11"/>
      <c r="CK80" s="74">
        <f t="shared" si="1822"/>
        <v>745</v>
      </c>
      <c r="CL80" s="74">
        <f t="shared" si="1823"/>
        <v>65</v>
      </c>
      <c r="CM80" s="11">
        <v>550</v>
      </c>
      <c r="CN80" s="12">
        <f t="shared" si="1753"/>
        <v>0.76107382550335567</v>
      </c>
      <c r="CO80" s="11">
        <v>17</v>
      </c>
      <c r="CP80" s="12">
        <f t="shared" si="1754"/>
        <v>2.9982363315696647E-2</v>
      </c>
      <c r="CQ80" s="11"/>
      <c r="CR80" s="11"/>
      <c r="CS80" s="18"/>
      <c r="CT80" s="20"/>
      <c r="CU80" s="10"/>
      <c r="CV80" s="11"/>
      <c r="CW80" s="74">
        <f t="shared" si="1824"/>
        <v>746</v>
      </c>
      <c r="CX80" s="74">
        <f t="shared" si="1825"/>
        <v>65</v>
      </c>
      <c r="CY80" s="11">
        <v>518</v>
      </c>
      <c r="CZ80" s="12">
        <f t="shared" si="1757"/>
        <v>0.71581769436997322</v>
      </c>
      <c r="DA80" s="11">
        <v>16</v>
      </c>
      <c r="DB80" s="12">
        <f t="shared" si="1758"/>
        <v>2.9962546816479401E-2</v>
      </c>
      <c r="DC80" s="11"/>
      <c r="DD80" s="11"/>
      <c r="DE80" s="18"/>
      <c r="DF80" s="20"/>
      <c r="DG80" s="10">
        <v>2</v>
      </c>
      <c r="DH80" s="11"/>
      <c r="DI80" s="74">
        <f t="shared" si="1826"/>
        <v>197</v>
      </c>
      <c r="DJ80" s="74">
        <f t="shared" si="1827"/>
        <v>16</v>
      </c>
      <c r="DK80" s="11">
        <v>136</v>
      </c>
      <c r="DL80" s="12">
        <f t="shared" si="1761"/>
        <v>0.7258883248730964</v>
      </c>
      <c r="DM80" s="11">
        <v>7</v>
      </c>
      <c r="DN80" s="12">
        <f t="shared" si="1762"/>
        <v>4.8951048951048952E-2</v>
      </c>
      <c r="DO80" s="11"/>
      <c r="DP80" s="11"/>
      <c r="DQ80" s="18"/>
      <c r="DR80" s="20"/>
      <c r="DS80" s="10"/>
      <c r="DT80" s="11"/>
      <c r="DU80" s="74">
        <f t="shared" si="1828"/>
        <v>755</v>
      </c>
      <c r="DV80" s="74">
        <f t="shared" si="1829"/>
        <v>65</v>
      </c>
      <c r="DW80" s="11">
        <v>591</v>
      </c>
      <c r="DX80" s="12">
        <f t="shared" si="1765"/>
        <v>0.80529801324503314</v>
      </c>
      <c r="DY80" s="11">
        <v>17</v>
      </c>
      <c r="DZ80" s="12">
        <f t="shared" si="1766"/>
        <v>2.7960526315789474E-2</v>
      </c>
      <c r="EA80" s="11"/>
      <c r="EB80" s="11"/>
      <c r="EC80" s="18"/>
      <c r="ED80" s="20"/>
      <c r="EE80" s="10">
        <v>1</v>
      </c>
      <c r="EF80" s="11"/>
      <c r="EG80" s="74">
        <f t="shared" si="1830"/>
        <v>754</v>
      </c>
      <c r="EH80" s="74">
        <f t="shared" si="1831"/>
        <v>64</v>
      </c>
      <c r="EI80" s="11">
        <v>594</v>
      </c>
      <c r="EJ80" s="12">
        <f t="shared" si="1769"/>
        <v>0.81167108753315653</v>
      </c>
      <c r="EK80" s="11">
        <v>18</v>
      </c>
      <c r="EL80" s="12">
        <f t="shared" si="1770"/>
        <v>2.9411764705882353E-2</v>
      </c>
      <c r="EM80" s="11"/>
      <c r="EN80" s="11"/>
      <c r="EO80" s="18"/>
      <c r="EP80" s="20"/>
      <c r="EQ80" s="10"/>
      <c r="ER80" s="11"/>
      <c r="ES80" s="74">
        <f t="shared" si="1832"/>
        <v>750</v>
      </c>
      <c r="ET80" s="74">
        <f t="shared" si="1833"/>
        <v>65</v>
      </c>
      <c r="EU80" s="11">
        <v>554</v>
      </c>
      <c r="EV80" s="12">
        <f t="shared" si="1773"/>
        <v>0.77866666666666662</v>
      </c>
      <c r="EW80" s="11">
        <v>30</v>
      </c>
      <c r="EX80" s="12">
        <f t="shared" si="1774"/>
        <v>5.1369863013698627E-2</v>
      </c>
      <c r="EY80" s="11"/>
      <c r="EZ80" s="11"/>
      <c r="FA80" s="18"/>
      <c r="FB80" s="20"/>
      <c r="FC80" s="10">
        <v>1</v>
      </c>
      <c r="FD80" s="11"/>
      <c r="FE80" s="74">
        <f t="shared" si="1834"/>
        <v>752</v>
      </c>
      <c r="FF80" s="74">
        <f t="shared" si="1835"/>
        <v>65</v>
      </c>
      <c r="FG80" s="11">
        <v>581</v>
      </c>
      <c r="FH80" s="12">
        <f t="shared" si="1777"/>
        <v>0.80319148936170215</v>
      </c>
      <c r="FI80" s="11">
        <v>23</v>
      </c>
      <c r="FJ80" s="12">
        <f t="shared" si="1778"/>
        <v>3.8079470198675497E-2</v>
      </c>
      <c r="FK80" s="11"/>
      <c r="FL80" s="11"/>
      <c r="FM80" s="18"/>
      <c r="FN80" s="20"/>
      <c r="FO80" s="10"/>
      <c r="FP80" s="11"/>
      <c r="FQ80" s="74">
        <f t="shared" si="1836"/>
        <v>753</v>
      </c>
      <c r="FR80" s="74">
        <f t="shared" si="1837"/>
        <v>65</v>
      </c>
      <c r="FS80" s="11">
        <v>606</v>
      </c>
      <c r="FT80" s="12">
        <f t="shared" si="1781"/>
        <v>0.82470119521912355</v>
      </c>
      <c r="FU80" s="11">
        <v>15</v>
      </c>
      <c r="FV80" s="12">
        <f t="shared" si="1782"/>
        <v>2.4154589371980676E-2</v>
      </c>
      <c r="FW80" s="11"/>
      <c r="FX80" s="11"/>
      <c r="FY80" s="18"/>
      <c r="FZ80" s="20"/>
      <c r="GA80" s="10"/>
      <c r="GB80" s="11"/>
      <c r="GC80" s="74">
        <f t="shared" si="1838"/>
        <v>207</v>
      </c>
      <c r="GD80" s="74">
        <f t="shared" si="1839"/>
        <v>16</v>
      </c>
      <c r="GE80" s="11">
        <v>123</v>
      </c>
      <c r="GF80" s="12">
        <f t="shared" si="1785"/>
        <v>0.62318840579710144</v>
      </c>
      <c r="GG80" s="11">
        <v>6</v>
      </c>
      <c r="GH80" s="12">
        <f t="shared" si="1786"/>
        <v>4.6511627906976744E-2</v>
      </c>
      <c r="GI80" s="11"/>
      <c r="GJ80" s="11"/>
      <c r="GK80" s="18"/>
      <c r="GL80" s="20"/>
      <c r="GM80" s="10"/>
      <c r="GN80" s="11"/>
      <c r="GO80" s="74">
        <f t="shared" si="1840"/>
        <v>751</v>
      </c>
      <c r="GP80" s="74">
        <f t="shared" si="1841"/>
        <v>65</v>
      </c>
      <c r="GQ80" s="11">
        <v>607</v>
      </c>
      <c r="GR80" s="12">
        <f t="shared" si="1789"/>
        <v>0.82423435419440749</v>
      </c>
      <c r="GS80" s="11">
        <v>12</v>
      </c>
      <c r="GT80" s="12">
        <f t="shared" si="1790"/>
        <v>1.9386106623586429E-2</v>
      </c>
      <c r="GU80" s="11"/>
      <c r="GV80" s="11"/>
      <c r="GW80" s="18"/>
      <c r="GX80" s="20"/>
      <c r="GY80" s="10"/>
      <c r="GZ80" s="11"/>
      <c r="HA80" s="74">
        <f t="shared" si="1842"/>
        <v>753</v>
      </c>
      <c r="HB80" s="74">
        <f t="shared" si="1843"/>
        <v>65</v>
      </c>
      <c r="HC80" s="11">
        <v>605</v>
      </c>
      <c r="HD80" s="12">
        <f t="shared" si="1793"/>
        <v>0.82602921646746352</v>
      </c>
      <c r="HE80" s="11">
        <v>17</v>
      </c>
      <c r="HF80" s="12">
        <f t="shared" si="1794"/>
        <v>2.7331189710610933E-2</v>
      </c>
      <c r="HG80" s="11"/>
      <c r="HH80" s="11"/>
      <c r="HI80" s="18"/>
      <c r="HJ80" s="20"/>
      <c r="HK80" s="10">
        <f t="shared" si="1795"/>
        <v>6</v>
      </c>
      <c r="HL80" s="11">
        <f t="shared" si="1796"/>
        <v>0</v>
      </c>
      <c r="HM80" s="11">
        <f t="shared" si="1797"/>
        <v>11869</v>
      </c>
      <c r="HN80" s="11">
        <f t="shared" si="1798"/>
        <v>1020</v>
      </c>
      <c r="HO80" s="11">
        <f t="shared" si="1799"/>
        <v>9399</v>
      </c>
      <c r="HP80" s="202">
        <f t="shared" si="1800"/>
        <v>0.79189485213581601</v>
      </c>
      <c r="HQ80" s="15">
        <f t="shared" si="1801"/>
        <v>309</v>
      </c>
      <c r="HR80" s="12">
        <f t="shared" si="1802"/>
        <v>3.2875837855090968E-2</v>
      </c>
      <c r="HS80" s="16">
        <v>57.8</v>
      </c>
      <c r="HT80" s="17">
        <v>8941</v>
      </c>
      <c r="HU80" s="16">
        <f t="shared" si="1803"/>
        <v>95.12714118523246</v>
      </c>
      <c r="HV80" s="18"/>
      <c r="HW80" s="20"/>
      <c r="HX80" s="78">
        <f t="shared" si="1804"/>
        <v>0.81019687026754161</v>
      </c>
      <c r="HY80" s="78">
        <f t="shared" si="1805"/>
        <v>0.7637655417406749</v>
      </c>
      <c r="HZ80" s="78">
        <f t="shared" si="1806"/>
        <v>0.80156328794755416</v>
      </c>
    </row>
    <row r="81" spans="1:241" x14ac:dyDescent="0.25">
      <c r="A81" s="211"/>
      <c r="B81" s="41">
        <f>+B80+1</f>
        <v>44565</v>
      </c>
      <c r="C81" s="10">
        <v>1</v>
      </c>
      <c r="D81" s="11"/>
      <c r="E81" s="74">
        <f t="shared" si="1808"/>
        <v>744</v>
      </c>
      <c r="F81" s="74">
        <f t="shared" si="1809"/>
        <v>65</v>
      </c>
      <c r="G81" s="11">
        <v>587</v>
      </c>
      <c r="H81" s="12">
        <f t="shared" si="1725"/>
        <v>0.81451612903225812</v>
      </c>
      <c r="I81" s="11">
        <v>19</v>
      </c>
      <c r="J81" s="12">
        <f t="shared" si="1726"/>
        <v>3.1353135313531351E-2</v>
      </c>
      <c r="K81" s="13"/>
      <c r="L81" s="13"/>
      <c r="M81" s="25">
        <v>3906</v>
      </c>
      <c r="N81" s="38">
        <v>4205</v>
      </c>
      <c r="O81" s="10"/>
      <c r="P81" s="11"/>
      <c r="Q81" s="74">
        <f t="shared" si="1810"/>
        <v>744</v>
      </c>
      <c r="R81" s="74">
        <f t="shared" si="1811"/>
        <v>64</v>
      </c>
      <c r="S81" s="11">
        <v>587</v>
      </c>
      <c r="T81" s="12">
        <f t="shared" si="1729"/>
        <v>0.82392473118279574</v>
      </c>
      <c r="U81" s="11">
        <v>26</v>
      </c>
      <c r="V81" s="12">
        <f t="shared" si="1730"/>
        <v>4.2414355628058731E-2</v>
      </c>
      <c r="W81" s="13"/>
      <c r="X81" s="13"/>
      <c r="Y81" s="25">
        <v>3906</v>
      </c>
      <c r="Z81" s="38">
        <v>4205</v>
      </c>
      <c r="AA81" s="10"/>
      <c r="AB81" s="11"/>
      <c r="AC81" s="74">
        <f t="shared" si="1812"/>
        <v>755</v>
      </c>
      <c r="AD81" s="74">
        <f t="shared" si="1813"/>
        <v>65</v>
      </c>
      <c r="AE81" s="11">
        <v>581</v>
      </c>
      <c r="AF81" s="12">
        <f t="shared" si="1733"/>
        <v>0.79072847682119207</v>
      </c>
      <c r="AG81" s="11">
        <v>16</v>
      </c>
      <c r="AH81" s="12">
        <f t="shared" si="1734"/>
        <v>2.6800670016750419E-2</v>
      </c>
      <c r="AI81" s="13"/>
      <c r="AJ81" s="13"/>
      <c r="AK81" s="25">
        <v>3906</v>
      </c>
      <c r="AL81" s="38">
        <v>4205</v>
      </c>
      <c r="AM81" s="10">
        <v>1</v>
      </c>
      <c r="AN81" s="11"/>
      <c r="AO81" s="74">
        <f t="shared" si="1814"/>
        <v>205</v>
      </c>
      <c r="AP81" s="74">
        <f t="shared" si="1815"/>
        <v>16</v>
      </c>
      <c r="AQ81" s="11">
        <v>157</v>
      </c>
      <c r="AR81" s="12">
        <f t="shared" si="1737"/>
        <v>0.77073170731707319</v>
      </c>
      <c r="AS81" s="11">
        <v>1</v>
      </c>
      <c r="AT81" s="12">
        <f t="shared" si="1738"/>
        <v>6.3291139240506328E-3</v>
      </c>
      <c r="AU81" s="13"/>
      <c r="AV81" s="13"/>
      <c r="AW81" s="25">
        <v>3906</v>
      </c>
      <c r="AX81" s="38">
        <v>4205</v>
      </c>
      <c r="AY81" s="10"/>
      <c r="AZ81" s="11"/>
      <c r="BA81" s="74">
        <f t="shared" si="1816"/>
        <v>755</v>
      </c>
      <c r="BB81" s="74">
        <f t="shared" si="1817"/>
        <v>65</v>
      </c>
      <c r="BC81" s="11">
        <v>577</v>
      </c>
      <c r="BD81" s="12">
        <f t="shared" si="1741"/>
        <v>0.78013245033112588</v>
      </c>
      <c r="BE81" s="11">
        <v>12</v>
      </c>
      <c r="BF81" s="12">
        <f t="shared" si="1742"/>
        <v>2.037351443123939E-2</v>
      </c>
      <c r="BG81" s="13"/>
      <c r="BH81" s="13"/>
      <c r="BI81" s="25">
        <v>3906</v>
      </c>
      <c r="BJ81" s="38">
        <v>4205</v>
      </c>
      <c r="BK81" s="10">
        <v>1</v>
      </c>
      <c r="BL81" s="11"/>
      <c r="BM81" s="74">
        <f t="shared" si="1818"/>
        <v>756</v>
      </c>
      <c r="BN81" s="74">
        <f t="shared" si="1819"/>
        <v>65</v>
      </c>
      <c r="BO81" s="11">
        <v>583</v>
      </c>
      <c r="BP81" s="12">
        <f t="shared" si="1745"/>
        <v>0.77777777777777779</v>
      </c>
      <c r="BQ81" s="11">
        <v>5</v>
      </c>
      <c r="BR81" s="12">
        <f t="shared" si="1746"/>
        <v>8.5034013605442185E-3</v>
      </c>
      <c r="BS81" s="13"/>
      <c r="BT81" s="13"/>
      <c r="BU81" s="25">
        <v>3906</v>
      </c>
      <c r="BV81" s="38">
        <v>4205</v>
      </c>
      <c r="BW81" s="10"/>
      <c r="BX81" s="11"/>
      <c r="BY81" s="74">
        <f t="shared" si="1820"/>
        <v>744</v>
      </c>
      <c r="BZ81" s="74">
        <f t="shared" si="1821"/>
        <v>64</v>
      </c>
      <c r="CA81" s="11">
        <v>550</v>
      </c>
      <c r="CB81" s="12">
        <f t="shared" si="1749"/>
        <v>0.77284946236559138</v>
      </c>
      <c r="CC81" s="11">
        <v>25</v>
      </c>
      <c r="CD81" s="12">
        <f t="shared" si="1750"/>
        <v>4.3478260869565216E-2</v>
      </c>
      <c r="CE81" s="13"/>
      <c r="CF81" s="13"/>
      <c r="CG81" s="25">
        <v>3906</v>
      </c>
      <c r="CH81" s="38">
        <v>4205</v>
      </c>
      <c r="CI81" s="10"/>
      <c r="CJ81" s="11"/>
      <c r="CK81" s="74">
        <f t="shared" si="1822"/>
        <v>745</v>
      </c>
      <c r="CL81" s="74">
        <f t="shared" si="1823"/>
        <v>65</v>
      </c>
      <c r="CM81" s="11">
        <v>548</v>
      </c>
      <c r="CN81" s="12">
        <f t="shared" si="1753"/>
        <v>0.77718120805369129</v>
      </c>
      <c r="CO81" s="11">
        <v>31</v>
      </c>
      <c r="CP81" s="12">
        <f t="shared" si="1754"/>
        <v>5.3540587219343697E-2</v>
      </c>
      <c r="CQ81" s="13"/>
      <c r="CR81" s="13"/>
      <c r="CS81" s="25">
        <v>3906</v>
      </c>
      <c r="CT81" s="38">
        <v>4205</v>
      </c>
      <c r="CU81" s="10"/>
      <c r="CV81" s="11"/>
      <c r="CW81" s="74">
        <f t="shared" si="1824"/>
        <v>746</v>
      </c>
      <c r="CX81" s="74">
        <f t="shared" si="1825"/>
        <v>65</v>
      </c>
      <c r="CY81" s="11">
        <v>528</v>
      </c>
      <c r="CZ81" s="12">
        <f t="shared" si="1757"/>
        <v>0.73860589812332444</v>
      </c>
      <c r="DA81" s="11">
        <v>23</v>
      </c>
      <c r="DB81" s="12">
        <f t="shared" si="1758"/>
        <v>4.1742286751361164E-2</v>
      </c>
      <c r="DC81" s="13"/>
      <c r="DD81" s="13"/>
      <c r="DE81" s="25">
        <v>3906</v>
      </c>
      <c r="DF81" s="38">
        <v>4205</v>
      </c>
      <c r="DG81" s="10">
        <v>2</v>
      </c>
      <c r="DH81" s="11"/>
      <c r="DI81" s="74">
        <f t="shared" si="1826"/>
        <v>195</v>
      </c>
      <c r="DJ81" s="74">
        <f t="shared" si="1827"/>
        <v>16</v>
      </c>
      <c r="DK81" s="11">
        <v>134</v>
      </c>
      <c r="DL81" s="12">
        <f t="shared" si="1761"/>
        <v>0.72307692307692306</v>
      </c>
      <c r="DM81" s="11">
        <v>7</v>
      </c>
      <c r="DN81" s="12">
        <f t="shared" si="1762"/>
        <v>4.9645390070921988E-2</v>
      </c>
      <c r="DO81" s="13"/>
      <c r="DP81" s="13"/>
      <c r="DQ81" s="25">
        <v>3906</v>
      </c>
      <c r="DR81" s="38">
        <v>4205</v>
      </c>
      <c r="DS81" s="10">
        <v>1</v>
      </c>
      <c r="DT81" s="11"/>
      <c r="DU81" s="74">
        <f t="shared" si="1828"/>
        <v>754</v>
      </c>
      <c r="DV81" s="74">
        <f t="shared" si="1829"/>
        <v>65</v>
      </c>
      <c r="DW81" s="11">
        <v>591</v>
      </c>
      <c r="DX81" s="12">
        <f t="shared" si="1765"/>
        <v>0.80503978779840846</v>
      </c>
      <c r="DY81" s="11">
        <v>16</v>
      </c>
      <c r="DZ81" s="12">
        <f t="shared" si="1766"/>
        <v>2.6359143327841845E-2</v>
      </c>
      <c r="EA81" s="13"/>
      <c r="EB81" s="13"/>
      <c r="EC81" s="25">
        <v>3906</v>
      </c>
      <c r="ED81" s="38">
        <v>4205</v>
      </c>
      <c r="EE81" s="10"/>
      <c r="EF81" s="11"/>
      <c r="EG81" s="74">
        <f t="shared" si="1830"/>
        <v>754</v>
      </c>
      <c r="EH81" s="74">
        <f t="shared" si="1831"/>
        <v>64</v>
      </c>
      <c r="EI81" s="11">
        <v>577</v>
      </c>
      <c r="EJ81" s="12">
        <f t="shared" si="1769"/>
        <v>0.79177718832891242</v>
      </c>
      <c r="EK81" s="11">
        <v>20</v>
      </c>
      <c r="EL81" s="12">
        <f t="shared" si="1770"/>
        <v>3.350083752093802E-2</v>
      </c>
      <c r="EM81" s="13"/>
      <c r="EN81" s="13"/>
      <c r="EO81" s="25">
        <v>3906</v>
      </c>
      <c r="EP81" s="38">
        <v>4205</v>
      </c>
      <c r="EQ81" s="10"/>
      <c r="ER81" s="11"/>
      <c r="ES81" s="74">
        <f t="shared" si="1832"/>
        <v>750</v>
      </c>
      <c r="ET81" s="74">
        <f t="shared" si="1833"/>
        <v>65</v>
      </c>
      <c r="EU81" s="11">
        <v>580</v>
      </c>
      <c r="EV81" s="12">
        <f t="shared" si="1773"/>
        <v>0.81333333333333335</v>
      </c>
      <c r="EW81" s="11">
        <v>30</v>
      </c>
      <c r="EX81" s="12">
        <f t="shared" si="1774"/>
        <v>4.9180327868852458E-2</v>
      </c>
      <c r="EY81" s="13"/>
      <c r="EZ81" s="13"/>
      <c r="FA81" s="25">
        <v>3906</v>
      </c>
      <c r="FB81" s="38">
        <v>4205</v>
      </c>
      <c r="FC81" s="10"/>
      <c r="FD81" s="11">
        <v>1</v>
      </c>
      <c r="FE81" s="74">
        <f t="shared" si="1834"/>
        <v>752</v>
      </c>
      <c r="FF81" s="74">
        <f t="shared" si="1835"/>
        <v>64</v>
      </c>
      <c r="FG81" s="11">
        <v>567</v>
      </c>
      <c r="FH81" s="12">
        <f t="shared" si="1777"/>
        <v>0.77659574468085102</v>
      </c>
      <c r="FI81" s="11">
        <v>17</v>
      </c>
      <c r="FJ81" s="12">
        <f t="shared" si="1778"/>
        <v>2.9109589041095889E-2</v>
      </c>
      <c r="FK81" s="13"/>
      <c r="FL81" s="13"/>
      <c r="FM81" s="25">
        <v>3906</v>
      </c>
      <c r="FN81" s="38">
        <v>4205</v>
      </c>
      <c r="FO81" s="10"/>
      <c r="FP81" s="11"/>
      <c r="FQ81" s="74">
        <f t="shared" si="1836"/>
        <v>753</v>
      </c>
      <c r="FR81" s="74">
        <f t="shared" si="1837"/>
        <v>65</v>
      </c>
      <c r="FS81" s="11">
        <v>575</v>
      </c>
      <c r="FT81" s="12">
        <f t="shared" si="1781"/>
        <v>0.79017264276228416</v>
      </c>
      <c r="FU81" s="11">
        <v>20</v>
      </c>
      <c r="FV81" s="12">
        <f t="shared" si="1782"/>
        <v>3.3613445378151259E-2</v>
      </c>
      <c r="FW81" s="13"/>
      <c r="FX81" s="13"/>
      <c r="FY81" s="25">
        <v>3906</v>
      </c>
      <c r="FZ81" s="38">
        <v>4205</v>
      </c>
      <c r="GA81" s="10"/>
      <c r="GB81" s="11"/>
      <c r="GC81" s="74">
        <f t="shared" si="1838"/>
        <v>207</v>
      </c>
      <c r="GD81" s="74">
        <f t="shared" si="1839"/>
        <v>16</v>
      </c>
      <c r="GE81" s="11">
        <v>126</v>
      </c>
      <c r="GF81" s="12">
        <f t="shared" si="1785"/>
        <v>0.63285024154589375</v>
      </c>
      <c r="GG81" s="11">
        <v>5</v>
      </c>
      <c r="GH81" s="12">
        <f t="shared" si="1786"/>
        <v>3.8167938931297711E-2</v>
      </c>
      <c r="GI81" s="13"/>
      <c r="GJ81" s="13"/>
      <c r="GK81" s="25">
        <v>3906</v>
      </c>
      <c r="GL81" s="38">
        <v>4205</v>
      </c>
      <c r="GM81" s="10"/>
      <c r="GN81" s="11"/>
      <c r="GO81" s="74">
        <f t="shared" si="1840"/>
        <v>751</v>
      </c>
      <c r="GP81" s="74">
        <f t="shared" si="1841"/>
        <v>65</v>
      </c>
      <c r="GQ81" s="11">
        <v>601</v>
      </c>
      <c r="GR81" s="12">
        <f t="shared" si="1789"/>
        <v>0.81890812250332889</v>
      </c>
      <c r="GS81" s="11">
        <v>14</v>
      </c>
      <c r="GT81" s="12">
        <f t="shared" si="1790"/>
        <v>2.2764227642276424E-2</v>
      </c>
      <c r="GU81" s="13"/>
      <c r="GV81" s="13"/>
      <c r="GW81" s="25">
        <v>3906</v>
      </c>
      <c r="GX81" s="38">
        <v>4205</v>
      </c>
      <c r="GY81" s="10"/>
      <c r="GZ81" s="11"/>
      <c r="HA81" s="74">
        <f t="shared" si="1842"/>
        <v>753</v>
      </c>
      <c r="HB81" s="74">
        <f t="shared" si="1843"/>
        <v>65</v>
      </c>
      <c r="HC81" s="11">
        <v>571</v>
      </c>
      <c r="HD81" s="12">
        <f t="shared" si="1793"/>
        <v>0.78220451527224433</v>
      </c>
      <c r="HE81" s="11">
        <v>18</v>
      </c>
      <c r="HF81" s="12">
        <f t="shared" si="1794"/>
        <v>3.0560271646859084E-2</v>
      </c>
      <c r="HG81" s="13"/>
      <c r="HH81" s="13"/>
      <c r="HI81" s="25">
        <v>3906</v>
      </c>
      <c r="HJ81" s="38">
        <v>4205</v>
      </c>
      <c r="HK81" s="10">
        <f t="shared" si="1795"/>
        <v>6</v>
      </c>
      <c r="HL81" s="11">
        <f t="shared" si="1796"/>
        <v>1</v>
      </c>
      <c r="HM81" s="11">
        <f t="shared" si="1797"/>
        <v>11863</v>
      </c>
      <c r="HN81" s="11">
        <f t="shared" si="1798"/>
        <v>1019</v>
      </c>
      <c r="HO81" s="11">
        <f t="shared" si="1799"/>
        <v>9325</v>
      </c>
      <c r="HP81" s="202">
        <f t="shared" si="1800"/>
        <v>0.78605748967377564</v>
      </c>
      <c r="HQ81" s="15">
        <f t="shared" si="1801"/>
        <v>305</v>
      </c>
      <c r="HR81" s="12">
        <f t="shared" si="1802"/>
        <v>3.2707774798927614E-2</v>
      </c>
      <c r="HS81" s="16">
        <v>58</v>
      </c>
      <c r="HT81" s="17">
        <v>8843</v>
      </c>
      <c r="HU81" s="16">
        <f t="shared" si="1803"/>
        <v>94.831099195710451</v>
      </c>
      <c r="HV81" s="23">
        <v>3906</v>
      </c>
      <c r="HW81" s="22">
        <v>4205</v>
      </c>
      <c r="HX81" s="78">
        <f t="shared" si="1804"/>
        <v>0.79590805759030059</v>
      </c>
      <c r="HY81" s="78">
        <f t="shared" si="1805"/>
        <v>0.77450482478415439</v>
      </c>
      <c r="HZ81" s="78">
        <f t="shared" si="1806"/>
        <v>0.78769541099344431</v>
      </c>
    </row>
    <row r="82" spans="1:241" x14ac:dyDescent="0.25">
      <c r="A82" s="211"/>
      <c r="B82" s="41">
        <f t="shared" si="1807"/>
        <v>44566</v>
      </c>
      <c r="C82" s="10">
        <v>2</v>
      </c>
      <c r="D82" s="11"/>
      <c r="E82" s="74">
        <f t="shared" si="1808"/>
        <v>742</v>
      </c>
      <c r="F82" s="74">
        <f t="shared" si="1809"/>
        <v>65</v>
      </c>
      <c r="G82" s="11">
        <v>582</v>
      </c>
      <c r="H82" s="12">
        <f t="shared" si="1725"/>
        <v>0.80727762803234504</v>
      </c>
      <c r="I82" s="11">
        <v>17</v>
      </c>
      <c r="J82" s="12">
        <f t="shared" si="1726"/>
        <v>2.8380634390651086E-2</v>
      </c>
      <c r="K82" s="13"/>
      <c r="L82" s="11"/>
      <c r="M82" s="25">
        <v>4164.6153846153848</v>
      </c>
      <c r="N82" s="38">
        <v>4434.375</v>
      </c>
      <c r="O82" s="10"/>
      <c r="P82" s="11"/>
      <c r="Q82" s="74">
        <f t="shared" si="1810"/>
        <v>744</v>
      </c>
      <c r="R82" s="74">
        <f t="shared" si="1811"/>
        <v>64</v>
      </c>
      <c r="S82" s="11">
        <v>561</v>
      </c>
      <c r="T82" s="12">
        <f t="shared" si="1729"/>
        <v>0.78629032258064513</v>
      </c>
      <c r="U82" s="11">
        <v>24</v>
      </c>
      <c r="V82" s="12">
        <f t="shared" si="1730"/>
        <v>4.1025641025641026E-2</v>
      </c>
      <c r="W82" s="13"/>
      <c r="X82" s="11"/>
      <c r="Y82" s="25">
        <v>4314.864864864865</v>
      </c>
      <c r="Z82" s="38">
        <v>4381.875</v>
      </c>
      <c r="AA82" s="10"/>
      <c r="AB82" s="11"/>
      <c r="AC82" s="74">
        <f t="shared" si="1812"/>
        <v>755</v>
      </c>
      <c r="AD82" s="74">
        <f t="shared" si="1813"/>
        <v>65</v>
      </c>
      <c r="AE82" s="11">
        <v>572</v>
      </c>
      <c r="AF82" s="12">
        <f t="shared" si="1733"/>
        <v>0.78543046357615898</v>
      </c>
      <c r="AG82" s="11">
        <v>21</v>
      </c>
      <c r="AH82" s="12">
        <f t="shared" si="1734"/>
        <v>3.5413153456998317E-2</v>
      </c>
      <c r="AI82" s="13"/>
      <c r="AJ82" s="11"/>
      <c r="AK82" s="25">
        <v>4334.1463414634145</v>
      </c>
      <c r="AL82" s="38">
        <v>4598.125</v>
      </c>
      <c r="AM82" s="10"/>
      <c r="AN82" s="11"/>
      <c r="AO82" s="74">
        <f t="shared" si="1814"/>
        <v>205</v>
      </c>
      <c r="AP82" s="74">
        <f t="shared" si="1815"/>
        <v>16</v>
      </c>
      <c r="AQ82" s="11">
        <v>152</v>
      </c>
      <c r="AR82" s="12">
        <f t="shared" si="1737"/>
        <v>0.76097560975609757</v>
      </c>
      <c r="AS82" s="11">
        <v>4</v>
      </c>
      <c r="AT82" s="12">
        <f t="shared" si="1738"/>
        <v>2.564102564102564E-2</v>
      </c>
      <c r="AU82" s="13"/>
      <c r="AV82" s="11"/>
      <c r="AW82" s="25">
        <v>4483.5294117647063</v>
      </c>
      <c r="AX82" s="38">
        <v>4523.75</v>
      </c>
      <c r="AY82" s="10"/>
      <c r="AZ82" s="11"/>
      <c r="BA82" s="74">
        <f t="shared" si="1816"/>
        <v>755</v>
      </c>
      <c r="BB82" s="74">
        <f t="shared" si="1817"/>
        <v>65</v>
      </c>
      <c r="BC82" s="11">
        <v>572</v>
      </c>
      <c r="BD82" s="12">
        <f t="shared" si="1741"/>
        <v>0.77483443708609268</v>
      </c>
      <c r="BE82" s="11">
        <v>13</v>
      </c>
      <c r="BF82" s="12">
        <f t="shared" si="1742"/>
        <v>2.2222222222222223E-2</v>
      </c>
      <c r="BG82" s="13"/>
      <c r="BH82" s="11"/>
      <c r="BI82" s="25">
        <v>4309.1489361702124</v>
      </c>
      <c r="BJ82" s="38">
        <v>4423.5714285714284</v>
      </c>
      <c r="BK82" s="10"/>
      <c r="BL82" s="11"/>
      <c r="BM82" s="74">
        <f t="shared" si="1818"/>
        <v>756</v>
      </c>
      <c r="BN82" s="74">
        <f t="shared" si="1819"/>
        <v>65</v>
      </c>
      <c r="BO82" s="11">
        <v>579</v>
      </c>
      <c r="BP82" s="12">
        <f t="shared" si="1745"/>
        <v>0.78174603174603174</v>
      </c>
      <c r="BQ82" s="11">
        <v>12</v>
      </c>
      <c r="BR82" s="12">
        <f t="shared" si="1746"/>
        <v>2.030456852791878E-2</v>
      </c>
      <c r="BS82" s="13"/>
      <c r="BT82" s="11"/>
      <c r="BU82" s="25">
        <v>4138.333333333333</v>
      </c>
      <c r="BV82" s="38">
        <v>4451.875</v>
      </c>
      <c r="BW82" s="10"/>
      <c r="BX82" s="11"/>
      <c r="BY82" s="74">
        <f t="shared" si="1820"/>
        <v>744</v>
      </c>
      <c r="BZ82" s="74">
        <f t="shared" si="1821"/>
        <v>64</v>
      </c>
      <c r="CA82" s="11">
        <v>503</v>
      </c>
      <c r="CB82" s="12">
        <f t="shared" si="1749"/>
        <v>0.73521505376344087</v>
      </c>
      <c r="CC82" s="11">
        <v>44</v>
      </c>
      <c r="CD82" s="12">
        <f t="shared" si="1750"/>
        <v>8.0438756855575874E-2</v>
      </c>
      <c r="CE82" s="13"/>
      <c r="CF82" s="11"/>
      <c r="CG82" s="25">
        <v>4253.5714285714284</v>
      </c>
      <c r="CH82" s="38">
        <v>4534.1176470588234</v>
      </c>
      <c r="CI82" s="10"/>
      <c r="CJ82" s="11"/>
      <c r="CK82" s="74">
        <f t="shared" si="1822"/>
        <v>745</v>
      </c>
      <c r="CL82" s="74">
        <f t="shared" si="1823"/>
        <v>65</v>
      </c>
      <c r="CM82" s="11">
        <v>560</v>
      </c>
      <c r="CN82" s="12">
        <f t="shared" si="1753"/>
        <v>0.78389261744966443</v>
      </c>
      <c r="CO82" s="11">
        <v>24</v>
      </c>
      <c r="CP82" s="12">
        <f t="shared" si="1754"/>
        <v>4.1095890410958902E-2</v>
      </c>
      <c r="CQ82" s="13"/>
      <c r="CR82" s="11"/>
      <c r="CS82" s="25">
        <v>4226.363636363636</v>
      </c>
      <c r="CT82" s="38">
        <v>4543.333333333333</v>
      </c>
      <c r="CU82" s="10">
        <v>2</v>
      </c>
      <c r="CV82" s="11"/>
      <c r="CW82" s="74">
        <f t="shared" si="1824"/>
        <v>744</v>
      </c>
      <c r="CX82" s="74">
        <f t="shared" si="1825"/>
        <v>65</v>
      </c>
      <c r="CY82" s="11">
        <v>492</v>
      </c>
      <c r="CZ82" s="12">
        <f t="shared" si="1757"/>
        <v>0.70295698924731187</v>
      </c>
      <c r="DA82" s="11">
        <v>31</v>
      </c>
      <c r="DB82" s="12">
        <f t="shared" si="1758"/>
        <v>5.9273422562141492E-2</v>
      </c>
      <c r="DC82" s="13"/>
      <c r="DD82" s="11"/>
      <c r="DE82" s="25">
        <v>4328.0952380952385</v>
      </c>
      <c r="DF82" s="38">
        <v>4721.4285714285716</v>
      </c>
      <c r="DG82" s="10">
        <v>3</v>
      </c>
      <c r="DH82" s="11"/>
      <c r="DI82" s="74">
        <f t="shared" si="1826"/>
        <v>192</v>
      </c>
      <c r="DJ82" s="74">
        <f t="shared" si="1827"/>
        <v>16</v>
      </c>
      <c r="DK82" s="11">
        <v>134</v>
      </c>
      <c r="DL82" s="12">
        <f t="shared" si="1761"/>
        <v>0.72916666666666663</v>
      </c>
      <c r="DM82" s="11">
        <v>6</v>
      </c>
      <c r="DN82" s="12">
        <f t="shared" si="1762"/>
        <v>4.2857142857142858E-2</v>
      </c>
      <c r="DO82" s="13"/>
      <c r="DP82" s="11"/>
      <c r="DQ82" s="25">
        <v>4351.25</v>
      </c>
      <c r="DR82" s="38">
        <v>4645</v>
      </c>
      <c r="DS82" s="10"/>
      <c r="DT82" s="11"/>
      <c r="DU82" s="74">
        <f t="shared" si="1828"/>
        <v>754</v>
      </c>
      <c r="DV82" s="74">
        <f t="shared" si="1829"/>
        <v>65</v>
      </c>
      <c r="DW82" s="11">
        <v>546</v>
      </c>
      <c r="DX82" s="12">
        <f t="shared" si="1765"/>
        <v>0.77188328912466841</v>
      </c>
      <c r="DY82" s="11">
        <v>36</v>
      </c>
      <c r="DZ82" s="12">
        <f t="shared" si="1766"/>
        <v>6.1855670103092786E-2</v>
      </c>
      <c r="EA82" s="13"/>
      <c r="EB82" s="11"/>
      <c r="EC82" s="25">
        <v>4248.4210526315792</v>
      </c>
      <c r="ED82" s="38">
        <v>4579.375</v>
      </c>
      <c r="EE82" s="10"/>
      <c r="EF82" s="11"/>
      <c r="EG82" s="74">
        <f t="shared" si="1830"/>
        <v>754</v>
      </c>
      <c r="EH82" s="74">
        <f t="shared" si="1831"/>
        <v>64</v>
      </c>
      <c r="EI82" s="11">
        <v>517</v>
      </c>
      <c r="EJ82" s="12">
        <f t="shared" si="1769"/>
        <v>0.71087533156498672</v>
      </c>
      <c r="EK82" s="11">
        <v>19</v>
      </c>
      <c r="EL82" s="12">
        <f t="shared" si="1770"/>
        <v>3.5447761194029849E-2</v>
      </c>
      <c r="EM82" s="13"/>
      <c r="EN82" s="11"/>
      <c r="EO82" s="25">
        <v>4252.272727272727</v>
      </c>
      <c r="EP82" s="38">
        <v>4455.333333333333</v>
      </c>
      <c r="EQ82" s="10">
        <v>1</v>
      </c>
      <c r="ER82" s="11"/>
      <c r="ES82" s="74">
        <f t="shared" si="1832"/>
        <v>749</v>
      </c>
      <c r="ET82" s="74">
        <f t="shared" si="1833"/>
        <v>65</v>
      </c>
      <c r="EU82" s="11">
        <v>551</v>
      </c>
      <c r="EV82" s="12">
        <f t="shared" si="1773"/>
        <v>0.78104138851802407</v>
      </c>
      <c r="EW82" s="11">
        <v>34</v>
      </c>
      <c r="EX82" s="12">
        <f t="shared" si="1774"/>
        <v>5.8119658119658121E-2</v>
      </c>
      <c r="EY82" s="13"/>
      <c r="EZ82" s="11"/>
      <c r="FA82" s="25">
        <v>4279.130434782609</v>
      </c>
      <c r="FB82" s="38">
        <v>4452.8571428571431</v>
      </c>
      <c r="FC82" s="10"/>
      <c r="FD82" s="11"/>
      <c r="FE82" s="74">
        <f t="shared" si="1834"/>
        <v>752</v>
      </c>
      <c r="FF82" s="74">
        <f t="shared" si="1835"/>
        <v>64</v>
      </c>
      <c r="FG82" s="11">
        <v>569</v>
      </c>
      <c r="FH82" s="12">
        <f t="shared" si="1777"/>
        <v>0.77526595744680848</v>
      </c>
      <c r="FI82" s="11">
        <v>14</v>
      </c>
      <c r="FJ82" s="12">
        <f t="shared" si="1778"/>
        <v>2.4013722126929673E-2</v>
      </c>
      <c r="FK82" s="13"/>
      <c r="FL82" s="11"/>
      <c r="FM82" s="25">
        <v>4280.7843137254904</v>
      </c>
      <c r="FN82" s="38">
        <v>4504</v>
      </c>
      <c r="FO82" s="10"/>
      <c r="FP82" s="11"/>
      <c r="FQ82" s="74">
        <f t="shared" si="1836"/>
        <v>753</v>
      </c>
      <c r="FR82" s="74">
        <f t="shared" si="1837"/>
        <v>65</v>
      </c>
      <c r="FS82" s="11">
        <v>551</v>
      </c>
      <c r="FT82" s="12">
        <f t="shared" si="1781"/>
        <v>0.75033200531208499</v>
      </c>
      <c r="FU82" s="11">
        <v>14</v>
      </c>
      <c r="FV82" s="12">
        <f t="shared" si="1782"/>
        <v>2.4778761061946902E-2</v>
      </c>
      <c r="FW82" s="13"/>
      <c r="FX82" s="11"/>
      <c r="FY82" s="25">
        <v>4278.7179487179483</v>
      </c>
      <c r="FZ82" s="38">
        <v>4564</v>
      </c>
      <c r="GA82" s="10">
        <v>1</v>
      </c>
      <c r="GB82" s="11"/>
      <c r="GC82" s="74">
        <f t="shared" si="1838"/>
        <v>206</v>
      </c>
      <c r="GD82" s="74">
        <f t="shared" si="1839"/>
        <v>16</v>
      </c>
      <c r="GE82" s="11">
        <v>122</v>
      </c>
      <c r="GF82" s="12">
        <f t="shared" si="1785"/>
        <v>0.62621359223300976</v>
      </c>
      <c r="GG82" s="11">
        <v>7</v>
      </c>
      <c r="GH82" s="12">
        <f t="shared" si="1786"/>
        <v>5.4263565891472867E-2</v>
      </c>
      <c r="GI82" s="13"/>
      <c r="GJ82" s="11"/>
      <c r="GK82" s="25">
        <v>4395.333333333333</v>
      </c>
      <c r="GL82" s="38">
        <v>4487.5</v>
      </c>
      <c r="GM82" s="10"/>
      <c r="GN82" s="11"/>
      <c r="GO82" s="74">
        <f t="shared" si="1840"/>
        <v>751</v>
      </c>
      <c r="GP82" s="74">
        <f t="shared" si="1841"/>
        <v>65</v>
      </c>
      <c r="GQ82" s="11">
        <v>578</v>
      </c>
      <c r="GR82" s="12">
        <f t="shared" si="1789"/>
        <v>0.78029294274300931</v>
      </c>
      <c r="GS82" s="11">
        <v>8</v>
      </c>
      <c r="GT82" s="12">
        <f t="shared" si="1790"/>
        <v>1.3651877133105802E-2</v>
      </c>
      <c r="GU82" s="13"/>
      <c r="GV82" s="11"/>
      <c r="GW82" s="25">
        <v>4477.5</v>
      </c>
      <c r="GX82" s="38">
        <v>4166.363636363636</v>
      </c>
      <c r="GY82" s="10"/>
      <c r="GZ82" s="11"/>
      <c r="HA82" s="74">
        <f t="shared" si="1842"/>
        <v>753</v>
      </c>
      <c r="HB82" s="74">
        <f t="shared" si="1843"/>
        <v>65</v>
      </c>
      <c r="HC82" s="11">
        <v>543</v>
      </c>
      <c r="HD82" s="12">
        <f t="shared" si="1793"/>
        <v>0.7450199203187251</v>
      </c>
      <c r="HE82" s="11">
        <v>18</v>
      </c>
      <c r="HF82" s="12">
        <f t="shared" si="1794"/>
        <v>3.2085561497326207E-2</v>
      </c>
      <c r="HG82" s="13"/>
      <c r="HH82" s="11"/>
      <c r="HI82" s="25">
        <v>4629.166666666667</v>
      </c>
      <c r="HJ82" s="38">
        <v>4192.2448979591836</v>
      </c>
      <c r="HK82" s="10">
        <f t="shared" si="1795"/>
        <v>9</v>
      </c>
      <c r="HL82" s="11">
        <f t="shared" si="1796"/>
        <v>0</v>
      </c>
      <c r="HM82" s="11">
        <f t="shared" si="1797"/>
        <v>11854</v>
      </c>
      <c r="HN82" s="11">
        <f t="shared" si="1798"/>
        <v>1019</v>
      </c>
      <c r="HO82" s="11">
        <f t="shared" si="1799"/>
        <v>9030</v>
      </c>
      <c r="HP82" s="202">
        <f t="shared" si="1800"/>
        <v>0.76176817951746245</v>
      </c>
      <c r="HQ82" s="15">
        <f t="shared" si="1801"/>
        <v>346</v>
      </c>
      <c r="HR82" s="12">
        <f t="shared" si="1802"/>
        <v>3.8316722037652268E-2</v>
      </c>
      <c r="HS82" s="16">
        <v>58.1</v>
      </c>
      <c r="HT82" s="17">
        <v>8534</v>
      </c>
      <c r="HU82" s="16">
        <f t="shared" si="1803"/>
        <v>94.507198228128459</v>
      </c>
      <c r="HV82" s="23">
        <v>4282.9185867895549</v>
      </c>
      <c r="HW82" s="22">
        <v>4416.3607594936711</v>
      </c>
      <c r="HX82" s="78">
        <f t="shared" si="1804"/>
        <v>0.78569623452110182</v>
      </c>
      <c r="HY82" s="78">
        <f t="shared" si="1805"/>
        <v>0.74040172896008138</v>
      </c>
      <c r="HZ82" s="78">
        <f t="shared" si="1806"/>
        <v>0.75908173562058523</v>
      </c>
    </row>
    <row r="83" spans="1:241" x14ac:dyDescent="0.25">
      <c r="A83" s="211"/>
      <c r="B83" s="41">
        <f t="shared" si="1807"/>
        <v>44567</v>
      </c>
      <c r="C83" s="10">
        <v>1</v>
      </c>
      <c r="D83" s="11"/>
      <c r="E83" s="74">
        <f t="shared" si="1808"/>
        <v>741</v>
      </c>
      <c r="F83" s="74">
        <f t="shared" si="1809"/>
        <v>65</v>
      </c>
      <c r="G83" s="11">
        <v>551</v>
      </c>
      <c r="H83" s="12">
        <f t="shared" si="1725"/>
        <v>0.77597840755735492</v>
      </c>
      <c r="I83" s="11">
        <v>24</v>
      </c>
      <c r="J83" s="12">
        <f t="shared" si="1726"/>
        <v>4.1739130434782612E-2</v>
      </c>
      <c r="K83" s="13"/>
      <c r="L83" s="11"/>
      <c r="M83" s="39">
        <v>82.051282051282058</v>
      </c>
      <c r="N83" s="43">
        <v>87.5</v>
      </c>
      <c r="O83" s="10"/>
      <c r="P83" s="11"/>
      <c r="Q83" s="74">
        <f t="shared" si="1810"/>
        <v>744</v>
      </c>
      <c r="R83" s="74">
        <f t="shared" si="1811"/>
        <v>64</v>
      </c>
      <c r="S83" s="11">
        <v>552</v>
      </c>
      <c r="T83" s="12">
        <f t="shared" si="1729"/>
        <v>0.77956989247311825</v>
      </c>
      <c r="U83" s="11">
        <v>28</v>
      </c>
      <c r="V83" s="12">
        <f t="shared" si="1730"/>
        <v>4.8275862068965517E-2</v>
      </c>
      <c r="W83" s="13"/>
      <c r="X83" s="11"/>
      <c r="Y83" s="39">
        <v>89.189189189189193</v>
      </c>
      <c r="Z83" s="43">
        <v>68.75</v>
      </c>
      <c r="AA83" s="10">
        <v>1</v>
      </c>
      <c r="AB83" s="11"/>
      <c r="AC83" s="74">
        <f t="shared" si="1812"/>
        <v>754</v>
      </c>
      <c r="AD83" s="74">
        <f t="shared" si="1813"/>
        <v>65</v>
      </c>
      <c r="AE83" s="11">
        <v>550</v>
      </c>
      <c r="AF83" s="12">
        <f t="shared" si="1733"/>
        <v>0.74403183023872677</v>
      </c>
      <c r="AG83" s="11">
        <v>11</v>
      </c>
      <c r="AH83" s="12">
        <f t="shared" si="1734"/>
        <v>1.9607843137254902E-2</v>
      </c>
      <c r="AI83" s="13"/>
      <c r="AJ83" s="11"/>
      <c r="AK83" s="39">
        <v>85.365853658536579</v>
      </c>
      <c r="AL83" s="43">
        <v>87.5</v>
      </c>
      <c r="AM83" s="10"/>
      <c r="AN83" s="11"/>
      <c r="AO83" s="74">
        <f t="shared" si="1814"/>
        <v>205</v>
      </c>
      <c r="AP83" s="74">
        <f t="shared" si="1815"/>
        <v>16</v>
      </c>
      <c r="AQ83" s="11">
        <v>149</v>
      </c>
      <c r="AR83" s="12">
        <f t="shared" si="1737"/>
        <v>0.73658536585365852</v>
      </c>
      <c r="AS83" s="11">
        <v>2</v>
      </c>
      <c r="AT83" s="12">
        <f t="shared" si="1738"/>
        <v>1.3245033112582781E-2</v>
      </c>
      <c r="AU83" s="13"/>
      <c r="AV83" s="11"/>
      <c r="AW83" s="39">
        <v>64.705882352941174</v>
      </c>
      <c r="AX83" s="43">
        <v>87.5</v>
      </c>
      <c r="AY83" s="10"/>
      <c r="AZ83" s="11"/>
      <c r="BA83" s="74">
        <f t="shared" si="1816"/>
        <v>755</v>
      </c>
      <c r="BB83" s="74">
        <f t="shared" si="1817"/>
        <v>65</v>
      </c>
      <c r="BC83" s="11">
        <v>544</v>
      </c>
      <c r="BD83" s="12">
        <f t="shared" si="1741"/>
        <v>0.74437086092715232</v>
      </c>
      <c r="BE83" s="11">
        <v>18</v>
      </c>
      <c r="BF83" s="12">
        <f t="shared" si="1742"/>
        <v>3.2028469750889681E-2</v>
      </c>
      <c r="BG83" s="13"/>
      <c r="BH83" s="11"/>
      <c r="BI83" s="39">
        <v>87.234042553191486</v>
      </c>
      <c r="BJ83" s="43">
        <v>85.714285714285708</v>
      </c>
      <c r="BK83" s="10"/>
      <c r="BL83" s="11"/>
      <c r="BM83" s="74">
        <f t="shared" si="1818"/>
        <v>756</v>
      </c>
      <c r="BN83" s="74">
        <f t="shared" si="1819"/>
        <v>65</v>
      </c>
      <c r="BO83" s="11">
        <v>552</v>
      </c>
      <c r="BP83" s="12">
        <f t="shared" si="1745"/>
        <v>0.74470899470899465</v>
      </c>
      <c r="BQ83" s="11">
        <v>11</v>
      </c>
      <c r="BR83" s="12">
        <f t="shared" si="1746"/>
        <v>1.9538188277087035E-2</v>
      </c>
      <c r="BS83" s="13"/>
      <c r="BT83" s="11"/>
      <c r="BU83" s="39">
        <v>81.481481481481481</v>
      </c>
      <c r="BV83" s="43">
        <v>100</v>
      </c>
      <c r="BW83" s="10"/>
      <c r="BX83" s="11"/>
      <c r="BY83" s="74">
        <f t="shared" si="1820"/>
        <v>744</v>
      </c>
      <c r="BZ83" s="74">
        <f t="shared" si="1821"/>
        <v>64</v>
      </c>
      <c r="CA83" s="11">
        <v>555</v>
      </c>
      <c r="CB83" s="12">
        <f t="shared" si="1749"/>
        <v>0.77016129032258063</v>
      </c>
      <c r="CC83" s="11">
        <v>18</v>
      </c>
      <c r="CD83" s="12">
        <f t="shared" si="1750"/>
        <v>3.1413612565445025E-2</v>
      </c>
      <c r="CE83" s="13"/>
      <c r="CF83" s="11"/>
      <c r="CG83" s="39">
        <v>78.571428571428569</v>
      </c>
      <c r="CH83" s="43">
        <v>100</v>
      </c>
      <c r="CI83" s="10"/>
      <c r="CJ83" s="11"/>
      <c r="CK83" s="74">
        <f t="shared" si="1822"/>
        <v>745</v>
      </c>
      <c r="CL83" s="74">
        <f t="shared" si="1823"/>
        <v>65</v>
      </c>
      <c r="CM83" s="11">
        <v>543</v>
      </c>
      <c r="CN83" s="12">
        <f t="shared" si="1753"/>
        <v>0.74899328859060399</v>
      </c>
      <c r="CO83" s="11">
        <v>15</v>
      </c>
      <c r="CP83" s="12">
        <f t="shared" si="1754"/>
        <v>2.6881720430107527E-2</v>
      </c>
      <c r="CQ83" s="13"/>
      <c r="CR83" s="11"/>
      <c r="CS83" s="39">
        <v>83.63636363636364</v>
      </c>
      <c r="CT83" s="43">
        <v>80</v>
      </c>
      <c r="CU83" s="10">
        <v>1</v>
      </c>
      <c r="CV83" s="11"/>
      <c r="CW83" s="74">
        <f t="shared" si="1824"/>
        <v>743</v>
      </c>
      <c r="CX83" s="74">
        <f t="shared" si="1825"/>
        <v>65</v>
      </c>
      <c r="CY83" s="11">
        <v>553</v>
      </c>
      <c r="CZ83" s="12">
        <f t="shared" si="1757"/>
        <v>0.77254374158815609</v>
      </c>
      <c r="DA83" s="11">
        <v>21</v>
      </c>
      <c r="DB83" s="12">
        <f t="shared" si="1758"/>
        <v>3.6585365853658534E-2</v>
      </c>
      <c r="DC83" s="13"/>
      <c r="DD83" s="11"/>
      <c r="DE83" s="39">
        <v>90.476190476190482</v>
      </c>
      <c r="DF83" s="43">
        <v>78.571428571428569</v>
      </c>
      <c r="DG83" s="10"/>
      <c r="DH83" s="11"/>
      <c r="DI83" s="74">
        <f t="shared" si="1826"/>
        <v>192</v>
      </c>
      <c r="DJ83" s="74">
        <f t="shared" si="1827"/>
        <v>16</v>
      </c>
      <c r="DK83" s="11">
        <v>120</v>
      </c>
      <c r="DL83" s="12">
        <f t="shared" si="1761"/>
        <v>0.66666666666666663</v>
      </c>
      <c r="DM83" s="11">
        <v>8</v>
      </c>
      <c r="DN83" s="12">
        <f t="shared" si="1762"/>
        <v>6.25E-2</v>
      </c>
      <c r="DO83" s="39"/>
      <c r="DP83" s="39"/>
      <c r="DQ83" s="39">
        <v>62.5</v>
      </c>
      <c r="DR83" s="43">
        <v>100</v>
      </c>
      <c r="DS83" s="10"/>
      <c r="DT83" s="11"/>
      <c r="DU83" s="74">
        <f t="shared" si="1828"/>
        <v>754</v>
      </c>
      <c r="DV83" s="74">
        <f t="shared" si="1829"/>
        <v>65</v>
      </c>
      <c r="DW83" s="11">
        <v>574</v>
      </c>
      <c r="DX83" s="12">
        <f t="shared" si="1765"/>
        <v>0.78647214854111402</v>
      </c>
      <c r="DY83" s="11">
        <v>19</v>
      </c>
      <c r="DZ83" s="12">
        <f t="shared" si="1766"/>
        <v>3.2040472175379427E-2</v>
      </c>
      <c r="EA83" s="13"/>
      <c r="EB83" s="11"/>
      <c r="EC83" s="39">
        <v>81.578947368421055</v>
      </c>
      <c r="ED83" s="43">
        <v>87.5</v>
      </c>
      <c r="EE83" s="10"/>
      <c r="EF83" s="11"/>
      <c r="EG83" s="74">
        <f t="shared" si="1830"/>
        <v>754</v>
      </c>
      <c r="EH83" s="74">
        <f t="shared" si="1831"/>
        <v>64</v>
      </c>
      <c r="EI83" s="11">
        <v>570</v>
      </c>
      <c r="EJ83" s="12">
        <f t="shared" si="1769"/>
        <v>0.79442970822281167</v>
      </c>
      <c r="EK83" s="11">
        <v>29</v>
      </c>
      <c r="EL83" s="12">
        <f t="shared" si="1770"/>
        <v>4.8414023372287146E-2</v>
      </c>
      <c r="EM83" s="13"/>
      <c r="EN83" s="11"/>
      <c r="EO83" s="39">
        <v>93.181818181818187</v>
      </c>
      <c r="EP83" s="43">
        <v>80</v>
      </c>
      <c r="EQ83" s="10">
        <v>1</v>
      </c>
      <c r="ER83" s="11"/>
      <c r="ES83" s="74">
        <f t="shared" si="1832"/>
        <v>748</v>
      </c>
      <c r="ET83" s="74">
        <f t="shared" si="1833"/>
        <v>65</v>
      </c>
      <c r="EU83" s="11">
        <v>566</v>
      </c>
      <c r="EV83" s="12">
        <f t="shared" si="1773"/>
        <v>0.803475935828877</v>
      </c>
      <c r="EW83" s="11">
        <v>35</v>
      </c>
      <c r="EX83" s="12">
        <f t="shared" si="1774"/>
        <v>5.8236272878535771E-2</v>
      </c>
      <c r="EY83" s="13"/>
      <c r="EZ83" s="11"/>
      <c r="FA83" s="39">
        <v>86.956521739130437</v>
      </c>
      <c r="FB83" s="43">
        <v>78.571428571428569</v>
      </c>
      <c r="FC83" s="10"/>
      <c r="FD83" s="11"/>
      <c r="FE83" s="74">
        <f t="shared" si="1834"/>
        <v>752</v>
      </c>
      <c r="FF83" s="74">
        <f t="shared" si="1835"/>
        <v>64</v>
      </c>
      <c r="FG83" s="11">
        <v>558</v>
      </c>
      <c r="FH83" s="12">
        <f t="shared" si="1777"/>
        <v>0.76728723404255317</v>
      </c>
      <c r="FI83" s="11">
        <v>19</v>
      </c>
      <c r="FJ83" s="12">
        <f t="shared" si="1778"/>
        <v>3.292894280762565E-2</v>
      </c>
      <c r="FK83" s="13"/>
      <c r="FL83" s="11"/>
      <c r="FM83" s="39">
        <v>82.352941176470594</v>
      </c>
      <c r="FN83" s="43">
        <v>93.333333333333329</v>
      </c>
      <c r="FO83" s="10"/>
      <c r="FP83" s="11"/>
      <c r="FQ83" s="74">
        <f t="shared" si="1836"/>
        <v>753</v>
      </c>
      <c r="FR83" s="74">
        <f t="shared" si="1837"/>
        <v>65</v>
      </c>
      <c r="FS83" s="11">
        <v>608</v>
      </c>
      <c r="FT83" s="12">
        <f t="shared" si="1781"/>
        <v>0.82602921646746352</v>
      </c>
      <c r="FU83" s="11">
        <v>14</v>
      </c>
      <c r="FV83" s="12">
        <f t="shared" si="1782"/>
        <v>2.2508038585209004E-2</v>
      </c>
      <c r="FW83" s="13"/>
      <c r="FX83" s="11"/>
      <c r="FY83" s="39">
        <v>82.051282051282058</v>
      </c>
      <c r="FZ83" s="43">
        <v>86.666666666666671</v>
      </c>
      <c r="GA83" s="10"/>
      <c r="GB83" s="11"/>
      <c r="GC83" s="74">
        <f t="shared" si="1838"/>
        <v>206</v>
      </c>
      <c r="GD83" s="74">
        <f t="shared" si="1839"/>
        <v>16</v>
      </c>
      <c r="GE83" s="11">
        <v>116</v>
      </c>
      <c r="GF83" s="12">
        <f t="shared" si="1785"/>
        <v>0.62621359223300976</v>
      </c>
      <c r="GG83" s="11">
        <v>13</v>
      </c>
      <c r="GH83" s="12">
        <f t="shared" si="1786"/>
        <v>0.10077519379844961</v>
      </c>
      <c r="GI83" s="13"/>
      <c r="GJ83" s="11"/>
      <c r="GK83" s="39">
        <v>40</v>
      </c>
      <c r="GL83" s="43">
        <v>75</v>
      </c>
      <c r="GM83" s="10"/>
      <c r="GN83" s="11"/>
      <c r="GO83" s="74">
        <f t="shared" si="1840"/>
        <v>751</v>
      </c>
      <c r="GP83" s="74">
        <f t="shared" si="1841"/>
        <v>65</v>
      </c>
      <c r="GQ83" s="11">
        <v>598</v>
      </c>
      <c r="GR83" s="12">
        <f t="shared" si="1789"/>
        <v>0.8135818908122503</v>
      </c>
      <c r="GS83" s="11">
        <v>13</v>
      </c>
      <c r="GT83" s="12">
        <f t="shared" si="1790"/>
        <v>2.1276595744680851E-2</v>
      </c>
      <c r="GU83" s="13"/>
      <c r="GV83" s="11"/>
      <c r="GW83" s="39">
        <v>87.5</v>
      </c>
      <c r="GX83" s="43">
        <v>88.63636363636364</v>
      </c>
      <c r="GY83" s="10"/>
      <c r="GZ83" s="11"/>
      <c r="HA83" s="74">
        <f t="shared" si="1842"/>
        <v>753</v>
      </c>
      <c r="HB83" s="74">
        <f t="shared" si="1843"/>
        <v>65</v>
      </c>
      <c r="HC83" s="11">
        <v>577</v>
      </c>
      <c r="HD83" s="12">
        <f t="shared" si="1793"/>
        <v>0.79681274900398402</v>
      </c>
      <c r="HE83" s="11">
        <v>23</v>
      </c>
      <c r="HF83" s="12">
        <f t="shared" si="1794"/>
        <v>3.833333333333333E-2</v>
      </c>
      <c r="HG83" s="13"/>
      <c r="HH83" s="11"/>
      <c r="HI83" s="39">
        <v>91.666666666666671</v>
      </c>
      <c r="HJ83" s="43">
        <v>87.755102040816325</v>
      </c>
      <c r="HK83" s="10">
        <f t="shared" si="1795"/>
        <v>4</v>
      </c>
      <c r="HL83" s="11">
        <f t="shared" si="1796"/>
        <v>0</v>
      </c>
      <c r="HM83" s="11">
        <f t="shared" si="1797"/>
        <v>11850</v>
      </c>
      <c r="HN83" s="11">
        <f t="shared" si="1798"/>
        <v>1019</v>
      </c>
      <c r="HO83" s="11">
        <f t="shared" si="1799"/>
        <v>9157</v>
      </c>
      <c r="HP83" s="202">
        <f t="shared" si="1800"/>
        <v>0.77274261603375527</v>
      </c>
      <c r="HQ83" s="15">
        <f t="shared" si="1801"/>
        <v>321</v>
      </c>
      <c r="HR83" s="12">
        <f t="shared" si="1802"/>
        <v>3.5055149066288087E-2</v>
      </c>
      <c r="HS83" s="16">
        <v>58.1</v>
      </c>
      <c r="HT83" s="17">
        <v>8705</v>
      </c>
      <c r="HU83" s="16">
        <f t="shared" si="1803"/>
        <v>95.063885552036695</v>
      </c>
      <c r="HV83" s="23">
        <v>81.566820276497694</v>
      </c>
      <c r="HW83" s="22">
        <v>79.113924050632917</v>
      </c>
      <c r="HX83" s="78">
        <f t="shared" si="1804"/>
        <v>0.75651074589127687</v>
      </c>
      <c r="HY83" s="78">
        <f t="shared" si="1805"/>
        <v>0.76932858596134279</v>
      </c>
      <c r="HZ83" s="78">
        <f t="shared" si="1806"/>
        <v>0.79232904365379764</v>
      </c>
      <c r="ID83" s="83">
        <f t="shared" ref="ID83:IF83" si="1844">ID84/ID85</f>
        <v>2.5220680958385876E-3</v>
      </c>
      <c r="IE83" s="83">
        <f t="shared" si="1844"/>
        <v>4.5569620253164559E-3</v>
      </c>
      <c r="IF83" s="83">
        <f t="shared" si="1844"/>
        <v>1.7632241813602015E-3</v>
      </c>
      <c r="IG83" s="86" t="s">
        <v>41</v>
      </c>
    </row>
    <row r="84" spans="1:241" ht="19.5" thickBot="1" x14ac:dyDescent="0.3">
      <c r="A84" s="211"/>
      <c r="B84" s="42"/>
      <c r="C84" s="26">
        <f t="shared" ref="C84:D84" si="1845">SUM(C77:C83)</f>
        <v>5</v>
      </c>
      <c r="D84" s="27">
        <f t="shared" si="1845"/>
        <v>0</v>
      </c>
      <c r="E84" s="27"/>
      <c r="F84" s="27"/>
      <c r="G84" s="27">
        <f t="shared" ref="G84" si="1846">SUM(G77:G83)</f>
        <v>3980</v>
      </c>
      <c r="H84" s="28">
        <f t="shared" ref="H84" si="1847">((G84+I84)/7)/E83</f>
        <v>0.79679969153653363</v>
      </c>
      <c r="I84" s="27">
        <f t="shared" ref="I84" si="1848">SUM(I77:I83)</f>
        <v>153</v>
      </c>
      <c r="J84" s="28">
        <f t="shared" ref="J84" si="1849">(I84/(I84+G84))</f>
        <v>3.7019114444713286E-2</v>
      </c>
      <c r="K84" s="27"/>
      <c r="L84" s="27"/>
      <c r="M84" s="29">
        <f t="shared" ref="M84:N84" si="1850">M82/M81*100-100</f>
        <v>6.6209775887195406</v>
      </c>
      <c r="N84" s="72">
        <f t="shared" si="1850"/>
        <v>5.4548156956004732</v>
      </c>
      <c r="O84" s="26">
        <f t="shared" ref="O84:P84" si="1851">SUM(O77:O83)</f>
        <v>1</v>
      </c>
      <c r="P84" s="27">
        <f t="shared" si="1851"/>
        <v>1</v>
      </c>
      <c r="Q84" s="27"/>
      <c r="R84" s="27"/>
      <c r="S84" s="27">
        <f t="shared" si="532"/>
        <v>3990</v>
      </c>
      <c r="T84" s="28">
        <f t="shared" ref="T84" si="1852">((S84+U84)/7)/Q83</f>
        <v>0.7966589861751151</v>
      </c>
      <c r="U84" s="27">
        <f t="shared" si="534"/>
        <v>159</v>
      </c>
      <c r="V84" s="28">
        <f t="shared" ref="V84" si="1853">(U84/(U84+S84))</f>
        <v>3.8322487346348515E-2</v>
      </c>
      <c r="W84" s="27"/>
      <c r="X84" s="27"/>
      <c r="Y84" s="29">
        <f t="shared" ref="Y84:Z84" si="1854">Y82/Y81*100-100</f>
        <v>10.46761046761047</v>
      </c>
      <c r="Z84" s="72">
        <f t="shared" si="1854"/>
        <v>4.20630202140309</v>
      </c>
      <c r="AA84" s="26">
        <f t="shared" ref="AA84:AB84" si="1855">SUM(AA77:AA83)</f>
        <v>1</v>
      </c>
      <c r="AB84" s="27">
        <f t="shared" si="1855"/>
        <v>0</v>
      </c>
      <c r="AC84" s="27"/>
      <c r="AD84" s="27"/>
      <c r="AE84" s="27">
        <f t="shared" si="538"/>
        <v>3986</v>
      </c>
      <c r="AF84" s="28">
        <f t="shared" ref="AF84" si="1856">((AE84+AG84)/7)/AC83</f>
        <v>0.77453580901856767</v>
      </c>
      <c r="AG84" s="27">
        <f t="shared" si="540"/>
        <v>102</v>
      </c>
      <c r="AH84" s="28">
        <f t="shared" ref="AH84" si="1857">(AG84/(AG84+AE84))</f>
        <v>2.4951076320939333E-2</v>
      </c>
      <c r="AI84" s="27"/>
      <c r="AJ84" s="27"/>
      <c r="AK84" s="29">
        <f t="shared" ref="AK84:AL84" si="1858">AK82/AK81*100-100</f>
        <v>10.961247861326527</v>
      </c>
      <c r="AL84" s="72">
        <f t="shared" si="1858"/>
        <v>9.348989298454228</v>
      </c>
      <c r="AM84" s="26">
        <f t="shared" ref="AM84:AN84" si="1859">SUM(AM77:AM83)</f>
        <v>2</v>
      </c>
      <c r="AN84" s="27">
        <f t="shared" si="1859"/>
        <v>0</v>
      </c>
      <c r="AO84" s="27"/>
      <c r="AP84" s="27"/>
      <c r="AQ84" s="27">
        <f t="shared" si="544"/>
        <v>1087</v>
      </c>
      <c r="AR84" s="28">
        <f t="shared" ref="AR84" si="1860">((AQ84+AS84)/7)/AO83</f>
        <v>0.77979094076655053</v>
      </c>
      <c r="AS84" s="27">
        <f t="shared" si="546"/>
        <v>32</v>
      </c>
      <c r="AT84" s="28">
        <f t="shared" ref="AT84" si="1861">(AS84/(AS84+AQ84))</f>
        <v>2.8596961572832886E-2</v>
      </c>
      <c r="AU84" s="27"/>
      <c r="AV84" s="27"/>
      <c r="AW84" s="29">
        <f t="shared" ref="AW84:AX84" si="1862">AW82/AW81*100-100</f>
        <v>14.785699225926948</v>
      </c>
      <c r="AX84" s="72">
        <f t="shared" si="1862"/>
        <v>7.5802615933412625</v>
      </c>
      <c r="AY84" s="26">
        <f t="shared" ref="AY84:AZ84" si="1863">SUM(AY77:AY83)</f>
        <v>0</v>
      </c>
      <c r="AZ84" s="27">
        <f t="shared" si="1863"/>
        <v>0</v>
      </c>
      <c r="BA84" s="27"/>
      <c r="BB84" s="27"/>
      <c r="BC84" s="27">
        <f t="shared" si="550"/>
        <v>4028</v>
      </c>
      <c r="BD84" s="28">
        <f t="shared" ref="BD84" si="1864">((BC84+BE84)/7)/BA83</f>
        <v>0.78221381267738876</v>
      </c>
      <c r="BE84" s="27">
        <f t="shared" si="552"/>
        <v>106</v>
      </c>
      <c r="BF84" s="28">
        <f t="shared" ref="BF84" si="1865">(BE84/(BE84+BC84))</f>
        <v>2.564102564102564E-2</v>
      </c>
      <c r="BG84" s="27"/>
      <c r="BH84" s="27"/>
      <c r="BI84" s="29">
        <f t="shared" ref="BI84:BJ84" si="1866">BI82/BI81*100-100</f>
        <v>10.321273327450385</v>
      </c>
      <c r="BJ84" s="72">
        <f t="shared" si="1866"/>
        <v>5.1978936640054201</v>
      </c>
      <c r="BK84" s="26">
        <f t="shared" ref="BK84:BL84" si="1867">SUM(BK77:BK83)</f>
        <v>1</v>
      </c>
      <c r="BL84" s="27">
        <f t="shared" si="1867"/>
        <v>0</v>
      </c>
      <c r="BM84" s="27"/>
      <c r="BN84" s="27"/>
      <c r="BO84" s="27">
        <f t="shared" si="556"/>
        <v>4041</v>
      </c>
      <c r="BP84" s="28">
        <f t="shared" ref="BP84" si="1868">((BO84+BQ84)/7)/BM83</f>
        <v>0.77607709750566889</v>
      </c>
      <c r="BQ84" s="27">
        <f t="shared" si="558"/>
        <v>66</v>
      </c>
      <c r="BR84" s="28">
        <f t="shared" ref="BR84" si="1869">(BQ84/(BQ84+BO84))</f>
        <v>1.6070124178232285E-2</v>
      </c>
      <c r="BS84" s="27"/>
      <c r="BT84" s="27"/>
      <c r="BU84" s="29">
        <f t="shared" ref="BU84:BV84" si="1870">BU82/BU81*100-100</f>
        <v>5.9481140126301284</v>
      </c>
      <c r="BV84" s="72">
        <f t="shared" si="1870"/>
        <v>5.870986920332939</v>
      </c>
      <c r="BW84" s="26">
        <f t="shared" ref="BW84:BX84" si="1871">SUM(BW77:BW83)</f>
        <v>3</v>
      </c>
      <c r="BX84" s="27">
        <f t="shared" si="1871"/>
        <v>0</v>
      </c>
      <c r="BY84" s="27"/>
      <c r="BZ84" s="27"/>
      <c r="CA84" s="27">
        <f t="shared" si="562"/>
        <v>3727</v>
      </c>
      <c r="CB84" s="28">
        <f t="shared" ref="CB84" si="1872">((CA84+CC84)/7)/BY83</f>
        <v>0.74366359447004615</v>
      </c>
      <c r="CC84" s="27">
        <f t="shared" si="564"/>
        <v>146</v>
      </c>
      <c r="CD84" s="28">
        <f t="shared" ref="CD84" si="1873">(CC84/(CC84+CA84))</f>
        <v>3.7696875806868063E-2</v>
      </c>
      <c r="CE84" s="27"/>
      <c r="CF84" s="27"/>
      <c r="CG84" s="29">
        <f t="shared" ref="CG84:CH84" si="1874">CG82/CG81*100-100</f>
        <v>8.8983980689049815</v>
      </c>
      <c r="CH84" s="72">
        <f t="shared" si="1874"/>
        <v>7.8268168147163806</v>
      </c>
      <c r="CI84" s="26">
        <f t="shared" ref="CI84:CJ84" si="1875">SUM(CI77:CI83)</f>
        <v>0</v>
      </c>
      <c r="CJ84" s="27">
        <f t="shared" si="1875"/>
        <v>0</v>
      </c>
      <c r="CK84" s="27"/>
      <c r="CL84" s="27"/>
      <c r="CM84" s="27">
        <f t="shared" si="568"/>
        <v>3787</v>
      </c>
      <c r="CN84" s="28">
        <f t="shared" ref="CN84" si="1876">((CM84+CO84)/7)/CK83</f>
        <v>0.75110258868648128</v>
      </c>
      <c r="CO84" s="27">
        <f t="shared" si="570"/>
        <v>130</v>
      </c>
      <c r="CP84" s="28">
        <f t="shared" ref="CP84" si="1877">(CO84/(CO84+CM84))</f>
        <v>3.3188664794485574E-2</v>
      </c>
      <c r="CQ84" s="27"/>
      <c r="CR84" s="27"/>
      <c r="CS84" s="29">
        <f t="shared" ref="CS84:CT84" si="1878">CS82/CS81*100-100</f>
        <v>8.2018340082856014</v>
      </c>
      <c r="CT84" s="72">
        <f t="shared" si="1878"/>
        <v>8.0459770114942586</v>
      </c>
      <c r="CU84" s="26">
        <f t="shared" ref="CU84:CV84" si="1879">SUM(CU77:CU83)</f>
        <v>5</v>
      </c>
      <c r="CV84" s="27">
        <f t="shared" si="1879"/>
        <v>0</v>
      </c>
      <c r="CW84" s="27"/>
      <c r="CX84" s="27"/>
      <c r="CY84" s="27">
        <f t="shared" si="574"/>
        <v>3646</v>
      </c>
      <c r="CZ84" s="28">
        <f t="shared" ref="CZ84" si="1880">((CY84+DA84)/7)/CW83</f>
        <v>0.7275523937704288</v>
      </c>
      <c r="DA84" s="27">
        <f t="shared" si="576"/>
        <v>138</v>
      </c>
      <c r="DB84" s="28">
        <f t="shared" ref="DB84" si="1881">(DA84/(DA84+CY84))</f>
        <v>3.6469344608879489E-2</v>
      </c>
      <c r="DC84" s="27"/>
      <c r="DD84" s="27"/>
      <c r="DE84" s="29">
        <f t="shared" ref="DE84:DF84" si="1882">DE82/DE81*100-100</f>
        <v>10.806329700338921</v>
      </c>
      <c r="DF84" s="72">
        <f t="shared" si="1882"/>
        <v>12.281297774757945</v>
      </c>
      <c r="DG84" s="26">
        <f t="shared" ref="DG84:DH84" si="1883">SUM(DG77:DG83)</f>
        <v>7</v>
      </c>
      <c r="DH84" s="27">
        <f t="shared" si="1883"/>
        <v>0</v>
      </c>
      <c r="DI84" s="27"/>
      <c r="DJ84" s="27"/>
      <c r="DK84" s="27">
        <f t="shared" si="580"/>
        <v>909</v>
      </c>
      <c r="DL84" s="28">
        <f t="shared" ref="DL84" si="1884">((DK84+DM84)/7)/DI83</f>
        <v>0.70461309523809523</v>
      </c>
      <c r="DM84" s="27">
        <f t="shared" si="582"/>
        <v>38</v>
      </c>
      <c r="DN84" s="28">
        <f t="shared" ref="DN84" si="1885">(DM84/(DM84+DK84))</f>
        <v>4.0126715945089757E-2</v>
      </c>
      <c r="DO84" s="27"/>
      <c r="DP84" s="27"/>
      <c r="DQ84" s="29">
        <f t="shared" ref="DQ84:DR84" si="1886">DQ82/DQ81*100-100</f>
        <v>11.39912954429083</v>
      </c>
      <c r="DR84" s="72">
        <f t="shared" si="1886"/>
        <v>10.463733650416174</v>
      </c>
      <c r="DS84" s="26">
        <f t="shared" ref="DS84:DT84" si="1887">SUM(DS77:DS83)</f>
        <v>2</v>
      </c>
      <c r="DT84" s="27">
        <f t="shared" si="1887"/>
        <v>0</v>
      </c>
      <c r="DU84" s="27"/>
      <c r="DV84" s="27"/>
      <c r="DW84" s="27">
        <f t="shared" si="586"/>
        <v>3977</v>
      </c>
      <c r="DX84" s="28">
        <f t="shared" ref="DX84" si="1888">((DW84+DY84)/7)/DU83</f>
        <v>0.77813565744600222</v>
      </c>
      <c r="DY84" s="27">
        <f t="shared" si="588"/>
        <v>130</v>
      </c>
      <c r="DZ84" s="28">
        <f t="shared" ref="DZ84" si="1889">(DY84/(DY84+DW84))</f>
        <v>3.165327489651814E-2</v>
      </c>
      <c r="EA84" s="27"/>
      <c r="EB84" s="27"/>
      <c r="EC84" s="29">
        <f t="shared" ref="EC84:ED84" si="1890">EC82/EC81*100-100</f>
        <v>8.7665400059288032</v>
      </c>
      <c r="ED84" s="72">
        <f t="shared" si="1890"/>
        <v>8.9030915576694412</v>
      </c>
      <c r="EE84" s="26">
        <f t="shared" ref="EE84:EF84" si="1891">SUM(EE77:EE83)</f>
        <v>1</v>
      </c>
      <c r="EF84" s="27">
        <f t="shared" si="1891"/>
        <v>0</v>
      </c>
      <c r="EG84" s="27"/>
      <c r="EH84" s="27"/>
      <c r="EI84" s="27">
        <f t="shared" si="592"/>
        <v>3967</v>
      </c>
      <c r="EJ84" s="28">
        <f t="shared" ref="EJ84" si="1892">((EI84+EK84)/7)/EG83</f>
        <v>0.77624100037893151</v>
      </c>
      <c r="EK84" s="27">
        <f t="shared" si="594"/>
        <v>130</v>
      </c>
      <c r="EL84" s="28">
        <f t="shared" ref="EL84" si="1893">(EK84/(EK84+EI84))</f>
        <v>3.1730534537466437E-2</v>
      </c>
      <c r="EM84" s="27"/>
      <c r="EN84" s="27"/>
      <c r="EO84" s="29">
        <f t="shared" ref="EO84:EP84" si="1894">EO82/EO81*100-100</f>
        <v>8.865149187729827</v>
      </c>
      <c r="EP84" s="72">
        <f t="shared" si="1894"/>
        <v>5.9532302814110096</v>
      </c>
      <c r="EQ84" s="26">
        <f t="shared" ref="EQ84:ER84" si="1895">SUM(EQ77:EQ83)</f>
        <v>3</v>
      </c>
      <c r="ER84" s="27">
        <f t="shared" si="1895"/>
        <v>0</v>
      </c>
      <c r="ES84" s="27"/>
      <c r="ET84" s="27"/>
      <c r="EU84" s="27">
        <f t="shared" si="598"/>
        <v>3924</v>
      </c>
      <c r="EV84" s="28">
        <f t="shared" ref="EV84" si="1896">((EU84+EW84)/7)/ES83</f>
        <v>0.79373567608861717</v>
      </c>
      <c r="EW84" s="27">
        <f t="shared" si="600"/>
        <v>232</v>
      </c>
      <c r="EX84" s="28">
        <f t="shared" ref="EX84" si="1897">(EW84/(EW84+EU84))</f>
        <v>5.5822906641000959E-2</v>
      </c>
      <c r="EY84" s="27"/>
      <c r="EZ84" s="27"/>
      <c r="FA84" s="29">
        <f t="shared" ref="FA84:FB84" si="1898">FA82/FA81*100-100</f>
        <v>9.5527505064672056</v>
      </c>
      <c r="FB84" s="72">
        <f t="shared" si="1898"/>
        <v>5.8943434686597556</v>
      </c>
      <c r="FC84" s="26">
        <f t="shared" ref="FC84:FD84" si="1899">SUM(FC77:FC83)</f>
        <v>2</v>
      </c>
      <c r="FD84" s="27">
        <f t="shared" si="1899"/>
        <v>1</v>
      </c>
      <c r="FE84" s="27"/>
      <c r="FF84" s="27"/>
      <c r="FG84" s="27">
        <f t="shared" si="604"/>
        <v>3976</v>
      </c>
      <c r="FH84" s="28">
        <f t="shared" ref="FH84" si="1900">((FG84+FI84)/7)/FE83</f>
        <v>0.78153495440729481</v>
      </c>
      <c r="FI84" s="27">
        <f t="shared" si="606"/>
        <v>138</v>
      </c>
      <c r="FJ84" s="28">
        <f t="shared" ref="FJ84" si="1901">(FI84/(FI84+FG84))</f>
        <v>3.354399611084103E-2</v>
      </c>
      <c r="FK84" s="27"/>
      <c r="FL84" s="27"/>
      <c r="FM84" s="29">
        <f t="shared" ref="FM84:FN84" si="1902">FM82/FM81*100-100</f>
        <v>9.595092517293665</v>
      </c>
      <c r="FN84" s="72">
        <f t="shared" si="1902"/>
        <v>7.1105826397146217</v>
      </c>
      <c r="FO84" s="26">
        <f t="shared" ref="FO84:FP84" si="1903">SUM(FO77:FO83)</f>
        <v>0</v>
      </c>
      <c r="FP84" s="27">
        <f t="shared" si="1903"/>
        <v>0</v>
      </c>
      <c r="FQ84" s="27"/>
      <c r="FR84" s="27"/>
      <c r="FS84" s="27">
        <f t="shared" si="610"/>
        <v>4095</v>
      </c>
      <c r="FT84" s="28">
        <f t="shared" ref="FT84" si="1904">((FS84+FU84)/7)/FQ83</f>
        <v>0.79795105293113266</v>
      </c>
      <c r="FU84" s="27">
        <f t="shared" si="612"/>
        <v>111</v>
      </c>
      <c r="FV84" s="28">
        <f t="shared" ref="FV84" si="1905">(FU84/(FU84+FS84))</f>
        <v>2.6390870185449358E-2</v>
      </c>
      <c r="FW84" s="27"/>
      <c r="FX84" s="27"/>
      <c r="FY84" s="29">
        <f t="shared" ref="FY84:FZ84" si="1906">FY82/FY81*100-100</f>
        <v>9.5421901873514798</v>
      </c>
      <c r="FZ84" s="72">
        <f t="shared" si="1906"/>
        <v>8.537455410225931</v>
      </c>
      <c r="GA84" s="26">
        <f t="shared" ref="GA84:GB84" si="1907">SUM(GA77:GA83)</f>
        <v>2</v>
      </c>
      <c r="GB84" s="27">
        <f t="shared" si="1907"/>
        <v>0</v>
      </c>
      <c r="GC84" s="27"/>
      <c r="GD84" s="27"/>
      <c r="GE84" s="27">
        <f t="shared" si="616"/>
        <v>893</v>
      </c>
      <c r="GF84" s="28">
        <f t="shared" ref="GF84" si="1908">((GE84+GG84)/7)/GC83</f>
        <v>0.66366158113730933</v>
      </c>
      <c r="GG84" s="27">
        <f t="shared" si="618"/>
        <v>64</v>
      </c>
      <c r="GH84" s="28">
        <f t="shared" ref="GH84" si="1909">(GG84/(GG84+GE84))</f>
        <v>6.6875653082549641E-2</v>
      </c>
      <c r="GI84" s="27"/>
      <c r="GJ84" s="27"/>
      <c r="GK84" s="29">
        <f t="shared" ref="GK84:GL84" si="1910">GK82/GK81*100-100</f>
        <v>12.527735108380256</v>
      </c>
      <c r="GL84" s="72">
        <f t="shared" si="1910"/>
        <v>6.718192627824024</v>
      </c>
      <c r="GM84" s="26">
        <f t="shared" ref="GM84:GN84" si="1911">SUM(GM77:GM83)</f>
        <v>0</v>
      </c>
      <c r="GN84" s="27">
        <f t="shared" si="1911"/>
        <v>0</v>
      </c>
      <c r="GO84" s="27"/>
      <c r="GP84" s="27"/>
      <c r="GQ84" s="27">
        <f t="shared" si="622"/>
        <v>4112</v>
      </c>
      <c r="GR84" s="28">
        <f t="shared" ref="GR84" si="1912">((GQ84+GS84)/7)/GO83</f>
        <v>0.79988586646376258</v>
      </c>
      <c r="GS84" s="27">
        <f t="shared" si="624"/>
        <v>93</v>
      </c>
      <c r="GT84" s="28">
        <f t="shared" ref="GT84" si="1913">(GS84/(GS84+GQ84))</f>
        <v>2.2116527942925089E-2</v>
      </c>
      <c r="GU84" s="27"/>
      <c r="GV84" s="27"/>
      <c r="GW84" s="29">
        <f t="shared" ref="GW84:GX84" si="1914">GW82/GW81*100-100</f>
        <v>14.631336405529964</v>
      </c>
      <c r="GX84" s="72">
        <f t="shared" si="1914"/>
        <v>-0.91881958707166689</v>
      </c>
      <c r="GY84" s="26">
        <f t="shared" ref="GY84:GZ84" si="1915">SUM(GY77:GY83)</f>
        <v>0</v>
      </c>
      <c r="GZ84" s="27">
        <f t="shared" si="1915"/>
        <v>0</v>
      </c>
      <c r="HA84" s="27"/>
      <c r="HB84" s="27"/>
      <c r="HC84" s="27">
        <f t="shared" si="628"/>
        <v>3971</v>
      </c>
      <c r="HD84" s="28">
        <f t="shared" ref="HD84" si="1916">((HC84+HE84)/7)/HA83</f>
        <v>0.77841016884841585</v>
      </c>
      <c r="HE84" s="27">
        <f t="shared" si="630"/>
        <v>132</v>
      </c>
      <c r="HF84" s="28">
        <f t="shared" ref="HF84" si="1917">(HE84/(HE84+HC84))</f>
        <v>3.2171581769436998E-2</v>
      </c>
      <c r="HG84" s="27"/>
      <c r="HH84" s="27"/>
      <c r="HI84" s="29">
        <f t="shared" ref="HI84:HJ84" si="1918">HI82/HI81*100-100</f>
        <v>18.514251578767713</v>
      </c>
      <c r="HJ84" s="72">
        <f t="shared" si="1918"/>
        <v>-0.30333179645222685</v>
      </c>
      <c r="HK84" s="26">
        <f t="shared" si="1795"/>
        <v>35</v>
      </c>
      <c r="HL84" s="27">
        <f t="shared" si="1796"/>
        <v>2</v>
      </c>
      <c r="HM84" s="27"/>
      <c r="HN84" s="27"/>
      <c r="HO84" s="27">
        <f t="shared" ref="HO84" si="1919">+G84+S84+AE84+AQ84+BC84+BO84+CA84+CM84+CY84+DK84+DW84+EI84+EU84+FG84+FS84+GE84+GQ84+HC84+I84+U84+AG84+AS84+BE84+BQ84+CC84+CO84+DA84+DM84+DY84+EK84+EW84+FI84+FU84+GG84+GS84+HE84</f>
        <v>64196</v>
      </c>
      <c r="HP84" s="203">
        <f t="shared" ref="HP84" si="1920">+((HO84)/HM83)/7</f>
        <v>0.77391199517781806</v>
      </c>
      <c r="HQ84" s="62">
        <f t="shared" si="1801"/>
        <v>2100</v>
      </c>
      <c r="HR84" s="52">
        <f t="shared" si="1802"/>
        <v>3.2712318524518662E-2</v>
      </c>
      <c r="HS84" s="53">
        <f t="shared" si="635"/>
        <v>57.928571428571438</v>
      </c>
      <c r="HT84" s="54">
        <f t="shared" si="636"/>
        <v>60957</v>
      </c>
      <c r="HU84" s="53">
        <f t="shared" si="637"/>
        <v>94.955060167168185</v>
      </c>
      <c r="HV84" s="63">
        <f t="shared" ref="HV84:HW84" si="1921">HV82/HV81*100-100</f>
        <v>9.6497334047505063</v>
      </c>
      <c r="HW84" s="72">
        <f t="shared" si="1921"/>
        <v>5.0264152079351021</v>
      </c>
      <c r="HX84" s="78">
        <f t="shared" ref="HX84" si="1922">SUM(G84,I84,S84,U84,AE84,AG84,AQ84,AS84,BC84,BE84,BO84,BQ84)/7/SUM(E83,Q83,AC83,AO83,BA83,BM83)</f>
        <v>0.78490157124796822</v>
      </c>
      <c r="HY84" s="78">
        <f t="shared" ref="HY84" si="1923">SUM(CA84,CC84,CM84,CO84,CY84,DA84,DK84,DM84,DW84,DY84,EI84,EK84)/7/SUM(BY83,CK83,CW83,DI83,DU83,EG83)</f>
        <v>0.75297921813689872</v>
      </c>
      <c r="HZ84" s="78">
        <f t="shared" ref="HZ84" si="1924">SUM(K84,EU84,EW84,FG84,FI84,FS84,FU84,GE84,GG84,GQ84,GS84,HC84,HE84)/7/SUM(ES83,FE83,FQ83,GC83,GO83,HA83)</f>
        <v>0.78371363685519624</v>
      </c>
      <c r="IA84" s="82">
        <f t="shared" ref="IA84" si="1925">SUM(I84,U84,AG84,AS84,BE84,BQ84)/SUM(G84,I84,S84,U84,AE84,AG84,AQ84,AS84,BC84,BE84,BO84,BQ84)</f>
        <v>2.843994477680626E-2</v>
      </c>
      <c r="IB84" s="82">
        <f t="shared" ref="IB84" si="1926">SUM(CC84,CO84,DA84,DM84,DY84,EK84)/SUM(CA84,CC84,CM84,CO84,CY84,DA84,DK84,DM84,DW84,DY84,EI84,EK84)</f>
        <v>3.4354644149577805E-2</v>
      </c>
      <c r="IC84" s="82">
        <f t="shared" ref="IC84" si="1927">SUM(EW84,FI84,FU84,GG84,GS84,HE84)/SUM(EU84,EW84,FG84,FI84,FS84,FU84,GE84,GG84,GQ84,GS84,HC84,HE84)</f>
        <v>3.5416954141943791E-2</v>
      </c>
      <c r="ID84" s="84">
        <f t="shared" ref="ID84" si="1928">SUM(C84,O84,AA84,AM84,AY84,BK84)</f>
        <v>10</v>
      </c>
      <c r="IE84" s="84">
        <f t="shared" ref="IE84" si="1929">SUM(BW84,CI84,CU84,DG84,DS84,EE84)</f>
        <v>18</v>
      </c>
      <c r="IF84" s="84">
        <f t="shared" ref="IF84" si="1930">SUM(EQ84,FC84,FO84,GA84,GM84,GY84)</f>
        <v>7</v>
      </c>
      <c r="IG84" s="86" t="s">
        <v>40</v>
      </c>
    </row>
    <row r="85" spans="1:24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5">
        <f t="shared" ref="HK85:HL85" si="1931">HK84/HM74</f>
        <v>2.944888514934792E-3</v>
      </c>
      <c r="HL85" s="68">
        <f t="shared" si="1931"/>
        <v>1.9588638589618022E-3</v>
      </c>
      <c r="HM85" s="30"/>
      <c r="HN85" s="30"/>
      <c r="HO85" s="30"/>
      <c r="HP85" s="204"/>
      <c r="HQ85" s="30"/>
      <c r="HR85" s="30"/>
      <c r="HS85" s="30"/>
      <c r="HT85" s="51"/>
      <c r="HU85" s="30"/>
      <c r="HV85" s="30"/>
      <c r="HW85" s="31"/>
      <c r="HY85" s="77"/>
      <c r="HZ85" s="77"/>
      <c r="ID85" s="84">
        <f t="shared" ref="ID85" si="1932">SUM(E74,Q74,AC74,AO74,BA74,BM74)</f>
        <v>3965</v>
      </c>
      <c r="IE85" s="84">
        <f t="shared" ref="IE85" si="1933">SUM(BY74,CK74,CW74,DI74,DU74,EG74)</f>
        <v>3950</v>
      </c>
      <c r="IF85" s="84">
        <f t="shared" ref="IF85" si="1934">SUM(ES74,FE74,FQ74,GC74,GO74,HA74)</f>
        <v>3970</v>
      </c>
      <c r="IG85" s="86" t="s">
        <v>38</v>
      </c>
    </row>
    <row r="86" spans="1:241" x14ac:dyDescent="0.25">
      <c r="A86" s="210">
        <v>34</v>
      </c>
      <c r="B86" s="73">
        <f>B83+1</f>
        <v>44568</v>
      </c>
      <c r="C86" s="33"/>
      <c r="D86" s="34"/>
      <c r="E86" s="34">
        <f t="shared" ref="E86:F86" si="1935">E83-C86</f>
        <v>741</v>
      </c>
      <c r="F86" s="34">
        <f t="shared" si="1935"/>
        <v>65</v>
      </c>
      <c r="G86" s="34">
        <v>578</v>
      </c>
      <c r="H86" s="35">
        <f t="shared" ref="H86:H92" si="1936">((G86+I86)/E86)</f>
        <v>0.80431848852901489</v>
      </c>
      <c r="I86" s="34">
        <v>18</v>
      </c>
      <c r="J86" s="35">
        <f t="shared" ref="J86:J92" si="1937">I86/(G86+I86)</f>
        <v>3.0201342281879196E-2</v>
      </c>
      <c r="K86" s="36"/>
      <c r="L86" s="34"/>
      <c r="M86" s="34"/>
      <c r="N86" s="37"/>
      <c r="O86" s="33"/>
      <c r="P86" s="34"/>
      <c r="Q86" s="34">
        <f t="shared" ref="Q86" si="1938">Q83-O86</f>
        <v>744</v>
      </c>
      <c r="R86" s="34">
        <f t="shared" ref="R86" si="1939">R83-P86</f>
        <v>64</v>
      </c>
      <c r="S86" s="34">
        <v>562</v>
      </c>
      <c r="T86" s="35">
        <f t="shared" ref="T86:T92" si="1940">((S86+U86)/Q86)</f>
        <v>0.78629032258064513</v>
      </c>
      <c r="U86" s="34">
        <v>23</v>
      </c>
      <c r="V86" s="35">
        <f t="shared" ref="V86:V92" si="1941">U86/(S86+U86)</f>
        <v>3.9316239316239315E-2</v>
      </c>
      <c r="W86" s="36"/>
      <c r="X86" s="34"/>
      <c r="Y86" s="34"/>
      <c r="Z86" s="37"/>
      <c r="AA86" s="33"/>
      <c r="AB86" s="34"/>
      <c r="AC86" s="34">
        <f t="shared" ref="AC86" si="1942">AC83-AA86</f>
        <v>754</v>
      </c>
      <c r="AD86" s="34">
        <f t="shared" ref="AD86" si="1943">AD83-AB86</f>
        <v>65</v>
      </c>
      <c r="AE86" s="34">
        <v>576</v>
      </c>
      <c r="AF86" s="35">
        <f t="shared" ref="AF86:AF92" si="1944">((AE86+AG86)/AC86)</f>
        <v>0.77851458885941649</v>
      </c>
      <c r="AG86" s="34">
        <v>11</v>
      </c>
      <c r="AH86" s="35">
        <f t="shared" ref="AH86:AH92" si="1945">AG86/(AE86+AG86)</f>
        <v>1.8739352640545145E-2</v>
      </c>
      <c r="AI86" s="36"/>
      <c r="AJ86" s="34"/>
      <c r="AK86" s="34"/>
      <c r="AL86" s="37"/>
      <c r="AM86" s="33"/>
      <c r="AN86" s="34"/>
      <c r="AO86" s="34">
        <f t="shared" ref="AO86" si="1946">AO83-AM86</f>
        <v>205</v>
      </c>
      <c r="AP86" s="34">
        <f t="shared" ref="AP86" si="1947">AP83-AN86</f>
        <v>16</v>
      </c>
      <c r="AQ86" s="34">
        <v>145</v>
      </c>
      <c r="AR86" s="35">
        <f t="shared" ref="AR86:AR92" si="1948">((AQ86+AS86)/AO86)</f>
        <v>0.72682926829268291</v>
      </c>
      <c r="AS86" s="34">
        <v>4</v>
      </c>
      <c r="AT86" s="35">
        <f t="shared" ref="AT86:AT92" si="1949">AS86/(AQ86+AS86)</f>
        <v>2.6845637583892617E-2</v>
      </c>
      <c r="AU86" s="36"/>
      <c r="AV86" s="34"/>
      <c r="AW86" s="34"/>
      <c r="AX86" s="37"/>
      <c r="AY86" s="33"/>
      <c r="AZ86" s="34"/>
      <c r="BA86" s="34">
        <f t="shared" ref="BA86" si="1950">BA83-AY86</f>
        <v>755</v>
      </c>
      <c r="BB86" s="34">
        <f t="shared" ref="BB86" si="1951">BB83-AZ86</f>
        <v>65</v>
      </c>
      <c r="BC86" s="34">
        <v>575</v>
      </c>
      <c r="BD86" s="35">
        <f t="shared" ref="BD86:BD92" si="1952">((BC86+BE86)/BA86)</f>
        <v>0.78410596026490065</v>
      </c>
      <c r="BE86" s="34">
        <v>17</v>
      </c>
      <c r="BF86" s="35">
        <f t="shared" ref="BF86:BF92" si="1953">BE86/(BC86+BE86)</f>
        <v>2.8716216216216218E-2</v>
      </c>
      <c r="BG86" s="36"/>
      <c r="BH86" s="34"/>
      <c r="BI86" s="34"/>
      <c r="BJ86" s="37"/>
      <c r="BK86" s="33"/>
      <c r="BL86" s="34"/>
      <c r="BM86" s="34">
        <f t="shared" ref="BM86" si="1954">BM83-BK86</f>
        <v>756</v>
      </c>
      <c r="BN86" s="34">
        <f t="shared" ref="BN86" si="1955">BN83-BL86</f>
        <v>65</v>
      </c>
      <c r="BO86" s="34">
        <v>589</v>
      </c>
      <c r="BP86" s="35">
        <f t="shared" ref="BP86:BP92" si="1956">((BO86+BQ86)/BM86)</f>
        <v>0.78703703703703709</v>
      </c>
      <c r="BQ86" s="34">
        <v>6</v>
      </c>
      <c r="BR86" s="35">
        <f t="shared" ref="BR86:BR92" si="1957">BQ86/(BO86+BQ86)</f>
        <v>1.0084033613445379E-2</v>
      </c>
      <c r="BS86" s="36"/>
      <c r="BT86" s="34"/>
      <c r="BU86" s="34"/>
      <c r="BV86" s="37"/>
      <c r="BW86" s="33"/>
      <c r="BX86" s="34"/>
      <c r="BY86" s="34">
        <f t="shared" ref="BY86" si="1958">BY83-BW86</f>
        <v>744</v>
      </c>
      <c r="BZ86" s="34">
        <f t="shared" ref="BZ86" si="1959">BZ83-BX86</f>
        <v>64</v>
      </c>
      <c r="CA86" s="34">
        <v>524</v>
      </c>
      <c r="CB86" s="35">
        <f t="shared" ref="CB86:CB92" si="1960">((CA86+CC86)/BY86)</f>
        <v>0.7338709677419355</v>
      </c>
      <c r="CC86" s="34">
        <v>22</v>
      </c>
      <c r="CD86" s="35">
        <f t="shared" ref="CD86:CD92" si="1961">CC86/(CA86+CC86)</f>
        <v>4.0293040293040296E-2</v>
      </c>
      <c r="CE86" s="36"/>
      <c r="CF86" s="34"/>
      <c r="CG86" s="34"/>
      <c r="CH86" s="37"/>
      <c r="CI86" s="33"/>
      <c r="CJ86" s="34"/>
      <c r="CK86" s="34">
        <f t="shared" ref="CK86" si="1962">CK83-CI86</f>
        <v>745</v>
      </c>
      <c r="CL86" s="34">
        <f t="shared" ref="CL86" si="1963">CL83-CJ86</f>
        <v>65</v>
      </c>
      <c r="CM86" s="34">
        <v>532</v>
      </c>
      <c r="CN86" s="35">
        <f t="shared" ref="CN86:CN92" si="1964">((CM86+CO86)/CK86)</f>
        <v>0.72751677852348995</v>
      </c>
      <c r="CO86" s="34">
        <v>10</v>
      </c>
      <c r="CP86" s="35">
        <f t="shared" ref="CP86:CP92" si="1965">CO86/(CM86+CO86)</f>
        <v>1.8450184501845018E-2</v>
      </c>
      <c r="CQ86" s="36"/>
      <c r="CR86" s="34"/>
      <c r="CS86" s="34"/>
      <c r="CT86" s="37"/>
      <c r="CU86" s="33"/>
      <c r="CV86" s="34"/>
      <c r="CW86" s="34">
        <f t="shared" ref="CW86" si="1966">CW83-CU86</f>
        <v>743</v>
      </c>
      <c r="CX86" s="34">
        <f t="shared" ref="CX86" si="1967">CX83-CV86</f>
        <v>65</v>
      </c>
      <c r="CY86" s="34">
        <v>531</v>
      </c>
      <c r="CZ86" s="35">
        <f t="shared" ref="CZ86:CZ92" si="1968">((CY86+DA86)/CW86)</f>
        <v>0.74293405114401079</v>
      </c>
      <c r="DA86" s="34">
        <v>21</v>
      </c>
      <c r="DB86" s="35">
        <f t="shared" ref="DB86:DB92" si="1969">DA86/(CY86+DA86)</f>
        <v>3.8043478260869568E-2</v>
      </c>
      <c r="DC86" s="36"/>
      <c r="DD86" s="34"/>
      <c r="DE86" s="34"/>
      <c r="DF86" s="37"/>
      <c r="DG86" s="33"/>
      <c r="DH86" s="34"/>
      <c r="DI86" s="34">
        <f t="shared" ref="DI86" si="1970">DI83-DG86</f>
        <v>192</v>
      </c>
      <c r="DJ86" s="34">
        <f t="shared" ref="DJ86" si="1971">DJ83-DH86</f>
        <v>16</v>
      </c>
      <c r="DK86" s="34">
        <v>133</v>
      </c>
      <c r="DL86" s="35">
        <f t="shared" ref="DL86:DL92" si="1972">((DK86+DM86)/DI86)</f>
        <v>0.71354166666666663</v>
      </c>
      <c r="DM86" s="34">
        <v>4</v>
      </c>
      <c r="DN86" s="35">
        <f t="shared" ref="DN86:DN92" si="1973">DM86/(DK86+DM86)</f>
        <v>2.9197080291970802E-2</v>
      </c>
      <c r="DO86" s="36"/>
      <c r="DP86" s="34"/>
      <c r="DQ86" s="34"/>
      <c r="DR86" s="37"/>
      <c r="DS86" s="33"/>
      <c r="DT86" s="34"/>
      <c r="DU86" s="34">
        <f t="shared" ref="DU86" si="1974">DU83-DS86</f>
        <v>754</v>
      </c>
      <c r="DV86" s="34">
        <f t="shared" ref="DV86" si="1975">DV83-DT86</f>
        <v>65</v>
      </c>
      <c r="DW86" s="34">
        <v>544</v>
      </c>
      <c r="DX86" s="35">
        <f t="shared" ref="DX86:DX92" si="1976">((DW86+DY86)/DU86)</f>
        <v>0.74668435013262602</v>
      </c>
      <c r="DY86" s="34">
        <v>19</v>
      </c>
      <c r="DZ86" s="35">
        <f t="shared" ref="DZ86:DZ92" si="1977">DY86/(DW86+DY86)</f>
        <v>3.3747779751332148E-2</v>
      </c>
      <c r="EA86" s="36"/>
      <c r="EB86" s="34"/>
      <c r="EC86" s="34"/>
      <c r="ED86" s="37"/>
      <c r="EE86" s="33"/>
      <c r="EF86" s="34"/>
      <c r="EG86" s="34">
        <f t="shared" ref="EG86" si="1978">EG83-EE86</f>
        <v>754</v>
      </c>
      <c r="EH86" s="34">
        <f t="shared" ref="EH86" si="1979">EH83-EF86</f>
        <v>64</v>
      </c>
      <c r="EI86" s="34">
        <v>552</v>
      </c>
      <c r="EJ86" s="35">
        <f t="shared" ref="EJ86:EJ92" si="1980">((EI86+EK86)/EG86)</f>
        <v>0.75331564986737398</v>
      </c>
      <c r="EK86" s="34">
        <v>16</v>
      </c>
      <c r="EL86" s="35">
        <f t="shared" ref="EL86:EL92" si="1981">EK86/(EI86+EK86)</f>
        <v>2.8169014084507043E-2</v>
      </c>
      <c r="EM86" s="36"/>
      <c r="EN86" s="34"/>
      <c r="EO86" s="34"/>
      <c r="EP86" s="37"/>
      <c r="EQ86" s="33">
        <v>1</v>
      </c>
      <c r="ER86" s="34"/>
      <c r="ES86" s="34">
        <f t="shared" ref="ES86" si="1982">ES83-EQ86</f>
        <v>747</v>
      </c>
      <c r="ET86" s="34">
        <f t="shared" ref="ET86" si="1983">ET83-ER86</f>
        <v>65</v>
      </c>
      <c r="EU86" s="34">
        <v>557</v>
      </c>
      <c r="EV86" s="35">
        <f t="shared" ref="EV86:EV92" si="1984">((EU86+EW86)/ES86)</f>
        <v>0.77643908969210174</v>
      </c>
      <c r="EW86" s="34">
        <v>23</v>
      </c>
      <c r="EX86" s="35">
        <f t="shared" ref="EX86:EX92" si="1985">EW86/(EU86+EW86)</f>
        <v>3.9655172413793106E-2</v>
      </c>
      <c r="EY86" s="36"/>
      <c r="EZ86" s="34"/>
      <c r="FA86" s="34"/>
      <c r="FB86" s="37"/>
      <c r="FC86" s="33"/>
      <c r="FD86" s="34"/>
      <c r="FE86" s="34">
        <f t="shared" ref="FE86" si="1986">FE83-FC86</f>
        <v>752</v>
      </c>
      <c r="FF86" s="34">
        <f t="shared" ref="FF86" si="1987">FF83-FD86</f>
        <v>64</v>
      </c>
      <c r="FG86" s="34">
        <v>544</v>
      </c>
      <c r="FH86" s="35">
        <f t="shared" ref="FH86:FH92" si="1988">((FG86+FI86)/FE86)</f>
        <v>0.74867021276595747</v>
      </c>
      <c r="FI86" s="34">
        <v>19</v>
      </c>
      <c r="FJ86" s="35">
        <f t="shared" ref="FJ86:FJ92" si="1989">FI86/(FG86+FI86)</f>
        <v>3.3747779751332148E-2</v>
      </c>
      <c r="FK86" s="36"/>
      <c r="FL86" s="34"/>
      <c r="FM86" s="34"/>
      <c r="FN86" s="37"/>
      <c r="FO86" s="33"/>
      <c r="FP86" s="34"/>
      <c r="FQ86" s="34">
        <f t="shared" ref="FQ86" si="1990">FQ83-FO86</f>
        <v>753</v>
      </c>
      <c r="FR86" s="34">
        <f t="shared" ref="FR86" si="1991">FR83-FP86</f>
        <v>65</v>
      </c>
      <c r="FS86" s="34">
        <v>585</v>
      </c>
      <c r="FT86" s="35">
        <f t="shared" ref="FT86:FT92" si="1992">((FS86+FU86)/FQ86)</f>
        <v>0.79150066401062413</v>
      </c>
      <c r="FU86" s="34">
        <v>11</v>
      </c>
      <c r="FV86" s="35">
        <f t="shared" ref="FV86:FV92" si="1993">FU86/(FS86+FU86)</f>
        <v>1.8456375838926176E-2</v>
      </c>
      <c r="FW86" s="36"/>
      <c r="FX86" s="34"/>
      <c r="FY86" s="34"/>
      <c r="FZ86" s="37"/>
      <c r="GA86" s="33"/>
      <c r="GB86" s="34"/>
      <c r="GC86" s="34">
        <f t="shared" ref="GC86" si="1994">GC83-GA86</f>
        <v>206</v>
      </c>
      <c r="GD86" s="34">
        <f t="shared" ref="GD86" si="1995">GD83-GB86</f>
        <v>16</v>
      </c>
      <c r="GE86" s="34">
        <v>130</v>
      </c>
      <c r="GF86" s="35">
        <f t="shared" ref="GF86:GF92" si="1996">((GE86+GG86)/GC86)</f>
        <v>0.66019417475728159</v>
      </c>
      <c r="GG86" s="34">
        <v>6</v>
      </c>
      <c r="GH86" s="35">
        <f t="shared" ref="GH86:GH92" si="1997">GG86/(GE86+GG86)</f>
        <v>4.4117647058823532E-2</v>
      </c>
      <c r="GI86" s="36"/>
      <c r="GJ86" s="34"/>
      <c r="GK86" s="34"/>
      <c r="GL86" s="37"/>
      <c r="GM86" s="33"/>
      <c r="GN86" s="34"/>
      <c r="GO86" s="34">
        <f t="shared" ref="GO86" si="1998">GO83-GM86</f>
        <v>751</v>
      </c>
      <c r="GP86" s="34">
        <f t="shared" ref="GP86" si="1999">GP83-GN86</f>
        <v>65</v>
      </c>
      <c r="GQ86" s="34">
        <v>578</v>
      </c>
      <c r="GR86" s="35">
        <f t="shared" ref="GR86:GR92" si="2000">((GQ86+GS86)/GO86)</f>
        <v>0.78295605858854855</v>
      </c>
      <c r="GS86" s="34">
        <v>10</v>
      </c>
      <c r="GT86" s="35">
        <f t="shared" ref="GT86:GT92" si="2001">GS86/(GQ86+GS86)</f>
        <v>1.7006802721088437E-2</v>
      </c>
      <c r="GU86" s="36"/>
      <c r="GV86" s="34"/>
      <c r="GW86" s="34"/>
      <c r="GX86" s="37"/>
      <c r="GY86" s="33">
        <v>1</v>
      </c>
      <c r="GZ86" s="34"/>
      <c r="HA86" s="34">
        <f t="shared" ref="HA86" si="2002">HA83-GY86</f>
        <v>752</v>
      </c>
      <c r="HB86" s="34">
        <f t="shared" ref="HB86" si="2003">HB83-GZ86</f>
        <v>65</v>
      </c>
      <c r="HC86" s="34">
        <v>562</v>
      </c>
      <c r="HD86" s="35">
        <f t="shared" ref="HD86:HD92" si="2004">((HC86+HE86)/HA86)</f>
        <v>0.77127659574468088</v>
      </c>
      <c r="HE86" s="34">
        <v>18</v>
      </c>
      <c r="HF86" s="35">
        <f t="shared" ref="HF86:HF92" si="2005">HE86/(HC86+HE86)</f>
        <v>3.1034482758620689E-2</v>
      </c>
      <c r="HG86" s="36"/>
      <c r="HH86" s="34"/>
      <c r="HI86" s="34"/>
      <c r="HJ86" s="37"/>
      <c r="HK86" s="33">
        <f t="shared" ref="HK86:HK93" si="2006">+C86+O86+AA86+AM86+AY86+BK86+BW86+CI86+CU86+DG86+DS86+EE86+EQ86+FC86+FO86+GA86+GM86+GY86</f>
        <v>2</v>
      </c>
      <c r="HL86" s="34">
        <f t="shared" ref="HL86:HL93" si="2007">+D86+P86+AB86+AN86+AZ86+BL86+BX86+CJ86+CV86+DH86+DT86+EF86+ER86+FD86+FP86+GB86+GN86+GZ86</f>
        <v>0</v>
      </c>
      <c r="HM86" s="34">
        <f t="shared" ref="HM86:HM92" si="2008">+E86+Q86+AC86+AO86+BA86+BM86+BY86+CK86+CW86+DI86+DU86+EG86+ES86+FE86+FQ86+GC86+GO86+HA86</f>
        <v>11848</v>
      </c>
      <c r="HN86" s="34">
        <f t="shared" ref="HN86:HN92" si="2009">+F86+R86+AD86+AP86+BB86+BN86+BZ86+CL86+CX86+DJ86+DV86+EH86+ET86+FF86+FR86+GD86+GP86+HB86</f>
        <v>1019</v>
      </c>
      <c r="HO86" s="34">
        <f t="shared" ref="HO86:HO92" si="2010">+G86+S86+AE86+AQ86+BC86+BO86+CA86+CM86+CY86+DK86+DW86+EI86+EU86+FG86+FS86+GE86+GQ86+HC86+HE86+I86+U86+AG86+AS86+BE86+BQ86+CC86+CO86+DA86+DM86+DY86+EK86+EW86+FI86+FU86+GG86+GS86</f>
        <v>9055</v>
      </c>
      <c r="HP86" s="201">
        <f t="shared" ref="HP86:HP92" si="2011">+(HO86)/HM86</f>
        <v>0.76426401080351114</v>
      </c>
      <c r="HQ86" s="48">
        <f t="shared" ref="HQ86:HQ93" si="2012">+I86+U86+AG86+AS86+BE86+BQ86+CC86+CO86+DA86+DM86+DY86+EK86+EW86+FI86+FU86+GG86+GS86+HE86</f>
        <v>258</v>
      </c>
      <c r="HR86" s="35">
        <f t="shared" ref="HR86:HR93" si="2013">+(HQ86/(HO86))</f>
        <v>2.849254555494202E-2</v>
      </c>
      <c r="HS86" s="49">
        <v>58.2</v>
      </c>
      <c r="HT86" s="50">
        <v>8641</v>
      </c>
      <c r="HU86" s="49">
        <f t="shared" ref="HU86:HU92" si="2014">+HT86/HO86*100</f>
        <v>95.427940364439536</v>
      </c>
      <c r="HV86" s="48"/>
      <c r="HW86" s="37"/>
      <c r="HX86" s="78">
        <f t="shared" ref="HX86:HX92" si="2015">SUM(G86,I86,S86,U86,AE86,AG86,AQ86,AS86,BC86,BE86,BO86,BQ86)/SUM(E86,Q86,AC86,AO86,BA86,BM86)</f>
        <v>0.78482932996207333</v>
      </c>
      <c r="HY86" s="78">
        <f t="shared" ref="HY86:HY92" si="2016">SUM(CA86,CC86,CM86,CO86,CY86,DA86,DK86,DM86,DW86,DY86,EI86,EK86)/SUM(BY86,CK86,CW86,DI86,DU86,EG86)</f>
        <v>0.73957273652085453</v>
      </c>
      <c r="HZ86" s="78">
        <f t="shared" ref="HZ86:HZ92" si="2017">SUM(K86,EU86,EW86,FG86,FI86,FS86,FU86,GE86,GG86,GQ86,GS86,HC86,HE86)/SUM(ES86,FE86,FQ86,GC86,GO86,HA86)</f>
        <v>0.76824034334763946</v>
      </c>
    </row>
    <row r="87" spans="1:241" x14ac:dyDescent="0.25">
      <c r="A87" s="211"/>
      <c r="B87" s="41">
        <f t="shared" ref="B87:B92" si="2018">+B86+1</f>
        <v>44569</v>
      </c>
      <c r="C87" s="10"/>
      <c r="D87" s="11"/>
      <c r="E87" s="74">
        <f t="shared" ref="E87:E92" si="2019">E86-C87</f>
        <v>741</v>
      </c>
      <c r="F87" s="74">
        <f t="shared" ref="F87:F92" si="2020">F86-D87</f>
        <v>65</v>
      </c>
      <c r="G87" s="11">
        <v>562</v>
      </c>
      <c r="H87" s="12">
        <f t="shared" si="1936"/>
        <v>0.78272604588394057</v>
      </c>
      <c r="I87" s="11">
        <v>18</v>
      </c>
      <c r="J87" s="12">
        <f t="shared" si="1937"/>
        <v>3.1034482758620689E-2</v>
      </c>
      <c r="K87" s="13"/>
      <c r="L87" s="11"/>
      <c r="M87" s="11"/>
      <c r="N87" s="14"/>
      <c r="O87" s="10"/>
      <c r="P87" s="11"/>
      <c r="Q87" s="74">
        <f t="shared" ref="Q87:Q92" si="2021">Q86-O87</f>
        <v>744</v>
      </c>
      <c r="R87" s="74">
        <f t="shared" ref="R87:R92" si="2022">R86-P87</f>
        <v>64</v>
      </c>
      <c r="S87" s="11">
        <v>561</v>
      </c>
      <c r="T87" s="12">
        <f t="shared" si="1940"/>
        <v>0.78091397849462363</v>
      </c>
      <c r="U87" s="11">
        <v>20</v>
      </c>
      <c r="V87" s="12">
        <f t="shared" si="1941"/>
        <v>3.4423407917383818E-2</v>
      </c>
      <c r="W87" s="13"/>
      <c r="X87" s="11"/>
      <c r="Y87" s="11"/>
      <c r="Z87" s="14"/>
      <c r="AA87" s="10"/>
      <c r="AB87" s="11"/>
      <c r="AC87" s="74">
        <f t="shared" ref="AC87:AC92" si="2023">AC86-AA87</f>
        <v>754</v>
      </c>
      <c r="AD87" s="74">
        <f t="shared" ref="AD87:AD92" si="2024">AD86-AB87</f>
        <v>65</v>
      </c>
      <c r="AE87" s="11">
        <v>556</v>
      </c>
      <c r="AF87" s="12">
        <f t="shared" si="1944"/>
        <v>0.75066312997347484</v>
      </c>
      <c r="AG87" s="11">
        <v>10</v>
      </c>
      <c r="AH87" s="12">
        <f t="shared" si="1945"/>
        <v>1.7667844522968199E-2</v>
      </c>
      <c r="AI87" s="13"/>
      <c r="AJ87" s="11"/>
      <c r="AK87" s="11"/>
      <c r="AL87" s="14"/>
      <c r="AM87" s="10"/>
      <c r="AN87" s="11"/>
      <c r="AO87" s="74">
        <f t="shared" ref="AO87:AO92" si="2025">AO86-AM87</f>
        <v>205</v>
      </c>
      <c r="AP87" s="74">
        <f t="shared" ref="AP87:AP92" si="2026">AP86-AN87</f>
        <v>16</v>
      </c>
      <c r="AQ87" s="11">
        <v>160</v>
      </c>
      <c r="AR87" s="12">
        <f t="shared" si="1948"/>
        <v>0.79024390243902443</v>
      </c>
      <c r="AS87" s="11">
        <v>2</v>
      </c>
      <c r="AT87" s="12">
        <f t="shared" si="1949"/>
        <v>1.2345679012345678E-2</v>
      </c>
      <c r="AU87" s="13"/>
      <c r="AV87" s="11"/>
      <c r="AW87" s="11"/>
      <c r="AX87" s="14"/>
      <c r="AY87" s="10"/>
      <c r="AZ87" s="11"/>
      <c r="BA87" s="74">
        <f t="shared" ref="BA87:BA92" si="2027">BA86-AY87</f>
        <v>755</v>
      </c>
      <c r="BB87" s="74">
        <f t="shared" ref="BB87:BB92" si="2028">BB86-AZ87</f>
        <v>65</v>
      </c>
      <c r="BC87" s="11">
        <v>562</v>
      </c>
      <c r="BD87" s="12">
        <f t="shared" si="1952"/>
        <v>0.76158940397350994</v>
      </c>
      <c r="BE87" s="11">
        <v>13</v>
      </c>
      <c r="BF87" s="12">
        <f t="shared" si="1953"/>
        <v>2.2608695652173914E-2</v>
      </c>
      <c r="BG87" s="13"/>
      <c r="BH87" s="11"/>
      <c r="BI87" s="11"/>
      <c r="BJ87" s="14"/>
      <c r="BK87" s="10"/>
      <c r="BL87" s="11"/>
      <c r="BM87" s="74">
        <f t="shared" ref="BM87:BM92" si="2029">BM86-BK87</f>
        <v>756</v>
      </c>
      <c r="BN87" s="74">
        <f t="shared" ref="BN87:BN92" si="2030">BN86-BL87</f>
        <v>65</v>
      </c>
      <c r="BO87" s="11">
        <v>549</v>
      </c>
      <c r="BP87" s="12">
        <f t="shared" si="1956"/>
        <v>0.73809523809523814</v>
      </c>
      <c r="BQ87" s="11">
        <v>9</v>
      </c>
      <c r="BR87" s="12">
        <f t="shared" si="1957"/>
        <v>1.6129032258064516E-2</v>
      </c>
      <c r="BS87" s="13"/>
      <c r="BT87" s="11"/>
      <c r="BU87" s="11"/>
      <c r="BV87" s="14"/>
      <c r="BW87" s="10"/>
      <c r="BX87" s="11"/>
      <c r="BY87" s="74">
        <f t="shared" ref="BY87:BY92" si="2031">BY86-BW87</f>
        <v>744</v>
      </c>
      <c r="BZ87" s="74">
        <f t="shared" ref="BZ87:BZ92" si="2032">BZ86-BX87</f>
        <v>64</v>
      </c>
      <c r="CA87" s="11">
        <v>527</v>
      </c>
      <c r="CB87" s="12">
        <f t="shared" si="1960"/>
        <v>0.74059139784946237</v>
      </c>
      <c r="CC87" s="11">
        <v>24</v>
      </c>
      <c r="CD87" s="12">
        <f t="shared" si="1961"/>
        <v>4.3557168784029036E-2</v>
      </c>
      <c r="CE87" s="13"/>
      <c r="CF87" s="11"/>
      <c r="CG87" s="11"/>
      <c r="CH87" s="14"/>
      <c r="CI87" s="10"/>
      <c r="CJ87" s="11"/>
      <c r="CK87" s="74">
        <f t="shared" ref="CK87:CK92" si="2033">CK86-CI87</f>
        <v>745</v>
      </c>
      <c r="CL87" s="74">
        <f t="shared" ref="CL87:CL92" si="2034">CL86-CJ87</f>
        <v>65</v>
      </c>
      <c r="CM87" s="11">
        <v>538</v>
      </c>
      <c r="CN87" s="12">
        <f t="shared" si="1964"/>
        <v>0.75704697986577185</v>
      </c>
      <c r="CO87" s="11">
        <v>26</v>
      </c>
      <c r="CP87" s="12">
        <f t="shared" si="1965"/>
        <v>4.6099290780141841E-2</v>
      </c>
      <c r="CQ87" s="13"/>
      <c r="CR87" s="11"/>
      <c r="CS87" s="11"/>
      <c r="CT87" s="14"/>
      <c r="CU87" s="10"/>
      <c r="CV87" s="11"/>
      <c r="CW87" s="74">
        <f t="shared" ref="CW87:CW92" si="2035">CW86-CU87</f>
        <v>743</v>
      </c>
      <c r="CX87" s="74">
        <f t="shared" ref="CX87:CX92" si="2036">CX86-CV87</f>
        <v>65</v>
      </c>
      <c r="CY87" s="11">
        <v>506</v>
      </c>
      <c r="CZ87" s="12">
        <f t="shared" si="1968"/>
        <v>0.70390309555854647</v>
      </c>
      <c r="DA87" s="11">
        <v>17</v>
      </c>
      <c r="DB87" s="12">
        <f t="shared" si="1969"/>
        <v>3.2504780114722756E-2</v>
      </c>
      <c r="DC87" s="13"/>
      <c r="DD87" s="11"/>
      <c r="DE87" s="11"/>
      <c r="DF87" s="14"/>
      <c r="DG87" s="10">
        <v>1</v>
      </c>
      <c r="DH87" s="11"/>
      <c r="DI87" s="74">
        <f t="shared" ref="DI87:DI92" si="2037">DI86-DG87</f>
        <v>191</v>
      </c>
      <c r="DJ87" s="74">
        <f t="shared" ref="DJ87:DJ92" si="2038">DJ86-DH87</f>
        <v>16</v>
      </c>
      <c r="DK87" s="11">
        <v>131</v>
      </c>
      <c r="DL87" s="12">
        <f t="shared" si="1972"/>
        <v>0.72251308900523559</v>
      </c>
      <c r="DM87" s="11">
        <v>7</v>
      </c>
      <c r="DN87" s="12">
        <f t="shared" si="1973"/>
        <v>5.0724637681159424E-2</v>
      </c>
      <c r="DO87" s="13"/>
      <c r="DP87" s="11"/>
      <c r="DQ87" s="11"/>
      <c r="DR87" s="14"/>
      <c r="DS87" s="10"/>
      <c r="DT87" s="11"/>
      <c r="DU87" s="74">
        <f t="shared" ref="DU87:DU92" si="2039">DU86-DS87</f>
        <v>754</v>
      </c>
      <c r="DV87" s="74">
        <f t="shared" ref="DV87:DV92" si="2040">DV86-DT87</f>
        <v>65</v>
      </c>
      <c r="DW87" s="11">
        <v>519</v>
      </c>
      <c r="DX87" s="12">
        <f t="shared" si="1976"/>
        <v>0.72148541114058351</v>
      </c>
      <c r="DY87" s="11">
        <v>25</v>
      </c>
      <c r="DZ87" s="12">
        <f t="shared" si="1977"/>
        <v>4.595588235294118E-2</v>
      </c>
      <c r="EA87" s="13"/>
      <c r="EB87" s="11"/>
      <c r="EC87" s="11"/>
      <c r="ED87" s="14"/>
      <c r="EE87" s="10"/>
      <c r="EF87" s="11"/>
      <c r="EG87" s="74">
        <f t="shared" ref="EG87:EG92" si="2041">EG86-EE87</f>
        <v>754</v>
      </c>
      <c r="EH87" s="74">
        <f t="shared" ref="EH87:EH92" si="2042">EH86-EF87</f>
        <v>64</v>
      </c>
      <c r="EI87" s="11">
        <v>543</v>
      </c>
      <c r="EJ87" s="12">
        <f t="shared" si="1980"/>
        <v>0.73872679045092837</v>
      </c>
      <c r="EK87" s="11">
        <v>14</v>
      </c>
      <c r="EL87" s="12">
        <f t="shared" si="1981"/>
        <v>2.5134649910233394E-2</v>
      </c>
      <c r="EM87" s="13"/>
      <c r="EN87" s="11"/>
      <c r="EO87" s="11"/>
      <c r="EP87" s="14"/>
      <c r="EQ87" s="10"/>
      <c r="ER87" s="11"/>
      <c r="ES87" s="74">
        <f t="shared" ref="ES87:ES92" si="2043">ES86-EQ87</f>
        <v>747</v>
      </c>
      <c r="ET87" s="74">
        <f t="shared" ref="ET87:ET92" si="2044">ET86-ER87</f>
        <v>65</v>
      </c>
      <c r="EU87" s="11">
        <v>559</v>
      </c>
      <c r="EV87" s="12">
        <f t="shared" si="1984"/>
        <v>0.79116465863453811</v>
      </c>
      <c r="EW87" s="11">
        <v>32</v>
      </c>
      <c r="EX87" s="12">
        <f t="shared" si="1985"/>
        <v>5.4145516074450083E-2</v>
      </c>
      <c r="EY87" s="13"/>
      <c r="EZ87" s="11"/>
      <c r="FA87" s="11"/>
      <c r="FB87" s="14"/>
      <c r="FC87" s="10">
        <v>1</v>
      </c>
      <c r="FD87" s="11"/>
      <c r="FE87" s="74">
        <f t="shared" ref="FE87:FE92" si="2045">FE86-FC87</f>
        <v>751</v>
      </c>
      <c r="FF87" s="74">
        <f t="shared" ref="FF87:FF92" si="2046">FF86-FD87</f>
        <v>64</v>
      </c>
      <c r="FG87" s="11">
        <v>562</v>
      </c>
      <c r="FH87" s="12">
        <f t="shared" si="1988"/>
        <v>0.77230359520639147</v>
      </c>
      <c r="FI87" s="11">
        <v>18</v>
      </c>
      <c r="FJ87" s="12">
        <f t="shared" si="1989"/>
        <v>3.1034482758620689E-2</v>
      </c>
      <c r="FK87" s="13"/>
      <c r="FL87" s="11"/>
      <c r="FM87" s="11"/>
      <c r="FN87" s="14"/>
      <c r="FO87" s="10"/>
      <c r="FP87" s="11"/>
      <c r="FQ87" s="74">
        <f t="shared" ref="FQ87:FQ92" si="2047">FQ86-FO87</f>
        <v>753</v>
      </c>
      <c r="FR87" s="74">
        <f t="shared" ref="FR87:FR92" si="2048">FR86-FP87</f>
        <v>65</v>
      </c>
      <c r="FS87" s="11">
        <v>580</v>
      </c>
      <c r="FT87" s="12">
        <f t="shared" si="1992"/>
        <v>0.78220451527224433</v>
      </c>
      <c r="FU87" s="11">
        <v>9</v>
      </c>
      <c r="FV87" s="12">
        <f t="shared" si="1993"/>
        <v>1.5280135823429542E-2</v>
      </c>
      <c r="FW87" s="13"/>
      <c r="FX87" s="11"/>
      <c r="FY87" s="11"/>
      <c r="FZ87" s="14"/>
      <c r="GA87" s="10"/>
      <c r="GB87" s="11"/>
      <c r="GC87" s="74">
        <f t="shared" ref="GC87:GC92" si="2049">GC86-GA87</f>
        <v>206</v>
      </c>
      <c r="GD87" s="74">
        <f t="shared" ref="GD87:GD92" si="2050">GD86-GB87</f>
        <v>16</v>
      </c>
      <c r="GE87" s="11">
        <v>128</v>
      </c>
      <c r="GF87" s="12">
        <f t="shared" si="1996"/>
        <v>0.66504854368932043</v>
      </c>
      <c r="GG87" s="11">
        <v>9</v>
      </c>
      <c r="GH87" s="12">
        <f t="shared" si="1997"/>
        <v>6.569343065693431E-2</v>
      </c>
      <c r="GI87" s="13"/>
      <c r="GJ87" s="11"/>
      <c r="GK87" s="11"/>
      <c r="GL87" s="14"/>
      <c r="GM87" s="10"/>
      <c r="GN87" s="11"/>
      <c r="GO87" s="74">
        <f t="shared" ref="GO87:GO92" si="2051">GO86-GM87</f>
        <v>751</v>
      </c>
      <c r="GP87" s="74">
        <f t="shared" ref="GP87:GP92" si="2052">GP86-GN87</f>
        <v>65</v>
      </c>
      <c r="GQ87" s="11">
        <v>561</v>
      </c>
      <c r="GR87" s="12">
        <f t="shared" si="2000"/>
        <v>0.76031957390146476</v>
      </c>
      <c r="GS87" s="11">
        <v>10</v>
      </c>
      <c r="GT87" s="12">
        <f t="shared" si="2001"/>
        <v>1.7513134851138354E-2</v>
      </c>
      <c r="GU87" s="13"/>
      <c r="GV87" s="11"/>
      <c r="GW87" s="11"/>
      <c r="GX87" s="14"/>
      <c r="GY87" s="10"/>
      <c r="GZ87" s="11"/>
      <c r="HA87" s="74">
        <f t="shared" ref="HA87:HA92" si="2053">HA86-GY87</f>
        <v>752</v>
      </c>
      <c r="HB87" s="74">
        <f t="shared" ref="HB87:HB92" si="2054">HB86-GZ87</f>
        <v>65</v>
      </c>
      <c r="HC87" s="11">
        <v>546</v>
      </c>
      <c r="HD87" s="12">
        <f t="shared" si="2004"/>
        <v>0.74601063829787229</v>
      </c>
      <c r="HE87" s="11">
        <v>15</v>
      </c>
      <c r="HF87" s="12">
        <f t="shared" si="2005"/>
        <v>2.6737967914438502E-2</v>
      </c>
      <c r="HG87" s="13"/>
      <c r="HH87" s="11"/>
      <c r="HI87" s="11"/>
      <c r="HJ87" s="14"/>
      <c r="HK87" s="10">
        <f t="shared" si="2006"/>
        <v>2</v>
      </c>
      <c r="HL87" s="11">
        <f t="shared" si="2007"/>
        <v>0</v>
      </c>
      <c r="HM87" s="11">
        <f t="shared" si="2008"/>
        <v>11846</v>
      </c>
      <c r="HN87" s="11">
        <f t="shared" si="2009"/>
        <v>1019</v>
      </c>
      <c r="HO87" s="11">
        <f t="shared" si="2010"/>
        <v>8928</v>
      </c>
      <c r="HP87" s="202">
        <f t="shared" si="2011"/>
        <v>0.7536721256120209</v>
      </c>
      <c r="HQ87" s="15">
        <f t="shared" si="2012"/>
        <v>278</v>
      </c>
      <c r="HR87" s="12">
        <f t="shared" si="2013"/>
        <v>3.1137992831541218E-2</v>
      </c>
      <c r="HS87" s="16">
        <v>58.3</v>
      </c>
      <c r="HT87" s="17">
        <v>8493</v>
      </c>
      <c r="HU87" s="16">
        <f t="shared" si="2014"/>
        <v>95.127688172043008</v>
      </c>
      <c r="HV87" s="15"/>
      <c r="HW87" s="14"/>
      <c r="HX87" s="78">
        <f t="shared" si="2015"/>
        <v>0.76409608091024017</v>
      </c>
      <c r="HY87" s="78">
        <f t="shared" si="2016"/>
        <v>0.73187484100737721</v>
      </c>
      <c r="HZ87" s="78">
        <f t="shared" si="2017"/>
        <v>0.76489898989898986</v>
      </c>
    </row>
    <row r="88" spans="1:241" x14ac:dyDescent="0.25">
      <c r="A88" s="211"/>
      <c r="B88" s="41">
        <f t="shared" si="2018"/>
        <v>44570</v>
      </c>
      <c r="C88" s="10"/>
      <c r="D88" s="11"/>
      <c r="E88" s="74">
        <f t="shared" si="2019"/>
        <v>741</v>
      </c>
      <c r="F88" s="74">
        <f t="shared" si="2020"/>
        <v>65</v>
      </c>
      <c r="G88" s="11">
        <v>568</v>
      </c>
      <c r="H88" s="12">
        <f t="shared" si="1936"/>
        <v>0.78812415654520918</v>
      </c>
      <c r="I88" s="11">
        <v>16</v>
      </c>
      <c r="J88" s="12">
        <f t="shared" si="1937"/>
        <v>2.7397260273972601E-2</v>
      </c>
      <c r="K88" s="13"/>
      <c r="L88" s="11"/>
      <c r="M88" s="11"/>
      <c r="N88" s="14"/>
      <c r="O88" s="10"/>
      <c r="P88" s="11"/>
      <c r="Q88" s="74">
        <f t="shared" si="2021"/>
        <v>744</v>
      </c>
      <c r="R88" s="74">
        <f t="shared" si="2022"/>
        <v>64</v>
      </c>
      <c r="S88" s="11">
        <v>562</v>
      </c>
      <c r="T88" s="12">
        <f t="shared" si="1940"/>
        <v>0.77553763440860213</v>
      </c>
      <c r="U88" s="11">
        <v>15</v>
      </c>
      <c r="V88" s="12">
        <f t="shared" si="1941"/>
        <v>2.5996533795493933E-2</v>
      </c>
      <c r="W88" s="13"/>
      <c r="X88" s="11"/>
      <c r="Y88" s="11"/>
      <c r="Z88" s="14"/>
      <c r="AA88" s="10"/>
      <c r="AB88" s="11"/>
      <c r="AC88" s="74">
        <f t="shared" si="2023"/>
        <v>754</v>
      </c>
      <c r="AD88" s="74">
        <f t="shared" si="2024"/>
        <v>65</v>
      </c>
      <c r="AE88" s="11">
        <v>566</v>
      </c>
      <c r="AF88" s="12">
        <f t="shared" si="1944"/>
        <v>0.76392572944297077</v>
      </c>
      <c r="AG88" s="11">
        <v>10</v>
      </c>
      <c r="AH88" s="12">
        <f t="shared" si="1945"/>
        <v>1.7361111111111112E-2</v>
      </c>
      <c r="AI88" s="13"/>
      <c r="AJ88" s="11"/>
      <c r="AK88" s="11"/>
      <c r="AL88" s="14"/>
      <c r="AM88" s="10"/>
      <c r="AN88" s="11"/>
      <c r="AO88" s="74">
        <f t="shared" si="2025"/>
        <v>205</v>
      </c>
      <c r="AP88" s="74">
        <f t="shared" si="2026"/>
        <v>16</v>
      </c>
      <c r="AQ88" s="11">
        <v>156</v>
      </c>
      <c r="AR88" s="12">
        <f t="shared" si="1948"/>
        <v>0.77073170731707319</v>
      </c>
      <c r="AS88" s="11">
        <v>2</v>
      </c>
      <c r="AT88" s="12">
        <f t="shared" si="1949"/>
        <v>1.2658227848101266E-2</v>
      </c>
      <c r="AU88" s="13"/>
      <c r="AV88" s="11"/>
      <c r="AW88" s="11"/>
      <c r="AX88" s="14"/>
      <c r="AY88" s="10"/>
      <c r="AZ88" s="11"/>
      <c r="BA88" s="74">
        <f t="shared" si="2027"/>
        <v>755</v>
      </c>
      <c r="BB88" s="74">
        <f t="shared" si="2028"/>
        <v>65</v>
      </c>
      <c r="BC88" s="11">
        <v>580</v>
      </c>
      <c r="BD88" s="12">
        <f t="shared" si="1952"/>
        <v>0.78543046357615898</v>
      </c>
      <c r="BE88" s="11">
        <v>13</v>
      </c>
      <c r="BF88" s="12">
        <f t="shared" si="1953"/>
        <v>2.1922428330522766E-2</v>
      </c>
      <c r="BG88" s="13"/>
      <c r="BH88" s="11"/>
      <c r="BI88" s="11"/>
      <c r="BJ88" s="14"/>
      <c r="BK88" s="10"/>
      <c r="BL88" s="11"/>
      <c r="BM88" s="74">
        <f t="shared" si="2029"/>
        <v>756</v>
      </c>
      <c r="BN88" s="74">
        <f t="shared" si="2030"/>
        <v>65</v>
      </c>
      <c r="BO88" s="11">
        <v>573</v>
      </c>
      <c r="BP88" s="12">
        <f t="shared" si="1956"/>
        <v>0.78042328042328046</v>
      </c>
      <c r="BQ88" s="11">
        <v>17</v>
      </c>
      <c r="BR88" s="12">
        <f t="shared" si="1957"/>
        <v>2.8813559322033899E-2</v>
      </c>
      <c r="BS88" s="13"/>
      <c r="BT88" s="11"/>
      <c r="BU88" s="11"/>
      <c r="BV88" s="14"/>
      <c r="BW88" s="10">
        <v>1</v>
      </c>
      <c r="BX88" s="11"/>
      <c r="BY88" s="74">
        <f t="shared" si="2031"/>
        <v>743</v>
      </c>
      <c r="BZ88" s="74">
        <f t="shared" si="2032"/>
        <v>64</v>
      </c>
      <c r="CA88" s="11">
        <v>581</v>
      </c>
      <c r="CB88" s="12">
        <f t="shared" si="1960"/>
        <v>0.80215343203230149</v>
      </c>
      <c r="CC88" s="11">
        <v>15</v>
      </c>
      <c r="CD88" s="12">
        <f t="shared" si="1961"/>
        <v>2.5167785234899327E-2</v>
      </c>
      <c r="CE88" s="13"/>
      <c r="CF88" s="11"/>
      <c r="CG88" s="11"/>
      <c r="CH88" s="14"/>
      <c r="CI88" s="10"/>
      <c r="CJ88" s="11"/>
      <c r="CK88" s="74">
        <f t="shared" si="2033"/>
        <v>745</v>
      </c>
      <c r="CL88" s="74">
        <f t="shared" si="2034"/>
        <v>65</v>
      </c>
      <c r="CM88" s="11">
        <v>542</v>
      </c>
      <c r="CN88" s="12">
        <f t="shared" si="1964"/>
        <v>0.75302013422818792</v>
      </c>
      <c r="CO88" s="11">
        <v>19</v>
      </c>
      <c r="CP88" s="12">
        <f t="shared" si="1965"/>
        <v>3.3868092691622102E-2</v>
      </c>
      <c r="CQ88" s="13"/>
      <c r="CR88" s="11"/>
      <c r="CS88" s="11"/>
      <c r="CT88" s="14"/>
      <c r="CU88" s="10"/>
      <c r="CV88" s="11"/>
      <c r="CW88" s="74">
        <f t="shared" si="2035"/>
        <v>743</v>
      </c>
      <c r="CX88" s="74">
        <f t="shared" si="2036"/>
        <v>65</v>
      </c>
      <c r="CY88" s="11">
        <v>527</v>
      </c>
      <c r="CZ88" s="12">
        <f t="shared" si="1968"/>
        <v>0.73485868102288021</v>
      </c>
      <c r="DA88" s="11">
        <v>19</v>
      </c>
      <c r="DB88" s="12">
        <f t="shared" si="1969"/>
        <v>3.47985347985348E-2</v>
      </c>
      <c r="DC88" s="13"/>
      <c r="DD88" s="11"/>
      <c r="DE88" s="11"/>
      <c r="DF88" s="14"/>
      <c r="DG88" s="10">
        <v>1</v>
      </c>
      <c r="DH88" s="11"/>
      <c r="DI88" s="74">
        <f t="shared" si="2037"/>
        <v>190</v>
      </c>
      <c r="DJ88" s="74">
        <f t="shared" si="2038"/>
        <v>16</v>
      </c>
      <c r="DK88" s="11">
        <v>133</v>
      </c>
      <c r="DL88" s="12">
        <f t="shared" si="1972"/>
        <v>0.72631578947368425</v>
      </c>
      <c r="DM88" s="11">
        <v>5</v>
      </c>
      <c r="DN88" s="12">
        <f t="shared" si="1973"/>
        <v>3.6231884057971016E-2</v>
      </c>
      <c r="DO88" s="13"/>
      <c r="DP88" s="11"/>
      <c r="DQ88" s="11"/>
      <c r="DR88" s="14"/>
      <c r="DS88" s="10"/>
      <c r="DT88" s="11"/>
      <c r="DU88" s="74">
        <f t="shared" si="2039"/>
        <v>754</v>
      </c>
      <c r="DV88" s="74">
        <f t="shared" si="2040"/>
        <v>65</v>
      </c>
      <c r="DW88" s="11">
        <v>578</v>
      </c>
      <c r="DX88" s="12">
        <f t="shared" si="1976"/>
        <v>0.78381962864721488</v>
      </c>
      <c r="DY88" s="11">
        <v>13</v>
      </c>
      <c r="DZ88" s="12">
        <f t="shared" si="1977"/>
        <v>2.1996615905245348E-2</v>
      </c>
      <c r="EA88" s="13"/>
      <c r="EB88" s="11"/>
      <c r="EC88" s="11"/>
      <c r="ED88" s="14"/>
      <c r="EE88" s="10"/>
      <c r="EF88" s="11"/>
      <c r="EG88" s="74">
        <f t="shared" si="2041"/>
        <v>754</v>
      </c>
      <c r="EH88" s="74">
        <f t="shared" si="2042"/>
        <v>64</v>
      </c>
      <c r="EI88" s="11">
        <v>500</v>
      </c>
      <c r="EJ88" s="12">
        <f t="shared" si="1980"/>
        <v>0.68435013262599464</v>
      </c>
      <c r="EK88" s="11">
        <v>16</v>
      </c>
      <c r="EL88" s="12">
        <f t="shared" si="1981"/>
        <v>3.1007751937984496E-2</v>
      </c>
      <c r="EM88" s="13"/>
      <c r="EN88" s="11"/>
      <c r="EO88" s="11"/>
      <c r="EP88" s="14"/>
      <c r="EQ88" s="10"/>
      <c r="ER88" s="11"/>
      <c r="ES88" s="74">
        <f t="shared" si="2043"/>
        <v>747</v>
      </c>
      <c r="ET88" s="74">
        <f t="shared" si="2044"/>
        <v>65</v>
      </c>
      <c r="EU88" s="11">
        <v>584</v>
      </c>
      <c r="EV88" s="12">
        <f t="shared" si="1984"/>
        <v>0.82463186077643913</v>
      </c>
      <c r="EW88" s="11">
        <v>32</v>
      </c>
      <c r="EX88" s="12">
        <f t="shared" si="1985"/>
        <v>5.1948051948051951E-2</v>
      </c>
      <c r="EY88" s="13"/>
      <c r="EZ88" s="11"/>
      <c r="FA88" s="11"/>
      <c r="FB88" s="14"/>
      <c r="FC88" s="10"/>
      <c r="FD88" s="11"/>
      <c r="FE88" s="74">
        <f t="shared" si="2045"/>
        <v>751</v>
      </c>
      <c r="FF88" s="74">
        <f t="shared" si="2046"/>
        <v>64</v>
      </c>
      <c r="FG88" s="11">
        <v>563</v>
      </c>
      <c r="FH88" s="12">
        <f t="shared" si="1988"/>
        <v>0.77762982689747007</v>
      </c>
      <c r="FI88" s="11">
        <v>21</v>
      </c>
      <c r="FJ88" s="12">
        <f t="shared" si="1989"/>
        <v>3.5958904109589039E-2</v>
      </c>
      <c r="FK88" s="13"/>
      <c r="FL88" s="11"/>
      <c r="FM88" s="11"/>
      <c r="FN88" s="14"/>
      <c r="FO88" s="10"/>
      <c r="FP88" s="11"/>
      <c r="FQ88" s="74">
        <f t="shared" si="2047"/>
        <v>753</v>
      </c>
      <c r="FR88" s="74">
        <f t="shared" si="2048"/>
        <v>65</v>
      </c>
      <c r="FS88" s="11">
        <v>569</v>
      </c>
      <c r="FT88" s="12">
        <f t="shared" si="1992"/>
        <v>0.7835325365205843</v>
      </c>
      <c r="FU88" s="11">
        <v>21</v>
      </c>
      <c r="FV88" s="12">
        <f t="shared" si="1993"/>
        <v>3.5593220338983052E-2</v>
      </c>
      <c r="FW88" s="13"/>
      <c r="FX88" s="11"/>
      <c r="FY88" s="11"/>
      <c r="FZ88" s="14"/>
      <c r="GA88" s="10"/>
      <c r="GB88" s="11"/>
      <c r="GC88" s="74">
        <f t="shared" si="2049"/>
        <v>206</v>
      </c>
      <c r="GD88" s="74">
        <f t="shared" si="2050"/>
        <v>16</v>
      </c>
      <c r="GE88" s="11">
        <v>131</v>
      </c>
      <c r="GF88" s="12">
        <f t="shared" si="1996"/>
        <v>0.66019417475728159</v>
      </c>
      <c r="GG88" s="11">
        <v>5</v>
      </c>
      <c r="GH88" s="12">
        <f t="shared" si="1997"/>
        <v>3.6764705882352942E-2</v>
      </c>
      <c r="GI88" s="13"/>
      <c r="GJ88" s="11"/>
      <c r="GK88" s="11"/>
      <c r="GL88" s="14"/>
      <c r="GM88" s="10">
        <v>1</v>
      </c>
      <c r="GN88" s="11"/>
      <c r="GO88" s="74">
        <f t="shared" si="2051"/>
        <v>750</v>
      </c>
      <c r="GP88" s="74">
        <f t="shared" si="2052"/>
        <v>65</v>
      </c>
      <c r="GQ88" s="11">
        <v>574</v>
      </c>
      <c r="GR88" s="12">
        <f t="shared" si="2000"/>
        <v>0.78400000000000003</v>
      </c>
      <c r="GS88" s="11">
        <v>14</v>
      </c>
      <c r="GT88" s="12">
        <f t="shared" si="2001"/>
        <v>2.3809523809523808E-2</v>
      </c>
      <c r="GU88" s="13"/>
      <c r="GV88" s="11"/>
      <c r="GW88" s="11"/>
      <c r="GX88" s="14"/>
      <c r="GY88" s="10"/>
      <c r="GZ88" s="11"/>
      <c r="HA88" s="74">
        <f t="shared" si="2053"/>
        <v>752</v>
      </c>
      <c r="HB88" s="74">
        <f t="shared" si="2054"/>
        <v>65</v>
      </c>
      <c r="HC88" s="11">
        <v>553</v>
      </c>
      <c r="HD88" s="12">
        <f t="shared" si="2004"/>
        <v>0.7646276595744681</v>
      </c>
      <c r="HE88" s="11">
        <v>22</v>
      </c>
      <c r="HF88" s="12">
        <f t="shared" si="2005"/>
        <v>3.826086956521739E-2</v>
      </c>
      <c r="HG88" s="13"/>
      <c r="HH88" s="11"/>
      <c r="HI88" s="11"/>
      <c r="HJ88" s="14"/>
      <c r="HK88" s="10">
        <f t="shared" si="2006"/>
        <v>3</v>
      </c>
      <c r="HL88" s="11">
        <f t="shared" si="2007"/>
        <v>0</v>
      </c>
      <c r="HM88" s="11">
        <f t="shared" si="2008"/>
        <v>11843</v>
      </c>
      <c r="HN88" s="11">
        <f t="shared" si="2009"/>
        <v>1019</v>
      </c>
      <c r="HO88" s="11">
        <f t="shared" si="2010"/>
        <v>9115</v>
      </c>
      <c r="HP88" s="202">
        <f t="shared" si="2011"/>
        <v>0.76965295955416702</v>
      </c>
      <c r="HQ88" s="15">
        <f t="shared" si="2012"/>
        <v>275</v>
      </c>
      <c r="HR88" s="12">
        <f t="shared" si="2013"/>
        <v>3.0170049369171694E-2</v>
      </c>
      <c r="HS88" s="16">
        <v>58.5</v>
      </c>
      <c r="HT88" s="17">
        <v>8666</v>
      </c>
      <c r="HU88" s="16">
        <f t="shared" si="2014"/>
        <v>95.074053757542515</v>
      </c>
      <c r="HV88" s="15"/>
      <c r="HW88" s="14"/>
      <c r="HX88" s="78">
        <f t="shared" si="2015"/>
        <v>0.7782553729456384</v>
      </c>
      <c r="HY88" s="78">
        <f t="shared" si="2016"/>
        <v>0.75031814711122424</v>
      </c>
      <c r="HZ88" s="78">
        <f t="shared" si="2017"/>
        <v>0.78024753725688301</v>
      </c>
    </row>
    <row r="89" spans="1:241" x14ac:dyDescent="0.25">
      <c r="A89" s="211"/>
      <c r="B89" s="41">
        <f t="shared" si="2018"/>
        <v>44571</v>
      </c>
      <c r="C89" s="10">
        <v>1</v>
      </c>
      <c r="D89" s="11"/>
      <c r="E89" s="74">
        <f t="shared" si="2019"/>
        <v>740</v>
      </c>
      <c r="F89" s="74">
        <f t="shared" si="2020"/>
        <v>65</v>
      </c>
      <c r="G89" s="11">
        <v>566</v>
      </c>
      <c r="H89" s="12">
        <f t="shared" si="1936"/>
        <v>0.8</v>
      </c>
      <c r="I89" s="11">
        <v>26</v>
      </c>
      <c r="J89" s="12">
        <f t="shared" si="1937"/>
        <v>4.3918918918918921E-2</v>
      </c>
      <c r="K89" s="11"/>
      <c r="L89" s="11"/>
      <c r="M89" s="18"/>
      <c r="N89" s="20"/>
      <c r="O89" s="10"/>
      <c r="P89" s="11"/>
      <c r="Q89" s="74">
        <f t="shared" si="2021"/>
        <v>744</v>
      </c>
      <c r="R89" s="74">
        <f t="shared" si="2022"/>
        <v>64</v>
      </c>
      <c r="S89" s="11">
        <v>551</v>
      </c>
      <c r="T89" s="12">
        <f t="shared" si="1940"/>
        <v>0.77956989247311825</v>
      </c>
      <c r="U89" s="11">
        <v>29</v>
      </c>
      <c r="V89" s="12">
        <f t="shared" si="1941"/>
        <v>0.05</v>
      </c>
      <c r="W89" s="11"/>
      <c r="X89" s="11"/>
      <c r="Y89" s="18"/>
      <c r="Z89" s="20"/>
      <c r="AA89" s="10"/>
      <c r="AB89" s="11"/>
      <c r="AC89" s="74">
        <f t="shared" si="2023"/>
        <v>754</v>
      </c>
      <c r="AD89" s="74">
        <f t="shared" si="2024"/>
        <v>65</v>
      </c>
      <c r="AE89" s="11">
        <v>564</v>
      </c>
      <c r="AF89" s="12">
        <f t="shared" si="1944"/>
        <v>0.76790450928381959</v>
      </c>
      <c r="AG89" s="11">
        <v>15</v>
      </c>
      <c r="AH89" s="12">
        <f t="shared" si="1945"/>
        <v>2.5906735751295335E-2</v>
      </c>
      <c r="AI89" s="11"/>
      <c r="AJ89" s="11"/>
      <c r="AK89" s="18"/>
      <c r="AL89" s="20"/>
      <c r="AM89" s="10">
        <v>1</v>
      </c>
      <c r="AN89" s="11"/>
      <c r="AO89" s="74">
        <f t="shared" si="2025"/>
        <v>204</v>
      </c>
      <c r="AP89" s="74">
        <f t="shared" si="2026"/>
        <v>16</v>
      </c>
      <c r="AQ89" s="11">
        <v>152</v>
      </c>
      <c r="AR89" s="12">
        <f t="shared" si="1948"/>
        <v>0.77450980392156865</v>
      </c>
      <c r="AS89" s="11">
        <v>6</v>
      </c>
      <c r="AT89" s="12">
        <f t="shared" si="1949"/>
        <v>3.7974683544303799E-2</v>
      </c>
      <c r="AU89" s="11"/>
      <c r="AV89" s="11"/>
      <c r="AW89" s="18"/>
      <c r="AX89" s="20"/>
      <c r="AY89" s="10"/>
      <c r="AZ89" s="11"/>
      <c r="BA89" s="74">
        <f t="shared" si="2027"/>
        <v>755</v>
      </c>
      <c r="BB89" s="74">
        <f t="shared" si="2028"/>
        <v>65</v>
      </c>
      <c r="BC89" s="11">
        <v>553</v>
      </c>
      <c r="BD89" s="12">
        <f t="shared" si="1952"/>
        <v>0.7483443708609272</v>
      </c>
      <c r="BE89" s="11">
        <v>12</v>
      </c>
      <c r="BF89" s="12">
        <f t="shared" si="1953"/>
        <v>2.1238938053097345E-2</v>
      </c>
      <c r="BG89" s="11"/>
      <c r="BH89" s="11"/>
      <c r="BI89" s="18"/>
      <c r="BJ89" s="20"/>
      <c r="BK89" s="10"/>
      <c r="BL89" s="11"/>
      <c r="BM89" s="74">
        <f t="shared" si="2029"/>
        <v>756</v>
      </c>
      <c r="BN89" s="74">
        <f t="shared" si="2030"/>
        <v>65</v>
      </c>
      <c r="BO89" s="11">
        <v>573</v>
      </c>
      <c r="BP89" s="12">
        <f t="shared" si="1956"/>
        <v>0.76851851851851849</v>
      </c>
      <c r="BQ89" s="11">
        <v>8</v>
      </c>
      <c r="BR89" s="12">
        <f t="shared" si="1957"/>
        <v>1.3769363166953529E-2</v>
      </c>
      <c r="BS89" s="11"/>
      <c r="BT89" s="11"/>
      <c r="BU89" s="18"/>
      <c r="BV89" s="20"/>
      <c r="BW89" s="10"/>
      <c r="BX89" s="11"/>
      <c r="BY89" s="74">
        <f t="shared" si="2031"/>
        <v>743</v>
      </c>
      <c r="BZ89" s="74">
        <f t="shared" si="2032"/>
        <v>64</v>
      </c>
      <c r="CA89" s="11">
        <v>520</v>
      </c>
      <c r="CB89" s="12">
        <f t="shared" si="1960"/>
        <v>0.72947510094212653</v>
      </c>
      <c r="CC89" s="11">
        <v>22</v>
      </c>
      <c r="CD89" s="12">
        <f t="shared" si="1961"/>
        <v>4.0590405904059039E-2</v>
      </c>
      <c r="CE89" s="11"/>
      <c r="CF89" s="11"/>
      <c r="CG89" s="18"/>
      <c r="CH89" s="20"/>
      <c r="CI89" s="10"/>
      <c r="CJ89" s="11"/>
      <c r="CK89" s="74">
        <f t="shared" si="2033"/>
        <v>745</v>
      </c>
      <c r="CL89" s="74">
        <f t="shared" si="2034"/>
        <v>65</v>
      </c>
      <c r="CM89" s="11">
        <v>531</v>
      </c>
      <c r="CN89" s="12">
        <f t="shared" si="1964"/>
        <v>0.74630872483221478</v>
      </c>
      <c r="CO89" s="11">
        <v>25</v>
      </c>
      <c r="CP89" s="12">
        <f t="shared" si="1965"/>
        <v>4.4964028776978415E-2</v>
      </c>
      <c r="CQ89" s="11"/>
      <c r="CR89" s="11"/>
      <c r="CS89" s="18"/>
      <c r="CT89" s="20"/>
      <c r="CU89" s="10"/>
      <c r="CV89" s="11"/>
      <c r="CW89" s="74">
        <f t="shared" si="2035"/>
        <v>743</v>
      </c>
      <c r="CX89" s="74">
        <f t="shared" si="2036"/>
        <v>65</v>
      </c>
      <c r="CY89" s="11">
        <v>517</v>
      </c>
      <c r="CZ89" s="12">
        <f t="shared" si="1968"/>
        <v>0.72947510094212653</v>
      </c>
      <c r="DA89" s="11">
        <v>25</v>
      </c>
      <c r="DB89" s="12">
        <f t="shared" si="1969"/>
        <v>4.6125461254612546E-2</v>
      </c>
      <c r="DC89" s="11"/>
      <c r="DD89" s="11"/>
      <c r="DE89" s="18"/>
      <c r="DF89" s="20"/>
      <c r="DG89" s="10"/>
      <c r="DH89" s="11"/>
      <c r="DI89" s="74">
        <f t="shared" si="2037"/>
        <v>190</v>
      </c>
      <c r="DJ89" s="74">
        <f t="shared" si="2038"/>
        <v>16</v>
      </c>
      <c r="DK89" s="11">
        <v>134</v>
      </c>
      <c r="DL89" s="12">
        <f t="shared" si="1972"/>
        <v>0.73157894736842111</v>
      </c>
      <c r="DM89" s="11">
        <v>5</v>
      </c>
      <c r="DN89" s="12">
        <f t="shared" si="1973"/>
        <v>3.5971223021582732E-2</v>
      </c>
      <c r="DO89" s="11"/>
      <c r="DP89" s="11"/>
      <c r="DQ89" s="18"/>
      <c r="DR89" s="20"/>
      <c r="DS89" s="10"/>
      <c r="DT89" s="11"/>
      <c r="DU89" s="74">
        <f t="shared" si="2039"/>
        <v>754</v>
      </c>
      <c r="DV89" s="74">
        <f t="shared" si="2040"/>
        <v>65</v>
      </c>
      <c r="DW89" s="11">
        <v>572</v>
      </c>
      <c r="DX89" s="12">
        <f t="shared" si="1976"/>
        <v>0.78779840848806371</v>
      </c>
      <c r="DY89" s="11">
        <v>22</v>
      </c>
      <c r="DZ89" s="12">
        <f t="shared" si="1977"/>
        <v>3.7037037037037035E-2</v>
      </c>
      <c r="EA89" s="11"/>
      <c r="EB89" s="11"/>
      <c r="EC89" s="18"/>
      <c r="ED89" s="20"/>
      <c r="EE89" s="10"/>
      <c r="EF89" s="11"/>
      <c r="EG89" s="74">
        <f t="shared" si="2041"/>
        <v>754</v>
      </c>
      <c r="EH89" s="74">
        <f t="shared" si="2042"/>
        <v>64</v>
      </c>
      <c r="EI89" s="11">
        <v>556</v>
      </c>
      <c r="EJ89" s="12">
        <f t="shared" si="1980"/>
        <v>0.75862068965517238</v>
      </c>
      <c r="EK89" s="11">
        <v>16</v>
      </c>
      <c r="EL89" s="12">
        <f t="shared" si="1981"/>
        <v>2.7972027972027972E-2</v>
      </c>
      <c r="EM89" s="11"/>
      <c r="EN89" s="11"/>
      <c r="EO89" s="18"/>
      <c r="EP89" s="20"/>
      <c r="EQ89" s="10"/>
      <c r="ER89" s="11"/>
      <c r="ES89" s="74">
        <f t="shared" si="2043"/>
        <v>747</v>
      </c>
      <c r="ET89" s="74">
        <f t="shared" si="2044"/>
        <v>65</v>
      </c>
      <c r="EU89" s="11">
        <v>564</v>
      </c>
      <c r="EV89" s="12">
        <f t="shared" si="1984"/>
        <v>0.79651941097724233</v>
      </c>
      <c r="EW89" s="11">
        <v>31</v>
      </c>
      <c r="EX89" s="12">
        <f t="shared" si="1985"/>
        <v>5.2100840336134456E-2</v>
      </c>
      <c r="EY89" s="11"/>
      <c r="EZ89" s="11"/>
      <c r="FA89" s="18"/>
      <c r="FB89" s="20"/>
      <c r="FC89" s="10"/>
      <c r="FD89" s="11"/>
      <c r="FE89" s="74">
        <f t="shared" si="2045"/>
        <v>751</v>
      </c>
      <c r="FF89" s="74">
        <f t="shared" si="2046"/>
        <v>64</v>
      </c>
      <c r="FG89" s="11">
        <v>569</v>
      </c>
      <c r="FH89" s="12">
        <f t="shared" si="1988"/>
        <v>0.78961384820239677</v>
      </c>
      <c r="FI89" s="11">
        <v>24</v>
      </c>
      <c r="FJ89" s="12">
        <f t="shared" si="1989"/>
        <v>4.0472175379426642E-2</v>
      </c>
      <c r="FK89" s="11"/>
      <c r="FL89" s="11"/>
      <c r="FM89" s="18"/>
      <c r="FN89" s="20"/>
      <c r="FO89" s="10"/>
      <c r="FP89" s="11"/>
      <c r="FQ89" s="74">
        <f t="shared" si="2047"/>
        <v>753</v>
      </c>
      <c r="FR89" s="74">
        <f t="shared" si="2048"/>
        <v>65</v>
      </c>
      <c r="FS89" s="11">
        <v>541</v>
      </c>
      <c r="FT89" s="12">
        <f t="shared" si="1992"/>
        <v>0.73970783532536521</v>
      </c>
      <c r="FU89" s="11">
        <v>16</v>
      </c>
      <c r="FV89" s="12">
        <f t="shared" si="1993"/>
        <v>2.8725314183123879E-2</v>
      </c>
      <c r="FW89" s="11"/>
      <c r="FX89" s="11"/>
      <c r="FY89" s="18"/>
      <c r="FZ89" s="20"/>
      <c r="GA89" s="10"/>
      <c r="GB89" s="11"/>
      <c r="GC89" s="74">
        <f t="shared" si="2049"/>
        <v>206</v>
      </c>
      <c r="GD89" s="74">
        <f t="shared" si="2050"/>
        <v>16</v>
      </c>
      <c r="GE89" s="11">
        <v>121</v>
      </c>
      <c r="GF89" s="12">
        <f t="shared" si="1996"/>
        <v>0.63592233009708743</v>
      </c>
      <c r="GG89" s="11">
        <v>10</v>
      </c>
      <c r="GH89" s="12">
        <f t="shared" si="1997"/>
        <v>7.6335877862595422E-2</v>
      </c>
      <c r="GI89" s="11"/>
      <c r="GJ89" s="11"/>
      <c r="GK89" s="18"/>
      <c r="GL89" s="20"/>
      <c r="GM89" s="10"/>
      <c r="GN89" s="11"/>
      <c r="GO89" s="74">
        <f t="shared" si="2051"/>
        <v>750</v>
      </c>
      <c r="GP89" s="74">
        <f t="shared" si="2052"/>
        <v>65</v>
      </c>
      <c r="GQ89" s="11">
        <v>560</v>
      </c>
      <c r="GR89" s="12">
        <f t="shared" si="2000"/>
        <v>0.76533333333333331</v>
      </c>
      <c r="GS89" s="11">
        <v>14</v>
      </c>
      <c r="GT89" s="12">
        <f t="shared" si="2001"/>
        <v>2.4390243902439025E-2</v>
      </c>
      <c r="GU89" s="11"/>
      <c r="GV89" s="11"/>
      <c r="GW89" s="18"/>
      <c r="GX89" s="20"/>
      <c r="GY89" s="10"/>
      <c r="GZ89" s="11"/>
      <c r="HA89" s="74">
        <f t="shared" si="2053"/>
        <v>752</v>
      </c>
      <c r="HB89" s="74">
        <f t="shared" si="2054"/>
        <v>65</v>
      </c>
      <c r="HC89" s="11">
        <v>556</v>
      </c>
      <c r="HD89" s="12">
        <f t="shared" si="2004"/>
        <v>0.76063829787234039</v>
      </c>
      <c r="HE89" s="11">
        <v>16</v>
      </c>
      <c r="HF89" s="12">
        <f t="shared" si="2005"/>
        <v>2.7972027972027972E-2</v>
      </c>
      <c r="HG89" s="11"/>
      <c r="HH89" s="11"/>
      <c r="HI89" s="18"/>
      <c r="HJ89" s="20"/>
      <c r="HK89" s="10">
        <f t="shared" si="2006"/>
        <v>2</v>
      </c>
      <c r="HL89" s="11">
        <f t="shared" si="2007"/>
        <v>0</v>
      </c>
      <c r="HM89" s="11">
        <f t="shared" si="2008"/>
        <v>11841</v>
      </c>
      <c r="HN89" s="11">
        <f t="shared" si="2009"/>
        <v>1019</v>
      </c>
      <c r="HO89" s="11">
        <f t="shared" si="2010"/>
        <v>9022</v>
      </c>
      <c r="HP89" s="202">
        <f t="shared" si="2011"/>
        <v>0.76192889114095097</v>
      </c>
      <c r="HQ89" s="15">
        <f t="shared" si="2012"/>
        <v>322</v>
      </c>
      <c r="HR89" s="12">
        <f t="shared" si="2013"/>
        <v>3.5690534249612056E-2</v>
      </c>
      <c r="HS89" s="16">
        <v>58.2</v>
      </c>
      <c r="HT89" s="17">
        <v>8534</v>
      </c>
      <c r="HU89" s="16">
        <f t="shared" si="2014"/>
        <v>94.590999778319656</v>
      </c>
      <c r="HV89" s="18"/>
      <c r="HW89" s="20"/>
      <c r="HX89" s="78">
        <f t="shared" si="2015"/>
        <v>0.77283076144700225</v>
      </c>
      <c r="HY89" s="78">
        <f t="shared" si="2016"/>
        <v>0.74955459404428604</v>
      </c>
      <c r="HZ89" s="78">
        <f t="shared" si="2017"/>
        <v>0.76332407173528671</v>
      </c>
    </row>
    <row r="90" spans="1:241" x14ac:dyDescent="0.25">
      <c r="A90" s="211"/>
      <c r="B90" s="41">
        <f>+B89+1</f>
        <v>44572</v>
      </c>
      <c r="C90" s="10"/>
      <c r="D90" s="11"/>
      <c r="E90" s="74">
        <f t="shared" si="2019"/>
        <v>740</v>
      </c>
      <c r="F90" s="74">
        <f t="shared" si="2020"/>
        <v>65</v>
      </c>
      <c r="G90" s="11">
        <v>551</v>
      </c>
      <c r="H90" s="12">
        <f t="shared" si="1936"/>
        <v>0.7743243243243243</v>
      </c>
      <c r="I90" s="11">
        <v>22</v>
      </c>
      <c r="J90" s="12">
        <f t="shared" si="1937"/>
        <v>3.8394415357766144E-2</v>
      </c>
      <c r="K90" s="13"/>
      <c r="L90" s="13"/>
      <c r="M90" s="25">
        <v>3924</v>
      </c>
      <c r="N90" s="38">
        <v>4220</v>
      </c>
      <c r="O90" s="10"/>
      <c r="P90" s="11"/>
      <c r="Q90" s="74">
        <f t="shared" si="2021"/>
        <v>744</v>
      </c>
      <c r="R90" s="74">
        <f t="shared" si="2022"/>
        <v>64</v>
      </c>
      <c r="S90" s="11">
        <v>525</v>
      </c>
      <c r="T90" s="12">
        <f t="shared" si="1940"/>
        <v>0.72580645161290325</v>
      </c>
      <c r="U90" s="11">
        <v>15</v>
      </c>
      <c r="V90" s="12">
        <f t="shared" si="1941"/>
        <v>2.7777777777777776E-2</v>
      </c>
      <c r="W90" s="13"/>
      <c r="X90" s="13"/>
      <c r="Y90" s="25">
        <v>3924</v>
      </c>
      <c r="Z90" s="38">
        <v>4220</v>
      </c>
      <c r="AA90" s="10"/>
      <c r="AB90" s="11"/>
      <c r="AC90" s="74">
        <f t="shared" si="2023"/>
        <v>754</v>
      </c>
      <c r="AD90" s="74">
        <f t="shared" si="2024"/>
        <v>65</v>
      </c>
      <c r="AE90" s="11">
        <v>540</v>
      </c>
      <c r="AF90" s="12">
        <f t="shared" si="1944"/>
        <v>0.73342175066312998</v>
      </c>
      <c r="AG90" s="11">
        <v>13</v>
      </c>
      <c r="AH90" s="12">
        <f t="shared" si="1945"/>
        <v>2.3508137432188065E-2</v>
      </c>
      <c r="AI90" s="13"/>
      <c r="AJ90" s="13"/>
      <c r="AK90" s="25">
        <v>3924</v>
      </c>
      <c r="AL90" s="38">
        <v>4220</v>
      </c>
      <c r="AM90" s="10"/>
      <c r="AN90" s="11"/>
      <c r="AO90" s="74">
        <f t="shared" si="2025"/>
        <v>204</v>
      </c>
      <c r="AP90" s="74">
        <f t="shared" si="2026"/>
        <v>16</v>
      </c>
      <c r="AQ90" s="11">
        <v>139</v>
      </c>
      <c r="AR90" s="12">
        <f t="shared" si="1948"/>
        <v>0.7009803921568627</v>
      </c>
      <c r="AS90" s="11">
        <v>4</v>
      </c>
      <c r="AT90" s="12">
        <f t="shared" si="1949"/>
        <v>2.7972027972027972E-2</v>
      </c>
      <c r="AU90" s="13"/>
      <c r="AV90" s="13"/>
      <c r="AW90" s="25">
        <v>3924</v>
      </c>
      <c r="AX90" s="38">
        <v>4220</v>
      </c>
      <c r="AY90" s="10"/>
      <c r="AZ90" s="11"/>
      <c r="BA90" s="74">
        <f t="shared" si="2027"/>
        <v>755</v>
      </c>
      <c r="BB90" s="74">
        <f t="shared" si="2028"/>
        <v>65</v>
      </c>
      <c r="BC90" s="11">
        <v>552</v>
      </c>
      <c r="BD90" s="12">
        <f t="shared" si="1952"/>
        <v>0.74701986754966887</v>
      </c>
      <c r="BE90" s="11">
        <v>12</v>
      </c>
      <c r="BF90" s="12">
        <f t="shared" si="1953"/>
        <v>2.1276595744680851E-2</v>
      </c>
      <c r="BG90" s="13"/>
      <c r="BH90" s="13"/>
      <c r="BI90" s="25">
        <v>3924</v>
      </c>
      <c r="BJ90" s="38">
        <v>4220</v>
      </c>
      <c r="BK90" s="10"/>
      <c r="BL90" s="11"/>
      <c r="BM90" s="74">
        <f t="shared" si="2029"/>
        <v>756</v>
      </c>
      <c r="BN90" s="74">
        <f t="shared" si="2030"/>
        <v>65</v>
      </c>
      <c r="BO90" s="11">
        <v>577</v>
      </c>
      <c r="BP90" s="12">
        <f t="shared" si="1956"/>
        <v>0.78968253968253965</v>
      </c>
      <c r="BQ90" s="11">
        <v>20</v>
      </c>
      <c r="BR90" s="12">
        <f t="shared" si="1957"/>
        <v>3.350083752093802E-2</v>
      </c>
      <c r="BS90" s="13"/>
      <c r="BT90" s="13"/>
      <c r="BU90" s="25">
        <v>3924</v>
      </c>
      <c r="BV90" s="38">
        <v>4220</v>
      </c>
      <c r="BW90" s="10"/>
      <c r="BX90" s="11"/>
      <c r="BY90" s="74">
        <f t="shared" si="2031"/>
        <v>743</v>
      </c>
      <c r="BZ90" s="74">
        <f t="shared" si="2032"/>
        <v>64</v>
      </c>
      <c r="CA90" s="11">
        <v>546</v>
      </c>
      <c r="CB90" s="12">
        <f t="shared" si="1960"/>
        <v>0.76312247644683717</v>
      </c>
      <c r="CC90" s="11">
        <v>21</v>
      </c>
      <c r="CD90" s="12">
        <f t="shared" si="1961"/>
        <v>3.7037037037037035E-2</v>
      </c>
      <c r="CE90" s="13"/>
      <c r="CF90" s="13"/>
      <c r="CG90" s="25">
        <v>3924</v>
      </c>
      <c r="CH90" s="38">
        <v>4220</v>
      </c>
      <c r="CI90" s="10"/>
      <c r="CJ90" s="11"/>
      <c r="CK90" s="74">
        <f t="shared" si="2033"/>
        <v>745</v>
      </c>
      <c r="CL90" s="74">
        <f t="shared" si="2034"/>
        <v>65</v>
      </c>
      <c r="CM90" s="11">
        <v>554</v>
      </c>
      <c r="CN90" s="12">
        <f t="shared" si="1964"/>
        <v>0.7651006711409396</v>
      </c>
      <c r="CO90" s="11">
        <v>16</v>
      </c>
      <c r="CP90" s="12">
        <f t="shared" si="1965"/>
        <v>2.8070175438596492E-2</v>
      </c>
      <c r="CQ90" s="13"/>
      <c r="CR90" s="13"/>
      <c r="CS90" s="25">
        <v>3924</v>
      </c>
      <c r="CT90" s="38">
        <v>4220</v>
      </c>
      <c r="CU90" s="10"/>
      <c r="CV90" s="11"/>
      <c r="CW90" s="74">
        <f t="shared" si="2035"/>
        <v>743</v>
      </c>
      <c r="CX90" s="74">
        <f t="shared" si="2036"/>
        <v>65</v>
      </c>
      <c r="CY90" s="11">
        <v>533</v>
      </c>
      <c r="CZ90" s="12">
        <f t="shared" si="1968"/>
        <v>0.73620457604306866</v>
      </c>
      <c r="DA90" s="11">
        <v>14</v>
      </c>
      <c r="DB90" s="12">
        <f t="shared" si="1969"/>
        <v>2.5594149908592323E-2</v>
      </c>
      <c r="DC90" s="13"/>
      <c r="DD90" s="13"/>
      <c r="DE90" s="25">
        <v>3924</v>
      </c>
      <c r="DF90" s="38">
        <v>4220</v>
      </c>
      <c r="DG90" s="10"/>
      <c r="DH90" s="11"/>
      <c r="DI90" s="74">
        <f t="shared" si="2037"/>
        <v>190</v>
      </c>
      <c r="DJ90" s="74">
        <f t="shared" si="2038"/>
        <v>16</v>
      </c>
      <c r="DK90" s="11">
        <v>133</v>
      </c>
      <c r="DL90" s="12">
        <f t="shared" si="1972"/>
        <v>0.71578947368421053</v>
      </c>
      <c r="DM90" s="11">
        <v>3</v>
      </c>
      <c r="DN90" s="12">
        <f t="shared" si="1973"/>
        <v>2.2058823529411766E-2</v>
      </c>
      <c r="DO90" s="13"/>
      <c r="DP90" s="13"/>
      <c r="DQ90" s="25">
        <v>3924</v>
      </c>
      <c r="DR90" s="38">
        <v>4220</v>
      </c>
      <c r="DS90" s="10"/>
      <c r="DT90" s="11"/>
      <c r="DU90" s="74">
        <f t="shared" si="2039"/>
        <v>754</v>
      </c>
      <c r="DV90" s="74">
        <f t="shared" si="2040"/>
        <v>65</v>
      </c>
      <c r="DW90" s="11">
        <v>599</v>
      </c>
      <c r="DX90" s="12">
        <f t="shared" si="1976"/>
        <v>0.82095490716180375</v>
      </c>
      <c r="DY90" s="11">
        <v>20</v>
      </c>
      <c r="DZ90" s="12">
        <f t="shared" si="1977"/>
        <v>3.2310177705977383E-2</v>
      </c>
      <c r="EA90" s="13"/>
      <c r="EB90" s="13"/>
      <c r="EC90" s="25">
        <v>3924</v>
      </c>
      <c r="ED90" s="38">
        <v>4220</v>
      </c>
      <c r="EE90" s="10"/>
      <c r="EF90" s="11"/>
      <c r="EG90" s="74">
        <f t="shared" si="2041"/>
        <v>754</v>
      </c>
      <c r="EH90" s="74">
        <f t="shared" si="2042"/>
        <v>64</v>
      </c>
      <c r="EI90" s="11">
        <v>549</v>
      </c>
      <c r="EJ90" s="12">
        <f t="shared" si="1980"/>
        <v>0.75331564986737398</v>
      </c>
      <c r="EK90" s="11">
        <v>19</v>
      </c>
      <c r="EL90" s="12">
        <f t="shared" si="1981"/>
        <v>3.345070422535211E-2</v>
      </c>
      <c r="EM90" s="13"/>
      <c r="EN90" s="13"/>
      <c r="EO90" s="25">
        <v>3924</v>
      </c>
      <c r="EP90" s="38">
        <v>4220</v>
      </c>
      <c r="EQ90" s="10"/>
      <c r="ER90" s="11"/>
      <c r="ES90" s="74">
        <f t="shared" si="2043"/>
        <v>747</v>
      </c>
      <c r="ET90" s="74">
        <f t="shared" si="2044"/>
        <v>65</v>
      </c>
      <c r="EU90" s="11">
        <v>563</v>
      </c>
      <c r="EV90" s="12">
        <f t="shared" si="1984"/>
        <v>0.785809906291834</v>
      </c>
      <c r="EW90" s="11">
        <v>24</v>
      </c>
      <c r="EX90" s="12">
        <f t="shared" si="1985"/>
        <v>4.0885860306643949E-2</v>
      </c>
      <c r="EY90" s="13"/>
      <c r="EZ90" s="13"/>
      <c r="FA90" s="25">
        <v>3924</v>
      </c>
      <c r="FB90" s="38">
        <v>4220</v>
      </c>
      <c r="FC90" s="10"/>
      <c r="FD90" s="11"/>
      <c r="FE90" s="74">
        <f t="shared" si="2045"/>
        <v>751</v>
      </c>
      <c r="FF90" s="74">
        <f t="shared" si="2046"/>
        <v>64</v>
      </c>
      <c r="FG90" s="11">
        <v>579</v>
      </c>
      <c r="FH90" s="12">
        <f t="shared" si="1988"/>
        <v>0.80159786950732359</v>
      </c>
      <c r="FI90" s="11">
        <v>23</v>
      </c>
      <c r="FJ90" s="12">
        <f t="shared" si="1989"/>
        <v>3.8205980066445183E-2</v>
      </c>
      <c r="FK90" s="13"/>
      <c r="FL90" s="13"/>
      <c r="FM90" s="25">
        <v>3924</v>
      </c>
      <c r="FN90" s="38">
        <v>4220</v>
      </c>
      <c r="FO90" s="10"/>
      <c r="FP90" s="11"/>
      <c r="FQ90" s="74">
        <f t="shared" si="2047"/>
        <v>753</v>
      </c>
      <c r="FR90" s="74">
        <f t="shared" si="2048"/>
        <v>65</v>
      </c>
      <c r="FS90" s="11">
        <v>551</v>
      </c>
      <c r="FT90" s="12">
        <f t="shared" si="1992"/>
        <v>0.75166002656042497</v>
      </c>
      <c r="FU90" s="11">
        <v>15</v>
      </c>
      <c r="FV90" s="12">
        <f t="shared" si="1993"/>
        <v>2.6501766784452298E-2</v>
      </c>
      <c r="FW90" s="13"/>
      <c r="FX90" s="13"/>
      <c r="FY90" s="25">
        <v>3924</v>
      </c>
      <c r="FZ90" s="38">
        <v>4220</v>
      </c>
      <c r="GA90" s="10"/>
      <c r="GB90" s="11"/>
      <c r="GC90" s="74">
        <f t="shared" si="2049"/>
        <v>206</v>
      </c>
      <c r="GD90" s="74">
        <f t="shared" si="2050"/>
        <v>16</v>
      </c>
      <c r="GE90" s="11">
        <v>130</v>
      </c>
      <c r="GF90" s="12">
        <f t="shared" si="1996"/>
        <v>0.66019417475728159</v>
      </c>
      <c r="GG90" s="11">
        <v>6</v>
      </c>
      <c r="GH90" s="12">
        <f t="shared" si="1997"/>
        <v>4.4117647058823532E-2</v>
      </c>
      <c r="GI90" s="13"/>
      <c r="GJ90" s="13"/>
      <c r="GK90" s="25">
        <v>3924</v>
      </c>
      <c r="GL90" s="38">
        <v>4220</v>
      </c>
      <c r="GM90" s="10"/>
      <c r="GN90" s="11"/>
      <c r="GO90" s="74">
        <f t="shared" si="2051"/>
        <v>750</v>
      </c>
      <c r="GP90" s="74">
        <f t="shared" si="2052"/>
        <v>65</v>
      </c>
      <c r="GQ90" s="11">
        <v>597</v>
      </c>
      <c r="GR90" s="12">
        <f t="shared" si="2000"/>
        <v>0.81466666666666665</v>
      </c>
      <c r="GS90" s="11">
        <v>14</v>
      </c>
      <c r="GT90" s="12">
        <f t="shared" si="2001"/>
        <v>2.2913256955810146E-2</v>
      </c>
      <c r="GU90" s="13"/>
      <c r="GV90" s="13"/>
      <c r="GW90" s="25">
        <v>3924</v>
      </c>
      <c r="GX90" s="38">
        <v>4220</v>
      </c>
      <c r="GY90" s="10"/>
      <c r="GZ90" s="11"/>
      <c r="HA90" s="74">
        <f t="shared" si="2053"/>
        <v>752</v>
      </c>
      <c r="HB90" s="74">
        <f t="shared" si="2054"/>
        <v>65</v>
      </c>
      <c r="HC90" s="11">
        <v>585</v>
      </c>
      <c r="HD90" s="12">
        <f t="shared" si="2004"/>
        <v>0.80053191489361697</v>
      </c>
      <c r="HE90" s="11">
        <v>17</v>
      </c>
      <c r="HF90" s="12">
        <f t="shared" si="2005"/>
        <v>2.823920265780731E-2</v>
      </c>
      <c r="HG90" s="13"/>
      <c r="HH90" s="13"/>
      <c r="HI90" s="25">
        <v>3924</v>
      </c>
      <c r="HJ90" s="38">
        <v>4220</v>
      </c>
      <c r="HK90" s="10">
        <f t="shared" si="2006"/>
        <v>0</v>
      </c>
      <c r="HL90" s="11">
        <f t="shared" si="2007"/>
        <v>0</v>
      </c>
      <c r="HM90" s="11">
        <f t="shared" si="2008"/>
        <v>11841</v>
      </c>
      <c r="HN90" s="11">
        <f t="shared" si="2009"/>
        <v>1019</v>
      </c>
      <c r="HO90" s="11">
        <f t="shared" si="2010"/>
        <v>9081</v>
      </c>
      <c r="HP90" s="202">
        <f t="shared" si="2011"/>
        <v>0.76691157841398527</v>
      </c>
      <c r="HQ90" s="15">
        <f t="shared" si="2012"/>
        <v>278</v>
      </c>
      <c r="HR90" s="12">
        <f t="shared" si="2013"/>
        <v>3.06133685717432E-2</v>
      </c>
      <c r="HS90" s="16">
        <v>58.5</v>
      </c>
      <c r="HT90" s="17">
        <v>8643</v>
      </c>
      <c r="HU90" s="16">
        <f t="shared" si="2014"/>
        <v>95.176742649487949</v>
      </c>
      <c r="HV90" s="23">
        <v>3924</v>
      </c>
      <c r="HW90" s="22">
        <v>4220</v>
      </c>
      <c r="HX90" s="78">
        <f t="shared" si="2015"/>
        <v>0.75132810523652926</v>
      </c>
      <c r="HY90" s="78">
        <f t="shared" si="2016"/>
        <v>0.76533469076100791</v>
      </c>
      <c r="HZ90" s="78">
        <f t="shared" si="2017"/>
        <v>0.78403637282141958</v>
      </c>
    </row>
    <row r="91" spans="1:241" x14ac:dyDescent="0.25">
      <c r="A91" s="211"/>
      <c r="B91" s="41">
        <f t="shared" si="2018"/>
        <v>44573</v>
      </c>
      <c r="C91" s="10"/>
      <c r="D91" s="11"/>
      <c r="E91" s="74">
        <f t="shared" si="2019"/>
        <v>740</v>
      </c>
      <c r="F91" s="74">
        <f t="shared" si="2020"/>
        <v>65</v>
      </c>
      <c r="G91" s="11">
        <v>558</v>
      </c>
      <c r="H91" s="12">
        <f t="shared" si="1936"/>
        <v>0.7743243243243243</v>
      </c>
      <c r="I91" s="11">
        <v>15</v>
      </c>
      <c r="J91" s="12">
        <f t="shared" si="1937"/>
        <v>2.6178010471204188E-2</v>
      </c>
      <c r="K91" s="13"/>
      <c r="L91" s="11"/>
      <c r="M91" s="25">
        <v>4345.9459459459458</v>
      </c>
      <c r="N91" s="38">
        <v>4526.666666666667</v>
      </c>
      <c r="O91" s="10">
        <v>1</v>
      </c>
      <c r="P91" s="11"/>
      <c r="Q91" s="74">
        <f t="shared" si="2021"/>
        <v>743</v>
      </c>
      <c r="R91" s="74">
        <f t="shared" si="2022"/>
        <v>64</v>
      </c>
      <c r="S91" s="11">
        <v>574</v>
      </c>
      <c r="T91" s="12">
        <f t="shared" si="1940"/>
        <v>0.80888290713324362</v>
      </c>
      <c r="U91" s="11">
        <v>27</v>
      </c>
      <c r="V91" s="12">
        <f t="shared" si="1941"/>
        <v>4.4925124792013313E-2</v>
      </c>
      <c r="W91" s="13"/>
      <c r="X91" s="11"/>
      <c r="Y91" s="25">
        <v>4199.7435897435898</v>
      </c>
      <c r="Z91" s="38">
        <v>4382</v>
      </c>
      <c r="AA91" s="10"/>
      <c r="AB91" s="11"/>
      <c r="AC91" s="74">
        <f t="shared" si="2023"/>
        <v>754</v>
      </c>
      <c r="AD91" s="74">
        <f t="shared" si="2024"/>
        <v>65</v>
      </c>
      <c r="AE91" s="11">
        <v>582</v>
      </c>
      <c r="AF91" s="12">
        <f t="shared" si="1944"/>
        <v>0.78647214854111402</v>
      </c>
      <c r="AG91" s="11">
        <v>11</v>
      </c>
      <c r="AH91" s="12">
        <f t="shared" si="1945"/>
        <v>1.8549747048903879E-2</v>
      </c>
      <c r="AI91" s="13"/>
      <c r="AJ91" s="11"/>
      <c r="AK91" s="25">
        <v>4338.04347826087</v>
      </c>
      <c r="AL91" s="38">
        <v>4481.333333333333</v>
      </c>
      <c r="AM91" s="10"/>
      <c r="AN91" s="11"/>
      <c r="AO91" s="74">
        <f t="shared" si="2025"/>
        <v>204</v>
      </c>
      <c r="AP91" s="74">
        <f t="shared" si="2026"/>
        <v>16</v>
      </c>
      <c r="AQ91" s="11">
        <v>168</v>
      </c>
      <c r="AR91" s="12">
        <f t="shared" si="1948"/>
        <v>0.8529411764705882</v>
      </c>
      <c r="AS91" s="11">
        <v>6</v>
      </c>
      <c r="AT91" s="12">
        <f t="shared" si="1949"/>
        <v>3.4482758620689655E-2</v>
      </c>
      <c r="AU91" s="13"/>
      <c r="AV91" s="11"/>
      <c r="AW91" s="25">
        <v>4183.6842105263158</v>
      </c>
      <c r="AX91" s="38">
        <v>4303.333333333333</v>
      </c>
      <c r="AY91" s="10"/>
      <c r="AZ91" s="11"/>
      <c r="BA91" s="74">
        <f t="shared" si="2027"/>
        <v>755</v>
      </c>
      <c r="BB91" s="74">
        <f t="shared" si="2028"/>
        <v>65</v>
      </c>
      <c r="BC91" s="11">
        <v>585</v>
      </c>
      <c r="BD91" s="12">
        <f t="shared" si="1952"/>
        <v>0.79470198675496684</v>
      </c>
      <c r="BE91" s="11">
        <v>15</v>
      </c>
      <c r="BF91" s="12">
        <f t="shared" si="1953"/>
        <v>2.5000000000000001E-2</v>
      </c>
      <c r="BG91" s="13"/>
      <c r="BH91" s="11"/>
      <c r="BI91" s="25">
        <v>4160.3921568627447</v>
      </c>
      <c r="BJ91" s="38">
        <v>4485</v>
      </c>
      <c r="BK91" s="10"/>
      <c r="BL91" s="11"/>
      <c r="BM91" s="74">
        <f t="shared" si="2029"/>
        <v>756</v>
      </c>
      <c r="BN91" s="74">
        <f t="shared" si="2030"/>
        <v>65</v>
      </c>
      <c r="BO91" s="11">
        <v>553</v>
      </c>
      <c r="BP91" s="12">
        <f t="shared" si="1956"/>
        <v>0.74470899470899465</v>
      </c>
      <c r="BQ91" s="11">
        <v>10</v>
      </c>
      <c r="BR91" s="12">
        <f t="shared" si="1957"/>
        <v>1.7761989342806393E-2</v>
      </c>
      <c r="BS91" s="13"/>
      <c r="BT91" s="11"/>
      <c r="BU91" s="25">
        <v>4226.25</v>
      </c>
      <c r="BV91" s="38">
        <v>4451.333333333333</v>
      </c>
      <c r="BW91" s="10"/>
      <c r="BX91" s="11"/>
      <c r="BY91" s="74">
        <f t="shared" si="2031"/>
        <v>743</v>
      </c>
      <c r="BZ91" s="74">
        <f t="shared" si="2032"/>
        <v>64</v>
      </c>
      <c r="CA91" s="11">
        <v>529</v>
      </c>
      <c r="CB91" s="12">
        <f t="shared" si="1960"/>
        <v>0.72409152086137285</v>
      </c>
      <c r="CC91" s="11">
        <v>9</v>
      </c>
      <c r="CD91" s="12">
        <f t="shared" si="1961"/>
        <v>1.6728624535315983E-2</v>
      </c>
      <c r="CE91" s="13"/>
      <c r="CF91" s="11"/>
      <c r="CG91" s="25">
        <v>4406.9767441860467</v>
      </c>
      <c r="CH91" s="38">
        <v>4536</v>
      </c>
      <c r="CI91" s="10"/>
      <c r="CJ91" s="11"/>
      <c r="CK91" s="74">
        <f t="shared" si="2033"/>
        <v>745</v>
      </c>
      <c r="CL91" s="74">
        <f t="shared" si="2034"/>
        <v>65</v>
      </c>
      <c r="CM91" s="11">
        <v>546</v>
      </c>
      <c r="CN91" s="12">
        <f t="shared" si="1964"/>
        <v>0.763758389261745</v>
      </c>
      <c r="CO91" s="11">
        <v>23</v>
      </c>
      <c r="CP91" s="12">
        <f t="shared" si="1965"/>
        <v>4.0421792618629174E-2</v>
      </c>
      <c r="CQ91" s="13"/>
      <c r="CR91" s="11"/>
      <c r="CS91" s="25">
        <v>4300</v>
      </c>
      <c r="CT91" s="38">
        <v>4499.333333333333</v>
      </c>
      <c r="CU91" s="10"/>
      <c r="CV91" s="11"/>
      <c r="CW91" s="74">
        <f t="shared" si="2035"/>
        <v>743</v>
      </c>
      <c r="CX91" s="74">
        <f t="shared" si="2036"/>
        <v>65</v>
      </c>
      <c r="CY91" s="11">
        <v>494</v>
      </c>
      <c r="CZ91" s="12">
        <f t="shared" si="1968"/>
        <v>0.68909825033647376</v>
      </c>
      <c r="DA91" s="11">
        <v>18</v>
      </c>
      <c r="DB91" s="12">
        <f t="shared" si="1969"/>
        <v>3.515625E-2</v>
      </c>
      <c r="DC91" s="13"/>
      <c r="DD91" s="11"/>
      <c r="DE91" s="25">
        <v>4316.875</v>
      </c>
      <c r="DF91" s="38">
        <v>4557.5</v>
      </c>
      <c r="DG91" s="10">
        <v>1</v>
      </c>
      <c r="DH91" s="11"/>
      <c r="DI91" s="74">
        <f t="shared" si="2037"/>
        <v>189</v>
      </c>
      <c r="DJ91" s="74">
        <f t="shared" si="2038"/>
        <v>16</v>
      </c>
      <c r="DK91" s="11">
        <v>130</v>
      </c>
      <c r="DL91" s="12">
        <f t="shared" si="1972"/>
        <v>0.71957671957671954</v>
      </c>
      <c r="DM91" s="11">
        <v>6</v>
      </c>
      <c r="DN91" s="12">
        <f t="shared" si="1973"/>
        <v>4.4117647058823532E-2</v>
      </c>
      <c r="DO91" s="13"/>
      <c r="DP91" s="11"/>
      <c r="DQ91" s="25">
        <v>4123.125</v>
      </c>
      <c r="DR91" s="38">
        <v>4380</v>
      </c>
      <c r="DS91" s="10">
        <v>1</v>
      </c>
      <c r="DT91" s="11"/>
      <c r="DU91" s="74">
        <f t="shared" si="2039"/>
        <v>753</v>
      </c>
      <c r="DV91" s="74">
        <f t="shared" si="2040"/>
        <v>65</v>
      </c>
      <c r="DW91" s="11">
        <v>555</v>
      </c>
      <c r="DX91" s="12">
        <f t="shared" si="1976"/>
        <v>0.76494023904382469</v>
      </c>
      <c r="DY91" s="11">
        <v>21</v>
      </c>
      <c r="DZ91" s="12">
        <f t="shared" si="1977"/>
        <v>3.6458333333333336E-2</v>
      </c>
      <c r="EA91" s="13"/>
      <c r="EB91" s="11"/>
      <c r="EC91" s="25">
        <v>4268.636363636364</v>
      </c>
      <c r="ED91" s="38">
        <v>4425.333333333333</v>
      </c>
      <c r="EE91" s="10"/>
      <c r="EF91" s="11"/>
      <c r="EG91" s="74">
        <f t="shared" si="2041"/>
        <v>754</v>
      </c>
      <c r="EH91" s="74">
        <f t="shared" si="2042"/>
        <v>64</v>
      </c>
      <c r="EI91" s="11">
        <v>523</v>
      </c>
      <c r="EJ91" s="12">
        <f t="shared" si="1980"/>
        <v>0.72015915119363394</v>
      </c>
      <c r="EK91" s="11">
        <v>20</v>
      </c>
      <c r="EL91" s="12">
        <f t="shared" si="1981"/>
        <v>3.6832412523020261E-2</v>
      </c>
      <c r="EM91" s="13"/>
      <c r="EN91" s="11"/>
      <c r="EO91" s="25">
        <v>4299.4871794871797</v>
      </c>
      <c r="EP91" s="38">
        <v>4444</v>
      </c>
      <c r="EQ91" s="10"/>
      <c r="ER91" s="11"/>
      <c r="ES91" s="74">
        <f t="shared" si="2043"/>
        <v>747</v>
      </c>
      <c r="ET91" s="74">
        <f t="shared" si="2044"/>
        <v>65</v>
      </c>
      <c r="EU91" s="11">
        <v>541</v>
      </c>
      <c r="EV91" s="12">
        <f t="shared" si="1984"/>
        <v>0.76439089692101736</v>
      </c>
      <c r="EW91" s="11">
        <v>30</v>
      </c>
      <c r="EX91" s="12">
        <f t="shared" si="1985"/>
        <v>5.2539404553415062E-2</v>
      </c>
      <c r="EY91" s="13"/>
      <c r="EZ91" s="11"/>
      <c r="FA91" s="25">
        <v>4253.8461538461543</v>
      </c>
      <c r="FB91" s="38">
        <v>4363.125</v>
      </c>
      <c r="FC91" s="10"/>
      <c r="FD91" s="11"/>
      <c r="FE91" s="74">
        <f t="shared" si="2045"/>
        <v>751</v>
      </c>
      <c r="FF91" s="74">
        <f t="shared" si="2046"/>
        <v>64</v>
      </c>
      <c r="FG91" s="11">
        <v>532</v>
      </c>
      <c r="FH91" s="12">
        <f t="shared" si="1988"/>
        <v>0.74833555259653795</v>
      </c>
      <c r="FI91" s="11">
        <v>30</v>
      </c>
      <c r="FJ91" s="12">
        <f t="shared" si="1989"/>
        <v>5.3380782918149468E-2</v>
      </c>
      <c r="FK91" s="13"/>
      <c r="FL91" s="11"/>
      <c r="FM91" s="25">
        <v>4243.863636363636</v>
      </c>
      <c r="FN91" s="38">
        <v>4430</v>
      </c>
      <c r="FO91" s="10"/>
      <c r="FP91" s="11"/>
      <c r="FQ91" s="74">
        <f t="shared" si="2047"/>
        <v>753</v>
      </c>
      <c r="FR91" s="74">
        <f t="shared" si="2048"/>
        <v>65</v>
      </c>
      <c r="FS91" s="11">
        <v>576</v>
      </c>
      <c r="FT91" s="12">
        <f t="shared" si="1992"/>
        <v>0.78751660026560422</v>
      </c>
      <c r="FU91" s="11">
        <v>17</v>
      </c>
      <c r="FV91" s="12">
        <f t="shared" si="1993"/>
        <v>2.866779089376054E-2</v>
      </c>
      <c r="FW91" s="13"/>
      <c r="FX91" s="11"/>
      <c r="FY91" s="25">
        <v>4332.894736842105</v>
      </c>
      <c r="FZ91" s="38">
        <v>4447.333333333333</v>
      </c>
      <c r="GA91" s="10">
        <v>1</v>
      </c>
      <c r="GB91" s="11"/>
      <c r="GC91" s="74">
        <f t="shared" si="2049"/>
        <v>205</v>
      </c>
      <c r="GD91" s="74">
        <f t="shared" si="2050"/>
        <v>16</v>
      </c>
      <c r="GE91" s="11">
        <v>116</v>
      </c>
      <c r="GF91" s="12">
        <f t="shared" si="1996"/>
        <v>0.64390243902439026</v>
      </c>
      <c r="GG91" s="11">
        <v>16</v>
      </c>
      <c r="GH91" s="12">
        <f t="shared" si="1997"/>
        <v>0.12121212121212122</v>
      </c>
      <c r="GI91" s="13"/>
      <c r="GJ91" s="11"/>
      <c r="GK91" s="25">
        <v>4302.5</v>
      </c>
      <c r="GL91" s="38">
        <v>4398.75</v>
      </c>
      <c r="GM91" s="10"/>
      <c r="GN91" s="11"/>
      <c r="GO91" s="74">
        <f t="shared" si="2051"/>
        <v>750</v>
      </c>
      <c r="GP91" s="74">
        <f t="shared" si="2052"/>
        <v>65</v>
      </c>
      <c r="GQ91" s="11">
        <v>559</v>
      </c>
      <c r="GR91" s="12">
        <f t="shared" si="2000"/>
        <v>0.7573333333333333</v>
      </c>
      <c r="GS91" s="11">
        <v>9</v>
      </c>
      <c r="GT91" s="12">
        <f t="shared" si="2001"/>
        <v>1.5845070422535211E-2</v>
      </c>
      <c r="GU91" s="13"/>
      <c r="GV91" s="11"/>
      <c r="GW91" s="25">
        <v>4315.869565217391</v>
      </c>
      <c r="GX91" s="38">
        <v>4475.625</v>
      </c>
      <c r="GY91" s="10"/>
      <c r="GZ91" s="11"/>
      <c r="HA91" s="74">
        <f t="shared" si="2053"/>
        <v>752</v>
      </c>
      <c r="HB91" s="74">
        <f t="shared" si="2054"/>
        <v>65</v>
      </c>
      <c r="HC91" s="11">
        <v>518</v>
      </c>
      <c r="HD91" s="12">
        <f t="shared" si="2004"/>
        <v>0.7061170212765957</v>
      </c>
      <c r="HE91" s="11">
        <v>13</v>
      </c>
      <c r="HF91" s="12">
        <f t="shared" si="2005"/>
        <v>2.4482109227871938E-2</v>
      </c>
      <c r="HG91" s="13"/>
      <c r="HH91" s="11"/>
      <c r="HI91" s="25">
        <v>4322.0930232558139</v>
      </c>
      <c r="HJ91" s="38">
        <v>4476</v>
      </c>
      <c r="HK91" s="10">
        <f t="shared" si="2006"/>
        <v>4</v>
      </c>
      <c r="HL91" s="11">
        <f t="shared" si="2007"/>
        <v>0</v>
      </c>
      <c r="HM91" s="11">
        <f t="shared" si="2008"/>
        <v>11837</v>
      </c>
      <c r="HN91" s="11">
        <f t="shared" si="2009"/>
        <v>1019</v>
      </c>
      <c r="HO91" s="11">
        <f t="shared" si="2010"/>
        <v>8935</v>
      </c>
      <c r="HP91" s="202">
        <f t="shared" si="2011"/>
        <v>0.75483652952606239</v>
      </c>
      <c r="HQ91" s="15">
        <f t="shared" si="2012"/>
        <v>296</v>
      </c>
      <c r="HR91" s="12">
        <f t="shared" si="2013"/>
        <v>3.3128147733631784E-2</v>
      </c>
      <c r="HS91" s="16">
        <v>58.6</v>
      </c>
      <c r="HT91" s="17">
        <v>8495</v>
      </c>
      <c r="HU91" s="16">
        <f t="shared" si="2014"/>
        <v>95.075545607162852</v>
      </c>
      <c r="HV91" s="23">
        <v>4281.36231884058</v>
      </c>
      <c r="HW91" s="22">
        <v>4454.9800796812751</v>
      </c>
      <c r="HX91" s="78">
        <f t="shared" si="2015"/>
        <v>0.78542510121457487</v>
      </c>
      <c r="HY91" s="78">
        <f t="shared" si="2016"/>
        <v>0.7318563789152025</v>
      </c>
      <c r="HZ91" s="78">
        <f t="shared" si="2017"/>
        <v>0.74709449216776147</v>
      </c>
    </row>
    <row r="92" spans="1:241" x14ac:dyDescent="0.25">
      <c r="A92" s="211"/>
      <c r="B92" s="41">
        <f t="shared" si="2018"/>
        <v>44574</v>
      </c>
      <c r="C92" s="10"/>
      <c r="D92" s="11"/>
      <c r="E92" s="74">
        <f t="shared" si="2019"/>
        <v>740</v>
      </c>
      <c r="F92" s="74">
        <f t="shared" si="2020"/>
        <v>65</v>
      </c>
      <c r="G92" s="11">
        <v>543</v>
      </c>
      <c r="H92" s="12">
        <f t="shared" si="1936"/>
        <v>0.75810810810810814</v>
      </c>
      <c r="I92" s="11">
        <v>18</v>
      </c>
      <c r="J92" s="12">
        <f t="shared" si="1937"/>
        <v>3.2085561497326207E-2</v>
      </c>
      <c r="K92" s="13"/>
      <c r="L92" s="11"/>
      <c r="M92" s="39">
        <v>86.486486486486484</v>
      </c>
      <c r="N92" s="43">
        <v>73.333333333333329</v>
      </c>
      <c r="O92" s="10">
        <v>1</v>
      </c>
      <c r="P92" s="11"/>
      <c r="Q92" s="74">
        <f t="shared" si="2021"/>
        <v>742</v>
      </c>
      <c r="R92" s="74">
        <f t="shared" si="2022"/>
        <v>64</v>
      </c>
      <c r="S92" s="11">
        <v>570</v>
      </c>
      <c r="T92" s="12">
        <f t="shared" si="1940"/>
        <v>0.80997304582210239</v>
      </c>
      <c r="U92" s="11">
        <v>31</v>
      </c>
      <c r="V92" s="12">
        <f t="shared" si="1941"/>
        <v>5.1580698835274545E-2</v>
      </c>
      <c r="W92" s="13"/>
      <c r="X92" s="11"/>
      <c r="Y92" s="39">
        <v>92.307692307692307</v>
      </c>
      <c r="Z92" s="43">
        <v>93.333333333333329</v>
      </c>
      <c r="AA92" s="10"/>
      <c r="AB92" s="11"/>
      <c r="AC92" s="74">
        <f t="shared" si="2023"/>
        <v>754</v>
      </c>
      <c r="AD92" s="74">
        <f t="shared" si="2024"/>
        <v>65</v>
      </c>
      <c r="AE92" s="11">
        <v>586</v>
      </c>
      <c r="AF92" s="12">
        <f t="shared" si="1944"/>
        <v>0.80371352785145889</v>
      </c>
      <c r="AG92" s="11">
        <v>20</v>
      </c>
      <c r="AH92" s="12">
        <f t="shared" si="1945"/>
        <v>3.3003300330033E-2</v>
      </c>
      <c r="AI92" s="13"/>
      <c r="AJ92" s="11"/>
      <c r="AK92" s="39">
        <v>82.608695652173907</v>
      </c>
      <c r="AL92" s="43">
        <v>93.333333333333329</v>
      </c>
      <c r="AM92" s="10">
        <v>1</v>
      </c>
      <c r="AN92" s="11"/>
      <c r="AO92" s="74">
        <f t="shared" si="2025"/>
        <v>203</v>
      </c>
      <c r="AP92" s="74">
        <f t="shared" si="2026"/>
        <v>16</v>
      </c>
      <c r="AQ92" s="11">
        <v>162</v>
      </c>
      <c r="AR92" s="12">
        <f t="shared" si="1948"/>
        <v>0.81773399014778325</v>
      </c>
      <c r="AS92" s="11">
        <v>4</v>
      </c>
      <c r="AT92" s="12">
        <f t="shared" si="1949"/>
        <v>2.4096385542168676E-2</v>
      </c>
      <c r="AU92" s="13"/>
      <c r="AV92" s="11"/>
      <c r="AW92" s="39">
        <v>89.473684210526315</v>
      </c>
      <c r="AX92" s="43">
        <v>100</v>
      </c>
      <c r="AY92" s="10">
        <v>1</v>
      </c>
      <c r="AZ92" s="11"/>
      <c r="BA92" s="74">
        <f t="shared" si="2027"/>
        <v>754</v>
      </c>
      <c r="BB92" s="74">
        <f t="shared" si="2028"/>
        <v>65</v>
      </c>
      <c r="BC92" s="11">
        <v>572</v>
      </c>
      <c r="BD92" s="12">
        <f t="shared" si="1952"/>
        <v>0.77320954907161799</v>
      </c>
      <c r="BE92" s="11">
        <v>11</v>
      </c>
      <c r="BF92" s="12">
        <f t="shared" si="1953"/>
        <v>1.8867924528301886E-2</v>
      </c>
      <c r="BG92" s="13"/>
      <c r="BH92" s="11"/>
      <c r="BI92" s="39">
        <v>86.274509803921575</v>
      </c>
      <c r="BJ92" s="43">
        <v>85.714285714285708</v>
      </c>
      <c r="BK92" s="10"/>
      <c r="BL92" s="11"/>
      <c r="BM92" s="74">
        <f t="shared" si="2029"/>
        <v>756</v>
      </c>
      <c r="BN92" s="74">
        <f t="shared" si="2030"/>
        <v>65</v>
      </c>
      <c r="BO92" s="11">
        <v>572</v>
      </c>
      <c r="BP92" s="12">
        <f t="shared" si="1956"/>
        <v>0.77116402116402116</v>
      </c>
      <c r="BQ92" s="11">
        <v>11</v>
      </c>
      <c r="BR92" s="12">
        <f t="shared" si="1957"/>
        <v>1.8867924528301886E-2</v>
      </c>
      <c r="BS92" s="13"/>
      <c r="BT92" s="11"/>
      <c r="BU92" s="39">
        <v>77.5</v>
      </c>
      <c r="BV92" s="43">
        <v>86.666666666666671</v>
      </c>
      <c r="BW92" s="10"/>
      <c r="BX92" s="11"/>
      <c r="BY92" s="74">
        <f t="shared" si="2031"/>
        <v>743</v>
      </c>
      <c r="BZ92" s="74">
        <f t="shared" si="2032"/>
        <v>64</v>
      </c>
      <c r="CA92" s="11">
        <v>547</v>
      </c>
      <c r="CB92" s="12">
        <f t="shared" si="1960"/>
        <v>0.75100942126514136</v>
      </c>
      <c r="CC92" s="11">
        <v>11</v>
      </c>
      <c r="CD92" s="12">
        <f t="shared" si="1961"/>
        <v>1.9713261648745518E-2</v>
      </c>
      <c r="CE92" s="13"/>
      <c r="CF92" s="11"/>
      <c r="CG92" s="39">
        <v>86.04651162790698</v>
      </c>
      <c r="CH92" s="43">
        <v>93.333333333333329</v>
      </c>
      <c r="CI92" s="10">
        <v>1</v>
      </c>
      <c r="CJ92" s="11"/>
      <c r="CK92" s="74">
        <f t="shared" si="2033"/>
        <v>744</v>
      </c>
      <c r="CL92" s="74">
        <f t="shared" si="2034"/>
        <v>65</v>
      </c>
      <c r="CM92" s="11">
        <v>560</v>
      </c>
      <c r="CN92" s="12">
        <f t="shared" si="1964"/>
        <v>0.7661290322580645</v>
      </c>
      <c r="CO92" s="11">
        <v>10</v>
      </c>
      <c r="CP92" s="12">
        <f t="shared" si="1965"/>
        <v>1.7543859649122806E-2</v>
      </c>
      <c r="CQ92" s="13"/>
      <c r="CR92" s="11"/>
      <c r="CS92" s="39">
        <v>85.714285714285708</v>
      </c>
      <c r="CT92" s="43">
        <v>93.333333333333329</v>
      </c>
      <c r="CU92" s="10"/>
      <c r="CV92" s="11"/>
      <c r="CW92" s="74">
        <f t="shared" si="2035"/>
        <v>743</v>
      </c>
      <c r="CX92" s="74">
        <f t="shared" si="2036"/>
        <v>65</v>
      </c>
      <c r="CY92" s="11">
        <v>521</v>
      </c>
      <c r="CZ92" s="12">
        <f t="shared" si="1968"/>
        <v>0.71197846567967693</v>
      </c>
      <c r="DA92" s="11">
        <v>8</v>
      </c>
      <c r="DB92" s="12">
        <f t="shared" si="1969"/>
        <v>1.5122873345935728E-2</v>
      </c>
      <c r="DC92" s="13"/>
      <c r="DD92" s="11"/>
      <c r="DE92" s="39">
        <v>83.333333333333329</v>
      </c>
      <c r="DF92" s="43">
        <v>81.25</v>
      </c>
      <c r="DG92" s="10"/>
      <c r="DH92" s="11"/>
      <c r="DI92" s="74">
        <f t="shared" si="2037"/>
        <v>189</v>
      </c>
      <c r="DJ92" s="74">
        <f t="shared" si="2038"/>
        <v>16</v>
      </c>
      <c r="DK92" s="11">
        <v>137</v>
      </c>
      <c r="DL92" s="12">
        <f t="shared" si="1972"/>
        <v>0.74603174603174605</v>
      </c>
      <c r="DM92" s="11">
        <v>4</v>
      </c>
      <c r="DN92" s="12">
        <f t="shared" si="1973"/>
        <v>2.8368794326241134E-2</v>
      </c>
      <c r="DO92" s="39"/>
      <c r="DP92" s="39"/>
      <c r="DQ92" s="39">
        <v>68.75</v>
      </c>
      <c r="DR92" s="43">
        <v>100</v>
      </c>
      <c r="DS92" s="10"/>
      <c r="DT92" s="11"/>
      <c r="DU92" s="74">
        <f t="shared" si="2039"/>
        <v>753</v>
      </c>
      <c r="DV92" s="74">
        <f t="shared" si="2040"/>
        <v>65</v>
      </c>
      <c r="DW92" s="11">
        <v>584</v>
      </c>
      <c r="DX92" s="12">
        <f t="shared" si="1976"/>
        <v>0.79017264276228416</v>
      </c>
      <c r="DY92" s="11">
        <v>11</v>
      </c>
      <c r="DZ92" s="12">
        <f t="shared" si="1977"/>
        <v>1.8487394957983194E-2</v>
      </c>
      <c r="EA92" s="13"/>
      <c r="EB92" s="11"/>
      <c r="EC92" s="39">
        <v>90.909090909090907</v>
      </c>
      <c r="ED92" s="43">
        <v>86.666666666666671</v>
      </c>
      <c r="EE92" s="10"/>
      <c r="EF92" s="11"/>
      <c r="EG92" s="74">
        <f t="shared" si="2041"/>
        <v>754</v>
      </c>
      <c r="EH92" s="74">
        <f t="shared" si="2042"/>
        <v>64</v>
      </c>
      <c r="EI92" s="11">
        <v>548</v>
      </c>
      <c r="EJ92" s="12">
        <f t="shared" si="1980"/>
        <v>0.75596816976127323</v>
      </c>
      <c r="EK92" s="11">
        <v>22</v>
      </c>
      <c r="EL92" s="12">
        <f t="shared" si="1981"/>
        <v>3.8596491228070177E-2</v>
      </c>
      <c r="EM92" s="13"/>
      <c r="EN92" s="11"/>
      <c r="EO92" s="39">
        <v>79.487179487179489</v>
      </c>
      <c r="EP92" s="43">
        <v>93.333333333333329</v>
      </c>
      <c r="EQ92" s="10"/>
      <c r="ER92" s="11"/>
      <c r="ES92" s="74">
        <f t="shared" si="2043"/>
        <v>747</v>
      </c>
      <c r="ET92" s="74">
        <f t="shared" si="2044"/>
        <v>65</v>
      </c>
      <c r="EU92" s="11">
        <v>546</v>
      </c>
      <c r="EV92" s="12">
        <f t="shared" si="1984"/>
        <v>0.76840696117804552</v>
      </c>
      <c r="EW92" s="11">
        <v>28</v>
      </c>
      <c r="EX92" s="12">
        <f t="shared" si="1985"/>
        <v>4.878048780487805E-2</v>
      </c>
      <c r="EY92" s="13"/>
      <c r="EZ92" s="11"/>
      <c r="FA92" s="39">
        <v>89.743589743589737</v>
      </c>
      <c r="FB92" s="43">
        <v>93.75</v>
      </c>
      <c r="FC92" s="10">
        <v>1</v>
      </c>
      <c r="FD92" s="11"/>
      <c r="FE92" s="74">
        <f t="shared" si="2045"/>
        <v>750</v>
      </c>
      <c r="FF92" s="74">
        <f t="shared" si="2046"/>
        <v>64</v>
      </c>
      <c r="FG92" s="11">
        <v>541</v>
      </c>
      <c r="FH92" s="12">
        <f t="shared" si="1988"/>
        <v>0.76</v>
      </c>
      <c r="FI92" s="11">
        <v>29</v>
      </c>
      <c r="FJ92" s="12">
        <f t="shared" si="1989"/>
        <v>5.0877192982456139E-2</v>
      </c>
      <c r="FK92" s="13"/>
      <c r="FL92" s="11"/>
      <c r="FM92" s="39">
        <v>84.090909090909093</v>
      </c>
      <c r="FN92" s="43">
        <v>86.666666666666671</v>
      </c>
      <c r="FO92" s="10"/>
      <c r="FP92" s="11"/>
      <c r="FQ92" s="74">
        <f t="shared" si="2047"/>
        <v>753</v>
      </c>
      <c r="FR92" s="74">
        <f t="shared" si="2048"/>
        <v>65</v>
      </c>
      <c r="FS92" s="11">
        <v>561</v>
      </c>
      <c r="FT92" s="12">
        <f t="shared" si="1992"/>
        <v>0.76626826029216466</v>
      </c>
      <c r="FU92" s="11">
        <v>16</v>
      </c>
      <c r="FV92" s="12">
        <f t="shared" si="1993"/>
        <v>2.7729636048526862E-2</v>
      </c>
      <c r="FW92" s="13"/>
      <c r="FX92" s="11"/>
      <c r="FY92" s="39">
        <v>89.473684210526315</v>
      </c>
      <c r="FZ92" s="43">
        <v>86.666666666666671</v>
      </c>
      <c r="GA92" s="10"/>
      <c r="GB92" s="11"/>
      <c r="GC92" s="74">
        <f t="shared" si="2049"/>
        <v>205</v>
      </c>
      <c r="GD92" s="74">
        <f t="shared" si="2050"/>
        <v>16</v>
      </c>
      <c r="GE92" s="11">
        <v>133</v>
      </c>
      <c r="GF92" s="12">
        <f t="shared" si="1996"/>
        <v>0.70243902439024386</v>
      </c>
      <c r="GG92" s="11">
        <v>11</v>
      </c>
      <c r="GH92" s="12">
        <f t="shared" si="1997"/>
        <v>7.6388888888888895E-2</v>
      </c>
      <c r="GI92" s="13"/>
      <c r="GJ92" s="11"/>
      <c r="GK92" s="39">
        <v>87.5</v>
      </c>
      <c r="GL92" s="43">
        <v>100</v>
      </c>
      <c r="GM92" s="10">
        <v>1</v>
      </c>
      <c r="GN92" s="11"/>
      <c r="GO92" s="74">
        <f t="shared" si="2051"/>
        <v>749</v>
      </c>
      <c r="GP92" s="74">
        <f t="shared" si="2052"/>
        <v>65</v>
      </c>
      <c r="GQ92" s="11">
        <v>592</v>
      </c>
      <c r="GR92" s="12">
        <f t="shared" si="2000"/>
        <v>0.8144192256341789</v>
      </c>
      <c r="GS92" s="11">
        <v>18</v>
      </c>
      <c r="GT92" s="12">
        <f t="shared" si="2001"/>
        <v>2.9508196721311476E-2</v>
      </c>
      <c r="GU92" s="13"/>
      <c r="GV92" s="11"/>
      <c r="GW92" s="39">
        <v>91.304347826086953</v>
      </c>
      <c r="GX92" s="43">
        <v>87.5</v>
      </c>
      <c r="GY92" s="10"/>
      <c r="GZ92" s="11"/>
      <c r="HA92" s="74">
        <f t="shared" si="2053"/>
        <v>752</v>
      </c>
      <c r="HB92" s="74">
        <f t="shared" si="2054"/>
        <v>65</v>
      </c>
      <c r="HC92" s="11">
        <v>566</v>
      </c>
      <c r="HD92" s="12">
        <f t="shared" si="2004"/>
        <v>0.77659574468085102</v>
      </c>
      <c r="HE92" s="11">
        <v>18</v>
      </c>
      <c r="HF92" s="12">
        <f t="shared" si="2005"/>
        <v>3.0821917808219176E-2</v>
      </c>
      <c r="HG92" s="13"/>
      <c r="HH92" s="11"/>
      <c r="HI92" s="39">
        <v>83.720930232558146</v>
      </c>
      <c r="HJ92" s="43">
        <v>86.666666666666671</v>
      </c>
      <c r="HK92" s="10">
        <f t="shared" si="2006"/>
        <v>6</v>
      </c>
      <c r="HL92" s="11">
        <f t="shared" si="2007"/>
        <v>0</v>
      </c>
      <c r="HM92" s="11">
        <f t="shared" si="2008"/>
        <v>11831</v>
      </c>
      <c r="HN92" s="11">
        <f t="shared" si="2009"/>
        <v>1019</v>
      </c>
      <c r="HO92" s="11">
        <f t="shared" si="2010"/>
        <v>9122</v>
      </c>
      <c r="HP92" s="202">
        <f t="shared" si="2011"/>
        <v>0.77102527258896125</v>
      </c>
      <c r="HQ92" s="15">
        <f t="shared" si="2012"/>
        <v>281</v>
      </c>
      <c r="HR92" s="12">
        <f t="shared" si="2013"/>
        <v>3.0804648103486078E-2</v>
      </c>
      <c r="HS92" s="16">
        <v>58.1</v>
      </c>
      <c r="HT92" s="17">
        <v>8698</v>
      </c>
      <c r="HU92" s="16">
        <f t="shared" si="2014"/>
        <v>95.351896513922384</v>
      </c>
      <c r="HV92" s="23">
        <v>84.05797101449275</v>
      </c>
      <c r="HW92" s="22">
        <v>86.852589641434264</v>
      </c>
      <c r="HX92" s="78">
        <f t="shared" si="2015"/>
        <v>0.78500886300329198</v>
      </c>
      <c r="HY92" s="78">
        <f t="shared" si="2016"/>
        <v>0.75471217524197654</v>
      </c>
      <c r="HZ92" s="78">
        <f t="shared" si="2017"/>
        <v>0.77325581395348841</v>
      </c>
      <c r="ID92" s="83">
        <f t="shared" ref="ID92:IF92" si="2055">ID93/ID94</f>
        <v>1.5170670037926676E-3</v>
      </c>
      <c r="IE92" s="83">
        <f t="shared" si="2055"/>
        <v>1.525940996948118E-3</v>
      </c>
      <c r="IF92" s="83">
        <f t="shared" si="2055"/>
        <v>1.7663386323492304E-3</v>
      </c>
      <c r="IG92" s="86" t="s">
        <v>41</v>
      </c>
    </row>
    <row r="93" spans="1:241" ht="19.5" thickBot="1" x14ac:dyDescent="0.3">
      <c r="A93" s="211"/>
      <c r="B93" s="42"/>
      <c r="C93" s="26">
        <f t="shared" ref="C93:D93" si="2056">SUM(C86:C92)</f>
        <v>1</v>
      </c>
      <c r="D93" s="27">
        <f t="shared" si="2056"/>
        <v>0</v>
      </c>
      <c r="E93" s="27"/>
      <c r="F93" s="27"/>
      <c r="G93" s="27">
        <f t="shared" ref="G93" si="2057">SUM(G86:G92)</f>
        <v>3926</v>
      </c>
      <c r="H93" s="28">
        <f t="shared" ref="H93" si="2058">((G93+I93)/7)/E92</f>
        <v>0.78359073359073361</v>
      </c>
      <c r="I93" s="27">
        <f t="shared" ref="I93" si="2059">SUM(I86:I92)</f>
        <v>133</v>
      </c>
      <c r="J93" s="28">
        <f t="shared" ref="J93" si="2060">(I93/(I93+G93))</f>
        <v>3.2766691303276668E-2</v>
      </c>
      <c r="K93" s="27"/>
      <c r="L93" s="27"/>
      <c r="M93" s="29">
        <f t="shared" ref="M93:N93" si="2061">M91/M90*100-100</f>
        <v>10.752954789652037</v>
      </c>
      <c r="N93" s="72">
        <f t="shared" si="2061"/>
        <v>7.2669826224328631</v>
      </c>
      <c r="O93" s="26">
        <f t="shared" ref="O93:P93" si="2062">SUM(O86:O92)</f>
        <v>2</v>
      </c>
      <c r="P93" s="27">
        <f t="shared" si="2062"/>
        <v>0</v>
      </c>
      <c r="Q93" s="27"/>
      <c r="R93" s="27"/>
      <c r="S93" s="27">
        <f t="shared" si="532"/>
        <v>3905</v>
      </c>
      <c r="T93" s="28">
        <f t="shared" ref="T93" si="2063">((S93+U93)/7)/Q92</f>
        <v>0.78263380824027717</v>
      </c>
      <c r="U93" s="27">
        <f t="shared" si="534"/>
        <v>160</v>
      </c>
      <c r="V93" s="28">
        <f t="shared" ref="V93" si="2064">(U93/(U93+S93))</f>
        <v>3.9360393603936041E-2</v>
      </c>
      <c r="W93" s="27"/>
      <c r="X93" s="27"/>
      <c r="Y93" s="29">
        <f t="shared" ref="Y93:Z93" si="2065">Y91/Y90*100-100</f>
        <v>7.0271047335267411</v>
      </c>
      <c r="Z93" s="72">
        <f t="shared" si="2065"/>
        <v>3.8388625592417043</v>
      </c>
      <c r="AA93" s="26">
        <f t="shared" ref="AA93:AB93" si="2066">SUM(AA86:AA92)</f>
        <v>0</v>
      </c>
      <c r="AB93" s="27">
        <f t="shared" si="2066"/>
        <v>0</v>
      </c>
      <c r="AC93" s="27"/>
      <c r="AD93" s="27"/>
      <c r="AE93" s="27">
        <f t="shared" si="538"/>
        <v>3970</v>
      </c>
      <c r="AF93" s="28">
        <f t="shared" ref="AF93" si="2067">((AE93+AG93)/7)/AC92</f>
        <v>0.76923076923076927</v>
      </c>
      <c r="AG93" s="27">
        <f t="shared" si="540"/>
        <v>90</v>
      </c>
      <c r="AH93" s="28">
        <f t="shared" ref="AH93" si="2068">(AG93/(AG93+AE93))</f>
        <v>2.2167487684729065E-2</v>
      </c>
      <c r="AI93" s="27"/>
      <c r="AJ93" s="27"/>
      <c r="AK93" s="29">
        <f t="shared" ref="AK93:AL93" si="2069">AK91/AK90*100-100</f>
        <v>10.55156672428312</v>
      </c>
      <c r="AL93" s="72">
        <f t="shared" si="2069"/>
        <v>6.1927330173775488</v>
      </c>
      <c r="AM93" s="26">
        <f t="shared" ref="AM93:AN93" si="2070">SUM(AM86:AM92)</f>
        <v>2</v>
      </c>
      <c r="AN93" s="27">
        <f t="shared" si="2070"/>
        <v>0</v>
      </c>
      <c r="AO93" s="27"/>
      <c r="AP93" s="27"/>
      <c r="AQ93" s="27">
        <f t="shared" si="544"/>
        <v>1082</v>
      </c>
      <c r="AR93" s="28">
        <f t="shared" ref="AR93" si="2071">((AQ93+AS93)/7)/AO92</f>
        <v>0.78114004222378608</v>
      </c>
      <c r="AS93" s="27">
        <f t="shared" si="546"/>
        <v>28</v>
      </c>
      <c r="AT93" s="28">
        <f t="shared" ref="AT93" si="2072">(AS93/(AS93+AQ93))</f>
        <v>2.5225225225225224E-2</v>
      </c>
      <c r="AU93" s="27"/>
      <c r="AV93" s="27"/>
      <c r="AW93" s="29">
        <f t="shared" ref="AW93:AX93" si="2073">AW91/AW90*100-100</f>
        <v>6.6178443049519871</v>
      </c>
      <c r="AX93" s="72">
        <f t="shared" si="2073"/>
        <v>1.9747235387045805</v>
      </c>
      <c r="AY93" s="26">
        <f t="shared" ref="AY93:AZ93" si="2074">SUM(AY86:AY92)</f>
        <v>1</v>
      </c>
      <c r="AZ93" s="27">
        <f t="shared" si="2074"/>
        <v>0</v>
      </c>
      <c r="BA93" s="27"/>
      <c r="BB93" s="27"/>
      <c r="BC93" s="27">
        <f t="shared" si="550"/>
        <v>3979</v>
      </c>
      <c r="BD93" s="28">
        <f t="shared" ref="BD93" si="2075">((BC93+BE93)/7)/BA92</f>
        <v>0.77150435771125425</v>
      </c>
      <c r="BE93" s="27">
        <f t="shared" si="552"/>
        <v>93</v>
      </c>
      <c r="BF93" s="28">
        <f t="shared" ref="BF93" si="2076">(BE93/(BE93+BC93))</f>
        <v>2.2838899803536344E-2</v>
      </c>
      <c r="BG93" s="27"/>
      <c r="BH93" s="27"/>
      <c r="BI93" s="29">
        <f t="shared" ref="BI93:BJ93" si="2077">BI91/BI90*100-100</f>
        <v>6.0242649557274319</v>
      </c>
      <c r="BJ93" s="72">
        <f t="shared" si="2077"/>
        <v>6.2796208530805586</v>
      </c>
      <c r="BK93" s="26">
        <f t="shared" ref="BK93:BL93" si="2078">SUM(BK86:BK92)</f>
        <v>0</v>
      </c>
      <c r="BL93" s="27">
        <f t="shared" si="2078"/>
        <v>0</v>
      </c>
      <c r="BM93" s="27"/>
      <c r="BN93" s="27"/>
      <c r="BO93" s="27">
        <f t="shared" si="556"/>
        <v>3986</v>
      </c>
      <c r="BP93" s="28">
        <f t="shared" ref="BP93" si="2079">((BO93+BQ93)/7)/BM92</f>
        <v>0.76851851851851849</v>
      </c>
      <c r="BQ93" s="27">
        <f t="shared" si="558"/>
        <v>81</v>
      </c>
      <c r="BR93" s="28">
        <f t="shared" ref="BR93" si="2080">(BQ93/(BQ93+BO93))</f>
        <v>1.9916400295057781E-2</v>
      </c>
      <c r="BS93" s="27"/>
      <c r="BT93" s="27"/>
      <c r="BU93" s="29">
        <f t="shared" ref="BU93:BV93" si="2081">BU91/BU90*100-100</f>
        <v>7.7025993883792125</v>
      </c>
      <c r="BV93" s="72">
        <f t="shared" si="2081"/>
        <v>5.4818325434439146</v>
      </c>
      <c r="BW93" s="26">
        <f t="shared" ref="BW93:BX93" si="2082">SUM(BW86:BW92)</f>
        <v>1</v>
      </c>
      <c r="BX93" s="27">
        <f t="shared" si="2082"/>
        <v>0</v>
      </c>
      <c r="BY93" s="27"/>
      <c r="BZ93" s="27"/>
      <c r="CA93" s="27">
        <f t="shared" si="562"/>
        <v>3774</v>
      </c>
      <c r="CB93" s="28">
        <f t="shared" ref="CB93" si="2083">((CA93+CC93)/7)/BY92</f>
        <v>0.74947125552778315</v>
      </c>
      <c r="CC93" s="27">
        <f t="shared" si="564"/>
        <v>124</v>
      </c>
      <c r="CD93" s="28">
        <f t="shared" ref="CD93" si="2084">(CC93/(CC93+CA93))</f>
        <v>3.1811185223191381E-2</v>
      </c>
      <c r="CE93" s="27"/>
      <c r="CF93" s="27"/>
      <c r="CG93" s="29">
        <f t="shared" ref="CG93:CH93" si="2085">CG91/CG90*100-100</f>
        <v>12.308275845719848</v>
      </c>
      <c r="CH93" s="72">
        <f t="shared" si="2085"/>
        <v>7.4881516587677766</v>
      </c>
      <c r="CI93" s="26">
        <f t="shared" ref="CI93:CJ93" si="2086">SUM(CI86:CI92)</f>
        <v>1</v>
      </c>
      <c r="CJ93" s="27">
        <f t="shared" si="2086"/>
        <v>0</v>
      </c>
      <c r="CK93" s="27"/>
      <c r="CL93" s="27"/>
      <c r="CM93" s="27">
        <f t="shared" si="568"/>
        <v>3803</v>
      </c>
      <c r="CN93" s="28">
        <f t="shared" ref="CN93" si="2087">((CM93+CO93)/7)/CK92</f>
        <v>0.75499231950844847</v>
      </c>
      <c r="CO93" s="27">
        <f t="shared" si="570"/>
        <v>129</v>
      </c>
      <c r="CP93" s="28">
        <f t="shared" ref="CP93" si="2088">(CO93/(CO93+CM93))</f>
        <v>3.2807731434384535E-2</v>
      </c>
      <c r="CQ93" s="27"/>
      <c r="CR93" s="27"/>
      <c r="CS93" s="29">
        <f t="shared" ref="CS93:CT93" si="2089">CS91/CS90*100-100</f>
        <v>9.5820591233435266</v>
      </c>
      <c r="CT93" s="72">
        <f t="shared" si="2089"/>
        <v>6.6192733017377492</v>
      </c>
      <c r="CU93" s="26">
        <f t="shared" ref="CU93:CV93" si="2090">SUM(CU86:CU92)</f>
        <v>0</v>
      </c>
      <c r="CV93" s="27">
        <f t="shared" si="2090"/>
        <v>0</v>
      </c>
      <c r="CW93" s="27"/>
      <c r="CX93" s="27"/>
      <c r="CY93" s="27">
        <f t="shared" si="574"/>
        <v>3629</v>
      </c>
      <c r="CZ93" s="28">
        <f t="shared" ref="CZ93" si="2091">((CY93+DA93)/7)/CW92</f>
        <v>0.72120746010382619</v>
      </c>
      <c r="DA93" s="27">
        <f t="shared" si="576"/>
        <v>122</v>
      </c>
      <c r="DB93" s="28">
        <f t="shared" ref="DB93" si="2092">(DA93/(DA93+CY93))</f>
        <v>3.2524660090642497E-2</v>
      </c>
      <c r="DC93" s="27"/>
      <c r="DD93" s="27"/>
      <c r="DE93" s="29">
        <f t="shared" ref="DE93:DF93" si="2093">DE91/DE90*100-100</f>
        <v>10.012104994903169</v>
      </c>
      <c r="DF93" s="72">
        <f t="shared" si="2093"/>
        <v>7.9976303317535553</v>
      </c>
      <c r="DG93" s="26">
        <f t="shared" ref="DG93:DH93" si="2094">SUM(DG86:DG92)</f>
        <v>3</v>
      </c>
      <c r="DH93" s="27">
        <f t="shared" si="2094"/>
        <v>0</v>
      </c>
      <c r="DI93" s="27"/>
      <c r="DJ93" s="27"/>
      <c r="DK93" s="27">
        <f t="shared" si="580"/>
        <v>931</v>
      </c>
      <c r="DL93" s="28">
        <f t="shared" ref="DL93" si="2095">((DK93+DM93)/7)/DI92</f>
        <v>0.7294028722600151</v>
      </c>
      <c r="DM93" s="27">
        <f t="shared" si="582"/>
        <v>34</v>
      </c>
      <c r="DN93" s="28">
        <f t="shared" ref="DN93" si="2096">(DM93/(DM93+DK93))</f>
        <v>3.5233160621761656E-2</v>
      </c>
      <c r="DO93" s="27"/>
      <c r="DP93" s="27"/>
      <c r="DQ93" s="29">
        <f t="shared" ref="DQ93:DR93" si="2097">DQ91/DQ90*100-100</f>
        <v>5.0745412844036792</v>
      </c>
      <c r="DR93" s="72">
        <f t="shared" si="2097"/>
        <v>3.7914691943127963</v>
      </c>
      <c r="DS93" s="26">
        <f t="shared" ref="DS93:DT93" si="2098">SUM(DS86:DS92)</f>
        <v>1</v>
      </c>
      <c r="DT93" s="27">
        <f t="shared" si="2098"/>
        <v>0</v>
      </c>
      <c r="DU93" s="27"/>
      <c r="DV93" s="27"/>
      <c r="DW93" s="27">
        <f t="shared" si="586"/>
        <v>3951</v>
      </c>
      <c r="DX93" s="28">
        <f t="shared" ref="DX93" si="2099">((DW93+DY93)/7)/DU92</f>
        <v>0.77442610510339593</v>
      </c>
      <c r="DY93" s="27">
        <f t="shared" si="588"/>
        <v>131</v>
      </c>
      <c r="DZ93" s="28">
        <f t="shared" ref="DZ93" si="2100">(DY93/(DY93+DW93))</f>
        <v>3.2092111709946101E-2</v>
      </c>
      <c r="EA93" s="27"/>
      <c r="EB93" s="27"/>
      <c r="EC93" s="29">
        <f t="shared" ref="EC93:ED93" si="2101">EC91/EC90*100-100</f>
        <v>8.7827819479195739</v>
      </c>
      <c r="ED93" s="72">
        <f t="shared" si="2101"/>
        <v>4.8657187993680822</v>
      </c>
      <c r="EE93" s="26">
        <f t="shared" ref="EE93:EF93" si="2102">SUM(EE86:EE92)</f>
        <v>0</v>
      </c>
      <c r="EF93" s="27">
        <f t="shared" si="2102"/>
        <v>0</v>
      </c>
      <c r="EG93" s="27"/>
      <c r="EH93" s="27"/>
      <c r="EI93" s="27">
        <f t="shared" si="592"/>
        <v>3771</v>
      </c>
      <c r="EJ93" s="28">
        <f t="shared" ref="EJ93" si="2103">((EI93+EK93)/7)/EG92</f>
        <v>0.73777946191739296</v>
      </c>
      <c r="EK93" s="27">
        <f t="shared" si="594"/>
        <v>123</v>
      </c>
      <c r="EL93" s="28">
        <f t="shared" ref="EL93" si="2104">(EK93/(EK93+EI93))</f>
        <v>3.1587057010785825E-2</v>
      </c>
      <c r="EM93" s="27"/>
      <c r="EN93" s="27"/>
      <c r="EO93" s="29">
        <f t="shared" ref="EO93:EP93" si="2105">EO91/EO90*100-100</f>
        <v>9.5689903029352479</v>
      </c>
      <c r="EP93" s="72">
        <f t="shared" si="2105"/>
        <v>5.3080568720379233</v>
      </c>
      <c r="EQ93" s="26">
        <f t="shared" ref="EQ93:ER93" si="2106">SUM(EQ86:EQ92)</f>
        <v>1</v>
      </c>
      <c r="ER93" s="27">
        <f t="shared" si="2106"/>
        <v>0</v>
      </c>
      <c r="ES93" s="27"/>
      <c r="ET93" s="27"/>
      <c r="EU93" s="27">
        <f t="shared" si="598"/>
        <v>3914</v>
      </c>
      <c r="EV93" s="28">
        <f t="shared" ref="EV93" si="2107">((EU93+EW93)/7)/ES92</f>
        <v>0.78676611206731684</v>
      </c>
      <c r="EW93" s="27">
        <f t="shared" si="600"/>
        <v>200</v>
      </c>
      <c r="EX93" s="28">
        <f t="shared" ref="EX93" si="2108">(EW93/(EW93+EU93))</f>
        <v>4.8614487117160911E-2</v>
      </c>
      <c r="EY93" s="27"/>
      <c r="EZ93" s="27"/>
      <c r="FA93" s="29">
        <f t="shared" ref="FA93:FB93" si="2109">FA91/FA90*100-100</f>
        <v>8.4058652865992372</v>
      </c>
      <c r="FB93" s="72">
        <f t="shared" si="2109"/>
        <v>3.3915876777251128</v>
      </c>
      <c r="FC93" s="26">
        <f t="shared" ref="FC93:FD93" si="2110">SUM(FC86:FC92)</f>
        <v>2</v>
      </c>
      <c r="FD93" s="27">
        <f t="shared" si="2110"/>
        <v>0</v>
      </c>
      <c r="FE93" s="27"/>
      <c r="FF93" s="27"/>
      <c r="FG93" s="27">
        <f t="shared" si="604"/>
        <v>3890</v>
      </c>
      <c r="FH93" s="28">
        <f t="shared" ref="FH93" si="2111">((FG93+FI93)/7)/FE92</f>
        <v>0.77219047619047609</v>
      </c>
      <c r="FI93" s="27">
        <f t="shared" si="606"/>
        <v>164</v>
      </c>
      <c r="FJ93" s="28">
        <f t="shared" ref="FJ93" si="2112">(FI93/(FI93+FG93))</f>
        <v>4.0453872718302912E-2</v>
      </c>
      <c r="FK93" s="27"/>
      <c r="FL93" s="27"/>
      <c r="FM93" s="29">
        <f t="shared" ref="FM93:FN93" si="2113">FM91/FM90*100-100</f>
        <v>8.1514688166064246</v>
      </c>
      <c r="FN93" s="72">
        <f t="shared" si="2113"/>
        <v>4.9763033175355389</v>
      </c>
      <c r="FO93" s="26">
        <f t="shared" ref="FO93:FP93" si="2114">SUM(FO86:FO92)</f>
        <v>0</v>
      </c>
      <c r="FP93" s="27">
        <f t="shared" si="2114"/>
        <v>0</v>
      </c>
      <c r="FQ93" s="27"/>
      <c r="FR93" s="27"/>
      <c r="FS93" s="27">
        <f t="shared" si="610"/>
        <v>3963</v>
      </c>
      <c r="FT93" s="28">
        <f t="shared" ref="FT93" si="2115">((FS93+FU93)/7)/FQ92</f>
        <v>0.77177006260671599</v>
      </c>
      <c r="FU93" s="27">
        <f t="shared" si="612"/>
        <v>105</v>
      </c>
      <c r="FV93" s="28">
        <f t="shared" ref="FV93" si="2116">(FU93/(FU93+FS93))</f>
        <v>2.5811209439528023E-2</v>
      </c>
      <c r="FW93" s="27"/>
      <c r="FX93" s="27"/>
      <c r="FY93" s="29">
        <f t="shared" ref="FY93:FZ93" si="2117">FY91/FY90*100-100</f>
        <v>10.420355169268731</v>
      </c>
      <c r="FZ93" s="72">
        <f t="shared" si="2117"/>
        <v>5.3870458135860844</v>
      </c>
      <c r="GA93" s="26">
        <f t="shared" ref="GA93:GB93" si="2118">SUM(GA86:GA92)</f>
        <v>1</v>
      </c>
      <c r="GB93" s="27">
        <f t="shared" si="2118"/>
        <v>0</v>
      </c>
      <c r="GC93" s="27"/>
      <c r="GD93" s="27"/>
      <c r="GE93" s="27">
        <f t="shared" si="616"/>
        <v>889</v>
      </c>
      <c r="GF93" s="28">
        <f t="shared" ref="GF93" si="2119">((GE93+GG93)/7)/GC92</f>
        <v>0.6634146341463415</v>
      </c>
      <c r="GG93" s="27">
        <f t="shared" si="618"/>
        <v>63</v>
      </c>
      <c r="GH93" s="28">
        <f t="shared" ref="GH93" si="2120">(GG93/(GG93+GE93))</f>
        <v>6.6176470588235295E-2</v>
      </c>
      <c r="GI93" s="27"/>
      <c r="GJ93" s="27"/>
      <c r="GK93" s="29">
        <f t="shared" ref="GK93:GL93" si="2121">GK91/GK90*100-100</f>
        <v>9.6457696228338392</v>
      </c>
      <c r="GL93" s="72">
        <f t="shared" si="2121"/>
        <v>4.2357819905213319</v>
      </c>
      <c r="GM93" s="26">
        <f t="shared" ref="GM93:GN93" si="2122">SUM(GM86:GM92)</f>
        <v>2</v>
      </c>
      <c r="GN93" s="27">
        <f t="shared" si="2122"/>
        <v>0</v>
      </c>
      <c r="GO93" s="27"/>
      <c r="GP93" s="27"/>
      <c r="GQ93" s="27">
        <f t="shared" si="622"/>
        <v>4021</v>
      </c>
      <c r="GR93" s="28">
        <f t="shared" ref="GR93" si="2123">((GQ93+GS93)/7)/GO92</f>
        <v>0.78390234598512298</v>
      </c>
      <c r="GS93" s="27">
        <f t="shared" si="624"/>
        <v>89</v>
      </c>
      <c r="GT93" s="28">
        <f t="shared" ref="GT93" si="2124">(GS93/(GS93+GQ93))</f>
        <v>2.1654501216545011E-2</v>
      </c>
      <c r="GU93" s="27"/>
      <c r="GV93" s="27"/>
      <c r="GW93" s="29">
        <f t="shared" ref="GW93:GX93" si="2125">GW91/GW90*100-100</f>
        <v>9.9864822940211724</v>
      </c>
      <c r="GX93" s="72">
        <f t="shared" si="2125"/>
        <v>6.0574644549762979</v>
      </c>
      <c r="GY93" s="26">
        <f t="shared" ref="GY93:GZ93" si="2126">SUM(GY86:GY92)</f>
        <v>1</v>
      </c>
      <c r="GZ93" s="27">
        <f t="shared" si="2126"/>
        <v>0</v>
      </c>
      <c r="HA93" s="27"/>
      <c r="HB93" s="27"/>
      <c r="HC93" s="27">
        <f t="shared" si="628"/>
        <v>3886</v>
      </c>
      <c r="HD93" s="28">
        <f t="shared" ref="HD93" si="2127">((HC93+HE93)/7)/HA92</f>
        <v>0.76082826747720356</v>
      </c>
      <c r="HE93" s="27">
        <f t="shared" si="630"/>
        <v>119</v>
      </c>
      <c r="HF93" s="28">
        <f t="shared" ref="HF93" si="2128">(HE93/(HE93+HC93))</f>
        <v>2.9712858926342071E-2</v>
      </c>
      <c r="HG93" s="27"/>
      <c r="HH93" s="27"/>
      <c r="HI93" s="29">
        <f t="shared" ref="HI93:HJ93" si="2129">HI91/HI90*100-100</f>
        <v>10.145082142095148</v>
      </c>
      <c r="HJ93" s="72">
        <f t="shared" si="2129"/>
        <v>6.0663507109004655</v>
      </c>
      <c r="HK93" s="26">
        <f t="shared" si="2006"/>
        <v>19</v>
      </c>
      <c r="HL93" s="27">
        <f t="shared" si="2007"/>
        <v>0</v>
      </c>
      <c r="HM93" s="27"/>
      <c r="HN93" s="27"/>
      <c r="HO93" s="27">
        <f t="shared" ref="HO93" si="2130">+G93+S93+AE93+AQ93+BC93+BO93+CA93+CM93+CY93+DK93+DW93+EI93+EU93+FG93+FS93+GE93+GQ93+HC93+I93+U93+AG93+AS93+BE93+BQ93+CC93+CO93+DA93+DM93+DY93+EK93+EW93+FI93+FU93+GG93+GS93+HE93</f>
        <v>63258</v>
      </c>
      <c r="HP93" s="203">
        <f t="shared" ref="HP93" si="2131">+((HO93)/HM92)/7</f>
        <v>0.76382868251687452</v>
      </c>
      <c r="HQ93" s="62">
        <f t="shared" si="2012"/>
        <v>1988</v>
      </c>
      <c r="HR93" s="52">
        <f t="shared" si="2013"/>
        <v>3.1426855101331058E-2</v>
      </c>
      <c r="HS93" s="53">
        <f t="shared" si="635"/>
        <v>58.342857142857149</v>
      </c>
      <c r="HT93" s="54">
        <f t="shared" si="636"/>
        <v>60170</v>
      </c>
      <c r="HU93" s="53">
        <f t="shared" si="637"/>
        <v>95.117838120416849</v>
      </c>
      <c r="HV93" s="63">
        <f t="shared" ref="HV93:HW93" si="2132">HV91/HV90*100-100</f>
        <v>9.107092732940373</v>
      </c>
      <c r="HW93" s="72">
        <f t="shared" si="2132"/>
        <v>5.5682483336795059</v>
      </c>
      <c r="HX93" s="78">
        <f t="shared" ref="HX93" si="2133">SUM(G93,I93,S93,U93,AE93,AG93,AQ93,AS93,BC93,BE93,BO93,BQ93)/7/SUM(E92,Q92,AC92,AO92,BA92,BM92)</f>
        <v>0.77534999819122374</v>
      </c>
      <c r="HY93" s="78">
        <f t="shared" ref="HY93" si="2134">SUM(CA93,CC93,CM93,CO93,CY93,DA93,DK93,DM93,DW93,DY93,EI93,EK93)/7/SUM(BY92,CK92,CW92,DI92,DU92,EG92)</f>
        <v>0.74674332290226331</v>
      </c>
      <c r="HZ93" s="78">
        <f t="shared" ref="HZ93" si="2135">SUM(K93,EU93,EW93,FG93,FI93,FS93,FU93,GE93,GG93,GQ93,GS93,HC93,HE93)/7/SUM(ES92,FE92,FQ92,GC92,GO92,HA92)</f>
        <v>0.7692835475949733</v>
      </c>
      <c r="IA93" s="82">
        <f t="shared" ref="IA93" si="2136">SUM(I93,U93,AG93,AS93,BE93,BQ93)/SUM(G93,I93,S93,U93,AE93,AG93,AQ93,AS93,BC93,BE93,BO93,BQ93)</f>
        <v>2.7294359165772407E-2</v>
      </c>
      <c r="IB93" s="82">
        <f t="shared" ref="IB93" si="2137">SUM(CC93,CO93,DA93,DM93,DY93,EK93)/SUM(CA93,CC93,CM93,CO93,CY93,DA93,DK93,DM93,DW93,DY93,EI93,EK93)</f>
        <v>3.2306792710262155E-2</v>
      </c>
      <c r="IC93" s="82">
        <f t="shared" ref="IC93" si="2138">SUM(EW93,FI93,FU93,GG93,GS93,HE93)/SUM(EU93,EW93,FG93,FI93,FS93,FU93,GE93,GG93,GQ93,GS93,HC93,HE93)</f>
        <v>3.4736891517626628E-2</v>
      </c>
      <c r="ID93" s="84">
        <f t="shared" ref="ID93" si="2139">SUM(C93,O93,AA93,AM93,AY93,BK93)</f>
        <v>6</v>
      </c>
      <c r="IE93" s="84">
        <f t="shared" ref="IE93" si="2140">SUM(BW93,CI93,CU93,DG93,DS93,EE93)</f>
        <v>6</v>
      </c>
      <c r="IF93" s="84">
        <f t="shared" ref="IF93" si="2141">SUM(EQ93,FC93,FO93,GA93,GM93,GY93)</f>
        <v>7</v>
      </c>
      <c r="IG93" s="86" t="s">
        <v>40</v>
      </c>
    </row>
    <row r="94" spans="1:24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5">
        <f t="shared" ref="HK94:HL94" si="2142">HK93/HM83</f>
        <v>1.6033755274261602E-3</v>
      </c>
      <c r="HL94" s="68">
        <f t="shared" si="2142"/>
        <v>0</v>
      </c>
      <c r="HM94" s="30"/>
      <c r="HN94" s="30"/>
      <c r="HO94" s="30"/>
      <c r="HP94" s="204"/>
      <c r="HQ94" s="30"/>
      <c r="HR94" s="30"/>
      <c r="HS94" s="30"/>
      <c r="HT94" s="51"/>
      <c r="HU94" s="30"/>
      <c r="HV94" s="30"/>
      <c r="HW94" s="31"/>
      <c r="HY94" s="77"/>
      <c r="HZ94" s="77"/>
      <c r="ID94" s="84">
        <f t="shared" ref="ID94" si="2143">SUM(E83,Q83,AC83,AO83,BA83,BM83)</f>
        <v>3955</v>
      </c>
      <c r="IE94" s="84">
        <f t="shared" ref="IE94" si="2144">SUM(BY83,CK83,CW83,DI83,DU83,EG83)</f>
        <v>3932</v>
      </c>
      <c r="IF94" s="84">
        <f t="shared" ref="IF94" si="2145">SUM(ES83,FE83,FQ83,GC83,GO83,HA83)</f>
        <v>3963</v>
      </c>
      <c r="IG94" s="86" t="s">
        <v>38</v>
      </c>
    </row>
    <row r="95" spans="1:241" x14ac:dyDescent="0.25">
      <c r="A95" s="210">
        <v>35</v>
      </c>
      <c r="B95" s="73">
        <f>B92+1</f>
        <v>44575</v>
      </c>
      <c r="C95" s="33"/>
      <c r="D95" s="34"/>
      <c r="E95" s="34">
        <f t="shared" ref="E95:F95" si="2146">E92-C95</f>
        <v>740</v>
      </c>
      <c r="F95" s="34">
        <f t="shared" si="2146"/>
        <v>65</v>
      </c>
      <c r="G95" s="34">
        <v>545</v>
      </c>
      <c r="H95" s="35">
        <f t="shared" ref="H95:H101" si="2147">((G95+I95)/E95)</f>
        <v>0.77027027027027029</v>
      </c>
      <c r="I95" s="34">
        <v>25</v>
      </c>
      <c r="J95" s="35">
        <f t="shared" ref="J95:J101" si="2148">I95/(G95+I95)</f>
        <v>4.3859649122807015E-2</v>
      </c>
      <c r="K95" s="36"/>
      <c r="L95" s="34"/>
      <c r="M95" s="34"/>
      <c r="N95" s="37"/>
      <c r="O95" s="33"/>
      <c r="P95" s="34"/>
      <c r="Q95" s="34">
        <f t="shared" ref="Q95" si="2149">Q92-O95</f>
        <v>742</v>
      </c>
      <c r="R95" s="34">
        <f t="shared" ref="R95" si="2150">R92-P95</f>
        <v>64</v>
      </c>
      <c r="S95" s="34">
        <v>570</v>
      </c>
      <c r="T95" s="35">
        <f t="shared" ref="T95:T101" si="2151">((S95+U95)/Q95)</f>
        <v>0.80592991913746626</v>
      </c>
      <c r="U95" s="34">
        <v>28</v>
      </c>
      <c r="V95" s="35">
        <f t="shared" ref="V95:V101" si="2152">U95/(S95+U95)</f>
        <v>4.6822742474916385E-2</v>
      </c>
      <c r="W95" s="36"/>
      <c r="X95" s="34"/>
      <c r="Y95" s="34"/>
      <c r="Z95" s="37"/>
      <c r="AA95" s="33"/>
      <c r="AB95" s="34"/>
      <c r="AC95" s="34">
        <f t="shared" ref="AC95" si="2153">AC92-AA95</f>
        <v>754</v>
      </c>
      <c r="AD95" s="34">
        <f t="shared" ref="AD95" si="2154">AD92-AB95</f>
        <v>65</v>
      </c>
      <c r="AE95" s="34">
        <v>570</v>
      </c>
      <c r="AF95" s="35">
        <f t="shared" ref="AF95:AF101" si="2155">((AE95+AG95)/AC95)</f>
        <v>0.78912466843501328</v>
      </c>
      <c r="AG95" s="34">
        <v>25</v>
      </c>
      <c r="AH95" s="35">
        <f t="shared" ref="AH95:AH101" si="2156">AG95/(AE95+AG95)</f>
        <v>4.2016806722689079E-2</v>
      </c>
      <c r="AI95" s="36"/>
      <c r="AJ95" s="34"/>
      <c r="AK95" s="34"/>
      <c r="AL95" s="37"/>
      <c r="AM95" s="33"/>
      <c r="AN95" s="34"/>
      <c r="AO95" s="34">
        <f t="shared" ref="AO95" si="2157">AO92-AM95</f>
        <v>203</v>
      </c>
      <c r="AP95" s="34">
        <f t="shared" ref="AP95" si="2158">AP92-AN95</f>
        <v>16</v>
      </c>
      <c r="AQ95" s="34">
        <v>150</v>
      </c>
      <c r="AR95" s="35">
        <f t="shared" ref="AR95:AR101" si="2159">((AQ95+AS95)/AO95)</f>
        <v>0.75862068965517238</v>
      </c>
      <c r="AS95" s="34">
        <v>4</v>
      </c>
      <c r="AT95" s="35">
        <f t="shared" ref="AT95:AT101" si="2160">AS95/(AQ95+AS95)</f>
        <v>2.5974025974025976E-2</v>
      </c>
      <c r="AU95" s="36"/>
      <c r="AV95" s="34"/>
      <c r="AW95" s="34"/>
      <c r="AX95" s="37"/>
      <c r="AY95" s="33"/>
      <c r="AZ95" s="34"/>
      <c r="BA95" s="34">
        <f t="shared" ref="BA95" si="2161">BA92-AY95</f>
        <v>754</v>
      </c>
      <c r="BB95" s="34">
        <f t="shared" ref="BB95" si="2162">BB92-AZ95</f>
        <v>65</v>
      </c>
      <c r="BC95" s="34">
        <v>570</v>
      </c>
      <c r="BD95" s="35">
        <f t="shared" ref="BD95:BD101" si="2163">((BC95+BE95)/BA95)</f>
        <v>0.78381962864721488</v>
      </c>
      <c r="BE95" s="34">
        <v>21</v>
      </c>
      <c r="BF95" s="35">
        <f t="shared" ref="BF95:BF101" si="2164">BE95/(BC95+BE95)</f>
        <v>3.553299492385787E-2</v>
      </c>
      <c r="BG95" s="36"/>
      <c r="BH95" s="34"/>
      <c r="BI95" s="34"/>
      <c r="BJ95" s="37"/>
      <c r="BK95" s="33"/>
      <c r="BL95" s="34"/>
      <c r="BM95" s="34">
        <f t="shared" ref="BM95" si="2165">BM92-BK95</f>
        <v>756</v>
      </c>
      <c r="BN95" s="34">
        <f t="shared" ref="BN95" si="2166">BN92-BL95</f>
        <v>65</v>
      </c>
      <c r="BO95" s="34">
        <v>572</v>
      </c>
      <c r="BP95" s="35">
        <f t="shared" ref="BP95:BP101" si="2167">((BO95+BQ95)/BM95)</f>
        <v>0.77116402116402116</v>
      </c>
      <c r="BQ95" s="34">
        <v>11</v>
      </c>
      <c r="BR95" s="35">
        <f t="shared" ref="BR95:BR101" si="2168">BQ95/(BO95+BQ95)</f>
        <v>1.8867924528301886E-2</v>
      </c>
      <c r="BS95" s="36"/>
      <c r="BT95" s="34"/>
      <c r="BU95" s="34"/>
      <c r="BV95" s="37"/>
      <c r="BW95" s="33">
        <v>1</v>
      </c>
      <c r="BX95" s="34"/>
      <c r="BY95" s="34">
        <f t="shared" ref="BY95" si="2169">BY92-BW95</f>
        <v>742</v>
      </c>
      <c r="BZ95" s="34">
        <f t="shared" ref="BZ95" si="2170">BZ92-BX95</f>
        <v>64</v>
      </c>
      <c r="CA95" s="34">
        <v>531</v>
      </c>
      <c r="CB95" s="35">
        <f t="shared" ref="CB95:CB101" si="2171">((CA95+CC95)/BY95)</f>
        <v>0.75067385444743939</v>
      </c>
      <c r="CC95" s="34">
        <v>26</v>
      </c>
      <c r="CD95" s="35">
        <f t="shared" ref="CD95:CD101" si="2172">CC95/(CA95+CC95)</f>
        <v>4.66786355475763E-2</v>
      </c>
      <c r="CE95" s="36"/>
      <c r="CF95" s="34"/>
      <c r="CG95" s="34"/>
      <c r="CH95" s="37"/>
      <c r="CI95" s="33"/>
      <c r="CJ95" s="34"/>
      <c r="CK95" s="34">
        <f t="shared" ref="CK95" si="2173">CK92-CI95</f>
        <v>744</v>
      </c>
      <c r="CL95" s="34">
        <f t="shared" ref="CL95" si="2174">CL92-CJ95</f>
        <v>65</v>
      </c>
      <c r="CM95" s="34">
        <v>553</v>
      </c>
      <c r="CN95" s="35">
        <f t="shared" ref="CN95:CN101" si="2175">((CM95+CO95)/CK95)</f>
        <v>0.76747311827956988</v>
      </c>
      <c r="CO95" s="34">
        <v>18</v>
      </c>
      <c r="CP95" s="35">
        <f t="shared" ref="CP95:CP101" si="2176">CO95/(CM95+CO95)</f>
        <v>3.1523642732049037E-2</v>
      </c>
      <c r="CQ95" s="36"/>
      <c r="CR95" s="34"/>
      <c r="CS95" s="34"/>
      <c r="CT95" s="37"/>
      <c r="CU95" s="33"/>
      <c r="CV95" s="34"/>
      <c r="CW95" s="34">
        <f t="shared" ref="CW95" si="2177">CW92-CU95</f>
        <v>743</v>
      </c>
      <c r="CX95" s="34">
        <f t="shared" ref="CX95" si="2178">CX92-CV95</f>
        <v>65</v>
      </c>
      <c r="CY95" s="34">
        <v>500</v>
      </c>
      <c r="CZ95" s="35">
        <f t="shared" ref="CZ95:CZ101" si="2179">((CY95+DA95)/CW95)</f>
        <v>0.69448183041722744</v>
      </c>
      <c r="DA95" s="34">
        <v>16</v>
      </c>
      <c r="DB95" s="35">
        <f t="shared" ref="DB95:DB101" si="2180">DA95/(CY95+DA95)</f>
        <v>3.1007751937984496E-2</v>
      </c>
      <c r="DC95" s="36"/>
      <c r="DD95" s="34"/>
      <c r="DE95" s="34"/>
      <c r="DF95" s="37"/>
      <c r="DG95" s="33">
        <v>1</v>
      </c>
      <c r="DH95" s="34"/>
      <c r="DI95" s="34">
        <f t="shared" ref="DI95" si="2181">DI92-DG95</f>
        <v>188</v>
      </c>
      <c r="DJ95" s="34">
        <f t="shared" ref="DJ95" si="2182">DJ92-DH95</f>
        <v>16</v>
      </c>
      <c r="DK95" s="34">
        <v>143</v>
      </c>
      <c r="DL95" s="35">
        <f t="shared" ref="DL95:DL101" si="2183">((DK95+DM95)/DI95)</f>
        <v>0.7978723404255319</v>
      </c>
      <c r="DM95" s="34">
        <v>7</v>
      </c>
      <c r="DN95" s="35">
        <f t="shared" ref="DN95:DN101" si="2184">DM95/(DK95+DM95)</f>
        <v>4.6666666666666669E-2</v>
      </c>
      <c r="DO95" s="36"/>
      <c r="DP95" s="34"/>
      <c r="DQ95" s="34"/>
      <c r="DR95" s="37"/>
      <c r="DS95" s="33"/>
      <c r="DT95" s="34"/>
      <c r="DU95" s="34">
        <f t="shared" ref="DU95" si="2185">DU92-DS95</f>
        <v>753</v>
      </c>
      <c r="DV95" s="34">
        <f t="shared" ref="DV95" si="2186">DV92-DT95</f>
        <v>65</v>
      </c>
      <c r="DW95" s="34">
        <v>541</v>
      </c>
      <c r="DX95" s="35">
        <f t="shared" ref="DX95:DX101" si="2187">((DW95+DY95)/DU95)</f>
        <v>0.7450199203187251</v>
      </c>
      <c r="DY95" s="34">
        <v>20</v>
      </c>
      <c r="DZ95" s="35">
        <f t="shared" ref="DZ95:DZ101" si="2188">DY95/(DW95+DY95)</f>
        <v>3.5650623885918005E-2</v>
      </c>
      <c r="EA95" s="36"/>
      <c r="EB95" s="34"/>
      <c r="EC95" s="34"/>
      <c r="ED95" s="37"/>
      <c r="EE95" s="33"/>
      <c r="EF95" s="34"/>
      <c r="EG95" s="34">
        <f t="shared" ref="EG95" si="2189">EG92-EE95</f>
        <v>754</v>
      </c>
      <c r="EH95" s="34">
        <f t="shared" ref="EH95" si="2190">EH92-EF95</f>
        <v>64</v>
      </c>
      <c r="EI95" s="34">
        <v>568</v>
      </c>
      <c r="EJ95" s="35">
        <f t="shared" ref="EJ95:EJ101" si="2191">((EI95+EK95)/EG95)</f>
        <v>0.77586206896551724</v>
      </c>
      <c r="EK95" s="34">
        <v>17</v>
      </c>
      <c r="EL95" s="35">
        <f t="shared" ref="EL95:EL101" si="2192">EK95/(EI95+EK95)</f>
        <v>2.9059829059829061E-2</v>
      </c>
      <c r="EM95" s="36"/>
      <c r="EN95" s="34"/>
      <c r="EO95" s="34"/>
      <c r="EP95" s="37"/>
      <c r="EQ95" s="33"/>
      <c r="ER95" s="34"/>
      <c r="ES95" s="34">
        <f t="shared" ref="ES95" si="2193">ES92-EQ95</f>
        <v>747</v>
      </c>
      <c r="ET95" s="34">
        <f t="shared" ref="ET95" si="2194">ET92-ER95</f>
        <v>65</v>
      </c>
      <c r="EU95" s="34">
        <v>521</v>
      </c>
      <c r="EV95" s="35">
        <f t="shared" ref="EV95:EV101" si="2195">((EU95+EW95)/ES95)</f>
        <v>0.74431057563587688</v>
      </c>
      <c r="EW95" s="34">
        <v>35</v>
      </c>
      <c r="EX95" s="35">
        <f t="shared" ref="EX95:EX101" si="2196">EW95/(EU95+EW95)</f>
        <v>6.2949640287769781E-2</v>
      </c>
      <c r="EY95" s="36"/>
      <c r="EZ95" s="34"/>
      <c r="FA95" s="34"/>
      <c r="FB95" s="37"/>
      <c r="FC95" s="33">
        <v>1</v>
      </c>
      <c r="FD95" s="34"/>
      <c r="FE95" s="34">
        <f t="shared" ref="FE95" si="2197">FE92-FC95</f>
        <v>749</v>
      </c>
      <c r="FF95" s="34">
        <f t="shared" ref="FF95" si="2198">FF92-FD95</f>
        <v>64</v>
      </c>
      <c r="FG95" s="34">
        <v>555</v>
      </c>
      <c r="FH95" s="35">
        <f t="shared" ref="FH95:FH101" si="2199">((FG95+FI95)/FE95)</f>
        <v>0.76902536715620828</v>
      </c>
      <c r="FI95" s="34">
        <v>21</v>
      </c>
      <c r="FJ95" s="35">
        <f t="shared" ref="FJ95:FJ101" si="2200">FI95/(FG95+FI95)</f>
        <v>3.6458333333333336E-2</v>
      </c>
      <c r="FK95" s="36"/>
      <c r="FL95" s="34"/>
      <c r="FM95" s="34"/>
      <c r="FN95" s="37"/>
      <c r="FO95" s="33"/>
      <c r="FP95" s="34"/>
      <c r="FQ95" s="34">
        <f t="shared" ref="FQ95" si="2201">FQ92-FO95</f>
        <v>753</v>
      </c>
      <c r="FR95" s="34">
        <f t="shared" ref="FR95" si="2202">FR92-FP95</f>
        <v>65</v>
      </c>
      <c r="FS95" s="34">
        <v>545</v>
      </c>
      <c r="FT95" s="35">
        <f t="shared" ref="FT95:FT101" si="2203">((FS95+FU95)/FQ95)</f>
        <v>0.73970783532536521</v>
      </c>
      <c r="FU95" s="34">
        <v>12</v>
      </c>
      <c r="FV95" s="35">
        <f t="shared" ref="FV95:FV101" si="2204">FU95/(FS95+FU95)</f>
        <v>2.1543985637342909E-2</v>
      </c>
      <c r="FW95" s="36"/>
      <c r="FX95" s="34"/>
      <c r="FY95" s="34"/>
      <c r="FZ95" s="37"/>
      <c r="GA95" s="33"/>
      <c r="GB95" s="34"/>
      <c r="GC95" s="34">
        <f t="shared" ref="GC95" si="2205">GC92-GA95</f>
        <v>205</v>
      </c>
      <c r="GD95" s="34">
        <f t="shared" ref="GD95" si="2206">GD92-GB95</f>
        <v>16</v>
      </c>
      <c r="GE95" s="34">
        <v>127</v>
      </c>
      <c r="GF95" s="35">
        <f t="shared" ref="GF95:GF101" si="2207">((GE95+GG95)/GC95)</f>
        <v>0.68292682926829273</v>
      </c>
      <c r="GG95" s="34">
        <v>13</v>
      </c>
      <c r="GH95" s="35">
        <f t="shared" ref="GH95:GH101" si="2208">GG95/(GE95+GG95)</f>
        <v>9.285714285714286E-2</v>
      </c>
      <c r="GI95" s="36"/>
      <c r="GJ95" s="34"/>
      <c r="GK95" s="34"/>
      <c r="GL95" s="37"/>
      <c r="GM95" s="33"/>
      <c r="GN95" s="34"/>
      <c r="GO95" s="34">
        <f t="shared" ref="GO95" si="2209">GO92-GM95</f>
        <v>749</v>
      </c>
      <c r="GP95" s="34">
        <f t="shared" ref="GP95" si="2210">GP92-GN95</f>
        <v>65</v>
      </c>
      <c r="GQ95" s="34">
        <v>557</v>
      </c>
      <c r="GR95" s="35">
        <f t="shared" ref="GR95:GR101" si="2211">((GQ95+GS95)/GO95)</f>
        <v>0.7570093457943925</v>
      </c>
      <c r="GS95" s="34">
        <v>10</v>
      </c>
      <c r="GT95" s="35">
        <f t="shared" ref="GT95:GT101" si="2212">GS95/(GQ95+GS95)</f>
        <v>1.7636684303350969E-2</v>
      </c>
      <c r="GU95" s="36"/>
      <c r="GV95" s="34"/>
      <c r="GW95" s="34"/>
      <c r="GX95" s="37"/>
      <c r="GY95" s="33"/>
      <c r="GZ95" s="34"/>
      <c r="HA95" s="34">
        <f t="shared" ref="HA95" si="2213">HA92-GY95</f>
        <v>752</v>
      </c>
      <c r="HB95" s="34">
        <f t="shared" ref="HB95" si="2214">HB92-GZ95</f>
        <v>65</v>
      </c>
      <c r="HC95" s="34">
        <v>572</v>
      </c>
      <c r="HD95" s="35">
        <f t="shared" ref="HD95:HD101" si="2215">((HC95+HE95)/HA95)</f>
        <v>0.77792553191489366</v>
      </c>
      <c r="HE95" s="34">
        <v>13</v>
      </c>
      <c r="HF95" s="35">
        <f t="shared" ref="HF95:HF101" si="2216">HE95/(HC95+HE95)</f>
        <v>2.2222222222222223E-2</v>
      </c>
      <c r="HG95" s="36"/>
      <c r="HH95" s="34"/>
      <c r="HI95" s="34"/>
      <c r="HJ95" s="37"/>
      <c r="HK95" s="33">
        <f t="shared" ref="HK95:HK102" si="2217">+C95+O95+AA95+AM95+AY95+BK95+BW95+CI95+CU95+DG95+DS95+EE95+EQ95+FC95+FO95+GA95+GM95+GY95</f>
        <v>3</v>
      </c>
      <c r="HL95" s="34">
        <f t="shared" ref="HL95:HL102" si="2218">+D95+P95+AB95+AN95+AZ95+BL95+BX95+CJ95+CV95+DH95+DT95+EF95+ER95+FD95+FP95+GB95+GN95+GZ95</f>
        <v>0</v>
      </c>
      <c r="HM95" s="34">
        <f t="shared" ref="HM95:HM101" si="2219">+E95+Q95+AC95+AO95+BA95+BM95+BY95+CK95+CW95+DI95+DU95+EG95+ES95+FE95+FQ95+GC95+GO95+HA95</f>
        <v>11828</v>
      </c>
      <c r="HN95" s="34">
        <f t="shared" ref="HN95:HN101" si="2220">+F95+R95+AD95+AP95+BB95+BN95+BZ95+CL95+CX95+DJ95+DV95+EH95+ET95+FF95+FR95+GD95+GP95+HB95</f>
        <v>1019</v>
      </c>
      <c r="HO95" s="34">
        <f t="shared" ref="HO95:HO101" si="2221">+G95+S95+AE95+AQ95+BC95+BO95+CA95+CM95+CY95+DK95+DW95+EI95+EU95+FG95+FS95+GE95+GQ95+HC95+HE95+I95+U95+AG95+AS95+BE95+BQ95+CC95+CO95+DA95+DM95+DY95+EK95+EW95+FI95+FU95+GG95+GS95</f>
        <v>9012</v>
      </c>
      <c r="HP95" s="201">
        <f t="shared" ref="HP95:HP101" si="2222">+(HO95)/HM95</f>
        <v>0.76192086574230644</v>
      </c>
      <c r="HQ95" s="48">
        <f t="shared" ref="HQ95:HQ102" si="2223">+I95+U95+AG95+AS95+BE95+BQ95+CC95+CO95+DA95+DM95+DY95+EK95+EW95+FI95+FU95+GG95+GS95+HE95</f>
        <v>322</v>
      </c>
      <c r="HR95" s="35">
        <f t="shared" ref="HR95:HR102" si="2224">+(HQ95/(HO95))</f>
        <v>3.5730137594318687E-2</v>
      </c>
      <c r="HS95" s="49">
        <v>58.9</v>
      </c>
      <c r="HT95" s="50">
        <v>8549</v>
      </c>
      <c r="HU95" s="49">
        <f t="shared" ref="HU95:HU101" si="2225">+HT95/HO95*100</f>
        <v>94.862405681313803</v>
      </c>
      <c r="HV95" s="48"/>
      <c r="HW95" s="37"/>
      <c r="HX95" s="78">
        <f t="shared" ref="HX95:HX101" si="2226">SUM(G95,I95,S95,U95,AE95,AG95,AQ95,AS95,BC95,BE95,BO95,BQ95)/SUM(E95,Q95,AC95,AO95,BA95,BM95)</f>
        <v>0.78272980501392753</v>
      </c>
      <c r="HY95" s="78">
        <f t="shared" ref="HY95:HY101" si="2227">SUM(CA95,CC95,CM95,CO95,CY95,DA95,DK95,DM95,DW95,DY95,EI95,EK95)/SUM(BY95,CK95,CW95,DI95,DU95,EG95)</f>
        <v>0.74923547400611623</v>
      </c>
      <c r="HZ95" s="78">
        <f t="shared" ref="HZ95:HZ101" si="2228">SUM(K95,EU95,EW95,FG95,FI95,FS95,FU95,GE95,GG95,GQ95,GS95,HC95,HE95)/SUM(ES95,FE95,FQ95,GC95,GO95,HA95)</f>
        <v>0.75372945638432365</v>
      </c>
    </row>
    <row r="96" spans="1:241" x14ac:dyDescent="0.25">
      <c r="A96" s="211"/>
      <c r="B96" s="41">
        <f t="shared" ref="B96:B101" si="2229">+B95+1</f>
        <v>44576</v>
      </c>
      <c r="C96" s="10"/>
      <c r="D96" s="11"/>
      <c r="E96" s="74">
        <f t="shared" ref="E96:E101" si="2230">E95-C96</f>
        <v>740</v>
      </c>
      <c r="F96" s="74">
        <f t="shared" ref="F96:F101" si="2231">F95-D96</f>
        <v>65</v>
      </c>
      <c r="G96" s="11">
        <v>554</v>
      </c>
      <c r="H96" s="12">
        <f t="shared" si="2147"/>
        <v>0.7743243243243243</v>
      </c>
      <c r="I96" s="11">
        <v>19</v>
      </c>
      <c r="J96" s="12">
        <f t="shared" si="2148"/>
        <v>3.3158813263525308E-2</v>
      </c>
      <c r="K96" s="13"/>
      <c r="L96" s="11"/>
      <c r="M96" s="11"/>
      <c r="N96" s="14"/>
      <c r="O96" s="10"/>
      <c r="P96" s="11"/>
      <c r="Q96" s="74">
        <f t="shared" ref="Q96:Q101" si="2232">Q95-O96</f>
        <v>742</v>
      </c>
      <c r="R96" s="74">
        <f t="shared" ref="R96:R101" si="2233">R95-P96</f>
        <v>64</v>
      </c>
      <c r="S96" s="11">
        <v>570</v>
      </c>
      <c r="T96" s="12">
        <f t="shared" si="2151"/>
        <v>0.80323450134770891</v>
      </c>
      <c r="U96" s="11">
        <v>26</v>
      </c>
      <c r="V96" s="12">
        <f t="shared" si="2152"/>
        <v>4.3624161073825503E-2</v>
      </c>
      <c r="W96" s="13"/>
      <c r="X96" s="11"/>
      <c r="Y96" s="11"/>
      <c r="Z96" s="14"/>
      <c r="AA96" s="10"/>
      <c r="AB96" s="11"/>
      <c r="AC96" s="74">
        <f t="shared" ref="AC96:AC101" si="2234">AC95-AA96</f>
        <v>754</v>
      </c>
      <c r="AD96" s="74">
        <f t="shared" ref="AD96:AD101" si="2235">AD95-AB96</f>
        <v>65</v>
      </c>
      <c r="AE96" s="11">
        <v>569</v>
      </c>
      <c r="AF96" s="12">
        <f t="shared" si="2155"/>
        <v>0.78514588859416445</v>
      </c>
      <c r="AG96" s="11">
        <v>23</v>
      </c>
      <c r="AH96" s="12">
        <f t="shared" si="2156"/>
        <v>3.885135135135135E-2</v>
      </c>
      <c r="AI96" s="13"/>
      <c r="AJ96" s="11"/>
      <c r="AK96" s="11"/>
      <c r="AL96" s="14"/>
      <c r="AM96" s="10"/>
      <c r="AN96" s="11"/>
      <c r="AO96" s="74">
        <f t="shared" ref="AO96:AO101" si="2236">AO95-AM96</f>
        <v>203</v>
      </c>
      <c r="AP96" s="74">
        <f t="shared" ref="AP96:AP101" si="2237">AP95-AN96</f>
        <v>16</v>
      </c>
      <c r="AQ96" s="11">
        <v>156</v>
      </c>
      <c r="AR96" s="12">
        <f t="shared" si="2159"/>
        <v>0.78325123152709364</v>
      </c>
      <c r="AS96" s="11">
        <v>3</v>
      </c>
      <c r="AT96" s="12">
        <f t="shared" si="2160"/>
        <v>1.8867924528301886E-2</v>
      </c>
      <c r="AU96" s="13"/>
      <c r="AV96" s="11"/>
      <c r="AW96" s="11"/>
      <c r="AX96" s="14"/>
      <c r="AY96" s="10"/>
      <c r="AZ96" s="11"/>
      <c r="BA96" s="74">
        <f t="shared" ref="BA96:BA101" si="2238">BA95-AY96</f>
        <v>754</v>
      </c>
      <c r="BB96" s="74">
        <f t="shared" ref="BB96:BB101" si="2239">BB95-AZ96</f>
        <v>65</v>
      </c>
      <c r="BC96" s="11">
        <v>553</v>
      </c>
      <c r="BD96" s="12">
        <f t="shared" si="2163"/>
        <v>0.74801061007957559</v>
      </c>
      <c r="BE96" s="11">
        <v>11</v>
      </c>
      <c r="BF96" s="12">
        <f t="shared" si="2164"/>
        <v>1.9503546099290781E-2</v>
      </c>
      <c r="BG96" s="13"/>
      <c r="BH96" s="11"/>
      <c r="BI96" s="11"/>
      <c r="BJ96" s="14"/>
      <c r="BK96" s="10"/>
      <c r="BL96" s="11"/>
      <c r="BM96" s="74">
        <f t="shared" ref="BM96:BM101" si="2240">BM95-BK96</f>
        <v>756</v>
      </c>
      <c r="BN96" s="74">
        <f t="shared" ref="BN96:BN101" si="2241">BN95-BL96</f>
        <v>65</v>
      </c>
      <c r="BO96" s="11">
        <v>559</v>
      </c>
      <c r="BP96" s="12">
        <f t="shared" si="2167"/>
        <v>0.75396825396825395</v>
      </c>
      <c r="BQ96" s="11">
        <v>11</v>
      </c>
      <c r="BR96" s="12">
        <f t="shared" si="2168"/>
        <v>1.9298245614035089E-2</v>
      </c>
      <c r="BS96" s="13"/>
      <c r="BT96" s="11"/>
      <c r="BU96" s="11"/>
      <c r="BV96" s="14"/>
      <c r="BW96" s="10"/>
      <c r="BX96" s="11"/>
      <c r="BY96" s="74">
        <f t="shared" ref="BY96:BY101" si="2242">BY95-BW96</f>
        <v>742</v>
      </c>
      <c r="BZ96" s="74">
        <f t="shared" ref="BZ96:BZ101" si="2243">BZ95-BX96</f>
        <v>64</v>
      </c>
      <c r="CA96" s="11">
        <v>538</v>
      </c>
      <c r="CB96" s="12">
        <f t="shared" si="2171"/>
        <v>0.73989218328840967</v>
      </c>
      <c r="CC96" s="11">
        <v>11</v>
      </c>
      <c r="CD96" s="12">
        <f t="shared" si="2172"/>
        <v>2.0036429872495445E-2</v>
      </c>
      <c r="CE96" s="13"/>
      <c r="CF96" s="11"/>
      <c r="CG96" s="11"/>
      <c r="CH96" s="14"/>
      <c r="CI96" s="10"/>
      <c r="CJ96" s="11"/>
      <c r="CK96" s="74">
        <f t="shared" ref="CK96:CK101" si="2244">CK95-CI96</f>
        <v>744</v>
      </c>
      <c r="CL96" s="74">
        <f t="shared" ref="CL96:CL101" si="2245">CL95-CJ96</f>
        <v>65</v>
      </c>
      <c r="CM96" s="11">
        <v>570</v>
      </c>
      <c r="CN96" s="12">
        <f t="shared" si="2175"/>
        <v>0.78629032258064513</v>
      </c>
      <c r="CO96" s="11">
        <v>15</v>
      </c>
      <c r="CP96" s="12">
        <f t="shared" si="2176"/>
        <v>2.564102564102564E-2</v>
      </c>
      <c r="CQ96" s="13"/>
      <c r="CR96" s="11"/>
      <c r="CS96" s="11"/>
      <c r="CT96" s="14"/>
      <c r="CU96" s="10"/>
      <c r="CV96" s="11"/>
      <c r="CW96" s="74">
        <f t="shared" ref="CW96:CW101" si="2246">CW95-CU96</f>
        <v>743</v>
      </c>
      <c r="CX96" s="74">
        <f t="shared" ref="CX96:CX101" si="2247">CX95-CV96</f>
        <v>65</v>
      </c>
      <c r="CY96" s="11">
        <v>561</v>
      </c>
      <c r="CZ96" s="12">
        <f t="shared" si="2179"/>
        <v>0.77927321668909821</v>
      </c>
      <c r="DA96" s="11">
        <v>18</v>
      </c>
      <c r="DB96" s="12">
        <f t="shared" si="2180"/>
        <v>3.1088082901554404E-2</v>
      </c>
      <c r="DC96" s="13"/>
      <c r="DD96" s="11"/>
      <c r="DE96" s="11"/>
      <c r="DF96" s="14"/>
      <c r="DG96" s="10"/>
      <c r="DH96" s="11"/>
      <c r="DI96" s="74">
        <f t="shared" ref="DI96:DI101" si="2248">DI95-DG96</f>
        <v>188</v>
      </c>
      <c r="DJ96" s="74">
        <f t="shared" ref="DJ96:DJ101" si="2249">DJ95-DH96</f>
        <v>16</v>
      </c>
      <c r="DK96" s="11">
        <v>136</v>
      </c>
      <c r="DL96" s="12">
        <f t="shared" si="2183"/>
        <v>0.75531914893617025</v>
      </c>
      <c r="DM96" s="11">
        <v>6</v>
      </c>
      <c r="DN96" s="12">
        <f t="shared" si="2184"/>
        <v>4.2253521126760563E-2</v>
      </c>
      <c r="DO96" s="13"/>
      <c r="DP96" s="11"/>
      <c r="DQ96" s="11"/>
      <c r="DR96" s="14"/>
      <c r="DS96" s="10"/>
      <c r="DT96" s="11"/>
      <c r="DU96" s="74">
        <f t="shared" ref="DU96:DU101" si="2250">DU95-DS96</f>
        <v>753</v>
      </c>
      <c r="DV96" s="74">
        <f t="shared" ref="DV96:DV101" si="2251">DV95-DT96</f>
        <v>65</v>
      </c>
      <c r="DW96" s="11">
        <v>572</v>
      </c>
      <c r="DX96" s="12">
        <f t="shared" si="2187"/>
        <v>0.78618857901726424</v>
      </c>
      <c r="DY96" s="11">
        <v>20</v>
      </c>
      <c r="DZ96" s="12">
        <f t="shared" si="2188"/>
        <v>3.3783783783783786E-2</v>
      </c>
      <c r="EA96" s="13"/>
      <c r="EB96" s="11"/>
      <c r="EC96" s="11"/>
      <c r="ED96" s="14"/>
      <c r="EE96" s="10"/>
      <c r="EF96" s="11"/>
      <c r="EG96" s="74">
        <f t="shared" ref="EG96:EG101" si="2252">EG95-EE96</f>
        <v>754</v>
      </c>
      <c r="EH96" s="74">
        <f t="shared" ref="EH96:EH101" si="2253">EH95-EF96</f>
        <v>64</v>
      </c>
      <c r="EI96" s="11">
        <v>557</v>
      </c>
      <c r="EJ96" s="12">
        <f t="shared" si="2191"/>
        <v>0.77320954907161799</v>
      </c>
      <c r="EK96" s="11">
        <v>26</v>
      </c>
      <c r="EL96" s="12">
        <f t="shared" si="2192"/>
        <v>4.4596912521440824E-2</v>
      </c>
      <c r="EM96" s="13"/>
      <c r="EN96" s="11"/>
      <c r="EO96" s="11"/>
      <c r="EP96" s="14"/>
      <c r="EQ96" s="10"/>
      <c r="ER96" s="11"/>
      <c r="ES96" s="74">
        <f t="shared" ref="ES96:ES101" si="2254">ES95-EQ96</f>
        <v>747</v>
      </c>
      <c r="ET96" s="74">
        <f t="shared" ref="ET96:ET101" si="2255">ET95-ER96</f>
        <v>65</v>
      </c>
      <c r="EU96" s="11">
        <v>541</v>
      </c>
      <c r="EV96" s="12">
        <f t="shared" si="2195"/>
        <v>0.76171352074966536</v>
      </c>
      <c r="EW96" s="11">
        <v>28</v>
      </c>
      <c r="EX96" s="12">
        <f t="shared" si="2196"/>
        <v>4.9209138840070298E-2</v>
      </c>
      <c r="EY96" s="13"/>
      <c r="EZ96" s="11"/>
      <c r="FA96" s="11"/>
      <c r="FB96" s="14"/>
      <c r="FC96" s="10"/>
      <c r="FD96" s="11"/>
      <c r="FE96" s="74">
        <f t="shared" ref="FE96:FE101" si="2256">FE95-FC96</f>
        <v>749</v>
      </c>
      <c r="FF96" s="74">
        <f t="shared" ref="FF96:FF101" si="2257">FF95-FD96</f>
        <v>64</v>
      </c>
      <c r="FG96" s="11">
        <v>559</v>
      </c>
      <c r="FH96" s="12">
        <f t="shared" si="2199"/>
        <v>0.77303070761014692</v>
      </c>
      <c r="FI96" s="11">
        <v>20</v>
      </c>
      <c r="FJ96" s="12">
        <f t="shared" si="2200"/>
        <v>3.4542314335060449E-2</v>
      </c>
      <c r="FK96" s="13"/>
      <c r="FL96" s="11"/>
      <c r="FM96" s="11"/>
      <c r="FN96" s="14"/>
      <c r="FO96" s="10"/>
      <c r="FP96" s="11"/>
      <c r="FQ96" s="74">
        <f t="shared" ref="FQ96:FQ101" si="2258">FQ95-FO96</f>
        <v>753</v>
      </c>
      <c r="FR96" s="74">
        <f t="shared" ref="FR96:FR101" si="2259">FR95-FP96</f>
        <v>65</v>
      </c>
      <c r="FS96" s="11">
        <v>552</v>
      </c>
      <c r="FT96" s="12">
        <f t="shared" si="2203"/>
        <v>0.77025232403718458</v>
      </c>
      <c r="FU96" s="11">
        <v>28</v>
      </c>
      <c r="FV96" s="12">
        <f t="shared" si="2204"/>
        <v>4.8275862068965517E-2</v>
      </c>
      <c r="FW96" s="13"/>
      <c r="FX96" s="11"/>
      <c r="FY96" s="11"/>
      <c r="FZ96" s="14"/>
      <c r="GA96" s="10"/>
      <c r="GB96" s="11"/>
      <c r="GC96" s="74">
        <f t="shared" ref="GC96:GC101" si="2260">GC95-GA96</f>
        <v>205</v>
      </c>
      <c r="GD96" s="74">
        <f t="shared" ref="GD96:GD101" si="2261">GD95-GB96</f>
        <v>16</v>
      </c>
      <c r="GE96" s="11">
        <v>128</v>
      </c>
      <c r="GF96" s="12">
        <f t="shared" si="2207"/>
        <v>0.68780487804878043</v>
      </c>
      <c r="GG96" s="11">
        <v>13</v>
      </c>
      <c r="GH96" s="12">
        <f t="shared" si="2208"/>
        <v>9.2198581560283682E-2</v>
      </c>
      <c r="GI96" s="13"/>
      <c r="GJ96" s="11"/>
      <c r="GK96" s="11"/>
      <c r="GL96" s="14"/>
      <c r="GM96" s="10">
        <v>1</v>
      </c>
      <c r="GN96" s="11"/>
      <c r="GO96" s="74">
        <f t="shared" ref="GO96:GO101" si="2262">GO95-GM96</f>
        <v>748</v>
      </c>
      <c r="GP96" s="74">
        <f t="shared" ref="GP96:GP101" si="2263">GP95-GN96</f>
        <v>65</v>
      </c>
      <c r="GQ96" s="11">
        <v>598</v>
      </c>
      <c r="GR96" s="12">
        <f t="shared" si="2211"/>
        <v>0.81283422459893051</v>
      </c>
      <c r="GS96" s="11">
        <v>10</v>
      </c>
      <c r="GT96" s="12">
        <f t="shared" si="2212"/>
        <v>1.6447368421052631E-2</v>
      </c>
      <c r="GU96" s="13"/>
      <c r="GV96" s="11"/>
      <c r="GW96" s="11"/>
      <c r="GX96" s="14"/>
      <c r="GY96" s="10"/>
      <c r="GZ96" s="11"/>
      <c r="HA96" s="74">
        <f t="shared" ref="HA96:HA101" si="2264">HA95-GY96</f>
        <v>752</v>
      </c>
      <c r="HB96" s="74">
        <f t="shared" ref="HB96:HB101" si="2265">HB95-GZ96</f>
        <v>65</v>
      </c>
      <c r="HC96" s="11">
        <v>567</v>
      </c>
      <c r="HD96" s="12">
        <f t="shared" si="2215"/>
        <v>0.77393617021276595</v>
      </c>
      <c r="HE96" s="11">
        <v>15</v>
      </c>
      <c r="HF96" s="12">
        <f t="shared" si="2216"/>
        <v>2.5773195876288658E-2</v>
      </c>
      <c r="HG96" s="13"/>
      <c r="HH96" s="11"/>
      <c r="HI96" s="11"/>
      <c r="HJ96" s="14"/>
      <c r="HK96" s="10">
        <f t="shared" si="2217"/>
        <v>1</v>
      </c>
      <c r="HL96" s="11">
        <f t="shared" si="2218"/>
        <v>0</v>
      </c>
      <c r="HM96" s="11">
        <f t="shared" si="2219"/>
        <v>11827</v>
      </c>
      <c r="HN96" s="11">
        <f t="shared" si="2220"/>
        <v>1019</v>
      </c>
      <c r="HO96" s="11">
        <f t="shared" si="2221"/>
        <v>9143</v>
      </c>
      <c r="HP96" s="202">
        <f t="shared" si="2222"/>
        <v>0.77306163862348865</v>
      </c>
      <c r="HQ96" s="15">
        <f t="shared" si="2223"/>
        <v>303</v>
      </c>
      <c r="HR96" s="12">
        <f t="shared" si="2224"/>
        <v>3.3140107185825218E-2</v>
      </c>
      <c r="HS96" s="16">
        <v>59</v>
      </c>
      <c r="HT96" s="17">
        <v>8695</v>
      </c>
      <c r="HU96" s="16">
        <f t="shared" si="2225"/>
        <v>95.100076561303723</v>
      </c>
      <c r="HV96" s="15"/>
      <c r="HW96" s="14"/>
      <c r="HX96" s="78">
        <f t="shared" si="2226"/>
        <v>0.77336034439098511</v>
      </c>
      <c r="HY96" s="78">
        <f t="shared" si="2227"/>
        <v>0.77217125382262997</v>
      </c>
      <c r="HZ96" s="78">
        <f t="shared" si="2228"/>
        <v>0.77364693980778954</v>
      </c>
    </row>
    <row r="97" spans="1:241" x14ac:dyDescent="0.25">
      <c r="A97" s="211"/>
      <c r="B97" s="41">
        <f t="shared" si="2229"/>
        <v>44577</v>
      </c>
      <c r="C97" s="10"/>
      <c r="D97" s="11"/>
      <c r="E97" s="74">
        <f t="shared" si="2230"/>
        <v>740</v>
      </c>
      <c r="F97" s="74">
        <f t="shared" si="2231"/>
        <v>65</v>
      </c>
      <c r="G97" s="11">
        <v>573</v>
      </c>
      <c r="H97" s="12">
        <f t="shared" si="2147"/>
        <v>0.79594594594594592</v>
      </c>
      <c r="I97" s="11">
        <v>16</v>
      </c>
      <c r="J97" s="12">
        <f t="shared" si="2148"/>
        <v>2.7164685908319185E-2</v>
      </c>
      <c r="K97" s="13"/>
      <c r="L97" s="11"/>
      <c r="M97" s="11"/>
      <c r="N97" s="14"/>
      <c r="O97" s="10"/>
      <c r="P97" s="11"/>
      <c r="Q97" s="74">
        <f t="shared" si="2232"/>
        <v>742</v>
      </c>
      <c r="R97" s="74">
        <f t="shared" si="2233"/>
        <v>64</v>
      </c>
      <c r="S97" s="11">
        <v>584</v>
      </c>
      <c r="T97" s="12">
        <f t="shared" si="2151"/>
        <v>0.80458221024258758</v>
      </c>
      <c r="U97" s="11">
        <v>13</v>
      </c>
      <c r="V97" s="12">
        <f t="shared" si="2152"/>
        <v>2.1775544388609715E-2</v>
      </c>
      <c r="W97" s="13"/>
      <c r="X97" s="11"/>
      <c r="Y97" s="11"/>
      <c r="Z97" s="14"/>
      <c r="AA97" s="10"/>
      <c r="AB97" s="11"/>
      <c r="AC97" s="74">
        <f t="shared" si="2234"/>
        <v>754</v>
      </c>
      <c r="AD97" s="74">
        <f t="shared" si="2235"/>
        <v>65</v>
      </c>
      <c r="AE97" s="11">
        <v>589</v>
      </c>
      <c r="AF97" s="12">
        <f t="shared" si="2155"/>
        <v>0.80106100795755963</v>
      </c>
      <c r="AG97" s="11">
        <v>15</v>
      </c>
      <c r="AH97" s="12">
        <f t="shared" si="2156"/>
        <v>2.4834437086092714E-2</v>
      </c>
      <c r="AI97" s="13"/>
      <c r="AJ97" s="11"/>
      <c r="AK97" s="11"/>
      <c r="AL97" s="14"/>
      <c r="AM97" s="10"/>
      <c r="AN97" s="11"/>
      <c r="AO97" s="74">
        <f t="shared" si="2236"/>
        <v>203</v>
      </c>
      <c r="AP97" s="74">
        <f t="shared" si="2237"/>
        <v>16</v>
      </c>
      <c r="AQ97" s="11">
        <v>163</v>
      </c>
      <c r="AR97" s="12">
        <f t="shared" si="2159"/>
        <v>0.80295566502463056</v>
      </c>
      <c r="AS97" s="11">
        <v>0</v>
      </c>
      <c r="AT97" s="12">
        <f t="shared" si="2160"/>
        <v>0</v>
      </c>
      <c r="AU97" s="13"/>
      <c r="AV97" s="11"/>
      <c r="AW97" s="11"/>
      <c r="AX97" s="14"/>
      <c r="AY97" s="10"/>
      <c r="AZ97" s="11"/>
      <c r="BA97" s="74">
        <f t="shared" si="2238"/>
        <v>754</v>
      </c>
      <c r="BB97" s="74">
        <f t="shared" si="2239"/>
        <v>65</v>
      </c>
      <c r="BC97" s="11">
        <v>583</v>
      </c>
      <c r="BD97" s="12">
        <f t="shared" si="2163"/>
        <v>0.79575596816976124</v>
      </c>
      <c r="BE97" s="11">
        <v>17</v>
      </c>
      <c r="BF97" s="12">
        <f t="shared" si="2164"/>
        <v>2.8333333333333332E-2</v>
      </c>
      <c r="BG97" s="13"/>
      <c r="BH97" s="11"/>
      <c r="BI97" s="11"/>
      <c r="BJ97" s="14"/>
      <c r="BK97" s="10"/>
      <c r="BL97" s="11"/>
      <c r="BM97" s="74">
        <f t="shared" si="2240"/>
        <v>756</v>
      </c>
      <c r="BN97" s="74">
        <f t="shared" si="2241"/>
        <v>65</v>
      </c>
      <c r="BO97" s="11">
        <v>568</v>
      </c>
      <c r="BP97" s="12">
        <f t="shared" si="2167"/>
        <v>0.76719576719576721</v>
      </c>
      <c r="BQ97" s="11">
        <v>12</v>
      </c>
      <c r="BR97" s="12">
        <f t="shared" si="2168"/>
        <v>2.0689655172413793E-2</v>
      </c>
      <c r="BS97" s="13"/>
      <c r="BT97" s="11"/>
      <c r="BU97" s="11"/>
      <c r="BV97" s="14"/>
      <c r="BW97" s="10"/>
      <c r="BX97" s="11"/>
      <c r="BY97" s="74">
        <f t="shared" si="2242"/>
        <v>742</v>
      </c>
      <c r="BZ97" s="74">
        <f t="shared" si="2243"/>
        <v>64</v>
      </c>
      <c r="CA97" s="11">
        <v>555</v>
      </c>
      <c r="CB97" s="12">
        <f t="shared" si="2171"/>
        <v>0.78436657681940702</v>
      </c>
      <c r="CC97" s="11">
        <v>27</v>
      </c>
      <c r="CD97" s="12">
        <f t="shared" si="2172"/>
        <v>4.6391752577319589E-2</v>
      </c>
      <c r="CE97" s="13"/>
      <c r="CF97" s="11"/>
      <c r="CG97" s="11"/>
      <c r="CH97" s="14"/>
      <c r="CI97" s="10"/>
      <c r="CJ97" s="11"/>
      <c r="CK97" s="74">
        <f t="shared" si="2244"/>
        <v>744</v>
      </c>
      <c r="CL97" s="74">
        <f t="shared" si="2245"/>
        <v>65</v>
      </c>
      <c r="CM97" s="11">
        <v>559</v>
      </c>
      <c r="CN97" s="12">
        <f t="shared" si="2175"/>
        <v>0.782258064516129</v>
      </c>
      <c r="CO97" s="11">
        <v>23</v>
      </c>
      <c r="CP97" s="12">
        <f t="shared" si="2176"/>
        <v>3.951890034364261E-2</v>
      </c>
      <c r="CQ97" s="13"/>
      <c r="CR97" s="11"/>
      <c r="CS97" s="11"/>
      <c r="CT97" s="14"/>
      <c r="CU97" s="10"/>
      <c r="CV97" s="11"/>
      <c r="CW97" s="74">
        <f t="shared" si="2246"/>
        <v>743</v>
      </c>
      <c r="CX97" s="74">
        <f t="shared" si="2247"/>
        <v>65</v>
      </c>
      <c r="CY97" s="11">
        <v>539</v>
      </c>
      <c r="CZ97" s="12">
        <f t="shared" si="2179"/>
        <v>0.75639300134589504</v>
      </c>
      <c r="DA97" s="11">
        <v>23</v>
      </c>
      <c r="DB97" s="12">
        <f t="shared" si="2180"/>
        <v>4.0925266903914591E-2</v>
      </c>
      <c r="DC97" s="13"/>
      <c r="DD97" s="11"/>
      <c r="DE97" s="11"/>
      <c r="DF97" s="14"/>
      <c r="DG97" s="10"/>
      <c r="DH97" s="11"/>
      <c r="DI97" s="74">
        <f t="shared" si="2248"/>
        <v>188</v>
      </c>
      <c r="DJ97" s="74">
        <f t="shared" si="2249"/>
        <v>16</v>
      </c>
      <c r="DK97" s="11">
        <v>141</v>
      </c>
      <c r="DL97" s="12">
        <f t="shared" si="2183"/>
        <v>0.78191489361702127</v>
      </c>
      <c r="DM97" s="11">
        <v>6</v>
      </c>
      <c r="DN97" s="12">
        <f t="shared" si="2184"/>
        <v>4.0816326530612242E-2</v>
      </c>
      <c r="DO97" s="13"/>
      <c r="DP97" s="11"/>
      <c r="DQ97" s="11"/>
      <c r="DR97" s="14"/>
      <c r="DS97" s="10"/>
      <c r="DT97" s="11"/>
      <c r="DU97" s="74">
        <f t="shared" si="2250"/>
        <v>753</v>
      </c>
      <c r="DV97" s="74">
        <f t="shared" si="2251"/>
        <v>65</v>
      </c>
      <c r="DW97" s="11">
        <v>568</v>
      </c>
      <c r="DX97" s="12">
        <f t="shared" si="2187"/>
        <v>0.77556440903054447</v>
      </c>
      <c r="DY97" s="11">
        <v>16</v>
      </c>
      <c r="DZ97" s="12">
        <f t="shared" si="2188"/>
        <v>2.7397260273972601E-2</v>
      </c>
      <c r="EA97" s="13"/>
      <c r="EB97" s="11"/>
      <c r="EC97" s="11"/>
      <c r="ED97" s="14"/>
      <c r="EE97" s="10"/>
      <c r="EF97" s="11">
        <v>1</v>
      </c>
      <c r="EG97" s="74">
        <f t="shared" si="2252"/>
        <v>754</v>
      </c>
      <c r="EH97" s="74">
        <f t="shared" si="2253"/>
        <v>63</v>
      </c>
      <c r="EI97" s="11">
        <v>564</v>
      </c>
      <c r="EJ97" s="12">
        <f t="shared" si="2191"/>
        <v>0.77188328912466841</v>
      </c>
      <c r="EK97" s="11">
        <v>18</v>
      </c>
      <c r="EL97" s="12">
        <f t="shared" si="2192"/>
        <v>3.0927835051546393E-2</v>
      </c>
      <c r="EM97" s="13"/>
      <c r="EN97" s="11"/>
      <c r="EO97" s="11"/>
      <c r="EP97" s="14"/>
      <c r="EQ97" s="10">
        <v>1</v>
      </c>
      <c r="ER97" s="11"/>
      <c r="ES97" s="74">
        <f t="shared" si="2254"/>
        <v>746</v>
      </c>
      <c r="ET97" s="74">
        <f t="shared" si="2255"/>
        <v>65</v>
      </c>
      <c r="EU97" s="11">
        <v>571</v>
      </c>
      <c r="EV97" s="12">
        <f t="shared" si="2195"/>
        <v>0.82037533512064342</v>
      </c>
      <c r="EW97" s="11">
        <v>41</v>
      </c>
      <c r="EX97" s="12">
        <f t="shared" si="2196"/>
        <v>6.699346405228758E-2</v>
      </c>
      <c r="EY97" s="13"/>
      <c r="EZ97" s="11"/>
      <c r="FA97" s="11"/>
      <c r="FB97" s="14"/>
      <c r="FC97" s="10"/>
      <c r="FD97" s="11"/>
      <c r="FE97" s="74">
        <f t="shared" si="2256"/>
        <v>749</v>
      </c>
      <c r="FF97" s="74">
        <f t="shared" si="2257"/>
        <v>64</v>
      </c>
      <c r="FG97" s="11">
        <v>598</v>
      </c>
      <c r="FH97" s="12">
        <f t="shared" si="2199"/>
        <v>0.82643524699599469</v>
      </c>
      <c r="FI97" s="11">
        <v>21</v>
      </c>
      <c r="FJ97" s="12">
        <f t="shared" si="2200"/>
        <v>3.3925686591276254E-2</v>
      </c>
      <c r="FK97" s="13"/>
      <c r="FL97" s="11"/>
      <c r="FM97" s="11"/>
      <c r="FN97" s="14"/>
      <c r="FO97" s="10"/>
      <c r="FP97" s="11"/>
      <c r="FQ97" s="74">
        <f t="shared" si="2258"/>
        <v>753</v>
      </c>
      <c r="FR97" s="74">
        <f t="shared" si="2259"/>
        <v>65</v>
      </c>
      <c r="FS97" s="11">
        <v>598</v>
      </c>
      <c r="FT97" s="12">
        <f t="shared" si="2203"/>
        <v>0.81009296148738374</v>
      </c>
      <c r="FU97" s="11">
        <v>12</v>
      </c>
      <c r="FV97" s="12">
        <f t="shared" si="2204"/>
        <v>1.9672131147540985E-2</v>
      </c>
      <c r="FW97" s="13"/>
      <c r="FX97" s="11"/>
      <c r="FY97" s="11"/>
      <c r="FZ97" s="14"/>
      <c r="GA97" s="10"/>
      <c r="GB97" s="11"/>
      <c r="GC97" s="74">
        <f t="shared" si="2260"/>
        <v>205</v>
      </c>
      <c r="GD97" s="74">
        <f t="shared" si="2261"/>
        <v>16</v>
      </c>
      <c r="GE97" s="11">
        <v>124</v>
      </c>
      <c r="GF97" s="12">
        <f t="shared" si="2207"/>
        <v>0.63414634146341464</v>
      </c>
      <c r="GG97" s="11">
        <v>6</v>
      </c>
      <c r="GH97" s="12">
        <f t="shared" si="2208"/>
        <v>4.6153846153846156E-2</v>
      </c>
      <c r="GI97" s="13"/>
      <c r="GJ97" s="11"/>
      <c r="GK97" s="11"/>
      <c r="GL97" s="14"/>
      <c r="GM97" s="10"/>
      <c r="GN97" s="11"/>
      <c r="GO97" s="74">
        <f t="shared" si="2262"/>
        <v>748</v>
      </c>
      <c r="GP97" s="74">
        <f t="shared" si="2263"/>
        <v>65</v>
      </c>
      <c r="GQ97" s="11">
        <v>602</v>
      </c>
      <c r="GR97" s="12">
        <f t="shared" si="2211"/>
        <v>0.81818181818181823</v>
      </c>
      <c r="GS97" s="11">
        <v>10</v>
      </c>
      <c r="GT97" s="12">
        <f t="shared" si="2212"/>
        <v>1.6339869281045753E-2</v>
      </c>
      <c r="GU97" s="13"/>
      <c r="GV97" s="11"/>
      <c r="GW97" s="11"/>
      <c r="GX97" s="14"/>
      <c r="GY97" s="10"/>
      <c r="GZ97" s="11"/>
      <c r="HA97" s="74">
        <f t="shared" si="2264"/>
        <v>752</v>
      </c>
      <c r="HB97" s="74">
        <f t="shared" si="2265"/>
        <v>65</v>
      </c>
      <c r="HC97" s="11">
        <v>545</v>
      </c>
      <c r="HD97" s="12">
        <f t="shared" si="2215"/>
        <v>0.74069148936170215</v>
      </c>
      <c r="HE97" s="11">
        <v>12</v>
      </c>
      <c r="HF97" s="12">
        <f t="shared" si="2216"/>
        <v>2.1543985637342909E-2</v>
      </c>
      <c r="HG97" s="13"/>
      <c r="HH97" s="11"/>
      <c r="HI97" s="11"/>
      <c r="HJ97" s="14"/>
      <c r="HK97" s="10">
        <f t="shared" si="2217"/>
        <v>1</v>
      </c>
      <c r="HL97" s="11">
        <f t="shared" si="2218"/>
        <v>1</v>
      </c>
      <c r="HM97" s="11">
        <f t="shared" si="2219"/>
        <v>11826</v>
      </c>
      <c r="HN97" s="11">
        <f t="shared" si="2220"/>
        <v>1018</v>
      </c>
      <c r="HO97" s="11">
        <f t="shared" si="2221"/>
        <v>9312</v>
      </c>
      <c r="HP97" s="202">
        <f t="shared" si="2222"/>
        <v>0.78741755454084217</v>
      </c>
      <c r="HQ97" s="15">
        <f t="shared" si="2223"/>
        <v>288</v>
      </c>
      <c r="HR97" s="12">
        <f t="shared" si="2224"/>
        <v>3.0927835051546393E-2</v>
      </c>
      <c r="HS97" s="16">
        <v>58.9</v>
      </c>
      <c r="HT97" s="17">
        <v>8865</v>
      </c>
      <c r="HU97" s="16">
        <f t="shared" si="2225"/>
        <v>95.199742268041234</v>
      </c>
      <c r="HV97" s="15"/>
      <c r="HW97" s="14"/>
      <c r="HX97" s="78">
        <f t="shared" si="2226"/>
        <v>0.79336540896429475</v>
      </c>
      <c r="HY97" s="78">
        <f t="shared" si="2227"/>
        <v>0.77446483180428138</v>
      </c>
      <c r="HZ97" s="78">
        <f t="shared" si="2228"/>
        <v>0.79433341765747534</v>
      </c>
    </row>
    <row r="98" spans="1:241" x14ac:dyDescent="0.25">
      <c r="A98" s="211"/>
      <c r="B98" s="41">
        <f t="shared" si="2229"/>
        <v>44578</v>
      </c>
      <c r="C98" s="10"/>
      <c r="D98" s="11"/>
      <c r="E98" s="74">
        <f t="shared" si="2230"/>
        <v>740</v>
      </c>
      <c r="F98" s="74">
        <f t="shared" si="2231"/>
        <v>65</v>
      </c>
      <c r="G98" s="11">
        <v>533</v>
      </c>
      <c r="H98" s="12">
        <f t="shared" si="2147"/>
        <v>0.73378378378378384</v>
      </c>
      <c r="I98" s="11">
        <v>10</v>
      </c>
      <c r="J98" s="12">
        <f t="shared" si="2148"/>
        <v>1.841620626151013E-2</v>
      </c>
      <c r="K98" s="11"/>
      <c r="L98" s="11"/>
      <c r="M98" s="18"/>
      <c r="N98" s="20"/>
      <c r="O98" s="10">
        <v>1</v>
      </c>
      <c r="P98" s="11"/>
      <c r="Q98" s="74">
        <f t="shared" si="2232"/>
        <v>741</v>
      </c>
      <c r="R98" s="74">
        <f t="shared" si="2233"/>
        <v>64</v>
      </c>
      <c r="S98" s="11">
        <v>530</v>
      </c>
      <c r="T98" s="12">
        <f t="shared" si="2151"/>
        <v>0.72874493927125505</v>
      </c>
      <c r="U98" s="11">
        <v>10</v>
      </c>
      <c r="V98" s="12">
        <f t="shared" si="2152"/>
        <v>1.8518518518518517E-2</v>
      </c>
      <c r="W98" s="11"/>
      <c r="X98" s="11"/>
      <c r="Y98" s="18"/>
      <c r="Z98" s="20"/>
      <c r="AA98" s="10">
        <v>1</v>
      </c>
      <c r="AB98" s="11"/>
      <c r="AC98" s="74">
        <f t="shared" si="2234"/>
        <v>753</v>
      </c>
      <c r="AD98" s="74">
        <f t="shared" si="2235"/>
        <v>65</v>
      </c>
      <c r="AE98" s="11">
        <v>545</v>
      </c>
      <c r="AF98" s="12">
        <f t="shared" si="2155"/>
        <v>0.74103585657370519</v>
      </c>
      <c r="AG98" s="11">
        <v>13</v>
      </c>
      <c r="AH98" s="12">
        <f t="shared" si="2156"/>
        <v>2.3297491039426525E-2</v>
      </c>
      <c r="AI98" s="11"/>
      <c r="AJ98" s="11"/>
      <c r="AK98" s="18"/>
      <c r="AL98" s="20"/>
      <c r="AM98" s="10"/>
      <c r="AN98" s="11"/>
      <c r="AO98" s="74">
        <f t="shared" si="2236"/>
        <v>203</v>
      </c>
      <c r="AP98" s="74">
        <f t="shared" si="2237"/>
        <v>16</v>
      </c>
      <c r="AQ98" s="11">
        <v>145</v>
      </c>
      <c r="AR98" s="12">
        <f t="shared" si="2159"/>
        <v>0.73891625615763545</v>
      </c>
      <c r="AS98" s="11">
        <v>5</v>
      </c>
      <c r="AT98" s="12">
        <f t="shared" si="2160"/>
        <v>3.3333333333333333E-2</v>
      </c>
      <c r="AU98" s="11"/>
      <c r="AV98" s="11"/>
      <c r="AW98" s="18"/>
      <c r="AX98" s="20"/>
      <c r="AY98" s="10"/>
      <c r="AZ98" s="11"/>
      <c r="BA98" s="74">
        <f t="shared" si="2238"/>
        <v>754</v>
      </c>
      <c r="BB98" s="74">
        <f t="shared" si="2239"/>
        <v>65</v>
      </c>
      <c r="BC98" s="11">
        <v>540</v>
      </c>
      <c r="BD98" s="12">
        <f t="shared" si="2163"/>
        <v>0.72546419098143233</v>
      </c>
      <c r="BE98" s="11">
        <v>7</v>
      </c>
      <c r="BF98" s="12">
        <f t="shared" si="2164"/>
        <v>1.2797074954296161E-2</v>
      </c>
      <c r="BG98" s="11"/>
      <c r="BH98" s="11"/>
      <c r="BI98" s="18"/>
      <c r="BJ98" s="20"/>
      <c r="BK98" s="10"/>
      <c r="BL98" s="11"/>
      <c r="BM98" s="74">
        <f t="shared" si="2240"/>
        <v>756</v>
      </c>
      <c r="BN98" s="74">
        <f t="shared" si="2241"/>
        <v>65</v>
      </c>
      <c r="BO98" s="11">
        <v>531</v>
      </c>
      <c r="BP98" s="12">
        <f t="shared" si="2167"/>
        <v>0.71164021164021163</v>
      </c>
      <c r="BQ98" s="11">
        <v>7</v>
      </c>
      <c r="BR98" s="12">
        <f t="shared" si="2168"/>
        <v>1.3011152416356878E-2</v>
      </c>
      <c r="BS98" s="11"/>
      <c r="BT98" s="11"/>
      <c r="BU98" s="18"/>
      <c r="BV98" s="20"/>
      <c r="BW98" s="10"/>
      <c r="BX98" s="11"/>
      <c r="BY98" s="74">
        <f t="shared" si="2242"/>
        <v>742</v>
      </c>
      <c r="BZ98" s="74">
        <f t="shared" si="2243"/>
        <v>64</v>
      </c>
      <c r="CA98" s="11">
        <v>542</v>
      </c>
      <c r="CB98" s="12">
        <f t="shared" si="2171"/>
        <v>0.74663072776280326</v>
      </c>
      <c r="CC98" s="11">
        <v>12</v>
      </c>
      <c r="CD98" s="12">
        <f t="shared" si="2172"/>
        <v>2.1660649819494584E-2</v>
      </c>
      <c r="CE98" s="11"/>
      <c r="CF98" s="11"/>
      <c r="CG98" s="18"/>
      <c r="CH98" s="20"/>
      <c r="CI98" s="10"/>
      <c r="CJ98" s="11"/>
      <c r="CK98" s="74">
        <f t="shared" si="2244"/>
        <v>744</v>
      </c>
      <c r="CL98" s="74">
        <f t="shared" si="2245"/>
        <v>65</v>
      </c>
      <c r="CM98" s="11">
        <v>550</v>
      </c>
      <c r="CN98" s="12">
        <f t="shared" si="2175"/>
        <v>0.75940860215053763</v>
      </c>
      <c r="CO98" s="11">
        <v>15</v>
      </c>
      <c r="CP98" s="12">
        <f t="shared" si="2176"/>
        <v>2.6548672566371681E-2</v>
      </c>
      <c r="CQ98" s="11"/>
      <c r="CR98" s="11"/>
      <c r="CS98" s="18"/>
      <c r="CT98" s="20"/>
      <c r="CU98" s="10">
        <v>1</v>
      </c>
      <c r="CV98" s="11"/>
      <c r="CW98" s="74">
        <f t="shared" si="2246"/>
        <v>742</v>
      </c>
      <c r="CX98" s="74">
        <f t="shared" si="2247"/>
        <v>65</v>
      </c>
      <c r="CY98" s="11">
        <v>513</v>
      </c>
      <c r="CZ98" s="12">
        <f t="shared" si="2179"/>
        <v>0.71293800539083563</v>
      </c>
      <c r="DA98" s="11">
        <v>16</v>
      </c>
      <c r="DB98" s="12">
        <f t="shared" si="2180"/>
        <v>3.0245746691871456E-2</v>
      </c>
      <c r="DC98" s="11"/>
      <c r="DD98" s="11"/>
      <c r="DE98" s="18"/>
      <c r="DF98" s="20"/>
      <c r="DG98" s="10"/>
      <c r="DH98" s="11"/>
      <c r="DI98" s="74">
        <f t="shared" si="2248"/>
        <v>188</v>
      </c>
      <c r="DJ98" s="74">
        <f t="shared" si="2249"/>
        <v>16</v>
      </c>
      <c r="DK98" s="11">
        <v>135</v>
      </c>
      <c r="DL98" s="12">
        <f t="shared" si="2183"/>
        <v>0.73404255319148937</v>
      </c>
      <c r="DM98" s="11">
        <v>3</v>
      </c>
      <c r="DN98" s="12">
        <f t="shared" si="2184"/>
        <v>2.1739130434782608E-2</v>
      </c>
      <c r="DO98" s="11"/>
      <c r="DP98" s="11"/>
      <c r="DQ98" s="18"/>
      <c r="DR98" s="20"/>
      <c r="DS98" s="10"/>
      <c r="DT98" s="11"/>
      <c r="DU98" s="74">
        <f t="shared" si="2250"/>
        <v>753</v>
      </c>
      <c r="DV98" s="74">
        <f t="shared" si="2251"/>
        <v>65</v>
      </c>
      <c r="DW98" s="11">
        <v>551</v>
      </c>
      <c r="DX98" s="12">
        <f t="shared" si="2187"/>
        <v>0.75033200531208499</v>
      </c>
      <c r="DY98" s="11">
        <v>14</v>
      </c>
      <c r="DZ98" s="12">
        <f t="shared" si="2188"/>
        <v>2.4778761061946902E-2</v>
      </c>
      <c r="EA98" s="11"/>
      <c r="EB98" s="11"/>
      <c r="EC98" s="18"/>
      <c r="ED98" s="20"/>
      <c r="EE98" s="10"/>
      <c r="EF98" s="11"/>
      <c r="EG98" s="74">
        <f t="shared" si="2252"/>
        <v>754</v>
      </c>
      <c r="EH98" s="74">
        <f t="shared" si="2253"/>
        <v>63</v>
      </c>
      <c r="EI98" s="11">
        <v>559</v>
      </c>
      <c r="EJ98" s="12">
        <f t="shared" si="2191"/>
        <v>0.75464190981432355</v>
      </c>
      <c r="EK98" s="11">
        <v>10</v>
      </c>
      <c r="EL98" s="12">
        <f t="shared" si="2192"/>
        <v>1.7574692442882251E-2</v>
      </c>
      <c r="EM98" s="11"/>
      <c r="EN98" s="11"/>
      <c r="EO98" s="18"/>
      <c r="EP98" s="20"/>
      <c r="EQ98" s="10"/>
      <c r="ER98" s="11"/>
      <c r="ES98" s="74">
        <f t="shared" si="2254"/>
        <v>746</v>
      </c>
      <c r="ET98" s="74">
        <f t="shared" si="2255"/>
        <v>65</v>
      </c>
      <c r="EU98" s="11">
        <v>529</v>
      </c>
      <c r="EV98" s="12">
        <f t="shared" si="2195"/>
        <v>0.73190348525469173</v>
      </c>
      <c r="EW98" s="11">
        <v>17</v>
      </c>
      <c r="EX98" s="12">
        <f t="shared" si="2196"/>
        <v>3.1135531135531136E-2</v>
      </c>
      <c r="EY98" s="11"/>
      <c r="EZ98" s="11"/>
      <c r="FA98" s="18"/>
      <c r="FB98" s="20"/>
      <c r="FC98" s="10"/>
      <c r="FD98" s="11"/>
      <c r="FE98" s="74">
        <f t="shared" si="2256"/>
        <v>749</v>
      </c>
      <c r="FF98" s="74">
        <f t="shared" si="2257"/>
        <v>64</v>
      </c>
      <c r="FG98" s="11">
        <v>576</v>
      </c>
      <c r="FH98" s="12">
        <f t="shared" si="2199"/>
        <v>0.78771695594125501</v>
      </c>
      <c r="FI98" s="11">
        <v>14</v>
      </c>
      <c r="FJ98" s="12">
        <f t="shared" si="2200"/>
        <v>2.3728813559322035E-2</v>
      </c>
      <c r="FK98" s="11"/>
      <c r="FL98" s="11"/>
      <c r="FM98" s="18"/>
      <c r="FN98" s="20"/>
      <c r="FO98" s="10"/>
      <c r="FP98" s="11"/>
      <c r="FQ98" s="74">
        <f t="shared" si="2258"/>
        <v>753</v>
      </c>
      <c r="FR98" s="74">
        <f t="shared" si="2259"/>
        <v>65</v>
      </c>
      <c r="FS98" s="11">
        <v>545</v>
      </c>
      <c r="FT98" s="12">
        <f t="shared" si="2203"/>
        <v>0.73705179282868527</v>
      </c>
      <c r="FU98" s="11">
        <v>10</v>
      </c>
      <c r="FV98" s="12">
        <f t="shared" si="2204"/>
        <v>1.8018018018018018E-2</v>
      </c>
      <c r="FW98" s="11"/>
      <c r="FX98" s="11"/>
      <c r="FY98" s="18"/>
      <c r="FZ98" s="20"/>
      <c r="GA98" s="10"/>
      <c r="GB98" s="11"/>
      <c r="GC98" s="74">
        <f t="shared" si="2260"/>
        <v>205</v>
      </c>
      <c r="GD98" s="74">
        <f t="shared" si="2261"/>
        <v>16</v>
      </c>
      <c r="GE98" s="11">
        <v>126</v>
      </c>
      <c r="GF98" s="12">
        <f t="shared" si="2207"/>
        <v>0.62926829268292683</v>
      </c>
      <c r="GG98" s="11">
        <v>3</v>
      </c>
      <c r="GH98" s="12">
        <f t="shared" si="2208"/>
        <v>2.3255813953488372E-2</v>
      </c>
      <c r="GI98" s="11"/>
      <c r="GJ98" s="11"/>
      <c r="GK98" s="18"/>
      <c r="GL98" s="20"/>
      <c r="GM98" s="10"/>
      <c r="GN98" s="11"/>
      <c r="GO98" s="74">
        <f t="shared" si="2262"/>
        <v>748</v>
      </c>
      <c r="GP98" s="74">
        <f t="shared" si="2263"/>
        <v>65</v>
      </c>
      <c r="GQ98" s="11">
        <v>562</v>
      </c>
      <c r="GR98" s="12">
        <f t="shared" si="2211"/>
        <v>0.76203208556149737</v>
      </c>
      <c r="GS98" s="11">
        <v>8</v>
      </c>
      <c r="GT98" s="12">
        <f t="shared" si="2212"/>
        <v>1.4035087719298246E-2</v>
      </c>
      <c r="GU98" s="11"/>
      <c r="GV98" s="11"/>
      <c r="GW98" s="18"/>
      <c r="GX98" s="20"/>
      <c r="GY98" s="10"/>
      <c r="GZ98" s="11"/>
      <c r="HA98" s="74">
        <f t="shared" si="2264"/>
        <v>752</v>
      </c>
      <c r="HB98" s="74">
        <f t="shared" si="2265"/>
        <v>65</v>
      </c>
      <c r="HC98" s="11">
        <v>540</v>
      </c>
      <c r="HD98" s="12">
        <f t="shared" si="2215"/>
        <v>0.73271276595744683</v>
      </c>
      <c r="HE98" s="11">
        <v>11</v>
      </c>
      <c r="HF98" s="12">
        <f t="shared" si="2216"/>
        <v>1.9963702359346643E-2</v>
      </c>
      <c r="HG98" s="11"/>
      <c r="HH98" s="11"/>
      <c r="HI98" s="18"/>
      <c r="HJ98" s="20"/>
      <c r="HK98" s="10">
        <f t="shared" si="2217"/>
        <v>3</v>
      </c>
      <c r="HL98" s="11">
        <f t="shared" si="2218"/>
        <v>0</v>
      </c>
      <c r="HM98" s="11">
        <f t="shared" si="2219"/>
        <v>11823</v>
      </c>
      <c r="HN98" s="11">
        <f t="shared" si="2220"/>
        <v>1018</v>
      </c>
      <c r="HO98" s="11">
        <f t="shared" si="2221"/>
        <v>8737</v>
      </c>
      <c r="HP98" s="202">
        <f t="shared" si="2222"/>
        <v>0.73898333756237844</v>
      </c>
      <c r="HQ98" s="15">
        <f t="shared" si="2223"/>
        <v>185</v>
      </c>
      <c r="HR98" s="12">
        <f t="shared" si="2224"/>
        <v>2.1174316126816986E-2</v>
      </c>
      <c r="HS98" s="16">
        <v>58.6</v>
      </c>
      <c r="HT98" s="17">
        <v>8410</v>
      </c>
      <c r="HU98" s="16">
        <f t="shared" si="2225"/>
        <v>96.257296554881535</v>
      </c>
      <c r="HV98" s="18"/>
      <c r="HW98" s="20"/>
      <c r="HX98" s="78">
        <f t="shared" si="2226"/>
        <v>0.72865467443628074</v>
      </c>
      <c r="HY98" s="78">
        <f t="shared" si="2227"/>
        <v>0.74432832016314043</v>
      </c>
      <c r="HZ98" s="78">
        <f t="shared" si="2228"/>
        <v>0.74399190488236777</v>
      </c>
    </row>
    <row r="99" spans="1:241" x14ac:dyDescent="0.25">
      <c r="A99" s="211"/>
      <c r="B99" s="41">
        <f>+B98+1</f>
        <v>44579</v>
      </c>
      <c r="C99" s="10"/>
      <c r="D99" s="11"/>
      <c r="E99" s="74">
        <f t="shared" si="2230"/>
        <v>740</v>
      </c>
      <c r="F99" s="74">
        <f t="shared" si="2231"/>
        <v>65</v>
      </c>
      <c r="G99" s="11">
        <v>545</v>
      </c>
      <c r="H99" s="12">
        <f t="shared" si="2147"/>
        <v>0.76216216216216215</v>
      </c>
      <c r="I99" s="11">
        <v>19</v>
      </c>
      <c r="J99" s="12">
        <f t="shared" si="2148"/>
        <v>3.3687943262411348E-2</v>
      </c>
      <c r="K99" s="13"/>
      <c r="L99" s="13"/>
      <c r="M99" s="25">
        <v>3942</v>
      </c>
      <c r="N99" s="38">
        <v>4235</v>
      </c>
      <c r="O99" s="10"/>
      <c r="P99" s="11"/>
      <c r="Q99" s="74">
        <f t="shared" si="2232"/>
        <v>741</v>
      </c>
      <c r="R99" s="74">
        <f t="shared" si="2233"/>
        <v>64</v>
      </c>
      <c r="S99" s="11">
        <v>542</v>
      </c>
      <c r="T99" s="12">
        <f t="shared" si="2151"/>
        <v>0.76113360323886636</v>
      </c>
      <c r="U99" s="11">
        <v>22</v>
      </c>
      <c r="V99" s="12">
        <f t="shared" si="2152"/>
        <v>3.9007092198581561E-2</v>
      </c>
      <c r="W99" s="13"/>
      <c r="X99" s="13"/>
      <c r="Y99" s="25">
        <v>3942</v>
      </c>
      <c r="Z99" s="38">
        <v>4235</v>
      </c>
      <c r="AA99" s="10"/>
      <c r="AB99" s="11"/>
      <c r="AC99" s="74">
        <f t="shared" si="2234"/>
        <v>753</v>
      </c>
      <c r="AD99" s="74">
        <f t="shared" si="2235"/>
        <v>65</v>
      </c>
      <c r="AE99" s="11">
        <v>565</v>
      </c>
      <c r="AF99" s="12">
        <f t="shared" si="2155"/>
        <v>0.78486055776892427</v>
      </c>
      <c r="AG99" s="11">
        <v>26</v>
      </c>
      <c r="AH99" s="12">
        <f t="shared" si="2156"/>
        <v>4.3993231810490696E-2</v>
      </c>
      <c r="AI99" s="13"/>
      <c r="AJ99" s="13"/>
      <c r="AK99" s="25">
        <v>3942</v>
      </c>
      <c r="AL99" s="38">
        <v>4235</v>
      </c>
      <c r="AM99" s="10">
        <v>1</v>
      </c>
      <c r="AN99" s="11"/>
      <c r="AO99" s="74">
        <f t="shared" si="2236"/>
        <v>202</v>
      </c>
      <c r="AP99" s="74">
        <f t="shared" si="2237"/>
        <v>16</v>
      </c>
      <c r="AQ99" s="11">
        <v>144</v>
      </c>
      <c r="AR99" s="12">
        <f t="shared" si="2159"/>
        <v>0.73762376237623761</v>
      </c>
      <c r="AS99" s="11">
        <v>5</v>
      </c>
      <c r="AT99" s="12">
        <f t="shared" si="2160"/>
        <v>3.3557046979865772E-2</v>
      </c>
      <c r="AU99" s="13"/>
      <c r="AV99" s="13"/>
      <c r="AW99" s="25">
        <v>3942</v>
      </c>
      <c r="AX99" s="38">
        <v>4235</v>
      </c>
      <c r="AY99" s="10"/>
      <c r="AZ99" s="11"/>
      <c r="BA99" s="74">
        <f t="shared" si="2238"/>
        <v>754</v>
      </c>
      <c r="BB99" s="74">
        <f t="shared" si="2239"/>
        <v>65</v>
      </c>
      <c r="BC99" s="11">
        <v>558</v>
      </c>
      <c r="BD99" s="12">
        <f t="shared" si="2163"/>
        <v>0.76525198938992045</v>
      </c>
      <c r="BE99" s="11">
        <v>19</v>
      </c>
      <c r="BF99" s="12">
        <f t="shared" si="2164"/>
        <v>3.292894280762565E-2</v>
      </c>
      <c r="BG99" s="13"/>
      <c r="BH99" s="13"/>
      <c r="BI99" s="25">
        <v>3942</v>
      </c>
      <c r="BJ99" s="38">
        <v>4235</v>
      </c>
      <c r="BK99" s="10"/>
      <c r="BL99" s="11"/>
      <c r="BM99" s="74">
        <f t="shared" si="2240"/>
        <v>756</v>
      </c>
      <c r="BN99" s="74">
        <f t="shared" si="2241"/>
        <v>65</v>
      </c>
      <c r="BO99" s="11">
        <v>553</v>
      </c>
      <c r="BP99" s="12">
        <f t="shared" si="2167"/>
        <v>0.75529100529100535</v>
      </c>
      <c r="BQ99" s="11">
        <v>18</v>
      </c>
      <c r="BR99" s="12">
        <f t="shared" si="2168"/>
        <v>3.1523642732049037E-2</v>
      </c>
      <c r="BS99" s="13"/>
      <c r="BT99" s="13"/>
      <c r="BU99" s="25">
        <v>3942</v>
      </c>
      <c r="BV99" s="38">
        <v>4235</v>
      </c>
      <c r="BW99" s="10"/>
      <c r="BX99" s="11"/>
      <c r="BY99" s="74">
        <f t="shared" si="2242"/>
        <v>742</v>
      </c>
      <c r="BZ99" s="74">
        <f t="shared" si="2243"/>
        <v>64</v>
      </c>
      <c r="CA99" s="11">
        <v>503</v>
      </c>
      <c r="CB99" s="12">
        <f t="shared" si="2171"/>
        <v>0.72641509433962259</v>
      </c>
      <c r="CC99" s="11">
        <v>36</v>
      </c>
      <c r="CD99" s="12">
        <f t="shared" si="2172"/>
        <v>6.6790352504638217E-2</v>
      </c>
      <c r="CE99" s="13"/>
      <c r="CF99" s="13"/>
      <c r="CG99" s="25">
        <v>3942</v>
      </c>
      <c r="CH99" s="38">
        <v>4235</v>
      </c>
      <c r="CI99" s="10"/>
      <c r="CJ99" s="11"/>
      <c r="CK99" s="74">
        <f t="shared" si="2244"/>
        <v>744</v>
      </c>
      <c r="CL99" s="74">
        <f t="shared" si="2245"/>
        <v>65</v>
      </c>
      <c r="CM99" s="11">
        <v>561</v>
      </c>
      <c r="CN99" s="12">
        <f t="shared" si="2175"/>
        <v>0.77284946236559138</v>
      </c>
      <c r="CO99" s="11">
        <v>14</v>
      </c>
      <c r="CP99" s="12">
        <f t="shared" si="2176"/>
        <v>2.4347826086956521E-2</v>
      </c>
      <c r="CQ99" s="13"/>
      <c r="CR99" s="13"/>
      <c r="CS99" s="25">
        <v>3942</v>
      </c>
      <c r="CT99" s="38">
        <v>4235</v>
      </c>
      <c r="CU99" s="10"/>
      <c r="CV99" s="11"/>
      <c r="CW99" s="74">
        <f t="shared" si="2246"/>
        <v>742</v>
      </c>
      <c r="CX99" s="74">
        <f t="shared" si="2247"/>
        <v>65</v>
      </c>
      <c r="CY99" s="11">
        <v>511</v>
      </c>
      <c r="CZ99" s="12">
        <f t="shared" si="2179"/>
        <v>0.74258760107816713</v>
      </c>
      <c r="DA99" s="11">
        <v>40</v>
      </c>
      <c r="DB99" s="12">
        <f t="shared" si="2180"/>
        <v>7.2595281306715068E-2</v>
      </c>
      <c r="DC99" s="13"/>
      <c r="DD99" s="13"/>
      <c r="DE99" s="25">
        <v>3942</v>
      </c>
      <c r="DF99" s="38">
        <v>4235</v>
      </c>
      <c r="DG99" s="10"/>
      <c r="DH99" s="11"/>
      <c r="DI99" s="74">
        <f t="shared" si="2248"/>
        <v>188</v>
      </c>
      <c r="DJ99" s="74">
        <f t="shared" si="2249"/>
        <v>16</v>
      </c>
      <c r="DK99" s="11">
        <v>123</v>
      </c>
      <c r="DL99" s="12">
        <f t="shared" si="2183"/>
        <v>0.68085106382978722</v>
      </c>
      <c r="DM99" s="11">
        <v>5</v>
      </c>
      <c r="DN99" s="12">
        <f t="shared" si="2184"/>
        <v>3.90625E-2</v>
      </c>
      <c r="DO99" s="13"/>
      <c r="DP99" s="13"/>
      <c r="DQ99" s="25">
        <v>3942</v>
      </c>
      <c r="DR99" s="38">
        <v>4235</v>
      </c>
      <c r="DS99" s="10">
        <v>1</v>
      </c>
      <c r="DT99" s="11"/>
      <c r="DU99" s="74">
        <f t="shared" si="2250"/>
        <v>752</v>
      </c>
      <c r="DV99" s="74">
        <f t="shared" si="2251"/>
        <v>65</v>
      </c>
      <c r="DW99" s="11">
        <v>557</v>
      </c>
      <c r="DX99" s="12">
        <f t="shared" si="2187"/>
        <v>0.75930851063829785</v>
      </c>
      <c r="DY99" s="11">
        <v>14</v>
      </c>
      <c r="DZ99" s="12">
        <f t="shared" si="2188"/>
        <v>2.4518388791593695E-2</v>
      </c>
      <c r="EA99" s="13"/>
      <c r="EB99" s="13"/>
      <c r="EC99" s="25">
        <v>3942</v>
      </c>
      <c r="ED99" s="38">
        <v>4235</v>
      </c>
      <c r="EE99" s="10"/>
      <c r="EF99" s="11"/>
      <c r="EG99" s="74">
        <f t="shared" si="2252"/>
        <v>754</v>
      </c>
      <c r="EH99" s="74">
        <f t="shared" si="2253"/>
        <v>63</v>
      </c>
      <c r="EI99" s="11">
        <v>549</v>
      </c>
      <c r="EJ99" s="12">
        <f t="shared" si="2191"/>
        <v>0.75066312997347484</v>
      </c>
      <c r="EK99" s="11">
        <v>17</v>
      </c>
      <c r="EL99" s="12">
        <f t="shared" si="2192"/>
        <v>3.0035335689045935E-2</v>
      </c>
      <c r="EM99" s="13"/>
      <c r="EN99" s="13"/>
      <c r="EO99" s="25">
        <v>3942</v>
      </c>
      <c r="EP99" s="38">
        <v>4235</v>
      </c>
      <c r="EQ99" s="10"/>
      <c r="ER99" s="11"/>
      <c r="ES99" s="74">
        <f t="shared" si="2254"/>
        <v>746</v>
      </c>
      <c r="ET99" s="74">
        <f t="shared" si="2255"/>
        <v>65</v>
      </c>
      <c r="EU99" s="11">
        <v>565</v>
      </c>
      <c r="EV99" s="12">
        <f t="shared" si="2195"/>
        <v>0.79222520107238603</v>
      </c>
      <c r="EW99" s="11">
        <v>26</v>
      </c>
      <c r="EX99" s="12">
        <f t="shared" si="2196"/>
        <v>4.3993231810490696E-2</v>
      </c>
      <c r="EY99" s="13"/>
      <c r="EZ99" s="13"/>
      <c r="FA99" s="25">
        <v>3942</v>
      </c>
      <c r="FB99" s="38">
        <v>4235</v>
      </c>
      <c r="FC99" s="10"/>
      <c r="FD99" s="11"/>
      <c r="FE99" s="74">
        <f t="shared" si="2256"/>
        <v>749</v>
      </c>
      <c r="FF99" s="74">
        <f t="shared" si="2257"/>
        <v>64</v>
      </c>
      <c r="FG99" s="11">
        <v>560</v>
      </c>
      <c r="FH99" s="12">
        <f t="shared" si="2199"/>
        <v>0.76902536715620828</v>
      </c>
      <c r="FI99" s="11">
        <v>16</v>
      </c>
      <c r="FJ99" s="12">
        <f t="shared" si="2200"/>
        <v>2.7777777777777776E-2</v>
      </c>
      <c r="FK99" s="13"/>
      <c r="FL99" s="13"/>
      <c r="FM99" s="25">
        <v>3942</v>
      </c>
      <c r="FN99" s="38">
        <v>4235</v>
      </c>
      <c r="FO99" s="10"/>
      <c r="FP99" s="11"/>
      <c r="FQ99" s="74">
        <f t="shared" si="2258"/>
        <v>753</v>
      </c>
      <c r="FR99" s="74">
        <f t="shared" si="2259"/>
        <v>65</v>
      </c>
      <c r="FS99" s="11">
        <v>581</v>
      </c>
      <c r="FT99" s="12">
        <f t="shared" si="2203"/>
        <v>0.79150066401062413</v>
      </c>
      <c r="FU99" s="11">
        <v>15</v>
      </c>
      <c r="FV99" s="12">
        <f t="shared" si="2204"/>
        <v>2.5167785234899327E-2</v>
      </c>
      <c r="FW99" s="13"/>
      <c r="FX99" s="13"/>
      <c r="FY99" s="25">
        <v>3942</v>
      </c>
      <c r="FZ99" s="38">
        <v>4235</v>
      </c>
      <c r="GA99" s="10"/>
      <c r="GB99" s="11"/>
      <c r="GC99" s="74">
        <f t="shared" si="2260"/>
        <v>205</v>
      </c>
      <c r="GD99" s="74">
        <f t="shared" si="2261"/>
        <v>16</v>
      </c>
      <c r="GE99" s="11">
        <v>133</v>
      </c>
      <c r="GF99" s="12">
        <f t="shared" si="2207"/>
        <v>0.69268292682926824</v>
      </c>
      <c r="GG99" s="11">
        <v>9</v>
      </c>
      <c r="GH99" s="12">
        <f t="shared" si="2208"/>
        <v>6.3380281690140844E-2</v>
      </c>
      <c r="GI99" s="13"/>
      <c r="GJ99" s="13"/>
      <c r="GK99" s="25">
        <v>3942</v>
      </c>
      <c r="GL99" s="38">
        <v>4235</v>
      </c>
      <c r="GM99" s="10"/>
      <c r="GN99" s="11"/>
      <c r="GO99" s="74">
        <f t="shared" si="2262"/>
        <v>748</v>
      </c>
      <c r="GP99" s="74">
        <f t="shared" si="2263"/>
        <v>65</v>
      </c>
      <c r="GQ99" s="11">
        <v>573</v>
      </c>
      <c r="GR99" s="12">
        <f t="shared" si="2211"/>
        <v>0.77540106951871657</v>
      </c>
      <c r="GS99" s="11">
        <v>7</v>
      </c>
      <c r="GT99" s="12">
        <f t="shared" si="2212"/>
        <v>1.2068965517241379E-2</v>
      </c>
      <c r="GU99" s="13"/>
      <c r="GV99" s="13"/>
      <c r="GW99" s="25">
        <v>3942</v>
      </c>
      <c r="GX99" s="38">
        <v>4235</v>
      </c>
      <c r="GY99" s="10"/>
      <c r="GZ99" s="11"/>
      <c r="HA99" s="74">
        <f t="shared" si="2264"/>
        <v>752</v>
      </c>
      <c r="HB99" s="74">
        <f t="shared" si="2265"/>
        <v>65</v>
      </c>
      <c r="HC99" s="11">
        <v>550</v>
      </c>
      <c r="HD99" s="12">
        <f t="shared" si="2215"/>
        <v>0.75132978723404253</v>
      </c>
      <c r="HE99" s="11">
        <v>15</v>
      </c>
      <c r="HF99" s="12">
        <f t="shared" si="2216"/>
        <v>2.6548672566371681E-2</v>
      </c>
      <c r="HG99" s="13"/>
      <c r="HH99" s="13"/>
      <c r="HI99" s="25">
        <v>3942</v>
      </c>
      <c r="HJ99" s="38">
        <v>4235</v>
      </c>
      <c r="HK99" s="10">
        <f t="shared" si="2217"/>
        <v>2</v>
      </c>
      <c r="HL99" s="11">
        <f t="shared" si="2218"/>
        <v>0</v>
      </c>
      <c r="HM99" s="11">
        <f t="shared" si="2219"/>
        <v>11821</v>
      </c>
      <c r="HN99" s="11">
        <f t="shared" si="2220"/>
        <v>1018</v>
      </c>
      <c r="HO99" s="11">
        <f t="shared" si="2221"/>
        <v>8996</v>
      </c>
      <c r="HP99" s="202">
        <f t="shared" si="2222"/>
        <v>0.76101852635140854</v>
      </c>
      <c r="HQ99" s="15">
        <f t="shared" si="2223"/>
        <v>323</v>
      </c>
      <c r="HR99" s="12">
        <f t="shared" si="2224"/>
        <v>3.5904846598488215E-2</v>
      </c>
      <c r="HS99" s="16">
        <v>58.9</v>
      </c>
      <c r="HT99" s="17">
        <v>8486</v>
      </c>
      <c r="HU99" s="16">
        <f t="shared" si="2225"/>
        <v>94.330813694975546</v>
      </c>
      <c r="HV99" s="23">
        <v>3942</v>
      </c>
      <c r="HW99" s="22">
        <v>4235</v>
      </c>
      <c r="HX99" s="78">
        <f t="shared" si="2226"/>
        <v>0.76431829700963005</v>
      </c>
      <c r="HY99" s="78">
        <f t="shared" si="2227"/>
        <v>0.74706782253952064</v>
      </c>
      <c r="HZ99" s="78">
        <f t="shared" si="2228"/>
        <v>0.7715658993169745</v>
      </c>
    </row>
    <row r="100" spans="1:241" x14ac:dyDescent="0.25">
      <c r="A100" s="211"/>
      <c r="B100" s="41">
        <f t="shared" si="2229"/>
        <v>44580</v>
      </c>
      <c r="C100" s="10"/>
      <c r="D100" s="11"/>
      <c r="E100" s="74">
        <f t="shared" si="2230"/>
        <v>740</v>
      </c>
      <c r="F100" s="74">
        <f t="shared" si="2231"/>
        <v>65</v>
      </c>
      <c r="G100" s="11">
        <v>532</v>
      </c>
      <c r="H100" s="12">
        <f t="shared" si="2147"/>
        <v>0.75</v>
      </c>
      <c r="I100" s="11">
        <v>23</v>
      </c>
      <c r="J100" s="12">
        <f t="shared" si="2148"/>
        <v>4.1441441441441441E-2</v>
      </c>
      <c r="K100" s="13"/>
      <c r="L100" s="11"/>
      <c r="M100" s="25">
        <v>4320</v>
      </c>
      <c r="N100" s="38">
        <v>4576.4705882352937</v>
      </c>
      <c r="O100" s="10">
        <v>1</v>
      </c>
      <c r="P100" s="11"/>
      <c r="Q100" s="74">
        <f t="shared" si="2232"/>
        <v>740</v>
      </c>
      <c r="R100" s="74">
        <f t="shared" si="2233"/>
        <v>64</v>
      </c>
      <c r="S100" s="11">
        <v>569</v>
      </c>
      <c r="T100" s="12">
        <f t="shared" si="2151"/>
        <v>0.79459459459459458</v>
      </c>
      <c r="U100" s="11">
        <v>19</v>
      </c>
      <c r="V100" s="12">
        <f t="shared" si="2152"/>
        <v>3.2312925170068028E-2</v>
      </c>
      <c r="W100" s="13"/>
      <c r="X100" s="11"/>
      <c r="Y100" s="25">
        <v>4323.260869565217</v>
      </c>
      <c r="Z100" s="38">
        <v>4408</v>
      </c>
      <c r="AA100" s="10"/>
      <c r="AB100" s="11"/>
      <c r="AC100" s="74">
        <f t="shared" si="2234"/>
        <v>753</v>
      </c>
      <c r="AD100" s="74">
        <f t="shared" si="2235"/>
        <v>65</v>
      </c>
      <c r="AE100" s="11">
        <v>588</v>
      </c>
      <c r="AF100" s="12">
        <f t="shared" si="2155"/>
        <v>0.79814077025232399</v>
      </c>
      <c r="AG100" s="11">
        <v>13</v>
      </c>
      <c r="AH100" s="12">
        <f t="shared" si="2156"/>
        <v>2.1630615640599003E-2</v>
      </c>
      <c r="AI100" s="13"/>
      <c r="AJ100" s="11"/>
      <c r="AK100" s="25">
        <v>4381.2820512820517</v>
      </c>
      <c r="AL100" s="38">
        <v>4582.666666666667</v>
      </c>
      <c r="AM100" s="10"/>
      <c r="AN100" s="11"/>
      <c r="AO100" s="74">
        <f t="shared" si="2236"/>
        <v>202</v>
      </c>
      <c r="AP100" s="74">
        <f t="shared" si="2237"/>
        <v>16</v>
      </c>
      <c r="AQ100" s="11">
        <v>163</v>
      </c>
      <c r="AR100" s="12">
        <f t="shared" si="2159"/>
        <v>0.81683168316831678</v>
      </c>
      <c r="AS100" s="11">
        <v>2</v>
      </c>
      <c r="AT100" s="12">
        <f t="shared" si="2160"/>
        <v>1.2121212121212121E-2</v>
      </c>
      <c r="AU100" s="13"/>
      <c r="AV100" s="11"/>
      <c r="AW100" s="25">
        <v>4309.4444444444443</v>
      </c>
      <c r="AX100" s="38">
        <v>4626</v>
      </c>
      <c r="AY100" s="10"/>
      <c r="AZ100" s="11"/>
      <c r="BA100" s="74">
        <f t="shared" si="2238"/>
        <v>754</v>
      </c>
      <c r="BB100" s="74">
        <f t="shared" si="2239"/>
        <v>65</v>
      </c>
      <c r="BC100" s="11">
        <v>582</v>
      </c>
      <c r="BD100" s="12">
        <f t="shared" si="2163"/>
        <v>0.78779840848806371</v>
      </c>
      <c r="BE100" s="11">
        <v>12</v>
      </c>
      <c r="BF100" s="12">
        <f t="shared" si="2164"/>
        <v>2.0202020202020204E-2</v>
      </c>
      <c r="BG100" s="13"/>
      <c r="BH100" s="11"/>
      <c r="BI100" s="25">
        <v>4362.8571428571431</v>
      </c>
      <c r="BJ100" s="38">
        <v>4505</v>
      </c>
      <c r="BK100" s="10"/>
      <c r="BL100" s="11"/>
      <c r="BM100" s="74">
        <f t="shared" si="2240"/>
        <v>756</v>
      </c>
      <c r="BN100" s="74">
        <f t="shared" si="2241"/>
        <v>65</v>
      </c>
      <c r="BO100" s="11">
        <v>558</v>
      </c>
      <c r="BP100" s="12">
        <f t="shared" si="2167"/>
        <v>0.75264550264550267</v>
      </c>
      <c r="BQ100" s="11">
        <v>11</v>
      </c>
      <c r="BR100" s="12">
        <f t="shared" si="2168"/>
        <v>1.9332161687170474E-2</v>
      </c>
      <c r="BS100" s="13"/>
      <c r="BT100" s="11"/>
      <c r="BU100" s="25">
        <v>4192.7586206896549</v>
      </c>
      <c r="BV100" s="38">
        <v>4470.666666666667</v>
      </c>
      <c r="BW100" s="10"/>
      <c r="BX100" s="11"/>
      <c r="BY100" s="74">
        <f t="shared" si="2242"/>
        <v>742</v>
      </c>
      <c r="BZ100" s="74">
        <f t="shared" si="2243"/>
        <v>64</v>
      </c>
      <c r="CA100" s="11">
        <v>536</v>
      </c>
      <c r="CB100" s="12">
        <f t="shared" si="2171"/>
        <v>0.75471698113207553</v>
      </c>
      <c r="CC100" s="11">
        <v>24</v>
      </c>
      <c r="CD100" s="12">
        <f t="shared" si="2172"/>
        <v>4.2857142857142858E-2</v>
      </c>
      <c r="CE100" s="13"/>
      <c r="CF100" s="11"/>
      <c r="CG100" s="25">
        <v>4528.510638297872</v>
      </c>
      <c r="CH100" s="38">
        <v>4562.666666666667</v>
      </c>
      <c r="CI100" s="10"/>
      <c r="CJ100" s="11"/>
      <c r="CK100" s="74">
        <f t="shared" si="2244"/>
        <v>744</v>
      </c>
      <c r="CL100" s="74">
        <f t="shared" si="2245"/>
        <v>65</v>
      </c>
      <c r="CM100" s="11">
        <v>579</v>
      </c>
      <c r="CN100" s="12">
        <f t="shared" si="2175"/>
        <v>0.80913978494623651</v>
      </c>
      <c r="CO100" s="11">
        <v>23</v>
      </c>
      <c r="CP100" s="12">
        <f t="shared" si="2176"/>
        <v>3.8205980066445183E-2</v>
      </c>
      <c r="CQ100" s="13"/>
      <c r="CR100" s="11"/>
      <c r="CS100" s="25">
        <v>4324.6153846153848</v>
      </c>
      <c r="CT100" s="38">
        <v>4602.666666666667</v>
      </c>
      <c r="CU100" s="10"/>
      <c r="CV100" s="11"/>
      <c r="CW100" s="74">
        <f t="shared" si="2246"/>
        <v>742</v>
      </c>
      <c r="CX100" s="74">
        <f t="shared" si="2247"/>
        <v>65</v>
      </c>
      <c r="CY100" s="11">
        <v>539</v>
      </c>
      <c r="CZ100" s="12">
        <f t="shared" si="2179"/>
        <v>0.74932614555256061</v>
      </c>
      <c r="DA100" s="11">
        <v>17</v>
      </c>
      <c r="DB100" s="12">
        <f t="shared" si="2180"/>
        <v>3.0575539568345324E-2</v>
      </c>
      <c r="DC100" s="13"/>
      <c r="DD100" s="11"/>
      <c r="DE100" s="25">
        <v>4400</v>
      </c>
      <c r="DF100" s="38">
        <v>4725.625</v>
      </c>
      <c r="DG100" s="10"/>
      <c r="DH100" s="11"/>
      <c r="DI100" s="74">
        <f t="shared" si="2248"/>
        <v>188</v>
      </c>
      <c r="DJ100" s="74">
        <f t="shared" si="2249"/>
        <v>16</v>
      </c>
      <c r="DK100" s="11">
        <v>129</v>
      </c>
      <c r="DL100" s="12">
        <f t="shared" si="2183"/>
        <v>0.73404255319148937</v>
      </c>
      <c r="DM100" s="11">
        <v>9</v>
      </c>
      <c r="DN100" s="12">
        <f t="shared" si="2184"/>
        <v>6.5217391304347824E-2</v>
      </c>
      <c r="DO100" s="13"/>
      <c r="DP100" s="11"/>
      <c r="DQ100" s="25">
        <v>4352.7777777777774</v>
      </c>
      <c r="DR100" s="38">
        <v>4610</v>
      </c>
      <c r="DS100" s="10"/>
      <c r="DT100" s="11"/>
      <c r="DU100" s="74">
        <f t="shared" si="2250"/>
        <v>752</v>
      </c>
      <c r="DV100" s="74">
        <f t="shared" si="2251"/>
        <v>65</v>
      </c>
      <c r="DW100" s="11">
        <v>554</v>
      </c>
      <c r="DX100" s="12">
        <f t="shared" si="2187"/>
        <v>0.76063829787234039</v>
      </c>
      <c r="DY100" s="11">
        <v>18</v>
      </c>
      <c r="DZ100" s="12">
        <f t="shared" si="2188"/>
        <v>3.1468531468531472E-2</v>
      </c>
      <c r="EA100" s="13"/>
      <c r="EB100" s="11"/>
      <c r="EC100" s="25">
        <v>4328.8888888888887</v>
      </c>
      <c r="ED100" s="38">
        <v>4506.875</v>
      </c>
      <c r="EE100" s="10"/>
      <c r="EF100" s="11"/>
      <c r="EG100" s="74">
        <f t="shared" si="2252"/>
        <v>754</v>
      </c>
      <c r="EH100" s="74">
        <f t="shared" si="2253"/>
        <v>63</v>
      </c>
      <c r="EI100" s="11">
        <v>542</v>
      </c>
      <c r="EJ100" s="12">
        <f t="shared" si="2191"/>
        <v>0.74005305039787794</v>
      </c>
      <c r="EK100" s="11">
        <v>16</v>
      </c>
      <c r="EL100" s="12">
        <f t="shared" si="2192"/>
        <v>2.8673835125448029E-2</v>
      </c>
      <c r="EM100" s="13"/>
      <c r="EN100" s="11"/>
      <c r="EO100" s="25">
        <v>4374.1025641025644</v>
      </c>
      <c r="EP100" s="38">
        <v>4706.666666666667</v>
      </c>
      <c r="EQ100" s="10">
        <v>1</v>
      </c>
      <c r="ER100" s="11"/>
      <c r="ES100" s="74">
        <f t="shared" si="2254"/>
        <v>745</v>
      </c>
      <c r="ET100" s="74">
        <f t="shared" si="2255"/>
        <v>65</v>
      </c>
      <c r="EU100" s="11">
        <v>547</v>
      </c>
      <c r="EV100" s="12">
        <f t="shared" si="2195"/>
        <v>0.77046979865771814</v>
      </c>
      <c r="EW100" s="11">
        <v>27</v>
      </c>
      <c r="EX100" s="12">
        <f t="shared" si="2196"/>
        <v>4.7038327526132406E-2</v>
      </c>
      <c r="EY100" s="13"/>
      <c r="EZ100" s="11"/>
      <c r="FA100" s="25">
        <v>4256.4102564102568</v>
      </c>
      <c r="FB100" s="38">
        <v>4664</v>
      </c>
      <c r="FC100" s="10"/>
      <c r="FD100" s="11"/>
      <c r="FE100" s="74">
        <f t="shared" si="2256"/>
        <v>749</v>
      </c>
      <c r="FF100" s="74">
        <f t="shared" si="2257"/>
        <v>64</v>
      </c>
      <c r="FG100" s="11">
        <v>546</v>
      </c>
      <c r="FH100" s="12">
        <f t="shared" si="2199"/>
        <v>0.75433911882510019</v>
      </c>
      <c r="FI100" s="11">
        <v>19</v>
      </c>
      <c r="FJ100" s="12">
        <f t="shared" si="2200"/>
        <v>3.3628318584070796E-2</v>
      </c>
      <c r="FK100" s="13"/>
      <c r="FL100" s="11"/>
      <c r="FM100" s="25">
        <v>4250</v>
      </c>
      <c r="FN100" s="38">
        <v>4418.666666666667</v>
      </c>
      <c r="FO100" s="10"/>
      <c r="FP100" s="11"/>
      <c r="FQ100" s="74">
        <f t="shared" si="2258"/>
        <v>753</v>
      </c>
      <c r="FR100" s="74">
        <f t="shared" si="2259"/>
        <v>65</v>
      </c>
      <c r="FS100" s="11">
        <v>561</v>
      </c>
      <c r="FT100" s="12">
        <f t="shared" si="2203"/>
        <v>0.75830013280212483</v>
      </c>
      <c r="FU100" s="11">
        <v>10</v>
      </c>
      <c r="FV100" s="12">
        <f t="shared" si="2204"/>
        <v>1.7513134851138354E-2</v>
      </c>
      <c r="FW100" s="13"/>
      <c r="FX100" s="11"/>
      <c r="FY100" s="25">
        <v>4272.916666666667</v>
      </c>
      <c r="FZ100" s="38">
        <v>4563.75</v>
      </c>
      <c r="GA100" s="10"/>
      <c r="GB100" s="11">
        <v>1</v>
      </c>
      <c r="GC100" s="74">
        <f t="shared" si="2260"/>
        <v>205</v>
      </c>
      <c r="GD100" s="74">
        <f t="shared" si="2261"/>
        <v>15</v>
      </c>
      <c r="GE100" s="11">
        <v>119</v>
      </c>
      <c r="GF100" s="12">
        <f t="shared" si="2207"/>
        <v>0.6</v>
      </c>
      <c r="GG100" s="11">
        <v>4</v>
      </c>
      <c r="GH100" s="12">
        <f t="shared" si="2208"/>
        <v>3.2520325203252036E-2</v>
      </c>
      <c r="GI100" s="13"/>
      <c r="GJ100" s="11"/>
      <c r="GK100" s="25">
        <v>4273.5</v>
      </c>
      <c r="GL100" s="38">
        <v>4570</v>
      </c>
      <c r="GM100" s="10"/>
      <c r="GN100" s="11">
        <v>1</v>
      </c>
      <c r="GO100" s="74">
        <f t="shared" si="2262"/>
        <v>748</v>
      </c>
      <c r="GP100" s="74">
        <f t="shared" si="2263"/>
        <v>64</v>
      </c>
      <c r="GQ100" s="11">
        <v>566</v>
      </c>
      <c r="GR100" s="12">
        <f t="shared" si="2211"/>
        <v>0.76871657754010692</v>
      </c>
      <c r="GS100" s="11">
        <v>9</v>
      </c>
      <c r="GT100" s="12">
        <f t="shared" si="2212"/>
        <v>1.5652173913043479E-2</v>
      </c>
      <c r="GU100" s="13"/>
      <c r="GV100" s="11"/>
      <c r="GW100" s="25">
        <v>4199.7674418604647</v>
      </c>
      <c r="GX100" s="38">
        <v>4588</v>
      </c>
      <c r="GY100" s="10"/>
      <c r="GZ100" s="11"/>
      <c r="HA100" s="74">
        <f t="shared" si="2264"/>
        <v>752</v>
      </c>
      <c r="HB100" s="74">
        <f t="shared" si="2265"/>
        <v>65</v>
      </c>
      <c r="HC100" s="11">
        <v>525</v>
      </c>
      <c r="HD100" s="12">
        <f t="shared" si="2215"/>
        <v>0.70744680851063835</v>
      </c>
      <c r="HE100" s="11">
        <v>7</v>
      </c>
      <c r="HF100" s="12">
        <f t="shared" si="2216"/>
        <v>1.3157894736842105E-2</v>
      </c>
      <c r="HG100" s="13"/>
      <c r="HH100" s="11"/>
      <c r="HI100" s="25">
        <v>4360.7692307692305</v>
      </c>
      <c r="HJ100" s="38">
        <v>4595.333333333333</v>
      </c>
      <c r="HK100" s="10">
        <f t="shared" si="2217"/>
        <v>2</v>
      </c>
      <c r="HL100" s="11">
        <f t="shared" si="2218"/>
        <v>2</v>
      </c>
      <c r="HM100" s="11">
        <f t="shared" si="2219"/>
        <v>11819</v>
      </c>
      <c r="HN100" s="11">
        <f t="shared" si="2220"/>
        <v>1016</v>
      </c>
      <c r="HO100" s="11">
        <f t="shared" si="2221"/>
        <v>8998</v>
      </c>
      <c r="HP100" s="202">
        <f t="shared" si="2222"/>
        <v>0.76131652424062946</v>
      </c>
      <c r="HQ100" s="15">
        <f t="shared" si="2223"/>
        <v>263</v>
      </c>
      <c r="HR100" s="12">
        <f t="shared" si="2224"/>
        <v>2.9228717492776172E-2</v>
      </c>
      <c r="HS100" s="16">
        <v>59.1</v>
      </c>
      <c r="HT100" s="17">
        <v>8608</v>
      </c>
      <c r="HU100" s="16">
        <f t="shared" si="2225"/>
        <v>95.665703489664367</v>
      </c>
      <c r="HV100" s="23">
        <v>4327.1471927162365</v>
      </c>
      <c r="HW100" s="22">
        <v>4569.6168582375476</v>
      </c>
      <c r="HX100" s="78">
        <f t="shared" si="2226"/>
        <v>0.77870722433460071</v>
      </c>
      <c r="HY100" s="78">
        <f t="shared" si="2227"/>
        <v>0.76134625191228966</v>
      </c>
      <c r="HZ100" s="78">
        <f t="shared" si="2228"/>
        <v>0.74392712550607287</v>
      </c>
    </row>
    <row r="101" spans="1:241" x14ac:dyDescent="0.25">
      <c r="A101" s="211"/>
      <c r="B101" s="41">
        <f t="shared" si="2229"/>
        <v>44581</v>
      </c>
      <c r="C101" s="10">
        <v>1</v>
      </c>
      <c r="D101" s="11"/>
      <c r="E101" s="74">
        <f t="shared" si="2230"/>
        <v>739</v>
      </c>
      <c r="F101" s="74">
        <f t="shared" si="2231"/>
        <v>65</v>
      </c>
      <c r="G101" s="11">
        <v>543</v>
      </c>
      <c r="H101" s="12">
        <f t="shared" si="2147"/>
        <v>0.75236806495263875</v>
      </c>
      <c r="I101" s="11">
        <v>13</v>
      </c>
      <c r="J101" s="12">
        <f t="shared" si="2148"/>
        <v>2.3381294964028777E-2</v>
      </c>
      <c r="K101" s="13"/>
      <c r="L101" s="11"/>
      <c r="M101" s="39">
        <v>87.5</v>
      </c>
      <c r="N101" s="43">
        <v>82.352941176470594</v>
      </c>
      <c r="O101" s="10"/>
      <c r="P101" s="11"/>
      <c r="Q101" s="74">
        <f t="shared" si="2232"/>
        <v>740</v>
      </c>
      <c r="R101" s="74">
        <f t="shared" si="2233"/>
        <v>64</v>
      </c>
      <c r="S101" s="11">
        <v>524</v>
      </c>
      <c r="T101" s="12">
        <f t="shared" si="2151"/>
        <v>0.73378378378378384</v>
      </c>
      <c r="U101" s="11">
        <v>19</v>
      </c>
      <c r="V101" s="12">
        <f t="shared" si="2152"/>
        <v>3.4990791896869246E-2</v>
      </c>
      <c r="W101" s="13"/>
      <c r="X101" s="11"/>
      <c r="Y101" s="39">
        <v>89.130434782608702</v>
      </c>
      <c r="Z101" s="43">
        <v>93.333333333333329</v>
      </c>
      <c r="AA101" s="10"/>
      <c r="AB101" s="11"/>
      <c r="AC101" s="74">
        <f t="shared" si="2234"/>
        <v>753</v>
      </c>
      <c r="AD101" s="74">
        <f t="shared" si="2235"/>
        <v>65</v>
      </c>
      <c r="AE101" s="11">
        <v>542</v>
      </c>
      <c r="AF101" s="12">
        <f t="shared" si="2155"/>
        <v>0.7357237715803453</v>
      </c>
      <c r="AG101" s="11">
        <v>12</v>
      </c>
      <c r="AH101" s="12">
        <f t="shared" si="2156"/>
        <v>2.1660649819494584E-2</v>
      </c>
      <c r="AI101" s="13"/>
      <c r="AJ101" s="11"/>
      <c r="AK101" s="39">
        <v>89.743589743589737</v>
      </c>
      <c r="AL101" s="43">
        <v>93.333333333333329</v>
      </c>
      <c r="AM101" s="10"/>
      <c r="AN101" s="11"/>
      <c r="AO101" s="74">
        <f t="shared" si="2236"/>
        <v>202</v>
      </c>
      <c r="AP101" s="74">
        <f t="shared" si="2237"/>
        <v>16</v>
      </c>
      <c r="AQ101" s="11">
        <v>151</v>
      </c>
      <c r="AR101" s="12">
        <f t="shared" si="2159"/>
        <v>0.81188118811881194</v>
      </c>
      <c r="AS101" s="11">
        <v>13</v>
      </c>
      <c r="AT101" s="12">
        <f t="shared" si="2160"/>
        <v>7.926829268292683E-2</v>
      </c>
      <c r="AU101" s="13"/>
      <c r="AV101" s="11"/>
      <c r="AW101" s="39">
        <v>77.777777777777771</v>
      </c>
      <c r="AX101" s="43">
        <v>100</v>
      </c>
      <c r="AY101" s="10"/>
      <c r="AZ101" s="11"/>
      <c r="BA101" s="74">
        <f t="shared" si="2238"/>
        <v>754</v>
      </c>
      <c r="BB101" s="74">
        <f t="shared" si="2239"/>
        <v>65</v>
      </c>
      <c r="BC101" s="11">
        <v>566</v>
      </c>
      <c r="BD101" s="12">
        <f t="shared" si="2163"/>
        <v>0.76790450928381959</v>
      </c>
      <c r="BE101" s="11">
        <v>13</v>
      </c>
      <c r="BF101" s="12">
        <f t="shared" si="2164"/>
        <v>2.2452504317789293E-2</v>
      </c>
      <c r="BG101" s="13"/>
      <c r="BH101" s="11"/>
      <c r="BI101" s="39">
        <v>73.80952380952381</v>
      </c>
      <c r="BJ101" s="43">
        <v>68.75</v>
      </c>
      <c r="BK101" s="10"/>
      <c r="BL101" s="11"/>
      <c r="BM101" s="74">
        <f t="shared" si="2240"/>
        <v>756</v>
      </c>
      <c r="BN101" s="74">
        <f t="shared" si="2241"/>
        <v>65</v>
      </c>
      <c r="BO101" s="11">
        <v>560</v>
      </c>
      <c r="BP101" s="12">
        <f t="shared" si="2167"/>
        <v>0.75396825396825395</v>
      </c>
      <c r="BQ101" s="11">
        <v>10</v>
      </c>
      <c r="BR101" s="12">
        <f t="shared" si="2168"/>
        <v>1.7543859649122806E-2</v>
      </c>
      <c r="BS101" s="13"/>
      <c r="BT101" s="11"/>
      <c r="BU101" s="39">
        <v>58.620689655172413</v>
      </c>
      <c r="BV101" s="43">
        <v>73.333333333333329</v>
      </c>
      <c r="BW101" s="10"/>
      <c r="BX101" s="11"/>
      <c r="BY101" s="74">
        <f t="shared" si="2242"/>
        <v>742</v>
      </c>
      <c r="BZ101" s="74">
        <f t="shared" si="2243"/>
        <v>64</v>
      </c>
      <c r="CA101" s="11">
        <v>525</v>
      </c>
      <c r="CB101" s="12">
        <f t="shared" si="2171"/>
        <v>0.74258760107816713</v>
      </c>
      <c r="CC101" s="11">
        <v>26</v>
      </c>
      <c r="CD101" s="12">
        <f t="shared" si="2172"/>
        <v>4.7186932849364795E-2</v>
      </c>
      <c r="CE101" s="13"/>
      <c r="CF101" s="11"/>
      <c r="CG101" s="39">
        <v>78.723404255319153</v>
      </c>
      <c r="CH101" s="43">
        <v>80</v>
      </c>
      <c r="CI101" s="10"/>
      <c r="CJ101" s="11"/>
      <c r="CK101" s="74">
        <f t="shared" si="2244"/>
        <v>744</v>
      </c>
      <c r="CL101" s="74">
        <f t="shared" si="2245"/>
        <v>65</v>
      </c>
      <c r="CM101" s="11">
        <v>529</v>
      </c>
      <c r="CN101" s="12">
        <f t="shared" si="2175"/>
        <v>0.73790322580645162</v>
      </c>
      <c r="CO101" s="11">
        <v>20</v>
      </c>
      <c r="CP101" s="12">
        <f t="shared" si="2176"/>
        <v>3.6429872495446269E-2</v>
      </c>
      <c r="CQ101" s="13"/>
      <c r="CR101" s="11"/>
      <c r="CS101" s="39">
        <v>87.179487179487182</v>
      </c>
      <c r="CT101" s="43">
        <v>86.666666666666671</v>
      </c>
      <c r="CU101" s="10"/>
      <c r="CV101" s="11"/>
      <c r="CW101" s="74">
        <f t="shared" si="2246"/>
        <v>742</v>
      </c>
      <c r="CX101" s="74">
        <f t="shared" si="2247"/>
        <v>65</v>
      </c>
      <c r="CY101" s="11">
        <v>529</v>
      </c>
      <c r="CZ101" s="12">
        <f t="shared" si="2179"/>
        <v>0.7439353099730458</v>
      </c>
      <c r="DA101" s="11">
        <v>23</v>
      </c>
      <c r="DB101" s="12">
        <f t="shared" si="2180"/>
        <v>4.1666666666666664E-2</v>
      </c>
      <c r="DC101" s="13"/>
      <c r="DD101" s="11"/>
      <c r="DE101" s="39">
        <v>77.272727272727266</v>
      </c>
      <c r="DF101" s="43">
        <v>87.5</v>
      </c>
      <c r="DG101" s="10"/>
      <c r="DH101" s="11"/>
      <c r="DI101" s="74">
        <f t="shared" si="2248"/>
        <v>188</v>
      </c>
      <c r="DJ101" s="74">
        <f t="shared" si="2249"/>
        <v>16</v>
      </c>
      <c r="DK101" s="11">
        <v>124</v>
      </c>
      <c r="DL101" s="12">
        <f t="shared" si="2183"/>
        <v>0.71276595744680848</v>
      </c>
      <c r="DM101" s="11">
        <v>10</v>
      </c>
      <c r="DN101" s="12">
        <f t="shared" si="2184"/>
        <v>7.4626865671641784E-2</v>
      </c>
      <c r="DO101" s="39"/>
      <c r="DP101" s="39"/>
      <c r="DQ101" s="39">
        <v>66.666666666666671</v>
      </c>
      <c r="DR101" s="43">
        <v>80</v>
      </c>
      <c r="DS101" s="10"/>
      <c r="DT101" s="11"/>
      <c r="DU101" s="74">
        <f t="shared" si="2250"/>
        <v>752</v>
      </c>
      <c r="DV101" s="74">
        <f t="shared" si="2251"/>
        <v>65</v>
      </c>
      <c r="DW101" s="11">
        <v>545</v>
      </c>
      <c r="DX101" s="12">
        <f t="shared" si="2187"/>
        <v>0.74601063829787229</v>
      </c>
      <c r="DY101" s="11">
        <v>16</v>
      </c>
      <c r="DZ101" s="12">
        <f t="shared" si="2188"/>
        <v>2.8520499108734401E-2</v>
      </c>
      <c r="EA101" s="13"/>
      <c r="EB101" s="11"/>
      <c r="EC101" s="39">
        <v>70.370370370370367</v>
      </c>
      <c r="ED101" s="43">
        <v>87.5</v>
      </c>
      <c r="EE101" s="10"/>
      <c r="EF101" s="11"/>
      <c r="EG101" s="74">
        <f t="shared" si="2252"/>
        <v>754</v>
      </c>
      <c r="EH101" s="74">
        <f t="shared" si="2253"/>
        <v>63</v>
      </c>
      <c r="EI101" s="11">
        <v>554</v>
      </c>
      <c r="EJ101" s="12">
        <f t="shared" si="2191"/>
        <v>0.7572944297082228</v>
      </c>
      <c r="EK101" s="11">
        <v>17</v>
      </c>
      <c r="EL101" s="12">
        <f t="shared" si="2192"/>
        <v>2.9772329246935202E-2</v>
      </c>
      <c r="EM101" s="13"/>
      <c r="EN101" s="11"/>
      <c r="EO101" s="39">
        <v>79.487179487179489</v>
      </c>
      <c r="EP101" s="43">
        <v>93.333333333333329</v>
      </c>
      <c r="EQ101" s="10"/>
      <c r="ER101" s="11"/>
      <c r="ES101" s="74">
        <f t="shared" si="2254"/>
        <v>745</v>
      </c>
      <c r="ET101" s="74">
        <f t="shared" si="2255"/>
        <v>65</v>
      </c>
      <c r="EU101" s="11">
        <v>542</v>
      </c>
      <c r="EV101" s="12">
        <f t="shared" si="2195"/>
        <v>0.77315436241610735</v>
      </c>
      <c r="EW101" s="11">
        <v>34</v>
      </c>
      <c r="EX101" s="12">
        <f t="shared" si="2196"/>
        <v>5.9027777777777776E-2</v>
      </c>
      <c r="EY101" s="13"/>
      <c r="EZ101" s="11"/>
      <c r="FA101" s="39">
        <v>76.92307692307692</v>
      </c>
      <c r="FB101" s="43">
        <v>93.333333333333329</v>
      </c>
      <c r="FC101" s="10">
        <v>1</v>
      </c>
      <c r="FD101" s="11"/>
      <c r="FE101" s="74">
        <f t="shared" si="2256"/>
        <v>748</v>
      </c>
      <c r="FF101" s="74">
        <f t="shared" si="2257"/>
        <v>64</v>
      </c>
      <c r="FG101" s="11">
        <v>514</v>
      </c>
      <c r="FH101" s="12">
        <f t="shared" si="2199"/>
        <v>0.72459893048128343</v>
      </c>
      <c r="FI101" s="11">
        <v>28</v>
      </c>
      <c r="FJ101" s="12">
        <f t="shared" si="2200"/>
        <v>5.1660516605166053E-2</v>
      </c>
      <c r="FK101" s="13"/>
      <c r="FL101" s="11"/>
      <c r="FM101" s="39">
        <v>85.714285714285708</v>
      </c>
      <c r="FN101" s="43">
        <v>86.666666666666671</v>
      </c>
      <c r="FO101" s="10">
        <v>1</v>
      </c>
      <c r="FP101" s="11"/>
      <c r="FQ101" s="74">
        <f t="shared" si="2258"/>
        <v>752</v>
      </c>
      <c r="FR101" s="74">
        <f t="shared" si="2259"/>
        <v>65</v>
      </c>
      <c r="FS101" s="11">
        <v>554</v>
      </c>
      <c r="FT101" s="12">
        <f t="shared" si="2203"/>
        <v>0.75398936170212771</v>
      </c>
      <c r="FU101" s="11">
        <v>13</v>
      </c>
      <c r="FV101" s="12">
        <f t="shared" si="2204"/>
        <v>2.292768959435626E-2</v>
      </c>
      <c r="FW101" s="13"/>
      <c r="FX101" s="11"/>
      <c r="FY101" s="39">
        <v>83.333333333333329</v>
      </c>
      <c r="FZ101" s="43">
        <v>81.25</v>
      </c>
      <c r="GA101" s="10"/>
      <c r="GB101" s="11"/>
      <c r="GC101" s="74">
        <f t="shared" si="2260"/>
        <v>205</v>
      </c>
      <c r="GD101" s="74">
        <f t="shared" si="2261"/>
        <v>15</v>
      </c>
      <c r="GE101" s="11">
        <v>108</v>
      </c>
      <c r="GF101" s="12">
        <f t="shared" si="2207"/>
        <v>0.59024390243902436</v>
      </c>
      <c r="GG101" s="11">
        <v>13</v>
      </c>
      <c r="GH101" s="12">
        <f t="shared" si="2208"/>
        <v>0.10743801652892562</v>
      </c>
      <c r="GI101" s="13"/>
      <c r="GJ101" s="11"/>
      <c r="GK101" s="39">
        <v>75</v>
      </c>
      <c r="GL101" s="43">
        <v>100</v>
      </c>
      <c r="GM101" s="10"/>
      <c r="GN101" s="11"/>
      <c r="GO101" s="74">
        <f t="shared" si="2262"/>
        <v>748</v>
      </c>
      <c r="GP101" s="74">
        <f t="shared" si="2263"/>
        <v>64</v>
      </c>
      <c r="GQ101" s="11">
        <v>573</v>
      </c>
      <c r="GR101" s="12">
        <f t="shared" si="2211"/>
        <v>0.78609625668449201</v>
      </c>
      <c r="GS101" s="11">
        <v>15</v>
      </c>
      <c r="GT101" s="12">
        <f t="shared" si="2212"/>
        <v>2.5510204081632654E-2</v>
      </c>
      <c r="GU101" s="13"/>
      <c r="GV101" s="11"/>
      <c r="GW101" s="39">
        <v>83.720930232558146</v>
      </c>
      <c r="GX101" s="43">
        <v>73.333333333333329</v>
      </c>
      <c r="GY101" s="10"/>
      <c r="GZ101" s="11"/>
      <c r="HA101" s="74">
        <f t="shared" si="2264"/>
        <v>752</v>
      </c>
      <c r="HB101" s="74">
        <f t="shared" si="2265"/>
        <v>65</v>
      </c>
      <c r="HC101" s="11">
        <v>580</v>
      </c>
      <c r="HD101" s="12">
        <f t="shared" si="2215"/>
        <v>0.7938829787234043</v>
      </c>
      <c r="HE101" s="11">
        <v>17</v>
      </c>
      <c r="HF101" s="12">
        <f t="shared" si="2216"/>
        <v>2.8475711892797319E-2</v>
      </c>
      <c r="HG101" s="13"/>
      <c r="HH101" s="11"/>
      <c r="HI101" s="39">
        <v>87.179487179487182</v>
      </c>
      <c r="HJ101" s="43">
        <v>93.333333333333329</v>
      </c>
      <c r="HK101" s="10">
        <f t="shared" si="2217"/>
        <v>3</v>
      </c>
      <c r="HL101" s="11">
        <f t="shared" si="2218"/>
        <v>0</v>
      </c>
      <c r="HM101" s="11">
        <f t="shared" si="2219"/>
        <v>11816</v>
      </c>
      <c r="HN101" s="11">
        <f t="shared" si="2220"/>
        <v>1016</v>
      </c>
      <c r="HO101" s="11">
        <f t="shared" si="2221"/>
        <v>8875</v>
      </c>
      <c r="HP101" s="202">
        <f t="shared" si="2222"/>
        <v>0.75110020311442116</v>
      </c>
      <c r="HQ101" s="15">
        <f t="shared" si="2223"/>
        <v>312</v>
      </c>
      <c r="HR101" s="12">
        <f t="shared" si="2224"/>
        <v>3.5154929577464786E-2</v>
      </c>
      <c r="HS101" s="16">
        <v>59.4</v>
      </c>
      <c r="HT101" s="17">
        <v>8403</v>
      </c>
      <c r="HU101" s="16">
        <f t="shared" si="2225"/>
        <v>94.681690140845063</v>
      </c>
      <c r="HV101" s="23">
        <v>78.603945371775424</v>
      </c>
      <c r="HW101" s="22">
        <v>85.440613026819918</v>
      </c>
      <c r="HX101" s="78">
        <f t="shared" si="2226"/>
        <v>0.75202839756592288</v>
      </c>
      <c r="HY101" s="78">
        <f t="shared" si="2227"/>
        <v>0.74400815910249873</v>
      </c>
      <c r="HZ101" s="78">
        <f t="shared" si="2228"/>
        <v>0.75721518987341774</v>
      </c>
      <c r="ID101" s="83">
        <f t="shared" ref="ID101:IF101" si="2266">ID102/ID103</f>
        <v>1.2661433274246644E-3</v>
      </c>
      <c r="IE101" s="83">
        <f t="shared" si="2266"/>
        <v>1.0188487009679063E-3</v>
      </c>
      <c r="IF101" s="83">
        <f t="shared" si="2266"/>
        <v>1.5166835187057635E-3</v>
      </c>
      <c r="IG101" s="86" t="s">
        <v>41</v>
      </c>
    </row>
    <row r="102" spans="1:241" ht="19.5" thickBot="1" x14ac:dyDescent="0.3">
      <c r="A102" s="211"/>
      <c r="B102" s="42"/>
      <c r="C102" s="26">
        <f t="shared" ref="C102:D102" si="2267">SUM(C95:C101)</f>
        <v>1</v>
      </c>
      <c r="D102" s="27">
        <f t="shared" si="2267"/>
        <v>0</v>
      </c>
      <c r="E102" s="27"/>
      <c r="F102" s="27"/>
      <c r="G102" s="27">
        <f t="shared" ref="G102" si="2268">SUM(G95:G101)</f>
        <v>3825</v>
      </c>
      <c r="H102" s="28">
        <f t="shared" ref="H102" si="2269">((G102+I102)/7)/E101</f>
        <v>0.76358012758554039</v>
      </c>
      <c r="I102" s="27">
        <f t="shared" ref="I102" si="2270">SUM(I95:I101)</f>
        <v>125</v>
      </c>
      <c r="J102" s="28">
        <f t="shared" ref="J102" si="2271">(I102/(I102+G102))</f>
        <v>3.1645569620253167E-2</v>
      </c>
      <c r="K102" s="27"/>
      <c r="L102" s="27"/>
      <c r="M102" s="29">
        <f t="shared" ref="M102:N102" si="2272">M100/M99*100-100</f>
        <v>9.5890410958904084</v>
      </c>
      <c r="N102" s="72">
        <f t="shared" si="2272"/>
        <v>8.0630599347176712</v>
      </c>
      <c r="O102" s="26">
        <f t="shared" ref="O102:P102" si="2273">SUM(O95:O101)</f>
        <v>2</v>
      </c>
      <c r="P102" s="27">
        <f t="shared" si="2273"/>
        <v>0</v>
      </c>
      <c r="Q102" s="27"/>
      <c r="R102" s="27"/>
      <c r="S102" s="27">
        <f t="shared" ref="S102:S165" si="2274">SUM(S95:S101)</f>
        <v>3889</v>
      </c>
      <c r="T102" s="28">
        <f t="shared" ref="T102" si="2275">((S102+U102)/7)/Q101</f>
        <v>0.77722007722007713</v>
      </c>
      <c r="U102" s="27">
        <f t="shared" ref="U102:U165" si="2276">SUM(U95:U101)</f>
        <v>137</v>
      </c>
      <c r="V102" s="28">
        <f t="shared" ref="V102" si="2277">(U102/(U102+S102))</f>
        <v>3.4028812717337306E-2</v>
      </c>
      <c r="W102" s="27"/>
      <c r="X102" s="27"/>
      <c r="Y102" s="29">
        <f t="shared" ref="Y102:Z102" si="2278">Y100/Y99*100-100</f>
        <v>9.6717622923697917</v>
      </c>
      <c r="Z102" s="72">
        <f t="shared" si="2278"/>
        <v>4.0850059031877208</v>
      </c>
      <c r="AA102" s="26">
        <f t="shared" ref="AA102:AB102" si="2279">SUM(AA95:AA101)</f>
        <v>1</v>
      </c>
      <c r="AB102" s="27">
        <f t="shared" si="2279"/>
        <v>0</v>
      </c>
      <c r="AC102" s="27"/>
      <c r="AD102" s="27"/>
      <c r="AE102" s="27">
        <f t="shared" ref="AE102:AE165" si="2280">SUM(AE95:AE101)</f>
        <v>3968</v>
      </c>
      <c r="AF102" s="28">
        <f t="shared" ref="AF102" si="2281">((AE102+AG102)/7)/AC101</f>
        <v>0.77689243027888444</v>
      </c>
      <c r="AG102" s="27">
        <f t="shared" ref="AG102:AG165" si="2282">SUM(AG95:AG101)</f>
        <v>127</v>
      </c>
      <c r="AH102" s="28">
        <f t="shared" ref="AH102" si="2283">(AG102/(AG102+AE102))</f>
        <v>3.1013431013431014E-2</v>
      </c>
      <c r="AI102" s="27"/>
      <c r="AJ102" s="27"/>
      <c r="AK102" s="29">
        <f t="shared" ref="AK102:AL102" si="2284">AK100/AK99*100-100</f>
        <v>11.143633974684207</v>
      </c>
      <c r="AL102" s="72">
        <f t="shared" si="2284"/>
        <v>8.2093663911845738</v>
      </c>
      <c r="AM102" s="26">
        <f t="shared" ref="AM102:AN102" si="2285">SUM(AM95:AM101)</f>
        <v>1</v>
      </c>
      <c r="AN102" s="27">
        <f t="shared" si="2285"/>
        <v>0</v>
      </c>
      <c r="AO102" s="27"/>
      <c r="AP102" s="27"/>
      <c r="AQ102" s="27">
        <f t="shared" ref="AQ102:AQ165" si="2286">SUM(AQ95:AQ101)</f>
        <v>1072</v>
      </c>
      <c r="AR102" s="28">
        <f t="shared" ref="AR102" si="2287">((AQ102+AS102)/7)/AO101</f>
        <v>0.78076379066478085</v>
      </c>
      <c r="AS102" s="27">
        <f t="shared" ref="AS102:AS165" si="2288">SUM(AS95:AS101)</f>
        <v>32</v>
      </c>
      <c r="AT102" s="28">
        <f t="shared" ref="AT102" si="2289">(AS102/(AS102+AQ102))</f>
        <v>2.8985507246376812E-2</v>
      </c>
      <c r="AU102" s="27"/>
      <c r="AV102" s="27"/>
      <c r="AW102" s="29">
        <f t="shared" ref="AW102:AX102" si="2290">AW100/AW99*100-100</f>
        <v>9.3212695191386103</v>
      </c>
      <c r="AX102" s="72">
        <f t="shared" si="2290"/>
        <v>9.2325855962219521</v>
      </c>
      <c r="AY102" s="26">
        <f t="shared" ref="AY102:AZ102" si="2291">SUM(AY95:AY101)</f>
        <v>0</v>
      </c>
      <c r="AZ102" s="27">
        <f t="shared" si="2291"/>
        <v>0</v>
      </c>
      <c r="BA102" s="27"/>
      <c r="BB102" s="27"/>
      <c r="BC102" s="27">
        <f t="shared" ref="BC102:BC165" si="2292">SUM(BC95:BC101)</f>
        <v>3952</v>
      </c>
      <c r="BD102" s="28">
        <f t="shared" ref="BD102" si="2293">((BC102+BE102)/7)/BA101</f>
        <v>0.76771504357711262</v>
      </c>
      <c r="BE102" s="27">
        <f t="shared" ref="BE102:BE165" si="2294">SUM(BE95:BE101)</f>
        <v>100</v>
      </c>
      <c r="BF102" s="28">
        <f t="shared" ref="BF102" si="2295">(BE102/(BE102+BC102))</f>
        <v>2.4679170779861797E-2</v>
      </c>
      <c r="BG102" s="27"/>
      <c r="BH102" s="27"/>
      <c r="BI102" s="29">
        <f t="shared" ref="BI102:BJ102" si="2296">BI100/BI99*100-100</f>
        <v>10.676233963905204</v>
      </c>
      <c r="BJ102" s="72">
        <f t="shared" si="2296"/>
        <v>6.3754427390791051</v>
      </c>
      <c r="BK102" s="26">
        <f t="shared" ref="BK102:BL102" si="2297">SUM(BK95:BK101)</f>
        <v>0</v>
      </c>
      <c r="BL102" s="27">
        <f t="shared" si="2297"/>
        <v>0</v>
      </c>
      <c r="BM102" s="27"/>
      <c r="BN102" s="27"/>
      <c r="BO102" s="27">
        <f t="shared" ref="BO102:BO165" si="2298">SUM(BO95:BO101)</f>
        <v>3901</v>
      </c>
      <c r="BP102" s="28">
        <f t="shared" ref="BP102" si="2299">((BO102+BQ102)/7)/BM101</f>
        <v>0.75226757369614505</v>
      </c>
      <c r="BQ102" s="27">
        <f t="shared" ref="BQ102:BQ165" si="2300">SUM(BQ95:BQ101)</f>
        <v>80</v>
      </c>
      <c r="BR102" s="28">
        <f t="shared" ref="BR102" si="2301">(BQ102/(BQ102+BO102))</f>
        <v>2.0095453403667422E-2</v>
      </c>
      <c r="BS102" s="27"/>
      <c r="BT102" s="27"/>
      <c r="BU102" s="29">
        <f t="shared" ref="BU102:BV102" si="2302">BU100/BU99*100-100</f>
        <v>6.3612029601637374</v>
      </c>
      <c r="BV102" s="72">
        <f t="shared" si="2302"/>
        <v>5.5647382920110289</v>
      </c>
      <c r="BW102" s="26">
        <f t="shared" ref="BW102:BX102" si="2303">SUM(BW95:BW101)</f>
        <v>1</v>
      </c>
      <c r="BX102" s="27">
        <f t="shared" si="2303"/>
        <v>0</v>
      </c>
      <c r="BY102" s="27"/>
      <c r="BZ102" s="27"/>
      <c r="CA102" s="27">
        <f t="shared" ref="CA102:CA165" si="2304">SUM(CA95:CA101)</f>
        <v>3730</v>
      </c>
      <c r="CB102" s="28">
        <f t="shared" ref="CB102" si="2305">((CA102+CC102)/7)/BY101</f>
        <v>0.74932614555256061</v>
      </c>
      <c r="CC102" s="27">
        <f t="shared" ref="CC102:CC165" si="2306">SUM(CC95:CC101)</f>
        <v>162</v>
      </c>
      <c r="CD102" s="28">
        <f t="shared" ref="CD102" si="2307">(CC102/(CC102+CA102))</f>
        <v>4.1623843782117163E-2</v>
      </c>
      <c r="CE102" s="27"/>
      <c r="CF102" s="27"/>
      <c r="CG102" s="29">
        <f t="shared" ref="CG102:CH102" si="2308">CG100/CG99*100-100</f>
        <v>14.878504269352405</v>
      </c>
      <c r="CH102" s="72">
        <f t="shared" si="2308"/>
        <v>7.7371113734750168</v>
      </c>
      <c r="CI102" s="26">
        <f t="shared" ref="CI102:CJ102" si="2309">SUM(CI95:CI101)</f>
        <v>0</v>
      </c>
      <c r="CJ102" s="27">
        <f t="shared" si="2309"/>
        <v>0</v>
      </c>
      <c r="CK102" s="27"/>
      <c r="CL102" s="27"/>
      <c r="CM102" s="27">
        <f t="shared" ref="CM102:CM165" si="2310">SUM(CM95:CM101)</f>
        <v>3901</v>
      </c>
      <c r="CN102" s="28">
        <f t="shared" ref="CN102" si="2311">((CM102+CO102)/7)/CK101</f>
        <v>0.77361751152073732</v>
      </c>
      <c r="CO102" s="27">
        <f t="shared" ref="CO102:CO165" si="2312">SUM(CO95:CO101)</f>
        <v>128</v>
      </c>
      <c r="CP102" s="28">
        <f t="shared" ref="CP102" si="2313">(CO102/(CO102+CM102))</f>
        <v>3.1769669893273768E-2</v>
      </c>
      <c r="CQ102" s="27"/>
      <c r="CR102" s="27"/>
      <c r="CS102" s="29">
        <f t="shared" ref="CS102:CT102" si="2314">CS100/CS99*100-100</f>
        <v>9.7061234047535407</v>
      </c>
      <c r="CT102" s="72">
        <f t="shared" si="2314"/>
        <v>8.681621408894145</v>
      </c>
      <c r="CU102" s="26">
        <f t="shared" ref="CU102:CV102" si="2315">SUM(CU95:CU101)</f>
        <v>1</v>
      </c>
      <c r="CV102" s="27">
        <f t="shared" si="2315"/>
        <v>0</v>
      </c>
      <c r="CW102" s="27"/>
      <c r="CX102" s="27"/>
      <c r="CY102" s="27">
        <f t="shared" ref="CY102:CY165" si="2316">SUM(CY95:CY101)</f>
        <v>3692</v>
      </c>
      <c r="CZ102" s="28">
        <f t="shared" ref="CZ102" si="2317">((CY102+DA102)/7)/CW101</f>
        <v>0.74027724297266084</v>
      </c>
      <c r="DA102" s="27">
        <f t="shared" ref="DA102:DA165" si="2318">SUM(DA95:DA101)</f>
        <v>153</v>
      </c>
      <c r="DB102" s="28">
        <f t="shared" ref="DB102" si="2319">(DA102/(DA102+CY102))</f>
        <v>3.9791937581274382E-2</v>
      </c>
      <c r="DC102" s="27"/>
      <c r="DD102" s="27"/>
      <c r="DE102" s="29">
        <f t="shared" ref="DE102:DF102" si="2320">DE100/DE99*100-100</f>
        <v>11.61846778285134</v>
      </c>
      <c r="DF102" s="72">
        <f t="shared" si="2320"/>
        <v>11.585005903187721</v>
      </c>
      <c r="DG102" s="26">
        <f t="shared" ref="DG102:DH102" si="2321">SUM(DG95:DG101)</f>
        <v>1</v>
      </c>
      <c r="DH102" s="27">
        <f t="shared" si="2321"/>
        <v>0</v>
      </c>
      <c r="DI102" s="27"/>
      <c r="DJ102" s="27"/>
      <c r="DK102" s="27">
        <f t="shared" ref="DK102:DK165" si="2322">SUM(DK95:DK101)</f>
        <v>931</v>
      </c>
      <c r="DL102" s="28">
        <f t="shared" ref="DL102" si="2323">((DK102+DM102)/7)/DI101</f>
        <v>0.74240121580547114</v>
      </c>
      <c r="DM102" s="27">
        <f t="shared" ref="DM102:DM165" si="2324">SUM(DM95:DM101)</f>
        <v>46</v>
      </c>
      <c r="DN102" s="28">
        <f t="shared" ref="DN102" si="2325">(DM102/(DM102+DK102))</f>
        <v>4.7082906857727737E-2</v>
      </c>
      <c r="DO102" s="27"/>
      <c r="DP102" s="27"/>
      <c r="DQ102" s="29">
        <f t="shared" ref="DQ102:DR102" si="2326">DQ100/DQ99*100-100</f>
        <v>10.420542307909116</v>
      </c>
      <c r="DR102" s="72">
        <f t="shared" si="2326"/>
        <v>8.8547815820543008</v>
      </c>
      <c r="DS102" s="26">
        <f t="shared" ref="DS102:DT102" si="2327">SUM(DS95:DS101)</f>
        <v>1</v>
      </c>
      <c r="DT102" s="27">
        <f t="shared" si="2327"/>
        <v>0</v>
      </c>
      <c r="DU102" s="27"/>
      <c r="DV102" s="27"/>
      <c r="DW102" s="27">
        <f t="shared" ref="DW102:DW165" si="2328">SUM(DW95:DW101)</f>
        <v>3888</v>
      </c>
      <c r="DX102" s="28">
        <f t="shared" ref="DX102" si="2329">((DW102+DY102)/7)/DU101</f>
        <v>0.76101823708206695</v>
      </c>
      <c r="DY102" s="27">
        <f t="shared" ref="DY102:DY165" si="2330">SUM(DY95:DY101)</f>
        <v>118</v>
      </c>
      <c r="DZ102" s="28">
        <f t="shared" ref="DZ102" si="2331">(DY102/(DY102+DW102))</f>
        <v>2.9455816275586619E-2</v>
      </c>
      <c r="EA102" s="27"/>
      <c r="EB102" s="27"/>
      <c r="EC102" s="29">
        <f t="shared" ref="EC102:ED102" si="2332">EC100/EC99*100-100</f>
        <v>9.8145329499971723</v>
      </c>
      <c r="ED102" s="72">
        <f t="shared" si="2332"/>
        <v>6.4197166469893716</v>
      </c>
      <c r="EE102" s="26">
        <f t="shared" ref="EE102:EF102" si="2333">SUM(EE95:EE101)</f>
        <v>0</v>
      </c>
      <c r="EF102" s="27">
        <f t="shared" si="2333"/>
        <v>1</v>
      </c>
      <c r="EG102" s="27"/>
      <c r="EH102" s="27"/>
      <c r="EI102" s="27">
        <f t="shared" ref="EI102:EI165" si="2334">SUM(EI95:EI101)</f>
        <v>3893</v>
      </c>
      <c r="EJ102" s="28">
        <f t="shared" ref="EJ102" si="2335">((EI102+EK102)/7)/EG101</f>
        <v>0.7605153467222433</v>
      </c>
      <c r="EK102" s="27">
        <f t="shared" ref="EK102:EK165" si="2336">SUM(EK95:EK101)</f>
        <v>121</v>
      </c>
      <c r="EL102" s="28">
        <f t="shared" ref="EL102" si="2337">(EK102/(EK102+EI102))</f>
        <v>3.0144494270054809E-2</v>
      </c>
      <c r="EM102" s="27"/>
      <c r="EN102" s="27"/>
      <c r="EO102" s="29">
        <f t="shared" ref="EO102:EP102" si="2338">EO100/EO99*100-100</f>
        <v>10.96150593867489</v>
      </c>
      <c r="EP102" s="72">
        <f t="shared" si="2338"/>
        <v>11.137347500983878</v>
      </c>
      <c r="EQ102" s="26">
        <f t="shared" ref="EQ102:ER102" si="2339">SUM(EQ95:EQ101)</f>
        <v>2</v>
      </c>
      <c r="ER102" s="27">
        <f t="shared" si="2339"/>
        <v>0</v>
      </c>
      <c r="ES102" s="27"/>
      <c r="ET102" s="27"/>
      <c r="EU102" s="27">
        <f t="shared" ref="EU102:EU165" si="2340">SUM(EU95:EU101)</f>
        <v>3816</v>
      </c>
      <c r="EV102" s="28">
        <f t="shared" ref="EV102" si="2341">((EU102+EW102)/7)/ES101</f>
        <v>0.77162032598274211</v>
      </c>
      <c r="EW102" s="27">
        <f t="shared" ref="EW102:EW165" si="2342">SUM(EW95:EW101)</f>
        <v>208</v>
      </c>
      <c r="EX102" s="28">
        <f t="shared" ref="EX102" si="2343">(EW102/(EW102+EU102))</f>
        <v>5.168986083499006E-2</v>
      </c>
      <c r="EY102" s="27"/>
      <c r="EZ102" s="27"/>
      <c r="FA102" s="29">
        <f t="shared" ref="FA102:FB102" si="2344">FA100/FA99*100-100</f>
        <v>7.9759070626650725</v>
      </c>
      <c r="FB102" s="72">
        <f t="shared" si="2344"/>
        <v>10.129870129870127</v>
      </c>
      <c r="FC102" s="26">
        <f t="shared" ref="FC102:FD102" si="2345">SUM(FC95:FC101)</f>
        <v>2</v>
      </c>
      <c r="FD102" s="27">
        <f t="shared" si="2345"/>
        <v>0</v>
      </c>
      <c r="FE102" s="27"/>
      <c r="FF102" s="27"/>
      <c r="FG102" s="27">
        <f t="shared" ref="FG102:FG165" si="2346">SUM(FG95:FG101)</f>
        <v>3908</v>
      </c>
      <c r="FH102" s="28">
        <f t="shared" ref="FH102" si="2347">((FG102+FI102)/7)/FE101</f>
        <v>0.77291825821237581</v>
      </c>
      <c r="FI102" s="27">
        <f t="shared" ref="FI102:FI165" si="2348">SUM(FI95:FI101)</f>
        <v>139</v>
      </c>
      <c r="FJ102" s="28">
        <f t="shared" ref="FJ102" si="2349">(FI102/(FI102+FG102))</f>
        <v>3.4346429453916479E-2</v>
      </c>
      <c r="FK102" s="27"/>
      <c r="FL102" s="27"/>
      <c r="FM102" s="29">
        <f t="shared" ref="FM102:FN102" si="2350">FM100/FM99*100-100</f>
        <v>7.813292744799611</v>
      </c>
      <c r="FN102" s="72">
        <f t="shared" si="2350"/>
        <v>4.336875245966155</v>
      </c>
      <c r="FO102" s="26">
        <f t="shared" ref="FO102:FP102" si="2351">SUM(FO95:FO101)</f>
        <v>1</v>
      </c>
      <c r="FP102" s="27">
        <f t="shared" si="2351"/>
        <v>0</v>
      </c>
      <c r="FQ102" s="27"/>
      <c r="FR102" s="27"/>
      <c r="FS102" s="27">
        <f t="shared" ref="FS102:FS165" si="2352">SUM(FS95:FS101)</f>
        <v>3936</v>
      </c>
      <c r="FT102" s="28">
        <f t="shared" ref="FT102" si="2353">((FS102+FU102)/7)/FQ101</f>
        <v>0.76671732522796354</v>
      </c>
      <c r="FU102" s="27">
        <f t="shared" ref="FU102:FU165" si="2354">SUM(FU95:FU101)</f>
        <v>100</v>
      </c>
      <c r="FV102" s="28">
        <f t="shared" ref="FV102" si="2355">(FU102/(FU102+FS102))</f>
        <v>2.4777006937561942E-2</v>
      </c>
      <c r="FW102" s="27"/>
      <c r="FX102" s="27"/>
      <c r="FY102" s="29">
        <f t="shared" ref="FY102:FZ102" si="2356">FY100/FY99*100-100</f>
        <v>8.3946389311686289</v>
      </c>
      <c r="FZ102" s="72">
        <f t="shared" si="2356"/>
        <v>7.7626918536009413</v>
      </c>
      <c r="GA102" s="26">
        <f t="shared" ref="GA102:GB102" si="2357">SUM(GA95:GA101)</f>
        <v>0</v>
      </c>
      <c r="GB102" s="27">
        <f t="shared" si="2357"/>
        <v>1</v>
      </c>
      <c r="GC102" s="27"/>
      <c r="GD102" s="27"/>
      <c r="GE102" s="27">
        <f t="shared" ref="GE102:GE165" si="2358">SUM(GE95:GE101)</f>
        <v>865</v>
      </c>
      <c r="GF102" s="28">
        <f t="shared" ref="GF102" si="2359">((GE102+GG102)/7)/GC101</f>
        <v>0.6452961672473867</v>
      </c>
      <c r="GG102" s="27">
        <f t="shared" ref="GG102:GG165" si="2360">SUM(GG95:GG101)</f>
        <v>61</v>
      </c>
      <c r="GH102" s="28">
        <f t="shared" ref="GH102" si="2361">(GG102/(GG102+GE102))</f>
        <v>6.5874730021598271E-2</v>
      </c>
      <c r="GI102" s="27"/>
      <c r="GJ102" s="27"/>
      <c r="GK102" s="29">
        <f t="shared" ref="GK102:GL102" si="2362">GK100/GK99*100-100</f>
        <v>8.4094368340943646</v>
      </c>
      <c r="GL102" s="72">
        <f t="shared" si="2362"/>
        <v>7.9102715466351725</v>
      </c>
      <c r="GM102" s="26">
        <f t="shared" ref="GM102:GN102" si="2363">SUM(GM95:GM101)</f>
        <v>1</v>
      </c>
      <c r="GN102" s="27">
        <f t="shared" si="2363"/>
        <v>1</v>
      </c>
      <c r="GO102" s="27"/>
      <c r="GP102" s="27"/>
      <c r="GQ102" s="27">
        <f t="shared" ref="GQ102:GQ165" si="2364">SUM(GQ95:GQ101)</f>
        <v>4031</v>
      </c>
      <c r="GR102" s="28">
        <f t="shared" ref="GR102" si="2365">((GQ102+GS102)/7)/GO101</f>
        <v>0.78304048892284184</v>
      </c>
      <c r="GS102" s="27">
        <f t="shared" ref="GS102:GS165" si="2366">SUM(GS95:GS101)</f>
        <v>69</v>
      </c>
      <c r="GT102" s="28">
        <f t="shared" ref="GT102" si="2367">(GS102/(GS102+GQ102))</f>
        <v>1.6829268292682928E-2</v>
      </c>
      <c r="GU102" s="27"/>
      <c r="GV102" s="27"/>
      <c r="GW102" s="29">
        <f t="shared" ref="GW102:GX102" si="2368">GW100/GW99*100-100</f>
        <v>6.5390015692659631</v>
      </c>
      <c r="GX102" s="72">
        <f t="shared" si="2368"/>
        <v>8.3353010625737909</v>
      </c>
      <c r="GY102" s="26">
        <f t="shared" ref="GY102:GZ102" si="2369">SUM(GY95:GY101)</f>
        <v>0</v>
      </c>
      <c r="GZ102" s="27">
        <f t="shared" si="2369"/>
        <v>0</v>
      </c>
      <c r="HA102" s="27"/>
      <c r="HB102" s="27"/>
      <c r="HC102" s="27">
        <f t="shared" ref="HC102:HC165" si="2370">SUM(HC95:HC101)</f>
        <v>3879</v>
      </c>
      <c r="HD102" s="28">
        <f t="shared" ref="HD102" si="2371">((HC102+HE102)/7)/HA101</f>
        <v>0.75398936170212771</v>
      </c>
      <c r="HE102" s="27">
        <f t="shared" ref="HE102:HE165" si="2372">SUM(HE95:HE101)</f>
        <v>90</v>
      </c>
      <c r="HF102" s="28">
        <f t="shared" ref="HF102" si="2373">(HE102/(HE102+HC102))</f>
        <v>2.2675736961451247E-2</v>
      </c>
      <c r="HG102" s="27"/>
      <c r="HH102" s="27"/>
      <c r="HI102" s="29">
        <f t="shared" ref="HI102:HJ102" si="2374">HI100/HI99*100-100</f>
        <v>10.62326815751473</v>
      </c>
      <c r="HJ102" s="72">
        <f t="shared" si="2374"/>
        <v>8.5084612357339608</v>
      </c>
      <c r="HK102" s="26">
        <f t="shared" si="2217"/>
        <v>15</v>
      </c>
      <c r="HL102" s="27">
        <f t="shared" si="2218"/>
        <v>3</v>
      </c>
      <c r="HM102" s="27"/>
      <c r="HN102" s="27"/>
      <c r="HO102" s="27">
        <f t="shared" ref="HO102" si="2375">+G102+S102+AE102+AQ102+BC102+BO102+CA102+CM102+CY102+DK102+DW102+EI102+EU102+FG102+FS102+GE102+GQ102+HC102+I102+U102+AG102+AS102+BE102+BQ102+CC102+CO102+DA102+DM102+DY102+EK102+EW102+FI102+FU102+GG102+GS102+HE102</f>
        <v>63073</v>
      </c>
      <c r="HP102" s="203">
        <f t="shared" ref="HP102" si="2376">+((HO102)/HM101)/7</f>
        <v>0.76256165973498402</v>
      </c>
      <c r="HQ102" s="62">
        <f t="shared" si="2223"/>
        <v>1996</v>
      </c>
      <c r="HR102" s="52">
        <f t="shared" si="2224"/>
        <v>3.1645870657809202E-2</v>
      </c>
      <c r="HS102" s="53">
        <f t="shared" ref="HS102:HS165" si="2377">SUM(HS95:HS101)/7</f>
        <v>58.971428571428575</v>
      </c>
      <c r="HT102" s="54">
        <f t="shared" ref="HT102:HT165" si="2378">SUM(HT95:HT101)</f>
        <v>60016</v>
      </c>
      <c r="HU102" s="53">
        <f t="shared" ref="HU102:HU165" si="2379">AVERAGE(HU95:HU101)</f>
        <v>95.156818341575018</v>
      </c>
      <c r="HV102" s="63">
        <f t="shared" ref="HV102:HW102" si="2380">HV100/HV99*100-100</f>
        <v>9.7703498913302127</v>
      </c>
      <c r="HW102" s="72">
        <f t="shared" si="2380"/>
        <v>7.9012245156445715</v>
      </c>
      <c r="HX102" s="78">
        <f t="shared" ref="HX102" si="2381">SUM(G102,I102,S102,U102,AE102,AG102,AQ102,AS102,BC102,BE102,BO102,BQ102)/7/SUM(E101,Q101,AC101,AO101,BA101,BM101)</f>
        <v>0.76818313532309479</v>
      </c>
      <c r="HY102" s="78">
        <f t="shared" ref="HY102" si="2382">SUM(CA102,CC102,CM102,CO102,CY102,DA102,DK102,DM102,DW102,DY102,EI102,EK102)/7/SUM(BY101,CK101,CW101,DI101,DU101,EG101)</f>
        <v>0.75628323741531289</v>
      </c>
      <c r="HZ102" s="78">
        <f t="shared" ref="HZ102" si="2383">SUM(K102,EU102,EW102,FG102,FI102,FS102,FU102,GE102,GG102,GQ102,GS102,HC102,HE102)/7/SUM(ES101,FE101,FQ101,GC101,GO101,HA101)</f>
        <v>0.76318264014466541</v>
      </c>
      <c r="IA102" s="82">
        <f t="shared" ref="IA102" si="2384">SUM(I102,U102,AG102,AS102,BE102,BQ102)/SUM(G102,I102,S102,U102,AE102,AG102,AQ102,AS102,BC102,BE102,BO102,BQ102)</f>
        <v>2.8338362881931346E-2</v>
      </c>
      <c r="IB102" s="82">
        <f t="shared" ref="IB102" si="2385">SUM(CC102,CO102,DA102,DM102,DY102,EK102)/SUM(CA102,CC102,CM102,CO102,CY102,DA102,DK102,DM102,DW102,DY102,EI102,EK102)</f>
        <v>3.5062370563020757E-2</v>
      </c>
      <c r="IC102" s="82">
        <f t="shared" ref="IC102" si="2386">SUM(EW102,FI102,FU102,GG102,GS102,HE102)/SUM(EU102,EW102,FG102,FI102,FS102,FU102,GE102,GG102,GQ102,GS102,HC102,HE102)</f>
        <v>3.160837835276277E-2</v>
      </c>
      <c r="ID102" s="84">
        <f t="shared" ref="ID102" si="2387">SUM(C102,O102,AA102,AM102,AY102,BK102)</f>
        <v>5</v>
      </c>
      <c r="IE102" s="84">
        <f t="shared" ref="IE102" si="2388">SUM(BW102,CI102,CU102,DG102,DS102,EE102)</f>
        <v>4</v>
      </c>
      <c r="IF102" s="84">
        <f t="shared" ref="IF102" si="2389">SUM(EQ102,FC102,FO102,GA102,GM102,GY102)</f>
        <v>6</v>
      </c>
      <c r="IG102" s="86" t="s">
        <v>40</v>
      </c>
    </row>
    <row r="103" spans="1:24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5">
        <f t="shared" ref="HK103:HL103" si="2390">HK102/HM92</f>
        <v>1.2678556335051982E-3</v>
      </c>
      <c r="HL103" s="68">
        <f t="shared" si="2390"/>
        <v>2.944062806673209E-3</v>
      </c>
      <c r="HM103" s="30"/>
      <c r="HN103" s="30"/>
      <c r="HO103" s="30"/>
      <c r="HP103" s="204"/>
      <c r="HQ103" s="30"/>
      <c r="HR103" s="30"/>
      <c r="HS103" s="30"/>
      <c r="HT103" s="51"/>
      <c r="HU103" s="30"/>
      <c r="HV103" s="30"/>
      <c r="HW103" s="31"/>
      <c r="HY103" s="77"/>
      <c r="HZ103" s="77"/>
      <c r="ID103" s="84">
        <f t="shared" ref="ID103" si="2391">SUM(E92,Q92,AC92,AO92,BA92,BM92)</f>
        <v>3949</v>
      </c>
      <c r="IE103" s="84">
        <f t="shared" ref="IE103" si="2392">SUM(BY92,CK92,CW92,DI92,DU92,EG92)</f>
        <v>3926</v>
      </c>
      <c r="IF103" s="84">
        <f t="shared" ref="IF103" si="2393">SUM(ES92,FE92,FQ92,GC92,GO92,HA92)</f>
        <v>3956</v>
      </c>
      <c r="IG103" s="86" t="s">
        <v>38</v>
      </c>
    </row>
    <row r="104" spans="1:241" x14ac:dyDescent="0.25">
      <c r="A104" s="210">
        <v>36</v>
      </c>
      <c r="B104" s="73">
        <f>B101+1</f>
        <v>44582</v>
      </c>
      <c r="C104" s="33"/>
      <c r="D104" s="34"/>
      <c r="E104" s="34">
        <f t="shared" ref="E104:F104" si="2394">E101-C104</f>
        <v>739</v>
      </c>
      <c r="F104" s="34">
        <f t="shared" si="2394"/>
        <v>65</v>
      </c>
      <c r="G104" s="34">
        <v>540</v>
      </c>
      <c r="H104" s="35">
        <f t="shared" ref="H104:H110" si="2395">((G104+I104)/E104)</f>
        <v>0.75642760487144789</v>
      </c>
      <c r="I104" s="34">
        <v>19</v>
      </c>
      <c r="J104" s="35">
        <f t="shared" ref="J104:J110" si="2396">I104/(G104+I104)</f>
        <v>3.3989266547406083E-2</v>
      </c>
      <c r="K104" s="36"/>
      <c r="L104" s="34"/>
      <c r="M104" s="34"/>
      <c r="N104" s="37"/>
      <c r="O104" s="33"/>
      <c r="P104" s="34"/>
      <c r="Q104" s="34">
        <f t="shared" ref="Q104" si="2397">Q101-O104</f>
        <v>740</v>
      </c>
      <c r="R104" s="34">
        <f t="shared" ref="R104" si="2398">R101-P104</f>
        <v>64</v>
      </c>
      <c r="S104" s="34">
        <v>530</v>
      </c>
      <c r="T104" s="35">
        <f t="shared" ref="T104:T110" si="2399">((S104+U104)/Q104)</f>
        <v>0.73783783783783785</v>
      </c>
      <c r="U104" s="34">
        <v>16</v>
      </c>
      <c r="V104" s="35">
        <f t="shared" ref="V104:V110" si="2400">U104/(S104+U104)</f>
        <v>2.9304029304029304E-2</v>
      </c>
      <c r="W104" s="36"/>
      <c r="X104" s="34"/>
      <c r="Y104" s="34"/>
      <c r="Z104" s="37"/>
      <c r="AA104" s="33"/>
      <c r="AB104" s="34"/>
      <c r="AC104" s="34">
        <f t="shared" ref="AC104" si="2401">AC101-AA104</f>
        <v>753</v>
      </c>
      <c r="AD104" s="34">
        <f t="shared" ref="AD104" si="2402">AD101-AB104</f>
        <v>65</v>
      </c>
      <c r="AE104" s="34">
        <v>570</v>
      </c>
      <c r="AF104" s="35">
        <f t="shared" ref="AF104:AF110" si="2403">((AE104+AG104)/AC104)</f>
        <v>0.77689243027888444</v>
      </c>
      <c r="AG104" s="34">
        <v>15</v>
      </c>
      <c r="AH104" s="35">
        <f t="shared" ref="AH104:AH110" si="2404">AG104/(AE104+AG104)</f>
        <v>2.564102564102564E-2</v>
      </c>
      <c r="AI104" s="36"/>
      <c r="AJ104" s="34"/>
      <c r="AK104" s="34"/>
      <c r="AL104" s="37"/>
      <c r="AM104" s="33"/>
      <c r="AN104" s="34"/>
      <c r="AO104" s="34">
        <f t="shared" ref="AO104" si="2405">AO101-AM104</f>
        <v>202</v>
      </c>
      <c r="AP104" s="34">
        <f t="shared" ref="AP104" si="2406">AP101-AN104</f>
        <v>16</v>
      </c>
      <c r="AQ104" s="34">
        <v>146</v>
      </c>
      <c r="AR104" s="35">
        <f t="shared" ref="AR104:AR110" si="2407">((AQ104+AS104)/AO104)</f>
        <v>0.75742574257425743</v>
      </c>
      <c r="AS104" s="34">
        <v>7</v>
      </c>
      <c r="AT104" s="35">
        <f t="shared" ref="AT104:AT110" si="2408">AS104/(AQ104+AS104)</f>
        <v>4.5751633986928102E-2</v>
      </c>
      <c r="AU104" s="36"/>
      <c r="AV104" s="34"/>
      <c r="AW104" s="34"/>
      <c r="AX104" s="37"/>
      <c r="AY104" s="33"/>
      <c r="AZ104" s="34"/>
      <c r="BA104" s="34">
        <f t="shared" ref="BA104" si="2409">BA101-AY104</f>
        <v>754</v>
      </c>
      <c r="BB104" s="34">
        <f t="shared" ref="BB104" si="2410">BB101-AZ104</f>
        <v>65</v>
      </c>
      <c r="BC104" s="34">
        <v>543</v>
      </c>
      <c r="BD104" s="35">
        <f t="shared" ref="BD104:BD110" si="2411">((BC104+BE104)/BA104)</f>
        <v>0.73474801061007955</v>
      </c>
      <c r="BE104" s="34">
        <v>11</v>
      </c>
      <c r="BF104" s="35">
        <f t="shared" ref="BF104:BF110" si="2412">BE104/(BC104+BE104)</f>
        <v>1.9855595667870037E-2</v>
      </c>
      <c r="BG104" s="36"/>
      <c r="BH104" s="34"/>
      <c r="BI104" s="34"/>
      <c r="BJ104" s="37"/>
      <c r="BK104" s="33"/>
      <c r="BL104" s="34"/>
      <c r="BM104" s="34">
        <f t="shared" ref="BM104" si="2413">BM101-BK104</f>
        <v>756</v>
      </c>
      <c r="BN104" s="34">
        <f t="shared" ref="BN104" si="2414">BN101-BL104</f>
        <v>65</v>
      </c>
      <c r="BO104" s="34">
        <v>550</v>
      </c>
      <c r="BP104" s="35">
        <f t="shared" ref="BP104:BP110" si="2415">((BO104+BQ104)/BM104)</f>
        <v>0.74867724867724872</v>
      </c>
      <c r="BQ104" s="34">
        <v>16</v>
      </c>
      <c r="BR104" s="35">
        <f t="shared" ref="BR104:BR110" si="2416">BQ104/(BO104+BQ104)</f>
        <v>2.8268551236749116E-2</v>
      </c>
      <c r="BS104" s="36"/>
      <c r="BT104" s="34"/>
      <c r="BU104" s="34"/>
      <c r="BV104" s="37"/>
      <c r="BW104" s="33"/>
      <c r="BX104" s="34"/>
      <c r="BY104" s="34">
        <f t="shared" ref="BY104" si="2417">BY101-BW104</f>
        <v>742</v>
      </c>
      <c r="BZ104" s="34">
        <f t="shared" ref="BZ104" si="2418">BZ101-BX104</f>
        <v>64</v>
      </c>
      <c r="CA104" s="34">
        <v>528</v>
      </c>
      <c r="CB104" s="35">
        <f t="shared" ref="CB104:CB110" si="2419">((CA104+CC104)/BY104)</f>
        <v>0.74258760107816713</v>
      </c>
      <c r="CC104" s="34">
        <v>23</v>
      </c>
      <c r="CD104" s="35">
        <f t="shared" ref="CD104:CD110" si="2420">CC104/(CA104+CC104)</f>
        <v>4.1742286751361164E-2</v>
      </c>
      <c r="CE104" s="36"/>
      <c r="CF104" s="34"/>
      <c r="CG104" s="34"/>
      <c r="CH104" s="37"/>
      <c r="CI104" s="33"/>
      <c r="CJ104" s="34"/>
      <c r="CK104" s="34">
        <f t="shared" ref="CK104" si="2421">CK101-CI104</f>
        <v>744</v>
      </c>
      <c r="CL104" s="34">
        <f t="shared" ref="CL104" si="2422">CL101-CJ104</f>
        <v>65</v>
      </c>
      <c r="CM104" s="34">
        <v>532</v>
      </c>
      <c r="CN104" s="35">
        <f t="shared" ref="CN104:CN110" si="2423">((CM104+CO104)/CK104)</f>
        <v>0.74327956989247312</v>
      </c>
      <c r="CO104" s="34">
        <v>21</v>
      </c>
      <c r="CP104" s="35">
        <f t="shared" ref="CP104:CP110" si="2424">CO104/(CM104+CO104)</f>
        <v>3.7974683544303799E-2</v>
      </c>
      <c r="CQ104" s="36"/>
      <c r="CR104" s="34"/>
      <c r="CS104" s="34"/>
      <c r="CT104" s="37"/>
      <c r="CU104" s="33"/>
      <c r="CV104" s="34"/>
      <c r="CW104" s="34">
        <f t="shared" ref="CW104" si="2425">CW101-CU104</f>
        <v>742</v>
      </c>
      <c r="CX104" s="34">
        <f t="shared" ref="CX104" si="2426">CX101-CV104</f>
        <v>65</v>
      </c>
      <c r="CY104" s="34">
        <v>522</v>
      </c>
      <c r="CZ104" s="35">
        <f t="shared" ref="CZ104:CZ110" si="2427">((CY104+DA104)/CW104)</f>
        <v>0.72102425876010778</v>
      </c>
      <c r="DA104" s="34">
        <v>13</v>
      </c>
      <c r="DB104" s="35">
        <f t="shared" ref="DB104:DB110" si="2428">DA104/(CY104+DA104)</f>
        <v>2.4299065420560748E-2</v>
      </c>
      <c r="DC104" s="36"/>
      <c r="DD104" s="34"/>
      <c r="DE104" s="34"/>
      <c r="DF104" s="37"/>
      <c r="DG104" s="33"/>
      <c r="DH104" s="34"/>
      <c r="DI104" s="34">
        <f t="shared" ref="DI104" si="2429">DI101-DG104</f>
        <v>188</v>
      </c>
      <c r="DJ104" s="34">
        <f t="shared" ref="DJ104" si="2430">DJ101-DH104</f>
        <v>16</v>
      </c>
      <c r="DK104" s="34">
        <v>129</v>
      </c>
      <c r="DL104" s="35">
        <f t="shared" ref="DL104:DL110" si="2431">((DK104+DM104)/DI104)</f>
        <v>0.71276595744680848</v>
      </c>
      <c r="DM104" s="34">
        <v>5</v>
      </c>
      <c r="DN104" s="35">
        <f t="shared" ref="DN104:DN110" si="2432">DM104/(DK104+DM104)</f>
        <v>3.7313432835820892E-2</v>
      </c>
      <c r="DO104" s="36"/>
      <c r="DP104" s="34"/>
      <c r="DQ104" s="34"/>
      <c r="DR104" s="37"/>
      <c r="DS104" s="33"/>
      <c r="DT104" s="34"/>
      <c r="DU104" s="34">
        <f t="shared" ref="DU104" si="2433">DU101-DS104</f>
        <v>752</v>
      </c>
      <c r="DV104" s="34">
        <f t="shared" ref="DV104" si="2434">DV101-DT104</f>
        <v>65</v>
      </c>
      <c r="DW104" s="34">
        <v>542</v>
      </c>
      <c r="DX104" s="35">
        <f t="shared" ref="DX104:DX110" si="2435">((DW104+DY104)/DU104)</f>
        <v>0.74335106382978722</v>
      </c>
      <c r="DY104" s="34">
        <v>17</v>
      </c>
      <c r="DZ104" s="35">
        <f t="shared" ref="DZ104:DZ110" si="2436">DY104/(DW104+DY104)</f>
        <v>3.041144901610018E-2</v>
      </c>
      <c r="EA104" s="36"/>
      <c r="EB104" s="34"/>
      <c r="EC104" s="34"/>
      <c r="ED104" s="37"/>
      <c r="EE104" s="33"/>
      <c r="EF104" s="34"/>
      <c r="EG104" s="34">
        <f t="shared" ref="EG104" si="2437">EG101-EE104</f>
        <v>754</v>
      </c>
      <c r="EH104" s="34">
        <f t="shared" ref="EH104" si="2438">EH101-EF104</f>
        <v>63</v>
      </c>
      <c r="EI104" s="34">
        <v>560</v>
      </c>
      <c r="EJ104" s="35">
        <f t="shared" ref="EJ104:EJ110" si="2439">((EI104+EK104)/EG104)</f>
        <v>0.7572944297082228</v>
      </c>
      <c r="EK104" s="34">
        <v>11</v>
      </c>
      <c r="EL104" s="35">
        <f t="shared" ref="EL104:EL110" si="2440">EK104/(EI104+EK104)</f>
        <v>1.9264448336252189E-2</v>
      </c>
      <c r="EM104" s="36"/>
      <c r="EN104" s="34"/>
      <c r="EO104" s="34"/>
      <c r="EP104" s="37"/>
      <c r="EQ104" s="33">
        <v>1</v>
      </c>
      <c r="ER104" s="34"/>
      <c r="ES104" s="34">
        <f t="shared" ref="ES104" si="2441">ES101-EQ104</f>
        <v>744</v>
      </c>
      <c r="ET104" s="34">
        <f t="shared" ref="ET104" si="2442">ET101-ER104</f>
        <v>65</v>
      </c>
      <c r="EU104" s="34">
        <v>546</v>
      </c>
      <c r="EV104" s="35">
        <f t="shared" ref="EV104:EV110" si="2443">((EU104+EW104)/ES104)</f>
        <v>0.78360215053763438</v>
      </c>
      <c r="EW104" s="34">
        <v>37</v>
      </c>
      <c r="EX104" s="35">
        <f t="shared" ref="EX104:EX110" si="2444">EW104/(EU104+EW104)</f>
        <v>6.3464837049742706E-2</v>
      </c>
      <c r="EY104" s="36"/>
      <c r="EZ104" s="34"/>
      <c r="FA104" s="34"/>
      <c r="FB104" s="37"/>
      <c r="FC104" s="33"/>
      <c r="FD104" s="34"/>
      <c r="FE104" s="34">
        <f t="shared" ref="FE104" si="2445">FE101-FC104</f>
        <v>748</v>
      </c>
      <c r="FF104" s="34">
        <f t="shared" ref="FF104" si="2446">FF101-FD104</f>
        <v>64</v>
      </c>
      <c r="FG104" s="34">
        <v>541</v>
      </c>
      <c r="FH104" s="35">
        <f t="shared" ref="FH104:FH110" si="2447">((FG104+FI104)/FE104)</f>
        <v>0.74866310160427807</v>
      </c>
      <c r="FI104" s="34">
        <v>19</v>
      </c>
      <c r="FJ104" s="35">
        <f t="shared" ref="FJ104:FJ110" si="2448">FI104/(FG104+FI104)</f>
        <v>3.3928571428571426E-2</v>
      </c>
      <c r="FK104" s="36"/>
      <c r="FL104" s="34"/>
      <c r="FM104" s="34"/>
      <c r="FN104" s="37"/>
      <c r="FO104" s="33"/>
      <c r="FP104" s="34"/>
      <c r="FQ104" s="34">
        <f t="shared" ref="FQ104" si="2449">FQ101-FO104</f>
        <v>752</v>
      </c>
      <c r="FR104" s="34">
        <f t="shared" ref="FR104" si="2450">FR101-FP104</f>
        <v>65</v>
      </c>
      <c r="FS104" s="34">
        <v>553</v>
      </c>
      <c r="FT104" s="35">
        <f t="shared" ref="FT104:FT110" si="2451">((FS104+FU104)/FQ104)</f>
        <v>0.75531914893617025</v>
      </c>
      <c r="FU104" s="34">
        <v>15</v>
      </c>
      <c r="FV104" s="35">
        <f t="shared" ref="FV104:FV110" si="2452">FU104/(FS104+FU104)</f>
        <v>2.6408450704225352E-2</v>
      </c>
      <c r="FW104" s="36"/>
      <c r="FX104" s="34"/>
      <c r="FY104" s="34"/>
      <c r="FZ104" s="37"/>
      <c r="GA104" s="33"/>
      <c r="GB104" s="34"/>
      <c r="GC104" s="34">
        <f t="shared" ref="GC104" si="2453">GC101-GA104</f>
        <v>205</v>
      </c>
      <c r="GD104" s="34">
        <f t="shared" ref="GD104" si="2454">GD101-GB104</f>
        <v>15</v>
      </c>
      <c r="GE104" s="34">
        <v>117</v>
      </c>
      <c r="GF104" s="35">
        <f t="shared" ref="GF104:GF110" si="2455">((GE104+GG104)/GC104)</f>
        <v>0.62926829268292683</v>
      </c>
      <c r="GG104" s="34">
        <v>12</v>
      </c>
      <c r="GH104" s="35">
        <f t="shared" ref="GH104:GH110" si="2456">GG104/(GE104+GG104)</f>
        <v>9.3023255813953487E-2</v>
      </c>
      <c r="GI104" s="36"/>
      <c r="GJ104" s="34"/>
      <c r="GK104" s="34"/>
      <c r="GL104" s="37"/>
      <c r="GM104" s="33"/>
      <c r="GN104" s="34"/>
      <c r="GO104" s="34">
        <f t="shared" ref="GO104" si="2457">GO101-GM104</f>
        <v>748</v>
      </c>
      <c r="GP104" s="34">
        <f t="shared" ref="GP104" si="2458">GP101-GN104</f>
        <v>64</v>
      </c>
      <c r="GQ104" s="34">
        <v>566</v>
      </c>
      <c r="GR104" s="35">
        <f t="shared" ref="GR104:GR110" si="2459">((GQ104+GS104)/GO104)</f>
        <v>0.76737967914438499</v>
      </c>
      <c r="GS104" s="34">
        <v>8</v>
      </c>
      <c r="GT104" s="35">
        <f t="shared" ref="GT104:GT110" si="2460">GS104/(GQ104+GS104)</f>
        <v>1.3937282229965157E-2</v>
      </c>
      <c r="GU104" s="36"/>
      <c r="GV104" s="34"/>
      <c r="GW104" s="34"/>
      <c r="GX104" s="37"/>
      <c r="GY104" s="33"/>
      <c r="GZ104" s="34"/>
      <c r="HA104" s="34">
        <f t="shared" ref="HA104" si="2461">HA101-GY104</f>
        <v>752</v>
      </c>
      <c r="HB104" s="34">
        <f t="shared" ref="HB104" si="2462">HB101-GZ104</f>
        <v>65</v>
      </c>
      <c r="HC104" s="34">
        <v>545</v>
      </c>
      <c r="HD104" s="35">
        <f t="shared" ref="HD104:HD110" si="2463">((HC104+HE104)/HA104)</f>
        <v>0.74069148936170215</v>
      </c>
      <c r="HE104" s="34">
        <v>12</v>
      </c>
      <c r="HF104" s="35">
        <f t="shared" ref="HF104:HF110" si="2464">HE104/(HC104+HE104)</f>
        <v>2.1543985637342909E-2</v>
      </c>
      <c r="HG104" s="36"/>
      <c r="HH104" s="34"/>
      <c r="HI104" s="34"/>
      <c r="HJ104" s="37"/>
      <c r="HK104" s="33">
        <f t="shared" ref="HK104:HK111" si="2465">+C104+O104+AA104+AM104+AY104+BK104+BW104+CI104+CU104+DG104+DS104+EE104+EQ104+FC104+FO104+GA104+GM104+GY104</f>
        <v>1</v>
      </c>
      <c r="HL104" s="34">
        <f t="shared" ref="HL104:HL111" si="2466">+D104+P104+AB104+AN104+AZ104+BL104+BX104+CJ104+CV104+DH104+DT104+EF104+ER104+FD104+FP104+GB104+GN104+GZ104</f>
        <v>0</v>
      </c>
      <c r="HM104" s="34">
        <f t="shared" ref="HM104:HM110" si="2467">+E104+Q104+AC104+AO104+BA104+BM104+BY104+CK104+CW104+DI104+DU104+EG104+ES104+FE104+FQ104+GC104+GO104+HA104</f>
        <v>11815</v>
      </c>
      <c r="HN104" s="34">
        <f t="shared" ref="HN104:HN110" si="2468">+F104+R104+AD104+AP104+BB104+BN104+BZ104+CL104+CX104+DJ104+DV104+EH104+ET104+FF104+FR104+GD104+GP104+HB104</f>
        <v>1016</v>
      </c>
      <c r="HO104" s="34">
        <f t="shared" ref="HO104:HO110" si="2469">+G104+S104+AE104+AQ104+BC104+BO104+CA104+CM104+CY104+DK104+DW104+EI104+EU104+FG104+FS104+GE104+GQ104+HC104+HE104+I104+U104+AG104+AS104+BE104+BQ104+CC104+CO104+DA104+DM104+DY104+EK104+EW104+FI104+FU104+GG104+GS104</f>
        <v>8837</v>
      </c>
      <c r="HP104" s="201">
        <f t="shared" ref="HP104:HP110" si="2470">+(HO104)/HM104</f>
        <v>0.74794752433347444</v>
      </c>
      <c r="HQ104" s="48">
        <f t="shared" ref="HQ104:HQ111" si="2471">+I104+U104+AG104+AS104+BE104+BQ104+CC104+CO104+DA104+DM104+DY104+EK104+EW104+FI104+FU104+GG104+GS104+HE104</f>
        <v>277</v>
      </c>
      <c r="HR104" s="35">
        <f t="shared" ref="HR104:HR111" si="2472">+(HQ104/(HO104))</f>
        <v>3.1345479235034515E-2</v>
      </c>
      <c r="HS104" s="49">
        <v>59.6</v>
      </c>
      <c r="HT104" s="50">
        <v>8384</v>
      </c>
      <c r="HU104" s="49">
        <f t="shared" ref="HU104:HU110" si="2473">+HT104/HO104*100</f>
        <v>94.873825959035869</v>
      </c>
      <c r="HV104" s="48"/>
      <c r="HW104" s="37"/>
      <c r="HX104" s="78">
        <f t="shared" ref="HX104:HX110" si="2474">SUM(G104,I104,S104,U104,AE104,AG104,AQ104,AS104,BC104,BE104,BO104,BQ104)/SUM(E104,Q104,AC104,AO104,BA104,BM104)</f>
        <v>0.75126774847870181</v>
      </c>
      <c r="HY104" s="78">
        <f t="shared" ref="HY104:HY110" si="2475">SUM(CA104,CC104,CM104,CO104,CY104,DA104,DK104,DM104,DW104,DY104,EI104,EK104)/SUM(BY104,CK104,CW104,DI104,DU104,EG104)</f>
        <v>0.74018357980622129</v>
      </c>
      <c r="HZ104" s="78">
        <f t="shared" ref="HZ104:HZ110" si="2476">SUM(K104,EU104,EW104,FG104,FI104,FS104,FU104,GE104,GG104,GQ104,GS104,HC104,HE104)/SUM(ES104,FE104,FQ104,GC104,GO104,HA104)</f>
        <v>0.7523423651557356</v>
      </c>
    </row>
    <row r="105" spans="1:241" x14ac:dyDescent="0.25">
      <c r="A105" s="211"/>
      <c r="B105" s="41">
        <f t="shared" ref="B105:B110" si="2477">+B104+1</f>
        <v>44583</v>
      </c>
      <c r="C105" s="10"/>
      <c r="D105" s="11"/>
      <c r="E105" s="74">
        <f t="shared" ref="E105:E110" si="2478">E104-C105</f>
        <v>739</v>
      </c>
      <c r="F105" s="74">
        <f t="shared" ref="F105:F110" si="2479">F104-D105</f>
        <v>65</v>
      </c>
      <c r="G105" s="11">
        <v>521</v>
      </c>
      <c r="H105" s="12">
        <f t="shared" si="2395"/>
        <v>0.72665764546684708</v>
      </c>
      <c r="I105" s="11">
        <v>16</v>
      </c>
      <c r="J105" s="12">
        <f t="shared" si="2396"/>
        <v>2.9795158286778398E-2</v>
      </c>
      <c r="K105" s="13"/>
      <c r="L105" s="11"/>
      <c r="M105" s="11"/>
      <c r="N105" s="14"/>
      <c r="O105" s="10"/>
      <c r="P105" s="11"/>
      <c r="Q105" s="74">
        <f t="shared" ref="Q105:Q110" si="2480">Q104-O105</f>
        <v>740</v>
      </c>
      <c r="R105" s="74">
        <f t="shared" ref="R105:R110" si="2481">R104-P105</f>
        <v>64</v>
      </c>
      <c r="S105" s="11">
        <v>542</v>
      </c>
      <c r="T105" s="12">
        <f t="shared" si="2399"/>
        <v>0.74459459459459465</v>
      </c>
      <c r="U105" s="11">
        <v>9</v>
      </c>
      <c r="V105" s="12">
        <f t="shared" si="2400"/>
        <v>1.6333938294010888E-2</v>
      </c>
      <c r="W105" s="13"/>
      <c r="X105" s="11"/>
      <c r="Y105" s="11"/>
      <c r="Z105" s="14"/>
      <c r="AA105" s="10"/>
      <c r="AB105" s="11"/>
      <c r="AC105" s="74">
        <f t="shared" ref="AC105:AC110" si="2482">AC104-AA105</f>
        <v>753</v>
      </c>
      <c r="AD105" s="74">
        <f t="shared" ref="AD105:AD110" si="2483">AD104-AB105</f>
        <v>65</v>
      </c>
      <c r="AE105" s="11">
        <v>547</v>
      </c>
      <c r="AF105" s="12">
        <f t="shared" si="2403"/>
        <v>0.74369189907038513</v>
      </c>
      <c r="AG105" s="11">
        <v>13</v>
      </c>
      <c r="AH105" s="12">
        <f t="shared" si="2404"/>
        <v>2.3214285714285715E-2</v>
      </c>
      <c r="AI105" s="13"/>
      <c r="AJ105" s="11"/>
      <c r="AK105" s="11"/>
      <c r="AL105" s="14"/>
      <c r="AM105" s="10"/>
      <c r="AN105" s="11"/>
      <c r="AO105" s="74">
        <f t="shared" ref="AO105:AO110" si="2484">AO104-AM105</f>
        <v>202</v>
      </c>
      <c r="AP105" s="74">
        <f t="shared" ref="AP105:AP110" si="2485">AP104-AN105</f>
        <v>16</v>
      </c>
      <c r="AQ105" s="11">
        <v>139</v>
      </c>
      <c r="AR105" s="12">
        <f t="shared" si="2407"/>
        <v>0.69801980198019797</v>
      </c>
      <c r="AS105" s="11">
        <v>2</v>
      </c>
      <c r="AT105" s="12">
        <f t="shared" si="2408"/>
        <v>1.4184397163120567E-2</v>
      </c>
      <c r="AU105" s="13"/>
      <c r="AV105" s="11"/>
      <c r="AW105" s="11"/>
      <c r="AX105" s="14"/>
      <c r="AY105" s="10"/>
      <c r="AZ105" s="11"/>
      <c r="BA105" s="74">
        <f t="shared" ref="BA105:BA110" si="2486">BA104-AY105</f>
        <v>754</v>
      </c>
      <c r="BB105" s="74">
        <f t="shared" ref="BB105:BB110" si="2487">BB104-AZ105</f>
        <v>65</v>
      </c>
      <c r="BC105" s="11">
        <v>520</v>
      </c>
      <c r="BD105" s="12">
        <f t="shared" si="2411"/>
        <v>0.70291777188328908</v>
      </c>
      <c r="BE105" s="11">
        <v>10</v>
      </c>
      <c r="BF105" s="12">
        <f t="shared" si="2412"/>
        <v>1.8867924528301886E-2</v>
      </c>
      <c r="BG105" s="13"/>
      <c r="BH105" s="11"/>
      <c r="BI105" s="11"/>
      <c r="BJ105" s="14"/>
      <c r="BK105" s="10"/>
      <c r="BL105" s="11"/>
      <c r="BM105" s="74">
        <f t="shared" ref="BM105:BM110" si="2488">BM104-BK105</f>
        <v>756</v>
      </c>
      <c r="BN105" s="74">
        <f t="shared" ref="BN105:BN110" si="2489">BN104-BL105</f>
        <v>65</v>
      </c>
      <c r="BO105" s="11">
        <v>544</v>
      </c>
      <c r="BP105" s="12">
        <f t="shared" si="2415"/>
        <v>0.7407407407407407</v>
      </c>
      <c r="BQ105" s="11">
        <v>16</v>
      </c>
      <c r="BR105" s="12">
        <f t="shared" si="2416"/>
        <v>2.8571428571428571E-2</v>
      </c>
      <c r="BS105" s="13"/>
      <c r="BT105" s="11"/>
      <c r="BU105" s="11"/>
      <c r="BV105" s="14"/>
      <c r="BW105" s="10"/>
      <c r="BX105" s="11"/>
      <c r="BY105" s="74">
        <f t="shared" ref="BY105:BY110" si="2490">BY104-BW105</f>
        <v>742</v>
      </c>
      <c r="BZ105" s="74">
        <f t="shared" ref="BZ105:BZ110" si="2491">BZ104-BX105</f>
        <v>64</v>
      </c>
      <c r="CA105" s="11">
        <v>486</v>
      </c>
      <c r="CB105" s="12">
        <f t="shared" si="2419"/>
        <v>0.67789757412398921</v>
      </c>
      <c r="CC105" s="11">
        <v>17</v>
      </c>
      <c r="CD105" s="12">
        <f t="shared" si="2420"/>
        <v>3.3797216699801194E-2</v>
      </c>
      <c r="CE105" s="13"/>
      <c r="CF105" s="11"/>
      <c r="CG105" s="11"/>
      <c r="CH105" s="14"/>
      <c r="CI105" s="10"/>
      <c r="CJ105" s="11"/>
      <c r="CK105" s="74">
        <f t="shared" ref="CK105:CK110" si="2492">CK104-CI105</f>
        <v>744</v>
      </c>
      <c r="CL105" s="74">
        <f t="shared" ref="CL105:CL110" si="2493">CL104-CJ105</f>
        <v>65</v>
      </c>
      <c r="CM105" s="11">
        <v>528</v>
      </c>
      <c r="CN105" s="12">
        <f t="shared" si="2423"/>
        <v>0.72580645161290325</v>
      </c>
      <c r="CO105" s="11">
        <v>12</v>
      </c>
      <c r="CP105" s="12">
        <f t="shared" si="2424"/>
        <v>2.2222222222222223E-2</v>
      </c>
      <c r="CQ105" s="13"/>
      <c r="CR105" s="11"/>
      <c r="CS105" s="11"/>
      <c r="CT105" s="14"/>
      <c r="CU105" s="10"/>
      <c r="CV105" s="11"/>
      <c r="CW105" s="74">
        <f t="shared" ref="CW105:CW110" si="2494">CW104-CU105</f>
        <v>742</v>
      </c>
      <c r="CX105" s="74">
        <f t="shared" ref="CX105:CX110" si="2495">CX104-CV105</f>
        <v>65</v>
      </c>
      <c r="CY105" s="11">
        <v>531</v>
      </c>
      <c r="CZ105" s="12">
        <f t="shared" si="2427"/>
        <v>0.72237196765498657</v>
      </c>
      <c r="DA105" s="11">
        <v>5</v>
      </c>
      <c r="DB105" s="12">
        <f t="shared" si="2428"/>
        <v>9.3283582089552231E-3</v>
      </c>
      <c r="DC105" s="13"/>
      <c r="DD105" s="11"/>
      <c r="DE105" s="11"/>
      <c r="DF105" s="14"/>
      <c r="DG105" s="10"/>
      <c r="DH105" s="11"/>
      <c r="DI105" s="74">
        <f t="shared" ref="DI105:DI110" si="2496">DI104-DG105</f>
        <v>188</v>
      </c>
      <c r="DJ105" s="74">
        <f t="shared" ref="DJ105:DJ110" si="2497">DJ104-DH105</f>
        <v>16</v>
      </c>
      <c r="DK105" s="11">
        <v>134</v>
      </c>
      <c r="DL105" s="12">
        <f t="shared" si="2431"/>
        <v>0.73936170212765961</v>
      </c>
      <c r="DM105" s="11">
        <v>5</v>
      </c>
      <c r="DN105" s="12">
        <f t="shared" si="2432"/>
        <v>3.5971223021582732E-2</v>
      </c>
      <c r="DO105" s="13"/>
      <c r="DP105" s="11"/>
      <c r="DQ105" s="11"/>
      <c r="DR105" s="14"/>
      <c r="DS105" s="10"/>
      <c r="DT105" s="11"/>
      <c r="DU105" s="74">
        <f t="shared" ref="DU105:DU110" si="2498">DU104-DS105</f>
        <v>752</v>
      </c>
      <c r="DV105" s="74">
        <f t="shared" ref="DV105:DV110" si="2499">DV104-DT105</f>
        <v>65</v>
      </c>
      <c r="DW105" s="11">
        <v>544</v>
      </c>
      <c r="DX105" s="12">
        <f t="shared" si="2435"/>
        <v>0.74069148936170215</v>
      </c>
      <c r="DY105" s="11">
        <v>13</v>
      </c>
      <c r="DZ105" s="12">
        <f t="shared" si="2436"/>
        <v>2.333931777378815E-2</v>
      </c>
      <c r="EA105" s="13"/>
      <c r="EB105" s="11"/>
      <c r="EC105" s="11"/>
      <c r="ED105" s="14"/>
      <c r="EE105" s="10"/>
      <c r="EF105" s="11"/>
      <c r="EG105" s="74">
        <f t="shared" ref="EG105:EG110" si="2500">EG104-EE105</f>
        <v>754</v>
      </c>
      <c r="EH105" s="74">
        <f t="shared" ref="EH105:EH110" si="2501">EH104-EF105</f>
        <v>63</v>
      </c>
      <c r="EI105" s="11">
        <v>536</v>
      </c>
      <c r="EJ105" s="12">
        <f t="shared" si="2439"/>
        <v>0.72546419098143233</v>
      </c>
      <c r="EK105" s="11">
        <v>11</v>
      </c>
      <c r="EL105" s="12">
        <f t="shared" si="2440"/>
        <v>2.0109689213893969E-2</v>
      </c>
      <c r="EM105" s="13"/>
      <c r="EN105" s="11"/>
      <c r="EO105" s="11"/>
      <c r="EP105" s="14"/>
      <c r="EQ105" s="10"/>
      <c r="ER105" s="11"/>
      <c r="ES105" s="74">
        <f t="shared" ref="ES105:ES110" si="2502">ES104-EQ105</f>
        <v>744</v>
      </c>
      <c r="ET105" s="74">
        <f t="shared" ref="ET105:ET110" si="2503">ET104-ER105</f>
        <v>65</v>
      </c>
      <c r="EU105" s="11">
        <v>530</v>
      </c>
      <c r="EV105" s="12">
        <f t="shared" si="2443"/>
        <v>0.760752688172043</v>
      </c>
      <c r="EW105" s="11">
        <v>36</v>
      </c>
      <c r="EX105" s="12">
        <f t="shared" si="2444"/>
        <v>6.3604240282685506E-2</v>
      </c>
      <c r="EY105" s="13"/>
      <c r="EZ105" s="11"/>
      <c r="FA105" s="11"/>
      <c r="FB105" s="14"/>
      <c r="FC105" s="10">
        <v>1</v>
      </c>
      <c r="FD105" s="11"/>
      <c r="FE105" s="74">
        <f t="shared" ref="FE105:FE110" si="2504">FE104-FC105</f>
        <v>747</v>
      </c>
      <c r="FF105" s="74">
        <f t="shared" ref="FF105:FF110" si="2505">FF104-FD105</f>
        <v>64</v>
      </c>
      <c r="FG105" s="11">
        <v>529</v>
      </c>
      <c r="FH105" s="12">
        <f t="shared" si="2447"/>
        <v>0.73092369477911645</v>
      </c>
      <c r="FI105" s="11">
        <v>17</v>
      </c>
      <c r="FJ105" s="12">
        <f t="shared" si="2448"/>
        <v>3.1135531135531136E-2</v>
      </c>
      <c r="FK105" s="13"/>
      <c r="FL105" s="11"/>
      <c r="FM105" s="11"/>
      <c r="FN105" s="14"/>
      <c r="FO105" s="10"/>
      <c r="FP105" s="11"/>
      <c r="FQ105" s="74">
        <f t="shared" ref="FQ105:FQ110" si="2506">FQ104-FO105</f>
        <v>752</v>
      </c>
      <c r="FR105" s="74">
        <f t="shared" ref="FR105:FR110" si="2507">FR104-FP105</f>
        <v>65</v>
      </c>
      <c r="FS105" s="11">
        <v>553</v>
      </c>
      <c r="FT105" s="12">
        <f t="shared" si="2451"/>
        <v>0.75265957446808507</v>
      </c>
      <c r="FU105" s="11">
        <v>13</v>
      </c>
      <c r="FV105" s="12">
        <f t="shared" si="2452"/>
        <v>2.2968197879858657E-2</v>
      </c>
      <c r="FW105" s="13"/>
      <c r="FX105" s="11"/>
      <c r="FY105" s="11"/>
      <c r="FZ105" s="14"/>
      <c r="GA105" s="10"/>
      <c r="GB105" s="11"/>
      <c r="GC105" s="74">
        <f t="shared" ref="GC105:GC110" si="2508">GC104-GA105</f>
        <v>205</v>
      </c>
      <c r="GD105" s="74">
        <f t="shared" ref="GD105:GD110" si="2509">GD104-GB105</f>
        <v>15</v>
      </c>
      <c r="GE105" s="11">
        <v>136</v>
      </c>
      <c r="GF105" s="12">
        <f t="shared" si="2455"/>
        <v>0.71707317073170729</v>
      </c>
      <c r="GG105" s="11">
        <v>11</v>
      </c>
      <c r="GH105" s="12">
        <f t="shared" si="2456"/>
        <v>7.4829931972789115E-2</v>
      </c>
      <c r="GI105" s="13"/>
      <c r="GJ105" s="11"/>
      <c r="GK105" s="11"/>
      <c r="GL105" s="14"/>
      <c r="GM105" s="10"/>
      <c r="GN105" s="11"/>
      <c r="GO105" s="74">
        <f t="shared" ref="GO105:GO110" si="2510">GO104-GM105</f>
        <v>748</v>
      </c>
      <c r="GP105" s="74">
        <f t="shared" ref="GP105:GP110" si="2511">GP104-GN105</f>
        <v>64</v>
      </c>
      <c r="GQ105" s="11">
        <v>562</v>
      </c>
      <c r="GR105" s="12">
        <f t="shared" si="2459"/>
        <v>0.76203208556149737</v>
      </c>
      <c r="GS105" s="11">
        <v>8</v>
      </c>
      <c r="GT105" s="12">
        <f t="shared" si="2460"/>
        <v>1.4035087719298246E-2</v>
      </c>
      <c r="GU105" s="13"/>
      <c r="GV105" s="11"/>
      <c r="GW105" s="11"/>
      <c r="GX105" s="14"/>
      <c r="GY105" s="10"/>
      <c r="GZ105" s="11"/>
      <c r="HA105" s="74">
        <f t="shared" ref="HA105:HA110" si="2512">HA104-GY105</f>
        <v>752</v>
      </c>
      <c r="HB105" s="74">
        <f t="shared" ref="HB105:HB110" si="2513">HB104-GZ105</f>
        <v>65</v>
      </c>
      <c r="HC105" s="11">
        <v>526</v>
      </c>
      <c r="HD105" s="12">
        <f t="shared" si="2463"/>
        <v>0.70877659574468088</v>
      </c>
      <c r="HE105" s="11">
        <v>7</v>
      </c>
      <c r="HF105" s="12">
        <f t="shared" si="2464"/>
        <v>1.3133208255159476E-2</v>
      </c>
      <c r="HG105" s="13"/>
      <c r="HH105" s="11"/>
      <c r="HI105" s="11"/>
      <c r="HJ105" s="14"/>
      <c r="HK105" s="10">
        <f t="shared" si="2465"/>
        <v>1</v>
      </c>
      <c r="HL105" s="11">
        <f t="shared" si="2466"/>
        <v>0</v>
      </c>
      <c r="HM105" s="11">
        <f t="shared" si="2467"/>
        <v>11814</v>
      </c>
      <c r="HN105" s="11">
        <f t="shared" si="2468"/>
        <v>1016</v>
      </c>
      <c r="HO105" s="11">
        <f t="shared" si="2469"/>
        <v>8629</v>
      </c>
      <c r="HP105" s="202">
        <f t="shared" si="2470"/>
        <v>0.73040460470628066</v>
      </c>
      <c r="HQ105" s="15">
        <f t="shared" si="2471"/>
        <v>221</v>
      </c>
      <c r="HR105" s="12">
        <f t="shared" si="2472"/>
        <v>2.5611310696488584E-2</v>
      </c>
      <c r="HS105" s="16">
        <v>59.8</v>
      </c>
      <c r="HT105" s="17">
        <v>8267</v>
      </c>
      <c r="HU105" s="16">
        <f t="shared" si="2473"/>
        <v>95.804844130258431</v>
      </c>
      <c r="HV105" s="15"/>
      <c r="HW105" s="14"/>
      <c r="HX105" s="78">
        <f t="shared" si="2474"/>
        <v>0.72996957403651119</v>
      </c>
      <c r="HY105" s="78">
        <f t="shared" si="2475"/>
        <v>0.71953085160632335</v>
      </c>
      <c r="HZ105" s="78">
        <f t="shared" si="2476"/>
        <v>0.74164133738601823</v>
      </c>
    </row>
    <row r="106" spans="1:241" x14ac:dyDescent="0.25">
      <c r="A106" s="211"/>
      <c r="B106" s="41">
        <f t="shared" si="2477"/>
        <v>44584</v>
      </c>
      <c r="C106" s="10">
        <v>1</v>
      </c>
      <c r="D106" s="11"/>
      <c r="E106" s="74">
        <f t="shared" si="2478"/>
        <v>738</v>
      </c>
      <c r="F106" s="74">
        <f t="shared" si="2479"/>
        <v>65</v>
      </c>
      <c r="G106" s="11">
        <v>536</v>
      </c>
      <c r="H106" s="12">
        <f t="shared" si="2395"/>
        <v>0.76422764227642281</v>
      </c>
      <c r="I106" s="11">
        <v>28</v>
      </c>
      <c r="J106" s="12">
        <f t="shared" si="2396"/>
        <v>4.9645390070921988E-2</v>
      </c>
      <c r="K106" s="13"/>
      <c r="L106" s="11"/>
      <c r="M106" s="11"/>
      <c r="N106" s="14"/>
      <c r="O106" s="10">
        <v>1</v>
      </c>
      <c r="P106" s="11"/>
      <c r="Q106" s="74">
        <f t="shared" si="2480"/>
        <v>739</v>
      </c>
      <c r="R106" s="74">
        <f t="shared" si="2481"/>
        <v>64</v>
      </c>
      <c r="S106" s="11">
        <v>517</v>
      </c>
      <c r="T106" s="12">
        <f t="shared" si="2399"/>
        <v>0.73477672530446547</v>
      </c>
      <c r="U106" s="11">
        <v>26</v>
      </c>
      <c r="V106" s="12">
        <f t="shared" si="2400"/>
        <v>4.7882136279926338E-2</v>
      </c>
      <c r="W106" s="13"/>
      <c r="X106" s="11"/>
      <c r="Y106" s="11"/>
      <c r="Z106" s="14"/>
      <c r="AA106" s="10"/>
      <c r="AB106" s="11"/>
      <c r="AC106" s="74">
        <f t="shared" si="2482"/>
        <v>753</v>
      </c>
      <c r="AD106" s="74">
        <f t="shared" si="2483"/>
        <v>65</v>
      </c>
      <c r="AE106" s="11">
        <v>542</v>
      </c>
      <c r="AF106" s="12">
        <f t="shared" si="2403"/>
        <v>0.74369189907038513</v>
      </c>
      <c r="AG106" s="11">
        <v>18</v>
      </c>
      <c r="AH106" s="12">
        <f t="shared" si="2404"/>
        <v>3.214285714285714E-2</v>
      </c>
      <c r="AI106" s="13"/>
      <c r="AJ106" s="11"/>
      <c r="AK106" s="11"/>
      <c r="AL106" s="14"/>
      <c r="AM106" s="10"/>
      <c r="AN106" s="11"/>
      <c r="AO106" s="74">
        <f t="shared" si="2484"/>
        <v>202</v>
      </c>
      <c r="AP106" s="74">
        <f t="shared" si="2485"/>
        <v>16</v>
      </c>
      <c r="AQ106" s="11">
        <v>153</v>
      </c>
      <c r="AR106" s="12">
        <f t="shared" si="2407"/>
        <v>0.79702970297029707</v>
      </c>
      <c r="AS106" s="11">
        <v>8</v>
      </c>
      <c r="AT106" s="12">
        <f t="shared" si="2408"/>
        <v>4.9689440993788817E-2</v>
      </c>
      <c r="AU106" s="13"/>
      <c r="AV106" s="11"/>
      <c r="AW106" s="11"/>
      <c r="AX106" s="14"/>
      <c r="AY106" s="10"/>
      <c r="AZ106" s="11"/>
      <c r="BA106" s="74">
        <f t="shared" si="2486"/>
        <v>754</v>
      </c>
      <c r="BB106" s="74">
        <f t="shared" si="2487"/>
        <v>65</v>
      </c>
      <c r="BC106" s="11">
        <v>563</v>
      </c>
      <c r="BD106" s="12">
        <f t="shared" si="2411"/>
        <v>0.77586206896551724</v>
      </c>
      <c r="BE106" s="11">
        <v>22</v>
      </c>
      <c r="BF106" s="12">
        <f t="shared" si="2412"/>
        <v>3.7606837606837605E-2</v>
      </c>
      <c r="BG106" s="13"/>
      <c r="BH106" s="11"/>
      <c r="BI106" s="11"/>
      <c r="BJ106" s="14"/>
      <c r="BK106" s="10"/>
      <c r="BL106" s="11"/>
      <c r="BM106" s="74">
        <f t="shared" si="2488"/>
        <v>756</v>
      </c>
      <c r="BN106" s="74">
        <f t="shared" si="2489"/>
        <v>65</v>
      </c>
      <c r="BO106" s="11">
        <v>546</v>
      </c>
      <c r="BP106" s="12">
        <f t="shared" si="2415"/>
        <v>0.74603174603174605</v>
      </c>
      <c r="BQ106" s="11">
        <v>18</v>
      </c>
      <c r="BR106" s="12">
        <f t="shared" si="2416"/>
        <v>3.1914893617021274E-2</v>
      </c>
      <c r="BS106" s="13"/>
      <c r="BT106" s="11"/>
      <c r="BU106" s="11"/>
      <c r="BV106" s="14"/>
      <c r="BW106" s="10">
        <v>1</v>
      </c>
      <c r="BX106" s="11"/>
      <c r="BY106" s="74">
        <f t="shared" si="2490"/>
        <v>741</v>
      </c>
      <c r="BZ106" s="74">
        <f t="shared" si="2491"/>
        <v>64</v>
      </c>
      <c r="CA106" s="11">
        <v>520</v>
      </c>
      <c r="CB106" s="12">
        <f t="shared" si="2419"/>
        <v>0.72874493927125505</v>
      </c>
      <c r="CC106" s="11">
        <v>20</v>
      </c>
      <c r="CD106" s="12">
        <f t="shared" si="2420"/>
        <v>3.7037037037037035E-2</v>
      </c>
      <c r="CE106" s="13"/>
      <c r="CF106" s="11"/>
      <c r="CG106" s="11"/>
      <c r="CH106" s="14"/>
      <c r="CI106" s="10"/>
      <c r="CJ106" s="11"/>
      <c r="CK106" s="74">
        <f t="shared" si="2492"/>
        <v>744</v>
      </c>
      <c r="CL106" s="74">
        <f t="shared" si="2493"/>
        <v>65</v>
      </c>
      <c r="CM106" s="11">
        <v>531</v>
      </c>
      <c r="CN106" s="12">
        <f t="shared" si="2423"/>
        <v>0.7446236559139785</v>
      </c>
      <c r="CO106" s="11">
        <v>23</v>
      </c>
      <c r="CP106" s="12">
        <f t="shared" si="2424"/>
        <v>4.1516245487364621E-2</v>
      </c>
      <c r="CQ106" s="13"/>
      <c r="CR106" s="11"/>
      <c r="CS106" s="11"/>
      <c r="CT106" s="14"/>
      <c r="CU106" s="10">
        <v>1</v>
      </c>
      <c r="CV106" s="11"/>
      <c r="CW106" s="74">
        <f t="shared" si="2494"/>
        <v>741</v>
      </c>
      <c r="CX106" s="74">
        <f t="shared" si="2495"/>
        <v>65</v>
      </c>
      <c r="CY106" s="11">
        <v>514</v>
      </c>
      <c r="CZ106" s="12">
        <f t="shared" si="2427"/>
        <v>0.72064777327935226</v>
      </c>
      <c r="DA106" s="11">
        <v>20</v>
      </c>
      <c r="DB106" s="12">
        <f t="shared" si="2428"/>
        <v>3.7453183520599252E-2</v>
      </c>
      <c r="DC106" s="13"/>
      <c r="DD106" s="11"/>
      <c r="DE106" s="11"/>
      <c r="DF106" s="14"/>
      <c r="DG106" s="10"/>
      <c r="DH106" s="11"/>
      <c r="DI106" s="74">
        <f t="shared" si="2496"/>
        <v>188</v>
      </c>
      <c r="DJ106" s="74">
        <f t="shared" si="2497"/>
        <v>16</v>
      </c>
      <c r="DK106" s="11">
        <v>132</v>
      </c>
      <c r="DL106" s="12">
        <f t="shared" si="2431"/>
        <v>0.71808510638297873</v>
      </c>
      <c r="DM106" s="11">
        <v>3</v>
      </c>
      <c r="DN106" s="12">
        <f t="shared" si="2432"/>
        <v>2.2222222222222223E-2</v>
      </c>
      <c r="DO106" s="13"/>
      <c r="DP106" s="11"/>
      <c r="DQ106" s="11"/>
      <c r="DR106" s="14"/>
      <c r="DS106" s="10">
        <v>2</v>
      </c>
      <c r="DT106" s="11"/>
      <c r="DU106" s="74">
        <f t="shared" si="2498"/>
        <v>750</v>
      </c>
      <c r="DV106" s="74">
        <f t="shared" si="2499"/>
        <v>65</v>
      </c>
      <c r="DW106" s="11">
        <v>540</v>
      </c>
      <c r="DX106" s="12">
        <f t="shared" si="2435"/>
        <v>0.74</v>
      </c>
      <c r="DY106" s="11">
        <v>15</v>
      </c>
      <c r="DZ106" s="12">
        <f t="shared" si="2436"/>
        <v>2.7027027027027029E-2</v>
      </c>
      <c r="EA106" s="13"/>
      <c r="EB106" s="11"/>
      <c r="EC106" s="11"/>
      <c r="ED106" s="14"/>
      <c r="EE106" s="10">
        <v>2</v>
      </c>
      <c r="EF106" s="11"/>
      <c r="EG106" s="74">
        <f t="shared" si="2500"/>
        <v>752</v>
      </c>
      <c r="EH106" s="74">
        <f t="shared" si="2501"/>
        <v>63</v>
      </c>
      <c r="EI106" s="11">
        <v>541</v>
      </c>
      <c r="EJ106" s="12">
        <f t="shared" si="2439"/>
        <v>0.74734042553191493</v>
      </c>
      <c r="EK106" s="11">
        <v>21</v>
      </c>
      <c r="EL106" s="12">
        <f t="shared" si="2440"/>
        <v>3.7366548042704624E-2</v>
      </c>
      <c r="EM106" s="13"/>
      <c r="EN106" s="11"/>
      <c r="EO106" s="11"/>
      <c r="EP106" s="14"/>
      <c r="EQ106" s="10"/>
      <c r="ER106" s="11"/>
      <c r="ES106" s="74">
        <f t="shared" si="2502"/>
        <v>744</v>
      </c>
      <c r="ET106" s="74">
        <f t="shared" si="2503"/>
        <v>65</v>
      </c>
      <c r="EU106" s="11">
        <v>555</v>
      </c>
      <c r="EV106" s="12">
        <f t="shared" si="2443"/>
        <v>0.78897849462365588</v>
      </c>
      <c r="EW106" s="11">
        <v>32</v>
      </c>
      <c r="EX106" s="12">
        <f t="shared" si="2444"/>
        <v>5.4514480408858604E-2</v>
      </c>
      <c r="EY106" s="13"/>
      <c r="EZ106" s="11"/>
      <c r="FA106" s="11"/>
      <c r="FB106" s="14"/>
      <c r="FC106" s="10"/>
      <c r="FD106" s="11"/>
      <c r="FE106" s="74">
        <f t="shared" si="2504"/>
        <v>747</v>
      </c>
      <c r="FF106" s="74">
        <f t="shared" si="2505"/>
        <v>64</v>
      </c>
      <c r="FG106" s="11">
        <v>515</v>
      </c>
      <c r="FH106" s="12">
        <f t="shared" si="2447"/>
        <v>0.73360107095046856</v>
      </c>
      <c r="FI106" s="11">
        <v>33</v>
      </c>
      <c r="FJ106" s="12">
        <f t="shared" si="2448"/>
        <v>6.0218978102189784E-2</v>
      </c>
      <c r="FK106" s="13"/>
      <c r="FL106" s="11"/>
      <c r="FM106" s="11"/>
      <c r="FN106" s="14"/>
      <c r="FO106" s="10"/>
      <c r="FP106" s="11"/>
      <c r="FQ106" s="74">
        <f t="shared" si="2506"/>
        <v>752</v>
      </c>
      <c r="FR106" s="74">
        <f t="shared" si="2507"/>
        <v>65</v>
      </c>
      <c r="FS106" s="11">
        <v>584</v>
      </c>
      <c r="FT106" s="12">
        <f t="shared" si="2451"/>
        <v>0.79654255319148937</v>
      </c>
      <c r="FU106" s="11">
        <v>15</v>
      </c>
      <c r="FV106" s="12">
        <f t="shared" si="2452"/>
        <v>2.5041736227045076E-2</v>
      </c>
      <c r="FW106" s="13"/>
      <c r="FX106" s="11"/>
      <c r="FY106" s="11"/>
      <c r="FZ106" s="14"/>
      <c r="GA106" s="10"/>
      <c r="GB106" s="11"/>
      <c r="GC106" s="74">
        <f t="shared" si="2508"/>
        <v>205</v>
      </c>
      <c r="GD106" s="74">
        <f t="shared" si="2509"/>
        <v>15</v>
      </c>
      <c r="GE106" s="11">
        <v>126</v>
      </c>
      <c r="GF106" s="12">
        <f t="shared" si="2455"/>
        <v>0.65365853658536588</v>
      </c>
      <c r="GG106" s="11">
        <v>8</v>
      </c>
      <c r="GH106" s="12">
        <f t="shared" si="2456"/>
        <v>5.9701492537313432E-2</v>
      </c>
      <c r="GI106" s="13"/>
      <c r="GJ106" s="11"/>
      <c r="GK106" s="11"/>
      <c r="GL106" s="14"/>
      <c r="GM106" s="10">
        <v>1</v>
      </c>
      <c r="GN106" s="11"/>
      <c r="GO106" s="74">
        <f t="shared" si="2510"/>
        <v>747</v>
      </c>
      <c r="GP106" s="74">
        <f t="shared" si="2511"/>
        <v>64</v>
      </c>
      <c r="GQ106" s="11">
        <v>562</v>
      </c>
      <c r="GR106" s="12">
        <f t="shared" si="2459"/>
        <v>0.77777777777777779</v>
      </c>
      <c r="GS106" s="11">
        <v>19</v>
      </c>
      <c r="GT106" s="12">
        <f t="shared" si="2460"/>
        <v>3.2702237521514632E-2</v>
      </c>
      <c r="GU106" s="13"/>
      <c r="GV106" s="11"/>
      <c r="GW106" s="11"/>
      <c r="GX106" s="14"/>
      <c r="GY106" s="10"/>
      <c r="GZ106" s="11"/>
      <c r="HA106" s="74">
        <f t="shared" si="2512"/>
        <v>752</v>
      </c>
      <c r="HB106" s="74">
        <f t="shared" si="2513"/>
        <v>65</v>
      </c>
      <c r="HC106" s="11">
        <v>563</v>
      </c>
      <c r="HD106" s="12">
        <f t="shared" si="2463"/>
        <v>0.7686170212765957</v>
      </c>
      <c r="HE106" s="11">
        <v>15</v>
      </c>
      <c r="HF106" s="12">
        <f t="shared" si="2464"/>
        <v>2.5951557093425604E-2</v>
      </c>
      <c r="HG106" s="13"/>
      <c r="HH106" s="11"/>
      <c r="HI106" s="11"/>
      <c r="HJ106" s="14"/>
      <c r="HK106" s="10">
        <f t="shared" si="2465"/>
        <v>9</v>
      </c>
      <c r="HL106" s="11">
        <f t="shared" si="2466"/>
        <v>0</v>
      </c>
      <c r="HM106" s="11">
        <f t="shared" si="2467"/>
        <v>11805</v>
      </c>
      <c r="HN106" s="11">
        <f t="shared" si="2468"/>
        <v>1016</v>
      </c>
      <c r="HO106" s="11">
        <f t="shared" si="2469"/>
        <v>8884</v>
      </c>
      <c r="HP106" s="202">
        <f t="shared" si="2470"/>
        <v>0.75256247352816608</v>
      </c>
      <c r="HQ106" s="15">
        <f t="shared" si="2471"/>
        <v>344</v>
      </c>
      <c r="HR106" s="12">
        <f t="shared" si="2472"/>
        <v>3.8721296713192258E-2</v>
      </c>
      <c r="HS106" s="16">
        <v>59.9</v>
      </c>
      <c r="HT106" s="17">
        <v>8412</v>
      </c>
      <c r="HU106" s="16">
        <f t="shared" si="2473"/>
        <v>94.68707789284106</v>
      </c>
      <c r="HV106" s="15"/>
      <c r="HW106" s="14"/>
      <c r="HX106" s="78">
        <f t="shared" si="2474"/>
        <v>0.75520040588533743</v>
      </c>
      <c r="HY106" s="78">
        <f t="shared" si="2475"/>
        <v>0.73544433094994888</v>
      </c>
      <c r="HZ106" s="78">
        <f t="shared" si="2476"/>
        <v>0.76691157841398527</v>
      </c>
    </row>
    <row r="107" spans="1:241" x14ac:dyDescent="0.25">
      <c r="A107" s="211"/>
      <c r="B107" s="41">
        <f t="shared" si="2477"/>
        <v>44585</v>
      </c>
      <c r="C107" s="10">
        <v>1</v>
      </c>
      <c r="D107" s="11"/>
      <c r="E107" s="74">
        <f t="shared" si="2478"/>
        <v>737</v>
      </c>
      <c r="F107" s="74">
        <f t="shared" si="2479"/>
        <v>65</v>
      </c>
      <c r="G107" s="11">
        <v>536</v>
      </c>
      <c r="H107" s="12">
        <f t="shared" si="2395"/>
        <v>0.76390773405698775</v>
      </c>
      <c r="I107" s="11">
        <v>27</v>
      </c>
      <c r="J107" s="12">
        <f t="shared" si="2396"/>
        <v>4.7957371225577264E-2</v>
      </c>
      <c r="K107" s="11"/>
      <c r="L107" s="11"/>
      <c r="M107" s="18"/>
      <c r="N107" s="20"/>
      <c r="O107" s="10"/>
      <c r="P107" s="11"/>
      <c r="Q107" s="74">
        <f t="shared" si="2480"/>
        <v>739</v>
      </c>
      <c r="R107" s="74">
        <f t="shared" si="2481"/>
        <v>64</v>
      </c>
      <c r="S107" s="11">
        <v>525</v>
      </c>
      <c r="T107" s="12">
        <f t="shared" si="2399"/>
        <v>0.7483085250338295</v>
      </c>
      <c r="U107" s="11">
        <v>28</v>
      </c>
      <c r="V107" s="12">
        <f t="shared" si="2400"/>
        <v>5.0632911392405063E-2</v>
      </c>
      <c r="W107" s="11"/>
      <c r="X107" s="11"/>
      <c r="Y107" s="18"/>
      <c r="Z107" s="20"/>
      <c r="AA107" s="10"/>
      <c r="AB107" s="11"/>
      <c r="AC107" s="74">
        <f t="shared" si="2482"/>
        <v>753</v>
      </c>
      <c r="AD107" s="74">
        <f t="shared" si="2483"/>
        <v>65</v>
      </c>
      <c r="AE107" s="11">
        <v>566</v>
      </c>
      <c r="AF107" s="12">
        <f t="shared" si="2403"/>
        <v>0.79017264276228416</v>
      </c>
      <c r="AG107" s="11">
        <v>29</v>
      </c>
      <c r="AH107" s="12">
        <f t="shared" si="2404"/>
        <v>4.8739495798319328E-2</v>
      </c>
      <c r="AI107" s="11"/>
      <c r="AJ107" s="11"/>
      <c r="AK107" s="18"/>
      <c r="AL107" s="20"/>
      <c r="AM107" s="10"/>
      <c r="AN107" s="11"/>
      <c r="AO107" s="74">
        <f t="shared" si="2484"/>
        <v>202</v>
      </c>
      <c r="AP107" s="74">
        <f t="shared" si="2485"/>
        <v>16</v>
      </c>
      <c r="AQ107" s="11">
        <v>151</v>
      </c>
      <c r="AR107" s="12">
        <f t="shared" si="2407"/>
        <v>0.78712871287128716</v>
      </c>
      <c r="AS107" s="11">
        <v>8</v>
      </c>
      <c r="AT107" s="12">
        <f t="shared" si="2408"/>
        <v>5.0314465408805034E-2</v>
      </c>
      <c r="AU107" s="11"/>
      <c r="AV107" s="11"/>
      <c r="AW107" s="18"/>
      <c r="AX107" s="20"/>
      <c r="AY107" s="10"/>
      <c r="AZ107" s="11"/>
      <c r="BA107" s="74">
        <f t="shared" si="2486"/>
        <v>754</v>
      </c>
      <c r="BB107" s="74">
        <f t="shared" si="2487"/>
        <v>65</v>
      </c>
      <c r="BC107" s="11">
        <v>546</v>
      </c>
      <c r="BD107" s="12">
        <f t="shared" si="2411"/>
        <v>0.74137931034482762</v>
      </c>
      <c r="BE107" s="11">
        <v>13</v>
      </c>
      <c r="BF107" s="12">
        <f t="shared" si="2412"/>
        <v>2.3255813953488372E-2</v>
      </c>
      <c r="BG107" s="11"/>
      <c r="BH107" s="11"/>
      <c r="BI107" s="18"/>
      <c r="BJ107" s="20"/>
      <c r="BK107" s="10"/>
      <c r="BL107" s="11"/>
      <c r="BM107" s="74">
        <f t="shared" si="2488"/>
        <v>756</v>
      </c>
      <c r="BN107" s="74">
        <f t="shared" si="2489"/>
        <v>65</v>
      </c>
      <c r="BO107" s="11">
        <v>541</v>
      </c>
      <c r="BP107" s="12">
        <f t="shared" si="2415"/>
        <v>0.73280423280423279</v>
      </c>
      <c r="BQ107" s="11">
        <v>13</v>
      </c>
      <c r="BR107" s="12">
        <f t="shared" si="2416"/>
        <v>2.3465703971119134E-2</v>
      </c>
      <c r="BS107" s="11"/>
      <c r="BT107" s="11"/>
      <c r="BU107" s="18"/>
      <c r="BV107" s="20"/>
      <c r="BW107" s="10"/>
      <c r="BX107" s="11"/>
      <c r="BY107" s="74">
        <f t="shared" si="2490"/>
        <v>741</v>
      </c>
      <c r="BZ107" s="74">
        <f t="shared" si="2491"/>
        <v>64</v>
      </c>
      <c r="CA107" s="11">
        <v>531</v>
      </c>
      <c r="CB107" s="12">
        <f t="shared" si="2419"/>
        <v>0.74628879892037792</v>
      </c>
      <c r="CC107" s="11">
        <v>22</v>
      </c>
      <c r="CD107" s="12">
        <f t="shared" si="2420"/>
        <v>3.9783001808318265E-2</v>
      </c>
      <c r="CE107" s="11"/>
      <c r="CF107" s="11"/>
      <c r="CG107" s="18"/>
      <c r="CH107" s="20"/>
      <c r="CI107" s="10"/>
      <c r="CJ107" s="11"/>
      <c r="CK107" s="74">
        <f t="shared" si="2492"/>
        <v>744</v>
      </c>
      <c r="CL107" s="74">
        <f t="shared" si="2493"/>
        <v>65</v>
      </c>
      <c r="CM107" s="11">
        <v>560</v>
      </c>
      <c r="CN107" s="12">
        <f t="shared" si="2423"/>
        <v>0.76881720430107525</v>
      </c>
      <c r="CO107" s="11">
        <v>12</v>
      </c>
      <c r="CP107" s="12">
        <f t="shared" si="2424"/>
        <v>2.097902097902098E-2</v>
      </c>
      <c r="CQ107" s="11"/>
      <c r="CR107" s="11"/>
      <c r="CS107" s="18"/>
      <c r="CT107" s="20"/>
      <c r="CU107" s="10">
        <v>1</v>
      </c>
      <c r="CV107" s="11"/>
      <c r="CW107" s="74">
        <f t="shared" si="2494"/>
        <v>740</v>
      </c>
      <c r="CX107" s="74">
        <f t="shared" si="2495"/>
        <v>65</v>
      </c>
      <c r="CY107" s="11">
        <v>508</v>
      </c>
      <c r="CZ107" s="12">
        <f t="shared" si="2427"/>
        <v>0.70945945945945943</v>
      </c>
      <c r="DA107" s="11">
        <v>17</v>
      </c>
      <c r="DB107" s="12">
        <f t="shared" si="2428"/>
        <v>3.2380952380952378E-2</v>
      </c>
      <c r="DC107" s="11"/>
      <c r="DD107" s="11"/>
      <c r="DE107" s="18"/>
      <c r="DF107" s="20"/>
      <c r="DG107" s="10"/>
      <c r="DH107" s="11"/>
      <c r="DI107" s="74">
        <f t="shared" si="2496"/>
        <v>188</v>
      </c>
      <c r="DJ107" s="74">
        <f t="shared" si="2497"/>
        <v>16</v>
      </c>
      <c r="DK107" s="11">
        <v>126</v>
      </c>
      <c r="DL107" s="12">
        <f t="shared" si="2431"/>
        <v>0.68617021276595747</v>
      </c>
      <c r="DM107" s="11">
        <v>3</v>
      </c>
      <c r="DN107" s="12">
        <f t="shared" si="2432"/>
        <v>2.3255813953488372E-2</v>
      </c>
      <c r="DO107" s="11"/>
      <c r="DP107" s="11"/>
      <c r="DQ107" s="18"/>
      <c r="DR107" s="20"/>
      <c r="DS107" s="10"/>
      <c r="DT107" s="11"/>
      <c r="DU107" s="74">
        <f t="shared" si="2498"/>
        <v>750</v>
      </c>
      <c r="DV107" s="74">
        <f t="shared" si="2499"/>
        <v>65</v>
      </c>
      <c r="DW107" s="11">
        <v>544</v>
      </c>
      <c r="DX107" s="12">
        <f t="shared" si="2435"/>
        <v>0.752</v>
      </c>
      <c r="DY107" s="11">
        <v>20</v>
      </c>
      <c r="DZ107" s="12">
        <f t="shared" si="2436"/>
        <v>3.5460992907801421E-2</v>
      </c>
      <c r="EA107" s="11"/>
      <c r="EB107" s="11"/>
      <c r="EC107" s="18"/>
      <c r="ED107" s="20"/>
      <c r="EE107" s="10"/>
      <c r="EF107" s="11"/>
      <c r="EG107" s="74">
        <f t="shared" si="2500"/>
        <v>752</v>
      </c>
      <c r="EH107" s="74">
        <f t="shared" si="2501"/>
        <v>63</v>
      </c>
      <c r="EI107" s="11">
        <v>533</v>
      </c>
      <c r="EJ107" s="12">
        <f t="shared" si="2439"/>
        <v>0.7207446808510638</v>
      </c>
      <c r="EK107" s="11">
        <v>9</v>
      </c>
      <c r="EL107" s="12">
        <f t="shared" si="2440"/>
        <v>1.6605166051660517E-2</v>
      </c>
      <c r="EM107" s="11"/>
      <c r="EN107" s="11"/>
      <c r="EO107" s="18"/>
      <c r="EP107" s="20"/>
      <c r="EQ107" s="10"/>
      <c r="ER107" s="11"/>
      <c r="ES107" s="74">
        <f t="shared" si="2502"/>
        <v>744</v>
      </c>
      <c r="ET107" s="74">
        <f t="shared" si="2503"/>
        <v>65</v>
      </c>
      <c r="EU107" s="11">
        <v>536</v>
      </c>
      <c r="EV107" s="12">
        <f t="shared" si="2443"/>
        <v>0.75806451612903225</v>
      </c>
      <c r="EW107" s="11">
        <v>28</v>
      </c>
      <c r="EX107" s="12">
        <f t="shared" si="2444"/>
        <v>4.9645390070921988E-2</v>
      </c>
      <c r="EY107" s="11"/>
      <c r="EZ107" s="11"/>
      <c r="FA107" s="18"/>
      <c r="FB107" s="20"/>
      <c r="FC107" s="10"/>
      <c r="FD107" s="11"/>
      <c r="FE107" s="74">
        <f t="shared" si="2504"/>
        <v>747</v>
      </c>
      <c r="FF107" s="74">
        <f t="shared" si="2505"/>
        <v>64</v>
      </c>
      <c r="FG107" s="11">
        <v>540</v>
      </c>
      <c r="FH107" s="12">
        <f t="shared" si="2447"/>
        <v>0.74163319946452477</v>
      </c>
      <c r="FI107" s="11">
        <v>14</v>
      </c>
      <c r="FJ107" s="12">
        <f t="shared" si="2448"/>
        <v>2.5270758122743681E-2</v>
      </c>
      <c r="FK107" s="11"/>
      <c r="FL107" s="11"/>
      <c r="FM107" s="18"/>
      <c r="FN107" s="20"/>
      <c r="FO107" s="10"/>
      <c r="FP107" s="11"/>
      <c r="FQ107" s="74">
        <f t="shared" si="2506"/>
        <v>752</v>
      </c>
      <c r="FR107" s="74">
        <f t="shared" si="2507"/>
        <v>65</v>
      </c>
      <c r="FS107" s="11">
        <v>560</v>
      </c>
      <c r="FT107" s="12">
        <f t="shared" si="2451"/>
        <v>0.76595744680851063</v>
      </c>
      <c r="FU107" s="11">
        <v>16</v>
      </c>
      <c r="FV107" s="12">
        <f t="shared" si="2452"/>
        <v>2.7777777777777776E-2</v>
      </c>
      <c r="FW107" s="11"/>
      <c r="FX107" s="11"/>
      <c r="FY107" s="18"/>
      <c r="FZ107" s="20"/>
      <c r="GA107" s="10"/>
      <c r="GB107" s="11"/>
      <c r="GC107" s="74">
        <f t="shared" si="2508"/>
        <v>205</v>
      </c>
      <c r="GD107" s="74">
        <f t="shared" si="2509"/>
        <v>15</v>
      </c>
      <c r="GE107" s="11">
        <v>128</v>
      </c>
      <c r="GF107" s="12">
        <f t="shared" si="2455"/>
        <v>0.67317073170731712</v>
      </c>
      <c r="GG107" s="11">
        <v>10</v>
      </c>
      <c r="GH107" s="12">
        <f t="shared" si="2456"/>
        <v>7.2463768115942032E-2</v>
      </c>
      <c r="GI107" s="11"/>
      <c r="GJ107" s="11"/>
      <c r="GK107" s="18"/>
      <c r="GL107" s="20"/>
      <c r="GM107" s="10"/>
      <c r="GN107" s="11"/>
      <c r="GO107" s="74">
        <f t="shared" si="2510"/>
        <v>747</v>
      </c>
      <c r="GP107" s="74">
        <f t="shared" si="2511"/>
        <v>64</v>
      </c>
      <c r="GQ107" s="11">
        <v>585</v>
      </c>
      <c r="GR107" s="12">
        <f t="shared" si="2459"/>
        <v>0.79384203480589022</v>
      </c>
      <c r="GS107" s="11">
        <v>8</v>
      </c>
      <c r="GT107" s="12">
        <f t="shared" si="2460"/>
        <v>1.3490725126475547E-2</v>
      </c>
      <c r="GU107" s="11"/>
      <c r="GV107" s="11"/>
      <c r="GW107" s="18"/>
      <c r="GX107" s="20"/>
      <c r="GY107" s="10"/>
      <c r="GZ107" s="11"/>
      <c r="HA107" s="74">
        <f t="shared" si="2512"/>
        <v>752</v>
      </c>
      <c r="HB107" s="74">
        <f t="shared" si="2513"/>
        <v>65</v>
      </c>
      <c r="HC107" s="11">
        <v>544</v>
      </c>
      <c r="HD107" s="12">
        <f t="shared" si="2463"/>
        <v>0.73803191489361697</v>
      </c>
      <c r="HE107" s="11">
        <v>11</v>
      </c>
      <c r="HF107" s="12">
        <f t="shared" si="2464"/>
        <v>1.9819819819819819E-2</v>
      </c>
      <c r="HG107" s="11"/>
      <c r="HH107" s="11"/>
      <c r="HI107" s="18"/>
      <c r="HJ107" s="20"/>
      <c r="HK107" s="10">
        <f t="shared" si="2465"/>
        <v>2</v>
      </c>
      <c r="HL107" s="11">
        <f t="shared" si="2466"/>
        <v>0</v>
      </c>
      <c r="HM107" s="11">
        <f t="shared" si="2467"/>
        <v>11803</v>
      </c>
      <c r="HN107" s="11">
        <f t="shared" si="2468"/>
        <v>1016</v>
      </c>
      <c r="HO107" s="11">
        <f t="shared" si="2469"/>
        <v>8848</v>
      </c>
      <c r="HP107" s="202">
        <f t="shared" si="2470"/>
        <v>0.7496399220537151</v>
      </c>
      <c r="HQ107" s="15">
        <f t="shared" si="2471"/>
        <v>288</v>
      </c>
      <c r="HR107" s="12">
        <f t="shared" si="2472"/>
        <v>3.25497287522604E-2</v>
      </c>
      <c r="HS107" s="16">
        <v>60</v>
      </c>
      <c r="HT107" s="17">
        <v>8419</v>
      </c>
      <c r="HU107" s="16">
        <f t="shared" si="2473"/>
        <v>95.15144665461122</v>
      </c>
      <c r="HV107" s="18"/>
      <c r="HW107" s="20"/>
      <c r="HX107" s="78">
        <f t="shared" si="2474"/>
        <v>0.75691448870844968</v>
      </c>
      <c r="HY107" s="78">
        <f t="shared" si="2475"/>
        <v>0.73690932311621971</v>
      </c>
      <c r="HZ107" s="78">
        <f t="shared" si="2476"/>
        <v>0.75500380035469972</v>
      </c>
    </row>
    <row r="108" spans="1:241" x14ac:dyDescent="0.25">
      <c r="A108" s="211"/>
      <c r="B108" s="198">
        <f>+B107+1</f>
        <v>44586</v>
      </c>
      <c r="C108" s="10">
        <v>2</v>
      </c>
      <c r="D108" s="11"/>
      <c r="E108" s="74">
        <f t="shared" si="2478"/>
        <v>735</v>
      </c>
      <c r="F108" s="74">
        <f t="shared" si="2479"/>
        <v>65</v>
      </c>
      <c r="G108" s="11">
        <v>516</v>
      </c>
      <c r="H108" s="12">
        <f t="shared" si="2395"/>
        <v>0.73741496598639455</v>
      </c>
      <c r="I108" s="11">
        <v>26</v>
      </c>
      <c r="J108" s="12">
        <f t="shared" si="2396"/>
        <v>4.797047970479705E-2</v>
      </c>
      <c r="K108" s="13"/>
      <c r="L108" s="13"/>
      <c r="M108" s="25">
        <v>3960</v>
      </c>
      <c r="N108" s="38">
        <v>4250</v>
      </c>
      <c r="O108" s="10">
        <v>1</v>
      </c>
      <c r="P108" s="11"/>
      <c r="Q108" s="74">
        <f t="shared" si="2480"/>
        <v>738</v>
      </c>
      <c r="R108" s="74">
        <f t="shared" si="2481"/>
        <v>64</v>
      </c>
      <c r="S108" s="11">
        <v>515</v>
      </c>
      <c r="T108" s="12">
        <f t="shared" si="2399"/>
        <v>0.71815718157181574</v>
      </c>
      <c r="U108" s="11">
        <v>15</v>
      </c>
      <c r="V108" s="12">
        <f t="shared" si="2400"/>
        <v>2.8301886792452831E-2</v>
      </c>
      <c r="W108" s="13"/>
      <c r="X108" s="13"/>
      <c r="Y108" s="25">
        <v>3960</v>
      </c>
      <c r="Z108" s="38">
        <v>4250</v>
      </c>
      <c r="AA108" s="10">
        <v>3</v>
      </c>
      <c r="AB108" s="11"/>
      <c r="AC108" s="74">
        <f t="shared" si="2482"/>
        <v>750</v>
      </c>
      <c r="AD108" s="74">
        <f t="shared" si="2483"/>
        <v>65</v>
      </c>
      <c r="AE108" s="11">
        <v>552</v>
      </c>
      <c r="AF108" s="12">
        <f t="shared" si="2403"/>
        <v>0.7573333333333333</v>
      </c>
      <c r="AG108" s="11">
        <v>16</v>
      </c>
      <c r="AH108" s="12">
        <f t="shared" si="2404"/>
        <v>2.8169014084507043E-2</v>
      </c>
      <c r="AI108" s="13"/>
      <c r="AJ108" s="13"/>
      <c r="AK108" s="25">
        <v>3960</v>
      </c>
      <c r="AL108" s="38">
        <v>4250</v>
      </c>
      <c r="AM108" s="10"/>
      <c r="AN108" s="11"/>
      <c r="AO108" s="74">
        <f t="shared" si="2484"/>
        <v>202</v>
      </c>
      <c r="AP108" s="74">
        <f t="shared" si="2485"/>
        <v>16</v>
      </c>
      <c r="AQ108" s="11">
        <v>151</v>
      </c>
      <c r="AR108" s="12">
        <f t="shared" si="2407"/>
        <v>0.7722772277227723</v>
      </c>
      <c r="AS108" s="11">
        <v>5</v>
      </c>
      <c r="AT108" s="12">
        <f t="shared" si="2408"/>
        <v>3.2051282051282048E-2</v>
      </c>
      <c r="AU108" s="13"/>
      <c r="AV108" s="13"/>
      <c r="AW108" s="25">
        <v>3960</v>
      </c>
      <c r="AX108" s="38">
        <v>4250</v>
      </c>
      <c r="AY108" s="10"/>
      <c r="AZ108" s="11"/>
      <c r="BA108" s="74">
        <f t="shared" si="2486"/>
        <v>754</v>
      </c>
      <c r="BB108" s="74">
        <f t="shared" si="2487"/>
        <v>65</v>
      </c>
      <c r="BC108" s="11">
        <v>553</v>
      </c>
      <c r="BD108" s="12">
        <f t="shared" si="2411"/>
        <v>0.74668435013262602</v>
      </c>
      <c r="BE108" s="11">
        <v>10</v>
      </c>
      <c r="BF108" s="12">
        <f t="shared" si="2412"/>
        <v>1.7761989342806393E-2</v>
      </c>
      <c r="BG108" s="13"/>
      <c r="BH108" s="13"/>
      <c r="BI108" s="25">
        <v>3960</v>
      </c>
      <c r="BJ108" s="38">
        <v>4250</v>
      </c>
      <c r="BK108" s="10"/>
      <c r="BL108" s="11"/>
      <c r="BM108" s="74">
        <f t="shared" si="2488"/>
        <v>756</v>
      </c>
      <c r="BN108" s="74">
        <f t="shared" si="2489"/>
        <v>65</v>
      </c>
      <c r="BO108" s="11">
        <v>510</v>
      </c>
      <c r="BP108" s="12">
        <f t="shared" si="2415"/>
        <v>0.68650793650793651</v>
      </c>
      <c r="BQ108" s="11">
        <v>9</v>
      </c>
      <c r="BR108" s="12">
        <f t="shared" si="2416"/>
        <v>1.7341040462427744E-2</v>
      </c>
      <c r="BS108" s="13"/>
      <c r="BT108" s="13"/>
      <c r="BU108" s="25">
        <v>3960</v>
      </c>
      <c r="BV108" s="38">
        <v>4250</v>
      </c>
      <c r="BW108" s="10">
        <v>1</v>
      </c>
      <c r="BX108" s="11"/>
      <c r="BY108" s="74">
        <f t="shared" si="2490"/>
        <v>740</v>
      </c>
      <c r="BZ108" s="74">
        <v>60</v>
      </c>
      <c r="CA108" s="11">
        <v>516</v>
      </c>
      <c r="CB108" s="12">
        <f t="shared" si="2419"/>
        <v>0.70945945945945943</v>
      </c>
      <c r="CC108" s="11">
        <v>9</v>
      </c>
      <c r="CD108" s="12">
        <f t="shared" si="2420"/>
        <v>1.7142857142857144E-2</v>
      </c>
      <c r="CE108" s="13"/>
      <c r="CF108" s="13"/>
      <c r="CG108" s="25">
        <v>3960</v>
      </c>
      <c r="CH108" s="38">
        <v>4250</v>
      </c>
      <c r="CI108" s="10"/>
      <c r="CJ108" s="11"/>
      <c r="CK108" s="74">
        <f t="shared" si="2492"/>
        <v>744</v>
      </c>
      <c r="CL108" s="74">
        <v>60</v>
      </c>
      <c r="CM108" s="11">
        <v>498</v>
      </c>
      <c r="CN108" s="12">
        <f t="shared" si="2423"/>
        <v>0.68548387096774188</v>
      </c>
      <c r="CO108" s="11">
        <v>12</v>
      </c>
      <c r="CP108" s="12">
        <f t="shared" si="2424"/>
        <v>2.3529411764705882E-2</v>
      </c>
      <c r="CQ108" s="13"/>
      <c r="CR108" s="13"/>
      <c r="CS108" s="25">
        <v>3960</v>
      </c>
      <c r="CT108" s="38">
        <v>4250</v>
      </c>
      <c r="CU108" s="10"/>
      <c r="CV108" s="11"/>
      <c r="CW108" s="74">
        <f t="shared" si="2494"/>
        <v>740</v>
      </c>
      <c r="CX108" s="74">
        <v>60</v>
      </c>
      <c r="CY108" s="11">
        <v>524</v>
      </c>
      <c r="CZ108" s="12">
        <f t="shared" si="2427"/>
        <v>0.72162162162162158</v>
      </c>
      <c r="DA108" s="11">
        <v>10</v>
      </c>
      <c r="DB108" s="12">
        <f t="shared" si="2428"/>
        <v>1.8726591760299626E-2</v>
      </c>
      <c r="DC108" s="13"/>
      <c r="DD108" s="13"/>
      <c r="DE108" s="25">
        <v>3960</v>
      </c>
      <c r="DF108" s="38">
        <v>4250</v>
      </c>
      <c r="DG108" s="10"/>
      <c r="DH108" s="11"/>
      <c r="DI108" s="74">
        <f t="shared" si="2496"/>
        <v>188</v>
      </c>
      <c r="DJ108" s="74">
        <v>15</v>
      </c>
      <c r="DK108" s="11">
        <v>132</v>
      </c>
      <c r="DL108" s="12">
        <f t="shared" si="2431"/>
        <v>0.71808510638297873</v>
      </c>
      <c r="DM108" s="11">
        <v>3</v>
      </c>
      <c r="DN108" s="12">
        <f t="shared" si="2432"/>
        <v>2.2222222222222223E-2</v>
      </c>
      <c r="DO108" s="13"/>
      <c r="DP108" s="13"/>
      <c r="DQ108" s="25">
        <v>3960</v>
      </c>
      <c r="DR108" s="38">
        <v>4250</v>
      </c>
      <c r="DS108" s="10"/>
      <c r="DT108" s="11"/>
      <c r="DU108" s="74">
        <f t="shared" si="2498"/>
        <v>750</v>
      </c>
      <c r="DV108" s="74">
        <v>63</v>
      </c>
      <c r="DW108" s="11">
        <v>512</v>
      </c>
      <c r="DX108" s="12">
        <f t="shared" si="2435"/>
        <v>0.71333333333333337</v>
      </c>
      <c r="DY108" s="11">
        <v>23</v>
      </c>
      <c r="DZ108" s="12">
        <f t="shared" si="2436"/>
        <v>4.2990654205607479E-2</v>
      </c>
      <c r="EA108" s="13"/>
      <c r="EB108" s="13"/>
      <c r="EC108" s="25">
        <v>3960</v>
      </c>
      <c r="ED108" s="38">
        <v>4250</v>
      </c>
      <c r="EE108" s="10"/>
      <c r="EF108" s="11"/>
      <c r="EG108" s="74">
        <f t="shared" si="2500"/>
        <v>752</v>
      </c>
      <c r="EH108" s="74">
        <v>62</v>
      </c>
      <c r="EI108" s="11">
        <v>512</v>
      </c>
      <c r="EJ108" s="12">
        <f t="shared" si="2439"/>
        <v>0.69414893617021278</v>
      </c>
      <c r="EK108" s="11">
        <v>10</v>
      </c>
      <c r="EL108" s="12">
        <f t="shared" si="2440"/>
        <v>1.9157088122605363E-2</v>
      </c>
      <c r="EM108" s="13"/>
      <c r="EN108" s="13"/>
      <c r="EO108" s="25">
        <v>3960</v>
      </c>
      <c r="EP108" s="38">
        <v>4250</v>
      </c>
      <c r="EQ108" s="10"/>
      <c r="ER108" s="11"/>
      <c r="ES108" s="74">
        <f t="shared" si="2502"/>
        <v>744</v>
      </c>
      <c r="ET108" s="74">
        <v>61</v>
      </c>
      <c r="EU108" s="11">
        <v>536</v>
      </c>
      <c r="EV108" s="12">
        <f t="shared" si="2443"/>
        <v>0.76747311827956988</v>
      </c>
      <c r="EW108" s="11">
        <v>35</v>
      </c>
      <c r="EX108" s="12">
        <f t="shared" si="2444"/>
        <v>6.1295971978984239E-2</v>
      </c>
      <c r="EY108" s="13"/>
      <c r="EZ108" s="13"/>
      <c r="FA108" s="25">
        <v>3960</v>
      </c>
      <c r="FB108" s="38">
        <v>4250</v>
      </c>
      <c r="FC108" s="10"/>
      <c r="FD108" s="11"/>
      <c r="FE108" s="74">
        <f t="shared" si="2504"/>
        <v>747</v>
      </c>
      <c r="FF108" s="74">
        <v>61</v>
      </c>
      <c r="FG108" s="11">
        <v>576</v>
      </c>
      <c r="FH108" s="12">
        <f t="shared" si="2447"/>
        <v>0.785809906291834</v>
      </c>
      <c r="FI108" s="11">
        <v>11</v>
      </c>
      <c r="FJ108" s="12">
        <f t="shared" si="2448"/>
        <v>1.8739352640545145E-2</v>
      </c>
      <c r="FK108" s="13"/>
      <c r="FL108" s="13"/>
      <c r="FM108" s="25">
        <v>3960</v>
      </c>
      <c r="FN108" s="38">
        <v>4250</v>
      </c>
      <c r="FO108" s="10"/>
      <c r="FP108" s="11"/>
      <c r="FQ108" s="74">
        <f t="shared" si="2506"/>
        <v>752</v>
      </c>
      <c r="FR108" s="74">
        <v>62</v>
      </c>
      <c r="FS108" s="11">
        <v>547</v>
      </c>
      <c r="FT108" s="12">
        <f t="shared" si="2451"/>
        <v>0.75265957446808507</v>
      </c>
      <c r="FU108" s="11">
        <v>19</v>
      </c>
      <c r="FV108" s="12">
        <f t="shared" si="2452"/>
        <v>3.3568904593639579E-2</v>
      </c>
      <c r="FW108" s="13"/>
      <c r="FX108" s="13"/>
      <c r="FY108" s="25">
        <v>3960</v>
      </c>
      <c r="FZ108" s="38">
        <v>4250</v>
      </c>
      <c r="GA108" s="10"/>
      <c r="GB108" s="11"/>
      <c r="GC108" s="74">
        <f t="shared" si="2508"/>
        <v>205</v>
      </c>
      <c r="GD108" s="74">
        <v>16</v>
      </c>
      <c r="GE108" s="11">
        <v>117</v>
      </c>
      <c r="GF108" s="12">
        <f t="shared" si="2455"/>
        <v>0.61951219512195121</v>
      </c>
      <c r="GG108" s="11">
        <v>10</v>
      </c>
      <c r="GH108" s="12">
        <f t="shared" si="2456"/>
        <v>7.874015748031496E-2</v>
      </c>
      <c r="GI108" s="13"/>
      <c r="GJ108" s="13"/>
      <c r="GK108" s="25">
        <v>3960</v>
      </c>
      <c r="GL108" s="38">
        <v>4250</v>
      </c>
      <c r="GM108" s="10"/>
      <c r="GN108" s="11"/>
      <c r="GO108" s="74">
        <f t="shared" si="2510"/>
        <v>747</v>
      </c>
      <c r="GP108" s="74">
        <v>61</v>
      </c>
      <c r="GQ108" s="11">
        <v>557</v>
      </c>
      <c r="GR108" s="12">
        <f t="shared" si="2459"/>
        <v>0.76439089692101736</v>
      </c>
      <c r="GS108" s="11">
        <v>14</v>
      </c>
      <c r="GT108" s="12">
        <f t="shared" si="2460"/>
        <v>2.4518388791593695E-2</v>
      </c>
      <c r="GU108" s="13"/>
      <c r="GV108" s="13"/>
      <c r="GW108" s="25">
        <v>3960</v>
      </c>
      <c r="GX108" s="38">
        <v>4250</v>
      </c>
      <c r="GY108" s="10"/>
      <c r="GZ108" s="11"/>
      <c r="HA108" s="74">
        <f t="shared" si="2512"/>
        <v>752</v>
      </c>
      <c r="HB108" s="74">
        <v>60</v>
      </c>
      <c r="HC108" s="11">
        <v>526</v>
      </c>
      <c r="HD108" s="12">
        <f t="shared" si="2463"/>
        <v>0.71808510638297873</v>
      </c>
      <c r="HE108" s="11">
        <v>14</v>
      </c>
      <c r="HF108" s="12">
        <f t="shared" si="2464"/>
        <v>2.5925925925925925E-2</v>
      </c>
      <c r="HG108" s="13"/>
      <c r="HH108" s="13"/>
      <c r="HI108" s="25">
        <v>3960</v>
      </c>
      <c r="HJ108" s="38">
        <v>4250</v>
      </c>
      <c r="HK108" s="10">
        <f t="shared" si="2465"/>
        <v>7</v>
      </c>
      <c r="HL108" s="11">
        <f t="shared" si="2466"/>
        <v>0</v>
      </c>
      <c r="HM108" s="11">
        <f t="shared" si="2467"/>
        <v>11796</v>
      </c>
      <c r="HN108" s="11">
        <f t="shared" si="2468"/>
        <v>981</v>
      </c>
      <c r="HO108" s="11">
        <f t="shared" si="2469"/>
        <v>8601</v>
      </c>
      <c r="HP108" s="202">
        <f t="shared" si="2470"/>
        <v>0.72914547304170907</v>
      </c>
      <c r="HQ108" s="15">
        <f t="shared" si="2471"/>
        <v>251</v>
      </c>
      <c r="HR108" s="12">
        <f t="shared" si="2472"/>
        <v>2.9182653179862808E-2</v>
      </c>
      <c r="HS108" s="16">
        <v>60</v>
      </c>
      <c r="HT108" s="17">
        <v>8239</v>
      </c>
      <c r="HU108" s="16">
        <f t="shared" si="2473"/>
        <v>95.791187071270784</v>
      </c>
      <c r="HV108" s="23">
        <v>3960</v>
      </c>
      <c r="HW108" s="22">
        <v>4250</v>
      </c>
      <c r="HX108" s="78">
        <f t="shared" si="2474"/>
        <v>0.73138500635324011</v>
      </c>
      <c r="HY108" s="78">
        <f t="shared" si="2475"/>
        <v>0.70541645375574857</v>
      </c>
      <c r="HZ108" s="78">
        <f t="shared" si="2476"/>
        <v>0.75044337471497335</v>
      </c>
    </row>
    <row r="109" spans="1:241" x14ac:dyDescent="0.25">
      <c r="A109" s="211"/>
      <c r="B109" s="198">
        <f t="shared" si="2477"/>
        <v>44587</v>
      </c>
      <c r="C109" s="10"/>
      <c r="D109" s="11"/>
      <c r="E109" s="74">
        <f t="shared" si="2478"/>
        <v>735</v>
      </c>
      <c r="F109" s="74">
        <v>60</v>
      </c>
      <c r="G109" s="11">
        <v>537</v>
      </c>
      <c r="H109" s="12">
        <f t="shared" si="2395"/>
        <v>0.75374149659863943</v>
      </c>
      <c r="I109" s="11">
        <v>17</v>
      </c>
      <c r="J109" s="12">
        <f t="shared" si="2396"/>
        <v>3.0685920577617327E-2</v>
      </c>
      <c r="K109" s="13"/>
      <c r="L109" s="11"/>
      <c r="M109" s="25">
        <v>4285.3191489361698</v>
      </c>
      <c r="N109" s="38">
        <v>4332.8571428571431</v>
      </c>
      <c r="O109" s="10">
        <v>1</v>
      </c>
      <c r="P109" s="11"/>
      <c r="Q109" s="74">
        <f t="shared" si="2480"/>
        <v>737</v>
      </c>
      <c r="R109" s="74">
        <v>61</v>
      </c>
      <c r="S109" s="11">
        <v>512</v>
      </c>
      <c r="T109" s="12">
        <f t="shared" si="2399"/>
        <v>0.72048846675712352</v>
      </c>
      <c r="U109" s="11">
        <v>19</v>
      </c>
      <c r="V109" s="12">
        <f t="shared" si="2400"/>
        <v>3.5781544256120526E-2</v>
      </c>
      <c r="W109" s="13"/>
      <c r="X109" s="11"/>
      <c r="Y109" s="25">
        <v>4368.7179487179483</v>
      </c>
      <c r="Z109" s="38">
        <v>4632.666666666667</v>
      </c>
      <c r="AA109" s="10"/>
      <c r="AB109" s="11"/>
      <c r="AC109" s="74">
        <f t="shared" si="2482"/>
        <v>750</v>
      </c>
      <c r="AD109" s="74">
        <v>62</v>
      </c>
      <c r="AE109" s="11">
        <v>559</v>
      </c>
      <c r="AF109" s="12">
        <f t="shared" si="2403"/>
        <v>0.7573333333333333</v>
      </c>
      <c r="AG109" s="11">
        <v>9</v>
      </c>
      <c r="AH109" s="12">
        <f t="shared" si="2404"/>
        <v>1.5845070422535211E-2</v>
      </c>
      <c r="AI109" s="13"/>
      <c r="AJ109" s="11"/>
      <c r="AK109" s="25">
        <v>4401.9148936170213</v>
      </c>
      <c r="AL109" s="38">
        <v>4640</v>
      </c>
      <c r="AM109" s="10"/>
      <c r="AN109" s="11"/>
      <c r="AO109" s="74">
        <f t="shared" si="2484"/>
        <v>202</v>
      </c>
      <c r="AP109" s="74">
        <f t="shared" si="2485"/>
        <v>16</v>
      </c>
      <c r="AQ109" s="11">
        <v>155</v>
      </c>
      <c r="AR109" s="12">
        <f t="shared" si="2407"/>
        <v>0.7722772277227723</v>
      </c>
      <c r="AS109" s="11">
        <v>1</v>
      </c>
      <c r="AT109" s="12">
        <f t="shared" si="2408"/>
        <v>6.41025641025641E-3</v>
      </c>
      <c r="AU109" s="13"/>
      <c r="AV109" s="11"/>
      <c r="AW109" s="25">
        <v>4269.4736842105267</v>
      </c>
      <c r="AX109" s="38">
        <v>4131.4285714285716</v>
      </c>
      <c r="AY109" s="10"/>
      <c r="AZ109" s="11"/>
      <c r="BA109" s="74">
        <f t="shared" si="2486"/>
        <v>754</v>
      </c>
      <c r="BB109" s="74">
        <v>62</v>
      </c>
      <c r="BC109" s="11">
        <v>529</v>
      </c>
      <c r="BD109" s="12">
        <f t="shared" si="2411"/>
        <v>0.71883289124668437</v>
      </c>
      <c r="BE109" s="11">
        <v>13</v>
      </c>
      <c r="BF109" s="12">
        <f t="shared" si="2412"/>
        <v>2.3985239852398525E-2</v>
      </c>
      <c r="BG109" s="13"/>
      <c r="BH109" s="11"/>
      <c r="BI109" s="25">
        <v>4422.1621621621625</v>
      </c>
      <c r="BJ109" s="38">
        <v>4571.333333333333</v>
      </c>
      <c r="BK109" s="10"/>
      <c r="BL109" s="11"/>
      <c r="BM109" s="74">
        <f t="shared" si="2488"/>
        <v>756</v>
      </c>
      <c r="BN109" s="74">
        <v>62</v>
      </c>
      <c r="BO109" s="11">
        <v>530</v>
      </c>
      <c r="BP109" s="12">
        <f t="shared" si="2415"/>
        <v>0.71957671957671954</v>
      </c>
      <c r="BQ109" s="11">
        <v>14</v>
      </c>
      <c r="BR109" s="12">
        <f t="shared" si="2416"/>
        <v>2.5735294117647058E-2</v>
      </c>
      <c r="BS109" s="13"/>
      <c r="BT109" s="11"/>
      <c r="BU109" s="25">
        <v>4299.8113207547167</v>
      </c>
      <c r="BV109" s="38">
        <v>4941.875</v>
      </c>
      <c r="BW109" s="10">
        <v>1</v>
      </c>
      <c r="BX109" s="11"/>
      <c r="BY109" s="74">
        <f t="shared" si="2490"/>
        <v>739</v>
      </c>
      <c r="BZ109" s="74">
        <f t="shared" si="2491"/>
        <v>60</v>
      </c>
      <c r="CA109" s="11">
        <v>541</v>
      </c>
      <c r="CB109" s="12">
        <f t="shared" si="2419"/>
        <v>0.7631935047361299</v>
      </c>
      <c r="CC109" s="11">
        <v>23</v>
      </c>
      <c r="CD109" s="12">
        <f t="shared" si="2420"/>
        <v>4.0780141843971635E-2</v>
      </c>
      <c r="CE109" s="13"/>
      <c r="CF109" s="11"/>
      <c r="CG109" s="25">
        <v>4460.5263157894733</v>
      </c>
      <c r="CH109" s="38">
        <v>4273.5714285714284</v>
      </c>
      <c r="CI109" s="10"/>
      <c r="CJ109" s="11"/>
      <c r="CK109" s="74">
        <f t="shared" si="2492"/>
        <v>744</v>
      </c>
      <c r="CL109" s="74">
        <f t="shared" si="2493"/>
        <v>60</v>
      </c>
      <c r="CM109" s="11">
        <v>512</v>
      </c>
      <c r="CN109" s="12">
        <f t="shared" si="2423"/>
        <v>0.7123655913978495</v>
      </c>
      <c r="CO109" s="11">
        <v>18</v>
      </c>
      <c r="CP109" s="12">
        <f t="shared" si="2424"/>
        <v>3.3962264150943396E-2</v>
      </c>
      <c r="CQ109" s="13"/>
      <c r="CR109" s="11"/>
      <c r="CS109" s="25">
        <v>4594.6153846153848</v>
      </c>
      <c r="CT109" s="38">
        <v>4503.333333333333</v>
      </c>
      <c r="CU109" s="10"/>
      <c r="CV109" s="11"/>
      <c r="CW109" s="74">
        <f t="shared" si="2494"/>
        <v>740</v>
      </c>
      <c r="CX109" s="74">
        <f t="shared" si="2495"/>
        <v>60</v>
      </c>
      <c r="CY109" s="11">
        <v>503</v>
      </c>
      <c r="CZ109" s="12">
        <f t="shared" si="2427"/>
        <v>0.69729729729729728</v>
      </c>
      <c r="DA109" s="11">
        <v>13</v>
      </c>
      <c r="DB109" s="12">
        <f t="shared" si="2428"/>
        <v>2.5193798449612403E-2</v>
      </c>
      <c r="DC109" s="13"/>
      <c r="DD109" s="11"/>
      <c r="DE109" s="25">
        <v>4582.5</v>
      </c>
      <c r="DF109" s="38">
        <v>4579.333333333333</v>
      </c>
      <c r="DG109" s="10">
        <v>2</v>
      </c>
      <c r="DH109" s="11"/>
      <c r="DI109" s="74">
        <f t="shared" si="2496"/>
        <v>186</v>
      </c>
      <c r="DJ109" s="74">
        <f t="shared" si="2497"/>
        <v>15</v>
      </c>
      <c r="DK109" s="11">
        <v>123</v>
      </c>
      <c r="DL109" s="12">
        <f t="shared" si="2431"/>
        <v>0.70967741935483875</v>
      </c>
      <c r="DM109" s="11">
        <v>9</v>
      </c>
      <c r="DN109" s="12">
        <f t="shared" si="2432"/>
        <v>6.8181818181818177E-2</v>
      </c>
      <c r="DO109" s="13"/>
      <c r="DP109" s="11"/>
      <c r="DQ109" s="25">
        <v>4496.3157894736842</v>
      </c>
      <c r="DR109" s="38">
        <v>4223.75</v>
      </c>
      <c r="DS109" s="10"/>
      <c r="DT109" s="11"/>
      <c r="DU109" s="74">
        <f t="shared" si="2498"/>
        <v>750</v>
      </c>
      <c r="DV109" s="74">
        <f t="shared" si="2499"/>
        <v>63</v>
      </c>
      <c r="DW109" s="11">
        <v>536</v>
      </c>
      <c r="DX109" s="12">
        <f t="shared" si="2435"/>
        <v>0.73866666666666669</v>
      </c>
      <c r="DY109" s="11">
        <v>18</v>
      </c>
      <c r="DZ109" s="12">
        <f t="shared" si="2436"/>
        <v>3.2490974729241874E-2</v>
      </c>
      <c r="EA109" s="13"/>
      <c r="EB109" s="11"/>
      <c r="EC109" s="25">
        <v>4362.6190476190477</v>
      </c>
      <c r="ED109" s="38">
        <v>4789.2857142857147</v>
      </c>
      <c r="EE109" s="10"/>
      <c r="EF109" s="11"/>
      <c r="EG109" s="74">
        <f t="shared" si="2500"/>
        <v>752</v>
      </c>
      <c r="EH109" s="74">
        <f t="shared" si="2501"/>
        <v>62</v>
      </c>
      <c r="EI109" s="11">
        <v>526</v>
      </c>
      <c r="EJ109" s="12">
        <f t="shared" si="2439"/>
        <v>0.73271276595744683</v>
      </c>
      <c r="EK109" s="11">
        <v>25</v>
      </c>
      <c r="EL109" s="12">
        <f t="shared" si="2440"/>
        <v>4.5372050816696916E-2</v>
      </c>
      <c r="EM109" s="13"/>
      <c r="EN109" s="11"/>
      <c r="EO109" s="25">
        <v>4482.5</v>
      </c>
      <c r="EP109" s="38">
        <v>5060</v>
      </c>
      <c r="EQ109" s="10"/>
      <c r="ER109" s="11"/>
      <c r="ES109" s="74">
        <f t="shared" si="2502"/>
        <v>744</v>
      </c>
      <c r="ET109" s="74">
        <f t="shared" si="2503"/>
        <v>61</v>
      </c>
      <c r="EU109" s="11">
        <v>530</v>
      </c>
      <c r="EV109" s="12">
        <f t="shared" si="2443"/>
        <v>0.76344086021505375</v>
      </c>
      <c r="EW109" s="11">
        <v>38</v>
      </c>
      <c r="EX109" s="12">
        <f t="shared" si="2444"/>
        <v>6.6901408450704219E-2</v>
      </c>
      <c r="EY109" s="13"/>
      <c r="EZ109" s="11"/>
      <c r="FA109" s="25">
        <v>4371.136363636364</v>
      </c>
      <c r="FB109" s="38">
        <v>4207.5</v>
      </c>
      <c r="FC109" s="10"/>
      <c r="FD109" s="11"/>
      <c r="FE109" s="74">
        <f t="shared" si="2504"/>
        <v>747</v>
      </c>
      <c r="FF109" s="74">
        <f t="shared" si="2505"/>
        <v>61</v>
      </c>
      <c r="FG109" s="11">
        <v>547</v>
      </c>
      <c r="FH109" s="12">
        <f t="shared" si="2447"/>
        <v>0.76037483266398931</v>
      </c>
      <c r="FI109" s="11">
        <v>21</v>
      </c>
      <c r="FJ109" s="12">
        <f t="shared" si="2448"/>
        <v>3.6971830985915492E-2</v>
      </c>
      <c r="FK109" s="13"/>
      <c r="FL109" s="11"/>
      <c r="FM109" s="25">
        <v>4282.9787234042551</v>
      </c>
      <c r="FN109" s="38">
        <v>4524.545454545455</v>
      </c>
      <c r="FO109" s="10">
        <v>1</v>
      </c>
      <c r="FP109" s="11"/>
      <c r="FQ109" s="74">
        <f t="shared" si="2506"/>
        <v>751</v>
      </c>
      <c r="FR109" s="74">
        <f t="shared" si="2507"/>
        <v>62</v>
      </c>
      <c r="FS109" s="11">
        <v>545</v>
      </c>
      <c r="FT109" s="12">
        <f t="shared" si="2451"/>
        <v>0.74434087882822908</v>
      </c>
      <c r="FU109" s="11">
        <v>14</v>
      </c>
      <c r="FV109" s="12">
        <f t="shared" si="2452"/>
        <v>2.5044722719141325E-2</v>
      </c>
      <c r="FW109" s="13"/>
      <c r="FX109" s="11"/>
      <c r="FY109" s="25">
        <v>4307.8571428571431</v>
      </c>
      <c r="FZ109" s="38">
        <v>4730</v>
      </c>
      <c r="GA109" s="10">
        <v>1</v>
      </c>
      <c r="GB109" s="11"/>
      <c r="GC109" s="74">
        <f t="shared" si="2508"/>
        <v>204</v>
      </c>
      <c r="GD109" s="74">
        <f t="shared" si="2509"/>
        <v>16</v>
      </c>
      <c r="GE109" s="11">
        <v>134</v>
      </c>
      <c r="GF109" s="12">
        <f t="shared" si="2455"/>
        <v>0.7009803921568627</v>
      </c>
      <c r="GG109" s="11">
        <v>9</v>
      </c>
      <c r="GH109" s="12">
        <f t="shared" si="2456"/>
        <v>6.2937062937062943E-2</v>
      </c>
      <c r="GI109" s="13"/>
      <c r="GJ109" s="11"/>
      <c r="GK109" s="25">
        <v>4340</v>
      </c>
      <c r="GL109" s="38">
        <v>4202.5</v>
      </c>
      <c r="GM109" s="10"/>
      <c r="GN109" s="11"/>
      <c r="GO109" s="74">
        <f t="shared" si="2510"/>
        <v>747</v>
      </c>
      <c r="GP109" s="74">
        <f t="shared" si="2511"/>
        <v>61</v>
      </c>
      <c r="GQ109" s="11">
        <v>570</v>
      </c>
      <c r="GR109" s="12">
        <f t="shared" si="2459"/>
        <v>0.77108433734939763</v>
      </c>
      <c r="GS109" s="11">
        <v>6</v>
      </c>
      <c r="GT109" s="12">
        <f t="shared" si="2460"/>
        <v>1.0416666666666666E-2</v>
      </c>
      <c r="GU109" s="13"/>
      <c r="GV109" s="11"/>
      <c r="GW109" s="25">
        <v>4217.5555555555557</v>
      </c>
      <c r="GX109" s="38">
        <v>4605.333333333333</v>
      </c>
      <c r="GY109" s="10">
        <v>1</v>
      </c>
      <c r="GZ109" s="11"/>
      <c r="HA109" s="74">
        <f t="shared" si="2512"/>
        <v>751</v>
      </c>
      <c r="HB109" s="74">
        <f t="shared" si="2513"/>
        <v>60</v>
      </c>
      <c r="HC109" s="11">
        <v>544</v>
      </c>
      <c r="HD109" s="12">
        <f t="shared" si="2463"/>
        <v>0.74700399467376832</v>
      </c>
      <c r="HE109" s="11">
        <v>17</v>
      </c>
      <c r="HF109" s="12">
        <f t="shared" si="2464"/>
        <v>3.0303030303030304E-2</v>
      </c>
      <c r="HG109" s="13"/>
      <c r="HH109" s="11"/>
      <c r="HI109" s="25">
        <v>4315.3488372093025</v>
      </c>
      <c r="HJ109" s="38">
        <v>4968</v>
      </c>
      <c r="HK109" s="10">
        <f t="shared" si="2465"/>
        <v>7</v>
      </c>
      <c r="HL109" s="11">
        <f t="shared" si="2466"/>
        <v>0</v>
      </c>
      <c r="HM109" s="11">
        <f t="shared" si="2467"/>
        <v>11789</v>
      </c>
      <c r="HN109" s="11">
        <f t="shared" si="2468"/>
        <v>964</v>
      </c>
      <c r="HO109" s="11">
        <f t="shared" si="2469"/>
        <v>8717</v>
      </c>
      <c r="HP109" s="202">
        <f t="shared" si="2470"/>
        <v>0.73941810162015442</v>
      </c>
      <c r="HQ109" s="15">
        <f t="shared" si="2471"/>
        <v>284</v>
      </c>
      <c r="HR109" s="12">
        <f t="shared" si="2472"/>
        <v>3.2580016060571294E-2</v>
      </c>
      <c r="HS109" s="16">
        <v>60</v>
      </c>
      <c r="HT109" s="17">
        <v>8320</v>
      </c>
      <c r="HU109" s="16">
        <f t="shared" si="2473"/>
        <v>95.445680853504641</v>
      </c>
      <c r="HV109" s="23">
        <v>4375.9740259740256</v>
      </c>
      <c r="HW109" s="22">
        <v>4585.7024793388427</v>
      </c>
      <c r="HX109" s="78">
        <f t="shared" si="2474"/>
        <v>0.73589222165734625</v>
      </c>
      <c r="HY109" s="78">
        <f t="shared" si="2475"/>
        <v>0.7279468166709282</v>
      </c>
      <c r="HZ109" s="78">
        <f t="shared" si="2476"/>
        <v>0.75431034482758619</v>
      </c>
    </row>
    <row r="110" spans="1:241" x14ac:dyDescent="0.25">
      <c r="A110" s="211"/>
      <c r="B110" s="41">
        <f t="shared" si="2477"/>
        <v>44588</v>
      </c>
      <c r="C110" s="10"/>
      <c r="D110" s="11"/>
      <c r="E110" s="74">
        <f t="shared" si="2478"/>
        <v>735</v>
      </c>
      <c r="F110" s="74">
        <f t="shared" si="2479"/>
        <v>60</v>
      </c>
      <c r="G110" s="11">
        <v>532</v>
      </c>
      <c r="H110" s="12">
        <f t="shared" si="2395"/>
        <v>0.75646258503401365</v>
      </c>
      <c r="I110" s="11">
        <v>24</v>
      </c>
      <c r="J110" s="12">
        <f t="shared" si="2396"/>
        <v>4.3165467625899283E-2</v>
      </c>
      <c r="K110" s="13"/>
      <c r="L110" s="11"/>
      <c r="M110" s="39">
        <v>85.106382978723403</v>
      </c>
      <c r="N110" s="43">
        <v>100</v>
      </c>
      <c r="O110" s="10"/>
      <c r="P110" s="11"/>
      <c r="Q110" s="74">
        <f t="shared" si="2480"/>
        <v>737</v>
      </c>
      <c r="R110" s="74">
        <f t="shared" si="2481"/>
        <v>61</v>
      </c>
      <c r="S110" s="11">
        <v>526</v>
      </c>
      <c r="T110" s="12">
        <f t="shared" si="2399"/>
        <v>0.73948439620081408</v>
      </c>
      <c r="U110" s="11">
        <v>19</v>
      </c>
      <c r="V110" s="12">
        <f t="shared" si="2400"/>
        <v>3.4862385321100919E-2</v>
      </c>
      <c r="W110" s="13"/>
      <c r="X110" s="11"/>
      <c r="Y110" s="39">
        <v>82.051282051282058</v>
      </c>
      <c r="Z110" s="43">
        <v>100</v>
      </c>
      <c r="AA110" s="10"/>
      <c r="AB110" s="11"/>
      <c r="AC110" s="74">
        <f t="shared" si="2482"/>
        <v>750</v>
      </c>
      <c r="AD110" s="74">
        <f t="shared" si="2483"/>
        <v>62</v>
      </c>
      <c r="AE110" s="11">
        <v>557</v>
      </c>
      <c r="AF110" s="12">
        <f t="shared" si="2403"/>
        <v>0.76800000000000002</v>
      </c>
      <c r="AG110" s="11">
        <v>19</v>
      </c>
      <c r="AH110" s="12">
        <f t="shared" si="2404"/>
        <v>3.2986111111111112E-2</v>
      </c>
      <c r="AI110" s="13"/>
      <c r="AJ110" s="11"/>
      <c r="AK110" s="39">
        <v>76.59574468085107</v>
      </c>
      <c r="AL110" s="43">
        <v>100</v>
      </c>
      <c r="AM110" s="10"/>
      <c r="AN110" s="11"/>
      <c r="AO110" s="74">
        <f t="shared" si="2484"/>
        <v>202</v>
      </c>
      <c r="AP110" s="74">
        <f t="shared" si="2485"/>
        <v>16</v>
      </c>
      <c r="AQ110" s="11">
        <v>156</v>
      </c>
      <c r="AR110" s="12">
        <f t="shared" si="2407"/>
        <v>0.80198019801980203</v>
      </c>
      <c r="AS110" s="11">
        <v>6</v>
      </c>
      <c r="AT110" s="12">
        <f t="shared" si="2408"/>
        <v>3.7037037037037035E-2</v>
      </c>
      <c r="AU110" s="13"/>
      <c r="AV110" s="11"/>
      <c r="AW110" s="39">
        <v>63.157894736842103</v>
      </c>
      <c r="AX110" s="43">
        <v>100</v>
      </c>
      <c r="AY110" s="10"/>
      <c r="AZ110" s="11"/>
      <c r="BA110" s="74">
        <f t="shared" si="2486"/>
        <v>754</v>
      </c>
      <c r="BB110" s="74">
        <f t="shared" si="2487"/>
        <v>62</v>
      </c>
      <c r="BC110" s="11">
        <v>555</v>
      </c>
      <c r="BD110" s="12">
        <f t="shared" si="2411"/>
        <v>0.75994694960212206</v>
      </c>
      <c r="BE110" s="11">
        <v>18</v>
      </c>
      <c r="BF110" s="12">
        <f t="shared" si="2412"/>
        <v>3.1413612565445025E-2</v>
      </c>
      <c r="BG110" s="13"/>
      <c r="BH110" s="11"/>
      <c r="BI110" s="39">
        <v>75.675675675675677</v>
      </c>
      <c r="BJ110" s="43">
        <v>100</v>
      </c>
      <c r="BK110" s="10"/>
      <c r="BL110" s="11"/>
      <c r="BM110" s="74">
        <f t="shared" si="2488"/>
        <v>756</v>
      </c>
      <c r="BN110" s="74">
        <f t="shared" si="2489"/>
        <v>62</v>
      </c>
      <c r="BO110" s="11">
        <v>560</v>
      </c>
      <c r="BP110" s="12">
        <f t="shared" si="2415"/>
        <v>0.76190476190476186</v>
      </c>
      <c r="BQ110" s="11">
        <v>16</v>
      </c>
      <c r="BR110" s="12">
        <f t="shared" si="2416"/>
        <v>2.7777777777777776E-2</v>
      </c>
      <c r="BS110" s="13"/>
      <c r="BT110" s="11"/>
      <c r="BU110" s="39">
        <v>86.79245283018868</v>
      </c>
      <c r="BV110" s="43">
        <v>93.75</v>
      </c>
      <c r="BW110" s="10"/>
      <c r="BX110" s="11"/>
      <c r="BY110" s="74">
        <f t="shared" si="2490"/>
        <v>739</v>
      </c>
      <c r="BZ110" s="74">
        <f t="shared" si="2491"/>
        <v>60</v>
      </c>
      <c r="CA110" s="11">
        <v>511</v>
      </c>
      <c r="CB110" s="12">
        <f t="shared" si="2419"/>
        <v>0.73748308525033834</v>
      </c>
      <c r="CC110" s="11">
        <v>34</v>
      </c>
      <c r="CD110" s="12">
        <f t="shared" si="2420"/>
        <v>6.2385321100917435E-2</v>
      </c>
      <c r="CE110" s="13"/>
      <c r="CF110" s="11"/>
      <c r="CG110" s="39">
        <v>81.578947368421055</v>
      </c>
      <c r="CH110" s="43">
        <v>100</v>
      </c>
      <c r="CI110" s="10"/>
      <c r="CJ110" s="11"/>
      <c r="CK110" s="74">
        <f t="shared" si="2492"/>
        <v>744</v>
      </c>
      <c r="CL110" s="74">
        <f t="shared" si="2493"/>
        <v>60</v>
      </c>
      <c r="CM110" s="11">
        <v>519</v>
      </c>
      <c r="CN110" s="12">
        <f t="shared" si="2423"/>
        <v>0.73252688172043012</v>
      </c>
      <c r="CO110" s="11">
        <v>26</v>
      </c>
      <c r="CP110" s="12">
        <f t="shared" si="2424"/>
        <v>4.7706422018348627E-2</v>
      </c>
      <c r="CQ110" s="13"/>
      <c r="CR110" s="11"/>
      <c r="CS110" s="39">
        <v>61.53846153846154</v>
      </c>
      <c r="CT110" s="43">
        <v>86.666666666666671</v>
      </c>
      <c r="CU110" s="10"/>
      <c r="CV110" s="11"/>
      <c r="CW110" s="74">
        <f t="shared" si="2494"/>
        <v>740</v>
      </c>
      <c r="CX110" s="74">
        <f t="shared" si="2495"/>
        <v>60</v>
      </c>
      <c r="CY110" s="11">
        <v>496</v>
      </c>
      <c r="CZ110" s="12">
        <f t="shared" si="2427"/>
        <v>0.69459459459459461</v>
      </c>
      <c r="DA110" s="11">
        <v>18</v>
      </c>
      <c r="DB110" s="12">
        <f t="shared" si="2428"/>
        <v>3.5019455252918288E-2</v>
      </c>
      <c r="DC110" s="13"/>
      <c r="DD110" s="11"/>
      <c r="DE110" s="39">
        <v>81.25</v>
      </c>
      <c r="DF110" s="43">
        <v>100</v>
      </c>
      <c r="DG110" s="10">
        <v>2</v>
      </c>
      <c r="DH110" s="11"/>
      <c r="DI110" s="74">
        <f t="shared" si="2496"/>
        <v>184</v>
      </c>
      <c r="DJ110" s="74">
        <f t="shared" si="2497"/>
        <v>15</v>
      </c>
      <c r="DK110" s="11">
        <v>131</v>
      </c>
      <c r="DL110" s="12">
        <f t="shared" si="2431"/>
        <v>0.76630434782608692</v>
      </c>
      <c r="DM110" s="11">
        <v>10</v>
      </c>
      <c r="DN110" s="12">
        <f t="shared" si="2432"/>
        <v>7.0921985815602842E-2</v>
      </c>
      <c r="DO110" s="39"/>
      <c r="DP110" s="39"/>
      <c r="DQ110" s="39">
        <v>63.157894736842103</v>
      </c>
      <c r="DR110" s="43">
        <v>100</v>
      </c>
      <c r="DS110" s="10"/>
      <c r="DT110" s="11"/>
      <c r="DU110" s="74">
        <f t="shared" si="2498"/>
        <v>750</v>
      </c>
      <c r="DV110" s="74">
        <f t="shared" si="2499"/>
        <v>63</v>
      </c>
      <c r="DW110" s="11">
        <v>560</v>
      </c>
      <c r="DX110" s="12">
        <f t="shared" si="2435"/>
        <v>0.77600000000000002</v>
      </c>
      <c r="DY110" s="11">
        <v>22</v>
      </c>
      <c r="DZ110" s="12">
        <f t="shared" si="2436"/>
        <v>3.7800687285223365E-2</v>
      </c>
      <c r="EA110" s="13"/>
      <c r="EB110" s="11"/>
      <c r="EC110" s="39">
        <v>83.333333333333329</v>
      </c>
      <c r="ED110" s="43">
        <v>100</v>
      </c>
      <c r="EE110" s="10"/>
      <c r="EF110" s="11"/>
      <c r="EG110" s="74">
        <f t="shared" si="2500"/>
        <v>752</v>
      </c>
      <c r="EH110" s="74">
        <f t="shared" si="2501"/>
        <v>62</v>
      </c>
      <c r="EI110" s="11">
        <v>551</v>
      </c>
      <c r="EJ110" s="12">
        <f t="shared" si="2439"/>
        <v>0.7686170212765957</v>
      </c>
      <c r="EK110" s="11">
        <v>27</v>
      </c>
      <c r="EL110" s="12">
        <f t="shared" si="2440"/>
        <v>4.6712802768166091E-2</v>
      </c>
      <c r="EM110" s="13"/>
      <c r="EN110" s="11"/>
      <c r="EO110" s="39">
        <v>85</v>
      </c>
      <c r="EP110" s="43">
        <v>100</v>
      </c>
      <c r="EQ110" s="10">
        <v>2</v>
      </c>
      <c r="ER110" s="11"/>
      <c r="ES110" s="74">
        <f t="shared" si="2502"/>
        <v>742</v>
      </c>
      <c r="ET110" s="74">
        <f t="shared" si="2503"/>
        <v>61</v>
      </c>
      <c r="EU110" s="11">
        <v>536</v>
      </c>
      <c r="EV110" s="12">
        <f t="shared" si="2443"/>
        <v>0.75741239892183287</v>
      </c>
      <c r="EW110" s="11">
        <v>26</v>
      </c>
      <c r="EX110" s="12">
        <f t="shared" si="2444"/>
        <v>4.6263345195729534E-2</v>
      </c>
      <c r="EY110" s="13"/>
      <c r="EZ110" s="11"/>
      <c r="FA110" s="39">
        <v>84.090909090909093</v>
      </c>
      <c r="FB110" s="43">
        <v>100</v>
      </c>
      <c r="FC110" s="10"/>
      <c r="FD110" s="11"/>
      <c r="FE110" s="74">
        <f t="shared" si="2504"/>
        <v>747</v>
      </c>
      <c r="FF110" s="74">
        <f t="shared" si="2505"/>
        <v>61</v>
      </c>
      <c r="FG110" s="11">
        <v>551</v>
      </c>
      <c r="FH110" s="12">
        <f t="shared" si="2447"/>
        <v>0.76706827309236947</v>
      </c>
      <c r="FI110" s="11">
        <v>22</v>
      </c>
      <c r="FJ110" s="12">
        <f t="shared" si="2448"/>
        <v>3.8394415357766144E-2</v>
      </c>
      <c r="FK110" s="13"/>
      <c r="FL110" s="11"/>
      <c r="FM110" s="39">
        <v>85.106382978723403</v>
      </c>
      <c r="FN110" s="43">
        <v>100</v>
      </c>
      <c r="FO110" s="10">
        <v>1</v>
      </c>
      <c r="FP110" s="11"/>
      <c r="FQ110" s="74">
        <f t="shared" si="2506"/>
        <v>750</v>
      </c>
      <c r="FR110" s="74">
        <f t="shared" si="2507"/>
        <v>62</v>
      </c>
      <c r="FS110" s="11">
        <v>565</v>
      </c>
      <c r="FT110" s="12">
        <f t="shared" si="2451"/>
        <v>0.77066666666666672</v>
      </c>
      <c r="FU110" s="11">
        <v>13</v>
      </c>
      <c r="FV110" s="12">
        <f t="shared" si="2452"/>
        <v>2.2491349480968859E-2</v>
      </c>
      <c r="FW110" s="13"/>
      <c r="FX110" s="11"/>
      <c r="FY110" s="39">
        <v>90.476190476190482</v>
      </c>
      <c r="FZ110" s="43">
        <v>100</v>
      </c>
      <c r="GA110" s="10"/>
      <c r="GB110" s="11"/>
      <c r="GC110" s="74">
        <f t="shared" si="2508"/>
        <v>204</v>
      </c>
      <c r="GD110" s="74">
        <f t="shared" si="2509"/>
        <v>16</v>
      </c>
      <c r="GE110" s="11">
        <v>125</v>
      </c>
      <c r="GF110" s="12">
        <f t="shared" si="2455"/>
        <v>0.65686274509803921</v>
      </c>
      <c r="GG110" s="11">
        <v>9</v>
      </c>
      <c r="GH110" s="12">
        <f t="shared" si="2456"/>
        <v>6.7164179104477612E-2</v>
      </c>
      <c r="GI110" s="13"/>
      <c r="GJ110" s="11"/>
      <c r="GK110" s="39">
        <v>56.25</v>
      </c>
      <c r="GL110" s="43">
        <v>100</v>
      </c>
      <c r="GM110" s="10">
        <v>1</v>
      </c>
      <c r="GN110" s="11"/>
      <c r="GO110" s="74">
        <f t="shared" si="2510"/>
        <v>746</v>
      </c>
      <c r="GP110" s="74">
        <f t="shared" si="2511"/>
        <v>61</v>
      </c>
      <c r="GQ110" s="11">
        <v>552</v>
      </c>
      <c r="GR110" s="12">
        <f t="shared" si="2459"/>
        <v>0.75469168900804284</v>
      </c>
      <c r="GS110" s="11">
        <v>11</v>
      </c>
      <c r="GT110" s="12">
        <f t="shared" si="2460"/>
        <v>1.9538188277087035E-2</v>
      </c>
      <c r="GU110" s="13"/>
      <c r="GV110" s="11"/>
      <c r="GW110" s="39">
        <v>75.555555555555557</v>
      </c>
      <c r="GX110" s="43">
        <v>100</v>
      </c>
      <c r="GY110" s="10"/>
      <c r="GZ110" s="11"/>
      <c r="HA110" s="74">
        <f t="shared" si="2512"/>
        <v>751</v>
      </c>
      <c r="HB110" s="74">
        <f t="shared" si="2513"/>
        <v>60</v>
      </c>
      <c r="HC110" s="11">
        <v>545</v>
      </c>
      <c r="HD110" s="12">
        <f t="shared" si="2463"/>
        <v>0.74833555259653795</v>
      </c>
      <c r="HE110" s="11">
        <v>17</v>
      </c>
      <c r="HF110" s="12">
        <f t="shared" si="2464"/>
        <v>3.0249110320284697E-2</v>
      </c>
      <c r="HG110" s="13"/>
      <c r="HH110" s="11"/>
      <c r="HI110" s="39">
        <v>81.395348837209298</v>
      </c>
      <c r="HJ110" s="43">
        <v>93.333333333333329</v>
      </c>
      <c r="HK110" s="10">
        <f t="shared" si="2465"/>
        <v>6</v>
      </c>
      <c r="HL110" s="11">
        <f t="shared" si="2466"/>
        <v>0</v>
      </c>
      <c r="HM110" s="11">
        <f t="shared" si="2467"/>
        <v>11783</v>
      </c>
      <c r="HN110" s="11">
        <f t="shared" si="2468"/>
        <v>964</v>
      </c>
      <c r="HO110" s="11">
        <f t="shared" si="2469"/>
        <v>8865</v>
      </c>
      <c r="HP110" s="202">
        <f t="shared" si="2470"/>
        <v>0.75235508783841132</v>
      </c>
      <c r="HQ110" s="15">
        <f t="shared" si="2471"/>
        <v>337</v>
      </c>
      <c r="HR110" s="12">
        <f t="shared" si="2472"/>
        <v>3.8014664410603499E-2</v>
      </c>
      <c r="HS110" s="16">
        <v>60.1</v>
      </c>
      <c r="HT110" s="17">
        <v>8398</v>
      </c>
      <c r="HU110" s="16">
        <f t="shared" si="2473"/>
        <v>94.732092498589964</v>
      </c>
      <c r="HV110" s="23">
        <v>78.210678210678211</v>
      </c>
      <c r="HW110" s="22">
        <v>85.537190082644628</v>
      </c>
      <c r="HX110" s="78">
        <f t="shared" si="2474"/>
        <v>0.75953228266395523</v>
      </c>
      <c r="HY110" s="78">
        <f t="shared" si="2475"/>
        <v>0.7431568176004093</v>
      </c>
      <c r="HZ110" s="78">
        <f t="shared" si="2476"/>
        <v>0.75431472081218276</v>
      </c>
      <c r="ID110" s="83">
        <f t="shared" ref="ID110:IF110" si="2514">ID111/ID112</f>
        <v>2.5354969574036511E-3</v>
      </c>
      <c r="IE110" s="83">
        <f t="shared" si="2514"/>
        <v>3.3146353901070884E-3</v>
      </c>
      <c r="IF110" s="83">
        <f t="shared" si="2514"/>
        <v>2.5316455696202532E-3</v>
      </c>
      <c r="IG110" s="86" t="s">
        <v>41</v>
      </c>
    </row>
    <row r="111" spans="1:241" ht="19.5" thickBot="1" x14ac:dyDescent="0.3">
      <c r="A111" s="211"/>
      <c r="B111" s="42"/>
      <c r="C111" s="26">
        <f t="shared" ref="C111:D111" si="2515">SUM(C104:C110)</f>
        <v>4</v>
      </c>
      <c r="D111" s="27">
        <f t="shared" si="2515"/>
        <v>0</v>
      </c>
      <c r="E111" s="27"/>
      <c r="F111" s="27"/>
      <c r="G111" s="27">
        <f t="shared" ref="G111" si="2516">SUM(G104:G110)</f>
        <v>3718</v>
      </c>
      <c r="H111" s="28">
        <f t="shared" ref="H111" si="2517">((G111+I111)/7)/E110</f>
        <v>0.75315840621963071</v>
      </c>
      <c r="I111" s="27">
        <f t="shared" ref="I111" si="2518">SUM(I104:I110)</f>
        <v>157</v>
      </c>
      <c r="J111" s="28">
        <f t="shared" ref="J111" si="2519">(I111/(I111+G111))</f>
        <v>4.0516129032258062E-2</v>
      </c>
      <c r="K111" s="27"/>
      <c r="L111" s="27"/>
      <c r="M111" s="29">
        <f t="shared" ref="M111:N111" si="2520">M109/M108*100-100</f>
        <v>8.2151300236406541</v>
      </c>
      <c r="N111" s="72">
        <f t="shared" si="2520"/>
        <v>1.9495798319327804</v>
      </c>
      <c r="O111" s="26">
        <f t="shared" ref="O111:P111" si="2521">SUM(O104:O110)</f>
        <v>3</v>
      </c>
      <c r="P111" s="27">
        <f t="shared" si="2521"/>
        <v>0</v>
      </c>
      <c r="Q111" s="27"/>
      <c r="R111" s="27"/>
      <c r="S111" s="27">
        <f t="shared" si="2274"/>
        <v>3667</v>
      </c>
      <c r="T111" s="28">
        <f t="shared" ref="T111" si="2522">((S111+U111)/7)/Q110</f>
        <v>0.73638301996510946</v>
      </c>
      <c r="U111" s="27">
        <f t="shared" si="2276"/>
        <v>132</v>
      </c>
      <c r="V111" s="28">
        <f t="shared" ref="V111" si="2523">(U111/(U111+S111))</f>
        <v>3.474598578573309E-2</v>
      </c>
      <c r="W111" s="27"/>
      <c r="X111" s="27"/>
      <c r="Y111" s="29">
        <f t="shared" ref="Y111:Z111" si="2524">Y109/Y108*100-100</f>
        <v>10.321160321160306</v>
      </c>
      <c r="Z111" s="72">
        <f t="shared" si="2524"/>
        <v>9.0039215686274616</v>
      </c>
      <c r="AA111" s="26">
        <f t="shared" ref="AA111:AB111" si="2525">SUM(AA104:AA110)</f>
        <v>3</v>
      </c>
      <c r="AB111" s="27">
        <f t="shared" si="2525"/>
        <v>0</v>
      </c>
      <c r="AC111" s="27"/>
      <c r="AD111" s="27"/>
      <c r="AE111" s="27">
        <f t="shared" si="2280"/>
        <v>3893</v>
      </c>
      <c r="AF111" s="28">
        <f t="shared" ref="AF111" si="2526">((AE111+AG111)/7)/AC110</f>
        <v>0.7641904761904762</v>
      </c>
      <c r="AG111" s="27">
        <f t="shared" si="2282"/>
        <v>119</v>
      </c>
      <c r="AH111" s="28">
        <f t="shared" ref="AH111" si="2527">(AG111/(AG111+AE111))</f>
        <v>2.9661016949152543E-2</v>
      </c>
      <c r="AI111" s="27"/>
      <c r="AJ111" s="27"/>
      <c r="AK111" s="29">
        <f t="shared" ref="AK111:AL111" si="2528">AK109/AK108*100-100</f>
        <v>11.159467010530832</v>
      </c>
      <c r="AL111" s="72">
        <f t="shared" si="2528"/>
        <v>9.1764705882353041</v>
      </c>
      <c r="AM111" s="26">
        <f t="shared" ref="AM111:AN111" si="2529">SUM(AM104:AM110)</f>
        <v>0</v>
      </c>
      <c r="AN111" s="27">
        <f t="shared" si="2529"/>
        <v>0</v>
      </c>
      <c r="AO111" s="27"/>
      <c r="AP111" s="27"/>
      <c r="AQ111" s="27">
        <f t="shared" si="2286"/>
        <v>1051</v>
      </c>
      <c r="AR111" s="28">
        <f t="shared" ref="AR111" si="2530">((AQ111+AS111)/7)/AO110</f>
        <v>0.76944837340876937</v>
      </c>
      <c r="AS111" s="27">
        <f t="shared" si="2288"/>
        <v>37</v>
      </c>
      <c r="AT111" s="28">
        <f t="shared" ref="AT111" si="2531">(AS111/(AS111+AQ111))</f>
        <v>3.4007352941176468E-2</v>
      </c>
      <c r="AU111" s="27"/>
      <c r="AV111" s="27"/>
      <c r="AW111" s="29">
        <f t="shared" ref="AW111:AX111" si="2532">AW109/AW108*100-100</f>
        <v>7.814992025518336</v>
      </c>
      <c r="AX111" s="72">
        <f t="shared" si="2532"/>
        <v>-2.7899159663865447</v>
      </c>
      <c r="AY111" s="26">
        <f t="shared" ref="AY111:AZ111" si="2533">SUM(AY104:AY110)</f>
        <v>0</v>
      </c>
      <c r="AZ111" s="27">
        <f t="shared" si="2533"/>
        <v>0</v>
      </c>
      <c r="BA111" s="27"/>
      <c r="BB111" s="27"/>
      <c r="BC111" s="27">
        <f t="shared" si="2292"/>
        <v>3809</v>
      </c>
      <c r="BD111" s="28">
        <f t="shared" ref="BD111" si="2534">((BC111+BE111)/7)/BA110</f>
        <v>0.74005305039787794</v>
      </c>
      <c r="BE111" s="27">
        <f t="shared" si="2294"/>
        <v>97</v>
      </c>
      <c r="BF111" s="28">
        <f t="shared" ref="BF111" si="2535">(BE111/(BE111+BC111))</f>
        <v>2.4833589349718382E-2</v>
      </c>
      <c r="BG111" s="27"/>
      <c r="BH111" s="27"/>
      <c r="BI111" s="29">
        <f t="shared" ref="BI111:BJ111" si="2536">BI109/BI108*100-100</f>
        <v>11.670761670761692</v>
      </c>
      <c r="BJ111" s="72">
        <f t="shared" si="2536"/>
        <v>7.5607843137254918</v>
      </c>
      <c r="BK111" s="26">
        <f t="shared" ref="BK111:BL111" si="2537">SUM(BK104:BK110)</f>
        <v>0</v>
      </c>
      <c r="BL111" s="27">
        <f t="shared" si="2537"/>
        <v>0</v>
      </c>
      <c r="BM111" s="27"/>
      <c r="BN111" s="27"/>
      <c r="BO111" s="27">
        <f t="shared" si="2298"/>
        <v>3781</v>
      </c>
      <c r="BP111" s="28">
        <f t="shared" ref="BP111" si="2538">((BO111+BQ111)/7)/BM110</f>
        <v>0.73374905517762656</v>
      </c>
      <c r="BQ111" s="27">
        <f t="shared" si="2300"/>
        <v>102</v>
      </c>
      <c r="BR111" s="28">
        <f t="shared" ref="BR111" si="2539">(BQ111/(BQ111+BO111))</f>
        <v>2.6268349214524853E-2</v>
      </c>
      <c r="BS111" s="27"/>
      <c r="BT111" s="27"/>
      <c r="BU111" s="29">
        <f t="shared" ref="BU111:BV111" si="2540">BU109/BU108*100-100</f>
        <v>8.5810939584524419</v>
      </c>
      <c r="BV111" s="72">
        <f t="shared" si="2540"/>
        <v>16.279411764705884</v>
      </c>
      <c r="BW111" s="26">
        <f t="shared" ref="BW111:BX111" si="2541">SUM(BW104:BW110)</f>
        <v>3</v>
      </c>
      <c r="BX111" s="27">
        <f t="shared" si="2541"/>
        <v>0</v>
      </c>
      <c r="BY111" s="27"/>
      <c r="BZ111" s="27"/>
      <c r="CA111" s="27">
        <f t="shared" si="2304"/>
        <v>3633</v>
      </c>
      <c r="CB111" s="28">
        <f t="shared" ref="CB111" si="2542">((CA111+CC111)/7)/BY110</f>
        <v>0.73091049681036147</v>
      </c>
      <c r="CC111" s="27">
        <f t="shared" si="2306"/>
        <v>148</v>
      </c>
      <c r="CD111" s="28">
        <f t="shared" ref="CD111" si="2543">(CC111/(CC111+CA111))</f>
        <v>3.9143083840253903E-2</v>
      </c>
      <c r="CE111" s="27"/>
      <c r="CF111" s="27"/>
      <c r="CG111" s="29">
        <f t="shared" ref="CG111:CH111" si="2544">CG109/CG108*100-100</f>
        <v>12.639553429027089</v>
      </c>
      <c r="CH111" s="72">
        <f t="shared" si="2544"/>
        <v>0.55462184873948672</v>
      </c>
      <c r="CI111" s="26">
        <f t="shared" ref="CI111:CJ111" si="2545">SUM(CI104:CI110)</f>
        <v>0</v>
      </c>
      <c r="CJ111" s="27">
        <f t="shared" si="2545"/>
        <v>0</v>
      </c>
      <c r="CK111" s="27"/>
      <c r="CL111" s="27"/>
      <c r="CM111" s="27">
        <f t="shared" si="2310"/>
        <v>3680</v>
      </c>
      <c r="CN111" s="28">
        <f t="shared" ref="CN111" si="2546">((CM111+CO111)/7)/CK110</f>
        <v>0.7304147465437788</v>
      </c>
      <c r="CO111" s="27">
        <f t="shared" si="2312"/>
        <v>124</v>
      </c>
      <c r="CP111" s="28">
        <f t="shared" ref="CP111" si="2547">(CO111/(CO111+CM111))</f>
        <v>3.2597266035751839E-2</v>
      </c>
      <c r="CQ111" s="27"/>
      <c r="CR111" s="27"/>
      <c r="CS111" s="29">
        <f t="shared" ref="CS111:CT111" si="2548">CS109/CS108*100-100</f>
        <v>16.025641025641036</v>
      </c>
      <c r="CT111" s="72">
        <f t="shared" si="2548"/>
        <v>5.9607843137254832</v>
      </c>
      <c r="CU111" s="26">
        <f t="shared" ref="CU111:CV111" si="2549">SUM(CU104:CU110)</f>
        <v>2</v>
      </c>
      <c r="CV111" s="27">
        <f t="shared" si="2549"/>
        <v>0</v>
      </c>
      <c r="CW111" s="27"/>
      <c r="CX111" s="27"/>
      <c r="CY111" s="27">
        <f t="shared" si="2316"/>
        <v>3598</v>
      </c>
      <c r="CZ111" s="28">
        <f t="shared" ref="CZ111" si="2550">((CY111+DA111)/7)/CW110</f>
        <v>0.71312741312741301</v>
      </c>
      <c r="DA111" s="27">
        <f t="shared" si="2318"/>
        <v>96</v>
      </c>
      <c r="DB111" s="28">
        <f t="shared" ref="DB111" si="2551">(DA111/(DA111+CY111))</f>
        <v>2.5988088792636709E-2</v>
      </c>
      <c r="DC111" s="27"/>
      <c r="DD111" s="27"/>
      <c r="DE111" s="29">
        <f t="shared" ref="DE111:DF111" si="2552">DE109/DE108*100-100</f>
        <v>15.719696969696969</v>
      </c>
      <c r="DF111" s="72">
        <f t="shared" si="2552"/>
        <v>7.7490196078431381</v>
      </c>
      <c r="DG111" s="26">
        <f t="shared" ref="DG111:DH111" si="2553">SUM(DG104:DG110)</f>
        <v>4</v>
      </c>
      <c r="DH111" s="27">
        <f t="shared" si="2553"/>
        <v>0</v>
      </c>
      <c r="DI111" s="27"/>
      <c r="DJ111" s="27"/>
      <c r="DK111" s="27">
        <f t="shared" si="2322"/>
        <v>907</v>
      </c>
      <c r="DL111" s="28">
        <f t="shared" ref="DL111" si="2554">((DK111+DM111)/7)/DI110</f>
        <v>0.73369565217391308</v>
      </c>
      <c r="DM111" s="27">
        <f t="shared" si="2324"/>
        <v>38</v>
      </c>
      <c r="DN111" s="28">
        <f t="shared" ref="DN111" si="2555">(DM111/(DM111+DK111))</f>
        <v>4.0211640211640212E-2</v>
      </c>
      <c r="DO111" s="27"/>
      <c r="DP111" s="27"/>
      <c r="DQ111" s="29">
        <f t="shared" ref="DQ111:DR111" si="2556">DQ109/DQ108*100-100</f>
        <v>13.543328017012229</v>
      </c>
      <c r="DR111" s="72">
        <f t="shared" si="2556"/>
        <v>-0.6176470588235361</v>
      </c>
      <c r="DS111" s="26">
        <f t="shared" ref="DS111:DT111" si="2557">SUM(DS104:DS110)</f>
        <v>2</v>
      </c>
      <c r="DT111" s="27">
        <f t="shared" si="2557"/>
        <v>0</v>
      </c>
      <c r="DU111" s="27"/>
      <c r="DV111" s="27"/>
      <c r="DW111" s="27">
        <f t="shared" si="2328"/>
        <v>3778</v>
      </c>
      <c r="DX111" s="28">
        <f t="shared" ref="DX111" si="2558">((DW111+DY111)/7)/DU110</f>
        <v>0.74399999999999999</v>
      </c>
      <c r="DY111" s="27">
        <f t="shared" si="2330"/>
        <v>128</v>
      </c>
      <c r="DZ111" s="28">
        <f t="shared" ref="DZ111" si="2559">(DY111/(DY111+DW111))</f>
        <v>3.2770097286226318E-2</v>
      </c>
      <c r="EA111" s="27"/>
      <c r="EB111" s="27"/>
      <c r="EC111" s="29">
        <f t="shared" ref="EC111:ED111" si="2560">EC109/EC108*100-100</f>
        <v>10.167147667147674</v>
      </c>
      <c r="ED111" s="72">
        <f t="shared" si="2560"/>
        <v>12.689075630252105</v>
      </c>
      <c r="EE111" s="26">
        <f t="shared" ref="EE111:EF111" si="2561">SUM(EE104:EE110)</f>
        <v>2</v>
      </c>
      <c r="EF111" s="27">
        <f t="shared" si="2561"/>
        <v>0</v>
      </c>
      <c r="EG111" s="27"/>
      <c r="EH111" s="27"/>
      <c r="EI111" s="27">
        <f t="shared" si="2334"/>
        <v>3759</v>
      </c>
      <c r="EJ111" s="28">
        <f t="shared" ref="EJ111" si="2562">((EI111+EK111)/7)/EG110</f>
        <v>0.73575227963525847</v>
      </c>
      <c r="EK111" s="27">
        <f t="shared" si="2336"/>
        <v>114</v>
      </c>
      <c r="EL111" s="28">
        <f t="shared" ref="EL111" si="2563">(EK111/(EK111+EI111))</f>
        <v>2.9434546862896978E-2</v>
      </c>
      <c r="EM111" s="27"/>
      <c r="EN111" s="27"/>
      <c r="EO111" s="29">
        <f t="shared" ref="EO111:EP111" si="2564">EO109/EO108*100-100</f>
        <v>13.194444444444443</v>
      </c>
      <c r="EP111" s="72">
        <f t="shared" si="2564"/>
        <v>19.058823529411768</v>
      </c>
      <c r="EQ111" s="26">
        <f t="shared" ref="EQ111:ER111" si="2565">SUM(EQ104:EQ110)</f>
        <v>3</v>
      </c>
      <c r="ER111" s="27">
        <f t="shared" si="2565"/>
        <v>0</v>
      </c>
      <c r="ES111" s="27"/>
      <c r="ET111" s="27"/>
      <c r="EU111" s="27">
        <f t="shared" si="2340"/>
        <v>3769</v>
      </c>
      <c r="EV111" s="28">
        <f t="shared" ref="EV111" si="2566">((EU111+EW111)/7)/ES110</f>
        <v>0.7703118983442433</v>
      </c>
      <c r="EW111" s="27">
        <f t="shared" si="2342"/>
        <v>232</v>
      </c>
      <c r="EX111" s="28">
        <f t="shared" ref="EX111" si="2567">(EW111/(EW111+EU111))</f>
        <v>5.7985503624093979E-2</v>
      </c>
      <c r="EY111" s="27"/>
      <c r="EZ111" s="27"/>
      <c r="FA111" s="29">
        <f t="shared" ref="FA111:FB111" si="2568">FA109/FA108*100-100</f>
        <v>10.382231404958688</v>
      </c>
      <c r="FB111" s="72">
        <f t="shared" si="2568"/>
        <v>-1</v>
      </c>
      <c r="FC111" s="26">
        <f t="shared" ref="FC111:FD111" si="2569">SUM(FC104:FC110)</f>
        <v>1</v>
      </c>
      <c r="FD111" s="27">
        <f t="shared" si="2569"/>
        <v>0</v>
      </c>
      <c r="FE111" s="27"/>
      <c r="FF111" s="27"/>
      <c r="FG111" s="27">
        <f t="shared" si="2346"/>
        <v>3799</v>
      </c>
      <c r="FH111" s="28">
        <f t="shared" ref="FH111" si="2570">((FG111+FI111)/7)/FE110</f>
        <v>0.75272518646012632</v>
      </c>
      <c r="FI111" s="27">
        <f t="shared" si="2348"/>
        <v>137</v>
      </c>
      <c r="FJ111" s="28">
        <f t="shared" ref="FJ111" si="2571">(FI111/(FI111+FG111))</f>
        <v>3.480691056910569E-2</v>
      </c>
      <c r="FK111" s="27"/>
      <c r="FL111" s="27"/>
      <c r="FM111" s="29">
        <f t="shared" ref="FM111:FN111" si="2572">FM109/FM108*100-100</f>
        <v>8.156028368794324</v>
      </c>
      <c r="FN111" s="72">
        <f t="shared" si="2572"/>
        <v>6.4598930481283503</v>
      </c>
      <c r="FO111" s="26">
        <f t="shared" ref="FO111:FP111" si="2573">SUM(FO104:FO110)</f>
        <v>2</v>
      </c>
      <c r="FP111" s="27">
        <f t="shared" si="2573"/>
        <v>0</v>
      </c>
      <c r="FQ111" s="27"/>
      <c r="FR111" s="27"/>
      <c r="FS111" s="27">
        <f t="shared" si="2352"/>
        <v>3907</v>
      </c>
      <c r="FT111" s="28">
        <f t="shared" ref="FT111" si="2574">((FS111+FU111)/7)/FQ110</f>
        <v>0.7641904761904762</v>
      </c>
      <c r="FU111" s="27">
        <f t="shared" si="2354"/>
        <v>105</v>
      </c>
      <c r="FV111" s="28">
        <f t="shared" ref="FV111" si="2575">(FU111/(FU111+FS111))</f>
        <v>2.6171485543369892E-2</v>
      </c>
      <c r="FW111" s="27"/>
      <c r="FX111" s="27"/>
      <c r="FY111" s="29">
        <f t="shared" ref="FY111:FZ111" si="2576">FY109/FY108*100-100</f>
        <v>8.7842712842712842</v>
      </c>
      <c r="FZ111" s="72">
        <f t="shared" si="2576"/>
        <v>11.294117647058826</v>
      </c>
      <c r="GA111" s="26">
        <f t="shared" ref="GA111:GB111" si="2577">SUM(GA104:GA110)</f>
        <v>1</v>
      </c>
      <c r="GB111" s="27">
        <f t="shared" si="2577"/>
        <v>0</v>
      </c>
      <c r="GC111" s="27"/>
      <c r="GD111" s="27"/>
      <c r="GE111" s="27">
        <f t="shared" si="2358"/>
        <v>883</v>
      </c>
      <c r="GF111" s="28">
        <f t="shared" ref="GF111" si="2578">((GE111+GG111)/7)/GC110</f>
        <v>0.66666666666666663</v>
      </c>
      <c r="GG111" s="27">
        <f t="shared" si="2360"/>
        <v>69</v>
      </c>
      <c r="GH111" s="28">
        <f t="shared" ref="GH111" si="2579">(GG111/(GG111+GE111))</f>
        <v>7.2478991596638662E-2</v>
      </c>
      <c r="GI111" s="27"/>
      <c r="GJ111" s="27"/>
      <c r="GK111" s="29">
        <f t="shared" ref="GK111:GL111" si="2580">GK109/GK108*100-100</f>
        <v>9.5959595959595987</v>
      </c>
      <c r="GL111" s="72">
        <f t="shared" si="2580"/>
        <v>-1.1176470588235361</v>
      </c>
      <c r="GM111" s="26">
        <f t="shared" ref="GM111:GN111" si="2581">SUM(GM104:GM110)</f>
        <v>2</v>
      </c>
      <c r="GN111" s="27">
        <f t="shared" si="2581"/>
        <v>0</v>
      </c>
      <c r="GO111" s="27"/>
      <c r="GP111" s="27"/>
      <c r="GQ111" s="27">
        <f t="shared" si="2364"/>
        <v>3954</v>
      </c>
      <c r="GR111" s="28">
        <f t="shared" ref="GR111" si="2582">((GQ111+GS111)/7)/GO110</f>
        <v>0.77135197242435849</v>
      </c>
      <c r="GS111" s="27">
        <f t="shared" si="2366"/>
        <v>74</v>
      </c>
      <c r="GT111" s="28">
        <f t="shared" ref="GT111" si="2583">(GS111/(GS111+GQ111))</f>
        <v>1.8371400198609732E-2</v>
      </c>
      <c r="GU111" s="27"/>
      <c r="GV111" s="27"/>
      <c r="GW111" s="29">
        <f t="shared" ref="GW111:GX111" si="2584">GW109/GW108*100-100</f>
        <v>6.5039281705948468</v>
      </c>
      <c r="GX111" s="72">
        <f t="shared" si="2584"/>
        <v>8.3607843137254889</v>
      </c>
      <c r="GY111" s="26">
        <f t="shared" ref="GY111:GZ111" si="2585">SUM(GY104:GY110)</f>
        <v>1</v>
      </c>
      <c r="GZ111" s="27">
        <f t="shared" si="2585"/>
        <v>0</v>
      </c>
      <c r="HA111" s="27"/>
      <c r="HB111" s="27"/>
      <c r="HC111" s="27">
        <f t="shared" si="2370"/>
        <v>3793</v>
      </c>
      <c r="HD111" s="28">
        <f t="shared" ref="HD111" si="2586">((HC111+HE111)/7)/HA110</f>
        <v>0.73920486969754606</v>
      </c>
      <c r="HE111" s="27">
        <f t="shared" si="2372"/>
        <v>93</v>
      </c>
      <c r="HF111" s="28">
        <f t="shared" ref="HF111" si="2587">(HE111/(HE111+HC111))</f>
        <v>2.3932063818836849E-2</v>
      </c>
      <c r="HG111" s="27"/>
      <c r="HH111" s="27"/>
      <c r="HI111" s="29">
        <f t="shared" ref="HI111:HJ111" si="2588">HI109/HI108*100-100</f>
        <v>8.9734554850833916</v>
      </c>
      <c r="HJ111" s="72">
        <f t="shared" si="2588"/>
        <v>16.89411764705882</v>
      </c>
      <c r="HK111" s="26">
        <f t="shared" si="2465"/>
        <v>33</v>
      </c>
      <c r="HL111" s="27">
        <f t="shared" si="2466"/>
        <v>0</v>
      </c>
      <c r="HM111" s="27"/>
      <c r="HN111" s="27"/>
      <c r="HO111" s="27">
        <f t="shared" ref="HO111" si="2589">+G111+S111+AE111+AQ111+BC111+BO111+CA111+CM111+CY111+DK111+DW111+EI111+EU111+FG111+FS111+GE111+GQ111+HC111+I111+U111+AG111+AS111+BE111+BQ111+CC111+CO111+DA111+DM111+DY111+EK111+EW111+FI111+FU111+GG111+GS111+HE111</f>
        <v>61381</v>
      </c>
      <c r="HP111" s="203">
        <f t="shared" ref="HP111" si="2590">+((HO111)/HM110)/7</f>
        <v>0.74418350892932916</v>
      </c>
      <c r="HQ111" s="62">
        <f t="shared" si="2471"/>
        <v>2002</v>
      </c>
      <c r="HR111" s="52">
        <f t="shared" si="2472"/>
        <v>3.2615956077613591E-2</v>
      </c>
      <c r="HS111" s="53">
        <f t="shared" si="2377"/>
        <v>59.914285714285718</v>
      </c>
      <c r="HT111" s="54">
        <f t="shared" si="2378"/>
        <v>58439</v>
      </c>
      <c r="HU111" s="53">
        <f t="shared" si="2379"/>
        <v>95.212307865730281</v>
      </c>
      <c r="HV111" s="63">
        <f t="shared" ref="HV111:HW111" si="2591">HV109/HV108*100-100</f>
        <v>10.50439459530368</v>
      </c>
      <c r="HW111" s="72">
        <f t="shared" si="2591"/>
        <v>7.8988818667963017</v>
      </c>
      <c r="HX111" s="78">
        <f t="shared" ref="HX111" si="2592">SUM(G111,I111,S111,U111,AE111,AG111,AQ111,AS111,BC111,BE111,BO111,BQ111)/7/SUM(E110,Q110,AC110,AO110,BA110,BM110)</f>
        <v>0.74671363207204589</v>
      </c>
      <c r="HY111" s="78">
        <f t="shared" ref="HY111" si="2593">SUM(CA111,CC111,CM111,CO111,CY111,DA111,DK111,DM111,DW111,DY111,EI111,EK111)/7/SUM(BY110,CK110,CW110,DI110,DU110,EG110)</f>
        <v>0.73102364506815765</v>
      </c>
      <c r="HZ111" s="78">
        <f t="shared" ref="HZ111" si="2594">SUM(K111,EU111,EW111,FG111,FI111,FS111,FU111,GE111,GG111,GQ111,GS111,HC111,HE111)/7/SUM(ES110,FE110,FQ110,GC110,GO110,HA110)</f>
        <v>0.75471356055112393</v>
      </c>
      <c r="IA111" s="82">
        <f t="shared" ref="IA111" si="2595">SUM(I111,U111,AG111,AS111,BE111,BQ111)/SUM(G111,I111,S111,U111,AE111,AG111,AQ111,AS111,BC111,BE111,BO111,BQ111)</f>
        <v>3.1318387394835383E-2</v>
      </c>
      <c r="IB111" s="82">
        <f t="shared" ref="IB111" si="2596">SUM(CC111,CO111,DA111,DM111,DY111,EK111)/SUM(CA111,CC111,CM111,CO111,CY111,DA111,DK111,DM111,DW111,DY111,EI111,EK111)</f>
        <v>3.2395140728890666E-2</v>
      </c>
      <c r="IC111" s="82">
        <f t="shared" ref="IC111" si="2597">SUM(EW111,FI111,FU111,GG111,GS111,HE111)/SUM(EU111,EW111,FG111,FI111,FS111,FU111,GE111,GG111,GQ111,GS111,HC111,HE111)</f>
        <v>3.4110016814797021E-2</v>
      </c>
      <c r="ID111" s="84">
        <f t="shared" ref="ID111" si="2598">SUM(C111,O111,AA111,AM111,AY111,BK111)</f>
        <v>10</v>
      </c>
      <c r="IE111" s="84">
        <f t="shared" ref="IE111" si="2599">SUM(BW111,CI111,CU111,DG111,DS111,EE111)</f>
        <v>13</v>
      </c>
      <c r="IF111" s="84">
        <f t="shared" ref="IF111" si="2600">SUM(EQ111,FC111,FO111,GA111,GM111,GY111)</f>
        <v>10</v>
      </c>
      <c r="IG111" s="86" t="s">
        <v>40</v>
      </c>
    </row>
    <row r="112" spans="1:24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5">
        <f t="shared" ref="HK112:HL112" si="2601">HK111/HM101</f>
        <v>2.7928232904536224E-3</v>
      </c>
      <c r="HL112" s="68">
        <f t="shared" si="2601"/>
        <v>0</v>
      </c>
      <c r="HM112" s="30"/>
      <c r="HN112" s="30"/>
      <c r="HO112" s="30"/>
      <c r="HP112" s="204"/>
      <c r="HQ112" s="30"/>
      <c r="HR112" s="30"/>
      <c r="HS112" s="30"/>
      <c r="HT112" s="51"/>
      <c r="HU112" s="30"/>
      <c r="HV112" s="30"/>
      <c r="HW112" s="31"/>
      <c r="HY112" s="77"/>
      <c r="HZ112" s="77"/>
      <c r="ID112" s="84">
        <f t="shared" ref="ID112" si="2602">SUM(E101,Q101,AC101,AO101,BA101,BM101)</f>
        <v>3944</v>
      </c>
      <c r="IE112" s="84">
        <f t="shared" ref="IE112" si="2603">SUM(BY101,CK101,CW101,DI101,DU101,EG101)</f>
        <v>3922</v>
      </c>
      <c r="IF112" s="84">
        <f t="shared" ref="IF112" si="2604">SUM(ES101,FE101,FQ101,GC101,GO101,HA101)</f>
        <v>3950</v>
      </c>
      <c r="IG112" s="86" t="s">
        <v>38</v>
      </c>
    </row>
    <row r="113" spans="1:241" x14ac:dyDescent="0.25">
      <c r="A113" s="210">
        <v>37</v>
      </c>
      <c r="B113" s="73">
        <f>B110+1</f>
        <v>44589</v>
      </c>
      <c r="C113" s="33"/>
      <c r="D113" s="34"/>
      <c r="E113" s="34">
        <f t="shared" ref="E113:F113" si="2605">E110-C113</f>
        <v>735</v>
      </c>
      <c r="F113" s="34">
        <f t="shared" si="2605"/>
        <v>60</v>
      </c>
      <c r="G113" s="34">
        <v>538</v>
      </c>
      <c r="H113" s="35">
        <f t="shared" ref="H113:H119" si="2606">((G113+I113)/E113)</f>
        <v>0.75510204081632648</v>
      </c>
      <c r="I113" s="34">
        <v>17</v>
      </c>
      <c r="J113" s="35">
        <f t="shared" ref="J113:J119" si="2607">I113/(G113+I113)</f>
        <v>3.063063063063063E-2</v>
      </c>
      <c r="K113" s="36"/>
      <c r="L113" s="34"/>
      <c r="M113" s="34"/>
      <c r="N113" s="37"/>
      <c r="O113" s="33">
        <v>1</v>
      </c>
      <c r="P113" s="34"/>
      <c r="Q113" s="34">
        <f t="shared" ref="Q113" si="2608">Q110-O113</f>
        <v>736</v>
      </c>
      <c r="R113" s="34">
        <f t="shared" ref="R113" si="2609">R110-P113</f>
        <v>61</v>
      </c>
      <c r="S113" s="34">
        <v>525</v>
      </c>
      <c r="T113" s="35">
        <f t="shared" ref="T113:T119" si="2610">((S113+U113)/Q113)</f>
        <v>0.73777173913043481</v>
      </c>
      <c r="U113" s="34">
        <v>18</v>
      </c>
      <c r="V113" s="35">
        <f t="shared" ref="V113:V119" si="2611">U113/(S113+U113)</f>
        <v>3.3149171270718231E-2</v>
      </c>
      <c r="W113" s="36"/>
      <c r="X113" s="34"/>
      <c r="Y113" s="34"/>
      <c r="Z113" s="37"/>
      <c r="AA113" s="33"/>
      <c r="AB113" s="34"/>
      <c r="AC113" s="34">
        <f t="shared" ref="AC113" si="2612">AC110-AA113</f>
        <v>750</v>
      </c>
      <c r="AD113" s="34">
        <f t="shared" ref="AD113" si="2613">AD110-AB113</f>
        <v>62</v>
      </c>
      <c r="AE113" s="34">
        <v>569</v>
      </c>
      <c r="AF113" s="35">
        <f t="shared" ref="AF113:AF119" si="2614">((AE113+AG113)/AC113)</f>
        <v>0.77866666666666662</v>
      </c>
      <c r="AG113" s="34">
        <v>15</v>
      </c>
      <c r="AH113" s="35">
        <f t="shared" ref="AH113:AH119" si="2615">AG113/(AE113+AG113)</f>
        <v>2.5684931506849314E-2</v>
      </c>
      <c r="AI113" s="36"/>
      <c r="AJ113" s="34"/>
      <c r="AK113" s="34"/>
      <c r="AL113" s="37"/>
      <c r="AM113" s="33"/>
      <c r="AN113" s="34"/>
      <c r="AO113" s="34">
        <f t="shared" ref="AO113" si="2616">AO110-AM113</f>
        <v>202</v>
      </c>
      <c r="AP113" s="34">
        <f t="shared" ref="AP113" si="2617">AP110-AN113</f>
        <v>16</v>
      </c>
      <c r="AQ113" s="34">
        <v>155</v>
      </c>
      <c r="AR113" s="35">
        <f t="shared" ref="AR113:AR119" si="2618">((AQ113+AS113)/AO113)</f>
        <v>0.79702970297029707</v>
      </c>
      <c r="AS113" s="34">
        <v>6</v>
      </c>
      <c r="AT113" s="35">
        <f t="shared" ref="AT113:AT119" si="2619">AS113/(AQ113+AS113)</f>
        <v>3.7267080745341616E-2</v>
      </c>
      <c r="AU113" s="36"/>
      <c r="AV113" s="34"/>
      <c r="AW113" s="34"/>
      <c r="AX113" s="37"/>
      <c r="AY113" s="33">
        <v>1</v>
      </c>
      <c r="AZ113" s="34"/>
      <c r="BA113" s="34">
        <f t="shared" ref="BA113" si="2620">BA110-AY113</f>
        <v>753</v>
      </c>
      <c r="BB113" s="34">
        <f t="shared" ref="BB113" si="2621">BB110-AZ113</f>
        <v>62</v>
      </c>
      <c r="BC113" s="34">
        <v>540</v>
      </c>
      <c r="BD113" s="35">
        <f t="shared" ref="BD113:BD119" si="2622">((BC113+BE113)/BA113)</f>
        <v>0.73439575033200533</v>
      </c>
      <c r="BE113" s="34">
        <v>13</v>
      </c>
      <c r="BF113" s="35">
        <f t="shared" ref="BF113:BF119" si="2623">BE113/(BC113+BE113)</f>
        <v>2.3508137432188065E-2</v>
      </c>
      <c r="BG113" s="36"/>
      <c r="BH113" s="34"/>
      <c r="BI113" s="34"/>
      <c r="BJ113" s="37"/>
      <c r="BK113" s="33"/>
      <c r="BL113" s="34"/>
      <c r="BM113" s="34">
        <f t="shared" ref="BM113" si="2624">BM110-BK113</f>
        <v>756</v>
      </c>
      <c r="BN113" s="34">
        <f t="shared" ref="BN113" si="2625">BN110-BL113</f>
        <v>62</v>
      </c>
      <c r="BO113" s="34">
        <v>551</v>
      </c>
      <c r="BP113" s="35">
        <f t="shared" ref="BP113:BP119" si="2626">((BO113+BQ113)/BM113)</f>
        <v>0.74603174603174605</v>
      </c>
      <c r="BQ113" s="34">
        <v>13</v>
      </c>
      <c r="BR113" s="35">
        <f t="shared" ref="BR113:BR119" si="2627">BQ113/(BO113+BQ113)</f>
        <v>2.3049645390070921E-2</v>
      </c>
      <c r="BS113" s="36"/>
      <c r="BT113" s="34"/>
      <c r="BU113" s="34"/>
      <c r="BV113" s="37"/>
      <c r="BW113" s="33"/>
      <c r="BX113" s="34"/>
      <c r="BY113" s="34">
        <f t="shared" ref="BY113" si="2628">BY110-BW113</f>
        <v>739</v>
      </c>
      <c r="BZ113" s="34">
        <f t="shared" ref="BZ113" si="2629">BZ110-BX113</f>
        <v>60</v>
      </c>
      <c r="CA113" s="34">
        <v>533</v>
      </c>
      <c r="CB113" s="35">
        <f t="shared" ref="CB113:CB119" si="2630">((CA113+CC113)/BY113)</f>
        <v>0.7401894451962111</v>
      </c>
      <c r="CC113" s="34">
        <v>14</v>
      </c>
      <c r="CD113" s="35">
        <f t="shared" ref="CD113:CD119" si="2631">CC113/(CA113+CC113)</f>
        <v>2.5594149908592323E-2</v>
      </c>
      <c r="CE113" s="36"/>
      <c r="CF113" s="34"/>
      <c r="CG113" s="34"/>
      <c r="CH113" s="37"/>
      <c r="CI113" s="33"/>
      <c r="CJ113" s="34"/>
      <c r="CK113" s="34">
        <f t="shared" ref="CK113" si="2632">CK110-CI113</f>
        <v>744</v>
      </c>
      <c r="CL113" s="34">
        <f t="shared" ref="CL113" si="2633">CL110-CJ113</f>
        <v>60</v>
      </c>
      <c r="CM113" s="34">
        <v>538</v>
      </c>
      <c r="CN113" s="35">
        <f t="shared" ref="CN113:CN119" si="2634">((CM113+CO113)/CK113)</f>
        <v>0.7446236559139785</v>
      </c>
      <c r="CO113" s="34">
        <v>16</v>
      </c>
      <c r="CP113" s="35">
        <f t="shared" ref="CP113:CP119" si="2635">CO113/(CM113+CO113)</f>
        <v>2.8880866425992781E-2</v>
      </c>
      <c r="CQ113" s="36"/>
      <c r="CR113" s="34"/>
      <c r="CS113" s="34"/>
      <c r="CT113" s="37"/>
      <c r="CU113" s="33"/>
      <c r="CV113" s="34"/>
      <c r="CW113" s="34">
        <f t="shared" ref="CW113" si="2636">CW110-CU113</f>
        <v>740</v>
      </c>
      <c r="CX113" s="34">
        <f t="shared" ref="CX113" si="2637">CX110-CV113</f>
        <v>60</v>
      </c>
      <c r="CY113" s="34">
        <v>497</v>
      </c>
      <c r="CZ113" s="35">
        <f t="shared" ref="CZ113:CZ119" si="2638">((CY113+DA113)/CW113)</f>
        <v>0.69054054054054059</v>
      </c>
      <c r="DA113" s="34">
        <v>14</v>
      </c>
      <c r="DB113" s="35">
        <f t="shared" ref="DB113:DB119" si="2639">DA113/(CY113+DA113)</f>
        <v>2.7397260273972601E-2</v>
      </c>
      <c r="DC113" s="36"/>
      <c r="DD113" s="34"/>
      <c r="DE113" s="34"/>
      <c r="DF113" s="37"/>
      <c r="DG113" s="33"/>
      <c r="DH113" s="34"/>
      <c r="DI113" s="34">
        <f t="shared" ref="DI113" si="2640">DI110-DG113</f>
        <v>184</v>
      </c>
      <c r="DJ113" s="34">
        <f t="shared" ref="DJ113" si="2641">DJ110-DH113</f>
        <v>15</v>
      </c>
      <c r="DK113" s="34">
        <v>124</v>
      </c>
      <c r="DL113" s="35">
        <f t="shared" ref="DL113:DL119" si="2642">((DK113+DM113)/DI113)</f>
        <v>0.69021739130434778</v>
      </c>
      <c r="DM113" s="34">
        <v>3</v>
      </c>
      <c r="DN113" s="35">
        <f t="shared" ref="DN113:DN119" si="2643">DM113/(DK113+DM113)</f>
        <v>2.3622047244094488E-2</v>
      </c>
      <c r="DO113" s="36"/>
      <c r="DP113" s="34"/>
      <c r="DQ113" s="34"/>
      <c r="DR113" s="37"/>
      <c r="DS113" s="33"/>
      <c r="DT113" s="34"/>
      <c r="DU113" s="34">
        <f t="shared" ref="DU113" si="2644">DU110-DS113</f>
        <v>750</v>
      </c>
      <c r="DV113" s="34">
        <f t="shared" ref="DV113" si="2645">DV110-DT113</f>
        <v>63</v>
      </c>
      <c r="DW113" s="34">
        <v>558</v>
      </c>
      <c r="DX113" s="35">
        <f t="shared" ref="DX113:DX119" si="2646">((DW113+DY113)/DU113)</f>
        <v>0.76666666666666672</v>
      </c>
      <c r="DY113" s="34">
        <v>17</v>
      </c>
      <c r="DZ113" s="35">
        <f t="shared" ref="DZ113:DZ119" si="2647">DY113/(DW113+DY113)</f>
        <v>2.9565217391304348E-2</v>
      </c>
      <c r="EA113" s="36"/>
      <c r="EB113" s="34"/>
      <c r="EC113" s="34"/>
      <c r="ED113" s="37"/>
      <c r="EE113" s="33"/>
      <c r="EF113" s="34"/>
      <c r="EG113" s="34">
        <f t="shared" ref="EG113" si="2648">EG110-EE113</f>
        <v>752</v>
      </c>
      <c r="EH113" s="34">
        <f t="shared" ref="EH113" si="2649">EH110-EF113</f>
        <v>62</v>
      </c>
      <c r="EI113" s="34">
        <v>516</v>
      </c>
      <c r="EJ113" s="35">
        <f t="shared" ref="EJ113:EJ119" si="2650">((EI113+EK113)/EG113)</f>
        <v>0.71143617021276595</v>
      </c>
      <c r="EK113" s="34">
        <v>19</v>
      </c>
      <c r="EL113" s="35">
        <f t="shared" ref="EL113:EL119" si="2651">EK113/(EI113+EK113)</f>
        <v>3.5514018691588788E-2</v>
      </c>
      <c r="EM113" s="36"/>
      <c r="EN113" s="34"/>
      <c r="EO113" s="34"/>
      <c r="EP113" s="37"/>
      <c r="EQ113" s="33"/>
      <c r="ER113" s="34"/>
      <c r="ES113" s="34">
        <f t="shared" ref="ES113" si="2652">ES110-EQ113</f>
        <v>742</v>
      </c>
      <c r="ET113" s="34">
        <f t="shared" ref="ET113" si="2653">ET110-ER113</f>
        <v>61</v>
      </c>
      <c r="EU113" s="34">
        <v>565</v>
      </c>
      <c r="EV113" s="35">
        <f t="shared" ref="EV113:EV119" si="2654">((EU113+EW113)/ES113)</f>
        <v>0.79919137466307277</v>
      </c>
      <c r="EW113" s="34">
        <v>28</v>
      </c>
      <c r="EX113" s="35">
        <f t="shared" ref="EX113:EX119" si="2655">EW113/(EU113+EW113)</f>
        <v>4.7217537942664416E-2</v>
      </c>
      <c r="EY113" s="36"/>
      <c r="EZ113" s="34"/>
      <c r="FA113" s="34"/>
      <c r="FB113" s="37"/>
      <c r="FC113" s="33"/>
      <c r="FD113" s="34"/>
      <c r="FE113" s="34">
        <f t="shared" ref="FE113" si="2656">FE110-FC113</f>
        <v>747</v>
      </c>
      <c r="FF113" s="34">
        <f t="shared" ref="FF113" si="2657">FF110-FD113</f>
        <v>61</v>
      </c>
      <c r="FG113" s="34">
        <v>547</v>
      </c>
      <c r="FH113" s="35">
        <f t="shared" ref="FH113:FH119" si="2658">((FG113+FI113)/FE113)</f>
        <v>0.74698795180722888</v>
      </c>
      <c r="FI113" s="34">
        <v>11</v>
      </c>
      <c r="FJ113" s="35">
        <f t="shared" ref="FJ113:FJ119" si="2659">FI113/(FG113+FI113)</f>
        <v>1.9713261648745518E-2</v>
      </c>
      <c r="FK113" s="36"/>
      <c r="FL113" s="34"/>
      <c r="FM113" s="34"/>
      <c r="FN113" s="37"/>
      <c r="FO113" s="33"/>
      <c r="FP113" s="34"/>
      <c r="FQ113" s="34">
        <f t="shared" ref="FQ113" si="2660">FQ110-FO113</f>
        <v>750</v>
      </c>
      <c r="FR113" s="34">
        <f t="shared" ref="FR113" si="2661">FR110-FP113</f>
        <v>62</v>
      </c>
      <c r="FS113" s="34">
        <v>568</v>
      </c>
      <c r="FT113" s="35">
        <f t="shared" ref="FT113:FT119" si="2662">((FS113+FU113)/FQ113)</f>
        <v>0.77066666666666672</v>
      </c>
      <c r="FU113" s="34">
        <v>10</v>
      </c>
      <c r="FV113" s="35">
        <f t="shared" ref="FV113:FV119" si="2663">FU113/(FS113+FU113)</f>
        <v>1.7301038062283738E-2</v>
      </c>
      <c r="FW113" s="36"/>
      <c r="FX113" s="34"/>
      <c r="FY113" s="34"/>
      <c r="FZ113" s="37"/>
      <c r="GA113" s="33"/>
      <c r="GB113" s="34"/>
      <c r="GC113" s="34">
        <f t="shared" ref="GC113" si="2664">GC110-GA113</f>
        <v>204</v>
      </c>
      <c r="GD113" s="34">
        <f t="shared" ref="GD113" si="2665">GD110-GB113</f>
        <v>16</v>
      </c>
      <c r="GE113" s="34">
        <v>136</v>
      </c>
      <c r="GF113" s="35">
        <f t="shared" ref="GF113:GF119" si="2666">((GE113+GG113)/GC113)</f>
        <v>0.71568627450980393</v>
      </c>
      <c r="GG113" s="34">
        <v>10</v>
      </c>
      <c r="GH113" s="35">
        <f t="shared" ref="GH113:GH119" si="2667">GG113/(GE113+GG113)</f>
        <v>6.8493150684931503E-2</v>
      </c>
      <c r="GI113" s="36"/>
      <c r="GJ113" s="34"/>
      <c r="GK113" s="34"/>
      <c r="GL113" s="37"/>
      <c r="GM113" s="33"/>
      <c r="GN113" s="34"/>
      <c r="GO113" s="34">
        <f t="shared" ref="GO113" si="2668">GO110-GM113</f>
        <v>746</v>
      </c>
      <c r="GP113" s="34">
        <f t="shared" ref="GP113" si="2669">GP110-GN113</f>
        <v>61</v>
      </c>
      <c r="GQ113" s="34">
        <v>564</v>
      </c>
      <c r="GR113" s="35">
        <f t="shared" ref="GR113:GR119" si="2670">((GQ113+GS113)/GO113)</f>
        <v>0.76943699731903481</v>
      </c>
      <c r="GS113" s="34">
        <v>10</v>
      </c>
      <c r="GT113" s="35">
        <f t="shared" ref="GT113:GT119" si="2671">GS113/(GQ113+GS113)</f>
        <v>1.7421602787456445E-2</v>
      </c>
      <c r="GU113" s="36"/>
      <c r="GV113" s="34"/>
      <c r="GW113" s="34"/>
      <c r="GX113" s="37"/>
      <c r="GY113" s="33"/>
      <c r="GZ113" s="34"/>
      <c r="HA113" s="34">
        <f t="shared" ref="HA113" si="2672">HA110-GY113</f>
        <v>751</v>
      </c>
      <c r="HB113" s="34">
        <f t="shared" ref="HB113" si="2673">HB110-GZ113</f>
        <v>60</v>
      </c>
      <c r="HC113" s="34">
        <v>535</v>
      </c>
      <c r="HD113" s="35">
        <f t="shared" ref="HD113:HD119" si="2674">((HC113+HE113)/HA113)</f>
        <v>0.73102529960053264</v>
      </c>
      <c r="HE113" s="34">
        <v>14</v>
      </c>
      <c r="HF113" s="35">
        <f t="shared" ref="HF113:HF119" si="2675">HE113/(HC113+HE113)</f>
        <v>2.5500910746812388E-2</v>
      </c>
      <c r="HG113" s="36"/>
      <c r="HH113" s="34"/>
      <c r="HI113" s="34"/>
      <c r="HJ113" s="37"/>
      <c r="HK113" s="33">
        <f t="shared" ref="HK113:HK120" si="2676">+C113+O113+AA113+AM113+AY113+BK113+BW113+CI113+CU113+DG113+DS113+EE113+EQ113+FC113+FO113+GA113+GM113+GY113</f>
        <v>2</v>
      </c>
      <c r="HL113" s="34">
        <f t="shared" ref="HL113:HL120" si="2677">+D113+P113+AB113+AN113+AZ113+BL113+BX113+CJ113+CV113+DH113+DT113+EF113+ER113+FD113+FP113+GB113+GN113+GZ113</f>
        <v>0</v>
      </c>
      <c r="HM113" s="34">
        <f t="shared" ref="HM113:HM119" si="2678">+E113+Q113+AC113+AO113+BA113+BM113+BY113+CK113+CW113+DI113+DU113+EG113+ES113+FE113+FQ113+GC113+GO113+HA113</f>
        <v>11781</v>
      </c>
      <c r="HN113" s="34">
        <f t="shared" ref="HN113:HN119" si="2679">+F113+R113+AD113+AP113+BB113+BN113+BZ113+CL113+CX113+DJ113+DV113+EH113+ET113+FF113+FR113+GD113+GP113+HB113</f>
        <v>964</v>
      </c>
      <c r="HO113" s="34">
        <f t="shared" ref="HO113:HO119" si="2680">+G113+S113+AE113+AQ113+BC113+BO113+CA113+CM113+CY113+DK113+DW113+EI113+EU113+FG113+FS113+GE113+GQ113+HC113+HE113+I113+U113+AG113+AS113+BE113+BQ113+CC113+CO113+DA113+DM113+DY113+EK113+EW113+FI113+FU113+GG113+GS113</f>
        <v>8807</v>
      </c>
      <c r="HP113" s="201">
        <f t="shared" ref="HP113:HP119" si="2681">+(HO113)/HM113</f>
        <v>0.74755962991257108</v>
      </c>
      <c r="HQ113" s="48">
        <f t="shared" ref="HQ113:HQ120" si="2682">+I113+U113+AG113+AS113+BE113+BQ113+CC113+CO113+DA113+DM113+DY113+EK113+EW113+FI113+FU113+GG113+GS113+HE113</f>
        <v>248</v>
      </c>
      <c r="HR113" s="35">
        <f t="shared" ref="HR113:HR120" si="2683">+(HQ113/(HO113))</f>
        <v>2.8159418644260248E-2</v>
      </c>
      <c r="HS113" s="49">
        <v>60.2</v>
      </c>
      <c r="HT113" s="50">
        <v>8408</v>
      </c>
      <c r="HU113" s="49">
        <f t="shared" ref="HU113:HU119" si="2684">+HT113/HO113*100</f>
        <v>95.469512887475872</v>
      </c>
      <c r="HV113" s="48"/>
      <c r="HW113" s="37"/>
      <c r="HX113" s="78">
        <f t="shared" ref="HX113:HX119" si="2685">SUM(G113,I113,S113,U113,AE113,AG113,AQ113,AS113,BC113,BE113,BO113,BQ113)/SUM(E113,Q113,AC113,AO113,BA113,BM113)</f>
        <v>0.75279755849440488</v>
      </c>
      <c r="HY113" s="78">
        <f t="shared" ref="HY113:HY119" si="2686">SUM(CA113,CC113,CM113,CO113,CY113,DA113,DK113,DM113,DW113,DY113,EI113,EK113)/SUM(BY113,CK113,CW113,DI113,DU113,EG113)</f>
        <v>0.72883090304425679</v>
      </c>
      <c r="HZ113" s="78">
        <f t="shared" ref="HZ113:HZ119" si="2687">SUM(K113,EU113,EW113,FG113,FI113,FS113,FU113,GE113,GG113,GQ113,GS113,HC113,HE113)/SUM(ES113,FE113,FQ113,GC113,GO113,HA113)</f>
        <v>0.76091370558375637</v>
      </c>
    </row>
    <row r="114" spans="1:241" x14ac:dyDescent="0.25">
      <c r="A114" s="211"/>
      <c r="B114" s="41">
        <f t="shared" ref="B114:B119" si="2688">+B113+1</f>
        <v>44590</v>
      </c>
      <c r="C114" s="10"/>
      <c r="D114" s="11"/>
      <c r="E114" s="74">
        <f t="shared" ref="E114:E119" si="2689">E113-C114</f>
        <v>735</v>
      </c>
      <c r="F114" s="74">
        <f t="shared" ref="F114:F119" si="2690">F113-D114</f>
        <v>60</v>
      </c>
      <c r="G114" s="11">
        <v>502</v>
      </c>
      <c r="H114" s="12">
        <f t="shared" si="2606"/>
        <v>0.71020408163265303</v>
      </c>
      <c r="I114" s="11">
        <v>20</v>
      </c>
      <c r="J114" s="12">
        <f t="shared" si="2607"/>
        <v>3.8314176245210725E-2</v>
      </c>
      <c r="K114" s="13"/>
      <c r="L114" s="11"/>
      <c r="M114" s="11"/>
      <c r="N114" s="14"/>
      <c r="O114" s="10">
        <v>1</v>
      </c>
      <c r="P114" s="11"/>
      <c r="Q114" s="74">
        <f t="shared" ref="Q114:Q119" si="2691">Q113-O114</f>
        <v>735</v>
      </c>
      <c r="R114" s="74">
        <f t="shared" ref="R114:R119" si="2692">R113-P114</f>
        <v>61</v>
      </c>
      <c r="S114" s="11">
        <v>515</v>
      </c>
      <c r="T114" s="12">
        <f t="shared" si="2610"/>
        <v>0.72925170068027212</v>
      </c>
      <c r="U114" s="11">
        <v>21</v>
      </c>
      <c r="V114" s="12">
        <f t="shared" si="2611"/>
        <v>3.9179104477611942E-2</v>
      </c>
      <c r="W114" s="13"/>
      <c r="X114" s="11"/>
      <c r="Y114" s="11"/>
      <c r="Z114" s="14"/>
      <c r="AA114" s="10"/>
      <c r="AB114" s="11"/>
      <c r="AC114" s="74">
        <f t="shared" ref="AC114:AC119" si="2693">AC113-AA114</f>
        <v>750</v>
      </c>
      <c r="AD114" s="74">
        <f t="shared" ref="AD114:AD119" si="2694">AD113-AB114</f>
        <v>62</v>
      </c>
      <c r="AE114" s="11">
        <v>541</v>
      </c>
      <c r="AF114" s="12">
        <f t="shared" si="2614"/>
        <v>0.73333333333333328</v>
      </c>
      <c r="AG114" s="11">
        <v>9</v>
      </c>
      <c r="AH114" s="12">
        <f t="shared" si="2615"/>
        <v>1.6363636363636365E-2</v>
      </c>
      <c r="AI114" s="13"/>
      <c r="AJ114" s="11"/>
      <c r="AK114" s="11"/>
      <c r="AL114" s="14"/>
      <c r="AM114" s="10"/>
      <c r="AN114" s="11"/>
      <c r="AO114" s="74">
        <f t="shared" ref="AO114:AO119" si="2695">AO113-AM114</f>
        <v>202</v>
      </c>
      <c r="AP114" s="74">
        <f t="shared" ref="AP114:AP119" si="2696">AP113-AN114</f>
        <v>16</v>
      </c>
      <c r="AQ114" s="11">
        <v>144</v>
      </c>
      <c r="AR114" s="12">
        <f t="shared" si="2618"/>
        <v>0.7277227722772277</v>
      </c>
      <c r="AS114" s="11">
        <v>3</v>
      </c>
      <c r="AT114" s="12">
        <f t="shared" si="2619"/>
        <v>2.0408163265306121E-2</v>
      </c>
      <c r="AU114" s="13"/>
      <c r="AV114" s="11"/>
      <c r="AW114" s="11"/>
      <c r="AX114" s="14"/>
      <c r="AY114" s="10"/>
      <c r="AZ114" s="11"/>
      <c r="BA114" s="74">
        <f t="shared" ref="BA114:BA119" si="2697">BA113-AY114</f>
        <v>753</v>
      </c>
      <c r="BB114" s="74">
        <f t="shared" ref="BB114:BB119" si="2698">BB113-AZ114</f>
        <v>62</v>
      </c>
      <c r="BC114" s="11">
        <v>501</v>
      </c>
      <c r="BD114" s="12">
        <f t="shared" si="2622"/>
        <v>0.6879150066401063</v>
      </c>
      <c r="BE114" s="11">
        <v>17</v>
      </c>
      <c r="BF114" s="12">
        <f t="shared" si="2623"/>
        <v>3.2818532818532815E-2</v>
      </c>
      <c r="BG114" s="13"/>
      <c r="BH114" s="11"/>
      <c r="BI114" s="11"/>
      <c r="BJ114" s="14"/>
      <c r="BK114" s="10"/>
      <c r="BL114" s="11"/>
      <c r="BM114" s="74">
        <f t="shared" ref="BM114:BM119" si="2699">BM113-BK114</f>
        <v>756</v>
      </c>
      <c r="BN114" s="74">
        <f t="shared" ref="BN114:BN119" si="2700">BN113-BL114</f>
        <v>62</v>
      </c>
      <c r="BO114" s="11">
        <v>545</v>
      </c>
      <c r="BP114" s="12">
        <f t="shared" si="2626"/>
        <v>0.7407407407407407</v>
      </c>
      <c r="BQ114" s="11">
        <v>15</v>
      </c>
      <c r="BR114" s="12">
        <f t="shared" si="2627"/>
        <v>2.6785714285714284E-2</v>
      </c>
      <c r="BS114" s="13"/>
      <c r="BT114" s="11"/>
      <c r="BU114" s="11"/>
      <c r="BV114" s="14"/>
      <c r="BW114" s="10"/>
      <c r="BX114" s="11"/>
      <c r="BY114" s="74">
        <f t="shared" ref="BY114:BY119" si="2701">BY113-BW114</f>
        <v>739</v>
      </c>
      <c r="BZ114" s="74">
        <f t="shared" ref="BZ114:BZ119" si="2702">BZ113-BX114</f>
        <v>60</v>
      </c>
      <c r="CA114" s="11">
        <v>513</v>
      </c>
      <c r="CB114" s="12">
        <f t="shared" si="2630"/>
        <v>0.72259810554803794</v>
      </c>
      <c r="CC114" s="11">
        <v>21</v>
      </c>
      <c r="CD114" s="12">
        <f t="shared" si="2631"/>
        <v>3.9325842696629212E-2</v>
      </c>
      <c r="CE114" s="13"/>
      <c r="CF114" s="11"/>
      <c r="CG114" s="11"/>
      <c r="CH114" s="14"/>
      <c r="CI114" s="10"/>
      <c r="CJ114" s="11"/>
      <c r="CK114" s="74">
        <f t="shared" ref="CK114:CK119" si="2703">CK113-CI114</f>
        <v>744</v>
      </c>
      <c r="CL114" s="74">
        <f t="shared" ref="CL114:CL119" si="2704">CL113-CJ114</f>
        <v>60</v>
      </c>
      <c r="CM114" s="11">
        <v>540</v>
      </c>
      <c r="CN114" s="12">
        <f t="shared" si="2634"/>
        <v>0.7446236559139785</v>
      </c>
      <c r="CO114" s="11">
        <v>14</v>
      </c>
      <c r="CP114" s="12">
        <f t="shared" si="2635"/>
        <v>2.5270758122743681E-2</v>
      </c>
      <c r="CQ114" s="13"/>
      <c r="CR114" s="11"/>
      <c r="CS114" s="11"/>
      <c r="CT114" s="14"/>
      <c r="CU114" s="10"/>
      <c r="CV114" s="11"/>
      <c r="CW114" s="74">
        <f t="shared" ref="CW114:CW119" si="2705">CW113-CU114</f>
        <v>740</v>
      </c>
      <c r="CX114" s="74">
        <f t="shared" ref="CX114:CX119" si="2706">CX113-CV114</f>
        <v>60</v>
      </c>
      <c r="CY114" s="11">
        <v>497</v>
      </c>
      <c r="CZ114" s="12">
        <f t="shared" si="2638"/>
        <v>0.69864864864864862</v>
      </c>
      <c r="DA114" s="11">
        <v>20</v>
      </c>
      <c r="DB114" s="12">
        <f t="shared" si="2639"/>
        <v>3.8684719535783368E-2</v>
      </c>
      <c r="DC114" s="13"/>
      <c r="DD114" s="11"/>
      <c r="DE114" s="11"/>
      <c r="DF114" s="14"/>
      <c r="DG114" s="10"/>
      <c r="DH114" s="11"/>
      <c r="DI114" s="74">
        <f t="shared" ref="DI114:DI119" si="2707">DI113-DG114</f>
        <v>184</v>
      </c>
      <c r="DJ114" s="74">
        <f t="shared" ref="DJ114:DJ119" si="2708">DJ113-DH114</f>
        <v>15</v>
      </c>
      <c r="DK114" s="11">
        <v>125</v>
      </c>
      <c r="DL114" s="12">
        <f t="shared" si="2642"/>
        <v>0.69565217391304346</v>
      </c>
      <c r="DM114" s="11">
        <v>3</v>
      </c>
      <c r="DN114" s="12">
        <f t="shared" si="2643"/>
        <v>2.34375E-2</v>
      </c>
      <c r="DO114" s="13"/>
      <c r="DP114" s="11"/>
      <c r="DQ114" s="11"/>
      <c r="DR114" s="14"/>
      <c r="DS114" s="10"/>
      <c r="DT114" s="11"/>
      <c r="DU114" s="74">
        <f t="shared" ref="DU114:DU119" si="2709">DU113-DS114</f>
        <v>750</v>
      </c>
      <c r="DV114" s="74">
        <f t="shared" ref="DV114:DV119" si="2710">DV113-DT114</f>
        <v>63</v>
      </c>
      <c r="DW114" s="11">
        <v>546</v>
      </c>
      <c r="DX114" s="12">
        <f t="shared" si="2646"/>
        <v>0.748</v>
      </c>
      <c r="DY114" s="11">
        <v>15</v>
      </c>
      <c r="DZ114" s="12">
        <f t="shared" si="2647"/>
        <v>2.6737967914438502E-2</v>
      </c>
      <c r="EA114" s="13"/>
      <c r="EB114" s="11"/>
      <c r="EC114" s="11"/>
      <c r="ED114" s="14"/>
      <c r="EE114" s="10"/>
      <c r="EF114" s="11"/>
      <c r="EG114" s="74">
        <f t="shared" ref="EG114:EG119" si="2711">EG113-EE114</f>
        <v>752</v>
      </c>
      <c r="EH114" s="74">
        <f t="shared" ref="EH114:EH119" si="2712">EH113-EF114</f>
        <v>62</v>
      </c>
      <c r="EI114" s="11">
        <v>560</v>
      </c>
      <c r="EJ114" s="12">
        <f t="shared" si="2650"/>
        <v>0.7832446808510638</v>
      </c>
      <c r="EK114" s="11">
        <v>29</v>
      </c>
      <c r="EL114" s="12">
        <f t="shared" si="2651"/>
        <v>4.9235993208828523E-2</v>
      </c>
      <c r="EM114" s="13"/>
      <c r="EN114" s="11"/>
      <c r="EO114" s="11"/>
      <c r="EP114" s="14"/>
      <c r="EQ114" s="10"/>
      <c r="ER114" s="11"/>
      <c r="ES114" s="74">
        <f t="shared" ref="ES114:ES119" si="2713">ES113-EQ114</f>
        <v>742</v>
      </c>
      <c r="ET114" s="74">
        <f t="shared" ref="ET114:ET119" si="2714">ET113-ER114</f>
        <v>61</v>
      </c>
      <c r="EU114" s="11">
        <v>506</v>
      </c>
      <c r="EV114" s="12">
        <f t="shared" si="2654"/>
        <v>0.71563342318059298</v>
      </c>
      <c r="EW114" s="11">
        <v>25</v>
      </c>
      <c r="EX114" s="12">
        <f t="shared" si="2655"/>
        <v>4.7080979284369114E-2</v>
      </c>
      <c r="EY114" s="13"/>
      <c r="EZ114" s="11"/>
      <c r="FA114" s="11"/>
      <c r="FB114" s="14"/>
      <c r="FC114" s="10"/>
      <c r="FD114" s="11"/>
      <c r="FE114" s="74">
        <f t="shared" ref="FE114:FE119" si="2715">FE113-FC114</f>
        <v>747</v>
      </c>
      <c r="FF114" s="74">
        <f t="shared" ref="FF114:FF119" si="2716">FF113-FD114</f>
        <v>61</v>
      </c>
      <c r="FG114" s="11">
        <v>534</v>
      </c>
      <c r="FH114" s="12">
        <f t="shared" si="2658"/>
        <v>0.73895582329317266</v>
      </c>
      <c r="FI114" s="11">
        <v>18</v>
      </c>
      <c r="FJ114" s="12">
        <f t="shared" si="2659"/>
        <v>3.2608695652173912E-2</v>
      </c>
      <c r="FK114" s="13"/>
      <c r="FL114" s="11"/>
      <c r="FM114" s="11"/>
      <c r="FN114" s="14"/>
      <c r="FO114" s="10"/>
      <c r="FP114" s="11"/>
      <c r="FQ114" s="74">
        <f t="shared" ref="FQ114:FQ119" si="2717">FQ113-FO114</f>
        <v>750</v>
      </c>
      <c r="FR114" s="74">
        <f t="shared" ref="FR114:FR119" si="2718">FR113-FP114</f>
        <v>62</v>
      </c>
      <c r="FS114" s="11">
        <v>556</v>
      </c>
      <c r="FT114" s="12">
        <f t="shared" si="2662"/>
        <v>0.76933333333333331</v>
      </c>
      <c r="FU114" s="11">
        <v>21</v>
      </c>
      <c r="FV114" s="12">
        <f t="shared" si="2663"/>
        <v>3.6395147313691506E-2</v>
      </c>
      <c r="FW114" s="13"/>
      <c r="FX114" s="11"/>
      <c r="FY114" s="11"/>
      <c r="FZ114" s="14"/>
      <c r="GA114" s="10"/>
      <c r="GB114" s="11"/>
      <c r="GC114" s="74">
        <f t="shared" ref="GC114:GC119" si="2719">GC113-GA114</f>
        <v>204</v>
      </c>
      <c r="GD114" s="74">
        <f t="shared" ref="GD114:GD119" si="2720">GD113-GB114</f>
        <v>16</v>
      </c>
      <c r="GE114" s="11">
        <v>137</v>
      </c>
      <c r="GF114" s="12">
        <f t="shared" si="2666"/>
        <v>0.71568627450980393</v>
      </c>
      <c r="GG114" s="11">
        <v>9</v>
      </c>
      <c r="GH114" s="12">
        <f t="shared" si="2667"/>
        <v>6.1643835616438353E-2</v>
      </c>
      <c r="GI114" s="13"/>
      <c r="GJ114" s="11"/>
      <c r="GK114" s="11"/>
      <c r="GL114" s="14"/>
      <c r="GM114" s="10"/>
      <c r="GN114" s="11"/>
      <c r="GO114" s="74">
        <f t="shared" ref="GO114:GO119" si="2721">GO113-GM114</f>
        <v>746</v>
      </c>
      <c r="GP114" s="74">
        <f t="shared" ref="GP114:GP119" si="2722">GP113-GN114</f>
        <v>61</v>
      </c>
      <c r="GQ114" s="11">
        <v>564</v>
      </c>
      <c r="GR114" s="12">
        <f t="shared" si="2670"/>
        <v>0.78016085790884715</v>
      </c>
      <c r="GS114" s="11">
        <v>18</v>
      </c>
      <c r="GT114" s="12">
        <f t="shared" si="2671"/>
        <v>3.0927835051546393E-2</v>
      </c>
      <c r="GU114" s="13"/>
      <c r="GV114" s="11"/>
      <c r="GW114" s="11"/>
      <c r="GX114" s="14"/>
      <c r="GY114" s="10"/>
      <c r="GZ114" s="11"/>
      <c r="HA114" s="74">
        <f t="shared" ref="HA114:HA119" si="2723">HA113-GY114</f>
        <v>751</v>
      </c>
      <c r="HB114" s="74">
        <f t="shared" ref="HB114:HB119" si="2724">HB113-GZ114</f>
        <v>60</v>
      </c>
      <c r="HC114" s="11">
        <v>537</v>
      </c>
      <c r="HD114" s="12">
        <f t="shared" si="2674"/>
        <v>0.7403462050599201</v>
      </c>
      <c r="HE114" s="11">
        <v>19</v>
      </c>
      <c r="HF114" s="12">
        <f t="shared" si="2675"/>
        <v>3.41726618705036E-2</v>
      </c>
      <c r="HG114" s="13"/>
      <c r="HH114" s="11"/>
      <c r="HI114" s="11"/>
      <c r="HJ114" s="14"/>
      <c r="HK114" s="10">
        <f t="shared" si="2676"/>
        <v>1</v>
      </c>
      <c r="HL114" s="11">
        <f t="shared" si="2677"/>
        <v>0</v>
      </c>
      <c r="HM114" s="11">
        <f t="shared" si="2678"/>
        <v>11780</v>
      </c>
      <c r="HN114" s="11">
        <f t="shared" si="2679"/>
        <v>964</v>
      </c>
      <c r="HO114" s="11">
        <f t="shared" si="2680"/>
        <v>8660</v>
      </c>
      <c r="HP114" s="202">
        <f t="shared" si="2681"/>
        <v>0.735144312393888</v>
      </c>
      <c r="HQ114" s="15">
        <f t="shared" si="2682"/>
        <v>297</v>
      </c>
      <c r="HR114" s="12">
        <f t="shared" si="2683"/>
        <v>3.4295612009237877E-2</v>
      </c>
      <c r="HS114" s="16">
        <v>60.1</v>
      </c>
      <c r="HT114" s="17">
        <v>8197</v>
      </c>
      <c r="HU114" s="16">
        <f t="shared" si="2684"/>
        <v>94.653579676674354</v>
      </c>
      <c r="HV114" s="15"/>
      <c r="HW114" s="14"/>
      <c r="HX114" s="78">
        <f t="shared" si="2685"/>
        <v>0.72068176036631904</v>
      </c>
      <c r="HY114" s="78">
        <f t="shared" si="2686"/>
        <v>0.73752877973906372</v>
      </c>
      <c r="HZ114" s="78">
        <f t="shared" si="2687"/>
        <v>0.74720812182741114</v>
      </c>
    </row>
    <row r="115" spans="1:241" x14ac:dyDescent="0.25">
      <c r="A115" s="211"/>
      <c r="B115" s="41">
        <f t="shared" si="2688"/>
        <v>44591</v>
      </c>
      <c r="C115" s="10">
        <v>1</v>
      </c>
      <c r="D115" s="11"/>
      <c r="E115" s="74">
        <f t="shared" si="2689"/>
        <v>734</v>
      </c>
      <c r="F115" s="74">
        <f t="shared" si="2690"/>
        <v>60</v>
      </c>
      <c r="G115" s="11">
        <v>521</v>
      </c>
      <c r="H115" s="12">
        <f t="shared" si="2606"/>
        <v>0.72752043596730243</v>
      </c>
      <c r="I115" s="11">
        <v>13</v>
      </c>
      <c r="J115" s="12">
        <f t="shared" si="2607"/>
        <v>2.4344569288389514E-2</v>
      </c>
      <c r="K115" s="13"/>
      <c r="L115" s="11"/>
      <c r="M115" s="11"/>
      <c r="N115" s="14"/>
      <c r="O115" s="10"/>
      <c r="P115" s="11"/>
      <c r="Q115" s="74">
        <f t="shared" si="2691"/>
        <v>735</v>
      </c>
      <c r="R115" s="74">
        <f t="shared" si="2692"/>
        <v>61</v>
      </c>
      <c r="S115" s="11">
        <v>502</v>
      </c>
      <c r="T115" s="12">
        <f t="shared" si="2610"/>
        <v>0.70476190476190481</v>
      </c>
      <c r="U115" s="11">
        <v>16</v>
      </c>
      <c r="V115" s="12">
        <f t="shared" si="2611"/>
        <v>3.0888030888030889E-2</v>
      </c>
      <c r="W115" s="13"/>
      <c r="X115" s="11"/>
      <c r="Y115" s="11"/>
      <c r="Z115" s="14"/>
      <c r="AA115" s="10">
        <v>1</v>
      </c>
      <c r="AB115" s="11"/>
      <c r="AC115" s="74">
        <f t="shared" si="2693"/>
        <v>749</v>
      </c>
      <c r="AD115" s="74">
        <f t="shared" si="2694"/>
        <v>62</v>
      </c>
      <c r="AE115" s="11">
        <v>546</v>
      </c>
      <c r="AF115" s="12">
        <f t="shared" si="2614"/>
        <v>0.75967957276368492</v>
      </c>
      <c r="AG115" s="11">
        <v>23</v>
      </c>
      <c r="AH115" s="12">
        <f t="shared" si="2615"/>
        <v>4.0421792618629174E-2</v>
      </c>
      <c r="AI115" s="13"/>
      <c r="AJ115" s="11"/>
      <c r="AK115" s="11"/>
      <c r="AL115" s="14"/>
      <c r="AM115" s="10"/>
      <c r="AN115" s="11"/>
      <c r="AO115" s="74">
        <f t="shared" si="2695"/>
        <v>202</v>
      </c>
      <c r="AP115" s="74">
        <f t="shared" si="2696"/>
        <v>16</v>
      </c>
      <c r="AQ115" s="11">
        <v>149</v>
      </c>
      <c r="AR115" s="12">
        <f t="shared" si="2618"/>
        <v>0.73762376237623761</v>
      </c>
      <c r="AS115" s="11">
        <v>0</v>
      </c>
      <c r="AT115" s="12">
        <f t="shared" si="2619"/>
        <v>0</v>
      </c>
      <c r="AU115" s="13"/>
      <c r="AV115" s="11"/>
      <c r="AW115" s="11"/>
      <c r="AX115" s="14"/>
      <c r="AY115" s="10"/>
      <c r="AZ115" s="11"/>
      <c r="BA115" s="74">
        <f t="shared" si="2697"/>
        <v>753</v>
      </c>
      <c r="BB115" s="74">
        <f t="shared" si="2698"/>
        <v>62</v>
      </c>
      <c r="BC115" s="11">
        <v>537</v>
      </c>
      <c r="BD115" s="12">
        <f t="shared" si="2622"/>
        <v>0.7211155378486056</v>
      </c>
      <c r="BE115" s="11">
        <v>6</v>
      </c>
      <c r="BF115" s="12">
        <f t="shared" si="2623"/>
        <v>1.1049723756906077E-2</v>
      </c>
      <c r="BG115" s="13"/>
      <c r="BH115" s="11"/>
      <c r="BI115" s="11"/>
      <c r="BJ115" s="14"/>
      <c r="BK115" s="10">
        <v>1</v>
      </c>
      <c r="BL115" s="11"/>
      <c r="BM115" s="74">
        <f t="shared" si="2699"/>
        <v>755</v>
      </c>
      <c r="BN115" s="74">
        <f t="shared" si="2700"/>
        <v>62</v>
      </c>
      <c r="BO115" s="11">
        <v>514</v>
      </c>
      <c r="BP115" s="12">
        <f t="shared" si="2626"/>
        <v>0.69801324503311257</v>
      </c>
      <c r="BQ115" s="11">
        <v>13</v>
      </c>
      <c r="BR115" s="12">
        <f t="shared" si="2627"/>
        <v>2.4667931688804556E-2</v>
      </c>
      <c r="BS115" s="13"/>
      <c r="BT115" s="11"/>
      <c r="BU115" s="11"/>
      <c r="BV115" s="14"/>
      <c r="BW115" s="10">
        <v>1</v>
      </c>
      <c r="BX115" s="11"/>
      <c r="BY115" s="74">
        <f t="shared" si="2701"/>
        <v>738</v>
      </c>
      <c r="BZ115" s="74">
        <f t="shared" si="2702"/>
        <v>60</v>
      </c>
      <c r="CA115" s="11">
        <v>487</v>
      </c>
      <c r="CB115" s="12">
        <f t="shared" si="2630"/>
        <v>0.69105691056910568</v>
      </c>
      <c r="CC115" s="11">
        <v>23</v>
      </c>
      <c r="CD115" s="12">
        <f t="shared" si="2631"/>
        <v>4.5098039215686274E-2</v>
      </c>
      <c r="CE115" s="13"/>
      <c r="CF115" s="11"/>
      <c r="CG115" s="11"/>
      <c r="CH115" s="14"/>
      <c r="CI115" s="10"/>
      <c r="CJ115" s="11"/>
      <c r="CK115" s="74">
        <f t="shared" si="2703"/>
        <v>744</v>
      </c>
      <c r="CL115" s="74">
        <f t="shared" si="2704"/>
        <v>60</v>
      </c>
      <c r="CM115" s="11">
        <v>548</v>
      </c>
      <c r="CN115" s="12">
        <f t="shared" si="2634"/>
        <v>0.76209677419354838</v>
      </c>
      <c r="CO115" s="11">
        <v>19</v>
      </c>
      <c r="CP115" s="12">
        <f t="shared" si="2635"/>
        <v>3.3509700176366841E-2</v>
      </c>
      <c r="CQ115" s="13"/>
      <c r="CR115" s="11"/>
      <c r="CS115" s="11"/>
      <c r="CT115" s="14"/>
      <c r="CU115" s="10"/>
      <c r="CV115" s="11"/>
      <c r="CW115" s="74">
        <f t="shared" si="2705"/>
        <v>740</v>
      </c>
      <c r="CX115" s="74">
        <f t="shared" si="2706"/>
        <v>60</v>
      </c>
      <c r="CY115" s="11">
        <v>496</v>
      </c>
      <c r="CZ115" s="12">
        <f t="shared" si="2638"/>
        <v>0.69324324324324327</v>
      </c>
      <c r="DA115" s="11">
        <v>17</v>
      </c>
      <c r="DB115" s="12">
        <f t="shared" si="2639"/>
        <v>3.3138401559454189E-2</v>
      </c>
      <c r="DC115" s="13"/>
      <c r="DD115" s="11"/>
      <c r="DE115" s="11"/>
      <c r="DF115" s="14"/>
      <c r="DG115" s="10"/>
      <c r="DH115" s="11"/>
      <c r="DI115" s="74">
        <f t="shared" si="2707"/>
        <v>184</v>
      </c>
      <c r="DJ115" s="74">
        <f t="shared" si="2708"/>
        <v>15</v>
      </c>
      <c r="DK115" s="11">
        <v>124</v>
      </c>
      <c r="DL115" s="12">
        <f t="shared" si="2642"/>
        <v>0.71195652173913049</v>
      </c>
      <c r="DM115" s="11">
        <v>7</v>
      </c>
      <c r="DN115" s="12">
        <f t="shared" si="2643"/>
        <v>5.3435114503816793E-2</v>
      </c>
      <c r="DO115" s="13"/>
      <c r="DP115" s="11"/>
      <c r="DQ115" s="11"/>
      <c r="DR115" s="14"/>
      <c r="DS115" s="10"/>
      <c r="DT115" s="11"/>
      <c r="DU115" s="74">
        <f t="shared" si="2709"/>
        <v>750</v>
      </c>
      <c r="DV115" s="74">
        <f t="shared" si="2710"/>
        <v>63</v>
      </c>
      <c r="DW115" s="11">
        <v>557</v>
      </c>
      <c r="DX115" s="12">
        <f t="shared" si="2646"/>
        <v>0.76400000000000001</v>
      </c>
      <c r="DY115" s="11">
        <v>16</v>
      </c>
      <c r="DZ115" s="12">
        <f t="shared" si="2647"/>
        <v>2.7923211169284468E-2</v>
      </c>
      <c r="EA115" s="13"/>
      <c r="EB115" s="11"/>
      <c r="EC115" s="11"/>
      <c r="ED115" s="14"/>
      <c r="EE115" s="10">
        <v>1</v>
      </c>
      <c r="EF115" s="11"/>
      <c r="EG115" s="74">
        <f t="shared" si="2711"/>
        <v>751</v>
      </c>
      <c r="EH115" s="74">
        <f t="shared" si="2712"/>
        <v>62</v>
      </c>
      <c r="EI115" s="11">
        <v>502</v>
      </c>
      <c r="EJ115" s="12">
        <f t="shared" si="2650"/>
        <v>0.68575233022636484</v>
      </c>
      <c r="EK115" s="11">
        <v>13</v>
      </c>
      <c r="EL115" s="12">
        <f t="shared" si="2651"/>
        <v>2.524271844660194E-2</v>
      </c>
      <c r="EM115" s="13"/>
      <c r="EN115" s="11"/>
      <c r="EO115" s="11"/>
      <c r="EP115" s="14"/>
      <c r="EQ115" s="10">
        <v>1</v>
      </c>
      <c r="ER115" s="11"/>
      <c r="ES115" s="74">
        <f t="shared" si="2713"/>
        <v>741</v>
      </c>
      <c r="ET115" s="74">
        <f t="shared" si="2714"/>
        <v>61</v>
      </c>
      <c r="EU115" s="11">
        <v>518</v>
      </c>
      <c r="EV115" s="12">
        <f t="shared" si="2654"/>
        <v>0.74089068825910931</v>
      </c>
      <c r="EW115" s="11">
        <v>31</v>
      </c>
      <c r="EX115" s="12">
        <f t="shared" si="2655"/>
        <v>5.6466302367941715E-2</v>
      </c>
      <c r="EY115" s="13"/>
      <c r="EZ115" s="11"/>
      <c r="FA115" s="11"/>
      <c r="FB115" s="14"/>
      <c r="FC115" s="10"/>
      <c r="FD115" s="11"/>
      <c r="FE115" s="74">
        <f t="shared" si="2715"/>
        <v>747</v>
      </c>
      <c r="FF115" s="74">
        <f t="shared" si="2716"/>
        <v>61</v>
      </c>
      <c r="FG115" s="11">
        <v>540</v>
      </c>
      <c r="FH115" s="12">
        <f t="shared" si="2658"/>
        <v>0.76037483266398931</v>
      </c>
      <c r="FI115" s="11">
        <v>28</v>
      </c>
      <c r="FJ115" s="12">
        <f t="shared" si="2659"/>
        <v>4.9295774647887321E-2</v>
      </c>
      <c r="FK115" s="13"/>
      <c r="FL115" s="11"/>
      <c r="FM115" s="11"/>
      <c r="FN115" s="14"/>
      <c r="FO115" s="10"/>
      <c r="FP115" s="11"/>
      <c r="FQ115" s="74">
        <f t="shared" si="2717"/>
        <v>750</v>
      </c>
      <c r="FR115" s="74">
        <f t="shared" si="2718"/>
        <v>62</v>
      </c>
      <c r="FS115" s="11">
        <v>547</v>
      </c>
      <c r="FT115" s="12">
        <f t="shared" si="2662"/>
        <v>0.7493333333333333</v>
      </c>
      <c r="FU115" s="11">
        <v>15</v>
      </c>
      <c r="FV115" s="12">
        <f t="shared" si="2663"/>
        <v>2.6690391459074734E-2</v>
      </c>
      <c r="FW115" s="13"/>
      <c r="FX115" s="11"/>
      <c r="FY115" s="11"/>
      <c r="FZ115" s="14"/>
      <c r="GA115" s="10"/>
      <c r="GB115" s="11"/>
      <c r="GC115" s="74">
        <f t="shared" si="2719"/>
        <v>204</v>
      </c>
      <c r="GD115" s="74">
        <f t="shared" si="2720"/>
        <v>16</v>
      </c>
      <c r="GE115" s="11">
        <v>145</v>
      </c>
      <c r="GF115" s="12">
        <f t="shared" si="2666"/>
        <v>0.74019607843137258</v>
      </c>
      <c r="GG115" s="11">
        <v>6</v>
      </c>
      <c r="GH115" s="12">
        <f t="shared" si="2667"/>
        <v>3.9735099337748346E-2</v>
      </c>
      <c r="GI115" s="13"/>
      <c r="GJ115" s="11"/>
      <c r="GK115" s="11"/>
      <c r="GL115" s="14"/>
      <c r="GM115" s="10"/>
      <c r="GN115" s="11"/>
      <c r="GO115" s="74">
        <f t="shared" si="2721"/>
        <v>746</v>
      </c>
      <c r="GP115" s="74">
        <f t="shared" si="2722"/>
        <v>61</v>
      </c>
      <c r="GQ115" s="11">
        <v>551</v>
      </c>
      <c r="GR115" s="12">
        <f t="shared" si="2670"/>
        <v>0.7466487935656837</v>
      </c>
      <c r="GS115" s="11">
        <v>6</v>
      </c>
      <c r="GT115" s="12">
        <f t="shared" si="2671"/>
        <v>1.0771992818671455E-2</v>
      </c>
      <c r="GU115" s="13"/>
      <c r="GV115" s="11"/>
      <c r="GW115" s="11"/>
      <c r="GX115" s="14"/>
      <c r="GY115" s="10"/>
      <c r="GZ115" s="11"/>
      <c r="HA115" s="74">
        <f t="shared" si="2723"/>
        <v>751</v>
      </c>
      <c r="HB115" s="74">
        <f t="shared" si="2724"/>
        <v>60</v>
      </c>
      <c r="HC115" s="11">
        <v>530</v>
      </c>
      <c r="HD115" s="12">
        <f t="shared" si="2674"/>
        <v>0.72436750998668442</v>
      </c>
      <c r="HE115" s="11">
        <v>14</v>
      </c>
      <c r="HF115" s="12">
        <f t="shared" si="2675"/>
        <v>2.5735294117647058E-2</v>
      </c>
      <c r="HG115" s="13"/>
      <c r="HH115" s="11"/>
      <c r="HI115" s="11"/>
      <c r="HJ115" s="14"/>
      <c r="HK115" s="10">
        <f t="shared" si="2676"/>
        <v>6</v>
      </c>
      <c r="HL115" s="11">
        <f t="shared" si="2677"/>
        <v>0</v>
      </c>
      <c r="HM115" s="11">
        <f t="shared" si="2678"/>
        <v>11774</v>
      </c>
      <c r="HN115" s="11">
        <f t="shared" si="2679"/>
        <v>964</v>
      </c>
      <c r="HO115" s="11">
        <f t="shared" si="2680"/>
        <v>8580</v>
      </c>
      <c r="HP115" s="202">
        <f t="shared" si="2681"/>
        <v>0.7287243077968405</v>
      </c>
      <c r="HQ115" s="15">
        <f t="shared" si="2682"/>
        <v>266</v>
      </c>
      <c r="HR115" s="12">
        <f t="shared" si="2683"/>
        <v>3.1002331002331001E-2</v>
      </c>
      <c r="HS115" s="16">
        <v>59.9</v>
      </c>
      <c r="HT115" s="17">
        <v>8181</v>
      </c>
      <c r="HU115" s="16">
        <f t="shared" si="2684"/>
        <v>95.349650349650346</v>
      </c>
      <c r="HV115" s="15"/>
      <c r="HW115" s="14"/>
      <c r="HX115" s="78">
        <f t="shared" si="2685"/>
        <v>0.72301425661914465</v>
      </c>
      <c r="HY115" s="78">
        <f t="shared" si="2686"/>
        <v>0.71896595853596112</v>
      </c>
      <c r="HZ115" s="78">
        <f t="shared" si="2687"/>
        <v>0.74409748667174413</v>
      </c>
    </row>
    <row r="116" spans="1:241" x14ac:dyDescent="0.25">
      <c r="A116" s="211"/>
      <c r="B116" s="41">
        <f t="shared" si="2688"/>
        <v>44592</v>
      </c>
      <c r="C116" s="10"/>
      <c r="D116" s="11"/>
      <c r="E116" s="74">
        <f t="shared" si="2689"/>
        <v>734</v>
      </c>
      <c r="F116" s="74">
        <f t="shared" si="2690"/>
        <v>60</v>
      </c>
      <c r="G116" s="11">
        <v>506</v>
      </c>
      <c r="H116" s="12">
        <f t="shared" si="2606"/>
        <v>0.72207084468664851</v>
      </c>
      <c r="I116" s="11">
        <v>24</v>
      </c>
      <c r="J116" s="12">
        <f t="shared" si="2607"/>
        <v>4.5283018867924525E-2</v>
      </c>
      <c r="K116" s="11"/>
      <c r="L116" s="11"/>
      <c r="M116" s="18"/>
      <c r="N116" s="20"/>
      <c r="O116" s="10"/>
      <c r="P116" s="11"/>
      <c r="Q116" s="74">
        <f t="shared" si="2691"/>
        <v>735</v>
      </c>
      <c r="R116" s="74">
        <f t="shared" si="2692"/>
        <v>61</v>
      </c>
      <c r="S116" s="11">
        <v>487</v>
      </c>
      <c r="T116" s="12">
        <f t="shared" si="2610"/>
        <v>0.70068027210884354</v>
      </c>
      <c r="U116" s="11">
        <v>28</v>
      </c>
      <c r="V116" s="12">
        <f t="shared" si="2611"/>
        <v>5.4368932038834951E-2</v>
      </c>
      <c r="W116" s="11"/>
      <c r="X116" s="11"/>
      <c r="Y116" s="18"/>
      <c r="Z116" s="20"/>
      <c r="AA116" s="10"/>
      <c r="AB116" s="11"/>
      <c r="AC116" s="74">
        <f t="shared" si="2693"/>
        <v>749</v>
      </c>
      <c r="AD116" s="74">
        <f t="shared" si="2694"/>
        <v>62</v>
      </c>
      <c r="AE116" s="11">
        <v>550</v>
      </c>
      <c r="AF116" s="12">
        <f t="shared" si="2614"/>
        <v>0.76769025367156207</v>
      </c>
      <c r="AG116" s="11">
        <v>25</v>
      </c>
      <c r="AH116" s="12">
        <f t="shared" si="2615"/>
        <v>4.3478260869565216E-2</v>
      </c>
      <c r="AI116" s="11"/>
      <c r="AJ116" s="11"/>
      <c r="AK116" s="18"/>
      <c r="AL116" s="20"/>
      <c r="AM116" s="10"/>
      <c r="AN116" s="11"/>
      <c r="AO116" s="74">
        <f t="shared" si="2695"/>
        <v>202</v>
      </c>
      <c r="AP116" s="74">
        <f t="shared" si="2696"/>
        <v>16</v>
      </c>
      <c r="AQ116" s="11">
        <v>153</v>
      </c>
      <c r="AR116" s="12">
        <f t="shared" si="2618"/>
        <v>0.78712871287128716</v>
      </c>
      <c r="AS116" s="11">
        <v>6</v>
      </c>
      <c r="AT116" s="12">
        <f t="shared" si="2619"/>
        <v>3.7735849056603772E-2</v>
      </c>
      <c r="AU116" s="11"/>
      <c r="AV116" s="11"/>
      <c r="AW116" s="18"/>
      <c r="AX116" s="20"/>
      <c r="AY116" s="10"/>
      <c r="AZ116" s="11"/>
      <c r="BA116" s="74">
        <f t="shared" si="2697"/>
        <v>753</v>
      </c>
      <c r="BB116" s="74">
        <f t="shared" si="2698"/>
        <v>62</v>
      </c>
      <c r="BC116" s="11">
        <v>534</v>
      </c>
      <c r="BD116" s="12">
        <f t="shared" si="2622"/>
        <v>0.7450199203187251</v>
      </c>
      <c r="BE116" s="11">
        <v>27</v>
      </c>
      <c r="BF116" s="12">
        <f t="shared" si="2623"/>
        <v>4.8128342245989303E-2</v>
      </c>
      <c r="BG116" s="11"/>
      <c r="BH116" s="11"/>
      <c r="BI116" s="18"/>
      <c r="BJ116" s="20"/>
      <c r="BK116" s="10"/>
      <c r="BL116" s="11"/>
      <c r="BM116" s="74">
        <f t="shared" si="2699"/>
        <v>755</v>
      </c>
      <c r="BN116" s="74">
        <f t="shared" si="2700"/>
        <v>62</v>
      </c>
      <c r="BO116" s="11">
        <v>517</v>
      </c>
      <c r="BP116" s="12">
        <f t="shared" si="2626"/>
        <v>0.72185430463576161</v>
      </c>
      <c r="BQ116" s="11">
        <v>28</v>
      </c>
      <c r="BR116" s="12">
        <f t="shared" si="2627"/>
        <v>5.1376146788990829E-2</v>
      </c>
      <c r="BS116" s="11"/>
      <c r="BT116" s="11"/>
      <c r="BU116" s="18"/>
      <c r="BV116" s="20"/>
      <c r="BW116" s="10"/>
      <c r="BX116" s="11"/>
      <c r="BY116" s="74">
        <f t="shared" si="2701"/>
        <v>738</v>
      </c>
      <c r="BZ116" s="74">
        <f t="shared" si="2702"/>
        <v>60</v>
      </c>
      <c r="CA116" s="11">
        <v>542</v>
      </c>
      <c r="CB116" s="12">
        <f t="shared" si="2630"/>
        <v>0.7615176151761518</v>
      </c>
      <c r="CC116" s="11">
        <v>20</v>
      </c>
      <c r="CD116" s="12">
        <f t="shared" si="2631"/>
        <v>3.5587188612099648E-2</v>
      </c>
      <c r="CE116" s="11"/>
      <c r="CF116" s="11"/>
      <c r="CG116" s="18"/>
      <c r="CH116" s="20"/>
      <c r="CI116" s="10"/>
      <c r="CJ116" s="11"/>
      <c r="CK116" s="74">
        <f t="shared" si="2703"/>
        <v>744</v>
      </c>
      <c r="CL116" s="74">
        <f t="shared" si="2704"/>
        <v>60</v>
      </c>
      <c r="CM116" s="11">
        <v>532</v>
      </c>
      <c r="CN116" s="12">
        <f t="shared" si="2634"/>
        <v>0.73655913978494625</v>
      </c>
      <c r="CO116" s="11">
        <v>16</v>
      </c>
      <c r="CP116" s="12">
        <f t="shared" si="2635"/>
        <v>2.9197080291970802E-2</v>
      </c>
      <c r="CQ116" s="11"/>
      <c r="CR116" s="11"/>
      <c r="CS116" s="18"/>
      <c r="CT116" s="20"/>
      <c r="CU116" s="10"/>
      <c r="CV116" s="11"/>
      <c r="CW116" s="74">
        <f t="shared" si="2705"/>
        <v>740</v>
      </c>
      <c r="CX116" s="74">
        <f t="shared" si="2706"/>
        <v>60</v>
      </c>
      <c r="CY116" s="11">
        <v>494</v>
      </c>
      <c r="CZ116" s="12">
        <f t="shared" si="2638"/>
        <v>0.69189189189189193</v>
      </c>
      <c r="DA116" s="11">
        <v>18</v>
      </c>
      <c r="DB116" s="12">
        <f t="shared" si="2639"/>
        <v>3.515625E-2</v>
      </c>
      <c r="DC116" s="11"/>
      <c r="DD116" s="11"/>
      <c r="DE116" s="18"/>
      <c r="DF116" s="20"/>
      <c r="DG116" s="10"/>
      <c r="DH116" s="11"/>
      <c r="DI116" s="74">
        <f t="shared" si="2707"/>
        <v>184</v>
      </c>
      <c r="DJ116" s="74">
        <f t="shared" si="2708"/>
        <v>15</v>
      </c>
      <c r="DK116" s="11">
        <v>127</v>
      </c>
      <c r="DL116" s="12">
        <f t="shared" si="2642"/>
        <v>0.71195652173913049</v>
      </c>
      <c r="DM116" s="11">
        <v>4</v>
      </c>
      <c r="DN116" s="12">
        <f t="shared" si="2643"/>
        <v>3.0534351145038167E-2</v>
      </c>
      <c r="DO116" s="11"/>
      <c r="DP116" s="11"/>
      <c r="DQ116" s="18"/>
      <c r="DR116" s="20"/>
      <c r="DS116" s="10">
        <v>1</v>
      </c>
      <c r="DT116" s="11"/>
      <c r="DU116" s="74">
        <f t="shared" si="2709"/>
        <v>749</v>
      </c>
      <c r="DV116" s="74">
        <f t="shared" si="2710"/>
        <v>63</v>
      </c>
      <c r="DW116" s="11">
        <v>547</v>
      </c>
      <c r="DX116" s="12">
        <f t="shared" si="2646"/>
        <v>0.7570093457943925</v>
      </c>
      <c r="DY116" s="11">
        <v>20</v>
      </c>
      <c r="DZ116" s="12">
        <f t="shared" si="2647"/>
        <v>3.5273368606701938E-2</v>
      </c>
      <c r="EA116" s="11"/>
      <c r="EB116" s="11"/>
      <c r="EC116" s="18"/>
      <c r="ED116" s="20"/>
      <c r="EE116" s="10"/>
      <c r="EF116" s="11"/>
      <c r="EG116" s="74">
        <f t="shared" si="2711"/>
        <v>751</v>
      </c>
      <c r="EH116" s="74">
        <f t="shared" si="2712"/>
        <v>62</v>
      </c>
      <c r="EI116" s="11">
        <v>531</v>
      </c>
      <c r="EJ116" s="12">
        <f t="shared" si="2650"/>
        <v>0.73102529960053264</v>
      </c>
      <c r="EK116" s="11">
        <v>18</v>
      </c>
      <c r="EL116" s="12">
        <f t="shared" si="2651"/>
        <v>3.2786885245901641E-2</v>
      </c>
      <c r="EM116" s="11"/>
      <c r="EN116" s="11"/>
      <c r="EO116" s="18"/>
      <c r="EP116" s="20"/>
      <c r="EQ116" s="10"/>
      <c r="ER116" s="11"/>
      <c r="ES116" s="74">
        <f t="shared" si="2713"/>
        <v>741</v>
      </c>
      <c r="ET116" s="74">
        <f t="shared" si="2714"/>
        <v>61</v>
      </c>
      <c r="EU116" s="11">
        <v>533</v>
      </c>
      <c r="EV116" s="12">
        <f t="shared" si="2654"/>
        <v>0.76383265856950067</v>
      </c>
      <c r="EW116" s="11">
        <v>33</v>
      </c>
      <c r="EX116" s="12">
        <f t="shared" si="2655"/>
        <v>5.8303886925795051E-2</v>
      </c>
      <c r="EY116" s="11"/>
      <c r="EZ116" s="11"/>
      <c r="FA116" s="18"/>
      <c r="FB116" s="20"/>
      <c r="FC116" s="10"/>
      <c r="FD116" s="11"/>
      <c r="FE116" s="74">
        <f t="shared" si="2715"/>
        <v>747</v>
      </c>
      <c r="FF116" s="74">
        <f t="shared" si="2716"/>
        <v>61</v>
      </c>
      <c r="FG116" s="11">
        <v>550</v>
      </c>
      <c r="FH116" s="12">
        <f t="shared" si="2658"/>
        <v>0.77108433734939763</v>
      </c>
      <c r="FI116" s="11">
        <v>26</v>
      </c>
      <c r="FJ116" s="12">
        <f t="shared" si="2659"/>
        <v>4.5138888888888888E-2</v>
      </c>
      <c r="FK116" s="11"/>
      <c r="FL116" s="11"/>
      <c r="FM116" s="18"/>
      <c r="FN116" s="20"/>
      <c r="FO116" s="10"/>
      <c r="FP116" s="11"/>
      <c r="FQ116" s="74">
        <f t="shared" si="2717"/>
        <v>750</v>
      </c>
      <c r="FR116" s="74">
        <f t="shared" si="2718"/>
        <v>62</v>
      </c>
      <c r="FS116" s="11">
        <v>559</v>
      </c>
      <c r="FT116" s="12">
        <f t="shared" si="2662"/>
        <v>0.76666666666666672</v>
      </c>
      <c r="FU116" s="11">
        <v>16</v>
      </c>
      <c r="FV116" s="12">
        <f t="shared" si="2663"/>
        <v>2.782608695652174E-2</v>
      </c>
      <c r="FW116" s="11"/>
      <c r="FX116" s="11"/>
      <c r="FY116" s="18"/>
      <c r="FZ116" s="20"/>
      <c r="GA116" s="10"/>
      <c r="GB116" s="11"/>
      <c r="GC116" s="74">
        <f t="shared" si="2719"/>
        <v>204</v>
      </c>
      <c r="GD116" s="74">
        <f t="shared" si="2720"/>
        <v>16</v>
      </c>
      <c r="GE116" s="11">
        <v>133</v>
      </c>
      <c r="GF116" s="12">
        <f t="shared" si="2666"/>
        <v>0.69607843137254899</v>
      </c>
      <c r="GG116" s="11">
        <v>9</v>
      </c>
      <c r="GH116" s="12">
        <f t="shared" si="2667"/>
        <v>6.3380281690140844E-2</v>
      </c>
      <c r="GI116" s="11"/>
      <c r="GJ116" s="11"/>
      <c r="GK116" s="18"/>
      <c r="GL116" s="20"/>
      <c r="GM116" s="10"/>
      <c r="GN116" s="11"/>
      <c r="GO116" s="74">
        <f t="shared" si="2721"/>
        <v>746</v>
      </c>
      <c r="GP116" s="74">
        <f t="shared" si="2722"/>
        <v>61</v>
      </c>
      <c r="GQ116" s="11">
        <v>562</v>
      </c>
      <c r="GR116" s="12">
        <f t="shared" si="2670"/>
        <v>0.76943699731903481</v>
      </c>
      <c r="GS116" s="11">
        <v>12</v>
      </c>
      <c r="GT116" s="12">
        <f t="shared" si="2671"/>
        <v>2.0905923344947737E-2</v>
      </c>
      <c r="GU116" s="11"/>
      <c r="GV116" s="11"/>
      <c r="GW116" s="18"/>
      <c r="GX116" s="20"/>
      <c r="GY116" s="10"/>
      <c r="GZ116" s="11"/>
      <c r="HA116" s="74">
        <f t="shared" si="2723"/>
        <v>751</v>
      </c>
      <c r="HB116" s="74">
        <f t="shared" si="2724"/>
        <v>60</v>
      </c>
      <c r="HC116" s="11">
        <v>529</v>
      </c>
      <c r="HD116" s="12">
        <f t="shared" si="2674"/>
        <v>0.72569906790945404</v>
      </c>
      <c r="HE116" s="11">
        <v>16</v>
      </c>
      <c r="HF116" s="12">
        <f t="shared" si="2675"/>
        <v>2.9357798165137616E-2</v>
      </c>
      <c r="HG116" s="11"/>
      <c r="HH116" s="11"/>
      <c r="HI116" s="18"/>
      <c r="HJ116" s="20"/>
      <c r="HK116" s="10">
        <f t="shared" si="2676"/>
        <v>1</v>
      </c>
      <c r="HL116" s="11">
        <f t="shared" si="2677"/>
        <v>0</v>
      </c>
      <c r="HM116" s="11">
        <f t="shared" si="2678"/>
        <v>11773</v>
      </c>
      <c r="HN116" s="11">
        <f t="shared" si="2679"/>
        <v>964</v>
      </c>
      <c r="HO116" s="11">
        <f t="shared" si="2680"/>
        <v>8732</v>
      </c>
      <c r="HP116" s="202">
        <f t="shared" si="2681"/>
        <v>0.74169710354200291</v>
      </c>
      <c r="HQ116" s="15">
        <f t="shared" si="2682"/>
        <v>346</v>
      </c>
      <c r="HR116" s="12">
        <f t="shared" si="2683"/>
        <v>3.9624370132844706E-2</v>
      </c>
      <c r="HS116" s="16">
        <v>59.9</v>
      </c>
      <c r="HT116" s="17">
        <v>8220</v>
      </c>
      <c r="HU116" s="16">
        <f t="shared" si="2684"/>
        <v>94.136509390746681</v>
      </c>
      <c r="HV116" s="18"/>
      <c r="HW116" s="20"/>
      <c r="HX116" s="78">
        <f t="shared" si="2685"/>
        <v>0.73447046843177188</v>
      </c>
      <c r="HY116" s="78">
        <f t="shared" si="2686"/>
        <v>0.7345110087045571</v>
      </c>
      <c r="HZ116" s="78">
        <f t="shared" si="2687"/>
        <v>0.75602944909875602</v>
      </c>
    </row>
    <row r="117" spans="1:241" x14ac:dyDescent="0.25">
      <c r="A117" s="211"/>
      <c r="B117" s="41">
        <f>+B116+1</f>
        <v>44593</v>
      </c>
      <c r="C117" s="10">
        <v>1</v>
      </c>
      <c r="D117" s="11"/>
      <c r="E117" s="74">
        <f t="shared" si="2689"/>
        <v>733</v>
      </c>
      <c r="F117" s="74">
        <f t="shared" si="2690"/>
        <v>60</v>
      </c>
      <c r="G117" s="11">
        <v>516</v>
      </c>
      <c r="H117" s="12">
        <f t="shared" si="2606"/>
        <v>0.74215552523874484</v>
      </c>
      <c r="I117" s="11">
        <v>28</v>
      </c>
      <c r="J117" s="12">
        <f t="shared" si="2607"/>
        <v>5.1470588235294115E-2</v>
      </c>
      <c r="K117" s="13"/>
      <c r="L117" s="13"/>
      <c r="M117" s="25">
        <v>3978</v>
      </c>
      <c r="N117" s="38">
        <v>4265</v>
      </c>
      <c r="O117" s="10"/>
      <c r="P117" s="11"/>
      <c r="Q117" s="74">
        <f t="shared" si="2691"/>
        <v>735</v>
      </c>
      <c r="R117" s="74">
        <f t="shared" si="2692"/>
        <v>61</v>
      </c>
      <c r="S117" s="11">
        <v>524</v>
      </c>
      <c r="T117" s="12">
        <f t="shared" si="2610"/>
        <v>0.75102040816326532</v>
      </c>
      <c r="U117" s="11">
        <v>28</v>
      </c>
      <c r="V117" s="12">
        <f t="shared" si="2611"/>
        <v>5.0724637681159424E-2</v>
      </c>
      <c r="W117" s="13"/>
      <c r="X117" s="13"/>
      <c r="Y117" s="25">
        <v>3978</v>
      </c>
      <c r="Z117" s="38">
        <v>4265</v>
      </c>
      <c r="AA117" s="10"/>
      <c r="AB117" s="11"/>
      <c r="AC117" s="74">
        <f t="shared" si="2693"/>
        <v>749</v>
      </c>
      <c r="AD117" s="74">
        <f t="shared" si="2694"/>
        <v>62</v>
      </c>
      <c r="AE117" s="11">
        <v>575</v>
      </c>
      <c r="AF117" s="12">
        <f t="shared" si="2614"/>
        <v>0.80373831775700932</v>
      </c>
      <c r="AG117" s="11">
        <v>27</v>
      </c>
      <c r="AH117" s="12">
        <f t="shared" si="2615"/>
        <v>4.4850498338870434E-2</v>
      </c>
      <c r="AI117" s="13"/>
      <c r="AJ117" s="13"/>
      <c r="AK117" s="25">
        <v>3978</v>
      </c>
      <c r="AL117" s="38">
        <v>4265</v>
      </c>
      <c r="AM117" s="10"/>
      <c r="AN117" s="11"/>
      <c r="AO117" s="74">
        <f t="shared" si="2695"/>
        <v>202</v>
      </c>
      <c r="AP117" s="74">
        <f t="shared" si="2696"/>
        <v>16</v>
      </c>
      <c r="AQ117" s="11">
        <v>142</v>
      </c>
      <c r="AR117" s="12">
        <f t="shared" si="2618"/>
        <v>0.75742574257425743</v>
      </c>
      <c r="AS117" s="11">
        <v>11</v>
      </c>
      <c r="AT117" s="12">
        <f t="shared" si="2619"/>
        <v>7.1895424836601302E-2</v>
      </c>
      <c r="AU117" s="13"/>
      <c r="AV117" s="13"/>
      <c r="AW117" s="25">
        <v>3978</v>
      </c>
      <c r="AX117" s="38">
        <v>4265</v>
      </c>
      <c r="AY117" s="10"/>
      <c r="AZ117" s="11"/>
      <c r="BA117" s="74">
        <f t="shared" si="2697"/>
        <v>753</v>
      </c>
      <c r="BB117" s="74">
        <f t="shared" si="2698"/>
        <v>62</v>
      </c>
      <c r="BC117" s="11">
        <v>560</v>
      </c>
      <c r="BD117" s="12">
        <f t="shared" si="2622"/>
        <v>0.76095617529880477</v>
      </c>
      <c r="BE117" s="11">
        <v>13</v>
      </c>
      <c r="BF117" s="12">
        <f t="shared" si="2623"/>
        <v>2.2687609075043629E-2</v>
      </c>
      <c r="BG117" s="13"/>
      <c r="BH117" s="13"/>
      <c r="BI117" s="25">
        <v>3978</v>
      </c>
      <c r="BJ117" s="38">
        <v>4265</v>
      </c>
      <c r="BK117" s="10"/>
      <c r="BL117" s="11"/>
      <c r="BM117" s="74">
        <f t="shared" si="2699"/>
        <v>755</v>
      </c>
      <c r="BN117" s="74">
        <f t="shared" si="2700"/>
        <v>62</v>
      </c>
      <c r="BO117" s="11">
        <v>526</v>
      </c>
      <c r="BP117" s="12">
        <f t="shared" si="2626"/>
        <v>0.71788079470198674</v>
      </c>
      <c r="BQ117" s="11">
        <v>16</v>
      </c>
      <c r="BR117" s="12">
        <f t="shared" si="2627"/>
        <v>2.9520295202952029E-2</v>
      </c>
      <c r="BS117" s="13"/>
      <c r="BT117" s="13"/>
      <c r="BU117" s="25">
        <v>3978</v>
      </c>
      <c r="BV117" s="38">
        <v>4265</v>
      </c>
      <c r="BW117" s="10"/>
      <c r="BX117" s="11"/>
      <c r="BY117" s="74">
        <f t="shared" si="2701"/>
        <v>738</v>
      </c>
      <c r="BZ117" s="74">
        <f t="shared" si="2702"/>
        <v>60</v>
      </c>
      <c r="CA117" s="11">
        <v>504</v>
      </c>
      <c r="CB117" s="12">
        <f t="shared" si="2630"/>
        <v>0.71544715447154472</v>
      </c>
      <c r="CC117" s="11">
        <v>24</v>
      </c>
      <c r="CD117" s="12">
        <f t="shared" si="2631"/>
        <v>4.5454545454545456E-2</v>
      </c>
      <c r="CE117" s="13"/>
      <c r="CF117" s="13"/>
      <c r="CG117" s="25">
        <v>3978</v>
      </c>
      <c r="CH117" s="38">
        <v>4265</v>
      </c>
      <c r="CI117" s="10"/>
      <c r="CJ117" s="11"/>
      <c r="CK117" s="74">
        <f t="shared" si="2703"/>
        <v>744</v>
      </c>
      <c r="CL117" s="74">
        <f t="shared" si="2704"/>
        <v>60</v>
      </c>
      <c r="CM117" s="11">
        <v>498</v>
      </c>
      <c r="CN117" s="12">
        <f t="shared" si="2634"/>
        <v>0.68682795698924726</v>
      </c>
      <c r="CO117" s="11">
        <v>13</v>
      </c>
      <c r="CP117" s="12">
        <f t="shared" si="2635"/>
        <v>2.5440313111545987E-2</v>
      </c>
      <c r="CQ117" s="13"/>
      <c r="CR117" s="13"/>
      <c r="CS117" s="25">
        <v>3978</v>
      </c>
      <c r="CT117" s="38">
        <v>4265</v>
      </c>
      <c r="CU117" s="10"/>
      <c r="CV117" s="11"/>
      <c r="CW117" s="74">
        <f t="shared" si="2705"/>
        <v>740</v>
      </c>
      <c r="CX117" s="74">
        <f t="shared" si="2706"/>
        <v>60</v>
      </c>
      <c r="CY117" s="11">
        <v>511</v>
      </c>
      <c r="CZ117" s="12">
        <f t="shared" si="2638"/>
        <v>0.7189189189189189</v>
      </c>
      <c r="DA117" s="11">
        <v>21</v>
      </c>
      <c r="DB117" s="12">
        <f t="shared" si="2639"/>
        <v>3.9473684210526314E-2</v>
      </c>
      <c r="DC117" s="13"/>
      <c r="DD117" s="13"/>
      <c r="DE117" s="25">
        <v>3978</v>
      </c>
      <c r="DF117" s="38">
        <v>4265</v>
      </c>
      <c r="DG117" s="10"/>
      <c r="DH117" s="11"/>
      <c r="DI117" s="74">
        <f t="shared" si="2707"/>
        <v>184</v>
      </c>
      <c r="DJ117" s="74">
        <f t="shared" si="2708"/>
        <v>15</v>
      </c>
      <c r="DK117" s="11">
        <v>114</v>
      </c>
      <c r="DL117" s="12">
        <f t="shared" si="2642"/>
        <v>0.65760869565217395</v>
      </c>
      <c r="DM117" s="11">
        <v>7</v>
      </c>
      <c r="DN117" s="12">
        <f t="shared" si="2643"/>
        <v>5.7851239669421489E-2</v>
      </c>
      <c r="DO117" s="13"/>
      <c r="DP117" s="13"/>
      <c r="DQ117" s="25">
        <v>3978</v>
      </c>
      <c r="DR117" s="38">
        <v>4265</v>
      </c>
      <c r="DS117" s="10">
        <v>1</v>
      </c>
      <c r="DT117" s="11"/>
      <c r="DU117" s="74">
        <f t="shared" si="2709"/>
        <v>748</v>
      </c>
      <c r="DV117" s="74">
        <f t="shared" si="2710"/>
        <v>63</v>
      </c>
      <c r="DW117" s="11">
        <v>526</v>
      </c>
      <c r="DX117" s="12">
        <f t="shared" si="2646"/>
        <v>0.73262032085561501</v>
      </c>
      <c r="DY117" s="11">
        <v>22</v>
      </c>
      <c r="DZ117" s="12">
        <f t="shared" si="2647"/>
        <v>4.0145985401459854E-2</v>
      </c>
      <c r="EA117" s="13"/>
      <c r="EB117" s="13"/>
      <c r="EC117" s="25">
        <v>3978</v>
      </c>
      <c r="ED117" s="38">
        <v>4265</v>
      </c>
      <c r="EE117" s="10">
        <v>1</v>
      </c>
      <c r="EF117" s="11"/>
      <c r="EG117" s="74">
        <f t="shared" si="2711"/>
        <v>750</v>
      </c>
      <c r="EH117" s="74">
        <f t="shared" si="2712"/>
        <v>62</v>
      </c>
      <c r="EI117" s="11">
        <v>522</v>
      </c>
      <c r="EJ117" s="12">
        <f t="shared" si="2650"/>
        <v>0.73733333333333329</v>
      </c>
      <c r="EK117" s="11">
        <v>31</v>
      </c>
      <c r="EL117" s="12">
        <f t="shared" si="2651"/>
        <v>5.6057866184448461E-2</v>
      </c>
      <c r="EM117" s="13"/>
      <c r="EN117" s="13"/>
      <c r="EO117" s="25">
        <v>3978</v>
      </c>
      <c r="EP117" s="38">
        <v>4265</v>
      </c>
      <c r="EQ117" s="10"/>
      <c r="ER117" s="11"/>
      <c r="ES117" s="74">
        <f t="shared" si="2713"/>
        <v>741</v>
      </c>
      <c r="ET117" s="74">
        <f t="shared" si="2714"/>
        <v>61</v>
      </c>
      <c r="EU117" s="11">
        <v>546</v>
      </c>
      <c r="EV117" s="12">
        <f t="shared" si="2654"/>
        <v>0.78407557354925772</v>
      </c>
      <c r="EW117" s="11">
        <v>35</v>
      </c>
      <c r="EX117" s="12">
        <f t="shared" si="2655"/>
        <v>6.0240963855421686E-2</v>
      </c>
      <c r="EY117" s="13"/>
      <c r="EZ117" s="13"/>
      <c r="FA117" s="25">
        <v>3978</v>
      </c>
      <c r="FB117" s="38">
        <v>4265</v>
      </c>
      <c r="FC117" s="10"/>
      <c r="FD117" s="11"/>
      <c r="FE117" s="74">
        <f t="shared" si="2715"/>
        <v>747</v>
      </c>
      <c r="FF117" s="74">
        <f t="shared" si="2716"/>
        <v>61</v>
      </c>
      <c r="FG117" s="11">
        <v>543</v>
      </c>
      <c r="FH117" s="12">
        <f t="shared" si="2658"/>
        <v>0.75234270414993309</v>
      </c>
      <c r="FI117" s="11">
        <v>19</v>
      </c>
      <c r="FJ117" s="12">
        <f t="shared" si="2659"/>
        <v>3.3807829181494664E-2</v>
      </c>
      <c r="FK117" s="13"/>
      <c r="FL117" s="13"/>
      <c r="FM117" s="25">
        <v>3978</v>
      </c>
      <c r="FN117" s="38">
        <v>4265</v>
      </c>
      <c r="FO117" s="10"/>
      <c r="FP117" s="11"/>
      <c r="FQ117" s="74">
        <f t="shared" si="2717"/>
        <v>750</v>
      </c>
      <c r="FR117" s="74">
        <f t="shared" si="2718"/>
        <v>62</v>
      </c>
      <c r="FS117" s="11">
        <v>527</v>
      </c>
      <c r="FT117" s="12">
        <f t="shared" si="2662"/>
        <v>0.72533333333333339</v>
      </c>
      <c r="FU117" s="11">
        <v>17</v>
      </c>
      <c r="FV117" s="12">
        <f t="shared" si="2663"/>
        <v>3.125E-2</v>
      </c>
      <c r="FW117" s="13"/>
      <c r="FX117" s="13"/>
      <c r="FY117" s="25">
        <v>3978</v>
      </c>
      <c r="FZ117" s="38">
        <v>4265</v>
      </c>
      <c r="GA117" s="10"/>
      <c r="GB117" s="11"/>
      <c r="GC117" s="74">
        <f t="shared" si="2719"/>
        <v>204</v>
      </c>
      <c r="GD117" s="74">
        <f t="shared" si="2720"/>
        <v>16</v>
      </c>
      <c r="GE117" s="11">
        <v>126</v>
      </c>
      <c r="GF117" s="12">
        <f t="shared" si="2666"/>
        <v>0.68137254901960786</v>
      </c>
      <c r="GG117" s="11">
        <v>13</v>
      </c>
      <c r="GH117" s="12">
        <f t="shared" si="2667"/>
        <v>9.3525179856115109E-2</v>
      </c>
      <c r="GI117" s="13"/>
      <c r="GJ117" s="13"/>
      <c r="GK117" s="25">
        <v>3978</v>
      </c>
      <c r="GL117" s="38">
        <v>4265</v>
      </c>
      <c r="GM117" s="10"/>
      <c r="GN117" s="11"/>
      <c r="GO117" s="74">
        <f t="shared" si="2721"/>
        <v>746</v>
      </c>
      <c r="GP117" s="74">
        <f t="shared" si="2722"/>
        <v>61</v>
      </c>
      <c r="GQ117" s="11">
        <v>551</v>
      </c>
      <c r="GR117" s="12">
        <f t="shared" si="2670"/>
        <v>0.76541554959785518</v>
      </c>
      <c r="GS117" s="11">
        <v>20</v>
      </c>
      <c r="GT117" s="12">
        <f t="shared" si="2671"/>
        <v>3.5026269702276708E-2</v>
      </c>
      <c r="GU117" s="13"/>
      <c r="GV117" s="13"/>
      <c r="GW117" s="25">
        <v>3978</v>
      </c>
      <c r="GX117" s="38">
        <v>4265</v>
      </c>
      <c r="GY117" s="10"/>
      <c r="GZ117" s="11"/>
      <c r="HA117" s="74">
        <f t="shared" si="2723"/>
        <v>751</v>
      </c>
      <c r="HB117" s="74">
        <f t="shared" si="2724"/>
        <v>60</v>
      </c>
      <c r="HC117" s="11">
        <v>513</v>
      </c>
      <c r="HD117" s="12">
        <f t="shared" si="2674"/>
        <v>0.71904127829560582</v>
      </c>
      <c r="HE117" s="11">
        <v>27</v>
      </c>
      <c r="HF117" s="12">
        <f t="shared" si="2675"/>
        <v>0.05</v>
      </c>
      <c r="HG117" s="13"/>
      <c r="HH117" s="13"/>
      <c r="HI117" s="25">
        <v>3978</v>
      </c>
      <c r="HJ117" s="38">
        <v>4265</v>
      </c>
      <c r="HK117" s="10">
        <f t="shared" si="2676"/>
        <v>3</v>
      </c>
      <c r="HL117" s="11">
        <f t="shared" si="2677"/>
        <v>0</v>
      </c>
      <c r="HM117" s="11">
        <f t="shared" si="2678"/>
        <v>11770</v>
      </c>
      <c r="HN117" s="11">
        <f t="shared" si="2679"/>
        <v>964</v>
      </c>
      <c r="HO117" s="11">
        <f t="shared" si="2680"/>
        <v>8696</v>
      </c>
      <c r="HP117" s="202">
        <f t="shared" si="2681"/>
        <v>0.73882752761257431</v>
      </c>
      <c r="HQ117" s="15">
        <f t="shared" si="2682"/>
        <v>372</v>
      </c>
      <c r="HR117" s="12">
        <f t="shared" si="2683"/>
        <v>4.2778288868445265E-2</v>
      </c>
      <c r="HS117" s="16">
        <v>60</v>
      </c>
      <c r="HT117" s="17">
        <v>8163</v>
      </c>
      <c r="HU117" s="16">
        <f t="shared" si="2684"/>
        <v>93.870745170193189</v>
      </c>
      <c r="HV117" s="23">
        <v>3978</v>
      </c>
      <c r="HW117" s="22">
        <v>4265</v>
      </c>
      <c r="HX117" s="78">
        <f t="shared" si="2685"/>
        <v>0.75528393175452002</v>
      </c>
      <c r="HY117" s="78">
        <f t="shared" si="2686"/>
        <v>0.71542008196721307</v>
      </c>
      <c r="HZ117" s="78">
        <f t="shared" si="2687"/>
        <v>0.74562071591774559</v>
      </c>
    </row>
    <row r="118" spans="1:241" x14ac:dyDescent="0.25">
      <c r="A118" s="211"/>
      <c r="B118" s="41">
        <f t="shared" si="2688"/>
        <v>44594</v>
      </c>
      <c r="C118" s="10">
        <v>1</v>
      </c>
      <c r="D118" s="11"/>
      <c r="E118" s="74">
        <f t="shared" si="2689"/>
        <v>732</v>
      </c>
      <c r="F118" s="74">
        <f t="shared" si="2690"/>
        <v>60</v>
      </c>
      <c r="G118" s="11">
        <v>532</v>
      </c>
      <c r="H118" s="12">
        <f t="shared" si="2606"/>
        <v>0.76912568306010931</v>
      </c>
      <c r="I118" s="11">
        <v>31</v>
      </c>
      <c r="J118" s="12">
        <f t="shared" si="2607"/>
        <v>5.5062166962699825E-2</v>
      </c>
      <c r="K118" s="13"/>
      <c r="L118" s="11"/>
      <c r="M118" s="25">
        <v>4497.826086956522</v>
      </c>
      <c r="N118" s="38">
        <v>4225.8823529411766</v>
      </c>
      <c r="O118" s="10"/>
      <c r="P118" s="11"/>
      <c r="Q118" s="74">
        <f t="shared" si="2691"/>
        <v>735</v>
      </c>
      <c r="R118" s="74">
        <f t="shared" si="2692"/>
        <v>61</v>
      </c>
      <c r="S118" s="11">
        <v>503</v>
      </c>
      <c r="T118" s="12">
        <f t="shared" si="2610"/>
        <v>0.73197278911564623</v>
      </c>
      <c r="U118" s="11">
        <v>35</v>
      </c>
      <c r="V118" s="12">
        <f t="shared" si="2611"/>
        <v>6.5055762081784388E-2</v>
      </c>
      <c r="W118" s="13"/>
      <c r="X118" s="11"/>
      <c r="Y118" s="25">
        <v>4566.3414634146338</v>
      </c>
      <c r="Z118" s="38">
        <v>4673.333333333333</v>
      </c>
      <c r="AA118" s="10"/>
      <c r="AB118" s="11"/>
      <c r="AC118" s="74">
        <f t="shared" si="2693"/>
        <v>749</v>
      </c>
      <c r="AD118" s="74">
        <f t="shared" si="2694"/>
        <v>62</v>
      </c>
      <c r="AE118" s="11">
        <v>529</v>
      </c>
      <c r="AF118" s="12">
        <f t="shared" si="2614"/>
        <v>0.73030707610146861</v>
      </c>
      <c r="AG118" s="11">
        <v>18</v>
      </c>
      <c r="AH118" s="12">
        <f t="shared" si="2615"/>
        <v>3.2906764168190127E-2</v>
      </c>
      <c r="AI118" s="13"/>
      <c r="AJ118" s="11"/>
      <c r="AK118" s="25">
        <v>4512.6829268292686</v>
      </c>
      <c r="AL118" s="38">
        <v>4664.666666666667</v>
      </c>
      <c r="AM118" s="10"/>
      <c r="AN118" s="11"/>
      <c r="AO118" s="74">
        <f t="shared" si="2695"/>
        <v>202</v>
      </c>
      <c r="AP118" s="74">
        <f t="shared" si="2696"/>
        <v>16</v>
      </c>
      <c r="AQ118" s="11">
        <v>149</v>
      </c>
      <c r="AR118" s="12">
        <f t="shared" si="2618"/>
        <v>0.75742574257425743</v>
      </c>
      <c r="AS118" s="11">
        <v>4</v>
      </c>
      <c r="AT118" s="12">
        <f t="shared" si="2619"/>
        <v>2.6143790849673203E-2</v>
      </c>
      <c r="AU118" s="13"/>
      <c r="AV118" s="11"/>
      <c r="AW118" s="25">
        <v>4499.5</v>
      </c>
      <c r="AX118" s="38">
        <v>4138</v>
      </c>
      <c r="AY118" s="10"/>
      <c r="AZ118" s="11"/>
      <c r="BA118" s="74">
        <f t="shared" si="2697"/>
        <v>753</v>
      </c>
      <c r="BB118" s="74">
        <f t="shared" si="2698"/>
        <v>62</v>
      </c>
      <c r="BC118" s="11">
        <v>551</v>
      </c>
      <c r="BD118" s="12">
        <f t="shared" si="2622"/>
        <v>0.75033200531208499</v>
      </c>
      <c r="BE118" s="11">
        <v>14</v>
      </c>
      <c r="BF118" s="12">
        <f t="shared" si="2623"/>
        <v>2.4778761061946902E-2</v>
      </c>
      <c r="BG118" s="13"/>
      <c r="BH118" s="11"/>
      <c r="BI118" s="25">
        <v>4539.2105263157891</v>
      </c>
      <c r="BJ118" s="38">
        <v>4640</v>
      </c>
      <c r="BK118" s="10">
        <v>1</v>
      </c>
      <c r="BL118" s="11"/>
      <c r="BM118" s="74">
        <f t="shared" si="2699"/>
        <v>754</v>
      </c>
      <c r="BN118" s="74">
        <f t="shared" si="2700"/>
        <v>62</v>
      </c>
      <c r="BO118" s="11">
        <v>538</v>
      </c>
      <c r="BP118" s="12">
        <f t="shared" si="2626"/>
        <v>0.73872679045092837</v>
      </c>
      <c r="BQ118" s="11">
        <v>19</v>
      </c>
      <c r="BR118" s="12">
        <f t="shared" si="2627"/>
        <v>3.4111310592459608E-2</v>
      </c>
      <c r="BS118" s="13"/>
      <c r="BT118" s="11"/>
      <c r="BU118" s="25">
        <v>4513.4210526315792</v>
      </c>
      <c r="BV118" s="38">
        <v>5115.333333333333</v>
      </c>
      <c r="BW118" s="10"/>
      <c r="BX118" s="11"/>
      <c r="BY118" s="74">
        <f t="shared" si="2701"/>
        <v>738</v>
      </c>
      <c r="BZ118" s="74">
        <f t="shared" si="2702"/>
        <v>60</v>
      </c>
      <c r="CA118" s="11">
        <v>528</v>
      </c>
      <c r="CB118" s="12">
        <f t="shared" si="2630"/>
        <v>0.73306233062330628</v>
      </c>
      <c r="CC118" s="11">
        <v>13</v>
      </c>
      <c r="CD118" s="12">
        <f t="shared" si="2631"/>
        <v>2.4029574861367836E-2</v>
      </c>
      <c r="CE118" s="13"/>
      <c r="CF118" s="11"/>
      <c r="CG118" s="25">
        <v>4577.4468085106382</v>
      </c>
      <c r="CH118" s="38">
        <v>4323.333333333333</v>
      </c>
      <c r="CI118" s="10"/>
      <c r="CJ118" s="11"/>
      <c r="CK118" s="74">
        <f t="shared" si="2703"/>
        <v>744</v>
      </c>
      <c r="CL118" s="74">
        <f t="shared" si="2704"/>
        <v>60</v>
      </c>
      <c r="CM118" s="11">
        <v>535</v>
      </c>
      <c r="CN118" s="12">
        <f t="shared" si="2634"/>
        <v>0.739247311827957</v>
      </c>
      <c r="CO118" s="11">
        <v>15</v>
      </c>
      <c r="CP118" s="12">
        <f t="shared" si="2635"/>
        <v>2.7272727272727271E-2</v>
      </c>
      <c r="CQ118" s="13"/>
      <c r="CR118" s="11"/>
      <c r="CS118" s="25">
        <v>4456.136363636364</v>
      </c>
      <c r="CT118" s="38">
        <v>4623.5714285714284</v>
      </c>
      <c r="CU118" s="10"/>
      <c r="CV118" s="11"/>
      <c r="CW118" s="74">
        <f t="shared" si="2705"/>
        <v>740</v>
      </c>
      <c r="CX118" s="74">
        <f t="shared" si="2706"/>
        <v>60</v>
      </c>
      <c r="CY118" s="11">
        <v>502</v>
      </c>
      <c r="CZ118" s="12">
        <f t="shared" si="2638"/>
        <v>0.69594594594594594</v>
      </c>
      <c r="DA118" s="11">
        <v>13</v>
      </c>
      <c r="DB118" s="12">
        <f t="shared" si="2639"/>
        <v>2.524271844660194E-2</v>
      </c>
      <c r="DC118" s="13"/>
      <c r="DD118" s="11"/>
      <c r="DE118" s="25">
        <v>4628.333333333333</v>
      </c>
      <c r="DF118" s="38">
        <v>4213.333333333333</v>
      </c>
      <c r="DG118" s="10"/>
      <c r="DH118" s="11"/>
      <c r="DI118" s="74">
        <f t="shared" si="2707"/>
        <v>184</v>
      </c>
      <c r="DJ118" s="74">
        <f t="shared" si="2708"/>
        <v>15</v>
      </c>
      <c r="DK118" s="11">
        <v>116</v>
      </c>
      <c r="DL118" s="12">
        <f t="shared" si="2642"/>
        <v>0.65217391304347827</v>
      </c>
      <c r="DM118" s="11">
        <v>4</v>
      </c>
      <c r="DN118" s="12">
        <f t="shared" si="2643"/>
        <v>3.3333333333333333E-2</v>
      </c>
      <c r="DO118" s="13"/>
      <c r="DP118" s="11"/>
      <c r="DQ118" s="25">
        <v>4676.666666666667</v>
      </c>
      <c r="DR118" s="38">
        <v>4401</v>
      </c>
      <c r="DS118" s="10"/>
      <c r="DT118" s="11"/>
      <c r="DU118" s="74">
        <f t="shared" si="2709"/>
        <v>748</v>
      </c>
      <c r="DV118" s="74">
        <f t="shared" si="2710"/>
        <v>63</v>
      </c>
      <c r="DW118" s="11">
        <v>580</v>
      </c>
      <c r="DX118" s="12">
        <f t="shared" si="2646"/>
        <v>0.80213903743315507</v>
      </c>
      <c r="DY118" s="11">
        <v>20</v>
      </c>
      <c r="DZ118" s="12">
        <f t="shared" si="2647"/>
        <v>3.3333333333333333E-2</v>
      </c>
      <c r="EA118" s="13"/>
      <c r="EB118" s="11"/>
      <c r="EC118" s="25">
        <v>4622.6315789473683</v>
      </c>
      <c r="ED118" s="38">
        <v>4681.25</v>
      </c>
      <c r="EE118" s="10"/>
      <c r="EF118" s="11"/>
      <c r="EG118" s="74">
        <f t="shared" si="2711"/>
        <v>750</v>
      </c>
      <c r="EH118" s="74">
        <f t="shared" si="2712"/>
        <v>62</v>
      </c>
      <c r="EI118" s="11">
        <v>531</v>
      </c>
      <c r="EJ118" s="12">
        <f t="shared" si="2650"/>
        <v>0.73599999999999999</v>
      </c>
      <c r="EK118" s="11">
        <v>21</v>
      </c>
      <c r="EL118" s="12">
        <f t="shared" si="2651"/>
        <v>3.8043478260869568E-2</v>
      </c>
      <c r="EM118" s="13"/>
      <c r="EN118" s="11"/>
      <c r="EO118" s="25">
        <v>4477.4358974358975</v>
      </c>
      <c r="EP118" s="38">
        <v>5080.7142857142853</v>
      </c>
      <c r="EQ118" s="10">
        <v>1</v>
      </c>
      <c r="ER118" s="11"/>
      <c r="ES118" s="74">
        <f t="shared" si="2713"/>
        <v>740</v>
      </c>
      <c r="ET118" s="74">
        <f t="shared" si="2714"/>
        <v>61</v>
      </c>
      <c r="EU118" s="11">
        <v>527</v>
      </c>
      <c r="EV118" s="12">
        <f t="shared" si="2654"/>
        <v>0.74864864864864866</v>
      </c>
      <c r="EW118" s="11">
        <v>27</v>
      </c>
      <c r="EX118" s="12">
        <f t="shared" si="2655"/>
        <v>4.8736462093862815E-2</v>
      </c>
      <c r="EY118" s="13"/>
      <c r="EZ118" s="11"/>
      <c r="FA118" s="25">
        <v>4397.5</v>
      </c>
      <c r="FB118" s="38">
        <v>4188.666666666667</v>
      </c>
      <c r="FC118" s="10">
        <v>1</v>
      </c>
      <c r="FD118" s="11"/>
      <c r="FE118" s="74">
        <f t="shared" si="2715"/>
        <v>746</v>
      </c>
      <c r="FF118" s="74">
        <f t="shared" si="2716"/>
        <v>61</v>
      </c>
      <c r="FG118" s="11">
        <v>524</v>
      </c>
      <c r="FH118" s="12">
        <f t="shared" si="2658"/>
        <v>0.74396782841823061</v>
      </c>
      <c r="FI118" s="11">
        <v>31</v>
      </c>
      <c r="FJ118" s="12">
        <f t="shared" si="2659"/>
        <v>5.5855855855855854E-2</v>
      </c>
      <c r="FK118" s="13"/>
      <c r="FL118" s="11"/>
      <c r="FM118" s="25">
        <v>4419.4594594594591</v>
      </c>
      <c r="FN118" s="38">
        <v>4600.666666666667</v>
      </c>
      <c r="FO118" s="10"/>
      <c r="FP118" s="11"/>
      <c r="FQ118" s="74">
        <f t="shared" si="2717"/>
        <v>750</v>
      </c>
      <c r="FR118" s="74">
        <f t="shared" si="2718"/>
        <v>62</v>
      </c>
      <c r="FS118" s="11">
        <v>551</v>
      </c>
      <c r="FT118" s="12">
        <f t="shared" si="2662"/>
        <v>0.75466666666666671</v>
      </c>
      <c r="FU118" s="11">
        <v>15</v>
      </c>
      <c r="FV118" s="12">
        <f t="shared" si="2663"/>
        <v>2.6501766784452298E-2</v>
      </c>
      <c r="FW118" s="13"/>
      <c r="FX118" s="11"/>
      <c r="FY118" s="25">
        <v>4400.7142857142853</v>
      </c>
      <c r="FZ118" s="38">
        <v>4590</v>
      </c>
      <c r="GA118" s="10"/>
      <c r="GB118" s="11"/>
      <c r="GC118" s="74">
        <f t="shared" si="2719"/>
        <v>204</v>
      </c>
      <c r="GD118" s="74">
        <f t="shared" si="2720"/>
        <v>16</v>
      </c>
      <c r="GE118" s="11">
        <v>135</v>
      </c>
      <c r="GF118" s="12">
        <f t="shared" si="2666"/>
        <v>0.69117647058823528</v>
      </c>
      <c r="GG118" s="11">
        <v>6</v>
      </c>
      <c r="GH118" s="12">
        <f t="shared" si="2667"/>
        <v>4.2553191489361701E-2</v>
      </c>
      <c r="GI118" s="13"/>
      <c r="GJ118" s="11"/>
      <c r="GK118" s="25">
        <v>4480.625</v>
      </c>
      <c r="GL118" s="38">
        <v>4253.333333333333</v>
      </c>
      <c r="GM118" s="10"/>
      <c r="GN118" s="11"/>
      <c r="GO118" s="74">
        <f t="shared" si="2721"/>
        <v>746</v>
      </c>
      <c r="GP118" s="74">
        <f t="shared" si="2722"/>
        <v>61</v>
      </c>
      <c r="GQ118" s="11">
        <v>564</v>
      </c>
      <c r="GR118" s="12">
        <f t="shared" si="2670"/>
        <v>0.77747989276139406</v>
      </c>
      <c r="GS118" s="11">
        <v>16</v>
      </c>
      <c r="GT118" s="12">
        <f t="shared" si="2671"/>
        <v>2.7586206896551724E-2</v>
      </c>
      <c r="GU118" s="13"/>
      <c r="GV118" s="11"/>
      <c r="GW118" s="25">
        <v>4479.5555555555557</v>
      </c>
      <c r="GX118" s="38">
        <v>4640</v>
      </c>
      <c r="GY118" s="10"/>
      <c r="GZ118" s="11"/>
      <c r="HA118" s="74">
        <f t="shared" si="2723"/>
        <v>751</v>
      </c>
      <c r="HB118" s="74">
        <f t="shared" si="2724"/>
        <v>60</v>
      </c>
      <c r="HC118" s="11">
        <v>501</v>
      </c>
      <c r="HD118" s="12">
        <f t="shared" si="2674"/>
        <v>0.69640479360852192</v>
      </c>
      <c r="HE118" s="11">
        <v>22</v>
      </c>
      <c r="HF118" s="12">
        <f t="shared" si="2675"/>
        <v>4.2065009560229447E-2</v>
      </c>
      <c r="HG118" s="13"/>
      <c r="HH118" s="11"/>
      <c r="HI118" s="25">
        <v>4520</v>
      </c>
      <c r="HJ118" s="38">
        <v>4914</v>
      </c>
      <c r="HK118" s="10">
        <f t="shared" si="2676"/>
        <v>4</v>
      </c>
      <c r="HL118" s="11">
        <f t="shared" si="2677"/>
        <v>0</v>
      </c>
      <c r="HM118" s="11">
        <f t="shared" si="2678"/>
        <v>11766</v>
      </c>
      <c r="HN118" s="11">
        <f t="shared" si="2679"/>
        <v>964</v>
      </c>
      <c r="HO118" s="11">
        <f t="shared" si="2680"/>
        <v>8720</v>
      </c>
      <c r="HP118" s="202">
        <f t="shared" si="2681"/>
        <v>0.74111847696753352</v>
      </c>
      <c r="HQ118" s="15">
        <f t="shared" si="2682"/>
        <v>324</v>
      </c>
      <c r="HR118" s="12">
        <f t="shared" si="2683"/>
        <v>3.7155963302752296E-2</v>
      </c>
      <c r="HS118" s="16">
        <v>60.7</v>
      </c>
      <c r="HT118" s="17">
        <v>8243</v>
      </c>
      <c r="HU118" s="16">
        <f t="shared" si="2684"/>
        <v>94.52981651376146</v>
      </c>
      <c r="HV118" s="23">
        <v>4510.5465288035448</v>
      </c>
      <c r="HW118" s="22">
        <v>4567.2440944881891</v>
      </c>
      <c r="HX118" s="78">
        <f t="shared" si="2685"/>
        <v>0.74471337579617836</v>
      </c>
      <c r="HY118" s="78">
        <f t="shared" si="2686"/>
        <v>0.73719262295081966</v>
      </c>
      <c r="HZ118" s="78">
        <f t="shared" si="2687"/>
        <v>0.74142748285496574</v>
      </c>
    </row>
    <row r="119" spans="1:241" x14ac:dyDescent="0.25">
      <c r="A119" s="211"/>
      <c r="B119" s="41">
        <f t="shared" si="2688"/>
        <v>44595</v>
      </c>
      <c r="C119" s="10"/>
      <c r="D119" s="11"/>
      <c r="E119" s="74">
        <f t="shared" si="2689"/>
        <v>732</v>
      </c>
      <c r="F119" s="74">
        <f t="shared" si="2690"/>
        <v>60</v>
      </c>
      <c r="G119" s="11">
        <v>538</v>
      </c>
      <c r="H119" s="12">
        <f t="shared" si="2606"/>
        <v>0.76366120218579236</v>
      </c>
      <c r="I119" s="11">
        <v>21</v>
      </c>
      <c r="J119" s="12">
        <f t="shared" si="2607"/>
        <v>3.7567084078711989E-2</v>
      </c>
      <c r="K119" s="13"/>
      <c r="L119" s="11"/>
      <c r="M119" s="39">
        <v>84.782608695652172</v>
      </c>
      <c r="N119" s="43">
        <v>100</v>
      </c>
      <c r="O119" s="10"/>
      <c r="P119" s="11"/>
      <c r="Q119" s="74">
        <f t="shared" si="2691"/>
        <v>735</v>
      </c>
      <c r="R119" s="74">
        <f t="shared" si="2692"/>
        <v>61</v>
      </c>
      <c r="S119" s="11">
        <v>518</v>
      </c>
      <c r="T119" s="12">
        <f t="shared" si="2610"/>
        <v>0.72653061224489801</v>
      </c>
      <c r="U119" s="11">
        <v>16</v>
      </c>
      <c r="V119" s="12">
        <f t="shared" si="2611"/>
        <v>2.9962546816479401E-2</v>
      </c>
      <c r="W119" s="13"/>
      <c r="X119" s="11"/>
      <c r="Y119" s="39">
        <v>85.365853658536579</v>
      </c>
      <c r="Z119" s="43">
        <v>100</v>
      </c>
      <c r="AA119" s="10"/>
      <c r="AB119" s="11"/>
      <c r="AC119" s="74">
        <f t="shared" si="2693"/>
        <v>749</v>
      </c>
      <c r="AD119" s="74">
        <f t="shared" si="2694"/>
        <v>62</v>
      </c>
      <c r="AE119" s="11">
        <v>534</v>
      </c>
      <c r="AF119" s="12">
        <f t="shared" si="2614"/>
        <v>0.73831775700934577</v>
      </c>
      <c r="AG119" s="11">
        <v>19</v>
      </c>
      <c r="AH119" s="12">
        <f t="shared" si="2615"/>
        <v>3.4358047016274866E-2</v>
      </c>
      <c r="AI119" s="13"/>
      <c r="AJ119" s="11"/>
      <c r="AK119" s="39">
        <v>78.048780487804876</v>
      </c>
      <c r="AL119" s="43">
        <v>100</v>
      </c>
      <c r="AM119" s="10"/>
      <c r="AN119" s="11"/>
      <c r="AO119" s="74">
        <f t="shared" si="2695"/>
        <v>202</v>
      </c>
      <c r="AP119" s="74">
        <f t="shared" si="2696"/>
        <v>16</v>
      </c>
      <c r="AQ119" s="11">
        <v>163</v>
      </c>
      <c r="AR119" s="12">
        <f t="shared" si="2618"/>
        <v>0.81188118811881194</v>
      </c>
      <c r="AS119" s="11">
        <v>1</v>
      </c>
      <c r="AT119" s="12">
        <f t="shared" si="2619"/>
        <v>6.0975609756097563E-3</v>
      </c>
      <c r="AU119" s="13"/>
      <c r="AV119" s="11"/>
      <c r="AW119" s="39">
        <v>85</v>
      </c>
      <c r="AX119" s="43">
        <v>100</v>
      </c>
      <c r="AY119" s="10"/>
      <c r="AZ119" s="11"/>
      <c r="BA119" s="74">
        <f t="shared" si="2697"/>
        <v>753</v>
      </c>
      <c r="BB119" s="74">
        <f t="shared" si="2698"/>
        <v>62</v>
      </c>
      <c r="BC119" s="11">
        <v>504</v>
      </c>
      <c r="BD119" s="12">
        <f t="shared" si="2622"/>
        <v>0.70650730411686591</v>
      </c>
      <c r="BE119" s="11">
        <v>28</v>
      </c>
      <c r="BF119" s="12">
        <f t="shared" si="2623"/>
        <v>5.2631578947368418E-2</v>
      </c>
      <c r="BG119" s="13"/>
      <c r="BH119" s="11"/>
      <c r="BI119" s="39">
        <v>86.84210526315789</v>
      </c>
      <c r="BJ119" s="43">
        <v>100</v>
      </c>
      <c r="BK119" s="10"/>
      <c r="BL119" s="11"/>
      <c r="BM119" s="74">
        <f t="shared" si="2699"/>
        <v>754</v>
      </c>
      <c r="BN119" s="74">
        <f t="shared" si="2700"/>
        <v>62</v>
      </c>
      <c r="BO119" s="11">
        <v>548</v>
      </c>
      <c r="BP119" s="12">
        <f t="shared" si="2626"/>
        <v>0.76923076923076927</v>
      </c>
      <c r="BQ119" s="11">
        <v>32</v>
      </c>
      <c r="BR119" s="12">
        <f t="shared" si="2627"/>
        <v>5.5172413793103448E-2</v>
      </c>
      <c r="BS119" s="13"/>
      <c r="BT119" s="11"/>
      <c r="BU119" s="39">
        <v>89.473684210526315</v>
      </c>
      <c r="BV119" s="43">
        <v>86.666666666666671</v>
      </c>
      <c r="BW119" s="10"/>
      <c r="BX119" s="11"/>
      <c r="BY119" s="74">
        <f t="shared" si="2701"/>
        <v>738</v>
      </c>
      <c r="BZ119" s="74">
        <f t="shared" si="2702"/>
        <v>60</v>
      </c>
      <c r="CA119" s="11">
        <v>528</v>
      </c>
      <c r="CB119" s="12">
        <f t="shared" si="2630"/>
        <v>0.74254742547425479</v>
      </c>
      <c r="CC119" s="11">
        <v>20</v>
      </c>
      <c r="CD119" s="12">
        <f t="shared" si="2631"/>
        <v>3.6496350364963501E-2</v>
      </c>
      <c r="CE119" s="13"/>
      <c r="CF119" s="11"/>
      <c r="CG119" s="39">
        <v>85.106382978723403</v>
      </c>
      <c r="CH119" s="43">
        <v>100</v>
      </c>
      <c r="CI119" s="10"/>
      <c r="CJ119" s="11"/>
      <c r="CK119" s="74">
        <f t="shared" si="2703"/>
        <v>744</v>
      </c>
      <c r="CL119" s="74">
        <f t="shared" si="2704"/>
        <v>60</v>
      </c>
      <c r="CM119" s="11">
        <v>523</v>
      </c>
      <c r="CN119" s="12">
        <f t="shared" si="2634"/>
        <v>0.73118279569892475</v>
      </c>
      <c r="CO119" s="11">
        <v>21</v>
      </c>
      <c r="CP119" s="12">
        <f t="shared" si="2635"/>
        <v>3.860294117647059E-2</v>
      </c>
      <c r="CQ119" s="13"/>
      <c r="CR119" s="11"/>
      <c r="CS119" s="39">
        <v>65.909090909090907</v>
      </c>
      <c r="CT119" s="43">
        <v>100</v>
      </c>
      <c r="CU119" s="10"/>
      <c r="CV119" s="11"/>
      <c r="CW119" s="74">
        <f t="shared" si="2705"/>
        <v>740</v>
      </c>
      <c r="CX119" s="74">
        <f t="shared" si="2706"/>
        <v>60</v>
      </c>
      <c r="CY119" s="11">
        <v>483</v>
      </c>
      <c r="CZ119" s="12">
        <f t="shared" si="2638"/>
        <v>0.68378378378378379</v>
      </c>
      <c r="DA119" s="11">
        <v>23</v>
      </c>
      <c r="DB119" s="12">
        <f t="shared" si="2639"/>
        <v>4.5454545454545456E-2</v>
      </c>
      <c r="DC119" s="13"/>
      <c r="DD119" s="11"/>
      <c r="DE119" s="39">
        <v>80.952380952380949</v>
      </c>
      <c r="DF119" s="43">
        <v>100</v>
      </c>
      <c r="DG119" s="10"/>
      <c r="DH119" s="11"/>
      <c r="DI119" s="74">
        <f t="shared" si="2707"/>
        <v>184</v>
      </c>
      <c r="DJ119" s="74">
        <f t="shared" si="2708"/>
        <v>15</v>
      </c>
      <c r="DK119" s="11">
        <v>115</v>
      </c>
      <c r="DL119" s="12">
        <f t="shared" si="2642"/>
        <v>0.66847826086956519</v>
      </c>
      <c r="DM119" s="11">
        <v>8</v>
      </c>
      <c r="DN119" s="12">
        <f t="shared" si="2643"/>
        <v>6.5040650406504072E-2</v>
      </c>
      <c r="DO119" s="39"/>
      <c r="DP119" s="39"/>
      <c r="DQ119" s="39">
        <v>100</v>
      </c>
      <c r="DR119" s="43">
        <v>100</v>
      </c>
      <c r="DS119" s="10"/>
      <c r="DT119" s="11"/>
      <c r="DU119" s="74">
        <f t="shared" si="2709"/>
        <v>748</v>
      </c>
      <c r="DV119" s="74">
        <f t="shared" si="2710"/>
        <v>63</v>
      </c>
      <c r="DW119" s="11">
        <v>533</v>
      </c>
      <c r="DX119" s="12">
        <f t="shared" si="2646"/>
        <v>0.73128342245989308</v>
      </c>
      <c r="DY119" s="11">
        <v>14</v>
      </c>
      <c r="DZ119" s="12">
        <f t="shared" si="2647"/>
        <v>2.5594149908592323E-2</v>
      </c>
      <c r="EA119" s="13"/>
      <c r="EB119" s="11"/>
      <c r="EC119" s="39">
        <v>97.368421052631575</v>
      </c>
      <c r="ED119" s="43">
        <v>100</v>
      </c>
      <c r="EE119" s="10"/>
      <c r="EF119" s="11"/>
      <c r="EG119" s="74">
        <f t="shared" si="2711"/>
        <v>750</v>
      </c>
      <c r="EH119" s="74">
        <f t="shared" si="2712"/>
        <v>62</v>
      </c>
      <c r="EI119" s="11">
        <v>504</v>
      </c>
      <c r="EJ119" s="12">
        <f t="shared" si="2650"/>
        <v>0.69733333333333336</v>
      </c>
      <c r="EK119" s="11">
        <v>19</v>
      </c>
      <c r="EL119" s="12">
        <f t="shared" si="2651"/>
        <v>3.6328871892925434E-2</v>
      </c>
      <c r="EM119" s="13"/>
      <c r="EN119" s="11"/>
      <c r="EO119" s="39">
        <v>89.743589743589737</v>
      </c>
      <c r="EP119" s="43">
        <v>100</v>
      </c>
      <c r="EQ119" s="10"/>
      <c r="ER119" s="11"/>
      <c r="ES119" s="74">
        <f t="shared" si="2713"/>
        <v>740</v>
      </c>
      <c r="ET119" s="74">
        <f t="shared" si="2714"/>
        <v>61</v>
      </c>
      <c r="EU119" s="11">
        <v>526</v>
      </c>
      <c r="EV119" s="12">
        <f t="shared" si="2654"/>
        <v>0.73648648648648651</v>
      </c>
      <c r="EW119" s="11">
        <v>19</v>
      </c>
      <c r="EX119" s="12">
        <f t="shared" si="2655"/>
        <v>3.4862385321100919E-2</v>
      </c>
      <c r="EY119" s="13"/>
      <c r="EZ119" s="11"/>
      <c r="FA119" s="39">
        <v>97.5</v>
      </c>
      <c r="FB119" s="43">
        <v>100</v>
      </c>
      <c r="FC119" s="10"/>
      <c r="FD119" s="11"/>
      <c r="FE119" s="74">
        <f t="shared" si="2715"/>
        <v>746</v>
      </c>
      <c r="FF119" s="74">
        <f t="shared" si="2716"/>
        <v>61</v>
      </c>
      <c r="FG119" s="11">
        <v>543</v>
      </c>
      <c r="FH119" s="12">
        <f t="shared" si="2658"/>
        <v>0.74932975871313678</v>
      </c>
      <c r="FI119" s="11">
        <v>16</v>
      </c>
      <c r="FJ119" s="12">
        <f t="shared" si="2659"/>
        <v>2.8622540250447227E-2</v>
      </c>
      <c r="FK119" s="13"/>
      <c r="FL119" s="11"/>
      <c r="FM119" s="39">
        <v>86.486486486486484</v>
      </c>
      <c r="FN119" s="43">
        <v>100</v>
      </c>
      <c r="FO119" s="10"/>
      <c r="FP119" s="11"/>
      <c r="FQ119" s="74">
        <f t="shared" si="2717"/>
        <v>750</v>
      </c>
      <c r="FR119" s="74">
        <f t="shared" si="2718"/>
        <v>62</v>
      </c>
      <c r="FS119" s="11">
        <v>524</v>
      </c>
      <c r="FT119" s="12">
        <f t="shared" si="2662"/>
        <v>0.73199999999999998</v>
      </c>
      <c r="FU119" s="11">
        <v>25</v>
      </c>
      <c r="FV119" s="12">
        <f t="shared" si="2663"/>
        <v>4.553734061930783E-2</v>
      </c>
      <c r="FW119" s="13"/>
      <c r="FX119" s="11"/>
      <c r="FY119" s="39">
        <v>85.714285714285708</v>
      </c>
      <c r="FZ119" s="43">
        <v>100</v>
      </c>
      <c r="GA119" s="10"/>
      <c r="GB119" s="11"/>
      <c r="GC119" s="74">
        <f t="shared" si="2719"/>
        <v>204</v>
      </c>
      <c r="GD119" s="74">
        <f t="shared" si="2720"/>
        <v>16</v>
      </c>
      <c r="GE119" s="11">
        <v>132</v>
      </c>
      <c r="GF119" s="12">
        <f t="shared" si="2666"/>
        <v>0.68627450980392157</v>
      </c>
      <c r="GG119" s="11">
        <v>8</v>
      </c>
      <c r="GH119" s="12">
        <f t="shared" si="2667"/>
        <v>5.7142857142857141E-2</v>
      </c>
      <c r="GI119" s="13"/>
      <c r="GJ119" s="11"/>
      <c r="GK119" s="39">
        <v>87.5</v>
      </c>
      <c r="GL119" s="43">
        <v>100</v>
      </c>
      <c r="GM119" s="10"/>
      <c r="GN119" s="11"/>
      <c r="GO119" s="74">
        <f t="shared" si="2721"/>
        <v>746</v>
      </c>
      <c r="GP119" s="74">
        <f t="shared" si="2722"/>
        <v>61</v>
      </c>
      <c r="GQ119" s="11">
        <v>532</v>
      </c>
      <c r="GR119" s="12">
        <f t="shared" si="2670"/>
        <v>0.73592493297587136</v>
      </c>
      <c r="GS119" s="11">
        <v>17</v>
      </c>
      <c r="GT119" s="12">
        <f t="shared" si="2671"/>
        <v>3.0965391621129327E-2</v>
      </c>
      <c r="GU119" s="13"/>
      <c r="GV119" s="11"/>
      <c r="GW119" s="39">
        <v>88.888888888888886</v>
      </c>
      <c r="GX119" s="43">
        <v>100</v>
      </c>
      <c r="GY119" s="10"/>
      <c r="GZ119" s="11"/>
      <c r="HA119" s="74">
        <f t="shared" si="2723"/>
        <v>751</v>
      </c>
      <c r="HB119" s="74">
        <f t="shared" si="2724"/>
        <v>60</v>
      </c>
      <c r="HC119" s="11">
        <v>518</v>
      </c>
      <c r="HD119" s="12">
        <f t="shared" si="2674"/>
        <v>0.7123834886817576</v>
      </c>
      <c r="HE119" s="11">
        <v>17</v>
      </c>
      <c r="HF119" s="12">
        <f t="shared" si="2675"/>
        <v>3.1775700934579439E-2</v>
      </c>
      <c r="HG119" s="13"/>
      <c r="HH119" s="11"/>
      <c r="HI119" s="39">
        <v>91.666666666666671</v>
      </c>
      <c r="HJ119" s="43">
        <v>86.666666666666671</v>
      </c>
      <c r="HK119" s="10">
        <f t="shared" si="2676"/>
        <v>0</v>
      </c>
      <c r="HL119" s="11">
        <f t="shared" si="2677"/>
        <v>0</v>
      </c>
      <c r="HM119" s="11">
        <f t="shared" si="2678"/>
        <v>11766</v>
      </c>
      <c r="HN119" s="11">
        <f t="shared" si="2679"/>
        <v>964</v>
      </c>
      <c r="HO119" s="11">
        <f t="shared" si="2680"/>
        <v>8590</v>
      </c>
      <c r="HP119" s="202">
        <f t="shared" si="2681"/>
        <v>0.73006969233384322</v>
      </c>
      <c r="HQ119" s="15">
        <f t="shared" si="2682"/>
        <v>324</v>
      </c>
      <c r="HR119" s="12">
        <f t="shared" si="2683"/>
        <v>3.7718277066356228E-2</v>
      </c>
      <c r="HS119" s="16">
        <v>59.7</v>
      </c>
      <c r="HT119" s="17">
        <v>8123</v>
      </c>
      <c r="HU119" s="16">
        <f t="shared" si="2684"/>
        <v>94.563445867287541</v>
      </c>
      <c r="HV119" s="23">
        <v>84.933530280649933</v>
      </c>
      <c r="HW119" s="22">
        <v>82.677165354330711</v>
      </c>
      <c r="HX119" s="78">
        <f t="shared" si="2685"/>
        <v>0.74445859872611464</v>
      </c>
      <c r="HY119" s="78">
        <f t="shared" si="2686"/>
        <v>0.71490778688524592</v>
      </c>
      <c r="HZ119" s="78">
        <f t="shared" si="2687"/>
        <v>0.73075946151892301</v>
      </c>
      <c r="ID119" s="83">
        <f t="shared" ref="ID119:IF119" si="2725">ID120/ID121</f>
        <v>2.287747839349263E-3</v>
      </c>
      <c r="IE119" s="83">
        <f t="shared" si="2725"/>
        <v>1.2790995139421847E-3</v>
      </c>
      <c r="IF119" s="83">
        <f t="shared" si="2725"/>
        <v>7.614213197969543E-4</v>
      </c>
      <c r="IG119" s="86" t="s">
        <v>41</v>
      </c>
    </row>
    <row r="120" spans="1:241" ht="19.5" thickBot="1" x14ac:dyDescent="0.3">
      <c r="A120" s="211"/>
      <c r="B120" s="42"/>
      <c r="C120" s="26">
        <f t="shared" ref="C120:D120" si="2726">SUM(C113:C119)</f>
        <v>3</v>
      </c>
      <c r="D120" s="27">
        <f t="shared" si="2726"/>
        <v>0</v>
      </c>
      <c r="E120" s="27"/>
      <c r="F120" s="27"/>
      <c r="G120" s="27">
        <f t="shared" ref="G120" si="2727">SUM(G113:G119)</f>
        <v>3653</v>
      </c>
      <c r="H120" s="28">
        <f t="shared" ref="H120" si="2728">((G120+I120)/7)/E119</f>
        <v>0.74297423887587821</v>
      </c>
      <c r="I120" s="27">
        <f t="shared" ref="I120" si="2729">SUM(I113:I119)</f>
        <v>154</v>
      </c>
      <c r="J120" s="28">
        <f t="shared" ref="J120" si="2730">(I120/(I120+G120))</f>
        <v>4.0451799317047545E-2</v>
      </c>
      <c r="K120" s="27"/>
      <c r="L120" s="27"/>
      <c r="M120" s="29">
        <f t="shared" ref="M120:N120" si="2731">M118/M117*100-100</f>
        <v>13.067523553457065</v>
      </c>
      <c r="N120" s="72">
        <f t="shared" si="2731"/>
        <v>-0.91717812564650103</v>
      </c>
      <c r="O120" s="26">
        <f t="shared" ref="O120:P120" si="2732">SUM(O113:O119)</f>
        <v>2</v>
      </c>
      <c r="P120" s="27">
        <f t="shared" si="2732"/>
        <v>0</v>
      </c>
      <c r="Q120" s="27"/>
      <c r="R120" s="27"/>
      <c r="S120" s="27">
        <f t="shared" si="2274"/>
        <v>3574</v>
      </c>
      <c r="T120" s="28">
        <f t="shared" ref="T120" si="2733">((S120+U120)/7)/Q119</f>
        <v>0.72614188532555868</v>
      </c>
      <c r="U120" s="27">
        <f t="shared" si="2276"/>
        <v>162</v>
      </c>
      <c r="V120" s="28">
        <f t="shared" ref="V120" si="2734">(U120/(U120+S120))</f>
        <v>4.3361884368308352E-2</v>
      </c>
      <c r="W120" s="27"/>
      <c r="X120" s="27"/>
      <c r="Y120" s="29">
        <f>Y118/Y117*100-100</f>
        <v>14.789880930483505</v>
      </c>
      <c r="Z120" s="72">
        <f t="shared" ref="Z120" si="2735">Z118/Z117*100-100</f>
        <v>9.5740523642047606</v>
      </c>
      <c r="AA120" s="26">
        <f t="shared" ref="AA120:AB120" si="2736">SUM(AA113:AA119)</f>
        <v>1</v>
      </c>
      <c r="AB120" s="27">
        <f t="shared" si="2736"/>
        <v>0</v>
      </c>
      <c r="AC120" s="27"/>
      <c r="AD120" s="27"/>
      <c r="AE120" s="27">
        <f t="shared" si="2280"/>
        <v>3844</v>
      </c>
      <c r="AF120" s="28">
        <f t="shared" ref="AF120" si="2737">((AE120+AG120)/7)/AC119</f>
        <v>0.75910738127026511</v>
      </c>
      <c r="AG120" s="27">
        <f t="shared" si="2282"/>
        <v>136</v>
      </c>
      <c r="AH120" s="28">
        <f t="shared" ref="AH120" si="2738">(AG120/(AG120+AE120))</f>
        <v>3.4170854271356785E-2</v>
      </c>
      <c r="AI120" s="27"/>
      <c r="AJ120" s="27"/>
      <c r="AK120" s="29">
        <f t="shared" ref="AK120:AL120" si="2739">AK118/AK117*100-100</f>
        <v>13.440998663380313</v>
      </c>
      <c r="AL120" s="72">
        <f t="shared" si="2739"/>
        <v>9.3708479874951252</v>
      </c>
      <c r="AM120" s="26">
        <f t="shared" ref="AM120:AN120" si="2740">SUM(AM113:AM119)</f>
        <v>0</v>
      </c>
      <c r="AN120" s="27">
        <f t="shared" si="2740"/>
        <v>0</v>
      </c>
      <c r="AO120" s="27"/>
      <c r="AP120" s="27"/>
      <c r="AQ120" s="27">
        <f t="shared" si="2286"/>
        <v>1055</v>
      </c>
      <c r="AR120" s="28">
        <f t="shared" ref="AR120" si="2741">((AQ120+AS120)/7)/AO119</f>
        <v>0.76803394625176802</v>
      </c>
      <c r="AS120" s="27">
        <f t="shared" si="2288"/>
        <v>31</v>
      </c>
      <c r="AT120" s="28">
        <f t="shared" ref="AT120" si="2742">(AS120/(AS120+AQ120))</f>
        <v>2.85451197053407E-2</v>
      </c>
      <c r="AU120" s="27"/>
      <c r="AV120" s="27"/>
      <c r="AW120" s="29">
        <f t="shared" ref="AW120:AX120" si="2743">AW118/AW117*100-100</f>
        <v>13.109602815485161</v>
      </c>
      <c r="AX120" s="72">
        <f t="shared" si="2743"/>
        <v>-2.9777256740914453</v>
      </c>
      <c r="AY120" s="26">
        <f t="shared" ref="AY120:AZ120" si="2744">SUM(AY113:AY119)</f>
        <v>1</v>
      </c>
      <c r="AZ120" s="27">
        <f t="shared" si="2744"/>
        <v>0</v>
      </c>
      <c r="BA120" s="27"/>
      <c r="BB120" s="27"/>
      <c r="BC120" s="27">
        <f t="shared" si="2292"/>
        <v>3727</v>
      </c>
      <c r="BD120" s="28">
        <f t="shared" ref="BD120" si="2745">((BC120+BE120)/7)/BA119</f>
        <v>0.72946309998102832</v>
      </c>
      <c r="BE120" s="27">
        <f t="shared" si="2294"/>
        <v>118</v>
      </c>
      <c r="BF120" s="28">
        <f t="shared" ref="BF120" si="2746">(BE120/(BE120+BC120))</f>
        <v>3.0689206762028607E-2</v>
      </c>
      <c r="BG120" s="27"/>
      <c r="BH120" s="27"/>
      <c r="BI120" s="29">
        <f t="shared" ref="BI120:BJ120" si="2747">BI118/BI117*100-100</f>
        <v>14.107856367918274</v>
      </c>
      <c r="BJ120" s="72">
        <f t="shared" si="2747"/>
        <v>8.7924970691676521</v>
      </c>
      <c r="BK120" s="26">
        <f t="shared" ref="BK120:BL120" si="2748">SUM(BK113:BK119)</f>
        <v>2</v>
      </c>
      <c r="BL120" s="27">
        <f t="shared" si="2748"/>
        <v>0</v>
      </c>
      <c r="BM120" s="27"/>
      <c r="BN120" s="27"/>
      <c r="BO120" s="27">
        <f t="shared" si="2298"/>
        <v>3739</v>
      </c>
      <c r="BP120" s="28">
        <f t="shared" ref="BP120" si="2749">((BO120+BQ120)/7)/BM119</f>
        <v>0.7341796134899583</v>
      </c>
      <c r="BQ120" s="27">
        <f t="shared" si="2300"/>
        <v>136</v>
      </c>
      <c r="BR120" s="28">
        <f t="shared" ref="BR120" si="2750">(BQ120/(BQ120+BO120))</f>
        <v>3.509677419354839E-2</v>
      </c>
      <c r="BS120" s="27"/>
      <c r="BT120" s="27"/>
      <c r="BU120" s="29">
        <f t="shared" ref="BU120:BV120" si="2751">BU118/BU117*100-100</f>
        <v>13.459553862030631</v>
      </c>
      <c r="BV120" s="72">
        <f t="shared" si="2751"/>
        <v>19.93747557639702</v>
      </c>
      <c r="BW120" s="26">
        <f t="shared" ref="BW120:BX120" si="2752">SUM(BW113:BW119)</f>
        <v>1</v>
      </c>
      <c r="BX120" s="27">
        <f t="shared" si="2752"/>
        <v>0</v>
      </c>
      <c r="BY120" s="27"/>
      <c r="BZ120" s="27"/>
      <c r="CA120" s="27">
        <f t="shared" si="2304"/>
        <v>3635</v>
      </c>
      <c r="CB120" s="28">
        <f t="shared" ref="CB120" si="2753">((CA120+CC120)/7)/BY119</f>
        <v>0.72977158343011994</v>
      </c>
      <c r="CC120" s="27">
        <f t="shared" si="2306"/>
        <v>135</v>
      </c>
      <c r="CD120" s="28">
        <f t="shared" ref="CD120" si="2754">(CC120/(CC120+CA120))</f>
        <v>3.580901856763926E-2</v>
      </c>
      <c r="CE120" s="27"/>
      <c r="CF120" s="27"/>
      <c r="CG120" s="29">
        <f t="shared" ref="CG120:CH120" si="2755">CG118/CG117*100-100</f>
        <v>15.069049987698293</v>
      </c>
      <c r="CH120" s="72">
        <f t="shared" si="2755"/>
        <v>1.3677217663149719</v>
      </c>
      <c r="CI120" s="26">
        <f t="shared" ref="CI120:CJ120" si="2756">SUM(CI113:CI119)</f>
        <v>0</v>
      </c>
      <c r="CJ120" s="27">
        <f t="shared" si="2756"/>
        <v>0</v>
      </c>
      <c r="CK120" s="27"/>
      <c r="CL120" s="27"/>
      <c r="CM120" s="27">
        <f t="shared" si="2310"/>
        <v>3714</v>
      </c>
      <c r="CN120" s="28">
        <f t="shared" ref="CN120" si="2757">((CM120+CO120)/7)/CK119</f>
        <v>0.73502304147465447</v>
      </c>
      <c r="CO120" s="27">
        <f t="shared" si="2312"/>
        <v>114</v>
      </c>
      <c r="CP120" s="28">
        <f t="shared" ref="CP120" si="2758">(CO120/(CO120+CM120))</f>
        <v>2.9780564263322883E-2</v>
      </c>
      <c r="CQ120" s="27"/>
      <c r="CR120" s="27"/>
      <c r="CS120" s="29">
        <f t="shared" ref="CS120:CT120" si="2759">CS118/CS117*100-100</f>
        <v>12.019516431281147</v>
      </c>
      <c r="CT120" s="72">
        <f t="shared" si="2759"/>
        <v>8.4073019594707716</v>
      </c>
      <c r="CU120" s="26">
        <f t="shared" ref="CU120:CV120" si="2760">SUM(CU113:CU119)</f>
        <v>0</v>
      </c>
      <c r="CV120" s="27">
        <f t="shared" si="2760"/>
        <v>0</v>
      </c>
      <c r="CW120" s="27"/>
      <c r="CX120" s="27"/>
      <c r="CY120" s="27">
        <f t="shared" si="2316"/>
        <v>3480</v>
      </c>
      <c r="CZ120" s="28">
        <f t="shared" ref="CZ120" si="2761">((CY120+DA120)/7)/CW119</f>
        <v>0.6961389961389961</v>
      </c>
      <c r="DA120" s="27">
        <f t="shared" si="2318"/>
        <v>126</v>
      </c>
      <c r="DB120" s="28">
        <f t="shared" ref="DB120" si="2762">(DA120/(DA120+CY120))</f>
        <v>3.4941763727121461E-2</v>
      </c>
      <c r="DC120" s="27"/>
      <c r="DD120" s="27"/>
      <c r="DE120" s="29">
        <f t="shared" ref="DE120:DF120" si="2763">DE118/DE117*100-100</f>
        <v>16.348248701189874</v>
      </c>
      <c r="DF120" s="72">
        <f t="shared" si="2763"/>
        <v>-1.2114107073075502</v>
      </c>
      <c r="DG120" s="26">
        <f t="shared" ref="DG120:DH120" si="2764">SUM(DG113:DG119)</f>
        <v>0</v>
      </c>
      <c r="DH120" s="27">
        <f t="shared" si="2764"/>
        <v>0</v>
      </c>
      <c r="DI120" s="27"/>
      <c r="DJ120" s="27"/>
      <c r="DK120" s="27">
        <f t="shared" si="2322"/>
        <v>845</v>
      </c>
      <c r="DL120" s="28">
        <f t="shared" ref="DL120" si="2765">((DK120+DM120)/7)/DI119</f>
        <v>0.68400621118012428</v>
      </c>
      <c r="DM120" s="27">
        <f t="shared" si="2324"/>
        <v>36</v>
      </c>
      <c r="DN120" s="28">
        <f t="shared" ref="DN120" si="2766">(DM120/(DM120+DK120))</f>
        <v>4.0862656072644721E-2</v>
      </c>
      <c r="DO120" s="27"/>
      <c r="DP120" s="27"/>
      <c r="DQ120" s="29">
        <f t="shared" ref="DQ120:DR120" si="2767">DQ118/DQ117*100-100</f>
        <v>17.563264622088155</v>
      </c>
      <c r="DR120" s="72">
        <f t="shared" si="2767"/>
        <v>3.188745603751471</v>
      </c>
      <c r="DS120" s="26">
        <f t="shared" ref="DS120:DT120" si="2768">SUM(DS113:DS119)</f>
        <v>2</v>
      </c>
      <c r="DT120" s="27">
        <f t="shared" si="2768"/>
        <v>0</v>
      </c>
      <c r="DU120" s="27"/>
      <c r="DV120" s="27"/>
      <c r="DW120" s="27">
        <f t="shared" si="2328"/>
        <v>3847</v>
      </c>
      <c r="DX120" s="28">
        <f t="shared" ref="DX120" si="2769">((DW120+DY120)/7)/DU119</f>
        <v>0.7584033613445379</v>
      </c>
      <c r="DY120" s="27">
        <f t="shared" si="2330"/>
        <v>124</v>
      </c>
      <c r="DZ120" s="28">
        <f t="shared" ref="DZ120" si="2770">(DY120/(DY120+DW120))</f>
        <v>3.122639133719466E-2</v>
      </c>
      <c r="EA120" s="27"/>
      <c r="EB120" s="27"/>
      <c r="EC120" s="29">
        <f t="shared" ref="EC120:ED120" si="2771">EC118/EC117*100-100</f>
        <v>16.204916514514039</v>
      </c>
      <c r="ED120" s="72">
        <f t="shared" si="2771"/>
        <v>9.7596717467760783</v>
      </c>
      <c r="EE120" s="26">
        <f t="shared" ref="EE120:EF120" si="2772">SUM(EE113:EE119)</f>
        <v>2</v>
      </c>
      <c r="EF120" s="27">
        <f t="shared" si="2772"/>
        <v>0</v>
      </c>
      <c r="EG120" s="27"/>
      <c r="EH120" s="27"/>
      <c r="EI120" s="27">
        <f t="shared" si="2334"/>
        <v>3666</v>
      </c>
      <c r="EJ120" s="28">
        <f t="shared" ref="EJ120" si="2773">((EI120+EK120)/7)/EG119</f>
        <v>0.72685714285714287</v>
      </c>
      <c r="EK120" s="27">
        <f t="shared" si="2336"/>
        <v>150</v>
      </c>
      <c r="EL120" s="28">
        <f t="shared" ref="EL120" si="2774">(EK120/(EK120+EI120))</f>
        <v>3.9308176100628929E-2</v>
      </c>
      <c r="EM120" s="27"/>
      <c r="EN120" s="27"/>
      <c r="EO120" s="29">
        <f t="shared" ref="EO120:EP120" si="2775">EO118/EO117*100-100</f>
        <v>12.554949659022057</v>
      </c>
      <c r="EP120" s="72">
        <f t="shared" si="2775"/>
        <v>19.125774577122741</v>
      </c>
      <c r="EQ120" s="26">
        <f t="shared" ref="EQ120:ER120" si="2776">SUM(EQ113:EQ119)</f>
        <v>2</v>
      </c>
      <c r="ER120" s="27">
        <f t="shared" si="2776"/>
        <v>0</v>
      </c>
      <c r="ES120" s="27"/>
      <c r="ET120" s="27"/>
      <c r="EU120" s="27">
        <f t="shared" si="2340"/>
        <v>3721</v>
      </c>
      <c r="EV120" s="28">
        <f t="shared" ref="EV120" si="2777">((EU120+EW120)/7)/ES119</f>
        <v>0.75656370656370664</v>
      </c>
      <c r="EW120" s="27">
        <f t="shared" si="2342"/>
        <v>198</v>
      </c>
      <c r="EX120" s="28">
        <f t="shared" ref="EX120" si="2778">(EW120/(EW120+EU120))</f>
        <v>5.0523092625669813E-2</v>
      </c>
      <c r="EY120" s="27"/>
      <c r="EZ120" s="27"/>
      <c r="FA120" s="29">
        <f t="shared" ref="FA120:FB120" si="2779">FA118/FA117*100-100</f>
        <v>10.545500251382606</v>
      </c>
      <c r="FB120" s="72">
        <f t="shared" si="2779"/>
        <v>-1.7897616256350091</v>
      </c>
      <c r="FC120" s="26">
        <f t="shared" ref="FC120:FD120" si="2780">SUM(FC113:FC119)</f>
        <v>1</v>
      </c>
      <c r="FD120" s="27">
        <f t="shared" si="2780"/>
        <v>0</v>
      </c>
      <c r="FE120" s="27"/>
      <c r="FF120" s="27"/>
      <c r="FG120" s="27">
        <f t="shared" si="2346"/>
        <v>3781</v>
      </c>
      <c r="FH120" s="28">
        <f t="shared" ref="FH120" si="2781">((FG120+FI120)/7)/FE119</f>
        <v>0.7525852163921869</v>
      </c>
      <c r="FI120" s="27">
        <f t="shared" si="2348"/>
        <v>149</v>
      </c>
      <c r="FJ120" s="28">
        <f t="shared" ref="FJ120" si="2782">(FI120/(FI120+FG120))</f>
        <v>3.7913486005089057E-2</v>
      </c>
      <c r="FK120" s="27"/>
      <c r="FL120" s="27"/>
      <c r="FM120" s="29">
        <f t="shared" ref="FM120:FN120" si="2783">FM118/FM117*100-100</f>
        <v>11.097522862228743</v>
      </c>
      <c r="FN120" s="72">
        <f t="shared" si="2783"/>
        <v>7.8702618210238313</v>
      </c>
      <c r="FO120" s="26">
        <f t="shared" ref="FO120:FP120" si="2784">SUM(FO113:FO119)</f>
        <v>0</v>
      </c>
      <c r="FP120" s="27">
        <f t="shared" si="2784"/>
        <v>0</v>
      </c>
      <c r="FQ120" s="27"/>
      <c r="FR120" s="27"/>
      <c r="FS120" s="27">
        <f t="shared" si="2352"/>
        <v>3832</v>
      </c>
      <c r="FT120" s="28">
        <f t="shared" ref="FT120" si="2785">((FS120+FU120)/7)/FQ119</f>
        <v>0.75257142857142856</v>
      </c>
      <c r="FU120" s="27">
        <f t="shared" si="2354"/>
        <v>119</v>
      </c>
      <c r="FV120" s="28">
        <f t="shared" ref="FV120" si="2786">(FU120/(FU120+FS120))</f>
        <v>3.011895722601873E-2</v>
      </c>
      <c r="FW120" s="27"/>
      <c r="FX120" s="27"/>
      <c r="FY120" s="29">
        <f t="shared" ref="FY120:FZ120" si="2787">FY118/FY117*100-100</f>
        <v>10.626301802772375</v>
      </c>
      <c r="FZ120" s="72">
        <f t="shared" si="2787"/>
        <v>7.6201641266119537</v>
      </c>
      <c r="GA120" s="26">
        <f t="shared" ref="GA120:GB120" si="2788">SUM(GA113:GA119)</f>
        <v>0</v>
      </c>
      <c r="GB120" s="27">
        <f t="shared" si="2788"/>
        <v>0</v>
      </c>
      <c r="GC120" s="27"/>
      <c r="GD120" s="27"/>
      <c r="GE120" s="27">
        <f t="shared" si="2358"/>
        <v>944</v>
      </c>
      <c r="GF120" s="28">
        <f t="shared" ref="GF120" si="2789">((GE120+GG120)/7)/GC119</f>
        <v>0.70378151260504207</v>
      </c>
      <c r="GG120" s="27">
        <f t="shared" si="2360"/>
        <v>61</v>
      </c>
      <c r="GH120" s="28">
        <f t="shared" ref="GH120" si="2790">(GG120/(GG120+GE120))</f>
        <v>6.0696517412935323E-2</v>
      </c>
      <c r="GI120" s="27"/>
      <c r="GJ120" s="27"/>
      <c r="GK120" s="29">
        <f t="shared" ref="GK120:GL120" si="2791">GK118/GK117*100-100</f>
        <v>12.635118149824038</v>
      </c>
      <c r="GL120" s="72">
        <f t="shared" si="2791"/>
        <v>-0.27354435326300575</v>
      </c>
      <c r="GM120" s="26">
        <f t="shared" ref="GM120:GN120" si="2792">SUM(GM113:GM119)</f>
        <v>0</v>
      </c>
      <c r="GN120" s="27">
        <f t="shared" si="2792"/>
        <v>0</v>
      </c>
      <c r="GO120" s="27"/>
      <c r="GP120" s="27"/>
      <c r="GQ120" s="27">
        <f t="shared" si="2364"/>
        <v>3888</v>
      </c>
      <c r="GR120" s="28">
        <f t="shared" ref="GR120" si="2793">((GQ120+GS120)/7)/GO119</f>
        <v>0.76350057449253161</v>
      </c>
      <c r="GS120" s="27">
        <f t="shared" si="2366"/>
        <v>99</v>
      </c>
      <c r="GT120" s="28">
        <f t="shared" ref="GT120" si="2794">(GS120/(GS120+GQ120))</f>
        <v>2.4830699774266364E-2</v>
      </c>
      <c r="GU120" s="27"/>
      <c r="GV120" s="27"/>
      <c r="GW120" s="29">
        <f t="shared" ref="GW120:GX120" si="2795">GW118/GW117*100-100</f>
        <v>12.608234176861629</v>
      </c>
      <c r="GX120" s="72">
        <f t="shared" si="2795"/>
        <v>8.7924970691676521</v>
      </c>
      <c r="GY120" s="26">
        <f t="shared" ref="GY120:GZ120" si="2796">SUM(GY113:GY119)</f>
        <v>0</v>
      </c>
      <c r="GZ120" s="27">
        <f t="shared" si="2796"/>
        <v>0</v>
      </c>
      <c r="HA120" s="27"/>
      <c r="HB120" s="27"/>
      <c r="HC120" s="27">
        <f t="shared" si="2370"/>
        <v>3663</v>
      </c>
      <c r="HD120" s="28">
        <f t="shared" ref="HD120" si="2797">((HC120+HE120)/7)/HA119</f>
        <v>0.72132394902035379</v>
      </c>
      <c r="HE120" s="27">
        <f t="shared" si="2372"/>
        <v>129</v>
      </c>
      <c r="HF120" s="28">
        <f t="shared" ref="HF120" si="2798">(HE120/(HE120+HC120))</f>
        <v>3.4018987341772153E-2</v>
      </c>
      <c r="HG120" s="27"/>
      <c r="HH120" s="27"/>
      <c r="HI120" s="29">
        <f t="shared" ref="HI120:HJ120" si="2799">HI118/HI117*100-100</f>
        <v>13.624937154348913</v>
      </c>
      <c r="HJ120" s="72">
        <f t="shared" si="2799"/>
        <v>15.216881594372794</v>
      </c>
      <c r="HK120" s="26">
        <f t="shared" si="2676"/>
        <v>17</v>
      </c>
      <c r="HL120" s="27">
        <f t="shared" si="2677"/>
        <v>0</v>
      </c>
      <c r="HM120" s="27"/>
      <c r="HN120" s="27"/>
      <c r="HO120" s="27">
        <f t="shared" ref="HO120" si="2800">+G120+S120+AE120+AQ120+BC120+BO120+CA120+CM120+CY120+DK120+DW120+EI120+EU120+FG120+FS120+GE120+GQ120+HC120+I120+U120+AG120+AS120+BE120+BQ120+CC120+CO120+DA120+DM120+DY120+EK120+EW120+FI120+FU120+GG120+GS120+HE120</f>
        <v>60785</v>
      </c>
      <c r="HP120" s="203">
        <f t="shared" ref="HP120" si="2801">+((HO120)/HM119)/7</f>
        <v>0.7380223889657852</v>
      </c>
      <c r="HQ120" s="62">
        <f t="shared" si="2682"/>
        <v>2177</v>
      </c>
      <c r="HR120" s="52">
        <f t="shared" si="2683"/>
        <v>3.5814756930163692E-2</v>
      </c>
      <c r="HS120" s="53">
        <f t="shared" si="2377"/>
        <v>60.071428571428569</v>
      </c>
      <c r="HT120" s="54">
        <f t="shared" si="2378"/>
        <v>57535</v>
      </c>
      <c r="HU120" s="53">
        <f t="shared" si="2379"/>
        <v>94.653322836541335</v>
      </c>
      <c r="HV120" s="63">
        <f t="shared" ref="HV120:HW120" si="2802">HV118/HV117*100-100</f>
        <v>13.387293333422434</v>
      </c>
      <c r="HW120" s="72">
        <f t="shared" si="2802"/>
        <v>7.0866141732283552</v>
      </c>
      <c r="HX120" s="78">
        <f t="shared" ref="HX120" si="2803">SUM(G120,I120,S120,U120,AE120,AG120,AQ120,AS120,BC120,BE120,BO120,BQ120)/7/SUM(E119,Q119,AC119,AO119,BA119,BM119)</f>
        <v>0.73990900818926297</v>
      </c>
      <c r="HY120" s="78">
        <f t="shared" ref="HY120" si="2804">SUM(CA120,CC120,CM120,CO120,CY120,DA120,DK120,DM120,DW120,DY120,EI120,EK120)/7/SUM(BY119,CK119,CW119,DI119,DU119,EG119)</f>
        <v>0.72716627634660413</v>
      </c>
      <c r="HZ120" s="78">
        <f t="shared" ref="HZ120" si="2805">SUM(K120,EU120,EW120,FG120,FI120,FS120,FU120,GE120,GG120,GQ120,GS120,HC120,HE120)/7/SUM(ES119,FE119,FQ119,GC119,GO119,HA119)</f>
        <v>0.74690663667041612</v>
      </c>
      <c r="IA120" s="82">
        <f t="shared" ref="IA120" si="2806">SUM(I120,U120,AG120,AS120,BE120,BQ120)/SUM(G120,I120,S120,U120,AE120,AG120,AQ120,AS120,BC120,BE120,BO120,BQ120)</f>
        <v>3.625362782232279E-2</v>
      </c>
      <c r="IB120" s="82">
        <f t="shared" ref="IB120" si="2807">SUM(CC120,CO120,DA120,DM120,DY120,EK120)/SUM(CA120,CC120,CM120,CO120,CY120,DA120,DK120,DM120,DW120,DY120,EI120,EK120)</f>
        <v>3.4470611916264091E-2</v>
      </c>
      <c r="IC120" s="82">
        <f t="shared" ref="IC120" si="2808">SUM(EW120,FI120,FU120,GG120,GS120,HE120)/SUM(EU120,EW120,FG120,FI120,FS120,FU120,GE120,GG120,GQ120,GS120,HC120,HE120)</f>
        <v>3.6678973960357561E-2</v>
      </c>
      <c r="ID120" s="84">
        <f t="shared" ref="ID120" si="2809">SUM(C120,O120,AA120,AM120,AY120,BK120)</f>
        <v>9</v>
      </c>
      <c r="IE120" s="84">
        <f t="shared" ref="IE120" si="2810">SUM(BW120,CI120,CU120,DG120,DS120,EE120)</f>
        <v>5</v>
      </c>
      <c r="IF120" s="84">
        <f t="shared" ref="IF120" si="2811">SUM(EQ120,FC120,FO120,GA120,GM120,GY120)</f>
        <v>3</v>
      </c>
      <c r="IG120" s="86" t="s">
        <v>40</v>
      </c>
    </row>
    <row r="121" spans="1:24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5">
        <f t="shared" ref="HK121:HL121" si="2812">HK120/HM110</f>
        <v>1.4427565136213188E-3</v>
      </c>
      <c r="HL121" s="68">
        <f t="shared" si="2812"/>
        <v>0</v>
      </c>
      <c r="HM121" s="30"/>
      <c r="HN121" s="30"/>
      <c r="HO121" s="30"/>
      <c r="HP121" s="204"/>
      <c r="HQ121" s="30"/>
      <c r="HR121" s="30"/>
      <c r="HS121" s="30"/>
      <c r="HT121" s="51"/>
      <c r="HU121" s="30"/>
      <c r="HV121" s="30"/>
      <c r="HW121" s="31"/>
      <c r="HY121" s="77"/>
      <c r="HZ121" s="77"/>
      <c r="ID121" s="84">
        <f t="shared" ref="ID121" si="2813">SUM(E110,Q110,AC110,AO110,BA110,BM110)</f>
        <v>3934</v>
      </c>
      <c r="IE121" s="84">
        <f t="shared" ref="IE121" si="2814">SUM(BY110,CK110,CW110,DI110,DU110,EG110)</f>
        <v>3909</v>
      </c>
      <c r="IF121" s="84">
        <f t="shared" ref="IF121" si="2815">SUM(ES110,FE110,FQ110,GC110,GO110,HA110)</f>
        <v>3940</v>
      </c>
      <c r="IG121" s="86" t="s">
        <v>38</v>
      </c>
    </row>
    <row r="122" spans="1:241" x14ac:dyDescent="0.25">
      <c r="A122" s="210">
        <v>38</v>
      </c>
      <c r="B122" s="73">
        <f>B119+1</f>
        <v>44596</v>
      </c>
      <c r="C122" s="33">
        <v>1</v>
      </c>
      <c r="D122" s="34"/>
      <c r="E122" s="34">
        <f t="shared" ref="E122:F122" si="2816">E119-C122</f>
        <v>731</v>
      </c>
      <c r="F122" s="34">
        <f t="shared" si="2816"/>
        <v>60</v>
      </c>
      <c r="G122" s="34">
        <v>500</v>
      </c>
      <c r="H122" s="35">
        <f t="shared" ref="H122:H128" si="2817">((G122+I122)/E122)</f>
        <v>0.71135430916552667</v>
      </c>
      <c r="I122" s="34">
        <v>20</v>
      </c>
      <c r="J122" s="35">
        <f t="shared" ref="J122:J128" si="2818">I122/(G122+I122)</f>
        <v>3.8461538461538464E-2</v>
      </c>
      <c r="K122" s="36"/>
      <c r="L122" s="34"/>
      <c r="M122" s="34"/>
      <c r="N122" s="37"/>
      <c r="O122" s="33">
        <v>1</v>
      </c>
      <c r="P122" s="34"/>
      <c r="Q122" s="34">
        <f t="shared" ref="Q122" si="2819">Q119-O122</f>
        <v>734</v>
      </c>
      <c r="R122" s="34">
        <f t="shared" ref="R122" si="2820">R119-P122</f>
        <v>61</v>
      </c>
      <c r="S122" s="34">
        <v>500</v>
      </c>
      <c r="T122" s="35">
        <f t="shared" ref="T122:T128" si="2821">((S122+U122)/Q122)</f>
        <v>0.70572207084468663</v>
      </c>
      <c r="U122" s="34">
        <v>18</v>
      </c>
      <c r="V122" s="35">
        <f t="shared" ref="V122:V128" si="2822">U122/(S122+U122)</f>
        <v>3.4749034749034749E-2</v>
      </c>
      <c r="W122" s="36"/>
      <c r="X122" s="34"/>
      <c r="Y122" s="34"/>
      <c r="Z122" s="37"/>
      <c r="AA122" s="33"/>
      <c r="AB122" s="34">
        <v>1</v>
      </c>
      <c r="AC122" s="34">
        <f t="shared" ref="AC122" si="2823">AC119-AA122</f>
        <v>749</v>
      </c>
      <c r="AD122" s="34">
        <f t="shared" ref="AD122" si="2824">AD119-AB122</f>
        <v>61</v>
      </c>
      <c r="AE122" s="34">
        <v>552</v>
      </c>
      <c r="AF122" s="35">
        <f t="shared" ref="AF122:AF128" si="2825">((AE122+AG122)/AC122)</f>
        <v>0.77169559412550071</v>
      </c>
      <c r="AG122" s="34">
        <v>26</v>
      </c>
      <c r="AH122" s="35">
        <f t="shared" ref="AH122:AH128" si="2826">AG122/(AE122+AG122)</f>
        <v>4.4982698961937718E-2</v>
      </c>
      <c r="AI122" s="36"/>
      <c r="AJ122" s="34"/>
      <c r="AK122" s="34"/>
      <c r="AL122" s="37"/>
      <c r="AM122" s="33"/>
      <c r="AN122" s="34"/>
      <c r="AO122" s="34">
        <f t="shared" ref="AO122" si="2827">AO119-AM122</f>
        <v>202</v>
      </c>
      <c r="AP122" s="34">
        <f t="shared" ref="AP122" si="2828">AP119-AN122</f>
        <v>16</v>
      </c>
      <c r="AQ122" s="34">
        <v>154</v>
      </c>
      <c r="AR122" s="35">
        <f t="shared" ref="AR122:AR128" si="2829">((AQ122+AS122)/AO122)</f>
        <v>0.78712871287128716</v>
      </c>
      <c r="AS122" s="34">
        <v>5</v>
      </c>
      <c r="AT122" s="35">
        <f t="shared" ref="AT122:AT128" si="2830">AS122/(AQ122+AS122)</f>
        <v>3.1446540880503145E-2</v>
      </c>
      <c r="AU122" s="36"/>
      <c r="AV122" s="34"/>
      <c r="AW122" s="34"/>
      <c r="AX122" s="37"/>
      <c r="AY122" s="33"/>
      <c r="AZ122" s="34"/>
      <c r="BA122" s="34">
        <f t="shared" ref="BA122" si="2831">BA119-AY122</f>
        <v>753</v>
      </c>
      <c r="BB122" s="34">
        <f t="shared" ref="BB122" si="2832">BB119-AZ122</f>
        <v>62</v>
      </c>
      <c r="BC122" s="34">
        <v>556</v>
      </c>
      <c r="BD122" s="35">
        <f t="shared" ref="BD122:BD128" si="2833">((BC122+BE122)/BA122)</f>
        <v>0.75697211155378485</v>
      </c>
      <c r="BE122" s="34">
        <v>14</v>
      </c>
      <c r="BF122" s="35">
        <f t="shared" ref="BF122:BF128" si="2834">BE122/(BC122+BE122)</f>
        <v>2.456140350877193E-2</v>
      </c>
      <c r="BG122" s="36"/>
      <c r="BH122" s="34"/>
      <c r="BI122" s="34"/>
      <c r="BJ122" s="37"/>
      <c r="BK122" s="33"/>
      <c r="BL122" s="34"/>
      <c r="BM122" s="34">
        <f t="shared" ref="BM122" si="2835">BM119-BK122</f>
        <v>754</v>
      </c>
      <c r="BN122" s="34">
        <f t="shared" ref="BN122" si="2836">BN119-BL122</f>
        <v>62</v>
      </c>
      <c r="BO122" s="34">
        <v>563</v>
      </c>
      <c r="BP122" s="35">
        <f t="shared" ref="BP122:BP128" si="2837">((BO122+BQ122)/BM122)</f>
        <v>0.76127320954907163</v>
      </c>
      <c r="BQ122" s="34">
        <v>11</v>
      </c>
      <c r="BR122" s="35">
        <f t="shared" ref="BR122:BR128" si="2838">BQ122/(BO122+BQ122)</f>
        <v>1.9163763066202089E-2</v>
      </c>
      <c r="BS122" s="36"/>
      <c r="BT122" s="34"/>
      <c r="BU122" s="34"/>
      <c r="BV122" s="37"/>
      <c r="BW122" s="33"/>
      <c r="BX122" s="34"/>
      <c r="BY122" s="34">
        <f t="shared" ref="BY122" si="2839">BY119-BW122</f>
        <v>738</v>
      </c>
      <c r="BZ122" s="34">
        <f t="shared" ref="BZ122" si="2840">BZ119-BX122</f>
        <v>60</v>
      </c>
      <c r="CA122" s="34">
        <v>496</v>
      </c>
      <c r="CB122" s="35">
        <f t="shared" ref="CB122:CB128" si="2841">((CA122+CC122)/BY122)</f>
        <v>0.71138211382113825</v>
      </c>
      <c r="CC122" s="34">
        <v>29</v>
      </c>
      <c r="CD122" s="35">
        <f t="shared" ref="CD122:CD128" si="2842">CC122/(CA122+CC122)</f>
        <v>5.5238095238095239E-2</v>
      </c>
      <c r="CE122" s="36"/>
      <c r="CF122" s="34"/>
      <c r="CG122" s="34"/>
      <c r="CH122" s="37"/>
      <c r="CI122" s="33"/>
      <c r="CJ122" s="34"/>
      <c r="CK122" s="34">
        <f t="shared" ref="CK122" si="2843">CK119-CI122</f>
        <v>744</v>
      </c>
      <c r="CL122" s="34">
        <f t="shared" ref="CL122" si="2844">CL119-CJ122</f>
        <v>60</v>
      </c>
      <c r="CM122" s="34">
        <v>500</v>
      </c>
      <c r="CN122" s="35">
        <f t="shared" ref="CN122:CN128" si="2845">((CM122+CO122)/CK122)</f>
        <v>0.70161290322580649</v>
      </c>
      <c r="CO122" s="34">
        <v>22</v>
      </c>
      <c r="CP122" s="35">
        <f t="shared" ref="CP122:CP128" si="2846">CO122/(CM122+CO122)</f>
        <v>4.2145593869731802E-2</v>
      </c>
      <c r="CQ122" s="36"/>
      <c r="CR122" s="34"/>
      <c r="CS122" s="34"/>
      <c r="CT122" s="37"/>
      <c r="CU122" s="33"/>
      <c r="CV122" s="34"/>
      <c r="CW122" s="34">
        <f t="shared" ref="CW122" si="2847">CW119-CU122</f>
        <v>740</v>
      </c>
      <c r="CX122" s="34">
        <f t="shared" ref="CX122" si="2848">CX119-CV122</f>
        <v>60</v>
      </c>
      <c r="CY122" s="34">
        <v>509</v>
      </c>
      <c r="CZ122" s="35">
        <f t="shared" ref="CZ122:CZ128" si="2849">((CY122+DA122)/CW122)</f>
        <v>0.72837837837837838</v>
      </c>
      <c r="DA122" s="34">
        <v>30</v>
      </c>
      <c r="DB122" s="35">
        <f t="shared" ref="DB122:DB128" si="2850">DA122/(CY122+DA122)</f>
        <v>5.5658627087198514E-2</v>
      </c>
      <c r="DC122" s="36"/>
      <c r="DD122" s="34"/>
      <c r="DE122" s="34"/>
      <c r="DF122" s="37"/>
      <c r="DG122" s="33"/>
      <c r="DH122" s="34"/>
      <c r="DI122" s="34">
        <f t="shared" ref="DI122" si="2851">DI119-DG122</f>
        <v>184</v>
      </c>
      <c r="DJ122" s="34">
        <f t="shared" ref="DJ122" si="2852">DJ119-DH122</f>
        <v>15</v>
      </c>
      <c r="DK122" s="34">
        <v>120</v>
      </c>
      <c r="DL122" s="35">
        <f t="shared" ref="DL122:DL128" si="2853">((DK122+DM122)/DI122)</f>
        <v>0.68478260869565222</v>
      </c>
      <c r="DM122" s="34">
        <v>6</v>
      </c>
      <c r="DN122" s="35">
        <f t="shared" ref="DN122:DN128" si="2854">DM122/(DK122+DM122)</f>
        <v>4.7619047619047616E-2</v>
      </c>
      <c r="DO122" s="36"/>
      <c r="DP122" s="34"/>
      <c r="DQ122" s="34"/>
      <c r="DR122" s="37"/>
      <c r="DS122" s="33"/>
      <c r="DT122" s="34"/>
      <c r="DU122" s="34">
        <f t="shared" ref="DU122" si="2855">DU119-DS122</f>
        <v>748</v>
      </c>
      <c r="DV122" s="34">
        <f t="shared" ref="DV122" si="2856">DV119-DT122</f>
        <v>63</v>
      </c>
      <c r="DW122" s="34">
        <v>515</v>
      </c>
      <c r="DX122" s="35">
        <f t="shared" ref="DX122:DX128" si="2857">((DW122+DY122)/DU122)</f>
        <v>0.71390374331550799</v>
      </c>
      <c r="DY122" s="34">
        <v>19</v>
      </c>
      <c r="DZ122" s="35">
        <f t="shared" ref="DZ122:DZ128" si="2858">DY122/(DW122+DY122)</f>
        <v>3.5580524344569285E-2</v>
      </c>
      <c r="EA122" s="36"/>
      <c r="EB122" s="34"/>
      <c r="EC122" s="34"/>
      <c r="ED122" s="37"/>
      <c r="EE122" s="33"/>
      <c r="EF122" s="34"/>
      <c r="EG122" s="34">
        <f t="shared" ref="EG122" si="2859">EG119-EE122</f>
        <v>750</v>
      </c>
      <c r="EH122" s="34">
        <f t="shared" ref="EH122" si="2860">EH119-EF122</f>
        <v>62</v>
      </c>
      <c r="EI122" s="34">
        <v>507</v>
      </c>
      <c r="EJ122" s="35">
        <f t="shared" ref="EJ122:EJ128" si="2861">((EI122+EK122)/EG122)</f>
        <v>0.70399999999999996</v>
      </c>
      <c r="EK122" s="34">
        <v>21</v>
      </c>
      <c r="EL122" s="35">
        <f t="shared" ref="EL122:EL128" si="2862">EK122/(EI122+EK122)</f>
        <v>3.9772727272727272E-2</v>
      </c>
      <c r="EM122" s="36"/>
      <c r="EN122" s="34"/>
      <c r="EO122" s="34"/>
      <c r="EP122" s="37"/>
      <c r="EQ122" s="33">
        <v>1</v>
      </c>
      <c r="ER122" s="34"/>
      <c r="ES122" s="34">
        <f t="shared" ref="ES122" si="2863">ES119-EQ122</f>
        <v>739</v>
      </c>
      <c r="ET122" s="34">
        <f t="shared" ref="ET122" si="2864">ET119-ER122</f>
        <v>61</v>
      </c>
      <c r="EU122" s="34">
        <v>522</v>
      </c>
      <c r="EV122" s="35">
        <f t="shared" ref="EV122:EV128" si="2865">((EU122+EW122)/ES122)</f>
        <v>0.75507442489851151</v>
      </c>
      <c r="EW122" s="34">
        <v>36</v>
      </c>
      <c r="EX122" s="35">
        <f t="shared" ref="EX122:EX128" si="2866">EW122/(EU122+EW122)</f>
        <v>6.4516129032258063E-2</v>
      </c>
      <c r="EY122" s="36"/>
      <c r="EZ122" s="34"/>
      <c r="FA122" s="34"/>
      <c r="FB122" s="37"/>
      <c r="FC122" s="33">
        <v>1</v>
      </c>
      <c r="FD122" s="34"/>
      <c r="FE122" s="34">
        <f t="shared" ref="FE122" si="2867">FE119-FC122</f>
        <v>745</v>
      </c>
      <c r="FF122" s="34">
        <f t="shared" ref="FF122" si="2868">FF119-FD122</f>
        <v>61</v>
      </c>
      <c r="FG122" s="34">
        <v>542</v>
      </c>
      <c r="FH122" s="35">
        <f t="shared" ref="FH122:FH128" si="2869">((FG122+FI122)/FE122)</f>
        <v>0.75838926174496646</v>
      </c>
      <c r="FI122" s="34">
        <v>23</v>
      </c>
      <c r="FJ122" s="35">
        <f t="shared" ref="FJ122:FJ128" si="2870">FI122/(FG122+FI122)</f>
        <v>4.0707964601769911E-2</v>
      </c>
      <c r="FK122" s="36"/>
      <c r="FL122" s="34"/>
      <c r="FM122" s="34"/>
      <c r="FN122" s="37"/>
      <c r="FO122" s="33"/>
      <c r="FP122" s="34"/>
      <c r="FQ122" s="34">
        <f t="shared" ref="FQ122" si="2871">FQ119-FO122</f>
        <v>750</v>
      </c>
      <c r="FR122" s="34">
        <f t="shared" ref="FR122" si="2872">FR119-FP122</f>
        <v>62</v>
      </c>
      <c r="FS122" s="34">
        <v>548</v>
      </c>
      <c r="FT122" s="35">
        <f t="shared" ref="FT122:FT128" si="2873">((FS122+FU122)/FQ122)</f>
        <v>0.76</v>
      </c>
      <c r="FU122" s="34">
        <v>22</v>
      </c>
      <c r="FV122" s="35">
        <f t="shared" ref="FV122:FV128" si="2874">FU122/(FS122+FU122)</f>
        <v>3.8596491228070177E-2</v>
      </c>
      <c r="FW122" s="36"/>
      <c r="FX122" s="34"/>
      <c r="FY122" s="34"/>
      <c r="FZ122" s="37"/>
      <c r="GA122" s="33"/>
      <c r="GB122" s="34"/>
      <c r="GC122" s="34">
        <f t="shared" ref="GC122" si="2875">GC119-GA122</f>
        <v>204</v>
      </c>
      <c r="GD122" s="34">
        <f t="shared" ref="GD122" si="2876">GD119-GB122</f>
        <v>16</v>
      </c>
      <c r="GE122" s="34">
        <v>140</v>
      </c>
      <c r="GF122" s="35">
        <f t="shared" ref="GF122:GF128" si="2877">((GE122+GG122)/GC122)</f>
        <v>0.74509803921568629</v>
      </c>
      <c r="GG122" s="34">
        <v>12</v>
      </c>
      <c r="GH122" s="35">
        <f t="shared" ref="GH122:GH128" si="2878">GG122/(GE122+GG122)</f>
        <v>7.8947368421052627E-2</v>
      </c>
      <c r="GI122" s="36"/>
      <c r="GJ122" s="34"/>
      <c r="GK122" s="34"/>
      <c r="GL122" s="37"/>
      <c r="GM122" s="33"/>
      <c r="GN122" s="34"/>
      <c r="GO122" s="34">
        <f t="shared" ref="GO122" si="2879">GO119-GM122</f>
        <v>746</v>
      </c>
      <c r="GP122" s="34">
        <f t="shared" ref="GP122" si="2880">GP119-GN122</f>
        <v>61</v>
      </c>
      <c r="GQ122" s="34">
        <v>560</v>
      </c>
      <c r="GR122" s="35">
        <f t="shared" ref="GR122:GR128" si="2881">((GQ122+GS122)/GO122)</f>
        <v>0.77747989276139406</v>
      </c>
      <c r="GS122" s="34">
        <v>20</v>
      </c>
      <c r="GT122" s="35">
        <f t="shared" ref="GT122:GT128" si="2882">GS122/(GQ122+GS122)</f>
        <v>3.4482758620689655E-2</v>
      </c>
      <c r="GU122" s="36"/>
      <c r="GV122" s="34"/>
      <c r="GW122" s="34"/>
      <c r="GX122" s="37"/>
      <c r="GY122" s="33"/>
      <c r="GZ122" s="34"/>
      <c r="HA122" s="34">
        <f t="shared" ref="HA122" si="2883">HA119-GY122</f>
        <v>751</v>
      </c>
      <c r="HB122" s="34">
        <f t="shared" ref="HB122" si="2884">HB119-GZ122</f>
        <v>60</v>
      </c>
      <c r="HC122" s="34">
        <v>492</v>
      </c>
      <c r="HD122" s="35">
        <f t="shared" ref="HD122:HD128" si="2885">((HC122+HE122)/HA122)</f>
        <v>0.68708388814913446</v>
      </c>
      <c r="HE122" s="34">
        <v>24</v>
      </c>
      <c r="HF122" s="35">
        <f t="shared" ref="HF122:HF128" si="2886">HE122/(HC122+HE122)</f>
        <v>4.6511627906976744E-2</v>
      </c>
      <c r="HG122" s="36"/>
      <c r="HH122" s="34"/>
      <c r="HI122" s="34"/>
      <c r="HJ122" s="37"/>
      <c r="HK122" s="33">
        <f t="shared" ref="HK122:HK129" si="2887">+C122+O122+AA122+AM122+AY122+BK122+BW122+CI122+CU122+DG122+DS122+EE122+EQ122+FC122+FO122+GA122+GM122+GY122</f>
        <v>4</v>
      </c>
      <c r="HL122" s="34">
        <f t="shared" ref="HL122:HL129" si="2888">+D122+P122+AB122+AN122+AZ122+BL122+BX122+CJ122+CV122+DH122+DT122+EF122+ER122+FD122+FP122+GB122+GN122+GZ122</f>
        <v>1</v>
      </c>
      <c r="HM122" s="34">
        <f t="shared" ref="HM122:HM128" si="2889">+E122+Q122+AC122+AO122+BA122+BM122+BY122+CK122+CW122+DI122+DU122+EG122+ES122+FE122+FQ122+GC122+GO122+HA122</f>
        <v>11762</v>
      </c>
      <c r="HN122" s="34">
        <f t="shared" ref="HN122:HN128" si="2890">+F122+R122+AD122+AP122+BB122+BN122+BZ122+CL122+CX122+DJ122+DV122+EH122+ET122+FF122+FR122+GD122+GP122+HB122</f>
        <v>963</v>
      </c>
      <c r="HO122" s="34">
        <f t="shared" ref="HO122:HO128" si="2891">+G122+S122+AE122+AQ122+BC122+BO122+CA122+CM122+CY122+DK122+DW122+EI122+EU122+FG122+FS122+GE122+GQ122+HC122+HE122+I122+U122+AG122+AS122+BE122+BQ122+CC122+CO122+DA122+DM122+DY122+EK122+EW122+FI122+FU122+GG122+GS122</f>
        <v>8634</v>
      </c>
      <c r="HP122" s="201">
        <f t="shared" ref="HP122:HP128" si="2892">+(HO122)/HM122</f>
        <v>0.73405883353171231</v>
      </c>
      <c r="HQ122" s="48">
        <f t="shared" ref="HQ122:HQ129" si="2893">+I122+U122+AG122+AS122+BE122+BQ122+CC122+CO122+DA122+DM122+DY122+EK122+EW122+FI122+FU122+GG122+GS122+HE122</f>
        <v>358</v>
      </c>
      <c r="HR122" s="35">
        <f t="shared" ref="HR122:HR129" si="2894">+(HQ122/(HO122))</f>
        <v>4.1463979615473712E-2</v>
      </c>
      <c r="HS122" s="49">
        <v>60</v>
      </c>
      <c r="HT122" s="50">
        <v>8134</v>
      </c>
      <c r="HU122" s="49">
        <f t="shared" ref="HU122:HU128" si="2895">+HT122/HO122*100</f>
        <v>94.208941394486914</v>
      </c>
      <c r="HV122" s="48"/>
      <c r="HW122" s="37"/>
      <c r="HX122" s="78">
        <f t="shared" ref="HX122:HX128" si="2896">SUM(G122,I122,S122,U122,AE122,AG122,AQ122,AS122,BC122,BE122,BO122,BQ122)/SUM(E122,Q122,AC122,AO122,BA122,BM122)</f>
        <v>0.74407341320418052</v>
      </c>
      <c r="HY122" s="78">
        <f t="shared" ref="HY122:HY128" si="2897">SUM(CA122,CC122,CM122,CO122,CY122,DA122,DK122,DM122,DW122,DY122,EI122,EK122)/SUM(BY122,CK122,CW122,DI122,DU122,EG122)</f>
        <v>0.71055327868852458</v>
      </c>
      <c r="HZ122" s="78">
        <f t="shared" ref="HZ122:HZ128" si="2898">SUM(K122,EU122,EW122,FG122,FI122,FS122,FU122,GE122,GG122,GQ122,GS122,HC122,HE122)/SUM(ES122,FE122,FQ122,GC122,GO122,HA122)</f>
        <v>0.74739517153748414</v>
      </c>
    </row>
    <row r="123" spans="1:241" x14ac:dyDescent="0.25">
      <c r="A123" s="211"/>
      <c r="B123" s="41">
        <f t="shared" ref="B123:B128" si="2899">+B122+1</f>
        <v>44597</v>
      </c>
      <c r="C123" s="10">
        <v>2</v>
      </c>
      <c r="D123" s="11"/>
      <c r="E123" s="74">
        <f t="shared" ref="E123:E128" si="2900">E122-C123</f>
        <v>729</v>
      </c>
      <c r="F123" s="74">
        <f t="shared" ref="F123:F128" si="2901">F122-D123</f>
        <v>60</v>
      </c>
      <c r="G123" s="11">
        <v>500</v>
      </c>
      <c r="H123" s="12">
        <f t="shared" si="2817"/>
        <v>0.71467764060356653</v>
      </c>
      <c r="I123" s="11">
        <v>21</v>
      </c>
      <c r="J123" s="12">
        <f t="shared" si="2818"/>
        <v>4.0307101727447218E-2</v>
      </c>
      <c r="K123" s="13"/>
      <c r="L123" s="11"/>
      <c r="M123" s="11"/>
      <c r="N123" s="14"/>
      <c r="O123" s="10"/>
      <c r="P123" s="11"/>
      <c r="Q123" s="74">
        <f t="shared" ref="Q123:Q128" si="2902">Q122-O123</f>
        <v>734</v>
      </c>
      <c r="R123" s="74">
        <f t="shared" ref="R123:R128" si="2903">R122-P123</f>
        <v>61</v>
      </c>
      <c r="S123" s="11">
        <v>493</v>
      </c>
      <c r="T123" s="12">
        <f t="shared" si="2821"/>
        <v>0.70163487738419617</v>
      </c>
      <c r="U123" s="11">
        <v>22</v>
      </c>
      <c r="V123" s="12">
        <f t="shared" si="2822"/>
        <v>4.2718446601941747E-2</v>
      </c>
      <c r="W123" s="13"/>
      <c r="X123" s="11"/>
      <c r="Y123" s="11"/>
      <c r="Z123" s="14"/>
      <c r="AA123" s="10">
        <v>3</v>
      </c>
      <c r="AB123" s="11"/>
      <c r="AC123" s="74">
        <f t="shared" ref="AC123:AC128" si="2904">AC122-AA123</f>
        <v>746</v>
      </c>
      <c r="AD123" s="74">
        <f t="shared" ref="AD123:AD128" si="2905">AD122-AB123</f>
        <v>61</v>
      </c>
      <c r="AE123" s="11">
        <v>538</v>
      </c>
      <c r="AF123" s="12">
        <f t="shared" si="2825"/>
        <v>0.74128686327077753</v>
      </c>
      <c r="AG123" s="11">
        <v>15</v>
      </c>
      <c r="AH123" s="12">
        <f t="shared" si="2826"/>
        <v>2.7124773960216998E-2</v>
      </c>
      <c r="AI123" s="13"/>
      <c r="AJ123" s="11"/>
      <c r="AK123" s="11"/>
      <c r="AL123" s="14"/>
      <c r="AM123" s="10"/>
      <c r="AN123" s="11"/>
      <c r="AO123" s="74">
        <f t="shared" ref="AO123:AO128" si="2906">AO122-AM123</f>
        <v>202</v>
      </c>
      <c r="AP123" s="74">
        <f t="shared" ref="AP123:AP128" si="2907">AP122-AN123</f>
        <v>16</v>
      </c>
      <c r="AQ123" s="11">
        <v>144</v>
      </c>
      <c r="AR123" s="12">
        <f t="shared" si="2829"/>
        <v>0.72277227722772275</v>
      </c>
      <c r="AS123" s="11">
        <v>2</v>
      </c>
      <c r="AT123" s="12">
        <f t="shared" si="2830"/>
        <v>1.3698630136986301E-2</v>
      </c>
      <c r="AU123" s="13"/>
      <c r="AV123" s="11"/>
      <c r="AW123" s="11"/>
      <c r="AX123" s="14"/>
      <c r="AY123" s="10"/>
      <c r="AZ123" s="11"/>
      <c r="BA123" s="74">
        <f t="shared" ref="BA123:BA128" si="2908">BA122-AY123</f>
        <v>753</v>
      </c>
      <c r="BB123" s="74">
        <f t="shared" ref="BB123:BB128" si="2909">BB122-AZ123</f>
        <v>62</v>
      </c>
      <c r="BC123" s="11">
        <v>530</v>
      </c>
      <c r="BD123" s="12">
        <f t="shared" si="2833"/>
        <v>0.71049136786188583</v>
      </c>
      <c r="BE123" s="11">
        <v>5</v>
      </c>
      <c r="BF123" s="12">
        <f t="shared" si="2834"/>
        <v>9.3457943925233638E-3</v>
      </c>
      <c r="BG123" s="13"/>
      <c r="BH123" s="11"/>
      <c r="BI123" s="11"/>
      <c r="BJ123" s="14"/>
      <c r="BK123" s="10"/>
      <c r="BL123" s="11"/>
      <c r="BM123" s="74">
        <f t="shared" ref="BM123:BM128" si="2910">BM122-BK123</f>
        <v>754</v>
      </c>
      <c r="BN123" s="74">
        <f t="shared" ref="BN123:BN128" si="2911">BN122-BL123</f>
        <v>62</v>
      </c>
      <c r="BO123" s="11">
        <v>535</v>
      </c>
      <c r="BP123" s="12">
        <f t="shared" si="2837"/>
        <v>0.72546419098143233</v>
      </c>
      <c r="BQ123" s="11">
        <v>12</v>
      </c>
      <c r="BR123" s="12">
        <f t="shared" si="2838"/>
        <v>2.1937842778793418E-2</v>
      </c>
      <c r="BS123" s="13"/>
      <c r="BT123" s="11"/>
      <c r="BU123" s="11"/>
      <c r="BV123" s="14"/>
      <c r="BW123" s="10"/>
      <c r="BX123" s="11">
        <v>1</v>
      </c>
      <c r="BY123" s="74">
        <f t="shared" ref="BY123:BY128" si="2912">BY122-BW123</f>
        <v>738</v>
      </c>
      <c r="BZ123" s="74">
        <f t="shared" ref="BZ123:BZ128" si="2913">BZ122-BX123</f>
        <v>59</v>
      </c>
      <c r="CA123" s="11">
        <v>490</v>
      </c>
      <c r="CB123" s="12">
        <f t="shared" si="2841"/>
        <v>0.70731707317073167</v>
      </c>
      <c r="CC123" s="11">
        <v>32</v>
      </c>
      <c r="CD123" s="12">
        <f t="shared" si="2842"/>
        <v>6.1302681992337162E-2</v>
      </c>
      <c r="CE123" s="13"/>
      <c r="CF123" s="11"/>
      <c r="CG123" s="11"/>
      <c r="CH123" s="14"/>
      <c r="CI123" s="10"/>
      <c r="CJ123" s="11"/>
      <c r="CK123" s="74">
        <f t="shared" ref="CK123:CK128" si="2914">CK122-CI123</f>
        <v>744</v>
      </c>
      <c r="CL123" s="74">
        <f t="shared" ref="CL123:CL128" si="2915">CL122-CJ123</f>
        <v>60</v>
      </c>
      <c r="CM123" s="11">
        <v>511</v>
      </c>
      <c r="CN123" s="12">
        <f t="shared" si="2845"/>
        <v>0.70833333333333337</v>
      </c>
      <c r="CO123" s="11">
        <v>16</v>
      </c>
      <c r="CP123" s="12">
        <f t="shared" si="2846"/>
        <v>3.0360531309297913E-2</v>
      </c>
      <c r="CQ123" s="13"/>
      <c r="CR123" s="11"/>
      <c r="CS123" s="11"/>
      <c r="CT123" s="14"/>
      <c r="CU123" s="10"/>
      <c r="CV123" s="11"/>
      <c r="CW123" s="74">
        <f t="shared" ref="CW123:CW128" si="2916">CW122-CU123</f>
        <v>740</v>
      </c>
      <c r="CX123" s="74">
        <f t="shared" ref="CX123:CX128" si="2917">CX122-CV123</f>
        <v>60</v>
      </c>
      <c r="CY123" s="11">
        <v>469</v>
      </c>
      <c r="CZ123" s="12">
        <f t="shared" si="2849"/>
        <v>0.66486486486486485</v>
      </c>
      <c r="DA123" s="11">
        <v>23</v>
      </c>
      <c r="DB123" s="12">
        <f t="shared" si="2850"/>
        <v>4.6747967479674794E-2</v>
      </c>
      <c r="DC123" s="13"/>
      <c r="DD123" s="11"/>
      <c r="DE123" s="11"/>
      <c r="DF123" s="14"/>
      <c r="DG123" s="10"/>
      <c r="DH123" s="11"/>
      <c r="DI123" s="74">
        <f t="shared" ref="DI123:DI128" si="2918">DI122-DG123</f>
        <v>184</v>
      </c>
      <c r="DJ123" s="74">
        <f t="shared" ref="DJ123:DJ128" si="2919">DJ122-DH123</f>
        <v>15</v>
      </c>
      <c r="DK123" s="11">
        <v>114</v>
      </c>
      <c r="DL123" s="12">
        <f t="shared" si="2853"/>
        <v>0.65760869565217395</v>
      </c>
      <c r="DM123" s="11">
        <v>7</v>
      </c>
      <c r="DN123" s="12">
        <f t="shared" si="2854"/>
        <v>5.7851239669421489E-2</v>
      </c>
      <c r="DO123" s="13"/>
      <c r="DP123" s="11"/>
      <c r="DQ123" s="11"/>
      <c r="DR123" s="14"/>
      <c r="DS123" s="10"/>
      <c r="DT123" s="11"/>
      <c r="DU123" s="74">
        <f t="shared" ref="DU123:DU128" si="2920">DU122-DS123</f>
        <v>748</v>
      </c>
      <c r="DV123" s="74">
        <f t="shared" ref="DV123:DV128" si="2921">DV122-DT123</f>
        <v>63</v>
      </c>
      <c r="DW123" s="11">
        <v>532</v>
      </c>
      <c r="DX123" s="12">
        <f t="shared" si="2857"/>
        <v>0.74197860962566842</v>
      </c>
      <c r="DY123" s="11">
        <v>23</v>
      </c>
      <c r="DZ123" s="12">
        <f t="shared" si="2858"/>
        <v>4.1441441441441441E-2</v>
      </c>
      <c r="EA123" s="13"/>
      <c r="EB123" s="11"/>
      <c r="EC123" s="11"/>
      <c r="ED123" s="14"/>
      <c r="EE123" s="10"/>
      <c r="EF123" s="11"/>
      <c r="EG123" s="74">
        <f t="shared" ref="EG123:EG128" si="2922">EG122-EE123</f>
        <v>750</v>
      </c>
      <c r="EH123" s="74">
        <f t="shared" ref="EH123:EH128" si="2923">EH122-EF123</f>
        <v>62</v>
      </c>
      <c r="EI123" s="11">
        <v>514</v>
      </c>
      <c r="EJ123" s="12">
        <f t="shared" si="2861"/>
        <v>0.71466666666666667</v>
      </c>
      <c r="EK123" s="11">
        <v>22</v>
      </c>
      <c r="EL123" s="12">
        <f t="shared" si="2862"/>
        <v>4.1044776119402986E-2</v>
      </c>
      <c r="EM123" s="13"/>
      <c r="EN123" s="11"/>
      <c r="EO123" s="11"/>
      <c r="EP123" s="14"/>
      <c r="EQ123" s="10"/>
      <c r="ER123" s="11"/>
      <c r="ES123" s="74">
        <f t="shared" ref="ES123:ES128" si="2924">ES122-EQ123</f>
        <v>739</v>
      </c>
      <c r="ET123" s="74">
        <f t="shared" ref="ET123:ET128" si="2925">ET122-ER123</f>
        <v>61</v>
      </c>
      <c r="EU123" s="11">
        <v>533</v>
      </c>
      <c r="EV123" s="12">
        <f t="shared" si="2865"/>
        <v>0.75372124492557513</v>
      </c>
      <c r="EW123" s="11">
        <v>24</v>
      </c>
      <c r="EX123" s="12">
        <f t="shared" si="2866"/>
        <v>4.3087971274685818E-2</v>
      </c>
      <c r="EY123" s="13"/>
      <c r="EZ123" s="11"/>
      <c r="FA123" s="11"/>
      <c r="FB123" s="14"/>
      <c r="FC123" s="10"/>
      <c r="FD123" s="11"/>
      <c r="FE123" s="74">
        <f t="shared" ref="FE123:FE128" si="2926">FE122-FC123</f>
        <v>745</v>
      </c>
      <c r="FF123" s="74">
        <f t="shared" ref="FF123:FF128" si="2927">FF122-FD123</f>
        <v>61</v>
      </c>
      <c r="FG123" s="11">
        <v>518</v>
      </c>
      <c r="FH123" s="12">
        <f t="shared" si="2869"/>
        <v>0.72751677852348995</v>
      </c>
      <c r="FI123" s="11">
        <v>24</v>
      </c>
      <c r="FJ123" s="12">
        <f t="shared" si="2870"/>
        <v>4.4280442804428041E-2</v>
      </c>
      <c r="FK123" s="13"/>
      <c r="FL123" s="11"/>
      <c r="FM123" s="11"/>
      <c r="FN123" s="14"/>
      <c r="FO123" s="10">
        <v>1</v>
      </c>
      <c r="FP123" s="11"/>
      <c r="FQ123" s="74">
        <f t="shared" ref="FQ123:FQ128" si="2928">FQ122-FO123</f>
        <v>749</v>
      </c>
      <c r="FR123" s="74">
        <f t="shared" ref="FR123:FR128" si="2929">FR122-FP123</f>
        <v>62</v>
      </c>
      <c r="FS123" s="11">
        <v>528</v>
      </c>
      <c r="FT123" s="12">
        <f t="shared" si="2873"/>
        <v>0.73297730307076103</v>
      </c>
      <c r="FU123" s="11">
        <v>21</v>
      </c>
      <c r="FV123" s="12">
        <f t="shared" si="2874"/>
        <v>3.825136612021858E-2</v>
      </c>
      <c r="FW123" s="13"/>
      <c r="FX123" s="11"/>
      <c r="FY123" s="11"/>
      <c r="FZ123" s="14"/>
      <c r="GA123" s="10"/>
      <c r="GB123" s="11"/>
      <c r="GC123" s="74">
        <f t="shared" ref="GC123:GC128" si="2930">GC122-GA123</f>
        <v>204</v>
      </c>
      <c r="GD123" s="74">
        <f t="shared" ref="GD123:GD128" si="2931">GD122-GB123</f>
        <v>16</v>
      </c>
      <c r="GE123" s="11">
        <v>128</v>
      </c>
      <c r="GF123" s="12">
        <f t="shared" si="2877"/>
        <v>0.65686274509803921</v>
      </c>
      <c r="GG123" s="11">
        <v>6</v>
      </c>
      <c r="GH123" s="12">
        <f t="shared" si="2878"/>
        <v>4.4776119402985072E-2</v>
      </c>
      <c r="GI123" s="13"/>
      <c r="GJ123" s="11"/>
      <c r="GK123" s="11"/>
      <c r="GL123" s="14"/>
      <c r="GM123" s="10"/>
      <c r="GN123" s="11"/>
      <c r="GO123" s="74">
        <f t="shared" ref="GO123:GO128" si="2932">GO122-GM123</f>
        <v>746</v>
      </c>
      <c r="GP123" s="74">
        <f t="shared" ref="GP123:GP128" si="2933">GP122-GN123</f>
        <v>61</v>
      </c>
      <c r="GQ123" s="11">
        <v>559</v>
      </c>
      <c r="GR123" s="12">
        <f t="shared" si="2881"/>
        <v>0.7627345844504021</v>
      </c>
      <c r="GS123" s="11">
        <v>10</v>
      </c>
      <c r="GT123" s="12">
        <f t="shared" si="2882"/>
        <v>1.7574692442882251E-2</v>
      </c>
      <c r="GU123" s="13"/>
      <c r="GV123" s="11"/>
      <c r="GW123" s="11"/>
      <c r="GX123" s="14"/>
      <c r="GY123" s="10"/>
      <c r="GZ123" s="11"/>
      <c r="HA123" s="74">
        <f t="shared" ref="HA123:HA128" si="2934">HA122-GY123</f>
        <v>751</v>
      </c>
      <c r="HB123" s="74">
        <f t="shared" ref="HB123:HB128" si="2935">HB122-GZ123</f>
        <v>60</v>
      </c>
      <c r="HC123" s="11">
        <v>517</v>
      </c>
      <c r="HD123" s="12">
        <f t="shared" si="2885"/>
        <v>0.7177097203728362</v>
      </c>
      <c r="HE123" s="11">
        <v>22</v>
      </c>
      <c r="HF123" s="12">
        <f t="shared" si="2886"/>
        <v>4.0816326530612242E-2</v>
      </c>
      <c r="HG123" s="13"/>
      <c r="HH123" s="11"/>
      <c r="HI123" s="11"/>
      <c r="HJ123" s="14"/>
      <c r="HK123" s="10">
        <f t="shared" si="2887"/>
        <v>6</v>
      </c>
      <c r="HL123" s="11">
        <f t="shared" si="2888"/>
        <v>1</v>
      </c>
      <c r="HM123" s="11">
        <f t="shared" si="2889"/>
        <v>11756</v>
      </c>
      <c r="HN123" s="11">
        <f t="shared" si="2890"/>
        <v>962</v>
      </c>
      <c r="HO123" s="11">
        <f t="shared" si="2891"/>
        <v>8460</v>
      </c>
      <c r="HP123" s="202">
        <f t="shared" si="2892"/>
        <v>0.71963252807077238</v>
      </c>
      <c r="HQ123" s="15">
        <f t="shared" si="2893"/>
        <v>307</v>
      </c>
      <c r="HR123" s="12">
        <f t="shared" si="2894"/>
        <v>3.6288416075650115E-2</v>
      </c>
      <c r="HS123" s="16">
        <v>60.1</v>
      </c>
      <c r="HT123" s="17">
        <v>8004</v>
      </c>
      <c r="HU123" s="16">
        <f t="shared" si="2895"/>
        <v>94.60992907801419</v>
      </c>
      <c r="HV123" s="15"/>
      <c r="HW123" s="14"/>
      <c r="HX123" s="78">
        <f t="shared" si="2896"/>
        <v>0.71898928024502295</v>
      </c>
      <c r="HY123" s="78">
        <f t="shared" si="2897"/>
        <v>0.70517418032786883</v>
      </c>
      <c r="HZ123" s="78">
        <f t="shared" si="2898"/>
        <v>0.73462125063548556</v>
      </c>
    </row>
    <row r="124" spans="1:241" x14ac:dyDescent="0.25">
      <c r="A124" s="211"/>
      <c r="B124" s="41">
        <f t="shared" si="2899"/>
        <v>44598</v>
      </c>
      <c r="C124" s="10">
        <v>1</v>
      </c>
      <c r="D124" s="11"/>
      <c r="E124" s="74">
        <f t="shared" si="2900"/>
        <v>728</v>
      </c>
      <c r="F124" s="74">
        <f t="shared" si="2901"/>
        <v>60</v>
      </c>
      <c r="G124" s="11">
        <v>494</v>
      </c>
      <c r="H124" s="12">
        <f t="shared" si="2817"/>
        <v>0.71153846153846156</v>
      </c>
      <c r="I124" s="11">
        <v>24</v>
      </c>
      <c r="J124" s="12">
        <f t="shared" si="2818"/>
        <v>4.633204633204633E-2</v>
      </c>
      <c r="K124" s="13"/>
      <c r="L124" s="11"/>
      <c r="M124" s="11"/>
      <c r="N124" s="14"/>
      <c r="O124" s="10"/>
      <c r="P124" s="11"/>
      <c r="Q124" s="74">
        <f t="shared" si="2902"/>
        <v>734</v>
      </c>
      <c r="R124" s="74">
        <f t="shared" si="2903"/>
        <v>61</v>
      </c>
      <c r="S124" s="11">
        <v>497</v>
      </c>
      <c r="T124" s="12">
        <f t="shared" si="2821"/>
        <v>0.7098092643051771</v>
      </c>
      <c r="U124" s="11">
        <v>24</v>
      </c>
      <c r="V124" s="12">
        <f t="shared" si="2822"/>
        <v>4.6065259117082535E-2</v>
      </c>
      <c r="W124" s="13"/>
      <c r="X124" s="11"/>
      <c r="Y124" s="11"/>
      <c r="Z124" s="14"/>
      <c r="AA124" s="10"/>
      <c r="AB124" s="11"/>
      <c r="AC124" s="74">
        <f t="shared" si="2904"/>
        <v>746</v>
      </c>
      <c r="AD124" s="74">
        <f t="shared" si="2905"/>
        <v>61</v>
      </c>
      <c r="AE124" s="11">
        <v>497</v>
      </c>
      <c r="AF124" s="12">
        <f t="shared" si="2825"/>
        <v>0.69571045576407509</v>
      </c>
      <c r="AG124" s="11">
        <v>22</v>
      </c>
      <c r="AH124" s="12">
        <f t="shared" si="2826"/>
        <v>4.238921001926782E-2</v>
      </c>
      <c r="AI124" s="13"/>
      <c r="AJ124" s="11"/>
      <c r="AK124" s="11"/>
      <c r="AL124" s="14"/>
      <c r="AM124" s="10">
        <v>1</v>
      </c>
      <c r="AN124" s="11"/>
      <c r="AO124" s="74">
        <f t="shared" si="2906"/>
        <v>201</v>
      </c>
      <c r="AP124" s="74">
        <f t="shared" si="2907"/>
        <v>16</v>
      </c>
      <c r="AQ124" s="11">
        <v>153</v>
      </c>
      <c r="AR124" s="12">
        <f t="shared" si="2829"/>
        <v>0.76119402985074625</v>
      </c>
      <c r="AS124" s="11">
        <v>0</v>
      </c>
      <c r="AT124" s="12">
        <f t="shared" si="2830"/>
        <v>0</v>
      </c>
      <c r="AU124" s="13"/>
      <c r="AV124" s="11"/>
      <c r="AW124" s="11"/>
      <c r="AX124" s="14"/>
      <c r="AY124" s="10"/>
      <c r="AZ124" s="11"/>
      <c r="BA124" s="74">
        <f t="shared" si="2908"/>
        <v>753</v>
      </c>
      <c r="BB124" s="74">
        <f t="shared" si="2909"/>
        <v>62</v>
      </c>
      <c r="BC124" s="11">
        <v>522</v>
      </c>
      <c r="BD124" s="12">
        <f t="shared" si="2833"/>
        <v>0.70517928286852594</v>
      </c>
      <c r="BE124" s="11">
        <v>9</v>
      </c>
      <c r="BF124" s="12">
        <f t="shared" si="2834"/>
        <v>1.6949152542372881E-2</v>
      </c>
      <c r="BG124" s="13"/>
      <c r="BH124" s="11"/>
      <c r="BI124" s="11"/>
      <c r="BJ124" s="14"/>
      <c r="BK124" s="10">
        <v>1</v>
      </c>
      <c r="BL124" s="11"/>
      <c r="BM124" s="74">
        <f t="shared" si="2910"/>
        <v>753</v>
      </c>
      <c r="BN124" s="74">
        <f t="shared" si="2911"/>
        <v>62</v>
      </c>
      <c r="BO124" s="11">
        <v>496</v>
      </c>
      <c r="BP124" s="12">
        <f t="shared" si="2837"/>
        <v>0.67596281540504644</v>
      </c>
      <c r="BQ124" s="11">
        <v>13</v>
      </c>
      <c r="BR124" s="12">
        <f t="shared" si="2838"/>
        <v>2.5540275049115914E-2</v>
      </c>
      <c r="BS124" s="13"/>
      <c r="BT124" s="11"/>
      <c r="BU124" s="11"/>
      <c r="BV124" s="14"/>
      <c r="BW124" s="10"/>
      <c r="BX124" s="11"/>
      <c r="BY124" s="74">
        <f t="shared" si="2912"/>
        <v>738</v>
      </c>
      <c r="BZ124" s="74">
        <f t="shared" si="2913"/>
        <v>59</v>
      </c>
      <c r="CA124" s="11">
        <v>483</v>
      </c>
      <c r="CB124" s="12">
        <f t="shared" si="2841"/>
        <v>0.68970189701897022</v>
      </c>
      <c r="CC124" s="11">
        <v>26</v>
      </c>
      <c r="CD124" s="12">
        <f t="shared" si="2842"/>
        <v>5.1080550098231828E-2</v>
      </c>
      <c r="CE124" s="13"/>
      <c r="CF124" s="11"/>
      <c r="CG124" s="11"/>
      <c r="CH124" s="14"/>
      <c r="CI124" s="10"/>
      <c r="CJ124" s="11"/>
      <c r="CK124" s="74">
        <f t="shared" si="2914"/>
        <v>744</v>
      </c>
      <c r="CL124" s="74">
        <f t="shared" si="2915"/>
        <v>60</v>
      </c>
      <c r="CM124" s="11">
        <v>521</v>
      </c>
      <c r="CN124" s="12">
        <f t="shared" si="2845"/>
        <v>0.72983870967741937</v>
      </c>
      <c r="CO124" s="11">
        <v>22</v>
      </c>
      <c r="CP124" s="12">
        <f t="shared" si="2846"/>
        <v>4.0515653775322284E-2</v>
      </c>
      <c r="CQ124" s="13"/>
      <c r="CR124" s="11"/>
      <c r="CS124" s="11"/>
      <c r="CT124" s="14"/>
      <c r="CU124" s="10"/>
      <c r="CV124" s="11"/>
      <c r="CW124" s="74">
        <f t="shared" si="2916"/>
        <v>740</v>
      </c>
      <c r="CX124" s="74">
        <f t="shared" si="2917"/>
        <v>60</v>
      </c>
      <c r="CY124" s="11">
        <v>500</v>
      </c>
      <c r="CZ124" s="12">
        <f t="shared" si="2849"/>
        <v>0.69594594594594594</v>
      </c>
      <c r="DA124" s="11">
        <v>15</v>
      </c>
      <c r="DB124" s="12">
        <f t="shared" si="2850"/>
        <v>2.9126213592233011E-2</v>
      </c>
      <c r="DC124" s="13"/>
      <c r="DD124" s="11"/>
      <c r="DE124" s="11"/>
      <c r="DF124" s="14"/>
      <c r="DG124" s="10"/>
      <c r="DH124" s="11"/>
      <c r="DI124" s="74">
        <f t="shared" si="2918"/>
        <v>184</v>
      </c>
      <c r="DJ124" s="74">
        <f t="shared" si="2919"/>
        <v>15</v>
      </c>
      <c r="DK124" s="11">
        <v>117</v>
      </c>
      <c r="DL124" s="12">
        <f t="shared" si="2853"/>
        <v>0.67391304347826086</v>
      </c>
      <c r="DM124" s="11">
        <v>7</v>
      </c>
      <c r="DN124" s="12">
        <f t="shared" si="2854"/>
        <v>5.6451612903225805E-2</v>
      </c>
      <c r="DO124" s="13"/>
      <c r="DP124" s="11"/>
      <c r="DQ124" s="11"/>
      <c r="DR124" s="14"/>
      <c r="DS124" s="10"/>
      <c r="DT124" s="11"/>
      <c r="DU124" s="74">
        <f t="shared" si="2920"/>
        <v>748</v>
      </c>
      <c r="DV124" s="74">
        <f t="shared" si="2921"/>
        <v>63</v>
      </c>
      <c r="DW124" s="11">
        <v>514</v>
      </c>
      <c r="DX124" s="12">
        <f t="shared" si="2857"/>
        <v>0.71122994652406413</v>
      </c>
      <c r="DY124" s="11">
        <v>18</v>
      </c>
      <c r="DZ124" s="12">
        <f t="shared" si="2858"/>
        <v>3.3834586466165412E-2</v>
      </c>
      <c r="EA124" s="13"/>
      <c r="EB124" s="11"/>
      <c r="EC124" s="11"/>
      <c r="ED124" s="14"/>
      <c r="EE124" s="10"/>
      <c r="EF124" s="11"/>
      <c r="EG124" s="74">
        <f t="shared" si="2922"/>
        <v>750</v>
      </c>
      <c r="EH124" s="74">
        <f t="shared" si="2923"/>
        <v>62</v>
      </c>
      <c r="EI124" s="11">
        <v>520</v>
      </c>
      <c r="EJ124" s="12">
        <f t="shared" si="2861"/>
        <v>0.72</v>
      </c>
      <c r="EK124" s="11">
        <v>20</v>
      </c>
      <c r="EL124" s="12">
        <f t="shared" si="2862"/>
        <v>3.7037037037037035E-2</v>
      </c>
      <c r="EM124" s="13"/>
      <c r="EN124" s="11"/>
      <c r="EO124" s="11"/>
      <c r="EP124" s="14"/>
      <c r="EQ124" s="10"/>
      <c r="ER124" s="11">
        <v>1</v>
      </c>
      <c r="ES124" s="74">
        <f t="shared" si="2924"/>
        <v>739</v>
      </c>
      <c r="ET124" s="74">
        <f t="shared" si="2925"/>
        <v>60</v>
      </c>
      <c r="EU124" s="11">
        <v>514</v>
      </c>
      <c r="EV124" s="12">
        <f t="shared" si="2865"/>
        <v>0.74966170500676588</v>
      </c>
      <c r="EW124" s="11">
        <v>40</v>
      </c>
      <c r="EX124" s="12">
        <f t="shared" si="2866"/>
        <v>7.2202166064981949E-2</v>
      </c>
      <c r="EY124" s="13"/>
      <c r="EZ124" s="11"/>
      <c r="FA124" s="11"/>
      <c r="FB124" s="14"/>
      <c r="FC124" s="10"/>
      <c r="FD124" s="11"/>
      <c r="FE124" s="74">
        <f t="shared" si="2926"/>
        <v>745</v>
      </c>
      <c r="FF124" s="74">
        <f t="shared" si="2927"/>
        <v>61</v>
      </c>
      <c r="FG124" s="11">
        <v>497</v>
      </c>
      <c r="FH124" s="12">
        <f t="shared" si="2869"/>
        <v>0.6912751677852349</v>
      </c>
      <c r="FI124" s="11">
        <v>18</v>
      </c>
      <c r="FJ124" s="12">
        <f t="shared" si="2870"/>
        <v>3.4951456310679613E-2</v>
      </c>
      <c r="FK124" s="13"/>
      <c r="FL124" s="11"/>
      <c r="FM124" s="11"/>
      <c r="FN124" s="14"/>
      <c r="FO124" s="10"/>
      <c r="FP124" s="11"/>
      <c r="FQ124" s="74">
        <f t="shared" si="2928"/>
        <v>749</v>
      </c>
      <c r="FR124" s="74">
        <f t="shared" si="2929"/>
        <v>62</v>
      </c>
      <c r="FS124" s="11">
        <v>537</v>
      </c>
      <c r="FT124" s="12">
        <f t="shared" si="2873"/>
        <v>0.75033377837116155</v>
      </c>
      <c r="FU124" s="11">
        <v>25</v>
      </c>
      <c r="FV124" s="12">
        <f t="shared" si="2874"/>
        <v>4.4483985765124558E-2</v>
      </c>
      <c r="FW124" s="13"/>
      <c r="FX124" s="11"/>
      <c r="FY124" s="11"/>
      <c r="FZ124" s="14"/>
      <c r="GA124" s="10"/>
      <c r="GB124" s="11"/>
      <c r="GC124" s="74">
        <f t="shared" si="2930"/>
        <v>204</v>
      </c>
      <c r="GD124" s="74">
        <f t="shared" si="2931"/>
        <v>16</v>
      </c>
      <c r="GE124" s="11">
        <v>104</v>
      </c>
      <c r="GF124" s="12">
        <f t="shared" si="2877"/>
        <v>0.55392156862745101</v>
      </c>
      <c r="GG124" s="11">
        <v>9</v>
      </c>
      <c r="GH124" s="12">
        <v>0.09</v>
      </c>
      <c r="GI124" s="13"/>
      <c r="GJ124" s="11"/>
      <c r="GK124" s="11"/>
      <c r="GL124" s="14"/>
      <c r="GM124" s="10"/>
      <c r="GN124" s="11"/>
      <c r="GO124" s="74">
        <f t="shared" si="2932"/>
        <v>746</v>
      </c>
      <c r="GP124" s="74">
        <f t="shared" si="2933"/>
        <v>61</v>
      </c>
      <c r="GQ124" s="11">
        <v>524</v>
      </c>
      <c r="GR124" s="12">
        <f t="shared" si="2881"/>
        <v>0.72117962466487939</v>
      </c>
      <c r="GS124" s="11">
        <v>14</v>
      </c>
      <c r="GT124" s="12">
        <f t="shared" si="2882"/>
        <v>2.6022304832713755E-2</v>
      </c>
      <c r="GU124" s="13"/>
      <c r="GV124" s="11"/>
      <c r="GW124" s="11"/>
      <c r="GX124" s="14"/>
      <c r="GY124" s="10"/>
      <c r="GZ124" s="11"/>
      <c r="HA124" s="74">
        <f t="shared" si="2934"/>
        <v>751</v>
      </c>
      <c r="HB124" s="74">
        <f t="shared" si="2935"/>
        <v>60</v>
      </c>
      <c r="HC124" s="11">
        <v>494</v>
      </c>
      <c r="HD124" s="12">
        <f t="shared" si="2885"/>
        <v>0.67376830892143813</v>
      </c>
      <c r="HE124" s="11">
        <v>12</v>
      </c>
      <c r="HF124" s="12">
        <f t="shared" si="2886"/>
        <v>2.3715415019762844E-2</v>
      </c>
      <c r="HG124" s="13"/>
      <c r="HH124" s="11"/>
      <c r="HI124" s="11"/>
      <c r="HJ124" s="14"/>
      <c r="HK124" s="10">
        <f t="shared" si="2887"/>
        <v>3</v>
      </c>
      <c r="HL124" s="11">
        <f t="shared" si="2888"/>
        <v>1</v>
      </c>
      <c r="HM124" s="11">
        <f t="shared" si="2889"/>
        <v>11753</v>
      </c>
      <c r="HN124" s="11">
        <f t="shared" si="2890"/>
        <v>961</v>
      </c>
      <c r="HO124" s="11">
        <f t="shared" si="2891"/>
        <v>8302</v>
      </c>
      <c r="HP124" s="202">
        <f t="shared" si="2892"/>
        <v>0.70637284097677189</v>
      </c>
      <c r="HQ124" s="15">
        <f t="shared" si="2893"/>
        <v>318</v>
      </c>
      <c r="HR124" s="12">
        <f t="shared" si="2894"/>
        <v>3.8304023126957361E-2</v>
      </c>
      <c r="HS124" s="16">
        <v>60.3</v>
      </c>
      <c r="HT124" s="17">
        <v>7840</v>
      </c>
      <c r="HU124" s="16">
        <f t="shared" si="2895"/>
        <v>94.435075885328828</v>
      </c>
      <c r="HV124" s="15"/>
      <c r="HW124" s="14"/>
      <c r="HX124" s="78">
        <f t="shared" si="2896"/>
        <v>0.70268199233716477</v>
      </c>
      <c r="HY124" s="78">
        <f t="shared" si="2897"/>
        <v>0.70773565573770492</v>
      </c>
      <c r="HZ124" s="78">
        <f t="shared" si="2898"/>
        <v>0.7086934417895272</v>
      </c>
    </row>
    <row r="125" spans="1:241" x14ac:dyDescent="0.25">
      <c r="A125" s="211"/>
      <c r="B125" s="41">
        <f t="shared" si="2899"/>
        <v>44599</v>
      </c>
      <c r="C125" s="10">
        <v>1</v>
      </c>
      <c r="D125" s="11"/>
      <c r="E125" s="74">
        <f t="shared" si="2900"/>
        <v>727</v>
      </c>
      <c r="F125" s="74">
        <f t="shared" si="2901"/>
        <v>60</v>
      </c>
      <c r="G125" s="11">
        <v>497</v>
      </c>
      <c r="H125" s="12">
        <f t="shared" si="2817"/>
        <v>0.7180192572214581</v>
      </c>
      <c r="I125" s="11">
        <v>25</v>
      </c>
      <c r="J125" s="12">
        <f t="shared" si="2818"/>
        <v>4.7892720306513412E-2</v>
      </c>
      <c r="K125" s="11"/>
      <c r="L125" s="11"/>
      <c r="M125" s="18"/>
      <c r="N125" s="20"/>
      <c r="O125" s="10"/>
      <c r="P125" s="11"/>
      <c r="Q125" s="74">
        <f t="shared" si="2902"/>
        <v>734</v>
      </c>
      <c r="R125" s="74">
        <f t="shared" si="2903"/>
        <v>61</v>
      </c>
      <c r="S125" s="11">
        <v>491</v>
      </c>
      <c r="T125" s="12">
        <f t="shared" si="2821"/>
        <v>0.70027247956403271</v>
      </c>
      <c r="U125" s="11">
        <v>23</v>
      </c>
      <c r="V125" s="12">
        <f t="shared" si="2822"/>
        <v>4.4747081712062257E-2</v>
      </c>
      <c r="W125" s="11"/>
      <c r="X125" s="11"/>
      <c r="Y125" s="18"/>
      <c r="Z125" s="20"/>
      <c r="AA125" s="10"/>
      <c r="AB125" s="11"/>
      <c r="AC125" s="74">
        <f t="shared" si="2904"/>
        <v>746</v>
      </c>
      <c r="AD125" s="74">
        <f t="shared" si="2905"/>
        <v>61</v>
      </c>
      <c r="AE125" s="11">
        <v>520</v>
      </c>
      <c r="AF125" s="12">
        <f t="shared" si="2825"/>
        <v>0.73324396782841827</v>
      </c>
      <c r="AG125" s="11">
        <v>27</v>
      </c>
      <c r="AH125" s="12">
        <f t="shared" si="2826"/>
        <v>4.9360146252285193E-2</v>
      </c>
      <c r="AI125" s="11"/>
      <c r="AJ125" s="11"/>
      <c r="AK125" s="18"/>
      <c r="AL125" s="20"/>
      <c r="AM125" s="10"/>
      <c r="AN125" s="11"/>
      <c r="AO125" s="74">
        <f t="shared" si="2906"/>
        <v>201</v>
      </c>
      <c r="AP125" s="74">
        <f t="shared" si="2907"/>
        <v>16</v>
      </c>
      <c r="AQ125" s="11">
        <v>141</v>
      </c>
      <c r="AR125" s="12">
        <f t="shared" si="2829"/>
        <v>0.72636815920398012</v>
      </c>
      <c r="AS125" s="11">
        <v>5</v>
      </c>
      <c r="AT125" s="12">
        <f t="shared" si="2830"/>
        <v>3.4246575342465752E-2</v>
      </c>
      <c r="AU125" s="11"/>
      <c r="AV125" s="11"/>
      <c r="AW125" s="18"/>
      <c r="AX125" s="20"/>
      <c r="AY125" s="10">
        <v>1</v>
      </c>
      <c r="AZ125" s="11"/>
      <c r="BA125" s="74">
        <f t="shared" si="2908"/>
        <v>752</v>
      </c>
      <c r="BB125" s="74">
        <f t="shared" si="2909"/>
        <v>62</v>
      </c>
      <c r="BC125" s="11">
        <v>534</v>
      </c>
      <c r="BD125" s="12">
        <f t="shared" si="2833"/>
        <v>0.7313829787234043</v>
      </c>
      <c r="BE125" s="11">
        <v>16</v>
      </c>
      <c r="BF125" s="12">
        <f t="shared" si="2834"/>
        <v>2.9090909090909091E-2</v>
      </c>
      <c r="BG125" s="11"/>
      <c r="BH125" s="11"/>
      <c r="BI125" s="18"/>
      <c r="BJ125" s="20"/>
      <c r="BK125" s="10"/>
      <c r="BL125" s="11"/>
      <c r="BM125" s="74">
        <f t="shared" si="2910"/>
        <v>753</v>
      </c>
      <c r="BN125" s="74">
        <f t="shared" si="2911"/>
        <v>62</v>
      </c>
      <c r="BO125" s="11">
        <v>490</v>
      </c>
      <c r="BP125" s="12">
        <f t="shared" si="2837"/>
        <v>0.67463479415670646</v>
      </c>
      <c r="BQ125" s="11">
        <v>18</v>
      </c>
      <c r="BR125" s="12">
        <f t="shared" si="2838"/>
        <v>3.5433070866141732E-2</v>
      </c>
      <c r="BS125" s="11"/>
      <c r="BT125" s="11"/>
      <c r="BU125" s="18"/>
      <c r="BV125" s="20"/>
      <c r="BW125" s="10"/>
      <c r="BX125" s="11"/>
      <c r="BY125" s="74">
        <f t="shared" si="2912"/>
        <v>738</v>
      </c>
      <c r="BZ125" s="74">
        <f t="shared" si="2913"/>
        <v>59</v>
      </c>
      <c r="CA125" s="11">
        <v>500</v>
      </c>
      <c r="CB125" s="12">
        <f t="shared" si="2841"/>
        <v>0.7127371273712737</v>
      </c>
      <c r="CC125" s="11">
        <v>26</v>
      </c>
      <c r="CD125" s="12">
        <f t="shared" si="2842"/>
        <v>4.9429657794676805E-2</v>
      </c>
      <c r="CE125" s="11"/>
      <c r="CF125" s="11"/>
      <c r="CG125" s="18"/>
      <c r="CH125" s="20"/>
      <c r="CI125" s="10"/>
      <c r="CJ125" s="11"/>
      <c r="CK125" s="74">
        <f t="shared" si="2914"/>
        <v>744</v>
      </c>
      <c r="CL125" s="74">
        <f t="shared" si="2915"/>
        <v>60</v>
      </c>
      <c r="CM125" s="11">
        <v>496</v>
      </c>
      <c r="CN125" s="12">
        <f t="shared" si="2845"/>
        <v>0.68951612903225812</v>
      </c>
      <c r="CO125" s="11">
        <v>17</v>
      </c>
      <c r="CP125" s="12">
        <f t="shared" si="2846"/>
        <v>3.3138401559454189E-2</v>
      </c>
      <c r="CQ125" s="11"/>
      <c r="CR125" s="11"/>
      <c r="CS125" s="18"/>
      <c r="CT125" s="20"/>
      <c r="CU125" s="10"/>
      <c r="CV125" s="11"/>
      <c r="CW125" s="74">
        <f t="shared" si="2916"/>
        <v>740</v>
      </c>
      <c r="CX125" s="74">
        <f t="shared" si="2917"/>
        <v>60</v>
      </c>
      <c r="CY125" s="11">
        <v>493</v>
      </c>
      <c r="CZ125" s="12">
        <f t="shared" si="2849"/>
        <v>0.7013513513513514</v>
      </c>
      <c r="DA125" s="11">
        <v>26</v>
      </c>
      <c r="DB125" s="12">
        <f t="shared" si="2850"/>
        <v>5.0096339113680152E-2</v>
      </c>
      <c r="DC125" s="11"/>
      <c r="DD125" s="11"/>
      <c r="DE125" s="18"/>
      <c r="DF125" s="20"/>
      <c r="DG125" s="10"/>
      <c r="DH125" s="11"/>
      <c r="DI125" s="74">
        <f t="shared" si="2918"/>
        <v>184</v>
      </c>
      <c r="DJ125" s="74">
        <f t="shared" si="2919"/>
        <v>15</v>
      </c>
      <c r="DK125" s="11">
        <v>125</v>
      </c>
      <c r="DL125" s="12">
        <f t="shared" si="2853"/>
        <v>0.71195652173913049</v>
      </c>
      <c r="DM125" s="11">
        <v>6</v>
      </c>
      <c r="DN125" s="12">
        <f t="shared" si="2854"/>
        <v>4.5801526717557252E-2</v>
      </c>
      <c r="DO125" s="11"/>
      <c r="DP125" s="11"/>
      <c r="DQ125" s="18"/>
      <c r="DR125" s="20"/>
      <c r="DS125" s="10"/>
      <c r="DT125" s="11"/>
      <c r="DU125" s="74">
        <f t="shared" si="2920"/>
        <v>748</v>
      </c>
      <c r="DV125" s="74">
        <f t="shared" si="2921"/>
        <v>63</v>
      </c>
      <c r="DW125" s="11">
        <v>521</v>
      </c>
      <c r="DX125" s="12">
        <f t="shared" si="2857"/>
        <v>0.72459893048128343</v>
      </c>
      <c r="DY125" s="11">
        <v>21</v>
      </c>
      <c r="DZ125" s="12">
        <f t="shared" si="2858"/>
        <v>3.8745387453874541E-2</v>
      </c>
      <c r="EA125" s="11"/>
      <c r="EB125" s="11"/>
      <c r="EC125" s="18"/>
      <c r="ED125" s="20"/>
      <c r="EE125" s="10"/>
      <c r="EF125" s="11"/>
      <c r="EG125" s="74">
        <f t="shared" si="2922"/>
        <v>750</v>
      </c>
      <c r="EH125" s="74">
        <f t="shared" si="2923"/>
        <v>62</v>
      </c>
      <c r="EI125" s="11">
        <v>513</v>
      </c>
      <c r="EJ125" s="12">
        <f t="shared" si="2861"/>
        <v>0.70533333333333337</v>
      </c>
      <c r="EK125" s="11">
        <v>16</v>
      </c>
      <c r="EL125" s="12">
        <f t="shared" si="2862"/>
        <v>3.0245746691871456E-2</v>
      </c>
      <c r="EM125" s="11"/>
      <c r="EN125" s="11"/>
      <c r="EO125" s="18"/>
      <c r="EP125" s="20"/>
      <c r="EQ125" s="10"/>
      <c r="ER125" s="11"/>
      <c r="ES125" s="74">
        <f t="shared" si="2924"/>
        <v>739</v>
      </c>
      <c r="ET125" s="74">
        <f t="shared" si="2925"/>
        <v>60</v>
      </c>
      <c r="EU125" s="11">
        <v>521</v>
      </c>
      <c r="EV125" s="12">
        <f t="shared" si="2865"/>
        <v>0.74966170500676588</v>
      </c>
      <c r="EW125" s="11">
        <v>33</v>
      </c>
      <c r="EX125" s="12">
        <f t="shared" si="2866"/>
        <v>5.9566787003610108E-2</v>
      </c>
      <c r="EY125" s="11"/>
      <c r="EZ125" s="11"/>
      <c r="FA125" s="18"/>
      <c r="FB125" s="20"/>
      <c r="FC125" s="10">
        <v>1</v>
      </c>
      <c r="FD125" s="11"/>
      <c r="FE125" s="74">
        <f t="shared" si="2926"/>
        <v>744</v>
      </c>
      <c r="FF125" s="74">
        <f t="shared" si="2927"/>
        <v>61</v>
      </c>
      <c r="FG125" s="11">
        <v>509</v>
      </c>
      <c r="FH125" s="12">
        <f t="shared" si="2869"/>
        <v>0.71908602150537637</v>
      </c>
      <c r="FI125" s="11">
        <v>26</v>
      </c>
      <c r="FJ125" s="12">
        <f t="shared" si="2870"/>
        <v>4.8598130841121495E-2</v>
      </c>
      <c r="FK125" s="11"/>
      <c r="FL125" s="11"/>
      <c r="FM125" s="18"/>
      <c r="FN125" s="20"/>
      <c r="FO125" s="10">
        <v>1</v>
      </c>
      <c r="FP125" s="11"/>
      <c r="FQ125" s="74">
        <f t="shared" si="2928"/>
        <v>748</v>
      </c>
      <c r="FR125" s="74">
        <f t="shared" si="2929"/>
        <v>62</v>
      </c>
      <c r="FS125" s="11">
        <v>548</v>
      </c>
      <c r="FT125" s="12">
        <f t="shared" si="2873"/>
        <v>0.76203208556149737</v>
      </c>
      <c r="FU125" s="11">
        <v>22</v>
      </c>
      <c r="FV125" s="12">
        <f t="shared" si="2874"/>
        <v>3.8596491228070177E-2</v>
      </c>
      <c r="FW125" s="11"/>
      <c r="FX125" s="11"/>
      <c r="FY125" s="18"/>
      <c r="FZ125" s="20"/>
      <c r="GA125" s="10"/>
      <c r="GB125" s="11"/>
      <c r="GC125" s="74">
        <f t="shared" si="2930"/>
        <v>204</v>
      </c>
      <c r="GD125" s="74">
        <f t="shared" si="2931"/>
        <v>16</v>
      </c>
      <c r="GE125" s="11">
        <v>132</v>
      </c>
      <c r="GF125" s="12">
        <f t="shared" si="2877"/>
        <v>0.7009803921568627</v>
      </c>
      <c r="GG125" s="11">
        <v>11</v>
      </c>
      <c r="GH125" s="12">
        <f t="shared" si="2878"/>
        <v>7.6923076923076927E-2</v>
      </c>
      <c r="GI125" s="11"/>
      <c r="GJ125" s="11"/>
      <c r="GK125" s="18"/>
      <c r="GL125" s="20"/>
      <c r="GM125" s="10"/>
      <c r="GN125" s="11"/>
      <c r="GO125" s="74">
        <f t="shared" si="2932"/>
        <v>746</v>
      </c>
      <c r="GP125" s="74">
        <f t="shared" si="2933"/>
        <v>61</v>
      </c>
      <c r="GQ125" s="11">
        <v>513</v>
      </c>
      <c r="GR125" s="12">
        <f t="shared" si="2881"/>
        <v>0.70643431635388743</v>
      </c>
      <c r="GS125" s="11">
        <v>14</v>
      </c>
      <c r="GT125" s="12">
        <f t="shared" si="2882"/>
        <v>2.6565464895635674E-2</v>
      </c>
      <c r="GU125" s="11"/>
      <c r="GV125" s="11"/>
      <c r="GW125" s="18"/>
      <c r="GX125" s="20"/>
      <c r="GY125" s="10"/>
      <c r="GZ125" s="11"/>
      <c r="HA125" s="74">
        <f t="shared" si="2934"/>
        <v>751</v>
      </c>
      <c r="HB125" s="74">
        <f t="shared" si="2935"/>
        <v>60</v>
      </c>
      <c r="HC125" s="11">
        <v>463</v>
      </c>
      <c r="HD125" s="12">
        <f t="shared" si="2885"/>
        <v>0.63648468708388817</v>
      </c>
      <c r="HE125" s="11">
        <v>15</v>
      </c>
      <c r="HF125" s="12">
        <f t="shared" si="2886"/>
        <v>3.1380753138075312E-2</v>
      </c>
      <c r="HG125" s="11"/>
      <c r="HH125" s="11"/>
      <c r="HI125" s="18"/>
      <c r="HJ125" s="20"/>
      <c r="HK125" s="10">
        <f t="shared" si="2887"/>
        <v>4</v>
      </c>
      <c r="HL125" s="11">
        <f t="shared" si="2888"/>
        <v>0</v>
      </c>
      <c r="HM125" s="11">
        <f t="shared" si="2889"/>
        <v>11749</v>
      </c>
      <c r="HN125" s="11">
        <f t="shared" si="2890"/>
        <v>961</v>
      </c>
      <c r="HO125" s="11">
        <f t="shared" si="2891"/>
        <v>8354</v>
      </c>
      <c r="HP125" s="202">
        <f t="shared" si="2892"/>
        <v>0.71103923738190489</v>
      </c>
      <c r="HQ125" s="15">
        <f t="shared" si="2893"/>
        <v>347</v>
      </c>
      <c r="HR125" s="12">
        <f t="shared" si="2894"/>
        <v>4.1536988269092648E-2</v>
      </c>
      <c r="HS125" s="16">
        <v>60.5</v>
      </c>
      <c r="HT125" s="17">
        <v>7872</v>
      </c>
      <c r="HU125" s="16">
        <f t="shared" si="2895"/>
        <v>94.23030883409146</v>
      </c>
      <c r="HV125" s="18"/>
      <c r="HW125" s="20"/>
      <c r="HX125" s="78">
        <f t="shared" si="2896"/>
        <v>0.71224124712496806</v>
      </c>
      <c r="HY125" s="78">
        <f t="shared" si="2897"/>
        <v>0.70696721311475408</v>
      </c>
      <c r="HZ125" s="78">
        <f t="shared" si="2898"/>
        <v>0.71388606307222791</v>
      </c>
    </row>
    <row r="126" spans="1:241" x14ac:dyDescent="0.25">
      <c r="A126" s="211"/>
      <c r="B126" s="41">
        <f>+B125+1</f>
        <v>44600</v>
      </c>
      <c r="C126" s="10"/>
      <c r="D126" s="11"/>
      <c r="E126" s="74">
        <f t="shared" si="2900"/>
        <v>727</v>
      </c>
      <c r="F126" s="74">
        <f t="shared" si="2901"/>
        <v>60</v>
      </c>
      <c r="G126" s="11">
        <v>498</v>
      </c>
      <c r="H126" s="12">
        <f t="shared" si="2817"/>
        <v>0.72352132049518569</v>
      </c>
      <c r="I126" s="11">
        <v>28</v>
      </c>
      <c r="J126" s="12">
        <f t="shared" si="2818"/>
        <v>5.3231939163498096E-2</v>
      </c>
      <c r="K126" s="13"/>
      <c r="L126" s="13"/>
      <c r="M126" s="25">
        <v>3996</v>
      </c>
      <c r="N126" s="38">
        <v>4280</v>
      </c>
      <c r="O126" s="10"/>
      <c r="P126" s="11"/>
      <c r="Q126" s="74">
        <f t="shared" si="2902"/>
        <v>734</v>
      </c>
      <c r="R126" s="74">
        <f t="shared" si="2903"/>
        <v>61</v>
      </c>
      <c r="S126" s="11">
        <v>487</v>
      </c>
      <c r="T126" s="12">
        <f t="shared" si="2821"/>
        <v>0.68664850136239786</v>
      </c>
      <c r="U126" s="11">
        <v>17</v>
      </c>
      <c r="V126" s="12">
        <f t="shared" si="2822"/>
        <v>3.3730158730158728E-2</v>
      </c>
      <c r="W126" s="13"/>
      <c r="X126" s="13"/>
      <c r="Y126" s="25">
        <v>3996</v>
      </c>
      <c r="Z126" s="38">
        <v>4280</v>
      </c>
      <c r="AA126" s="10"/>
      <c r="AB126" s="11"/>
      <c r="AC126" s="74">
        <f t="shared" si="2904"/>
        <v>746</v>
      </c>
      <c r="AD126" s="74">
        <f t="shared" si="2905"/>
        <v>61</v>
      </c>
      <c r="AE126" s="11">
        <v>520</v>
      </c>
      <c r="AF126" s="12">
        <f t="shared" si="2825"/>
        <v>0.72654155495978556</v>
      </c>
      <c r="AG126" s="11">
        <v>22</v>
      </c>
      <c r="AH126" s="12">
        <f t="shared" si="2826"/>
        <v>4.0590405904059039E-2</v>
      </c>
      <c r="AI126" s="13"/>
      <c r="AJ126" s="13"/>
      <c r="AK126" s="25">
        <v>3996</v>
      </c>
      <c r="AL126" s="38">
        <v>4280</v>
      </c>
      <c r="AM126" s="10"/>
      <c r="AN126" s="11"/>
      <c r="AO126" s="74">
        <f t="shared" si="2906"/>
        <v>201</v>
      </c>
      <c r="AP126" s="74">
        <f t="shared" si="2907"/>
        <v>16</v>
      </c>
      <c r="AQ126" s="11">
        <v>164</v>
      </c>
      <c r="AR126" s="12">
        <f t="shared" si="2829"/>
        <v>0.83582089552238803</v>
      </c>
      <c r="AS126" s="11">
        <v>4</v>
      </c>
      <c r="AT126" s="12">
        <f t="shared" si="2830"/>
        <v>2.3809523809523808E-2</v>
      </c>
      <c r="AU126" s="13"/>
      <c r="AV126" s="13"/>
      <c r="AW126" s="25">
        <v>3996</v>
      </c>
      <c r="AX126" s="38">
        <v>4280</v>
      </c>
      <c r="AY126" s="10"/>
      <c r="AZ126" s="11">
        <v>1</v>
      </c>
      <c r="BA126" s="74">
        <f t="shared" si="2908"/>
        <v>752</v>
      </c>
      <c r="BB126" s="74">
        <f t="shared" si="2909"/>
        <v>61</v>
      </c>
      <c r="BC126" s="11">
        <v>511</v>
      </c>
      <c r="BD126" s="12">
        <f t="shared" si="2833"/>
        <v>0.69414893617021278</v>
      </c>
      <c r="BE126" s="11">
        <v>11</v>
      </c>
      <c r="BF126" s="12">
        <f t="shared" si="2834"/>
        <v>2.1072796934865901E-2</v>
      </c>
      <c r="BG126" s="13"/>
      <c r="BH126" s="13"/>
      <c r="BI126" s="25">
        <v>3996</v>
      </c>
      <c r="BJ126" s="38">
        <v>4280</v>
      </c>
      <c r="BK126" s="10"/>
      <c r="BL126" s="11"/>
      <c r="BM126" s="74">
        <f t="shared" si="2910"/>
        <v>753</v>
      </c>
      <c r="BN126" s="74">
        <f t="shared" si="2911"/>
        <v>62</v>
      </c>
      <c r="BO126" s="11">
        <v>525</v>
      </c>
      <c r="BP126" s="12">
        <f t="shared" si="2837"/>
        <v>0.71845949535192566</v>
      </c>
      <c r="BQ126" s="11">
        <v>16</v>
      </c>
      <c r="BR126" s="12">
        <f t="shared" si="2838"/>
        <v>2.9574861367837338E-2</v>
      </c>
      <c r="BS126" s="13"/>
      <c r="BT126" s="13"/>
      <c r="BU126" s="25">
        <v>3996</v>
      </c>
      <c r="BV126" s="38">
        <v>4280</v>
      </c>
      <c r="BW126" s="10">
        <v>2</v>
      </c>
      <c r="BX126" s="11"/>
      <c r="BY126" s="74">
        <f t="shared" si="2912"/>
        <v>736</v>
      </c>
      <c r="BZ126" s="74">
        <f t="shared" si="2913"/>
        <v>59</v>
      </c>
      <c r="CA126" s="11">
        <v>469</v>
      </c>
      <c r="CB126" s="12">
        <f t="shared" si="2841"/>
        <v>0.66847826086956519</v>
      </c>
      <c r="CC126" s="11">
        <v>23</v>
      </c>
      <c r="CD126" s="12">
        <f t="shared" si="2842"/>
        <v>4.6747967479674794E-2</v>
      </c>
      <c r="CE126" s="13"/>
      <c r="CF126" s="13"/>
      <c r="CG126" s="25">
        <v>3996</v>
      </c>
      <c r="CH126" s="38">
        <v>4280</v>
      </c>
      <c r="CI126" s="10"/>
      <c r="CJ126" s="11"/>
      <c r="CK126" s="74">
        <f t="shared" si="2914"/>
        <v>744</v>
      </c>
      <c r="CL126" s="74">
        <f t="shared" si="2915"/>
        <v>60</v>
      </c>
      <c r="CM126" s="11">
        <v>501</v>
      </c>
      <c r="CN126" s="12">
        <f t="shared" si="2845"/>
        <v>0.69623655913978499</v>
      </c>
      <c r="CO126" s="11">
        <v>17</v>
      </c>
      <c r="CP126" s="12">
        <f t="shared" si="2846"/>
        <v>3.2818532818532815E-2</v>
      </c>
      <c r="CQ126" s="13"/>
      <c r="CR126" s="13"/>
      <c r="CS126" s="25">
        <v>3996</v>
      </c>
      <c r="CT126" s="38">
        <v>4280</v>
      </c>
      <c r="CU126" s="10"/>
      <c r="CV126" s="11"/>
      <c r="CW126" s="74">
        <f t="shared" si="2916"/>
        <v>740</v>
      </c>
      <c r="CX126" s="74">
        <f t="shared" si="2917"/>
        <v>60</v>
      </c>
      <c r="CY126" s="11">
        <v>460</v>
      </c>
      <c r="CZ126" s="12">
        <f t="shared" si="2849"/>
        <v>0.65675675675675671</v>
      </c>
      <c r="DA126" s="11">
        <v>26</v>
      </c>
      <c r="DB126" s="12">
        <f t="shared" si="2850"/>
        <v>5.3497942386831275E-2</v>
      </c>
      <c r="DC126" s="13"/>
      <c r="DD126" s="13"/>
      <c r="DE126" s="25">
        <v>3996</v>
      </c>
      <c r="DF126" s="38">
        <v>4280</v>
      </c>
      <c r="DG126" s="10"/>
      <c r="DH126" s="11"/>
      <c r="DI126" s="74">
        <f t="shared" si="2918"/>
        <v>184</v>
      </c>
      <c r="DJ126" s="74">
        <f t="shared" si="2919"/>
        <v>15</v>
      </c>
      <c r="DK126" s="11">
        <v>100</v>
      </c>
      <c r="DL126" s="12">
        <f t="shared" si="2853"/>
        <v>0.58695652173913049</v>
      </c>
      <c r="DM126" s="11">
        <v>8</v>
      </c>
      <c r="DN126" s="12">
        <f t="shared" si="2854"/>
        <v>7.407407407407407E-2</v>
      </c>
      <c r="DO126" s="13"/>
      <c r="DP126" s="13"/>
      <c r="DQ126" s="25">
        <v>3996</v>
      </c>
      <c r="DR126" s="38">
        <v>4280</v>
      </c>
      <c r="DS126" s="10"/>
      <c r="DT126" s="11"/>
      <c r="DU126" s="74">
        <f t="shared" si="2920"/>
        <v>748</v>
      </c>
      <c r="DV126" s="74">
        <f t="shared" si="2921"/>
        <v>63</v>
      </c>
      <c r="DW126" s="11">
        <v>531</v>
      </c>
      <c r="DX126" s="12">
        <f t="shared" si="2857"/>
        <v>0.73930481283422456</v>
      </c>
      <c r="DY126" s="11">
        <v>22</v>
      </c>
      <c r="DZ126" s="12">
        <f t="shared" si="2858"/>
        <v>3.9783001808318265E-2</v>
      </c>
      <c r="EA126" s="13"/>
      <c r="EB126" s="13"/>
      <c r="EC126" s="25">
        <v>3996</v>
      </c>
      <c r="ED126" s="38">
        <v>4280</v>
      </c>
      <c r="EE126" s="10"/>
      <c r="EF126" s="11"/>
      <c r="EG126" s="74">
        <f t="shared" si="2922"/>
        <v>750</v>
      </c>
      <c r="EH126" s="74">
        <f t="shared" si="2923"/>
        <v>62</v>
      </c>
      <c r="EI126" s="11">
        <v>557</v>
      </c>
      <c r="EJ126" s="12">
        <f t="shared" si="2861"/>
        <v>0.76133333333333331</v>
      </c>
      <c r="EK126" s="11">
        <v>14</v>
      </c>
      <c r="EL126" s="12">
        <f t="shared" si="2862"/>
        <v>2.4518388791593695E-2</v>
      </c>
      <c r="EM126" s="13"/>
      <c r="EN126" s="13"/>
      <c r="EO126" s="25">
        <v>3996</v>
      </c>
      <c r="EP126" s="38">
        <v>4280</v>
      </c>
      <c r="EQ126" s="10"/>
      <c r="ER126" s="11"/>
      <c r="ES126" s="74">
        <f t="shared" si="2924"/>
        <v>739</v>
      </c>
      <c r="ET126" s="74">
        <f t="shared" si="2925"/>
        <v>60</v>
      </c>
      <c r="EU126" s="11">
        <v>509</v>
      </c>
      <c r="EV126" s="12">
        <f t="shared" si="2865"/>
        <v>0.72395128552097432</v>
      </c>
      <c r="EW126" s="11">
        <v>26</v>
      </c>
      <c r="EX126" s="12">
        <f t="shared" si="2866"/>
        <v>4.8598130841121495E-2</v>
      </c>
      <c r="EY126" s="13"/>
      <c r="EZ126" s="13"/>
      <c r="FA126" s="25">
        <v>3996</v>
      </c>
      <c r="FB126" s="38">
        <v>4280</v>
      </c>
      <c r="FC126" s="10"/>
      <c r="FD126" s="11"/>
      <c r="FE126" s="74">
        <f t="shared" si="2926"/>
        <v>744</v>
      </c>
      <c r="FF126" s="74">
        <f t="shared" si="2927"/>
        <v>61</v>
      </c>
      <c r="FG126" s="11">
        <v>521</v>
      </c>
      <c r="FH126" s="12">
        <f t="shared" si="2869"/>
        <v>0.73521505376344087</v>
      </c>
      <c r="FI126" s="11">
        <v>26</v>
      </c>
      <c r="FJ126" s="12">
        <f t="shared" si="2870"/>
        <v>4.7531992687385741E-2</v>
      </c>
      <c r="FK126" s="13"/>
      <c r="FL126" s="13"/>
      <c r="FM126" s="25">
        <v>3996</v>
      </c>
      <c r="FN126" s="38">
        <v>4280</v>
      </c>
      <c r="FO126" s="10">
        <v>1</v>
      </c>
      <c r="FP126" s="11"/>
      <c r="FQ126" s="74">
        <f t="shared" si="2928"/>
        <v>747</v>
      </c>
      <c r="FR126" s="74">
        <f t="shared" si="2929"/>
        <v>62</v>
      </c>
      <c r="FS126" s="11">
        <v>525</v>
      </c>
      <c r="FT126" s="12">
        <f t="shared" si="2873"/>
        <v>0.72556894243641235</v>
      </c>
      <c r="FU126" s="11">
        <v>17</v>
      </c>
      <c r="FV126" s="12">
        <f t="shared" si="2874"/>
        <v>3.136531365313653E-2</v>
      </c>
      <c r="FW126" s="13"/>
      <c r="FX126" s="13"/>
      <c r="FY126" s="25">
        <v>3996</v>
      </c>
      <c r="FZ126" s="38">
        <v>4280</v>
      </c>
      <c r="GA126" s="10"/>
      <c r="GB126" s="11"/>
      <c r="GC126" s="74">
        <f t="shared" si="2930"/>
        <v>204</v>
      </c>
      <c r="GD126" s="74">
        <f t="shared" si="2931"/>
        <v>16</v>
      </c>
      <c r="GE126" s="11">
        <v>121</v>
      </c>
      <c r="GF126" s="12">
        <f t="shared" si="2877"/>
        <v>0.65686274509803921</v>
      </c>
      <c r="GG126" s="11">
        <v>13</v>
      </c>
      <c r="GH126" s="12">
        <f t="shared" si="2878"/>
        <v>9.7014925373134331E-2</v>
      </c>
      <c r="GI126" s="13"/>
      <c r="GJ126" s="13"/>
      <c r="GK126" s="25">
        <v>3996</v>
      </c>
      <c r="GL126" s="38">
        <v>4280</v>
      </c>
      <c r="GM126" s="10"/>
      <c r="GN126" s="11"/>
      <c r="GO126" s="74">
        <f t="shared" si="2932"/>
        <v>746</v>
      </c>
      <c r="GP126" s="74">
        <f t="shared" si="2933"/>
        <v>61</v>
      </c>
      <c r="GQ126" s="11">
        <v>523</v>
      </c>
      <c r="GR126" s="12">
        <f t="shared" si="2881"/>
        <v>0.72252010723860594</v>
      </c>
      <c r="GS126" s="11">
        <v>16</v>
      </c>
      <c r="GT126" s="12">
        <f t="shared" si="2882"/>
        <v>2.9684601113172542E-2</v>
      </c>
      <c r="GU126" s="13"/>
      <c r="GV126" s="13"/>
      <c r="GW126" s="25">
        <v>3996</v>
      </c>
      <c r="GX126" s="38">
        <v>4280</v>
      </c>
      <c r="GY126" s="10"/>
      <c r="GZ126" s="11"/>
      <c r="HA126" s="74">
        <f t="shared" si="2934"/>
        <v>751</v>
      </c>
      <c r="HB126" s="74">
        <f t="shared" si="2935"/>
        <v>60</v>
      </c>
      <c r="HC126" s="11">
        <v>485</v>
      </c>
      <c r="HD126" s="12">
        <f t="shared" si="2885"/>
        <v>0.66577896138482029</v>
      </c>
      <c r="HE126" s="11">
        <v>15</v>
      </c>
      <c r="HF126" s="12">
        <f t="shared" si="2886"/>
        <v>0.03</v>
      </c>
      <c r="HG126" s="13"/>
      <c r="HH126" s="13"/>
      <c r="HI126" s="25">
        <v>3996</v>
      </c>
      <c r="HJ126" s="38">
        <v>4280</v>
      </c>
      <c r="HK126" s="10">
        <f t="shared" si="2887"/>
        <v>3</v>
      </c>
      <c r="HL126" s="11">
        <f t="shared" si="2888"/>
        <v>1</v>
      </c>
      <c r="HM126" s="11">
        <f t="shared" si="2889"/>
        <v>11746</v>
      </c>
      <c r="HN126" s="11">
        <f t="shared" si="2890"/>
        <v>960</v>
      </c>
      <c r="HO126" s="11">
        <f t="shared" si="2891"/>
        <v>8328</v>
      </c>
      <c r="HP126" s="202">
        <f t="shared" si="2892"/>
        <v>0.70900732164140989</v>
      </c>
      <c r="HQ126" s="15">
        <f t="shared" si="2893"/>
        <v>321</v>
      </c>
      <c r="HR126" s="12">
        <f t="shared" si="2894"/>
        <v>3.8544668587896257E-2</v>
      </c>
      <c r="HS126" s="16">
        <v>60.6</v>
      </c>
      <c r="HT126" s="17">
        <v>7847</v>
      </c>
      <c r="HU126" s="16">
        <f t="shared" si="2895"/>
        <v>94.224303554274741</v>
      </c>
      <c r="HV126" s="23">
        <v>3996</v>
      </c>
      <c r="HW126" s="22">
        <v>4280</v>
      </c>
      <c r="HX126" s="78">
        <f t="shared" si="2896"/>
        <v>0.71633018144646055</v>
      </c>
      <c r="HY126" s="78">
        <f t="shared" si="2897"/>
        <v>0.69912865197334695</v>
      </c>
      <c r="HZ126" s="78">
        <f t="shared" si="2898"/>
        <v>0.71152378529636229</v>
      </c>
    </row>
    <row r="127" spans="1:241" x14ac:dyDescent="0.25">
      <c r="A127" s="211"/>
      <c r="B127" s="41">
        <f t="shared" si="2899"/>
        <v>44601</v>
      </c>
      <c r="C127" s="10"/>
      <c r="D127" s="11"/>
      <c r="E127" s="74">
        <f t="shared" si="2900"/>
        <v>727</v>
      </c>
      <c r="F127" s="74">
        <f t="shared" si="2901"/>
        <v>60</v>
      </c>
      <c r="G127" s="11">
        <v>506</v>
      </c>
      <c r="H127" s="12">
        <f t="shared" si="2817"/>
        <v>0.73865199449793673</v>
      </c>
      <c r="I127" s="11">
        <v>31</v>
      </c>
      <c r="J127" s="12">
        <f t="shared" si="2818"/>
        <v>5.7728119180633149E-2</v>
      </c>
      <c r="K127" s="13"/>
      <c r="L127" s="11"/>
      <c r="M127" s="25">
        <v>4540.25</v>
      </c>
      <c r="N127" s="38">
        <v>4371.4285714285716</v>
      </c>
      <c r="O127" s="10">
        <v>1</v>
      </c>
      <c r="P127" s="11"/>
      <c r="Q127" s="74">
        <f t="shared" si="2902"/>
        <v>733</v>
      </c>
      <c r="R127" s="74">
        <f t="shared" si="2903"/>
        <v>61</v>
      </c>
      <c r="S127" s="11">
        <v>500</v>
      </c>
      <c r="T127" s="12">
        <f t="shared" si="2821"/>
        <v>0.71350613915416095</v>
      </c>
      <c r="U127" s="11">
        <v>23</v>
      </c>
      <c r="V127" s="12">
        <f t="shared" si="2822"/>
        <v>4.3977055449330782E-2</v>
      </c>
      <c r="W127" s="13"/>
      <c r="X127" s="11"/>
      <c r="Y127" s="25">
        <v>4516.1904761904761</v>
      </c>
      <c r="Z127" s="38">
        <v>4667.1428571428569</v>
      </c>
      <c r="AA127" s="10"/>
      <c r="AB127" s="11"/>
      <c r="AC127" s="74">
        <f t="shared" si="2904"/>
        <v>746</v>
      </c>
      <c r="AD127" s="74">
        <f t="shared" si="2905"/>
        <v>61</v>
      </c>
      <c r="AE127" s="11">
        <v>521</v>
      </c>
      <c r="AF127" s="12">
        <f t="shared" si="2825"/>
        <v>0.72386058981233248</v>
      </c>
      <c r="AG127" s="11">
        <v>19</v>
      </c>
      <c r="AH127" s="12">
        <f t="shared" si="2826"/>
        <v>3.5185185185185187E-2</v>
      </c>
      <c r="AI127" s="13"/>
      <c r="AJ127" s="11"/>
      <c r="AK127" s="25">
        <v>4443.5555555555557</v>
      </c>
      <c r="AL127" s="38">
        <v>4729.333333333333</v>
      </c>
      <c r="AM127" s="10"/>
      <c r="AN127" s="11"/>
      <c r="AO127" s="74">
        <f t="shared" si="2906"/>
        <v>201</v>
      </c>
      <c r="AP127" s="74">
        <f t="shared" si="2907"/>
        <v>16</v>
      </c>
      <c r="AQ127" s="11">
        <v>153</v>
      </c>
      <c r="AR127" s="12">
        <f t="shared" si="2829"/>
        <v>0.78606965174129351</v>
      </c>
      <c r="AS127" s="11">
        <v>5</v>
      </c>
      <c r="AT127" s="12">
        <f t="shared" si="2830"/>
        <v>3.1645569620253167E-2</v>
      </c>
      <c r="AU127" s="13"/>
      <c r="AV127" s="11"/>
      <c r="AW127" s="25">
        <v>4438.5714285714284</v>
      </c>
      <c r="AX127" s="38">
        <v>4132.8571428571431</v>
      </c>
      <c r="AY127" s="10"/>
      <c r="AZ127" s="11"/>
      <c r="BA127" s="74">
        <f t="shared" si="2908"/>
        <v>752</v>
      </c>
      <c r="BB127" s="74">
        <f t="shared" si="2909"/>
        <v>61</v>
      </c>
      <c r="BC127" s="11">
        <v>507</v>
      </c>
      <c r="BD127" s="12">
        <f t="shared" si="2833"/>
        <v>0.70345744680851063</v>
      </c>
      <c r="BE127" s="11">
        <v>22</v>
      </c>
      <c r="BF127" s="12">
        <f t="shared" si="2834"/>
        <v>4.1587901701323253E-2</v>
      </c>
      <c r="BG127" s="13"/>
      <c r="BH127" s="11"/>
      <c r="BI127" s="25">
        <v>4423.5714285714284</v>
      </c>
      <c r="BJ127" s="38">
        <v>4686.666666666667</v>
      </c>
      <c r="BK127" s="10"/>
      <c r="BL127" s="11"/>
      <c r="BM127" s="74">
        <f t="shared" si="2910"/>
        <v>753</v>
      </c>
      <c r="BN127" s="74">
        <f t="shared" si="2911"/>
        <v>62</v>
      </c>
      <c r="BO127" s="11">
        <v>514</v>
      </c>
      <c r="BP127" s="12">
        <f t="shared" si="2837"/>
        <v>0.70783532536520588</v>
      </c>
      <c r="BQ127" s="11">
        <v>19</v>
      </c>
      <c r="BR127" s="12">
        <f t="shared" si="2838"/>
        <v>3.5647279549718573E-2</v>
      </c>
      <c r="BS127" s="13"/>
      <c r="BT127" s="11"/>
      <c r="BU127" s="25">
        <v>4516.2222222222226</v>
      </c>
      <c r="BV127" s="38">
        <v>4981.333333333333</v>
      </c>
      <c r="BW127" s="10"/>
      <c r="BX127" s="11"/>
      <c r="BY127" s="74">
        <f t="shared" si="2912"/>
        <v>736</v>
      </c>
      <c r="BZ127" s="74">
        <f t="shared" si="2913"/>
        <v>59</v>
      </c>
      <c r="CA127" s="11">
        <v>480</v>
      </c>
      <c r="CB127" s="12">
        <f t="shared" si="2841"/>
        <v>0.69836956521739135</v>
      </c>
      <c r="CC127" s="11">
        <v>34</v>
      </c>
      <c r="CD127" s="12">
        <f t="shared" si="2842"/>
        <v>6.6147859922178989E-2</v>
      </c>
      <c r="CE127" s="13"/>
      <c r="CF127" s="11"/>
      <c r="CG127" s="25">
        <v>4602.0512820512822</v>
      </c>
      <c r="CH127" s="38">
        <v>4316.4285714285716</v>
      </c>
      <c r="CI127" s="10"/>
      <c r="CJ127" s="11"/>
      <c r="CK127" s="74">
        <f t="shared" si="2914"/>
        <v>744</v>
      </c>
      <c r="CL127" s="74">
        <f t="shared" si="2915"/>
        <v>60</v>
      </c>
      <c r="CM127" s="11">
        <v>499</v>
      </c>
      <c r="CN127" s="12">
        <f t="shared" si="2845"/>
        <v>0.70564516129032262</v>
      </c>
      <c r="CO127" s="11">
        <v>26</v>
      </c>
      <c r="CP127" s="12">
        <f t="shared" si="2846"/>
        <v>4.9523809523809526E-2</v>
      </c>
      <c r="CQ127" s="13"/>
      <c r="CR127" s="11"/>
      <c r="CS127" s="25">
        <v>4516</v>
      </c>
      <c r="CT127" s="38">
        <v>4632.1428571428569</v>
      </c>
      <c r="CU127" s="10"/>
      <c r="CV127" s="11"/>
      <c r="CW127" s="74">
        <f t="shared" si="2916"/>
        <v>740</v>
      </c>
      <c r="CX127" s="74">
        <f t="shared" si="2917"/>
        <v>60</v>
      </c>
      <c r="CY127" s="11">
        <v>487</v>
      </c>
      <c r="CZ127" s="12">
        <f t="shared" si="2849"/>
        <v>0.70270270270270274</v>
      </c>
      <c r="DA127" s="11">
        <v>33</v>
      </c>
      <c r="DB127" s="12">
        <f t="shared" si="2850"/>
        <v>6.3461538461538458E-2</v>
      </c>
      <c r="DC127" s="13"/>
      <c r="DD127" s="11"/>
      <c r="DE127" s="25">
        <v>4592.1951219512193</v>
      </c>
      <c r="DF127" s="38">
        <v>4674.2857142857147</v>
      </c>
      <c r="DG127" s="10"/>
      <c r="DH127" s="11"/>
      <c r="DI127" s="74">
        <f t="shared" si="2918"/>
        <v>184</v>
      </c>
      <c r="DJ127" s="74">
        <f t="shared" si="2919"/>
        <v>15</v>
      </c>
      <c r="DK127" s="11">
        <v>108</v>
      </c>
      <c r="DL127" s="12">
        <f t="shared" si="2853"/>
        <v>0.64673913043478259</v>
      </c>
      <c r="DM127" s="11">
        <v>11</v>
      </c>
      <c r="DN127" s="12">
        <f t="shared" si="2854"/>
        <v>9.2436974789915971E-2</v>
      </c>
      <c r="DO127" s="13"/>
      <c r="DP127" s="11"/>
      <c r="DQ127" s="25">
        <v>4577.1428571428569</v>
      </c>
      <c r="DR127" s="38">
        <v>4327.5</v>
      </c>
      <c r="DS127" s="10"/>
      <c r="DT127" s="11"/>
      <c r="DU127" s="74">
        <f t="shared" si="2920"/>
        <v>748</v>
      </c>
      <c r="DV127" s="74">
        <f t="shared" si="2921"/>
        <v>63</v>
      </c>
      <c r="DW127" s="11">
        <v>517</v>
      </c>
      <c r="DX127" s="12">
        <f t="shared" si="2857"/>
        <v>0.71791443850267378</v>
      </c>
      <c r="DY127" s="11">
        <v>20</v>
      </c>
      <c r="DZ127" s="12">
        <f t="shared" si="2858"/>
        <v>3.7243947858473E-2</v>
      </c>
      <c r="EA127" s="13"/>
      <c r="EB127" s="11"/>
      <c r="EC127" s="25">
        <v>4462.25</v>
      </c>
      <c r="ED127" s="38">
        <v>4747.1428571428569</v>
      </c>
      <c r="EE127" s="10"/>
      <c r="EF127" s="11"/>
      <c r="EG127" s="74">
        <f t="shared" si="2922"/>
        <v>750</v>
      </c>
      <c r="EH127" s="74">
        <f t="shared" si="2923"/>
        <v>62</v>
      </c>
      <c r="EI127" s="11">
        <v>526</v>
      </c>
      <c r="EJ127" s="12">
        <f t="shared" si="2861"/>
        <v>0.72666666666666668</v>
      </c>
      <c r="EK127" s="11">
        <v>19</v>
      </c>
      <c r="EL127" s="12">
        <f t="shared" si="2862"/>
        <v>3.4862385321100919E-2</v>
      </c>
      <c r="EM127" s="13"/>
      <c r="EN127" s="11"/>
      <c r="EO127" s="25">
        <v>4488.0952380952385</v>
      </c>
      <c r="EP127" s="38">
        <v>5016.1538461538457</v>
      </c>
      <c r="EQ127" s="10"/>
      <c r="ER127" s="11"/>
      <c r="ES127" s="74">
        <f t="shared" si="2924"/>
        <v>739</v>
      </c>
      <c r="ET127" s="74">
        <f t="shared" si="2925"/>
        <v>60</v>
      </c>
      <c r="EU127" s="11">
        <v>493</v>
      </c>
      <c r="EV127" s="12">
        <f t="shared" si="2865"/>
        <v>0.70771312584573753</v>
      </c>
      <c r="EW127" s="11">
        <v>30</v>
      </c>
      <c r="EX127" s="12">
        <f t="shared" si="2866"/>
        <v>5.736137667304015E-2</v>
      </c>
      <c r="EY127" s="13"/>
      <c r="EZ127" s="11"/>
      <c r="FA127" s="25">
        <v>4472.6829268292686</v>
      </c>
      <c r="FB127" s="38">
        <v>4231.333333333333</v>
      </c>
      <c r="FC127" s="10"/>
      <c r="FD127" s="11"/>
      <c r="FE127" s="74">
        <f t="shared" si="2926"/>
        <v>744</v>
      </c>
      <c r="FF127" s="74">
        <f t="shared" si="2927"/>
        <v>61</v>
      </c>
      <c r="FG127" s="11">
        <v>531</v>
      </c>
      <c r="FH127" s="12">
        <f t="shared" si="2869"/>
        <v>0.739247311827957</v>
      </c>
      <c r="FI127" s="11">
        <v>19</v>
      </c>
      <c r="FJ127" s="12">
        <f t="shared" si="2870"/>
        <v>3.4545454545454546E-2</v>
      </c>
      <c r="FK127" s="13"/>
      <c r="FL127" s="11"/>
      <c r="FM127" s="25">
        <v>4511.75</v>
      </c>
      <c r="FN127" s="38">
        <v>4632.666666666667</v>
      </c>
      <c r="FO127" s="10"/>
      <c r="FP127" s="11"/>
      <c r="FQ127" s="74">
        <f t="shared" si="2928"/>
        <v>747</v>
      </c>
      <c r="FR127" s="74">
        <f t="shared" si="2929"/>
        <v>62</v>
      </c>
      <c r="FS127" s="11">
        <v>544</v>
      </c>
      <c r="FT127" s="12">
        <f t="shared" si="2873"/>
        <v>0.74832663989290493</v>
      </c>
      <c r="FU127" s="11">
        <v>15</v>
      </c>
      <c r="FV127" s="12">
        <f t="shared" si="2874"/>
        <v>2.6833631484794274E-2</v>
      </c>
      <c r="FW127" s="13"/>
      <c r="FX127" s="11"/>
      <c r="FY127" s="25">
        <v>4501</v>
      </c>
      <c r="FZ127" s="38">
        <v>4787.8571428571431</v>
      </c>
      <c r="GA127" s="10"/>
      <c r="GB127" s="11"/>
      <c r="GC127" s="74">
        <f t="shared" si="2930"/>
        <v>204</v>
      </c>
      <c r="GD127" s="74">
        <f t="shared" si="2931"/>
        <v>16</v>
      </c>
      <c r="GE127" s="11">
        <v>114</v>
      </c>
      <c r="GF127" s="12">
        <f t="shared" si="2877"/>
        <v>0.61274509803921573</v>
      </c>
      <c r="GG127" s="11">
        <v>11</v>
      </c>
      <c r="GH127" s="12">
        <f t="shared" si="2878"/>
        <v>8.7999999999999995E-2</v>
      </c>
      <c r="GI127" s="13"/>
      <c r="GJ127" s="11"/>
      <c r="GK127" s="25">
        <v>4595</v>
      </c>
      <c r="GL127" s="38">
        <v>4360</v>
      </c>
      <c r="GM127" s="10"/>
      <c r="GN127" s="11"/>
      <c r="GO127" s="74">
        <f t="shared" si="2932"/>
        <v>746</v>
      </c>
      <c r="GP127" s="74">
        <f t="shared" si="2933"/>
        <v>61</v>
      </c>
      <c r="GQ127" s="11">
        <v>515</v>
      </c>
      <c r="GR127" s="12">
        <f t="shared" si="2881"/>
        <v>0.71849865951742631</v>
      </c>
      <c r="GS127" s="11">
        <v>21</v>
      </c>
      <c r="GT127" s="12">
        <f t="shared" si="2882"/>
        <v>3.9179104477611942E-2</v>
      </c>
      <c r="GU127" s="13"/>
      <c r="GV127" s="11"/>
      <c r="GW127" s="25">
        <v>4476.5789473684208</v>
      </c>
      <c r="GX127" s="38">
        <v>4654.2857142857147</v>
      </c>
      <c r="GY127" s="10"/>
      <c r="GZ127" s="11"/>
      <c r="HA127" s="74">
        <f t="shared" si="2934"/>
        <v>751</v>
      </c>
      <c r="HB127" s="74">
        <f t="shared" si="2935"/>
        <v>60</v>
      </c>
      <c r="HC127" s="11">
        <v>512</v>
      </c>
      <c r="HD127" s="12">
        <f t="shared" si="2885"/>
        <v>0.70173102529960052</v>
      </c>
      <c r="HE127" s="11">
        <v>15</v>
      </c>
      <c r="HF127" s="12">
        <f t="shared" si="2886"/>
        <v>2.8462998102466792E-2</v>
      </c>
      <c r="HG127" s="13"/>
      <c r="HH127" s="11"/>
      <c r="HI127" s="25">
        <v>4556.5853658536589</v>
      </c>
      <c r="HJ127" s="38">
        <v>5105.7142857142853</v>
      </c>
      <c r="HK127" s="10">
        <f t="shared" si="2887"/>
        <v>1</v>
      </c>
      <c r="HL127" s="11">
        <f t="shared" si="2888"/>
        <v>0</v>
      </c>
      <c r="HM127" s="11">
        <f t="shared" si="2889"/>
        <v>11745</v>
      </c>
      <c r="HN127" s="11">
        <f t="shared" si="2890"/>
        <v>960</v>
      </c>
      <c r="HO127" s="11">
        <f t="shared" si="2891"/>
        <v>8400</v>
      </c>
      <c r="HP127" s="202">
        <f t="shared" si="2892"/>
        <v>0.71519795657726692</v>
      </c>
      <c r="HQ127" s="15">
        <f t="shared" si="2893"/>
        <v>373</v>
      </c>
      <c r="HR127" s="12">
        <f t="shared" si="2894"/>
        <v>4.4404761904761905E-2</v>
      </c>
      <c r="HS127" s="16">
        <v>60.3</v>
      </c>
      <c r="HT127" s="17">
        <v>7839</v>
      </c>
      <c r="HU127" s="16">
        <f t="shared" si="2895"/>
        <v>93.321428571428569</v>
      </c>
      <c r="HV127" s="23">
        <v>4508.9024390243903</v>
      </c>
      <c r="HW127" s="22">
        <v>4642.3305084745762</v>
      </c>
      <c r="HX127" s="78">
        <f t="shared" si="2896"/>
        <v>0.72085889570552142</v>
      </c>
      <c r="HY127" s="78">
        <f t="shared" si="2897"/>
        <v>0.70732957457713996</v>
      </c>
      <c r="HZ127" s="78">
        <f t="shared" si="2898"/>
        <v>0.71737471381327911</v>
      </c>
    </row>
    <row r="128" spans="1:241" x14ac:dyDescent="0.25">
      <c r="A128" s="211"/>
      <c r="B128" s="41">
        <f t="shared" si="2899"/>
        <v>44602</v>
      </c>
      <c r="C128" s="10">
        <v>1</v>
      </c>
      <c r="D128" s="11"/>
      <c r="E128" s="74">
        <f t="shared" si="2900"/>
        <v>726</v>
      </c>
      <c r="F128" s="74">
        <f t="shared" si="2901"/>
        <v>60</v>
      </c>
      <c r="G128" s="11">
        <v>507</v>
      </c>
      <c r="H128" s="12">
        <f t="shared" si="2817"/>
        <v>0.72038567493112948</v>
      </c>
      <c r="I128" s="11">
        <v>16</v>
      </c>
      <c r="J128" s="12">
        <f t="shared" si="2818"/>
        <v>3.0592734225621414E-2</v>
      </c>
      <c r="K128" s="13"/>
      <c r="L128" s="11"/>
      <c r="M128" s="39">
        <v>82.5</v>
      </c>
      <c r="N128" s="43">
        <v>100</v>
      </c>
      <c r="O128" s="10"/>
      <c r="P128" s="11"/>
      <c r="Q128" s="74">
        <f t="shared" si="2902"/>
        <v>733</v>
      </c>
      <c r="R128" s="74">
        <f t="shared" si="2903"/>
        <v>61</v>
      </c>
      <c r="S128" s="11">
        <v>521</v>
      </c>
      <c r="T128" s="12">
        <f t="shared" si="2821"/>
        <v>0.75170532060027284</v>
      </c>
      <c r="U128" s="11">
        <v>30</v>
      </c>
      <c r="V128" s="12">
        <f t="shared" si="2822"/>
        <v>5.4446460980036297E-2</v>
      </c>
      <c r="W128" s="13"/>
      <c r="X128" s="11"/>
      <c r="Y128" s="39">
        <v>80.952380952380949</v>
      </c>
      <c r="Z128" s="43">
        <v>100</v>
      </c>
      <c r="AA128" s="10"/>
      <c r="AB128" s="11"/>
      <c r="AC128" s="74">
        <f t="shared" si="2904"/>
        <v>746</v>
      </c>
      <c r="AD128" s="74">
        <f t="shared" si="2905"/>
        <v>61</v>
      </c>
      <c r="AE128" s="11">
        <v>504</v>
      </c>
      <c r="AF128" s="12">
        <f t="shared" si="2825"/>
        <v>0.71313672922252014</v>
      </c>
      <c r="AG128" s="11">
        <v>28</v>
      </c>
      <c r="AH128" s="12">
        <f t="shared" si="2826"/>
        <v>5.2631578947368418E-2</v>
      </c>
      <c r="AI128" s="13"/>
      <c r="AJ128" s="11"/>
      <c r="AK128" s="39">
        <v>77.777777777777771</v>
      </c>
      <c r="AL128" s="43">
        <v>100</v>
      </c>
      <c r="AM128" s="10"/>
      <c r="AN128" s="11"/>
      <c r="AO128" s="74">
        <f t="shared" si="2906"/>
        <v>201</v>
      </c>
      <c r="AP128" s="74">
        <f t="shared" si="2907"/>
        <v>16</v>
      </c>
      <c r="AQ128" s="11">
        <v>140</v>
      </c>
      <c r="AR128" s="12">
        <f t="shared" si="2829"/>
        <v>0.72139303482587069</v>
      </c>
      <c r="AS128" s="11">
        <v>5</v>
      </c>
      <c r="AT128" s="12">
        <f t="shared" si="2830"/>
        <v>3.4482758620689655E-2</v>
      </c>
      <c r="AU128" s="13"/>
      <c r="AV128" s="11"/>
      <c r="AW128" s="39">
        <v>100</v>
      </c>
      <c r="AX128" s="43">
        <v>100</v>
      </c>
      <c r="AY128" s="10"/>
      <c r="AZ128" s="11"/>
      <c r="BA128" s="74">
        <f t="shared" si="2908"/>
        <v>752</v>
      </c>
      <c r="BB128" s="74">
        <f t="shared" si="2909"/>
        <v>61</v>
      </c>
      <c r="BC128" s="11">
        <v>546</v>
      </c>
      <c r="BD128" s="12">
        <f t="shared" si="2833"/>
        <v>0.74335106382978722</v>
      </c>
      <c r="BE128" s="11">
        <v>13</v>
      </c>
      <c r="BF128" s="12">
        <f t="shared" si="2834"/>
        <v>2.3255813953488372E-2</v>
      </c>
      <c r="BG128" s="13"/>
      <c r="BH128" s="11"/>
      <c r="BI128" s="39">
        <v>73.80952380952381</v>
      </c>
      <c r="BJ128" s="43">
        <v>93.333333333333329</v>
      </c>
      <c r="BK128" s="10"/>
      <c r="BL128" s="11"/>
      <c r="BM128" s="74">
        <f t="shared" si="2910"/>
        <v>753</v>
      </c>
      <c r="BN128" s="74">
        <f t="shared" si="2911"/>
        <v>62</v>
      </c>
      <c r="BO128" s="11">
        <v>485</v>
      </c>
      <c r="BP128" s="12">
        <f t="shared" si="2837"/>
        <v>0.66135458167330674</v>
      </c>
      <c r="BQ128" s="11">
        <v>13</v>
      </c>
      <c r="BR128" s="12">
        <f t="shared" si="2838"/>
        <v>2.6104417670682729E-2</v>
      </c>
      <c r="BS128" s="13"/>
      <c r="BT128" s="11"/>
      <c r="BU128" s="39">
        <v>80</v>
      </c>
      <c r="BV128" s="43">
        <v>100</v>
      </c>
      <c r="BW128" s="10"/>
      <c r="BX128" s="11"/>
      <c r="BY128" s="74">
        <f t="shared" si="2912"/>
        <v>736</v>
      </c>
      <c r="BZ128" s="74">
        <f t="shared" si="2913"/>
        <v>59</v>
      </c>
      <c r="CA128" s="11">
        <v>512</v>
      </c>
      <c r="CB128" s="12">
        <f t="shared" si="2841"/>
        <v>0.71195652173913049</v>
      </c>
      <c r="CC128" s="11">
        <v>12</v>
      </c>
      <c r="CD128" s="12">
        <f t="shared" si="2842"/>
        <v>2.2900763358778626E-2</v>
      </c>
      <c r="CE128" s="13"/>
      <c r="CF128" s="11"/>
      <c r="CG128" s="39">
        <v>79.487179487179489</v>
      </c>
      <c r="CH128" s="43">
        <v>100</v>
      </c>
      <c r="CI128" s="10">
        <v>1</v>
      </c>
      <c r="CJ128" s="11"/>
      <c r="CK128" s="74">
        <f t="shared" si="2914"/>
        <v>743</v>
      </c>
      <c r="CL128" s="74">
        <f t="shared" si="2915"/>
        <v>60</v>
      </c>
      <c r="CM128" s="11">
        <v>488</v>
      </c>
      <c r="CN128" s="12">
        <f t="shared" si="2845"/>
        <v>0.69044414535666221</v>
      </c>
      <c r="CO128" s="11">
        <v>25</v>
      </c>
      <c r="CP128" s="12">
        <f t="shared" si="2846"/>
        <v>4.8732943469785572E-2</v>
      </c>
      <c r="CQ128" s="13"/>
      <c r="CR128" s="11"/>
      <c r="CS128" s="39">
        <v>85</v>
      </c>
      <c r="CT128" s="43">
        <v>100</v>
      </c>
      <c r="CU128" s="10">
        <v>1</v>
      </c>
      <c r="CV128" s="11"/>
      <c r="CW128" s="74">
        <f t="shared" si="2916"/>
        <v>739</v>
      </c>
      <c r="CX128" s="74">
        <f t="shared" si="2917"/>
        <v>60</v>
      </c>
      <c r="CY128" s="11">
        <v>491</v>
      </c>
      <c r="CZ128" s="12">
        <f t="shared" si="2849"/>
        <v>0.69012178619756426</v>
      </c>
      <c r="DA128" s="11">
        <v>19</v>
      </c>
      <c r="DB128" s="12">
        <f t="shared" si="2850"/>
        <v>3.7254901960784313E-2</v>
      </c>
      <c r="DC128" s="13"/>
      <c r="DD128" s="11"/>
      <c r="DE128" s="39">
        <v>80.487804878048777</v>
      </c>
      <c r="DF128" s="43">
        <v>100</v>
      </c>
      <c r="DG128" s="10"/>
      <c r="DH128" s="11"/>
      <c r="DI128" s="74">
        <f t="shared" si="2918"/>
        <v>184</v>
      </c>
      <c r="DJ128" s="74">
        <f t="shared" si="2919"/>
        <v>15</v>
      </c>
      <c r="DK128" s="11">
        <v>124</v>
      </c>
      <c r="DL128" s="12">
        <f t="shared" si="2853"/>
        <v>0.71739130434782605</v>
      </c>
      <c r="DM128" s="11">
        <v>8</v>
      </c>
      <c r="DN128" s="12">
        <f t="shared" si="2854"/>
        <v>6.0606060606060608E-2</v>
      </c>
      <c r="DO128" s="39"/>
      <c r="DP128" s="39"/>
      <c r="DQ128" s="39">
        <v>92.857142857142861</v>
      </c>
      <c r="DR128" s="43">
        <v>75</v>
      </c>
      <c r="DS128" s="10"/>
      <c r="DT128" s="11"/>
      <c r="DU128" s="74">
        <f t="shared" si="2920"/>
        <v>748</v>
      </c>
      <c r="DV128" s="74">
        <f t="shared" si="2921"/>
        <v>63</v>
      </c>
      <c r="DW128" s="11">
        <v>527</v>
      </c>
      <c r="DX128" s="12">
        <f t="shared" si="2857"/>
        <v>0.7232620320855615</v>
      </c>
      <c r="DY128" s="11">
        <v>14</v>
      </c>
      <c r="DZ128" s="12">
        <f t="shared" si="2858"/>
        <v>2.5878003696857672E-2</v>
      </c>
      <c r="EA128" s="13"/>
      <c r="EB128" s="11"/>
      <c r="EC128" s="39">
        <v>75</v>
      </c>
      <c r="ED128" s="43">
        <v>100</v>
      </c>
      <c r="EE128" s="10"/>
      <c r="EF128" s="11"/>
      <c r="EG128" s="74">
        <f t="shared" si="2922"/>
        <v>750</v>
      </c>
      <c r="EH128" s="74">
        <f t="shared" si="2923"/>
        <v>62</v>
      </c>
      <c r="EI128" s="11">
        <v>512</v>
      </c>
      <c r="EJ128" s="12">
        <f t="shared" si="2861"/>
        <v>0.70799999999999996</v>
      </c>
      <c r="EK128" s="11">
        <v>19</v>
      </c>
      <c r="EL128" s="12">
        <f t="shared" si="2862"/>
        <v>3.5781544256120526E-2</v>
      </c>
      <c r="EM128" s="13"/>
      <c r="EN128" s="11"/>
      <c r="EO128" s="39">
        <v>69.047619047619051</v>
      </c>
      <c r="EP128" s="43">
        <v>92.307692307692307</v>
      </c>
      <c r="EQ128" s="10"/>
      <c r="ER128" s="11"/>
      <c r="ES128" s="74">
        <f t="shared" si="2924"/>
        <v>739</v>
      </c>
      <c r="ET128" s="74">
        <f t="shared" si="2925"/>
        <v>60</v>
      </c>
      <c r="EU128" s="11">
        <v>496</v>
      </c>
      <c r="EV128" s="12">
        <f t="shared" si="2865"/>
        <v>0.71583220568335593</v>
      </c>
      <c r="EW128" s="11">
        <v>33</v>
      </c>
      <c r="EX128" s="12">
        <f t="shared" si="2866"/>
        <v>6.2381852551984876E-2</v>
      </c>
      <c r="EY128" s="13"/>
      <c r="EZ128" s="11"/>
      <c r="FA128" s="39">
        <v>90.243902439024396</v>
      </c>
      <c r="FB128" s="43">
        <v>93.333333333333329</v>
      </c>
      <c r="FC128" s="10">
        <v>1</v>
      </c>
      <c r="FD128" s="11"/>
      <c r="FE128" s="74">
        <f t="shared" si="2926"/>
        <v>743</v>
      </c>
      <c r="FF128" s="74">
        <f t="shared" si="2927"/>
        <v>61</v>
      </c>
      <c r="FG128" s="11">
        <v>532</v>
      </c>
      <c r="FH128" s="12">
        <f t="shared" si="2869"/>
        <v>0.7550471063257066</v>
      </c>
      <c r="FI128" s="11">
        <v>29</v>
      </c>
      <c r="FJ128" s="12">
        <f t="shared" si="2870"/>
        <v>5.1693404634581108E-2</v>
      </c>
      <c r="FK128" s="13"/>
      <c r="FL128" s="11"/>
      <c r="FM128" s="39">
        <v>82.5</v>
      </c>
      <c r="FN128" s="43">
        <v>100</v>
      </c>
      <c r="FO128" s="10"/>
      <c r="FP128" s="11"/>
      <c r="FQ128" s="74">
        <f t="shared" si="2928"/>
        <v>747</v>
      </c>
      <c r="FR128" s="74">
        <f t="shared" si="2929"/>
        <v>62</v>
      </c>
      <c r="FS128" s="11">
        <v>517</v>
      </c>
      <c r="FT128" s="12">
        <f t="shared" si="2873"/>
        <v>0.70950468540829992</v>
      </c>
      <c r="FU128" s="11">
        <v>13</v>
      </c>
      <c r="FV128" s="12">
        <f t="shared" si="2874"/>
        <v>2.4528301886792454E-2</v>
      </c>
      <c r="FW128" s="13"/>
      <c r="FX128" s="11"/>
      <c r="FY128" s="39">
        <v>87.5</v>
      </c>
      <c r="FZ128" s="43">
        <v>100</v>
      </c>
      <c r="GA128" s="10"/>
      <c r="GB128" s="11"/>
      <c r="GC128" s="74">
        <f t="shared" si="2930"/>
        <v>204</v>
      </c>
      <c r="GD128" s="74">
        <f t="shared" si="2931"/>
        <v>16</v>
      </c>
      <c r="GE128" s="11">
        <v>110</v>
      </c>
      <c r="GF128" s="12">
        <f t="shared" si="2877"/>
        <v>0.58333333333333337</v>
      </c>
      <c r="GG128" s="11">
        <v>9</v>
      </c>
      <c r="GH128" s="12">
        <f t="shared" si="2878"/>
        <v>7.5630252100840331E-2</v>
      </c>
      <c r="GI128" s="13"/>
      <c r="GJ128" s="11"/>
      <c r="GK128" s="39">
        <v>100</v>
      </c>
      <c r="GL128" s="43">
        <v>100</v>
      </c>
      <c r="GM128" s="10"/>
      <c r="GN128" s="11"/>
      <c r="GO128" s="74">
        <f t="shared" si="2932"/>
        <v>746</v>
      </c>
      <c r="GP128" s="74">
        <f t="shared" si="2933"/>
        <v>61</v>
      </c>
      <c r="GQ128" s="11">
        <v>534</v>
      </c>
      <c r="GR128" s="12">
        <f t="shared" si="2881"/>
        <v>0.72788203753351211</v>
      </c>
      <c r="GS128" s="11">
        <v>9</v>
      </c>
      <c r="GT128" s="12">
        <f t="shared" si="2882"/>
        <v>1.6574585635359115E-2</v>
      </c>
      <c r="GU128" s="13"/>
      <c r="GV128" s="11"/>
      <c r="GW128" s="39">
        <v>78.94736842105263</v>
      </c>
      <c r="GX128" s="43">
        <v>92.857142857142861</v>
      </c>
      <c r="GY128" s="10"/>
      <c r="GZ128" s="11"/>
      <c r="HA128" s="74">
        <f t="shared" si="2934"/>
        <v>751</v>
      </c>
      <c r="HB128" s="74">
        <f t="shared" si="2935"/>
        <v>60</v>
      </c>
      <c r="HC128" s="11">
        <v>474</v>
      </c>
      <c r="HD128" s="12">
        <f t="shared" si="2885"/>
        <v>0.64846870838881487</v>
      </c>
      <c r="HE128" s="11">
        <v>13</v>
      </c>
      <c r="HF128" s="12">
        <f t="shared" si="2886"/>
        <v>2.6694045174537988E-2</v>
      </c>
      <c r="HG128" s="13"/>
      <c r="HH128" s="11"/>
      <c r="HI128" s="39">
        <v>87.804878048780495</v>
      </c>
      <c r="HJ128" s="43">
        <v>78.571428571428569</v>
      </c>
      <c r="HK128" s="10">
        <f t="shared" si="2887"/>
        <v>4</v>
      </c>
      <c r="HL128" s="11">
        <f t="shared" si="2888"/>
        <v>0</v>
      </c>
      <c r="HM128" s="11">
        <f t="shared" si="2889"/>
        <v>11741</v>
      </c>
      <c r="HN128" s="11">
        <f t="shared" si="2890"/>
        <v>960</v>
      </c>
      <c r="HO128" s="11">
        <f t="shared" si="2891"/>
        <v>8328</v>
      </c>
      <c r="HP128" s="202">
        <f t="shared" si="2892"/>
        <v>0.70930925815518264</v>
      </c>
      <c r="HQ128" s="15">
        <f t="shared" si="2893"/>
        <v>308</v>
      </c>
      <c r="HR128" s="12">
        <f t="shared" si="2894"/>
        <v>3.6983669548511046E-2</v>
      </c>
      <c r="HS128" s="16">
        <v>60.6</v>
      </c>
      <c r="HT128" s="17">
        <v>7865</v>
      </c>
      <c r="HU128" s="16">
        <f t="shared" si="2895"/>
        <v>94.44044188280499</v>
      </c>
      <c r="HV128" s="23">
        <v>80.487804878048777</v>
      </c>
      <c r="HW128" s="22">
        <v>81.779661016949149</v>
      </c>
      <c r="HX128" s="78">
        <f t="shared" si="2896"/>
        <v>0.71797494246995652</v>
      </c>
      <c r="HY128" s="78">
        <f t="shared" si="2897"/>
        <v>0.70538461538461539</v>
      </c>
      <c r="HZ128" s="78">
        <f t="shared" si="2898"/>
        <v>0.70458015267175578</v>
      </c>
      <c r="ID128" s="83">
        <f t="shared" ref="ID128:IF128" si="2936">ID129/ID130</f>
        <v>3.5668789808917197E-3</v>
      </c>
      <c r="IE128" s="83">
        <f t="shared" si="2936"/>
        <v>1.0245901639344263E-3</v>
      </c>
      <c r="IF128" s="83">
        <f t="shared" si="2936"/>
        <v>1.7780035560071121E-3</v>
      </c>
      <c r="IG128" s="86" t="s">
        <v>41</v>
      </c>
    </row>
    <row r="129" spans="1:241" ht="19.5" thickBot="1" x14ac:dyDescent="0.3">
      <c r="A129" s="211"/>
      <c r="B129" s="42"/>
      <c r="C129" s="26">
        <f t="shared" ref="C129:D129" si="2937">SUM(C122:C128)</f>
        <v>6</v>
      </c>
      <c r="D129" s="27">
        <f t="shared" si="2937"/>
        <v>0</v>
      </c>
      <c r="E129" s="27"/>
      <c r="F129" s="27"/>
      <c r="G129" s="27">
        <f t="shared" ref="G129" si="2938">SUM(G122:G128)</f>
        <v>3502</v>
      </c>
      <c r="H129" s="28">
        <f t="shared" ref="H129" si="2939">((G129+I129)/7)/E128</f>
        <v>0.72156631247540348</v>
      </c>
      <c r="I129" s="27">
        <f t="shared" ref="I129" si="2940">SUM(I122:I128)</f>
        <v>165</v>
      </c>
      <c r="J129" s="28">
        <f t="shared" ref="J129" si="2941">(I129/(I129+G129))</f>
        <v>4.499590946277611E-2</v>
      </c>
      <c r="K129" s="27"/>
      <c r="L129" s="27"/>
      <c r="M129" s="29">
        <f t="shared" ref="M129:N129" si="2942">M127/M126*100-100</f>
        <v>13.619869869869873</v>
      </c>
      <c r="N129" s="72">
        <f t="shared" si="2942"/>
        <v>2.1361815754339091</v>
      </c>
      <c r="O129" s="26">
        <f t="shared" ref="O129:P129" si="2943">SUM(O122:O128)</f>
        <v>2</v>
      </c>
      <c r="P129" s="27">
        <f t="shared" si="2943"/>
        <v>0</v>
      </c>
      <c r="Q129" s="27"/>
      <c r="R129" s="27"/>
      <c r="S129" s="27">
        <f t="shared" si="2274"/>
        <v>3489</v>
      </c>
      <c r="T129" s="28">
        <f t="shared" ref="T129" si="2944">((S129+U129)/7)/Q128</f>
        <v>0.71058273241083614</v>
      </c>
      <c r="U129" s="27">
        <f t="shared" si="2276"/>
        <v>157</v>
      </c>
      <c r="V129" s="28">
        <f t="shared" ref="V129" si="2945">(U129/(U129+S129))</f>
        <v>4.3060888645090507E-2</v>
      </c>
      <c r="W129" s="27"/>
      <c r="X129" s="27"/>
      <c r="Y129" s="29">
        <f t="shared" ref="Y129:Z129" si="2946">Y127/Y126*100-100</f>
        <v>13.017779684446353</v>
      </c>
      <c r="Z129" s="72">
        <f t="shared" si="2946"/>
        <v>9.0453938584779507</v>
      </c>
      <c r="AA129" s="26">
        <f t="shared" ref="AA129:AB129" si="2947">SUM(AA122:AA128)</f>
        <v>3</v>
      </c>
      <c r="AB129" s="27">
        <f t="shared" si="2947"/>
        <v>1</v>
      </c>
      <c r="AC129" s="27"/>
      <c r="AD129" s="27"/>
      <c r="AE129" s="27">
        <f t="shared" si="2280"/>
        <v>3652</v>
      </c>
      <c r="AF129" s="28">
        <f t="shared" ref="AF129" si="2948">((AE129+AG129)/7)/AC128</f>
        <v>0.72979701263883567</v>
      </c>
      <c r="AG129" s="27">
        <f t="shared" si="2282"/>
        <v>159</v>
      </c>
      <c r="AH129" s="28">
        <f t="shared" ref="AH129" si="2949">(AG129/(AG129+AE129))</f>
        <v>4.1721332983468903E-2</v>
      </c>
      <c r="AI129" s="27"/>
      <c r="AJ129" s="27"/>
      <c r="AK129" s="29">
        <f t="shared" ref="AK129:AL129" si="2950">AK127/AK126*100-100</f>
        <v>11.200088977866756</v>
      </c>
      <c r="AL129" s="72">
        <f t="shared" si="2950"/>
        <v>10.498442367601243</v>
      </c>
      <c r="AM129" s="26">
        <f t="shared" ref="AM129:AN129" si="2951">SUM(AM122:AM128)</f>
        <v>1</v>
      </c>
      <c r="AN129" s="27">
        <f t="shared" si="2951"/>
        <v>0</v>
      </c>
      <c r="AO129" s="27"/>
      <c r="AP129" s="27"/>
      <c r="AQ129" s="27">
        <f t="shared" si="2286"/>
        <v>1049</v>
      </c>
      <c r="AR129" s="28">
        <f t="shared" ref="AR129" si="2952">((AQ129+AS129)/7)/AO128</f>
        <v>0.76403695806680882</v>
      </c>
      <c r="AS129" s="27">
        <f t="shared" si="2288"/>
        <v>26</v>
      </c>
      <c r="AT129" s="28">
        <f t="shared" ref="AT129" si="2953">(AS129/(AS129+AQ129))</f>
        <v>2.4186046511627906E-2</v>
      </c>
      <c r="AU129" s="27"/>
      <c r="AV129" s="27"/>
      <c r="AW129" s="29">
        <f t="shared" ref="AW129:AX129" si="2954">AW127/AW126*100-100</f>
        <v>11.075361075361073</v>
      </c>
      <c r="AX129" s="72">
        <f t="shared" si="2954"/>
        <v>-3.4379172229639465</v>
      </c>
      <c r="AY129" s="26">
        <f t="shared" ref="AY129:AZ129" si="2955">SUM(AY122:AY128)</f>
        <v>1</v>
      </c>
      <c r="AZ129" s="27">
        <f t="shared" si="2955"/>
        <v>1</v>
      </c>
      <c r="BA129" s="27"/>
      <c r="BB129" s="27"/>
      <c r="BC129" s="27">
        <f t="shared" si="2292"/>
        <v>3706</v>
      </c>
      <c r="BD129" s="28">
        <f t="shared" ref="BD129" si="2956">((BC129+BE129)/7)/BA128</f>
        <v>0.72112462006079037</v>
      </c>
      <c r="BE129" s="27">
        <f t="shared" si="2294"/>
        <v>90</v>
      </c>
      <c r="BF129" s="28">
        <f t="shared" ref="BF129" si="2957">(BE129/(BE129+BC129))</f>
        <v>2.3709167544783982E-2</v>
      </c>
      <c r="BG129" s="27"/>
      <c r="BH129" s="27"/>
      <c r="BI129" s="29">
        <f t="shared" ref="BI129:BJ129" si="2958">BI127/BI126*100-100</f>
        <v>10.699985699985689</v>
      </c>
      <c r="BJ129" s="72">
        <f t="shared" si="2958"/>
        <v>9.5015576323987716</v>
      </c>
      <c r="BK129" s="26">
        <f t="shared" ref="BK129:BL129" si="2959">SUM(BK122:BK128)</f>
        <v>1</v>
      </c>
      <c r="BL129" s="27">
        <f t="shared" si="2959"/>
        <v>0</v>
      </c>
      <c r="BM129" s="27"/>
      <c r="BN129" s="27"/>
      <c r="BO129" s="27">
        <f t="shared" si="2298"/>
        <v>3608</v>
      </c>
      <c r="BP129" s="28">
        <f t="shared" ref="BP129" si="2960">((BO129+BQ129)/7)/BM128</f>
        <v>0.70385126162018596</v>
      </c>
      <c r="BQ129" s="27">
        <f t="shared" si="2300"/>
        <v>102</v>
      </c>
      <c r="BR129" s="28">
        <f t="shared" ref="BR129" si="2961">(BQ129/(BQ129+BO129))</f>
        <v>2.7493261455525605E-2</v>
      </c>
      <c r="BS129" s="27"/>
      <c r="BT129" s="27"/>
      <c r="BU129" s="29">
        <f t="shared" ref="BU129:BV129" si="2962">BU127/BU126*100-100</f>
        <v>13.018574129685263</v>
      </c>
      <c r="BV129" s="72">
        <f t="shared" si="2962"/>
        <v>16.386292834890952</v>
      </c>
      <c r="BW129" s="26">
        <f t="shared" ref="BW129:BX129" si="2963">SUM(BW122:BW128)</f>
        <v>2</v>
      </c>
      <c r="BX129" s="27">
        <f t="shared" si="2963"/>
        <v>1</v>
      </c>
      <c r="BY129" s="27"/>
      <c r="BZ129" s="27"/>
      <c r="CA129" s="27">
        <f t="shared" si="2304"/>
        <v>3430</v>
      </c>
      <c r="CB129" s="28">
        <f t="shared" ref="CB129" si="2964">((CA129+CC129)/7)/BY128</f>
        <v>0.70108695652173914</v>
      </c>
      <c r="CC129" s="27">
        <f t="shared" si="2306"/>
        <v>182</v>
      </c>
      <c r="CD129" s="28">
        <f t="shared" ref="CD129" si="2965">(CC129/(CC129+CA129))</f>
        <v>5.0387596899224806E-2</v>
      </c>
      <c r="CE129" s="27"/>
      <c r="CF129" s="27"/>
      <c r="CG129" s="29">
        <f t="shared" ref="CG129:CH129" si="2966">CG127/CG126*100-100</f>
        <v>15.166448499781836</v>
      </c>
      <c r="CH129" s="72">
        <f t="shared" si="2966"/>
        <v>0.85113484646196014</v>
      </c>
      <c r="CI129" s="26">
        <f t="shared" ref="CI129:CJ129" si="2967">SUM(CI122:CI128)</f>
        <v>1</v>
      </c>
      <c r="CJ129" s="27">
        <f t="shared" si="2967"/>
        <v>0</v>
      </c>
      <c r="CK129" s="27"/>
      <c r="CL129" s="27"/>
      <c r="CM129" s="27">
        <f t="shared" si="2310"/>
        <v>3516</v>
      </c>
      <c r="CN129" s="28">
        <f t="shared" ref="CN129" si="2968">((CM129+CO129)/7)/CK128</f>
        <v>0.70390309555854647</v>
      </c>
      <c r="CO129" s="27">
        <f t="shared" si="2312"/>
        <v>145</v>
      </c>
      <c r="CP129" s="28">
        <f t="shared" ref="CP129" si="2969">(CO129/(CO129+CM129))</f>
        <v>3.9606664845670582E-2</v>
      </c>
      <c r="CQ129" s="27"/>
      <c r="CR129" s="27"/>
      <c r="CS129" s="29">
        <f t="shared" ref="CS129:CT129" si="2970">CS127/CS126*100-100</f>
        <v>13.013013013013008</v>
      </c>
      <c r="CT129" s="72">
        <f t="shared" si="2970"/>
        <v>8.2276368491321676</v>
      </c>
      <c r="CU129" s="26">
        <f t="shared" ref="CU129:CV129" si="2971">SUM(CU122:CU128)</f>
        <v>1</v>
      </c>
      <c r="CV129" s="27">
        <f t="shared" si="2971"/>
        <v>0</v>
      </c>
      <c r="CW129" s="27"/>
      <c r="CX129" s="27"/>
      <c r="CY129" s="27">
        <f t="shared" si="2316"/>
        <v>3409</v>
      </c>
      <c r="CZ129" s="28">
        <f t="shared" ref="CZ129" si="2972">((CY129+DA129)/7)/CW128</f>
        <v>0.69224821186932151</v>
      </c>
      <c r="DA129" s="27">
        <f t="shared" si="2318"/>
        <v>172</v>
      </c>
      <c r="DB129" s="28">
        <f t="shared" ref="DB129" si="2973">(DA129/(DA129+CY129))</f>
        <v>4.8031276179838031E-2</v>
      </c>
      <c r="DC129" s="27"/>
      <c r="DD129" s="27"/>
      <c r="DE129" s="29">
        <f t="shared" ref="DE129:DF129" si="2974">DE127/DE126*100-100</f>
        <v>14.919797846627119</v>
      </c>
      <c r="DF129" s="72">
        <f t="shared" si="2974"/>
        <v>9.2122830440587506</v>
      </c>
      <c r="DG129" s="26">
        <f t="shared" ref="DG129:DH129" si="2975">SUM(DG122:DG128)</f>
        <v>0</v>
      </c>
      <c r="DH129" s="27">
        <f t="shared" si="2975"/>
        <v>0</v>
      </c>
      <c r="DI129" s="27"/>
      <c r="DJ129" s="27"/>
      <c r="DK129" s="27">
        <f t="shared" si="2322"/>
        <v>808</v>
      </c>
      <c r="DL129" s="28">
        <f t="shared" ref="DL129" si="2976">((DK129+DM129)/7)/DI128</f>
        <v>0.66847826086956519</v>
      </c>
      <c r="DM129" s="27">
        <f t="shared" si="2324"/>
        <v>53</v>
      </c>
      <c r="DN129" s="28">
        <f t="shared" ref="DN129" si="2977">(DM129/(DM129+DK129))</f>
        <v>6.1556329849012777E-2</v>
      </c>
      <c r="DO129" s="27"/>
      <c r="DP129" s="27"/>
      <c r="DQ129" s="29">
        <f t="shared" ref="DQ129:DR129" si="2978">DQ127/DQ126*100-100</f>
        <v>14.543114543114541</v>
      </c>
      <c r="DR129" s="72">
        <f t="shared" si="2978"/>
        <v>1.1098130841121474</v>
      </c>
      <c r="DS129" s="26">
        <f t="shared" ref="DS129:DT129" si="2979">SUM(DS122:DS128)</f>
        <v>0</v>
      </c>
      <c r="DT129" s="27">
        <f t="shared" si="2979"/>
        <v>0</v>
      </c>
      <c r="DU129" s="27"/>
      <c r="DV129" s="27"/>
      <c r="DW129" s="27">
        <f t="shared" si="2328"/>
        <v>3657</v>
      </c>
      <c r="DX129" s="28">
        <f t="shared" ref="DX129" si="2980">((DW129+DY129)/7)/DU128</f>
        <v>0.72459893048128343</v>
      </c>
      <c r="DY129" s="27">
        <f t="shared" si="2330"/>
        <v>137</v>
      </c>
      <c r="DZ129" s="28">
        <f t="shared" ref="DZ129" si="2981">(DY129/(DY129+DW129))</f>
        <v>3.610964681075382E-2</v>
      </c>
      <c r="EA129" s="27"/>
      <c r="EB129" s="27"/>
      <c r="EC129" s="29">
        <f t="shared" ref="EC129:ED129" si="2982">EC127/EC126*100-100</f>
        <v>11.667917917917919</v>
      </c>
      <c r="ED129" s="72">
        <f t="shared" si="2982"/>
        <v>10.914552736982628</v>
      </c>
      <c r="EE129" s="26">
        <f t="shared" ref="EE129:EF129" si="2983">SUM(EE122:EE128)</f>
        <v>0</v>
      </c>
      <c r="EF129" s="27">
        <f t="shared" si="2983"/>
        <v>0</v>
      </c>
      <c r="EG129" s="27"/>
      <c r="EH129" s="27"/>
      <c r="EI129" s="27">
        <f t="shared" si="2334"/>
        <v>3649</v>
      </c>
      <c r="EJ129" s="28">
        <f t="shared" ref="EJ129" si="2984">((EI129+EK129)/7)/EG128</f>
        <v>0.72</v>
      </c>
      <c r="EK129" s="27">
        <f t="shared" si="2336"/>
        <v>131</v>
      </c>
      <c r="EL129" s="28">
        <f t="shared" ref="EL129" si="2985">(EK129/(EK129+EI129))</f>
        <v>3.4656084656084656E-2</v>
      </c>
      <c r="EM129" s="27"/>
      <c r="EN129" s="27"/>
      <c r="EO129" s="29">
        <f t="shared" ref="EO129:EP129" si="2986">EO127/EO126*100-100</f>
        <v>12.314695648028987</v>
      </c>
      <c r="EP129" s="72">
        <f t="shared" si="2986"/>
        <v>17.199856218547808</v>
      </c>
      <c r="EQ129" s="26">
        <f t="shared" ref="EQ129:ER129" si="2987">SUM(EQ122:EQ128)</f>
        <v>1</v>
      </c>
      <c r="ER129" s="27">
        <f t="shared" si="2987"/>
        <v>1</v>
      </c>
      <c r="ES129" s="27"/>
      <c r="ET129" s="27"/>
      <c r="EU129" s="27">
        <f t="shared" si="2340"/>
        <v>3588</v>
      </c>
      <c r="EV129" s="28">
        <f t="shared" ref="EV129" si="2988">((EU129+EW129)/7)/ES128</f>
        <v>0.73651652812681234</v>
      </c>
      <c r="EW129" s="27">
        <f t="shared" si="2342"/>
        <v>222</v>
      </c>
      <c r="EX129" s="28">
        <f t="shared" ref="EX129" si="2989">(EW129/(EW129+EU129))</f>
        <v>5.826771653543307E-2</v>
      </c>
      <c r="EY129" s="27"/>
      <c r="EZ129" s="27"/>
      <c r="FA129" s="29">
        <f t="shared" ref="FA129:FB129" si="2990">FA127/FA126*100-100</f>
        <v>11.929002172904617</v>
      </c>
      <c r="FB129" s="72">
        <f t="shared" si="2990"/>
        <v>-1.137071651090352</v>
      </c>
      <c r="FC129" s="26">
        <f t="shared" ref="FC129:FD129" si="2991">SUM(FC122:FC128)</f>
        <v>3</v>
      </c>
      <c r="FD129" s="27">
        <f t="shared" si="2991"/>
        <v>0</v>
      </c>
      <c r="FE129" s="27"/>
      <c r="FF129" s="27"/>
      <c r="FG129" s="27">
        <f t="shared" si="2346"/>
        <v>3650</v>
      </c>
      <c r="FH129" s="28">
        <f t="shared" ref="FH129" si="2992">((FG129+FI129)/7)/FE128</f>
        <v>0.73351278600269176</v>
      </c>
      <c r="FI129" s="27">
        <f t="shared" si="2348"/>
        <v>165</v>
      </c>
      <c r="FJ129" s="28">
        <f t="shared" ref="FJ129" si="2993">(FI129/(FI129+FG129))</f>
        <v>4.3250327653997382E-2</v>
      </c>
      <c r="FK129" s="27"/>
      <c r="FL129" s="27"/>
      <c r="FM129" s="29">
        <f t="shared" ref="FM129:FN129" si="2994">FM127/FM126*100-100</f>
        <v>12.906656656656665</v>
      </c>
      <c r="FN129" s="72">
        <f t="shared" si="2994"/>
        <v>8.2398753894081125</v>
      </c>
      <c r="FO129" s="26">
        <f t="shared" ref="FO129:FP129" si="2995">SUM(FO122:FO128)</f>
        <v>3</v>
      </c>
      <c r="FP129" s="27">
        <f t="shared" si="2995"/>
        <v>0</v>
      </c>
      <c r="FQ129" s="27"/>
      <c r="FR129" s="27"/>
      <c r="FS129" s="27">
        <f t="shared" si="2352"/>
        <v>3747</v>
      </c>
      <c r="FT129" s="28">
        <f t="shared" ref="FT129" si="2996">((FS129+FU129)/7)/FQ128</f>
        <v>0.74239816408491111</v>
      </c>
      <c r="FU129" s="27">
        <f t="shared" si="2354"/>
        <v>135</v>
      </c>
      <c r="FV129" s="28">
        <f t="shared" ref="FV129" si="2997">(FU129/(FU129+FS129))</f>
        <v>3.4775888717156103E-2</v>
      </c>
      <c r="FW129" s="27"/>
      <c r="FX129" s="27"/>
      <c r="FY129" s="29">
        <f t="shared" ref="FY129:FZ129" si="2998">FY127/FY126*100-100</f>
        <v>12.637637637637638</v>
      </c>
      <c r="FZ129" s="72">
        <f t="shared" si="2998"/>
        <v>11.865821094793063</v>
      </c>
      <c r="GA129" s="26">
        <f t="shared" ref="GA129:GB129" si="2999">SUM(GA122:GA128)</f>
        <v>0</v>
      </c>
      <c r="GB129" s="27">
        <f t="shared" si="2999"/>
        <v>0</v>
      </c>
      <c r="GC129" s="27"/>
      <c r="GD129" s="27"/>
      <c r="GE129" s="27">
        <f t="shared" si="2358"/>
        <v>849</v>
      </c>
      <c r="GF129" s="28">
        <f t="shared" ref="GF129" si="3000">((GE129+GG129)/7)/GC128</f>
        <v>0.64425770308123242</v>
      </c>
      <c r="GG129" s="27">
        <f t="shared" si="2360"/>
        <v>71</v>
      </c>
      <c r="GH129" s="28">
        <f t="shared" ref="GH129" si="3001">(GG129/(GG129+GE129))</f>
        <v>7.7173913043478259E-2</v>
      </c>
      <c r="GI129" s="27"/>
      <c r="GJ129" s="27"/>
      <c r="GK129" s="29">
        <f t="shared" ref="GK129:GL129" si="3002">GK127/GK126*100-100</f>
        <v>14.989989989989994</v>
      </c>
      <c r="GL129" s="72">
        <f t="shared" si="3002"/>
        <v>1.8691588785046775</v>
      </c>
      <c r="GM129" s="26">
        <f t="shared" ref="GM129:GN129" si="3003">SUM(GM122:GM128)</f>
        <v>0</v>
      </c>
      <c r="GN129" s="27">
        <f t="shared" si="3003"/>
        <v>0</v>
      </c>
      <c r="GO129" s="27"/>
      <c r="GP129" s="27"/>
      <c r="GQ129" s="27">
        <f t="shared" si="2364"/>
        <v>3728</v>
      </c>
      <c r="GR129" s="28">
        <f t="shared" ref="GR129" si="3004">((GQ129+GS129)/7)/GO128</f>
        <v>0.7338184603600153</v>
      </c>
      <c r="GS129" s="27">
        <f t="shared" si="2366"/>
        <v>104</v>
      </c>
      <c r="GT129" s="28">
        <f t="shared" ref="GT129" si="3005">(GS129/(GS129+GQ129))</f>
        <v>2.7139874739039668E-2</v>
      </c>
      <c r="GU129" s="27"/>
      <c r="GV129" s="27"/>
      <c r="GW129" s="29">
        <f t="shared" ref="GW129:GX129" si="3006">GW127/GW126*100-100</f>
        <v>12.026500184394905</v>
      </c>
      <c r="GX129" s="72">
        <f t="shared" si="3006"/>
        <v>8.744993324432599</v>
      </c>
      <c r="GY129" s="26">
        <f t="shared" ref="GY129:GZ129" si="3007">SUM(GY122:GY128)</f>
        <v>0</v>
      </c>
      <c r="GZ129" s="27">
        <f t="shared" si="3007"/>
        <v>0</v>
      </c>
      <c r="HA129" s="27"/>
      <c r="HB129" s="27"/>
      <c r="HC129" s="27">
        <f t="shared" si="2370"/>
        <v>3437</v>
      </c>
      <c r="HD129" s="28">
        <f t="shared" ref="HD129" si="3008">((HC129+HE129)/7)/HA128</f>
        <v>0.6758607570857903</v>
      </c>
      <c r="HE129" s="27">
        <f t="shared" si="2372"/>
        <v>116</v>
      </c>
      <c r="HF129" s="28">
        <f t="shared" ref="HF129" si="3009">(HE129/(HE129+HC129))</f>
        <v>3.2648466084998592E-2</v>
      </c>
      <c r="HG129" s="27"/>
      <c r="HH129" s="27"/>
      <c r="HI129" s="29">
        <f t="shared" ref="HI129:HJ129" si="3010">HI127/HI126*100-100</f>
        <v>14.028662809150632</v>
      </c>
      <c r="HJ129" s="72">
        <f t="shared" si="3010"/>
        <v>19.292389853137507</v>
      </c>
      <c r="HK129" s="26">
        <f t="shared" si="2887"/>
        <v>25</v>
      </c>
      <c r="HL129" s="27">
        <f t="shared" si="2888"/>
        <v>4</v>
      </c>
      <c r="HM129" s="27"/>
      <c r="HN129" s="27"/>
      <c r="HO129" s="27">
        <f t="shared" ref="HO129" si="3011">+G129+S129+AE129+AQ129+BC129+BO129+CA129+CM129+CY129+DK129+DW129+EI129+EU129+FG129+FS129+GE129+GQ129+HC129+I129+U129+AG129+AS129+BE129+BQ129+CC129+CO129+DA129+DM129+DY129+EK129+EW129+FI129+FU129+GG129+GS129+HE129</f>
        <v>58806</v>
      </c>
      <c r="HP129" s="203">
        <f t="shared" ref="HP129" si="3012">+((HO129)/HM128)/7</f>
        <v>0.71551461910034431</v>
      </c>
      <c r="HQ129" s="62">
        <f t="shared" si="2893"/>
        <v>2332</v>
      </c>
      <c r="HR129" s="52">
        <f t="shared" si="2894"/>
        <v>3.9655817433595211E-2</v>
      </c>
      <c r="HS129" s="53">
        <f t="shared" si="2377"/>
        <v>60.342857142857149</v>
      </c>
      <c r="HT129" s="54">
        <f t="shared" si="2378"/>
        <v>55401</v>
      </c>
      <c r="HU129" s="53">
        <f t="shared" si="2379"/>
        <v>94.210061314347101</v>
      </c>
      <c r="HV129" s="63">
        <f t="shared" ref="HV129:HW129" si="3013">HV127/HV126*100-100</f>
        <v>12.835396371981744</v>
      </c>
      <c r="HW129" s="72">
        <f t="shared" si="3013"/>
        <v>8.4656660858545791</v>
      </c>
      <c r="HX129" s="78">
        <f t="shared" ref="HX129" si="3014">SUM(G129,I129,S129,U129,AE129,AG129,AQ129,AS129,BC129,BE129,BO129,BQ129)/7/SUM(E128,Q128,AC128,AO128,BA128,BM128)</f>
        <v>0.71976476604448991</v>
      </c>
      <c r="HY129" s="78">
        <f t="shared" ref="HY129" si="3015">SUM(CA129,CC129,CM129,CO129,CY129,DA129,DK129,DM129,DW129,DY129,EI129,EK129)/7/SUM(BY128,CK128,CW128,DI128,DU128,EG128)</f>
        <v>0.70655677655677651</v>
      </c>
      <c r="HZ129" s="78">
        <f t="shared" ref="HZ129" si="3016">SUM(K129,EU129,EW129,FG129,FI129,FS129,FU129,GE129,GG129,GQ129,GS129,HC129,HE129)/7/SUM(ES128,FE128,FQ128,GC128,GO128,HA128)</f>
        <v>0.7201744820065431</v>
      </c>
      <c r="IA129" s="82">
        <f t="shared" ref="IA129" si="3017">SUM(I129,U129,AG129,AS129,BE129,BQ129)/SUM(G129,I129,S129,U129,AE129,AG129,AQ129,AS129,BC129,BE129,BO129,BQ129)</f>
        <v>3.5473230144633341E-2</v>
      </c>
      <c r="IB129" s="82">
        <f t="shared" ref="IB129" si="3018">SUM(CC129,CO129,DA129,DM129,DY129,EK129)/SUM(CA129,CC129,CM129,CO129,CY129,DA129,DK129,DM129,DW129,DY129,EI129,EK129)</f>
        <v>4.2511275856705895E-2</v>
      </c>
      <c r="IC129" s="82">
        <f t="shared" ref="IC129" si="3019">SUM(EW129,FI129,FU129,GG129,GS129,HE129)/SUM(EU129,EW129,FG129,FI129,FS129,FU129,GE129,GG129,GQ129,GS129,HC129,HE129)</f>
        <v>4.1035735917625681E-2</v>
      </c>
      <c r="ID129" s="84">
        <f t="shared" ref="ID129" si="3020">SUM(C129,O129,AA129,AM129,AY129,BK129)</f>
        <v>14</v>
      </c>
      <c r="IE129" s="84">
        <f t="shared" ref="IE129" si="3021">SUM(BW129,CI129,CU129,DG129,DS129,EE129)</f>
        <v>4</v>
      </c>
      <c r="IF129" s="84">
        <f t="shared" ref="IF129" si="3022">SUM(EQ129,FC129,FO129,GA129,GM129,GY129)</f>
        <v>7</v>
      </c>
      <c r="IG129" s="86" t="s">
        <v>40</v>
      </c>
    </row>
    <row r="130" spans="1:24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5">
        <f t="shared" ref="HK130:HL130" si="3023">HK129/HM119</f>
        <v>2.1247662757096718E-3</v>
      </c>
      <c r="HL130" s="68">
        <f t="shared" si="3023"/>
        <v>4.1493775933609959E-3</v>
      </c>
      <c r="HM130" s="30"/>
      <c r="HN130" s="30"/>
      <c r="HO130" s="30"/>
      <c r="HP130" s="204"/>
      <c r="HQ130" s="30"/>
      <c r="HR130" s="30"/>
      <c r="HS130" s="30"/>
      <c r="HT130" s="51"/>
      <c r="HU130" s="30"/>
      <c r="HV130" s="30"/>
      <c r="HW130" s="31"/>
      <c r="HY130" s="77"/>
      <c r="HZ130" s="77"/>
      <c r="ID130" s="84">
        <f t="shared" ref="ID130" si="3024">SUM(E119,Q119,AC119,AO119,BA119,BM119)</f>
        <v>3925</v>
      </c>
      <c r="IE130" s="84">
        <f t="shared" ref="IE130" si="3025">SUM(BY119,CK119,CW119,DI119,DU119,EG119)</f>
        <v>3904</v>
      </c>
      <c r="IF130" s="84">
        <f t="shared" ref="IF130" si="3026">SUM(ES119,FE119,FQ119,GC119,GO119,HA119)</f>
        <v>3937</v>
      </c>
      <c r="IG130" s="86" t="s">
        <v>38</v>
      </c>
    </row>
    <row r="131" spans="1:241" x14ac:dyDescent="0.25">
      <c r="A131" s="210">
        <v>39</v>
      </c>
      <c r="B131" s="73">
        <f>B128+1</f>
        <v>44603</v>
      </c>
      <c r="C131" s="33">
        <v>2</v>
      </c>
      <c r="D131" s="34"/>
      <c r="E131" s="34">
        <f t="shared" ref="E131:F131" si="3027">E128-C131</f>
        <v>724</v>
      </c>
      <c r="F131" s="34">
        <f t="shared" si="3027"/>
        <v>60</v>
      </c>
      <c r="G131" s="34">
        <v>502</v>
      </c>
      <c r="H131" s="35">
        <f t="shared" ref="H131:H137" si="3028">((G131+I131)/E131)</f>
        <v>0.71823204419889508</v>
      </c>
      <c r="I131" s="34">
        <v>18</v>
      </c>
      <c r="J131" s="35">
        <f t="shared" ref="J131:J137" si="3029">I131/(G131+I131)</f>
        <v>3.4615384615384617E-2</v>
      </c>
      <c r="K131" s="36"/>
      <c r="L131" s="34"/>
      <c r="M131" s="34"/>
      <c r="N131" s="37"/>
      <c r="O131" s="33">
        <v>1</v>
      </c>
      <c r="P131" s="34"/>
      <c r="Q131" s="34">
        <f t="shared" ref="Q131" si="3030">Q128-O131</f>
        <v>732</v>
      </c>
      <c r="R131" s="34">
        <f t="shared" ref="R131" si="3031">R128-P131</f>
        <v>61</v>
      </c>
      <c r="S131" s="34">
        <v>483</v>
      </c>
      <c r="T131" s="35">
        <f t="shared" ref="T131:T137" si="3032">((S131+U131)/Q131)</f>
        <v>0.68852459016393441</v>
      </c>
      <c r="U131" s="34">
        <v>21</v>
      </c>
      <c r="V131" s="35">
        <f t="shared" ref="V131:V137" si="3033">U131/(S131+U131)</f>
        <v>4.1666666666666664E-2</v>
      </c>
      <c r="W131" s="36"/>
      <c r="X131" s="34"/>
      <c r="Y131" s="34"/>
      <c r="Z131" s="37"/>
      <c r="AA131" s="33">
        <v>1</v>
      </c>
      <c r="AB131" s="34"/>
      <c r="AC131" s="34">
        <f t="shared" ref="AC131" si="3034">AC128-AA131</f>
        <v>745</v>
      </c>
      <c r="AD131" s="34">
        <f t="shared" ref="AD131" si="3035">AD128-AB131</f>
        <v>61</v>
      </c>
      <c r="AE131" s="34">
        <v>530</v>
      </c>
      <c r="AF131" s="35">
        <f t="shared" ref="AF131:AF137" si="3036">((AE131+AG131)/AC131)</f>
        <v>0.74899328859060399</v>
      </c>
      <c r="AG131" s="34">
        <v>28</v>
      </c>
      <c r="AH131" s="35">
        <f t="shared" ref="AH131:AH137" si="3037">AG131/(AE131+AG131)</f>
        <v>5.0179211469534052E-2</v>
      </c>
      <c r="AI131" s="36"/>
      <c r="AJ131" s="34"/>
      <c r="AK131" s="34"/>
      <c r="AL131" s="37"/>
      <c r="AM131" s="33"/>
      <c r="AN131" s="34"/>
      <c r="AO131" s="34">
        <f t="shared" ref="AO131" si="3038">AO128-AM131</f>
        <v>201</v>
      </c>
      <c r="AP131" s="34">
        <f t="shared" ref="AP131" si="3039">AP128-AN131</f>
        <v>16</v>
      </c>
      <c r="AQ131" s="34">
        <v>150</v>
      </c>
      <c r="AR131" s="35">
        <f t="shared" ref="AR131:AR137" si="3040">((AQ131+AS131)/AO131)</f>
        <v>0.75124378109452739</v>
      </c>
      <c r="AS131" s="34">
        <v>1</v>
      </c>
      <c r="AT131" s="35">
        <f t="shared" ref="AT131:AT137" si="3041">AS131/(AQ131+AS131)</f>
        <v>6.6225165562913907E-3</v>
      </c>
      <c r="AU131" s="36"/>
      <c r="AV131" s="34"/>
      <c r="AW131" s="34"/>
      <c r="AX131" s="37"/>
      <c r="AY131" s="33"/>
      <c r="AZ131" s="34"/>
      <c r="BA131" s="34">
        <f t="shared" ref="BA131" si="3042">BA128-AY131</f>
        <v>752</v>
      </c>
      <c r="BB131" s="34">
        <f t="shared" ref="BB131" si="3043">BB128-AZ131</f>
        <v>61</v>
      </c>
      <c r="BC131" s="34">
        <v>521</v>
      </c>
      <c r="BD131" s="35">
        <f t="shared" ref="BD131:BD137" si="3044">((BC131+BE131)/BA131)</f>
        <v>0.71941489361702127</v>
      </c>
      <c r="BE131" s="34">
        <v>20</v>
      </c>
      <c r="BF131" s="35">
        <f t="shared" ref="BF131:BF137" si="3045">BE131/(BC131+BE131)</f>
        <v>3.6968576709796676E-2</v>
      </c>
      <c r="BG131" s="36"/>
      <c r="BH131" s="34"/>
      <c r="BI131" s="34"/>
      <c r="BJ131" s="37"/>
      <c r="BK131" s="33"/>
      <c r="BL131" s="34"/>
      <c r="BM131" s="34">
        <f t="shared" ref="BM131" si="3046">BM128-BK131</f>
        <v>753</v>
      </c>
      <c r="BN131" s="34">
        <f t="shared" ref="BN131" si="3047">BN128-BL131</f>
        <v>62</v>
      </c>
      <c r="BO131" s="34">
        <v>480</v>
      </c>
      <c r="BP131" s="35">
        <f t="shared" ref="BP131:BP137" si="3048">((BO131+BQ131)/BM131)</f>
        <v>0.66401062416998669</v>
      </c>
      <c r="BQ131" s="34">
        <v>20</v>
      </c>
      <c r="BR131" s="35">
        <f t="shared" ref="BR131:BR137" si="3049">BQ131/(BO131+BQ131)</f>
        <v>0.04</v>
      </c>
      <c r="BS131" s="36"/>
      <c r="BT131" s="34"/>
      <c r="BU131" s="34"/>
      <c r="BV131" s="37"/>
      <c r="BW131" s="33"/>
      <c r="BX131" s="34"/>
      <c r="BY131" s="34">
        <f t="shared" ref="BY131" si="3050">BY128-BW131</f>
        <v>736</v>
      </c>
      <c r="BZ131" s="34">
        <f t="shared" ref="BZ131" si="3051">BZ128-BX131</f>
        <v>59</v>
      </c>
      <c r="CA131" s="34">
        <v>514</v>
      </c>
      <c r="CB131" s="35">
        <f t="shared" ref="CB131:CB137" si="3052">((CA131+CC131)/BY131)</f>
        <v>0.72282608695652173</v>
      </c>
      <c r="CC131" s="34">
        <v>18</v>
      </c>
      <c r="CD131" s="35">
        <f t="shared" ref="CD131:CD137" si="3053">CC131/(CA131+CC131)</f>
        <v>3.3834586466165412E-2</v>
      </c>
      <c r="CE131" s="36"/>
      <c r="CF131" s="34"/>
      <c r="CG131" s="34"/>
      <c r="CH131" s="37"/>
      <c r="CI131" s="33"/>
      <c r="CJ131" s="34"/>
      <c r="CK131" s="34">
        <f t="shared" ref="CK131" si="3054">CK128-CI131</f>
        <v>743</v>
      </c>
      <c r="CL131" s="34">
        <f t="shared" ref="CL131" si="3055">CL128-CJ131</f>
        <v>60</v>
      </c>
      <c r="CM131" s="34">
        <v>497</v>
      </c>
      <c r="CN131" s="35">
        <f t="shared" ref="CN131:CN137" si="3056">((CM131+CO131)/CK131)</f>
        <v>0.68909825033647376</v>
      </c>
      <c r="CO131" s="34">
        <v>15</v>
      </c>
      <c r="CP131" s="35">
        <f t="shared" ref="CP131:CP137" si="3057">CO131/(CM131+CO131)</f>
        <v>2.9296875E-2</v>
      </c>
      <c r="CQ131" s="36"/>
      <c r="CR131" s="34"/>
      <c r="CS131" s="34"/>
      <c r="CT131" s="37"/>
      <c r="CU131" s="33"/>
      <c r="CV131" s="34"/>
      <c r="CW131" s="34">
        <f t="shared" ref="CW131" si="3058">CW128-CU131</f>
        <v>739</v>
      </c>
      <c r="CX131" s="34">
        <f t="shared" ref="CX131" si="3059">CX128-CV131</f>
        <v>60</v>
      </c>
      <c r="CY131" s="34">
        <v>477</v>
      </c>
      <c r="CZ131" s="35">
        <f t="shared" ref="CZ131:CZ137" si="3060">((CY131+DA131)/CW131)</f>
        <v>0.66982408660351822</v>
      </c>
      <c r="DA131" s="34">
        <v>18</v>
      </c>
      <c r="DB131" s="35">
        <f t="shared" ref="DB131:DB137" si="3061">DA131/(CY131+DA131)</f>
        <v>3.6363636363636362E-2</v>
      </c>
      <c r="DC131" s="36"/>
      <c r="DD131" s="34"/>
      <c r="DE131" s="34"/>
      <c r="DF131" s="37"/>
      <c r="DG131" s="33"/>
      <c r="DH131" s="34"/>
      <c r="DI131" s="34">
        <f t="shared" ref="DI131" si="3062">DI128-DG131</f>
        <v>184</v>
      </c>
      <c r="DJ131" s="34">
        <f t="shared" ref="DJ131" si="3063">DJ128-DH131</f>
        <v>15</v>
      </c>
      <c r="DK131" s="34">
        <v>123</v>
      </c>
      <c r="DL131" s="35">
        <f t="shared" ref="DL131:DL137" si="3064">((DK131+DM131)/DI131)</f>
        <v>0.70108695652173914</v>
      </c>
      <c r="DM131" s="34">
        <v>6</v>
      </c>
      <c r="DN131" s="35">
        <f t="shared" ref="DN131:DN137" si="3065">DM131/(DK131+DM131)</f>
        <v>4.6511627906976744E-2</v>
      </c>
      <c r="DO131" s="36"/>
      <c r="DP131" s="34"/>
      <c r="DQ131" s="34"/>
      <c r="DR131" s="37"/>
      <c r="DS131" s="33"/>
      <c r="DT131" s="34"/>
      <c r="DU131" s="34">
        <f t="shared" ref="DU131" si="3066">DU128-DS131</f>
        <v>748</v>
      </c>
      <c r="DV131" s="34">
        <f t="shared" ref="DV131" si="3067">DV128-DT131</f>
        <v>63</v>
      </c>
      <c r="DW131" s="34">
        <v>553</v>
      </c>
      <c r="DX131" s="35">
        <f t="shared" ref="DX131:DX137" si="3068">((DW131+DY131)/DU131)</f>
        <v>0.75534759358288772</v>
      </c>
      <c r="DY131" s="34">
        <v>12</v>
      </c>
      <c r="DZ131" s="35">
        <f t="shared" ref="DZ131:DZ137" si="3069">DY131/(DW131+DY131)</f>
        <v>2.1238938053097345E-2</v>
      </c>
      <c r="EA131" s="36"/>
      <c r="EB131" s="34"/>
      <c r="EC131" s="34"/>
      <c r="ED131" s="37"/>
      <c r="EE131" s="33"/>
      <c r="EF131" s="34"/>
      <c r="EG131" s="34">
        <f t="shared" ref="EG131" si="3070">EG128-EE131</f>
        <v>750</v>
      </c>
      <c r="EH131" s="34">
        <f t="shared" ref="EH131" si="3071">EH128-EF131</f>
        <v>62</v>
      </c>
      <c r="EI131" s="34">
        <v>506</v>
      </c>
      <c r="EJ131" s="35">
        <f t="shared" ref="EJ131:EJ137" si="3072">((EI131+EK131)/EG131)</f>
        <v>0.71466666666666667</v>
      </c>
      <c r="EK131" s="34">
        <v>30</v>
      </c>
      <c r="EL131" s="35">
        <f t="shared" ref="EL131:EL137" si="3073">EK131/(EI131+EK131)</f>
        <v>5.5970149253731345E-2</v>
      </c>
      <c r="EM131" s="36"/>
      <c r="EN131" s="34"/>
      <c r="EO131" s="34"/>
      <c r="EP131" s="37"/>
      <c r="EQ131" s="33"/>
      <c r="ER131" s="34"/>
      <c r="ES131" s="34">
        <f t="shared" ref="ES131" si="3074">ES128-EQ131</f>
        <v>739</v>
      </c>
      <c r="ET131" s="34">
        <f t="shared" ref="ET131" si="3075">ET128-ER131</f>
        <v>60</v>
      </c>
      <c r="EU131" s="34">
        <v>557</v>
      </c>
      <c r="EV131" s="35">
        <f t="shared" ref="EV131:EV137" si="3076">((EU131+EW131)/ES131)</f>
        <v>0.78349120433017594</v>
      </c>
      <c r="EW131" s="34">
        <v>22</v>
      </c>
      <c r="EX131" s="35">
        <f t="shared" ref="EX131:EX137" si="3077">EW131/(EU131+EW131)</f>
        <v>3.7996545768566495E-2</v>
      </c>
      <c r="EY131" s="36"/>
      <c r="EZ131" s="34"/>
      <c r="FA131" s="34"/>
      <c r="FB131" s="37"/>
      <c r="FC131" s="33"/>
      <c r="FD131" s="34"/>
      <c r="FE131" s="34">
        <f t="shared" ref="FE131" si="3078">FE128-FC131</f>
        <v>743</v>
      </c>
      <c r="FF131" s="34">
        <f t="shared" ref="FF131" si="3079">FF128-FD131</f>
        <v>61</v>
      </c>
      <c r="FG131" s="34">
        <v>541</v>
      </c>
      <c r="FH131" s="35">
        <f t="shared" ref="FH131:FH137" si="3080">((FG131+FI131)/FE131)</f>
        <v>0.7523553162853297</v>
      </c>
      <c r="FI131" s="34">
        <v>18</v>
      </c>
      <c r="FJ131" s="35">
        <f t="shared" ref="FJ131:FJ137" si="3081">FI131/(FG131+FI131)</f>
        <v>3.2200357781753133E-2</v>
      </c>
      <c r="FK131" s="36"/>
      <c r="FL131" s="34"/>
      <c r="FM131" s="34"/>
      <c r="FN131" s="37"/>
      <c r="FO131" s="33"/>
      <c r="FP131" s="34"/>
      <c r="FQ131" s="34">
        <f t="shared" ref="FQ131" si="3082">FQ128-FO131</f>
        <v>747</v>
      </c>
      <c r="FR131" s="34">
        <f t="shared" ref="FR131" si="3083">FR128-FP131</f>
        <v>62</v>
      </c>
      <c r="FS131" s="34">
        <v>519</v>
      </c>
      <c r="FT131" s="35">
        <f t="shared" ref="FT131:FT137" si="3084">((FS131+FU131)/FQ131)</f>
        <v>0.70950468540829992</v>
      </c>
      <c r="FU131" s="34">
        <v>11</v>
      </c>
      <c r="FV131" s="35">
        <f t="shared" ref="FV131:FV137" si="3085">FU131/(FS131+FU131)</f>
        <v>2.0754716981132074E-2</v>
      </c>
      <c r="FW131" s="36"/>
      <c r="FX131" s="34"/>
      <c r="FY131" s="34"/>
      <c r="FZ131" s="37"/>
      <c r="GA131" s="33"/>
      <c r="GB131" s="34"/>
      <c r="GC131" s="34">
        <f t="shared" ref="GC131" si="3086">GC128-GA131</f>
        <v>204</v>
      </c>
      <c r="GD131" s="34">
        <f t="shared" ref="GD131" si="3087">GD128-GB131</f>
        <v>16</v>
      </c>
      <c r="GE131" s="34">
        <v>115</v>
      </c>
      <c r="GF131" s="35">
        <f t="shared" ref="GF131:GF137" si="3088">((GE131+GG131)/GC131)</f>
        <v>0.60784313725490191</v>
      </c>
      <c r="GG131" s="34">
        <v>9</v>
      </c>
      <c r="GH131" s="35">
        <f t="shared" ref="GH131:GH137" si="3089">GG131/(GE131+GG131)</f>
        <v>7.2580645161290328E-2</v>
      </c>
      <c r="GI131" s="36"/>
      <c r="GJ131" s="34"/>
      <c r="GK131" s="34"/>
      <c r="GL131" s="37"/>
      <c r="GM131" s="33"/>
      <c r="GN131" s="34"/>
      <c r="GO131" s="34">
        <f t="shared" ref="GO131" si="3090">GO128-GM131</f>
        <v>746</v>
      </c>
      <c r="GP131" s="34">
        <f t="shared" ref="GP131" si="3091">GP128-GN131</f>
        <v>61</v>
      </c>
      <c r="GQ131" s="34">
        <v>540</v>
      </c>
      <c r="GR131" s="35">
        <f t="shared" ref="GR131:GR137" si="3092">((GQ131+GS131)/GO131)</f>
        <v>0.73592493297587136</v>
      </c>
      <c r="GS131" s="34">
        <v>9</v>
      </c>
      <c r="GT131" s="35">
        <f t="shared" ref="GT131:GT137" si="3093">GS131/(GQ131+GS131)</f>
        <v>1.6393442622950821E-2</v>
      </c>
      <c r="GU131" s="36"/>
      <c r="GV131" s="34"/>
      <c r="GW131" s="34"/>
      <c r="GX131" s="37"/>
      <c r="GY131" s="33"/>
      <c r="GZ131" s="34"/>
      <c r="HA131" s="34">
        <f t="shared" ref="HA131" si="3094">HA128-GY131</f>
        <v>751</v>
      </c>
      <c r="HB131" s="34">
        <f t="shared" ref="HB131" si="3095">HB128-GZ131</f>
        <v>60</v>
      </c>
      <c r="HC131" s="34">
        <v>501</v>
      </c>
      <c r="HD131" s="35">
        <f t="shared" ref="HD131:HD137" si="3096">((HC131+HE131)/HA131)</f>
        <v>0.68042609853528624</v>
      </c>
      <c r="HE131" s="34">
        <v>10</v>
      </c>
      <c r="HF131" s="35">
        <f t="shared" ref="HF131:HF137" si="3097">HE131/(HC131+HE131)</f>
        <v>1.9569471624266144E-2</v>
      </c>
      <c r="HG131" s="36"/>
      <c r="HH131" s="34"/>
      <c r="HI131" s="34"/>
      <c r="HJ131" s="37"/>
      <c r="HK131" s="33">
        <f t="shared" ref="HK131:HK138" si="3098">+C131+O131+AA131+AM131+AY131+BK131+BW131+CI131+CU131+DG131+DS131+EE131+EQ131+FC131+FO131+GA131+GM131+GY131</f>
        <v>4</v>
      </c>
      <c r="HL131" s="34">
        <f t="shared" ref="HL131:HL138" si="3099">+D131+P131+AB131+AN131+AZ131+BL131+BX131+CJ131+CV131+DH131+DT131+EF131+ER131+FD131+FP131+GB131+GN131+GZ131</f>
        <v>0</v>
      </c>
      <c r="HM131" s="34">
        <f t="shared" ref="HM131:HM137" si="3100">+E131+Q131+AC131+AO131+BA131+BM131+BY131+CK131+CW131+DI131+DU131+EG131+ES131+FE131+FQ131+GC131+GO131+HA131</f>
        <v>11737</v>
      </c>
      <c r="HN131" s="34">
        <f t="shared" ref="HN131:HN137" si="3101">+F131+R131+AD131+AP131+BB131+BN131+BZ131+CL131+CX131+DJ131+DV131+EH131+ET131+FF131+FR131+GD131+GP131+HB131</f>
        <v>960</v>
      </c>
      <c r="HO131" s="34">
        <f t="shared" ref="HO131:HO137" si="3102">+G131+S131+AE131+AQ131+BC131+BO131+CA131+CM131+CY131+DK131+DW131+EI131+EU131+FG131+FS131+GE131+GQ131+HC131+HE131+I131+U131+AG131+AS131+BE131+BQ131+CC131+CO131+DA131+DM131+DY131+EK131+EW131+FI131+FU131+GG131+GS131</f>
        <v>8395</v>
      </c>
      <c r="HP131" s="201">
        <f t="shared" ref="HP131:HP137" si="3103">+(HO131)/HM131</f>
        <v>0.71525943597171338</v>
      </c>
      <c r="HQ131" s="48">
        <f t="shared" ref="HQ131:HQ138" si="3104">+I131+U131+AG131+AS131+BE131+BQ131+CC131+CO131+DA131+DM131+DY131+EK131+EW131+FI131+FU131+GG131+GS131+HE131</f>
        <v>286</v>
      </c>
      <c r="HR131" s="35">
        <f t="shared" ref="HR131:HR138" si="3105">+(HQ131/(HO131))</f>
        <v>3.4067897558070277E-2</v>
      </c>
      <c r="HS131" s="49">
        <v>60.5</v>
      </c>
      <c r="HT131" s="50">
        <v>7938</v>
      </c>
      <c r="HU131" s="49">
        <f t="shared" ref="HU131:HU137" si="3106">+HT131/HO131*100</f>
        <v>94.556283502084568</v>
      </c>
      <c r="HV131" s="48"/>
      <c r="HW131" s="37"/>
      <c r="HX131" s="78">
        <f t="shared" ref="HX131:HX137" si="3107">SUM(G131,I131,S131,U131,AE131,AG131,AQ131,AS131,BC131,BE131,BO131,BQ131)/SUM(E131,Q131,AC131,AO131,BA131,BM131)</f>
        <v>0.71000767852572311</v>
      </c>
      <c r="HY131" s="78">
        <f t="shared" ref="HY131:HY137" si="3108">SUM(CA131,CC131,CM131,CO131,CY131,DA131,DK131,DM131,DW131,DY131,EI131,EK131)/SUM(BY131,CK131,CW131,DI131,DU131,EG131)</f>
        <v>0.71</v>
      </c>
      <c r="HZ131" s="78">
        <f t="shared" ref="HZ131:HZ137" si="3109">SUM(K131,EU131,EW131,FG131,FI131,FS131,FU131,GE131,GG131,GQ131,GS131,HC131,HE131)/SUM(ES131,FE131,FQ131,GC131,GO131,HA131)</f>
        <v>0.72569974554707384</v>
      </c>
    </row>
    <row r="132" spans="1:241" x14ac:dyDescent="0.25">
      <c r="A132" s="211"/>
      <c r="B132" s="41">
        <f t="shared" ref="B132:B137" si="3110">+B131+1</f>
        <v>44604</v>
      </c>
      <c r="C132" s="10"/>
      <c r="D132" s="11"/>
      <c r="E132" s="74">
        <f t="shared" ref="E132:E137" si="3111">E131-C132</f>
        <v>724</v>
      </c>
      <c r="F132" s="74">
        <f t="shared" ref="F132:F137" si="3112">F131-D132</f>
        <v>60</v>
      </c>
      <c r="G132" s="11">
        <v>500</v>
      </c>
      <c r="H132" s="12">
        <f t="shared" si="3028"/>
        <v>0.72237569060773477</v>
      </c>
      <c r="I132" s="11">
        <v>23</v>
      </c>
      <c r="J132" s="12">
        <f t="shared" si="3029"/>
        <v>4.3977055449330782E-2</v>
      </c>
      <c r="K132" s="13"/>
      <c r="L132" s="11"/>
      <c r="M132" s="11"/>
      <c r="N132" s="14"/>
      <c r="O132" s="10"/>
      <c r="P132" s="11"/>
      <c r="Q132" s="74">
        <f t="shared" ref="Q132:Q137" si="3113">Q131-O132</f>
        <v>732</v>
      </c>
      <c r="R132" s="74">
        <f t="shared" ref="R132:R137" si="3114">R131-P132</f>
        <v>61</v>
      </c>
      <c r="S132" s="11">
        <v>497</v>
      </c>
      <c r="T132" s="12">
        <f t="shared" si="3032"/>
        <v>0.71174863387978138</v>
      </c>
      <c r="U132" s="11">
        <v>24</v>
      </c>
      <c r="V132" s="12">
        <f t="shared" si="3033"/>
        <v>4.6065259117082535E-2</v>
      </c>
      <c r="W132" s="13"/>
      <c r="X132" s="11"/>
      <c r="Y132" s="11"/>
      <c r="Z132" s="14"/>
      <c r="AA132" s="10"/>
      <c r="AB132" s="11"/>
      <c r="AC132" s="74">
        <f t="shared" ref="AC132:AC137" si="3115">AC131-AA132</f>
        <v>745</v>
      </c>
      <c r="AD132" s="74">
        <f t="shared" ref="AD132:AD137" si="3116">AD131-AB132</f>
        <v>61</v>
      </c>
      <c r="AE132" s="11">
        <v>522</v>
      </c>
      <c r="AF132" s="12">
        <f t="shared" si="3036"/>
        <v>0.72751677852348995</v>
      </c>
      <c r="AG132" s="11">
        <v>20</v>
      </c>
      <c r="AH132" s="12">
        <f t="shared" si="3037"/>
        <v>3.6900369003690037E-2</v>
      </c>
      <c r="AI132" s="13"/>
      <c r="AJ132" s="11"/>
      <c r="AK132" s="11"/>
      <c r="AL132" s="14"/>
      <c r="AM132" s="10"/>
      <c r="AN132" s="11"/>
      <c r="AO132" s="74">
        <f t="shared" ref="AO132:AO137" si="3117">AO131-AM132</f>
        <v>201</v>
      </c>
      <c r="AP132" s="74">
        <f t="shared" ref="AP132:AP137" si="3118">AP131-AN132</f>
        <v>16</v>
      </c>
      <c r="AQ132" s="11">
        <v>146</v>
      </c>
      <c r="AR132" s="12">
        <f t="shared" si="3040"/>
        <v>0.74129353233830841</v>
      </c>
      <c r="AS132" s="11">
        <v>3</v>
      </c>
      <c r="AT132" s="12">
        <f t="shared" si="3041"/>
        <v>2.0134228187919462E-2</v>
      </c>
      <c r="AU132" s="13"/>
      <c r="AV132" s="11"/>
      <c r="AW132" s="11"/>
      <c r="AX132" s="14"/>
      <c r="AY132" s="10"/>
      <c r="AZ132" s="11"/>
      <c r="BA132" s="74">
        <f t="shared" ref="BA132:BA137" si="3119">BA131-AY132</f>
        <v>752</v>
      </c>
      <c r="BB132" s="74">
        <f t="shared" ref="BB132:BB137" si="3120">BB131-AZ132</f>
        <v>61</v>
      </c>
      <c r="BC132" s="11">
        <v>519</v>
      </c>
      <c r="BD132" s="12">
        <f t="shared" si="3044"/>
        <v>0.71409574468085102</v>
      </c>
      <c r="BE132" s="11">
        <v>18</v>
      </c>
      <c r="BF132" s="12">
        <f t="shared" si="3045"/>
        <v>3.3519553072625698E-2</v>
      </c>
      <c r="BG132" s="13"/>
      <c r="BH132" s="11"/>
      <c r="BI132" s="11"/>
      <c r="BJ132" s="14"/>
      <c r="BK132" s="10">
        <v>1</v>
      </c>
      <c r="BL132" s="11"/>
      <c r="BM132" s="74">
        <f t="shared" ref="BM132:BM137" si="3121">BM131-BK132</f>
        <v>752</v>
      </c>
      <c r="BN132" s="74">
        <f t="shared" ref="BN132:BN137" si="3122">BN131-BL132</f>
        <v>62</v>
      </c>
      <c r="BO132" s="11">
        <v>498</v>
      </c>
      <c r="BP132" s="12">
        <f t="shared" si="3048"/>
        <v>0.67686170212765961</v>
      </c>
      <c r="BQ132" s="11">
        <v>11</v>
      </c>
      <c r="BR132" s="12">
        <f t="shared" si="3049"/>
        <v>2.1611001964636542E-2</v>
      </c>
      <c r="BS132" s="13"/>
      <c r="BT132" s="11"/>
      <c r="BU132" s="11"/>
      <c r="BV132" s="14"/>
      <c r="BW132" s="10">
        <v>1</v>
      </c>
      <c r="BX132" s="11"/>
      <c r="BY132" s="74">
        <f t="shared" ref="BY132:BY137" si="3123">BY131-BW132</f>
        <v>735</v>
      </c>
      <c r="BZ132" s="74">
        <f t="shared" ref="BZ132:BZ137" si="3124">BZ131-BX132</f>
        <v>59</v>
      </c>
      <c r="CA132" s="11">
        <v>515</v>
      </c>
      <c r="CB132" s="12">
        <f t="shared" si="3052"/>
        <v>0.72789115646258506</v>
      </c>
      <c r="CC132" s="11">
        <v>20</v>
      </c>
      <c r="CD132" s="12">
        <f t="shared" si="3053"/>
        <v>3.7383177570093455E-2</v>
      </c>
      <c r="CE132" s="13"/>
      <c r="CF132" s="11"/>
      <c r="CG132" s="11"/>
      <c r="CH132" s="14"/>
      <c r="CI132" s="10">
        <v>1</v>
      </c>
      <c r="CJ132" s="11"/>
      <c r="CK132" s="74">
        <f t="shared" ref="CK132:CK137" si="3125">CK131-CI132</f>
        <v>742</v>
      </c>
      <c r="CL132" s="74">
        <f t="shared" ref="CL132:CL137" si="3126">CL131-CJ132</f>
        <v>60</v>
      </c>
      <c r="CM132" s="11">
        <v>503</v>
      </c>
      <c r="CN132" s="12">
        <f t="shared" si="3056"/>
        <v>0.70889487870619949</v>
      </c>
      <c r="CO132" s="11">
        <v>23</v>
      </c>
      <c r="CP132" s="12">
        <f t="shared" si="3057"/>
        <v>4.3726235741444866E-2</v>
      </c>
      <c r="CQ132" s="13"/>
      <c r="CR132" s="11"/>
      <c r="CS132" s="11"/>
      <c r="CT132" s="14"/>
      <c r="CU132" s="10"/>
      <c r="CV132" s="11"/>
      <c r="CW132" s="74">
        <f t="shared" ref="CW132:CW137" si="3127">CW131-CU132</f>
        <v>739</v>
      </c>
      <c r="CX132" s="74">
        <f t="shared" ref="CX132:CX137" si="3128">CX131-CV132</f>
        <v>60</v>
      </c>
      <c r="CY132" s="11">
        <v>464</v>
      </c>
      <c r="CZ132" s="12">
        <f t="shared" si="3060"/>
        <v>0.65764546684709069</v>
      </c>
      <c r="DA132" s="11">
        <v>22</v>
      </c>
      <c r="DB132" s="12">
        <f t="shared" si="3061"/>
        <v>4.5267489711934158E-2</v>
      </c>
      <c r="DC132" s="13"/>
      <c r="DD132" s="11"/>
      <c r="DE132" s="11"/>
      <c r="DF132" s="14"/>
      <c r="DG132" s="10"/>
      <c r="DH132" s="11"/>
      <c r="DI132" s="74">
        <f t="shared" ref="DI132:DI137" si="3129">DI131-DG132</f>
        <v>184</v>
      </c>
      <c r="DJ132" s="74">
        <f t="shared" ref="DJ132:DJ137" si="3130">DJ131-DH132</f>
        <v>15</v>
      </c>
      <c r="DK132" s="11">
        <v>109</v>
      </c>
      <c r="DL132" s="12">
        <f t="shared" si="3064"/>
        <v>0.64673913043478259</v>
      </c>
      <c r="DM132" s="11">
        <v>10</v>
      </c>
      <c r="DN132" s="12">
        <f t="shared" si="3065"/>
        <v>8.4033613445378158E-2</v>
      </c>
      <c r="DO132" s="13"/>
      <c r="DP132" s="11"/>
      <c r="DQ132" s="11"/>
      <c r="DR132" s="14"/>
      <c r="DS132" s="10"/>
      <c r="DT132" s="11"/>
      <c r="DU132" s="74">
        <f t="shared" ref="DU132:DU137" si="3131">DU131-DS132</f>
        <v>748</v>
      </c>
      <c r="DV132" s="74">
        <f t="shared" ref="DV132:DV137" si="3132">DV131-DT132</f>
        <v>63</v>
      </c>
      <c r="DW132" s="11">
        <v>486</v>
      </c>
      <c r="DX132" s="12">
        <f t="shared" si="3068"/>
        <v>0.68048128342245995</v>
      </c>
      <c r="DY132" s="11">
        <v>23</v>
      </c>
      <c r="DZ132" s="12">
        <f t="shared" si="3069"/>
        <v>4.5186640471512773E-2</v>
      </c>
      <c r="EA132" s="13"/>
      <c r="EB132" s="11"/>
      <c r="EC132" s="11"/>
      <c r="ED132" s="14"/>
      <c r="EE132" s="10"/>
      <c r="EF132" s="11"/>
      <c r="EG132" s="74">
        <f t="shared" ref="EG132:EG137" si="3133">EG131-EE132</f>
        <v>750</v>
      </c>
      <c r="EH132" s="74">
        <f t="shared" ref="EH132:EH137" si="3134">EH131-EF132</f>
        <v>62</v>
      </c>
      <c r="EI132" s="11">
        <v>488</v>
      </c>
      <c r="EJ132" s="12">
        <f t="shared" si="3072"/>
        <v>0.67733333333333334</v>
      </c>
      <c r="EK132" s="11">
        <v>20</v>
      </c>
      <c r="EL132" s="12">
        <f t="shared" si="3073"/>
        <v>3.937007874015748E-2</v>
      </c>
      <c r="EM132" s="13"/>
      <c r="EN132" s="11"/>
      <c r="EO132" s="11"/>
      <c r="EP132" s="14"/>
      <c r="EQ132" s="10">
        <v>1</v>
      </c>
      <c r="ER132" s="11"/>
      <c r="ES132" s="74">
        <f t="shared" ref="ES132:ES137" si="3135">ES131-EQ132</f>
        <v>738</v>
      </c>
      <c r="ET132" s="74">
        <f t="shared" ref="ET132:ET137" si="3136">ET131-ER132</f>
        <v>60</v>
      </c>
      <c r="EU132" s="11">
        <v>502</v>
      </c>
      <c r="EV132" s="12">
        <f t="shared" si="3076"/>
        <v>0.71544715447154472</v>
      </c>
      <c r="EW132" s="11">
        <v>26</v>
      </c>
      <c r="EX132" s="12">
        <f t="shared" si="3077"/>
        <v>4.924242424242424E-2</v>
      </c>
      <c r="EY132" s="13"/>
      <c r="EZ132" s="11"/>
      <c r="FA132" s="11"/>
      <c r="FB132" s="14"/>
      <c r="FC132" s="10"/>
      <c r="FD132" s="11"/>
      <c r="FE132" s="74">
        <f t="shared" ref="FE132:FE137" si="3137">FE131-FC132</f>
        <v>743</v>
      </c>
      <c r="FF132" s="74">
        <f t="shared" ref="FF132:FF137" si="3138">FF131-FD132</f>
        <v>61</v>
      </c>
      <c r="FG132" s="11">
        <v>516</v>
      </c>
      <c r="FH132" s="12">
        <f t="shared" si="3080"/>
        <v>0.72005383580080751</v>
      </c>
      <c r="FI132" s="11">
        <v>19</v>
      </c>
      <c r="FJ132" s="12">
        <f t="shared" si="3081"/>
        <v>3.5514018691588788E-2</v>
      </c>
      <c r="FK132" s="13"/>
      <c r="FL132" s="11"/>
      <c r="FM132" s="11"/>
      <c r="FN132" s="14"/>
      <c r="FO132" s="10"/>
      <c r="FP132" s="11"/>
      <c r="FQ132" s="74">
        <f t="shared" ref="FQ132:FQ137" si="3139">FQ131-FO132</f>
        <v>747</v>
      </c>
      <c r="FR132" s="74">
        <f t="shared" ref="FR132:FR137" si="3140">FR131-FP132</f>
        <v>62</v>
      </c>
      <c r="FS132" s="11">
        <v>519</v>
      </c>
      <c r="FT132" s="12">
        <f t="shared" si="3084"/>
        <v>0.72155287817938418</v>
      </c>
      <c r="FU132" s="11">
        <v>20</v>
      </c>
      <c r="FV132" s="12">
        <f t="shared" si="3085"/>
        <v>3.7105751391465679E-2</v>
      </c>
      <c r="FW132" s="13"/>
      <c r="FX132" s="11"/>
      <c r="FY132" s="11"/>
      <c r="FZ132" s="14"/>
      <c r="GA132" s="10"/>
      <c r="GB132" s="11"/>
      <c r="GC132" s="74">
        <f t="shared" ref="GC132:GC137" si="3141">GC131-GA132</f>
        <v>204</v>
      </c>
      <c r="GD132" s="74">
        <f t="shared" ref="GD132:GD137" si="3142">GD131-GB132</f>
        <v>16</v>
      </c>
      <c r="GE132" s="11">
        <v>111</v>
      </c>
      <c r="GF132" s="12">
        <f t="shared" si="3088"/>
        <v>0.58823529411764708</v>
      </c>
      <c r="GG132" s="11">
        <v>9</v>
      </c>
      <c r="GH132" s="12">
        <f t="shared" si="3089"/>
        <v>7.4999999999999997E-2</v>
      </c>
      <c r="GI132" s="13"/>
      <c r="GJ132" s="11"/>
      <c r="GK132" s="11"/>
      <c r="GL132" s="14"/>
      <c r="GM132" s="10"/>
      <c r="GN132" s="11"/>
      <c r="GO132" s="74">
        <f t="shared" ref="GO132:GO137" si="3143">GO131-GM132</f>
        <v>746</v>
      </c>
      <c r="GP132" s="74">
        <f t="shared" ref="GP132:GP137" si="3144">GP131-GN132</f>
        <v>61</v>
      </c>
      <c r="GQ132" s="11">
        <v>515</v>
      </c>
      <c r="GR132" s="12">
        <f t="shared" si="3092"/>
        <v>0.7024128686327078</v>
      </c>
      <c r="GS132" s="11">
        <v>9</v>
      </c>
      <c r="GT132" s="12">
        <f t="shared" si="3093"/>
        <v>1.717557251908397E-2</v>
      </c>
      <c r="GU132" s="13"/>
      <c r="GV132" s="11"/>
      <c r="GW132" s="11"/>
      <c r="GX132" s="14"/>
      <c r="GY132" s="10"/>
      <c r="GZ132" s="11"/>
      <c r="HA132" s="74">
        <f t="shared" ref="HA132:HA137" si="3145">HA131-GY132</f>
        <v>751</v>
      </c>
      <c r="HB132" s="74">
        <f t="shared" ref="HB132:HB137" si="3146">HB131-GZ132</f>
        <v>60</v>
      </c>
      <c r="HC132" s="11">
        <v>510</v>
      </c>
      <c r="HD132" s="12">
        <f t="shared" si="3096"/>
        <v>0.69906790945406128</v>
      </c>
      <c r="HE132" s="11">
        <v>15</v>
      </c>
      <c r="HF132" s="12">
        <f t="shared" si="3097"/>
        <v>2.8571428571428571E-2</v>
      </c>
      <c r="HG132" s="13"/>
      <c r="HH132" s="11"/>
      <c r="HI132" s="11"/>
      <c r="HJ132" s="14"/>
      <c r="HK132" s="10">
        <f t="shared" si="3098"/>
        <v>4</v>
      </c>
      <c r="HL132" s="11">
        <f t="shared" si="3099"/>
        <v>0</v>
      </c>
      <c r="HM132" s="11">
        <f t="shared" si="3100"/>
        <v>11733</v>
      </c>
      <c r="HN132" s="11">
        <f t="shared" si="3101"/>
        <v>960</v>
      </c>
      <c r="HO132" s="11">
        <f t="shared" si="3102"/>
        <v>8235</v>
      </c>
      <c r="HP132" s="202">
        <f t="shared" si="3103"/>
        <v>0.70186653029915624</v>
      </c>
      <c r="HQ132" s="15">
        <f t="shared" si="3104"/>
        <v>315</v>
      </c>
      <c r="HR132" s="12">
        <f t="shared" si="3105"/>
        <v>3.825136612021858E-2</v>
      </c>
      <c r="HS132" s="16">
        <v>60.6</v>
      </c>
      <c r="HT132" s="17">
        <v>7772</v>
      </c>
      <c r="HU132" s="16">
        <f t="shared" si="3106"/>
        <v>94.377656344869465</v>
      </c>
      <c r="HV132" s="15"/>
      <c r="HW132" s="14"/>
      <c r="HX132" s="78">
        <f t="shared" si="3107"/>
        <v>0.71198156682027647</v>
      </c>
      <c r="HY132" s="78">
        <f t="shared" si="3108"/>
        <v>0.68830169317598766</v>
      </c>
      <c r="HZ132" s="78">
        <f t="shared" si="3109"/>
        <v>0.70526851616187325</v>
      </c>
    </row>
    <row r="133" spans="1:241" x14ac:dyDescent="0.25">
      <c r="A133" s="211"/>
      <c r="B133" s="41">
        <f t="shared" si="3110"/>
        <v>44605</v>
      </c>
      <c r="C133" s="10">
        <v>1</v>
      </c>
      <c r="D133" s="11"/>
      <c r="E133" s="74">
        <f t="shared" si="3111"/>
        <v>723</v>
      </c>
      <c r="F133" s="74">
        <f t="shared" si="3112"/>
        <v>60</v>
      </c>
      <c r="G133" s="11">
        <v>520</v>
      </c>
      <c r="H133" s="12">
        <f t="shared" si="3028"/>
        <v>0.75656984785615489</v>
      </c>
      <c r="I133" s="11">
        <v>27</v>
      </c>
      <c r="J133" s="12">
        <f t="shared" si="3029"/>
        <v>4.9360146252285193E-2</v>
      </c>
      <c r="K133" s="13"/>
      <c r="L133" s="11"/>
      <c r="M133" s="11"/>
      <c r="N133" s="14"/>
      <c r="O133" s="10">
        <v>3</v>
      </c>
      <c r="P133" s="11"/>
      <c r="Q133" s="74">
        <f t="shared" si="3113"/>
        <v>729</v>
      </c>
      <c r="R133" s="74">
        <f t="shared" si="3114"/>
        <v>61</v>
      </c>
      <c r="S133" s="11">
        <v>509</v>
      </c>
      <c r="T133" s="12">
        <f t="shared" si="3032"/>
        <v>0.73113854595336081</v>
      </c>
      <c r="U133" s="11">
        <v>24</v>
      </c>
      <c r="V133" s="12">
        <f t="shared" si="3033"/>
        <v>4.5028142589118199E-2</v>
      </c>
      <c r="W133" s="13"/>
      <c r="X133" s="11"/>
      <c r="Y133" s="11"/>
      <c r="Z133" s="14"/>
      <c r="AA133" s="10">
        <v>1</v>
      </c>
      <c r="AB133" s="11"/>
      <c r="AC133" s="74">
        <f t="shared" si="3115"/>
        <v>744</v>
      </c>
      <c r="AD133" s="74">
        <f t="shared" si="3116"/>
        <v>61</v>
      </c>
      <c r="AE133" s="11">
        <v>527</v>
      </c>
      <c r="AF133" s="12">
        <f t="shared" si="3036"/>
        <v>0.74193548387096775</v>
      </c>
      <c r="AG133" s="11">
        <v>25</v>
      </c>
      <c r="AH133" s="12">
        <f t="shared" si="3037"/>
        <v>4.5289855072463768E-2</v>
      </c>
      <c r="AI133" s="13"/>
      <c r="AJ133" s="11"/>
      <c r="AK133" s="11"/>
      <c r="AL133" s="14"/>
      <c r="AM133" s="10"/>
      <c r="AN133" s="11"/>
      <c r="AO133" s="74">
        <f t="shared" si="3117"/>
        <v>201</v>
      </c>
      <c r="AP133" s="74">
        <f t="shared" si="3118"/>
        <v>16</v>
      </c>
      <c r="AQ133" s="11">
        <v>149</v>
      </c>
      <c r="AR133" s="12">
        <f t="shared" si="3040"/>
        <v>0.74626865671641796</v>
      </c>
      <c r="AS133" s="11">
        <v>1</v>
      </c>
      <c r="AT133" s="12">
        <f t="shared" si="3041"/>
        <v>6.6666666666666671E-3</v>
      </c>
      <c r="AU133" s="13"/>
      <c r="AV133" s="11"/>
      <c r="AW133" s="11"/>
      <c r="AX133" s="14"/>
      <c r="AY133" s="10"/>
      <c r="AZ133" s="11"/>
      <c r="BA133" s="74">
        <f t="shared" si="3119"/>
        <v>752</v>
      </c>
      <c r="BB133" s="74">
        <f t="shared" si="3120"/>
        <v>61</v>
      </c>
      <c r="BC133" s="11">
        <v>517</v>
      </c>
      <c r="BD133" s="12">
        <f t="shared" si="3044"/>
        <v>0.7061170212765957</v>
      </c>
      <c r="BE133" s="11">
        <v>14</v>
      </c>
      <c r="BF133" s="12">
        <f t="shared" si="3045"/>
        <v>2.6365348399246705E-2</v>
      </c>
      <c r="BG133" s="13"/>
      <c r="BH133" s="11"/>
      <c r="BI133" s="11"/>
      <c r="BJ133" s="14"/>
      <c r="BK133" s="10"/>
      <c r="BL133" s="11"/>
      <c r="BM133" s="74">
        <f t="shared" si="3121"/>
        <v>752</v>
      </c>
      <c r="BN133" s="74">
        <f t="shared" si="3122"/>
        <v>62</v>
      </c>
      <c r="BO133" s="11">
        <v>497</v>
      </c>
      <c r="BP133" s="12">
        <f t="shared" si="3048"/>
        <v>0.6875</v>
      </c>
      <c r="BQ133" s="11">
        <v>20</v>
      </c>
      <c r="BR133" s="12">
        <f t="shared" si="3049"/>
        <v>3.8684719535783368E-2</v>
      </c>
      <c r="BS133" s="13"/>
      <c r="BT133" s="11"/>
      <c r="BU133" s="11"/>
      <c r="BV133" s="14"/>
      <c r="BW133" s="10"/>
      <c r="BX133" s="11"/>
      <c r="BY133" s="74">
        <f t="shared" si="3123"/>
        <v>735</v>
      </c>
      <c r="BZ133" s="74">
        <f t="shared" si="3124"/>
        <v>59</v>
      </c>
      <c r="CA133" s="11">
        <v>523</v>
      </c>
      <c r="CB133" s="12">
        <f t="shared" si="3052"/>
        <v>0.73741496598639455</v>
      </c>
      <c r="CC133" s="11">
        <v>19</v>
      </c>
      <c r="CD133" s="12">
        <f t="shared" si="3053"/>
        <v>3.5055350553505532E-2</v>
      </c>
      <c r="CE133" s="13"/>
      <c r="CF133" s="11"/>
      <c r="CG133" s="11"/>
      <c r="CH133" s="14"/>
      <c r="CI133" s="10"/>
      <c r="CJ133" s="11"/>
      <c r="CK133" s="74">
        <f t="shared" si="3125"/>
        <v>742</v>
      </c>
      <c r="CL133" s="74">
        <f t="shared" si="3126"/>
        <v>60</v>
      </c>
      <c r="CM133" s="11">
        <v>479</v>
      </c>
      <c r="CN133" s="12">
        <f t="shared" si="3056"/>
        <v>0.67115902964959573</v>
      </c>
      <c r="CO133" s="11">
        <v>19</v>
      </c>
      <c r="CP133" s="12">
        <f t="shared" si="3057"/>
        <v>3.8152610441767071E-2</v>
      </c>
      <c r="CQ133" s="13"/>
      <c r="CR133" s="11"/>
      <c r="CS133" s="11"/>
      <c r="CT133" s="14"/>
      <c r="CU133" s="10"/>
      <c r="CV133" s="11"/>
      <c r="CW133" s="74">
        <f t="shared" si="3127"/>
        <v>739</v>
      </c>
      <c r="CX133" s="74">
        <f t="shared" si="3128"/>
        <v>60</v>
      </c>
      <c r="CY133" s="11">
        <v>484</v>
      </c>
      <c r="CZ133" s="12">
        <f t="shared" si="3060"/>
        <v>0.67794316644113672</v>
      </c>
      <c r="DA133" s="11">
        <v>17</v>
      </c>
      <c r="DB133" s="12">
        <f t="shared" si="3061"/>
        <v>3.3932135728542916E-2</v>
      </c>
      <c r="DC133" s="13"/>
      <c r="DD133" s="11"/>
      <c r="DE133" s="11"/>
      <c r="DF133" s="14"/>
      <c r="DG133" s="10"/>
      <c r="DH133" s="11"/>
      <c r="DI133" s="74">
        <f t="shared" si="3129"/>
        <v>184</v>
      </c>
      <c r="DJ133" s="74">
        <f t="shared" si="3130"/>
        <v>15</v>
      </c>
      <c r="DK133" s="11">
        <v>116</v>
      </c>
      <c r="DL133" s="12">
        <f t="shared" si="3064"/>
        <v>0.65217391304347827</v>
      </c>
      <c r="DM133" s="11">
        <v>4</v>
      </c>
      <c r="DN133" s="12">
        <f t="shared" si="3065"/>
        <v>3.3333333333333333E-2</v>
      </c>
      <c r="DO133" s="13"/>
      <c r="DP133" s="11"/>
      <c r="DQ133" s="11"/>
      <c r="DR133" s="14"/>
      <c r="DS133" s="10"/>
      <c r="DT133" s="11"/>
      <c r="DU133" s="74">
        <f t="shared" si="3131"/>
        <v>748</v>
      </c>
      <c r="DV133" s="74">
        <f t="shared" si="3132"/>
        <v>63</v>
      </c>
      <c r="DW133" s="11">
        <v>509</v>
      </c>
      <c r="DX133" s="12">
        <f t="shared" si="3068"/>
        <v>0.70320855614973266</v>
      </c>
      <c r="DY133" s="11">
        <v>17</v>
      </c>
      <c r="DZ133" s="12">
        <f t="shared" si="3069"/>
        <v>3.2319391634980987E-2</v>
      </c>
      <c r="EA133" s="13"/>
      <c r="EB133" s="11"/>
      <c r="EC133" s="11"/>
      <c r="ED133" s="14"/>
      <c r="EE133" s="10"/>
      <c r="EF133" s="11"/>
      <c r="EG133" s="74">
        <f t="shared" si="3133"/>
        <v>750</v>
      </c>
      <c r="EH133" s="74">
        <f t="shared" si="3134"/>
        <v>62</v>
      </c>
      <c r="EI133" s="11">
        <v>482</v>
      </c>
      <c r="EJ133" s="12">
        <f t="shared" si="3072"/>
        <v>0.67200000000000004</v>
      </c>
      <c r="EK133" s="11">
        <v>22</v>
      </c>
      <c r="EL133" s="12">
        <f t="shared" si="3073"/>
        <v>4.3650793650793648E-2</v>
      </c>
      <c r="EM133" s="13"/>
      <c r="EN133" s="11"/>
      <c r="EO133" s="11"/>
      <c r="EP133" s="14"/>
      <c r="EQ133" s="10"/>
      <c r="ER133" s="11"/>
      <c r="ES133" s="74">
        <f t="shared" si="3135"/>
        <v>738</v>
      </c>
      <c r="ET133" s="74">
        <f t="shared" si="3136"/>
        <v>60</v>
      </c>
      <c r="EU133" s="11">
        <v>521</v>
      </c>
      <c r="EV133" s="12">
        <f t="shared" si="3076"/>
        <v>0.74390243902439024</v>
      </c>
      <c r="EW133" s="11">
        <v>28</v>
      </c>
      <c r="EX133" s="12">
        <f t="shared" si="3077"/>
        <v>5.1001821493624776E-2</v>
      </c>
      <c r="EY133" s="13"/>
      <c r="EZ133" s="11"/>
      <c r="FA133" s="11"/>
      <c r="FB133" s="14"/>
      <c r="FC133" s="10"/>
      <c r="FD133" s="11"/>
      <c r="FE133" s="74">
        <f t="shared" si="3137"/>
        <v>743</v>
      </c>
      <c r="FF133" s="74">
        <f t="shared" si="3138"/>
        <v>61</v>
      </c>
      <c r="FG133" s="11">
        <v>512</v>
      </c>
      <c r="FH133" s="12">
        <f t="shared" si="3080"/>
        <v>0.72543741588156119</v>
      </c>
      <c r="FI133" s="11">
        <v>27</v>
      </c>
      <c r="FJ133" s="12">
        <f t="shared" si="3081"/>
        <v>5.0092764378478663E-2</v>
      </c>
      <c r="FK133" s="13"/>
      <c r="FL133" s="11"/>
      <c r="FM133" s="11"/>
      <c r="FN133" s="14"/>
      <c r="FO133" s="10"/>
      <c r="FP133" s="11"/>
      <c r="FQ133" s="74">
        <f t="shared" si="3139"/>
        <v>747</v>
      </c>
      <c r="FR133" s="74">
        <f t="shared" si="3140"/>
        <v>62</v>
      </c>
      <c r="FS133" s="11">
        <v>519</v>
      </c>
      <c r="FT133" s="12">
        <f t="shared" si="3084"/>
        <v>0.7295850066934404</v>
      </c>
      <c r="FU133" s="11">
        <v>26</v>
      </c>
      <c r="FV133" s="12">
        <f t="shared" si="3085"/>
        <v>4.7706422018348627E-2</v>
      </c>
      <c r="FW133" s="13"/>
      <c r="FX133" s="11"/>
      <c r="FY133" s="11"/>
      <c r="FZ133" s="14"/>
      <c r="GA133" s="10"/>
      <c r="GB133" s="11"/>
      <c r="GC133" s="74">
        <f t="shared" si="3141"/>
        <v>204</v>
      </c>
      <c r="GD133" s="74">
        <f t="shared" si="3142"/>
        <v>16</v>
      </c>
      <c r="GE133" s="11">
        <v>109</v>
      </c>
      <c r="GF133" s="12">
        <f t="shared" si="3088"/>
        <v>0.56862745098039214</v>
      </c>
      <c r="GG133" s="11">
        <v>7</v>
      </c>
      <c r="GH133" s="12">
        <f t="shared" si="3089"/>
        <v>6.0344827586206899E-2</v>
      </c>
      <c r="GI133" s="13"/>
      <c r="GJ133" s="11"/>
      <c r="GK133" s="11"/>
      <c r="GL133" s="14"/>
      <c r="GM133" s="10"/>
      <c r="GN133" s="11"/>
      <c r="GO133" s="74">
        <f t="shared" si="3143"/>
        <v>746</v>
      </c>
      <c r="GP133" s="74">
        <f t="shared" si="3144"/>
        <v>61</v>
      </c>
      <c r="GQ133" s="11">
        <v>557</v>
      </c>
      <c r="GR133" s="12">
        <f t="shared" si="3092"/>
        <v>0.76541554959785518</v>
      </c>
      <c r="GS133" s="11">
        <v>14</v>
      </c>
      <c r="GT133" s="12">
        <f t="shared" si="3093"/>
        <v>2.4518388791593695E-2</v>
      </c>
      <c r="GU133" s="13"/>
      <c r="GV133" s="11"/>
      <c r="GW133" s="11"/>
      <c r="GX133" s="14"/>
      <c r="GY133" s="10"/>
      <c r="GZ133" s="11"/>
      <c r="HA133" s="74">
        <f t="shared" si="3145"/>
        <v>751</v>
      </c>
      <c r="HB133" s="74">
        <f t="shared" si="3146"/>
        <v>60</v>
      </c>
      <c r="HC133" s="11">
        <v>480</v>
      </c>
      <c r="HD133" s="12">
        <f t="shared" si="3096"/>
        <v>0.65778961384820245</v>
      </c>
      <c r="HE133" s="11">
        <v>14</v>
      </c>
      <c r="HF133" s="12">
        <f t="shared" si="3097"/>
        <v>2.8340080971659919E-2</v>
      </c>
      <c r="HG133" s="13"/>
      <c r="HH133" s="11"/>
      <c r="HI133" s="11"/>
      <c r="HJ133" s="14"/>
      <c r="HK133" s="10">
        <f t="shared" si="3098"/>
        <v>5</v>
      </c>
      <c r="HL133" s="11">
        <f t="shared" si="3099"/>
        <v>0</v>
      </c>
      <c r="HM133" s="11">
        <f t="shared" si="3100"/>
        <v>11728</v>
      </c>
      <c r="HN133" s="11">
        <f t="shared" si="3101"/>
        <v>960</v>
      </c>
      <c r="HO133" s="11">
        <f t="shared" si="3102"/>
        <v>8335</v>
      </c>
      <c r="HP133" s="202">
        <f t="shared" si="3103"/>
        <v>0.71069236016371073</v>
      </c>
      <c r="HQ133" s="15">
        <f t="shared" si="3104"/>
        <v>325</v>
      </c>
      <c r="HR133" s="12">
        <f t="shared" si="3105"/>
        <v>3.8992201559688064E-2</v>
      </c>
      <c r="HS133" s="16">
        <v>60.5</v>
      </c>
      <c r="HT133" s="17">
        <v>7827</v>
      </c>
      <c r="HU133" s="16">
        <f t="shared" si="3106"/>
        <v>93.905218956208756</v>
      </c>
      <c r="HV133" s="15"/>
      <c r="HW133" s="14"/>
      <c r="HX133" s="78">
        <f t="shared" si="3107"/>
        <v>0.72545501153550374</v>
      </c>
      <c r="HY133" s="78">
        <f t="shared" si="3108"/>
        <v>0.69035402770651622</v>
      </c>
      <c r="HZ133" s="78">
        <f t="shared" si="3109"/>
        <v>0.71621277678798678</v>
      </c>
    </row>
    <row r="134" spans="1:241" x14ac:dyDescent="0.25">
      <c r="A134" s="211"/>
      <c r="B134" s="41">
        <f t="shared" si="3110"/>
        <v>44606</v>
      </c>
      <c r="C134" s="10">
        <v>1</v>
      </c>
      <c r="D134" s="11"/>
      <c r="E134" s="74">
        <f t="shared" si="3111"/>
        <v>722</v>
      </c>
      <c r="F134" s="74">
        <f t="shared" si="3112"/>
        <v>60</v>
      </c>
      <c r="G134" s="11">
        <v>506</v>
      </c>
      <c r="H134" s="12">
        <f t="shared" si="3028"/>
        <v>0.72437673130193903</v>
      </c>
      <c r="I134" s="11">
        <v>17</v>
      </c>
      <c r="J134" s="12">
        <f t="shared" si="3029"/>
        <v>3.2504780114722756E-2</v>
      </c>
      <c r="K134" s="11"/>
      <c r="L134" s="11"/>
      <c r="M134" s="18"/>
      <c r="N134" s="20"/>
      <c r="O134" s="10">
        <v>2</v>
      </c>
      <c r="P134" s="11"/>
      <c r="Q134" s="74">
        <f t="shared" si="3113"/>
        <v>727</v>
      </c>
      <c r="R134" s="74">
        <f t="shared" si="3114"/>
        <v>61</v>
      </c>
      <c r="S134" s="11">
        <v>460</v>
      </c>
      <c r="T134" s="12">
        <f t="shared" si="3032"/>
        <v>0.65337001375515813</v>
      </c>
      <c r="U134" s="11">
        <v>15</v>
      </c>
      <c r="V134" s="12">
        <f t="shared" si="3033"/>
        <v>3.1578947368421054E-2</v>
      </c>
      <c r="W134" s="11"/>
      <c r="X134" s="11"/>
      <c r="Y134" s="18"/>
      <c r="Z134" s="20"/>
      <c r="AA134" s="10"/>
      <c r="AB134" s="11"/>
      <c r="AC134" s="74">
        <f t="shared" si="3115"/>
        <v>744</v>
      </c>
      <c r="AD134" s="74">
        <f t="shared" si="3116"/>
        <v>61</v>
      </c>
      <c r="AE134" s="11">
        <v>522</v>
      </c>
      <c r="AF134" s="12">
        <f t="shared" si="3036"/>
        <v>0.71370967741935487</v>
      </c>
      <c r="AG134" s="11">
        <v>9</v>
      </c>
      <c r="AH134" s="12">
        <f t="shared" si="3037"/>
        <v>1.6949152542372881E-2</v>
      </c>
      <c r="AI134" s="11"/>
      <c r="AJ134" s="11"/>
      <c r="AK134" s="18"/>
      <c r="AL134" s="20"/>
      <c r="AM134" s="10"/>
      <c r="AN134" s="11"/>
      <c r="AO134" s="74">
        <f t="shared" si="3117"/>
        <v>201</v>
      </c>
      <c r="AP134" s="74">
        <f t="shared" si="3118"/>
        <v>16</v>
      </c>
      <c r="AQ134" s="11">
        <v>136</v>
      </c>
      <c r="AR134" s="12">
        <f t="shared" si="3040"/>
        <v>0.70149253731343286</v>
      </c>
      <c r="AS134" s="11">
        <v>5</v>
      </c>
      <c r="AT134" s="12">
        <f t="shared" si="3041"/>
        <v>3.5460992907801421E-2</v>
      </c>
      <c r="AU134" s="11"/>
      <c r="AV134" s="11"/>
      <c r="AW134" s="18"/>
      <c r="AX134" s="20"/>
      <c r="AY134" s="10">
        <v>1</v>
      </c>
      <c r="AZ134" s="11"/>
      <c r="BA134" s="74">
        <f t="shared" si="3119"/>
        <v>751</v>
      </c>
      <c r="BB134" s="74">
        <f t="shared" si="3120"/>
        <v>61</v>
      </c>
      <c r="BC134" s="11">
        <v>496</v>
      </c>
      <c r="BD134" s="12">
        <f t="shared" si="3044"/>
        <v>0.67509986684420775</v>
      </c>
      <c r="BE134" s="11">
        <v>11</v>
      </c>
      <c r="BF134" s="12">
        <f t="shared" si="3045"/>
        <v>2.1696252465483234E-2</v>
      </c>
      <c r="BG134" s="11"/>
      <c r="BH134" s="11"/>
      <c r="BI134" s="18"/>
      <c r="BJ134" s="20"/>
      <c r="BK134" s="10"/>
      <c r="BL134" s="11"/>
      <c r="BM134" s="74">
        <f t="shared" si="3121"/>
        <v>752</v>
      </c>
      <c r="BN134" s="74">
        <f t="shared" si="3122"/>
        <v>62</v>
      </c>
      <c r="BO134" s="11">
        <v>504</v>
      </c>
      <c r="BP134" s="12">
        <f t="shared" si="3048"/>
        <v>0.69148936170212771</v>
      </c>
      <c r="BQ134" s="11">
        <v>16</v>
      </c>
      <c r="BR134" s="12">
        <f t="shared" si="3049"/>
        <v>3.0769230769230771E-2</v>
      </c>
      <c r="BS134" s="11"/>
      <c r="BT134" s="11"/>
      <c r="BU134" s="18"/>
      <c r="BV134" s="20"/>
      <c r="BW134" s="10">
        <v>1</v>
      </c>
      <c r="BX134" s="11"/>
      <c r="BY134" s="74">
        <f t="shared" si="3123"/>
        <v>734</v>
      </c>
      <c r="BZ134" s="74">
        <f t="shared" si="3124"/>
        <v>59</v>
      </c>
      <c r="CA134" s="11">
        <v>485</v>
      </c>
      <c r="CB134" s="12">
        <f t="shared" si="3052"/>
        <v>0.70299727520435973</v>
      </c>
      <c r="CC134" s="11">
        <v>31</v>
      </c>
      <c r="CD134" s="12">
        <f t="shared" si="3053"/>
        <v>6.0077519379844964E-2</v>
      </c>
      <c r="CE134" s="11"/>
      <c r="CF134" s="11"/>
      <c r="CG134" s="18"/>
      <c r="CH134" s="20"/>
      <c r="CI134" s="10">
        <v>1</v>
      </c>
      <c r="CJ134" s="11"/>
      <c r="CK134" s="74">
        <f t="shared" si="3125"/>
        <v>741</v>
      </c>
      <c r="CL134" s="74">
        <f t="shared" si="3126"/>
        <v>60</v>
      </c>
      <c r="CM134" s="11">
        <v>510</v>
      </c>
      <c r="CN134" s="12">
        <f t="shared" si="3056"/>
        <v>0.7192982456140351</v>
      </c>
      <c r="CO134" s="11">
        <v>23</v>
      </c>
      <c r="CP134" s="12">
        <f t="shared" si="3057"/>
        <v>4.3151969981238276E-2</v>
      </c>
      <c r="CQ134" s="11"/>
      <c r="CR134" s="11"/>
      <c r="CS134" s="18"/>
      <c r="CT134" s="20"/>
      <c r="CU134" s="10">
        <v>2</v>
      </c>
      <c r="CV134" s="11"/>
      <c r="CW134" s="74">
        <f t="shared" si="3127"/>
        <v>737</v>
      </c>
      <c r="CX134" s="74">
        <f t="shared" si="3128"/>
        <v>60</v>
      </c>
      <c r="CY134" s="11">
        <v>461</v>
      </c>
      <c r="CZ134" s="12">
        <f t="shared" si="3060"/>
        <v>0.66214382632293078</v>
      </c>
      <c r="DA134" s="11">
        <v>27</v>
      </c>
      <c r="DB134" s="12">
        <f t="shared" si="3061"/>
        <v>5.5327868852459015E-2</v>
      </c>
      <c r="DC134" s="11"/>
      <c r="DD134" s="11"/>
      <c r="DE134" s="18"/>
      <c r="DF134" s="20"/>
      <c r="DG134" s="10"/>
      <c r="DH134" s="11"/>
      <c r="DI134" s="74">
        <f t="shared" si="3129"/>
        <v>184</v>
      </c>
      <c r="DJ134" s="74">
        <f t="shared" si="3130"/>
        <v>15</v>
      </c>
      <c r="DK134" s="11">
        <v>114</v>
      </c>
      <c r="DL134" s="12">
        <f t="shared" si="3064"/>
        <v>0.64673913043478259</v>
      </c>
      <c r="DM134" s="11">
        <v>5</v>
      </c>
      <c r="DN134" s="12">
        <f t="shared" si="3065"/>
        <v>4.2016806722689079E-2</v>
      </c>
      <c r="DO134" s="11"/>
      <c r="DP134" s="11"/>
      <c r="DQ134" s="18"/>
      <c r="DR134" s="20"/>
      <c r="DS134" s="10"/>
      <c r="DT134" s="11"/>
      <c r="DU134" s="74">
        <f t="shared" si="3131"/>
        <v>748</v>
      </c>
      <c r="DV134" s="74">
        <f t="shared" si="3132"/>
        <v>63</v>
      </c>
      <c r="DW134" s="11">
        <v>551</v>
      </c>
      <c r="DX134" s="12">
        <f t="shared" si="3068"/>
        <v>0.76604278074866305</v>
      </c>
      <c r="DY134" s="11">
        <v>22</v>
      </c>
      <c r="DZ134" s="12">
        <f t="shared" si="3069"/>
        <v>3.8394415357766144E-2</v>
      </c>
      <c r="EA134" s="11"/>
      <c r="EB134" s="11"/>
      <c r="EC134" s="18"/>
      <c r="ED134" s="20"/>
      <c r="EE134" s="10"/>
      <c r="EF134" s="11"/>
      <c r="EG134" s="74">
        <f t="shared" si="3133"/>
        <v>750</v>
      </c>
      <c r="EH134" s="74">
        <f t="shared" si="3134"/>
        <v>62</v>
      </c>
      <c r="EI134" s="11">
        <v>499</v>
      </c>
      <c r="EJ134" s="12">
        <f t="shared" si="3072"/>
        <v>0.69733333333333336</v>
      </c>
      <c r="EK134" s="11">
        <v>24</v>
      </c>
      <c r="EL134" s="12">
        <f t="shared" si="3073"/>
        <v>4.5889101338432124E-2</v>
      </c>
      <c r="EM134" s="11"/>
      <c r="EN134" s="11"/>
      <c r="EO134" s="18"/>
      <c r="EP134" s="20"/>
      <c r="EQ134" s="10"/>
      <c r="ER134" s="11"/>
      <c r="ES134" s="74">
        <f t="shared" si="3135"/>
        <v>738</v>
      </c>
      <c r="ET134" s="74">
        <f t="shared" si="3136"/>
        <v>60</v>
      </c>
      <c r="EU134" s="11">
        <v>511</v>
      </c>
      <c r="EV134" s="12">
        <f t="shared" si="3076"/>
        <v>0.73170731707317072</v>
      </c>
      <c r="EW134" s="11">
        <v>29</v>
      </c>
      <c r="EX134" s="12">
        <f t="shared" si="3077"/>
        <v>5.3703703703703705E-2</v>
      </c>
      <c r="EY134" s="11"/>
      <c r="EZ134" s="11"/>
      <c r="FA134" s="18"/>
      <c r="FB134" s="20"/>
      <c r="FC134" s="10">
        <v>1</v>
      </c>
      <c r="FD134" s="11"/>
      <c r="FE134" s="74">
        <f t="shared" si="3137"/>
        <v>742</v>
      </c>
      <c r="FF134" s="74">
        <f t="shared" si="3138"/>
        <v>61</v>
      </c>
      <c r="FG134" s="11">
        <v>502</v>
      </c>
      <c r="FH134" s="12">
        <f t="shared" si="3080"/>
        <v>0.71159029649595684</v>
      </c>
      <c r="FI134" s="11">
        <v>26</v>
      </c>
      <c r="FJ134" s="12">
        <f t="shared" si="3081"/>
        <v>4.924242424242424E-2</v>
      </c>
      <c r="FK134" s="11"/>
      <c r="FL134" s="11"/>
      <c r="FM134" s="18"/>
      <c r="FN134" s="20"/>
      <c r="FO134" s="10">
        <v>1</v>
      </c>
      <c r="FP134" s="11"/>
      <c r="FQ134" s="74">
        <f t="shared" si="3139"/>
        <v>746</v>
      </c>
      <c r="FR134" s="74">
        <f t="shared" si="3140"/>
        <v>62</v>
      </c>
      <c r="FS134" s="11">
        <v>507</v>
      </c>
      <c r="FT134" s="12">
        <f t="shared" si="3084"/>
        <v>0.69973190348525471</v>
      </c>
      <c r="FU134" s="11">
        <v>15</v>
      </c>
      <c r="FV134" s="12">
        <f t="shared" si="3085"/>
        <v>2.8735632183908046E-2</v>
      </c>
      <c r="FW134" s="11"/>
      <c r="FX134" s="11"/>
      <c r="FY134" s="18"/>
      <c r="FZ134" s="20"/>
      <c r="GA134" s="10">
        <v>1</v>
      </c>
      <c r="GB134" s="11"/>
      <c r="GC134" s="74">
        <f t="shared" si="3141"/>
        <v>203</v>
      </c>
      <c r="GD134" s="74">
        <f t="shared" si="3142"/>
        <v>16</v>
      </c>
      <c r="GE134" s="11">
        <v>120</v>
      </c>
      <c r="GF134" s="12">
        <f t="shared" si="3088"/>
        <v>0.65517241379310343</v>
      </c>
      <c r="GG134" s="11">
        <v>13</v>
      </c>
      <c r="GH134" s="12">
        <f t="shared" si="3089"/>
        <v>9.7744360902255634E-2</v>
      </c>
      <c r="GI134" s="11"/>
      <c r="GJ134" s="11"/>
      <c r="GK134" s="18"/>
      <c r="GL134" s="20"/>
      <c r="GM134" s="10"/>
      <c r="GN134" s="11"/>
      <c r="GO134" s="74">
        <f t="shared" si="3143"/>
        <v>746</v>
      </c>
      <c r="GP134" s="74">
        <f t="shared" si="3144"/>
        <v>61</v>
      </c>
      <c r="GQ134" s="11">
        <v>521</v>
      </c>
      <c r="GR134" s="12">
        <f t="shared" si="3092"/>
        <v>0.70643431635388743</v>
      </c>
      <c r="GS134" s="11">
        <v>6</v>
      </c>
      <c r="GT134" s="12">
        <f t="shared" si="3093"/>
        <v>1.1385199240986717E-2</v>
      </c>
      <c r="GU134" s="11"/>
      <c r="GV134" s="11"/>
      <c r="GW134" s="18"/>
      <c r="GX134" s="20"/>
      <c r="GY134" s="10">
        <v>1</v>
      </c>
      <c r="GZ134" s="11"/>
      <c r="HA134" s="74">
        <f t="shared" si="3145"/>
        <v>750</v>
      </c>
      <c r="HB134" s="74">
        <f t="shared" si="3146"/>
        <v>60</v>
      </c>
      <c r="HC134" s="11">
        <v>485</v>
      </c>
      <c r="HD134" s="12">
        <f t="shared" si="3096"/>
        <v>0.66133333333333333</v>
      </c>
      <c r="HE134" s="11">
        <v>11</v>
      </c>
      <c r="HF134" s="12">
        <f t="shared" si="3097"/>
        <v>2.2177419354838711E-2</v>
      </c>
      <c r="HG134" s="11"/>
      <c r="HH134" s="11"/>
      <c r="HI134" s="18"/>
      <c r="HJ134" s="20"/>
      <c r="HK134" s="10">
        <f t="shared" si="3098"/>
        <v>12</v>
      </c>
      <c r="HL134" s="11">
        <f t="shared" si="3099"/>
        <v>0</v>
      </c>
      <c r="HM134" s="11">
        <f t="shared" si="3100"/>
        <v>11716</v>
      </c>
      <c r="HN134" s="11">
        <f t="shared" si="3101"/>
        <v>960</v>
      </c>
      <c r="HO134" s="11">
        <f t="shared" si="3102"/>
        <v>8195</v>
      </c>
      <c r="HP134" s="202">
        <f t="shared" si="3103"/>
        <v>0.69947080914988047</v>
      </c>
      <c r="HQ134" s="15">
        <f t="shared" si="3104"/>
        <v>305</v>
      </c>
      <c r="HR134" s="12">
        <f t="shared" si="3105"/>
        <v>3.7217815741305671E-2</v>
      </c>
      <c r="HS134" s="16">
        <v>60.8</v>
      </c>
      <c r="HT134" s="17">
        <v>7725</v>
      </c>
      <c r="HU134" s="16">
        <f t="shared" si="3106"/>
        <v>94.264795607077488</v>
      </c>
      <c r="HV134" s="18"/>
      <c r="HW134" s="20"/>
      <c r="HX134" s="78">
        <f t="shared" si="3107"/>
        <v>0.69207082371054662</v>
      </c>
      <c r="HY134" s="78">
        <f t="shared" si="3108"/>
        <v>0.70672829994863895</v>
      </c>
      <c r="HZ134" s="78">
        <f t="shared" si="3109"/>
        <v>0.69961783439490444</v>
      </c>
    </row>
    <row r="135" spans="1:241" x14ac:dyDescent="0.25">
      <c r="A135" s="211"/>
      <c r="B135" s="41">
        <f>+B134+1</f>
        <v>44607</v>
      </c>
      <c r="C135" s="10"/>
      <c r="D135" s="11"/>
      <c r="E135" s="74">
        <f t="shared" si="3111"/>
        <v>722</v>
      </c>
      <c r="F135" s="74">
        <f t="shared" si="3112"/>
        <v>60</v>
      </c>
      <c r="G135" s="11">
        <v>504</v>
      </c>
      <c r="H135" s="12">
        <f t="shared" si="3028"/>
        <v>0.72714681440443218</v>
      </c>
      <c r="I135" s="11">
        <v>21</v>
      </c>
      <c r="J135" s="12">
        <f t="shared" si="3029"/>
        <v>0.04</v>
      </c>
      <c r="K135" s="13"/>
      <c r="L135" s="13"/>
      <c r="M135" s="25">
        <v>4014</v>
      </c>
      <c r="N135" s="38">
        <v>4295</v>
      </c>
      <c r="O135" s="10">
        <v>1</v>
      </c>
      <c r="P135" s="11"/>
      <c r="Q135" s="74">
        <f t="shared" si="3113"/>
        <v>726</v>
      </c>
      <c r="R135" s="74">
        <f t="shared" si="3114"/>
        <v>61</v>
      </c>
      <c r="S135" s="11">
        <v>514</v>
      </c>
      <c r="T135" s="12">
        <f t="shared" si="3032"/>
        <v>0.73691460055096414</v>
      </c>
      <c r="U135" s="11">
        <v>21</v>
      </c>
      <c r="V135" s="12">
        <f t="shared" si="3033"/>
        <v>3.925233644859813E-2</v>
      </c>
      <c r="W135" s="13"/>
      <c r="X135" s="13"/>
      <c r="Y135" s="25">
        <v>4014</v>
      </c>
      <c r="Z135" s="38">
        <v>4295</v>
      </c>
      <c r="AA135" s="10"/>
      <c r="AB135" s="11"/>
      <c r="AC135" s="74">
        <f t="shared" si="3115"/>
        <v>744</v>
      </c>
      <c r="AD135" s="74">
        <f t="shared" si="3116"/>
        <v>61</v>
      </c>
      <c r="AE135" s="11">
        <v>535</v>
      </c>
      <c r="AF135" s="12">
        <f t="shared" si="3036"/>
        <v>0.75134408602150538</v>
      </c>
      <c r="AG135" s="11">
        <v>24</v>
      </c>
      <c r="AH135" s="12">
        <f t="shared" si="3037"/>
        <v>4.2933810375670838E-2</v>
      </c>
      <c r="AI135" s="13"/>
      <c r="AJ135" s="13"/>
      <c r="AK135" s="25">
        <v>4014</v>
      </c>
      <c r="AL135" s="38">
        <v>4295</v>
      </c>
      <c r="AM135" s="10"/>
      <c r="AN135" s="11"/>
      <c r="AO135" s="74">
        <f t="shared" si="3117"/>
        <v>201</v>
      </c>
      <c r="AP135" s="74">
        <f t="shared" si="3118"/>
        <v>16</v>
      </c>
      <c r="AQ135" s="11">
        <v>139</v>
      </c>
      <c r="AR135" s="12">
        <f t="shared" si="3040"/>
        <v>0.70646766169154229</v>
      </c>
      <c r="AS135" s="11">
        <v>3</v>
      </c>
      <c r="AT135" s="12">
        <f t="shared" si="3041"/>
        <v>2.1126760563380281E-2</v>
      </c>
      <c r="AU135" s="13"/>
      <c r="AV135" s="13"/>
      <c r="AW135" s="25">
        <v>4014</v>
      </c>
      <c r="AX135" s="38">
        <v>4295</v>
      </c>
      <c r="AY135" s="10"/>
      <c r="AZ135" s="11"/>
      <c r="BA135" s="74">
        <f t="shared" si="3119"/>
        <v>751</v>
      </c>
      <c r="BB135" s="74">
        <f t="shared" si="3120"/>
        <v>61</v>
      </c>
      <c r="BC135" s="11">
        <v>513</v>
      </c>
      <c r="BD135" s="12">
        <f t="shared" si="3044"/>
        <v>0.70306258322237014</v>
      </c>
      <c r="BE135" s="11">
        <v>15</v>
      </c>
      <c r="BF135" s="12">
        <f t="shared" si="3045"/>
        <v>2.8409090909090908E-2</v>
      </c>
      <c r="BG135" s="13"/>
      <c r="BH135" s="13"/>
      <c r="BI135" s="25">
        <v>4014</v>
      </c>
      <c r="BJ135" s="38">
        <v>4295</v>
      </c>
      <c r="BK135" s="10"/>
      <c r="BL135" s="11"/>
      <c r="BM135" s="74">
        <f t="shared" si="3121"/>
        <v>752</v>
      </c>
      <c r="BN135" s="74">
        <f t="shared" si="3122"/>
        <v>62</v>
      </c>
      <c r="BO135" s="11">
        <v>532</v>
      </c>
      <c r="BP135" s="12">
        <f t="shared" si="3048"/>
        <v>0.72340425531914898</v>
      </c>
      <c r="BQ135" s="11">
        <v>12</v>
      </c>
      <c r="BR135" s="12">
        <f t="shared" si="3049"/>
        <v>2.2058823529411766E-2</v>
      </c>
      <c r="BS135" s="13"/>
      <c r="BT135" s="13"/>
      <c r="BU135" s="25">
        <v>4014</v>
      </c>
      <c r="BV135" s="38">
        <v>4295</v>
      </c>
      <c r="BW135" s="10"/>
      <c r="BX135" s="11"/>
      <c r="BY135" s="74">
        <f t="shared" si="3123"/>
        <v>734</v>
      </c>
      <c r="BZ135" s="74">
        <f t="shared" si="3124"/>
        <v>59</v>
      </c>
      <c r="CA135" s="11">
        <v>503</v>
      </c>
      <c r="CB135" s="12">
        <f t="shared" si="3052"/>
        <v>0.72752043596730243</v>
      </c>
      <c r="CC135" s="11">
        <v>31</v>
      </c>
      <c r="CD135" s="12">
        <f t="shared" si="3053"/>
        <v>5.8052434456928842E-2</v>
      </c>
      <c r="CE135" s="13"/>
      <c r="CF135" s="13"/>
      <c r="CG135" s="25">
        <v>4014</v>
      </c>
      <c r="CH135" s="38">
        <v>4295</v>
      </c>
      <c r="CI135" s="10"/>
      <c r="CJ135" s="11"/>
      <c r="CK135" s="74">
        <f t="shared" si="3125"/>
        <v>741</v>
      </c>
      <c r="CL135" s="74">
        <f t="shared" si="3126"/>
        <v>60</v>
      </c>
      <c r="CM135" s="11">
        <v>514</v>
      </c>
      <c r="CN135" s="12">
        <f t="shared" si="3056"/>
        <v>0.71794871794871795</v>
      </c>
      <c r="CO135" s="11">
        <v>18</v>
      </c>
      <c r="CP135" s="12">
        <f t="shared" si="3057"/>
        <v>3.3834586466165412E-2</v>
      </c>
      <c r="CQ135" s="13"/>
      <c r="CR135" s="13"/>
      <c r="CS135" s="25">
        <v>4014</v>
      </c>
      <c r="CT135" s="38">
        <v>4295</v>
      </c>
      <c r="CU135" s="10"/>
      <c r="CV135" s="11"/>
      <c r="CW135" s="74">
        <f t="shared" si="3127"/>
        <v>737</v>
      </c>
      <c r="CX135" s="74">
        <f t="shared" si="3128"/>
        <v>60</v>
      </c>
      <c r="CY135" s="11">
        <v>526</v>
      </c>
      <c r="CZ135" s="12">
        <f t="shared" si="3060"/>
        <v>0.73948439620081408</v>
      </c>
      <c r="DA135" s="11">
        <v>19</v>
      </c>
      <c r="DB135" s="12">
        <f t="shared" si="3061"/>
        <v>3.4862385321100919E-2</v>
      </c>
      <c r="DC135" s="13"/>
      <c r="DD135" s="13"/>
      <c r="DE135" s="25">
        <v>4014</v>
      </c>
      <c r="DF135" s="38">
        <v>4295</v>
      </c>
      <c r="DG135" s="10"/>
      <c r="DH135" s="11"/>
      <c r="DI135" s="74">
        <f t="shared" si="3129"/>
        <v>184</v>
      </c>
      <c r="DJ135" s="74">
        <f t="shared" si="3130"/>
        <v>15</v>
      </c>
      <c r="DK135" s="11">
        <v>119</v>
      </c>
      <c r="DL135" s="12">
        <f t="shared" si="3064"/>
        <v>0.70652173913043481</v>
      </c>
      <c r="DM135" s="11">
        <v>11</v>
      </c>
      <c r="DN135" s="12">
        <f t="shared" si="3065"/>
        <v>8.461538461538462E-2</v>
      </c>
      <c r="DO135" s="13"/>
      <c r="DP135" s="13"/>
      <c r="DQ135" s="25">
        <v>4014</v>
      </c>
      <c r="DR135" s="38">
        <v>4295</v>
      </c>
      <c r="DS135" s="10"/>
      <c r="DT135" s="11"/>
      <c r="DU135" s="74">
        <f t="shared" si="3131"/>
        <v>748</v>
      </c>
      <c r="DV135" s="74">
        <f t="shared" si="3132"/>
        <v>63</v>
      </c>
      <c r="DW135" s="11">
        <v>537</v>
      </c>
      <c r="DX135" s="12">
        <f t="shared" si="3068"/>
        <v>0.74732620320855614</v>
      </c>
      <c r="DY135" s="11">
        <v>22</v>
      </c>
      <c r="DZ135" s="12">
        <f t="shared" si="3069"/>
        <v>3.9355992844364938E-2</v>
      </c>
      <c r="EA135" s="13"/>
      <c r="EB135" s="13"/>
      <c r="EC135" s="25">
        <v>4014</v>
      </c>
      <c r="ED135" s="38">
        <v>4295</v>
      </c>
      <c r="EE135" s="10"/>
      <c r="EF135" s="11"/>
      <c r="EG135" s="74">
        <f t="shared" si="3133"/>
        <v>750</v>
      </c>
      <c r="EH135" s="74">
        <f t="shared" si="3134"/>
        <v>62</v>
      </c>
      <c r="EI135" s="11">
        <v>490</v>
      </c>
      <c r="EJ135" s="12">
        <f t="shared" si="3072"/>
        <v>0.68</v>
      </c>
      <c r="EK135" s="11">
        <v>20</v>
      </c>
      <c r="EL135" s="12">
        <f t="shared" si="3073"/>
        <v>3.9215686274509803E-2</v>
      </c>
      <c r="EM135" s="13"/>
      <c r="EN135" s="13"/>
      <c r="EO135" s="25">
        <v>4014</v>
      </c>
      <c r="EP135" s="38">
        <v>4295</v>
      </c>
      <c r="EQ135" s="10"/>
      <c r="ER135" s="11"/>
      <c r="ES135" s="74">
        <f t="shared" si="3135"/>
        <v>738</v>
      </c>
      <c r="ET135" s="74">
        <f t="shared" si="3136"/>
        <v>60</v>
      </c>
      <c r="EU135" s="11">
        <v>526</v>
      </c>
      <c r="EV135" s="12">
        <f t="shared" si="3076"/>
        <v>0.74390243902439024</v>
      </c>
      <c r="EW135" s="11">
        <v>23</v>
      </c>
      <c r="EX135" s="12">
        <f t="shared" si="3077"/>
        <v>4.1894353369763208E-2</v>
      </c>
      <c r="EY135" s="13"/>
      <c r="EZ135" s="13"/>
      <c r="FA135" s="25">
        <v>4014</v>
      </c>
      <c r="FB135" s="38">
        <v>4295</v>
      </c>
      <c r="FC135" s="10"/>
      <c r="FD135" s="11"/>
      <c r="FE135" s="74">
        <f t="shared" si="3137"/>
        <v>742</v>
      </c>
      <c r="FF135" s="74">
        <f t="shared" si="3138"/>
        <v>61</v>
      </c>
      <c r="FG135" s="11">
        <v>495</v>
      </c>
      <c r="FH135" s="12">
        <f t="shared" si="3080"/>
        <v>0.7021563342318059</v>
      </c>
      <c r="FI135" s="11">
        <v>26</v>
      </c>
      <c r="FJ135" s="12">
        <f t="shared" si="3081"/>
        <v>4.9904030710172742E-2</v>
      </c>
      <c r="FK135" s="13"/>
      <c r="FL135" s="13"/>
      <c r="FM135" s="25">
        <v>4014</v>
      </c>
      <c r="FN135" s="38">
        <v>4295</v>
      </c>
      <c r="FO135" s="10"/>
      <c r="FP135" s="11"/>
      <c r="FQ135" s="74">
        <f t="shared" si="3139"/>
        <v>746</v>
      </c>
      <c r="FR135" s="74">
        <f t="shared" si="3140"/>
        <v>62</v>
      </c>
      <c r="FS135" s="11">
        <v>504</v>
      </c>
      <c r="FT135" s="12">
        <f t="shared" si="3084"/>
        <v>0.69168900804289546</v>
      </c>
      <c r="FU135" s="11">
        <v>12</v>
      </c>
      <c r="FV135" s="12">
        <f t="shared" si="3085"/>
        <v>2.3255813953488372E-2</v>
      </c>
      <c r="FW135" s="13"/>
      <c r="FX135" s="13"/>
      <c r="FY135" s="25">
        <v>4014</v>
      </c>
      <c r="FZ135" s="38">
        <v>4295</v>
      </c>
      <c r="GA135" s="10"/>
      <c r="GB135" s="11"/>
      <c r="GC135" s="74">
        <f t="shared" si="3141"/>
        <v>203</v>
      </c>
      <c r="GD135" s="74">
        <f t="shared" si="3142"/>
        <v>16</v>
      </c>
      <c r="GE135" s="11">
        <v>118</v>
      </c>
      <c r="GF135" s="12">
        <f t="shared" si="3088"/>
        <v>0.59605911330049266</v>
      </c>
      <c r="GG135" s="11">
        <v>3</v>
      </c>
      <c r="GH135" s="12">
        <f t="shared" si="3089"/>
        <v>2.4793388429752067E-2</v>
      </c>
      <c r="GI135" s="13"/>
      <c r="GJ135" s="13"/>
      <c r="GK135" s="25">
        <v>4014</v>
      </c>
      <c r="GL135" s="38">
        <v>4295</v>
      </c>
      <c r="GM135" s="10"/>
      <c r="GN135" s="11"/>
      <c r="GO135" s="74">
        <f t="shared" si="3143"/>
        <v>746</v>
      </c>
      <c r="GP135" s="74">
        <f t="shared" si="3144"/>
        <v>61</v>
      </c>
      <c r="GQ135" s="11">
        <v>542</v>
      </c>
      <c r="GR135" s="12">
        <f t="shared" si="3092"/>
        <v>0.74262734584450407</v>
      </c>
      <c r="GS135" s="11">
        <v>12</v>
      </c>
      <c r="GT135" s="12">
        <f t="shared" si="3093"/>
        <v>2.1660649819494584E-2</v>
      </c>
      <c r="GU135" s="13"/>
      <c r="GV135" s="13"/>
      <c r="GW135" s="25">
        <v>4014</v>
      </c>
      <c r="GX135" s="38">
        <v>4295</v>
      </c>
      <c r="GY135" s="10"/>
      <c r="GZ135" s="11"/>
      <c r="HA135" s="74">
        <f t="shared" si="3145"/>
        <v>750</v>
      </c>
      <c r="HB135" s="74">
        <f t="shared" si="3146"/>
        <v>60</v>
      </c>
      <c r="HC135" s="11">
        <v>512</v>
      </c>
      <c r="HD135" s="12">
        <f t="shared" si="3096"/>
        <v>0.69066666666666665</v>
      </c>
      <c r="HE135" s="11">
        <v>6</v>
      </c>
      <c r="HF135" s="12">
        <f t="shared" si="3097"/>
        <v>1.1583011583011582E-2</v>
      </c>
      <c r="HG135" s="13"/>
      <c r="HH135" s="13"/>
      <c r="HI135" s="25">
        <v>4014</v>
      </c>
      <c r="HJ135" s="38">
        <v>4295</v>
      </c>
      <c r="HK135" s="10">
        <f t="shared" si="3098"/>
        <v>1</v>
      </c>
      <c r="HL135" s="11">
        <f t="shared" si="3099"/>
        <v>0</v>
      </c>
      <c r="HM135" s="11">
        <f t="shared" si="3100"/>
        <v>11715</v>
      </c>
      <c r="HN135" s="11">
        <f t="shared" si="3101"/>
        <v>960</v>
      </c>
      <c r="HO135" s="11">
        <f t="shared" si="3102"/>
        <v>8422</v>
      </c>
      <c r="HP135" s="202">
        <f t="shared" si="3103"/>
        <v>0.71890738369611606</v>
      </c>
      <c r="HQ135" s="15">
        <f t="shared" si="3104"/>
        <v>299</v>
      </c>
      <c r="HR135" s="12">
        <f t="shared" si="3105"/>
        <v>3.5502255996200424E-2</v>
      </c>
      <c r="HS135" s="16">
        <v>60.7</v>
      </c>
      <c r="HT135" s="17">
        <v>7966</v>
      </c>
      <c r="HU135" s="16">
        <f t="shared" si="3106"/>
        <v>94.585609118974105</v>
      </c>
      <c r="HV135" s="23">
        <v>4014</v>
      </c>
      <c r="HW135" s="22">
        <v>4295</v>
      </c>
      <c r="HX135" s="78">
        <f t="shared" si="3107"/>
        <v>0.72715605749486656</v>
      </c>
      <c r="HY135" s="78">
        <f t="shared" si="3108"/>
        <v>0.72162300975860294</v>
      </c>
      <c r="HZ135" s="78">
        <f t="shared" si="3109"/>
        <v>0.70802547770700641</v>
      </c>
    </row>
    <row r="136" spans="1:241" x14ac:dyDescent="0.25">
      <c r="A136" s="211"/>
      <c r="B136" s="41">
        <f t="shared" si="3110"/>
        <v>44608</v>
      </c>
      <c r="C136" s="10"/>
      <c r="D136" s="11"/>
      <c r="E136" s="74">
        <f t="shared" si="3111"/>
        <v>722</v>
      </c>
      <c r="F136" s="74">
        <f t="shared" si="3112"/>
        <v>60</v>
      </c>
      <c r="G136" s="11">
        <v>513</v>
      </c>
      <c r="H136" s="12">
        <f t="shared" si="3028"/>
        <v>0.74099722991689754</v>
      </c>
      <c r="I136" s="11">
        <v>22</v>
      </c>
      <c r="J136" s="12">
        <f t="shared" si="3029"/>
        <v>4.1121495327102804E-2</v>
      </c>
      <c r="K136" s="13"/>
      <c r="L136" s="11"/>
      <c r="M136" s="25">
        <v>4457.6595744680853</v>
      </c>
      <c r="N136" s="38">
        <v>4405.333333333333</v>
      </c>
      <c r="O136" s="10"/>
      <c r="P136" s="11"/>
      <c r="Q136" s="74">
        <f t="shared" si="3113"/>
        <v>726</v>
      </c>
      <c r="R136" s="74">
        <f t="shared" si="3114"/>
        <v>61</v>
      </c>
      <c r="S136" s="11">
        <v>488</v>
      </c>
      <c r="T136" s="12">
        <f t="shared" si="3032"/>
        <v>0.69559228650137739</v>
      </c>
      <c r="U136" s="11">
        <v>17</v>
      </c>
      <c r="V136" s="12">
        <f t="shared" si="3033"/>
        <v>3.3663366336633666E-2</v>
      </c>
      <c r="W136" s="13"/>
      <c r="X136" s="11"/>
      <c r="Y136" s="25">
        <v>4580</v>
      </c>
      <c r="Z136" s="38">
        <v>4801.333333333333</v>
      </c>
      <c r="AA136" s="10"/>
      <c r="AB136" s="11"/>
      <c r="AC136" s="74">
        <f t="shared" si="3115"/>
        <v>744</v>
      </c>
      <c r="AD136" s="74">
        <f t="shared" si="3116"/>
        <v>61</v>
      </c>
      <c r="AE136" s="11">
        <v>528</v>
      </c>
      <c r="AF136" s="12">
        <f t="shared" si="3036"/>
        <v>0.74059139784946237</v>
      </c>
      <c r="AG136" s="11">
        <v>23</v>
      </c>
      <c r="AH136" s="12">
        <f t="shared" si="3037"/>
        <v>4.1742286751361164E-2</v>
      </c>
      <c r="AI136" s="13"/>
      <c r="AJ136" s="11"/>
      <c r="AK136" s="25">
        <v>4444.0425531914898</v>
      </c>
      <c r="AL136" s="38">
        <v>4678</v>
      </c>
      <c r="AM136" s="10"/>
      <c r="AN136" s="11"/>
      <c r="AO136" s="74">
        <f t="shared" si="3117"/>
        <v>201</v>
      </c>
      <c r="AP136" s="74">
        <f t="shared" si="3118"/>
        <v>16</v>
      </c>
      <c r="AQ136" s="11">
        <v>137</v>
      </c>
      <c r="AR136" s="12">
        <f t="shared" si="3040"/>
        <v>0.69154228855721389</v>
      </c>
      <c r="AS136" s="11">
        <v>2</v>
      </c>
      <c r="AT136" s="12">
        <f t="shared" si="3041"/>
        <v>1.4388489208633094E-2</v>
      </c>
      <c r="AU136" s="13"/>
      <c r="AV136" s="11"/>
      <c r="AW136" s="25">
        <v>4372.3529411764703</v>
      </c>
      <c r="AX136" s="38">
        <v>4451.4285714285716</v>
      </c>
      <c r="AY136" s="10"/>
      <c r="AZ136" s="11"/>
      <c r="BA136" s="74">
        <f t="shared" si="3119"/>
        <v>751</v>
      </c>
      <c r="BB136" s="74">
        <f t="shared" si="3120"/>
        <v>61</v>
      </c>
      <c r="BC136" s="11">
        <v>509</v>
      </c>
      <c r="BD136" s="12">
        <f t="shared" si="3044"/>
        <v>0.7057256990679095</v>
      </c>
      <c r="BE136" s="11">
        <v>21</v>
      </c>
      <c r="BF136" s="12">
        <f t="shared" si="3045"/>
        <v>3.962264150943396E-2</v>
      </c>
      <c r="BG136" s="13"/>
      <c r="BH136" s="11"/>
      <c r="BI136" s="25">
        <v>4540.9523809523807</v>
      </c>
      <c r="BJ136" s="38">
        <v>4556</v>
      </c>
      <c r="BK136" s="10"/>
      <c r="BL136" s="11"/>
      <c r="BM136" s="74">
        <f t="shared" si="3121"/>
        <v>752</v>
      </c>
      <c r="BN136" s="74">
        <f t="shared" si="3122"/>
        <v>62</v>
      </c>
      <c r="BO136" s="11">
        <v>509</v>
      </c>
      <c r="BP136" s="12">
        <f t="shared" si="3048"/>
        <v>0.69813829787234039</v>
      </c>
      <c r="BQ136" s="11">
        <v>16</v>
      </c>
      <c r="BR136" s="12">
        <f t="shared" si="3049"/>
        <v>3.0476190476190476E-2</v>
      </c>
      <c r="BS136" s="13"/>
      <c r="BT136" s="11"/>
      <c r="BU136" s="25">
        <v>4576.5</v>
      </c>
      <c r="BV136" s="38">
        <v>4999.375</v>
      </c>
      <c r="BW136" s="10"/>
      <c r="BX136" s="11"/>
      <c r="BY136" s="74">
        <f t="shared" si="3123"/>
        <v>734</v>
      </c>
      <c r="BZ136" s="74">
        <f t="shared" si="3124"/>
        <v>59</v>
      </c>
      <c r="CA136" s="11">
        <v>501</v>
      </c>
      <c r="CB136" s="12">
        <f t="shared" si="3052"/>
        <v>0.71253405994550412</v>
      </c>
      <c r="CC136" s="11">
        <v>22</v>
      </c>
      <c r="CD136" s="12">
        <f t="shared" si="3053"/>
        <v>4.2065009560229447E-2</v>
      </c>
      <c r="CE136" s="13"/>
      <c r="CF136" s="11"/>
      <c r="CG136" s="25">
        <v>4361.9512195121952</v>
      </c>
      <c r="CH136" s="38">
        <v>4562.8571428571431</v>
      </c>
      <c r="CI136" s="10"/>
      <c r="CJ136" s="11"/>
      <c r="CK136" s="74">
        <f t="shared" si="3125"/>
        <v>741</v>
      </c>
      <c r="CL136" s="74">
        <f t="shared" si="3126"/>
        <v>60</v>
      </c>
      <c r="CM136" s="11">
        <v>496</v>
      </c>
      <c r="CN136" s="12">
        <f t="shared" si="3056"/>
        <v>0.6977058029689609</v>
      </c>
      <c r="CO136" s="11">
        <v>21</v>
      </c>
      <c r="CP136" s="12">
        <f t="shared" si="3057"/>
        <v>4.0618955512572531E-2</v>
      </c>
      <c r="CQ136" s="13"/>
      <c r="CR136" s="11"/>
      <c r="CS136" s="25">
        <v>4412.25</v>
      </c>
      <c r="CT136" s="38">
        <v>4643.75</v>
      </c>
      <c r="CU136" s="10"/>
      <c r="CV136" s="11"/>
      <c r="CW136" s="74">
        <f t="shared" si="3127"/>
        <v>737</v>
      </c>
      <c r="CX136" s="74">
        <f t="shared" si="3128"/>
        <v>60</v>
      </c>
      <c r="CY136" s="11">
        <v>457</v>
      </c>
      <c r="CZ136" s="12">
        <f t="shared" si="3060"/>
        <v>0.64043419267299861</v>
      </c>
      <c r="DA136" s="11">
        <v>15</v>
      </c>
      <c r="DB136" s="12">
        <f t="shared" si="3061"/>
        <v>3.1779661016949151E-2</v>
      </c>
      <c r="DC136" s="13"/>
      <c r="DD136" s="11"/>
      <c r="DE136" s="25">
        <v>4789.2682926829266</v>
      </c>
      <c r="DF136" s="38">
        <v>4700</v>
      </c>
      <c r="DG136" s="10"/>
      <c r="DH136" s="11"/>
      <c r="DI136" s="74">
        <f t="shared" si="3129"/>
        <v>184</v>
      </c>
      <c r="DJ136" s="74">
        <f t="shared" si="3130"/>
        <v>15</v>
      </c>
      <c r="DK136" s="11">
        <v>111</v>
      </c>
      <c r="DL136" s="12">
        <f t="shared" si="3064"/>
        <v>0.63043478260869568</v>
      </c>
      <c r="DM136" s="11">
        <v>5</v>
      </c>
      <c r="DN136" s="12">
        <f t="shared" si="3065"/>
        <v>4.3103448275862072E-2</v>
      </c>
      <c r="DO136" s="13"/>
      <c r="DP136" s="11"/>
      <c r="DQ136" s="25">
        <v>4168.75</v>
      </c>
      <c r="DR136" s="38">
        <v>4278.5714285714284</v>
      </c>
      <c r="DS136" s="10"/>
      <c r="DT136" s="11"/>
      <c r="DU136" s="74">
        <f t="shared" si="3131"/>
        <v>748</v>
      </c>
      <c r="DV136" s="74">
        <f t="shared" si="3132"/>
        <v>63</v>
      </c>
      <c r="DW136" s="11">
        <v>518</v>
      </c>
      <c r="DX136" s="12">
        <f t="shared" si="3068"/>
        <v>0.7098930481283422</v>
      </c>
      <c r="DY136" s="11">
        <v>13</v>
      </c>
      <c r="DZ136" s="12">
        <f t="shared" si="3069"/>
        <v>2.4482109227871938E-2</v>
      </c>
      <c r="EA136" s="13"/>
      <c r="EB136" s="11"/>
      <c r="EC136" s="25">
        <v>4280.227272727273</v>
      </c>
      <c r="ED136" s="38">
        <v>4555.625</v>
      </c>
      <c r="EE136" s="10"/>
      <c r="EF136" s="11"/>
      <c r="EG136" s="74">
        <f t="shared" si="3133"/>
        <v>750</v>
      </c>
      <c r="EH136" s="74">
        <f t="shared" si="3134"/>
        <v>62</v>
      </c>
      <c r="EI136" s="11">
        <v>492</v>
      </c>
      <c r="EJ136" s="12">
        <f t="shared" si="3072"/>
        <v>0.68533333333333335</v>
      </c>
      <c r="EK136" s="11">
        <v>22</v>
      </c>
      <c r="EL136" s="12">
        <f t="shared" si="3073"/>
        <v>4.2801556420233464E-2</v>
      </c>
      <c r="EM136" s="13"/>
      <c r="EN136" s="11"/>
      <c r="EO136" s="25">
        <v>4483.9473684210525</v>
      </c>
      <c r="EP136" s="38">
        <v>4980.588235294118</v>
      </c>
      <c r="EQ136" s="10"/>
      <c r="ER136" s="11"/>
      <c r="ES136" s="74">
        <f t="shared" si="3135"/>
        <v>738</v>
      </c>
      <c r="ET136" s="74">
        <f t="shared" si="3136"/>
        <v>60</v>
      </c>
      <c r="EU136" s="11">
        <v>509</v>
      </c>
      <c r="EV136" s="12">
        <f t="shared" si="3076"/>
        <v>0.73170731707317072</v>
      </c>
      <c r="EW136" s="11">
        <v>31</v>
      </c>
      <c r="EX136" s="12">
        <f t="shared" si="3077"/>
        <v>5.7407407407407407E-2</v>
      </c>
      <c r="EY136" s="13"/>
      <c r="EZ136" s="11"/>
      <c r="FA136" s="25">
        <v>4401.8421052631575</v>
      </c>
      <c r="FB136" s="38">
        <v>4283.333333333333</v>
      </c>
      <c r="FC136" s="10"/>
      <c r="FD136" s="11"/>
      <c r="FE136" s="74">
        <f t="shared" si="3137"/>
        <v>742</v>
      </c>
      <c r="FF136" s="74">
        <f t="shared" si="3138"/>
        <v>61</v>
      </c>
      <c r="FG136" s="11">
        <v>525</v>
      </c>
      <c r="FH136" s="12">
        <f t="shared" si="3080"/>
        <v>0.7439353099730458</v>
      </c>
      <c r="FI136" s="11">
        <v>27</v>
      </c>
      <c r="FJ136" s="12">
        <f t="shared" si="3081"/>
        <v>4.8913043478260872E-2</v>
      </c>
      <c r="FK136" s="13"/>
      <c r="FL136" s="11"/>
      <c r="FM136" s="25">
        <v>4439.2105263157891</v>
      </c>
      <c r="FN136" s="38">
        <v>4618.4615384615381</v>
      </c>
      <c r="FO136" s="10"/>
      <c r="FP136" s="11"/>
      <c r="FQ136" s="74">
        <f t="shared" si="3139"/>
        <v>746</v>
      </c>
      <c r="FR136" s="74">
        <f t="shared" si="3140"/>
        <v>62</v>
      </c>
      <c r="FS136" s="11">
        <v>526</v>
      </c>
      <c r="FT136" s="12">
        <f t="shared" si="3084"/>
        <v>0.71447721179624668</v>
      </c>
      <c r="FU136" s="11">
        <v>7</v>
      </c>
      <c r="FV136" s="12">
        <f t="shared" si="3085"/>
        <v>1.3133208255159476E-2</v>
      </c>
      <c r="FW136" s="13"/>
      <c r="FX136" s="11"/>
      <c r="FY136" s="25">
        <v>4356.1111111111113</v>
      </c>
      <c r="FZ136" s="38">
        <v>4782.1428571428569</v>
      </c>
      <c r="GA136" s="10"/>
      <c r="GB136" s="11"/>
      <c r="GC136" s="74">
        <f t="shared" si="3141"/>
        <v>203</v>
      </c>
      <c r="GD136" s="74">
        <f t="shared" si="3142"/>
        <v>16</v>
      </c>
      <c r="GE136" s="11">
        <v>121</v>
      </c>
      <c r="GF136" s="12">
        <f t="shared" si="3088"/>
        <v>0.6354679802955665</v>
      </c>
      <c r="GG136" s="11">
        <v>8</v>
      </c>
      <c r="GH136" s="12">
        <f t="shared" si="3089"/>
        <v>6.2015503875968991E-2</v>
      </c>
      <c r="GI136" s="13"/>
      <c r="GJ136" s="11"/>
      <c r="GK136" s="25">
        <v>4330</v>
      </c>
      <c r="GL136" s="38">
        <v>4615</v>
      </c>
      <c r="GM136" s="10"/>
      <c r="GN136" s="11"/>
      <c r="GO136" s="74">
        <f t="shared" si="3143"/>
        <v>746</v>
      </c>
      <c r="GP136" s="74">
        <f t="shared" si="3144"/>
        <v>61</v>
      </c>
      <c r="GQ136" s="11">
        <v>520</v>
      </c>
      <c r="GR136" s="12">
        <f t="shared" si="3092"/>
        <v>0.71715817694369977</v>
      </c>
      <c r="GS136" s="11">
        <v>15</v>
      </c>
      <c r="GT136" s="12">
        <f t="shared" si="3093"/>
        <v>2.8037383177570093E-2</v>
      </c>
      <c r="GU136" s="13"/>
      <c r="GV136" s="11"/>
      <c r="GW136" s="25">
        <v>4329.2682926829266</v>
      </c>
      <c r="GX136" s="38">
        <v>4757.0588235294117</v>
      </c>
      <c r="GY136" s="10"/>
      <c r="GZ136" s="11"/>
      <c r="HA136" s="74">
        <f t="shared" si="3145"/>
        <v>750</v>
      </c>
      <c r="HB136" s="74">
        <f t="shared" si="3146"/>
        <v>60</v>
      </c>
      <c r="HC136" s="11">
        <v>477</v>
      </c>
      <c r="HD136" s="12">
        <f t="shared" si="3096"/>
        <v>0.66666666666666663</v>
      </c>
      <c r="HE136" s="11">
        <v>23</v>
      </c>
      <c r="HF136" s="12">
        <f t="shared" si="3097"/>
        <v>4.5999999999999999E-2</v>
      </c>
      <c r="HG136" s="13"/>
      <c r="HH136" s="11"/>
      <c r="HI136" s="25">
        <v>4439.7435897435898</v>
      </c>
      <c r="HJ136" s="38">
        <v>4931.25</v>
      </c>
      <c r="HK136" s="10">
        <f t="shared" si="3098"/>
        <v>0</v>
      </c>
      <c r="HL136" s="11">
        <f t="shared" si="3099"/>
        <v>0</v>
      </c>
      <c r="HM136" s="11">
        <f t="shared" si="3100"/>
        <v>11715</v>
      </c>
      <c r="HN136" s="11">
        <f t="shared" si="3101"/>
        <v>960</v>
      </c>
      <c r="HO136" s="11">
        <f t="shared" si="3102"/>
        <v>8247</v>
      </c>
      <c r="HP136" s="202">
        <f t="shared" si="3103"/>
        <v>0.70396927016645328</v>
      </c>
      <c r="HQ136" s="15">
        <f t="shared" si="3104"/>
        <v>310</v>
      </c>
      <c r="HR136" s="12">
        <f t="shared" si="3105"/>
        <v>3.7589426458105979E-2</v>
      </c>
      <c r="HS136" s="16">
        <v>60.5</v>
      </c>
      <c r="HT136" s="17">
        <v>7774</v>
      </c>
      <c r="HU136" s="16">
        <f t="shared" si="3106"/>
        <v>94.264581059779317</v>
      </c>
      <c r="HV136" s="23">
        <v>4446.5361445783128</v>
      </c>
      <c r="HW136" s="22">
        <v>4668.5943775100404</v>
      </c>
      <c r="HX136" s="78">
        <f t="shared" si="3107"/>
        <v>0.71483572895277203</v>
      </c>
      <c r="HY136" s="78">
        <f t="shared" si="3108"/>
        <v>0.68644067796610164</v>
      </c>
      <c r="HZ136" s="78">
        <f t="shared" si="3109"/>
        <v>0.71057324840764335</v>
      </c>
    </row>
    <row r="137" spans="1:241" x14ac:dyDescent="0.25">
      <c r="A137" s="211"/>
      <c r="B137" s="41">
        <f t="shared" si="3110"/>
        <v>44609</v>
      </c>
      <c r="C137" s="10"/>
      <c r="D137" s="11"/>
      <c r="E137" s="74">
        <f t="shared" si="3111"/>
        <v>722</v>
      </c>
      <c r="F137" s="74">
        <f t="shared" si="3112"/>
        <v>60</v>
      </c>
      <c r="G137" s="11">
        <v>498</v>
      </c>
      <c r="H137" s="12">
        <f t="shared" si="3028"/>
        <v>0.73822714681440438</v>
      </c>
      <c r="I137" s="11">
        <v>35</v>
      </c>
      <c r="J137" s="12">
        <f t="shared" si="3029"/>
        <v>6.5666041275797379E-2</v>
      </c>
      <c r="K137" s="13"/>
      <c r="L137" s="11"/>
      <c r="M137" s="39">
        <v>95.744680851063833</v>
      </c>
      <c r="N137" s="43">
        <v>80</v>
      </c>
      <c r="O137" s="10">
        <v>2</v>
      </c>
      <c r="P137" s="11"/>
      <c r="Q137" s="74">
        <f t="shared" si="3113"/>
        <v>724</v>
      </c>
      <c r="R137" s="74">
        <f t="shared" si="3114"/>
        <v>61</v>
      </c>
      <c r="S137" s="11">
        <v>516</v>
      </c>
      <c r="T137" s="12">
        <f t="shared" si="3032"/>
        <v>0.7458563535911602</v>
      </c>
      <c r="U137" s="11">
        <v>24</v>
      </c>
      <c r="V137" s="12">
        <f t="shared" si="3033"/>
        <v>4.4444444444444446E-2</v>
      </c>
      <c r="W137" s="13"/>
      <c r="X137" s="11"/>
      <c r="Y137" s="39">
        <v>75</v>
      </c>
      <c r="Z137" s="43">
        <v>100</v>
      </c>
      <c r="AA137" s="10">
        <v>1</v>
      </c>
      <c r="AB137" s="11"/>
      <c r="AC137" s="74">
        <f t="shared" si="3115"/>
        <v>743</v>
      </c>
      <c r="AD137" s="74">
        <f t="shared" si="3116"/>
        <v>61</v>
      </c>
      <c r="AE137" s="11">
        <v>513</v>
      </c>
      <c r="AF137" s="12">
        <f t="shared" si="3036"/>
        <v>0.72543741588156119</v>
      </c>
      <c r="AG137" s="11">
        <v>26</v>
      </c>
      <c r="AH137" s="12">
        <f t="shared" si="3037"/>
        <v>4.8237476808905382E-2</v>
      </c>
      <c r="AI137" s="13"/>
      <c r="AJ137" s="11"/>
      <c r="AK137" s="39">
        <v>85.106382978723403</v>
      </c>
      <c r="AL137" s="43">
        <v>86.666666666666671</v>
      </c>
      <c r="AM137" s="10"/>
      <c r="AN137" s="11"/>
      <c r="AO137" s="74">
        <f t="shared" si="3117"/>
        <v>201</v>
      </c>
      <c r="AP137" s="74">
        <f t="shared" si="3118"/>
        <v>16</v>
      </c>
      <c r="AQ137" s="11">
        <v>147</v>
      </c>
      <c r="AR137" s="12">
        <f t="shared" si="3040"/>
        <v>0.74626865671641796</v>
      </c>
      <c r="AS137" s="11">
        <v>3</v>
      </c>
      <c r="AT137" s="12">
        <f t="shared" si="3041"/>
        <v>0.02</v>
      </c>
      <c r="AU137" s="13"/>
      <c r="AV137" s="11"/>
      <c r="AW137" s="39">
        <v>82.352941176470594</v>
      </c>
      <c r="AX137" s="43">
        <v>100</v>
      </c>
      <c r="AY137" s="10"/>
      <c r="AZ137" s="11"/>
      <c r="BA137" s="74">
        <f t="shared" si="3119"/>
        <v>751</v>
      </c>
      <c r="BB137" s="74">
        <f t="shared" si="3120"/>
        <v>61</v>
      </c>
      <c r="BC137" s="11">
        <v>509</v>
      </c>
      <c r="BD137" s="12">
        <f t="shared" si="3044"/>
        <v>0.70439414114513976</v>
      </c>
      <c r="BE137" s="11">
        <v>20</v>
      </c>
      <c r="BF137" s="12">
        <f t="shared" si="3045"/>
        <v>3.780718336483932E-2</v>
      </c>
      <c r="BG137" s="13"/>
      <c r="BH137" s="11"/>
      <c r="BI137" s="39">
        <v>73.80952380952381</v>
      </c>
      <c r="BJ137" s="43">
        <v>86.666666666666671</v>
      </c>
      <c r="BK137" s="10"/>
      <c r="BL137" s="11"/>
      <c r="BM137" s="74">
        <f t="shared" si="3121"/>
        <v>752</v>
      </c>
      <c r="BN137" s="74">
        <f t="shared" si="3122"/>
        <v>62</v>
      </c>
      <c r="BO137" s="11">
        <v>499</v>
      </c>
      <c r="BP137" s="12">
        <f t="shared" si="3048"/>
        <v>0.68351063829787229</v>
      </c>
      <c r="BQ137" s="11">
        <v>15</v>
      </c>
      <c r="BR137" s="12">
        <f t="shared" si="3049"/>
        <v>2.9182879377431907E-2</v>
      </c>
      <c r="BS137" s="13"/>
      <c r="BT137" s="11"/>
      <c r="BU137" s="39">
        <v>92.5</v>
      </c>
      <c r="BV137" s="43">
        <v>100</v>
      </c>
      <c r="BW137" s="10"/>
      <c r="BX137" s="11"/>
      <c r="BY137" s="74">
        <f t="shared" si="3123"/>
        <v>734</v>
      </c>
      <c r="BZ137" s="74">
        <f t="shared" si="3124"/>
        <v>59</v>
      </c>
      <c r="CA137" s="11">
        <v>467</v>
      </c>
      <c r="CB137" s="12">
        <f t="shared" si="3052"/>
        <v>0.65531335149863756</v>
      </c>
      <c r="CC137" s="11">
        <v>14</v>
      </c>
      <c r="CD137" s="12">
        <f t="shared" si="3053"/>
        <v>2.9106029106029108E-2</v>
      </c>
      <c r="CE137" s="13"/>
      <c r="CF137" s="11"/>
      <c r="CG137" s="39">
        <v>70.731707317073173</v>
      </c>
      <c r="CH137" s="43">
        <v>100</v>
      </c>
      <c r="CI137" s="10"/>
      <c r="CJ137" s="11"/>
      <c r="CK137" s="74">
        <f t="shared" si="3125"/>
        <v>741</v>
      </c>
      <c r="CL137" s="74">
        <f t="shared" si="3126"/>
        <v>60</v>
      </c>
      <c r="CM137" s="11">
        <v>501</v>
      </c>
      <c r="CN137" s="12">
        <f t="shared" si="3056"/>
        <v>0.69095816464237514</v>
      </c>
      <c r="CO137" s="11">
        <v>11</v>
      </c>
      <c r="CP137" s="12">
        <f t="shared" si="3057"/>
        <v>2.1484375E-2</v>
      </c>
      <c r="CQ137" s="13"/>
      <c r="CR137" s="11"/>
      <c r="CS137" s="39">
        <v>90</v>
      </c>
      <c r="CT137" s="43">
        <v>93.75</v>
      </c>
      <c r="CU137" s="10"/>
      <c r="CV137" s="11"/>
      <c r="CW137" s="74">
        <f t="shared" si="3127"/>
        <v>737</v>
      </c>
      <c r="CX137" s="74">
        <f t="shared" si="3128"/>
        <v>60</v>
      </c>
      <c r="CY137" s="11">
        <v>536</v>
      </c>
      <c r="CZ137" s="12">
        <f t="shared" si="3060"/>
        <v>0.75712347354138398</v>
      </c>
      <c r="DA137" s="11">
        <v>22</v>
      </c>
      <c r="DB137" s="12">
        <f t="shared" si="3061"/>
        <v>3.9426523297491037E-2</v>
      </c>
      <c r="DC137" s="13"/>
      <c r="DD137" s="11"/>
      <c r="DE137" s="39">
        <v>73.170731707317074</v>
      </c>
      <c r="DF137" s="43">
        <v>100</v>
      </c>
      <c r="DG137" s="10"/>
      <c r="DH137" s="11"/>
      <c r="DI137" s="74">
        <f t="shared" si="3129"/>
        <v>184</v>
      </c>
      <c r="DJ137" s="74">
        <f t="shared" si="3130"/>
        <v>15</v>
      </c>
      <c r="DK137" s="11">
        <v>118</v>
      </c>
      <c r="DL137" s="12">
        <f t="shared" si="3064"/>
        <v>0.66304347826086951</v>
      </c>
      <c r="DM137" s="11">
        <v>4</v>
      </c>
      <c r="DN137" s="12">
        <f t="shared" si="3065"/>
        <v>3.2786885245901641E-2</v>
      </c>
      <c r="DO137" s="39"/>
      <c r="DP137" s="39"/>
      <c r="DQ137" s="39">
        <v>93.75</v>
      </c>
      <c r="DR137" s="43">
        <v>85.714285714285708</v>
      </c>
      <c r="DS137" s="10"/>
      <c r="DT137" s="11"/>
      <c r="DU137" s="74">
        <f t="shared" si="3131"/>
        <v>748</v>
      </c>
      <c r="DV137" s="74">
        <f t="shared" si="3132"/>
        <v>63</v>
      </c>
      <c r="DW137" s="11">
        <v>541</v>
      </c>
      <c r="DX137" s="12">
        <f t="shared" si="3068"/>
        <v>0.74197860962566842</v>
      </c>
      <c r="DY137" s="11">
        <v>14</v>
      </c>
      <c r="DZ137" s="12">
        <f t="shared" si="3069"/>
        <v>2.5225225225225224E-2</v>
      </c>
      <c r="EA137" s="13"/>
      <c r="EB137" s="11"/>
      <c r="EC137" s="39">
        <v>81.818181818181813</v>
      </c>
      <c r="ED137" s="43">
        <v>81.25</v>
      </c>
      <c r="EE137" s="10"/>
      <c r="EF137" s="11"/>
      <c r="EG137" s="74">
        <f t="shared" si="3133"/>
        <v>750</v>
      </c>
      <c r="EH137" s="74">
        <f t="shared" si="3134"/>
        <v>62</v>
      </c>
      <c r="EI137" s="11">
        <v>532</v>
      </c>
      <c r="EJ137" s="12">
        <f t="shared" si="3072"/>
        <v>0.72266666666666668</v>
      </c>
      <c r="EK137" s="11">
        <v>10</v>
      </c>
      <c r="EL137" s="12">
        <f t="shared" si="3073"/>
        <v>1.8450184501845018E-2</v>
      </c>
      <c r="EM137" s="13"/>
      <c r="EN137" s="11"/>
      <c r="EO137" s="39">
        <v>76.315789473684205</v>
      </c>
      <c r="EP137" s="43">
        <v>94.117647058823536</v>
      </c>
      <c r="EQ137" s="10">
        <v>1</v>
      </c>
      <c r="ER137" s="11"/>
      <c r="ES137" s="74">
        <f t="shared" si="3135"/>
        <v>737</v>
      </c>
      <c r="ET137" s="74">
        <f t="shared" si="3136"/>
        <v>60</v>
      </c>
      <c r="EU137" s="11">
        <v>511</v>
      </c>
      <c r="EV137" s="12">
        <f t="shared" si="3076"/>
        <v>0.72320217096336503</v>
      </c>
      <c r="EW137" s="11">
        <v>22</v>
      </c>
      <c r="EX137" s="12">
        <f t="shared" si="3077"/>
        <v>4.1275797373358347E-2</v>
      </c>
      <c r="EY137" s="13"/>
      <c r="EZ137" s="11"/>
      <c r="FA137" s="39">
        <v>89.473684210526315</v>
      </c>
      <c r="FB137" s="43">
        <v>93.333333333333329</v>
      </c>
      <c r="FC137" s="10"/>
      <c r="FD137" s="11"/>
      <c r="FE137" s="74">
        <f t="shared" si="3137"/>
        <v>742</v>
      </c>
      <c r="FF137" s="74">
        <f t="shared" si="3138"/>
        <v>61</v>
      </c>
      <c r="FG137" s="11">
        <v>504</v>
      </c>
      <c r="FH137" s="12">
        <f t="shared" si="3080"/>
        <v>0.71698113207547165</v>
      </c>
      <c r="FI137" s="11">
        <v>28</v>
      </c>
      <c r="FJ137" s="12">
        <f t="shared" si="3081"/>
        <v>5.2631578947368418E-2</v>
      </c>
      <c r="FK137" s="13"/>
      <c r="FL137" s="11"/>
      <c r="FM137" s="39">
        <v>84.21052631578948</v>
      </c>
      <c r="FN137" s="43">
        <v>100</v>
      </c>
      <c r="FO137" s="10"/>
      <c r="FP137" s="11"/>
      <c r="FQ137" s="74">
        <f t="shared" si="3139"/>
        <v>746</v>
      </c>
      <c r="FR137" s="74">
        <f t="shared" si="3140"/>
        <v>62</v>
      </c>
      <c r="FS137" s="11">
        <v>537</v>
      </c>
      <c r="FT137" s="12">
        <f t="shared" si="3084"/>
        <v>0.75201072386058976</v>
      </c>
      <c r="FU137" s="11">
        <v>24</v>
      </c>
      <c r="FV137" s="12">
        <f t="shared" si="3085"/>
        <v>4.2780748663101602E-2</v>
      </c>
      <c r="FW137" s="13"/>
      <c r="FX137" s="11"/>
      <c r="FY137" s="39">
        <v>91.666666666666671</v>
      </c>
      <c r="FZ137" s="43">
        <v>92.857142857142861</v>
      </c>
      <c r="GA137" s="10"/>
      <c r="GB137" s="11"/>
      <c r="GC137" s="74">
        <f t="shared" si="3141"/>
        <v>203</v>
      </c>
      <c r="GD137" s="74">
        <f t="shared" si="3142"/>
        <v>16</v>
      </c>
      <c r="GE137" s="11">
        <v>112</v>
      </c>
      <c r="GF137" s="12">
        <f t="shared" si="3088"/>
        <v>0.58620689655172409</v>
      </c>
      <c r="GG137" s="11">
        <v>7</v>
      </c>
      <c r="GH137" s="12">
        <f t="shared" si="3089"/>
        <v>5.8823529411764705E-2</v>
      </c>
      <c r="GI137" s="13"/>
      <c r="GJ137" s="11"/>
      <c r="GK137" s="39">
        <v>84.21052631578948</v>
      </c>
      <c r="GL137" s="43">
        <v>100</v>
      </c>
      <c r="GM137" s="10"/>
      <c r="GN137" s="11"/>
      <c r="GO137" s="74">
        <f t="shared" si="3143"/>
        <v>746</v>
      </c>
      <c r="GP137" s="74">
        <f t="shared" si="3144"/>
        <v>61</v>
      </c>
      <c r="GQ137" s="11">
        <v>557</v>
      </c>
      <c r="GR137" s="12">
        <f t="shared" si="3092"/>
        <v>0.75737265415549593</v>
      </c>
      <c r="GS137" s="11">
        <v>8</v>
      </c>
      <c r="GT137" s="12">
        <f t="shared" si="3093"/>
        <v>1.415929203539823E-2</v>
      </c>
      <c r="GU137" s="13"/>
      <c r="GV137" s="11"/>
      <c r="GW137" s="39">
        <v>87.804878048780495</v>
      </c>
      <c r="GX137" s="43">
        <v>100</v>
      </c>
      <c r="GY137" s="10"/>
      <c r="GZ137" s="11"/>
      <c r="HA137" s="74">
        <f t="shared" si="3145"/>
        <v>750</v>
      </c>
      <c r="HB137" s="74">
        <f t="shared" si="3146"/>
        <v>60</v>
      </c>
      <c r="HC137" s="11">
        <v>495</v>
      </c>
      <c r="HD137" s="12">
        <f t="shared" si="3096"/>
        <v>0.68799999999999994</v>
      </c>
      <c r="HE137" s="11">
        <v>21</v>
      </c>
      <c r="HF137" s="12">
        <f t="shared" si="3097"/>
        <v>4.0697674418604654E-2</v>
      </c>
      <c r="HG137" s="13"/>
      <c r="HH137" s="11"/>
      <c r="HI137" s="39">
        <v>71.794871794871796</v>
      </c>
      <c r="HJ137" s="43">
        <v>81.25</v>
      </c>
      <c r="HK137" s="10">
        <f t="shared" si="3098"/>
        <v>4</v>
      </c>
      <c r="HL137" s="11">
        <f t="shared" si="3099"/>
        <v>0</v>
      </c>
      <c r="HM137" s="11">
        <f t="shared" si="3100"/>
        <v>11711</v>
      </c>
      <c r="HN137" s="11">
        <f t="shared" si="3101"/>
        <v>960</v>
      </c>
      <c r="HO137" s="11">
        <f t="shared" si="3102"/>
        <v>8401</v>
      </c>
      <c r="HP137" s="202">
        <f t="shared" si="3103"/>
        <v>0.71735974724617879</v>
      </c>
      <c r="HQ137" s="15">
        <f t="shared" si="3104"/>
        <v>308</v>
      </c>
      <c r="HR137" s="12">
        <f t="shared" si="3105"/>
        <v>3.6662302106892038E-2</v>
      </c>
      <c r="HS137" s="16">
        <v>60.8</v>
      </c>
      <c r="HT137" s="17">
        <v>7928</v>
      </c>
      <c r="HU137" s="16">
        <f t="shared" si="3106"/>
        <v>94.369717890727287</v>
      </c>
      <c r="HV137" s="23">
        <v>80.421686746987959</v>
      </c>
      <c r="HW137" s="22">
        <v>84.738955823293168</v>
      </c>
      <c r="HX137" s="78">
        <f t="shared" si="3107"/>
        <v>0.72052401746724892</v>
      </c>
      <c r="HY137" s="78">
        <f t="shared" si="3108"/>
        <v>0.71135079609655882</v>
      </c>
      <c r="HZ137" s="78">
        <f t="shared" si="3109"/>
        <v>0.72018348623853212</v>
      </c>
      <c r="ID137" s="83">
        <f t="shared" ref="ID137:IF137" si="3147">ID138/ID139</f>
        <v>4.6024034773715162E-3</v>
      </c>
      <c r="IE137" s="83">
        <f t="shared" si="3147"/>
        <v>1.5384615384615385E-3</v>
      </c>
      <c r="IF137" s="83">
        <f t="shared" si="3147"/>
        <v>1.5267175572519084E-3</v>
      </c>
      <c r="IG137" s="86" t="s">
        <v>41</v>
      </c>
    </row>
    <row r="138" spans="1:241" ht="19.5" thickBot="1" x14ac:dyDescent="0.3">
      <c r="A138" s="211"/>
      <c r="B138" s="42"/>
      <c r="C138" s="26">
        <f t="shared" ref="C138:D138" si="3148">SUM(C131:C137)</f>
        <v>4</v>
      </c>
      <c r="D138" s="27">
        <f t="shared" si="3148"/>
        <v>0</v>
      </c>
      <c r="E138" s="27"/>
      <c r="F138" s="27"/>
      <c r="G138" s="27">
        <f t="shared" ref="G138" si="3149">SUM(G131:G137)</f>
        <v>3543</v>
      </c>
      <c r="H138" s="28">
        <f t="shared" ref="H138" si="3150">((G138+I138)/7)/E137</f>
        <v>0.73328056984566681</v>
      </c>
      <c r="I138" s="27">
        <f t="shared" ref="I138" si="3151">SUM(I131:I137)</f>
        <v>163</v>
      </c>
      <c r="J138" s="28">
        <f t="shared" ref="J138" si="3152">(I138/(I138+G138))</f>
        <v>4.3982730706961681E-2</v>
      </c>
      <c r="K138" s="27"/>
      <c r="L138" s="27"/>
      <c r="M138" s="29">
        <f t="shared" ref="M138:N138" si="3153">M136/M135*100-100</f>
        <v>11.052804545791872</v>
      </c>
      <c r="N138" s="72">
        <f t="shared" si="3153"/>
        <v>2.5688785409390817</v>
      </c>
      <c r="O138" s="26">
        <f t="shared" ref="O138:P138" si="3154">SUM(O131:O137)</f>
        <v>9</v>
      </c>
      <c r="P138" s="27">
        <f t="shared" si="3154"/>
        <v>0</v>
      </c>
      <c r="Q138" s="27"/>
      <c r="R138" s="27"/>
      <c r="S138" s="27">
        <f t="shared" si="2274"/>
        <v>3467</v>
      </c>
      <c r="T138" s="28">
        <f t="shared" ref="T138" si="3155">((S138+U138)/7)/Q137</f>
        <v>0.71290449881610096</v>
      </c>
      <c r="U138" s="27">
        <f t="shared" si="2276"/>
        <v>146</v>
      </c>
      <c r="V138" s="28">
        <f t="shared" ref="V138" si="3156">(U138/(U138+S138))</f>
        <v>4.0409631884860228E-2</v>
      </c>
      <c r="W138" s="27"/>
      <c r="X138" s="27"/>
      <c r="Y138" s="29">
        <f t="shared" ref="Y138:Z138" si="3157">Y136/Y135*100-100</f>
        <v>14.100647732934732</v>
      </c>
      <c r="Z138" s="72">
        <f t="shared" si="3157"/>
        <v>11.788901823826151</v>
      </c>
      <c r="AA138" s="26">
        <f t="shared" ref="AA138:AB138" si="3158">SUM(AA131:AA137)</f>
        <v>3</v>
      </c>
      <c r="AB138" s="27">
        <f t="shared" si="3158"/>
        <v>0</v>
      </c>
      <c r="AC138" s="27"/>
      <c r="AD138" s="27"/>
      <c r="AE138" s="27">
        <f t="shared" si="2280"/>
        <v>3677</v>
      </c>
      <c r="AF138" s="28">
        <f t="shared" ref="AF138" si="3159">((AE138+AG138)/7)/AC137</f>
        <v>0.73678138819457795</v>
      </c>
      <c r="AG138" s="27">
        <f t="shared" si="2282"/>
        <v>155</v>
      </c>
      <c r="AH138" s="28">
        <f t="shared" ref="AH138" si="3160">(AG138/(AG138+AE138))</f>
        <v>4.0448851774530274E-2</v>
      </c>
      <c r="AI138" s="27"/>
      <c r="AJ138" s="27"/>
      <c r="AK138" s="29">
        <f t="shared" ref="AK138:AL138" si="3161">AK136/AK135*100-100</f>
        <v>10.713566347570747</v>
      </c>
      <c r="AL138" s="72">
        <f t="shared" si="3161"/>
        <v>8.9173457508731104</v>
      </c>
      <c r="AM138" s="26">
        <f t="shared" ref="AM138:AN138" si="3162">SUM(AM131:AM137)</f>
        <v>0</v>
      </c>
      <c r="AN138" s="27">
        <f t="shared" si="3162"/>
        <v>0</v>
      </c>
      <c r="AO138" s="27"/>
      <c r="AP138" s="27"/>
      <c r="AQ138" s="27">
        <f t="shared" si="2286"/>
        <v>1004</v>
      </c>
      <c r="AR138" s="28">
        <f t="shared" ref="AR138" si="3163">((AQ138+AS138)/7)/AO137</f>
        <v>0.72636815920398012</v>
      </c>
      <c r="AS138" s="27">
        <f t="shared" si="2288"/>
        <v>18</v>
      </c>
      <c r="AT138" s="28">
        <f t="shared" ref="AT138" si="3164">(AS138/(AS138+AQ138))</f>
        <v>1.7612524461839529E-2</v>
      </c>
      <c r="AU138" s="27"/>
      <c r="AV138" s="27"/>
      <c r="AW138" s="29">
        <f t="shared" ref="AW138:AX138" si="3165">AW136/AW135*100-100</f>
        <v>8.9275770098771829</v>
      </c>
      <c r="AX138" s="72">
        <f t="shared" si="3165"/>
        <v>3.6421087643439165</v>
      </c>
      <c r="AY138" s="26">
        <f t="shared" ref="AY138:AZ138" si="3166">SUM(AY131:AY137)</f>
        <v>1</v>
      </c>
      <c r="AZ138" s="27">
        <f t="shared" si="3166"/>
        <v>0</v>
      </c>
      <c r="BA138" s="27"/>
      <c r="BB138" s="27"/>
      <c r="BC138" s="27">
        <f t="shared" si="2292"/>
        <v>3584</v>
      </c>
      <c r="BD138" s="28">
        <f t="shared" ref="BD138" si="3167">((BC138+BE138)/7)/BA137</f>
        <v>0.70439414114513976</v>
      </c>
      <c r="BE138" s="27">
        <f t="shared" si="2294"/>
        <v>119</v>
      </c>
      <c r="BF138" s="28">
        <f t="shared" ref="BF138" si="3168">(BE138/(BE138+BC138))</f>
        <v>3.2136105860113423E-2</v>
      </c>
      <c r="BG138" s="27"/>
      <c r="BH138" s="27"/>
      <c r="BI138" s="29">
        <f t="shared" ref="BI138:BJ138" si="3169">BI136/BI135*100-100</f>
        <v>13.127862006785776</v>
      </c>
      <c r="BJ138" s="72">
        <f t="shared" si="3169"/>
        <v>6.0768335273573939</v>
      </c>
      <c r="BK138" s="26">
        <f t="shared" ref="BK138:BL138" si="3170">SUM(BK131:BK137)</f>
        <v>1</v>
      </c>
      <c r="BL138" s="27">
        <f t="shared" si="3170"/>
        <v>0</v>
      </c>
      <c r="BM138" s="27"/>
      <c r="BN138" s="27"/>
      <c r="BO138" s="27">
        <f t="shared" si="2298"/>
        <v>3519</v>
      </c>
      <c r="BP138" s="28">
        <f t="shared" ref="BP138" si="3171">((BO138+BQ138)/7)/BM137</f>
        <v>0.68939969604863227</v>
      </c>
      <c r="BQ138" s="27">
        <f t="shared" si="2300"/>
        <v>110</v>
      </c>
      <c r="BR138" s="28">
        <f t="shared" ref="BR138" si="3172">(BQ138/(BQ138+BO138))</f>
        <v>3.0311380545604848E-2</v>
      </c>
      <c r="BS138" s="27"/>
      <c r="BT138" s="27"/>
      <c r="BU138" s="29">
        <f t="shared" ref="BU138:BV138" si="3173">BU136/BU135*100-100</f>
        <v>14.013452914798208</v>
      </c>
      <c r="BV138" s="72">
        <f t="shared" si="3173"/>
        <v>16.399883585564609</v>
      </c>
      <c r="BW138" s="26">
        <f t="shared" ref="BW138:BX138" si="3174">SUM(BW131:BW137)</f>
        <v>2</v>
      </c>
      <c r="BX138" s="27">
        <f t="shared" si="3174"/>
        <v>0</v>
      </c>
      <c r="BY138" s="27"/>
      <c r="BZ138" s="27"/>
      <c r="CA138" s="27">
        <f t="shared" si="2304"/>
        <v>3508</v>
      </c>
      <c r="CB138" s="28">
        <f t="shared" ref="CB138" si="3175">((CA138+CC138)/7)/BY137</f>
        <v>0.71292331646555085</v>
      </c>
      <c r="CC138" s="27">
        <f t="shared" si="2306"/>
        <v>155</v>
      </c>
      <c r="CD138" s="28">
        <f t="shared" ref="CD138" si="3176">(CC138/(CC138+CA138))</f>
        <v>4.2315042315042316E-2</v>
      </c>
      <c r="CE138" s="27"/>
      <c r="CF138" s="27"/>
      <c r="CG138" s="29">
        <f t="shared" ref="CG138:CH138" si="3177">CG136/CG135*100-100</f>
        <v>8.6684409444991246</v>
      </c>
      <c r="CH138" s="72">
        <f t="shared" si="3177"/>
        <v>6.2364876101779458</v>
      </c>
      <c r="CI138" s="26">
        <f t="shared" ref="CI138:CJ138" si="3178">SUM(CI131:CI137)</f>
        <v>2</v>
      </c>
      <c r="CJ138" s="27">
        <f t="shared" si="3178"/>
        <v>0</v>
      </c>
      <c r="CK138" s="27"/>
      <c r="CL138" s="27"/>
      <c r="CM138" s="27">
        <f t="shared" si="2310"/>
        <v>3500</v>
      </c>
      <c r="CN138" s="28">
        <f t="shared" ref="CN138" si="3179">((CM138+CO138)/7)/CK137</f>
        <v>0.69982648930017344</v>
      </c>
      <c r="CO138" s="27">
        <f t="shared" si="2312"/>
        <v>130</v>
      </c>
      <c r="CP138" s="28">
        <f t="shared" ref="CP138" si="3180">(CO138/(CO138+CM138))</f>
        <v>3.5812672176308541E-2</v>
      </c>
      <c r="CQ138" s="27"/>
      <c r="CR138" s="27"/>
      <c r="CS138" s="29">
        <f t="shared" ref="CS138:CT138" si="3181">CS136/CS135*100-100</f>
        <v>9.9215246636771326</v>
      </c>
      <c r="CT138" s="72">
        <f t="shared" si="3181"/>
        <v>8.1199068684516931</v>
      </c>
      <c r="CU138" s="26">
        <f t="shared" ref="CU138:CV138" si="3182">SUM(CU131:CU137)</f>
        <v>2</v>
      </c>
      <c r="CV138" s="27">
        <f t="shared" si="3182"/>
        <v>0</v>
      </c>
      <c r="CW138" s="27"/>
      <c r="CX138" s="27"/>
      <c r="CY138" s="27">
        <f t="shared" si="2316"/>
        <v>3405</v>
      </c>
      <c r="CZ138" s="28">
        <f t="shared" ref="CZ138" si="3183">((CY138+DA138)/7)/CW137</f>
        <v>0.68714867222329912</v>
      </c>
      <c r="DA138" s="27">
        <f t="shared" si="2318"/>
        <v>140</v>
      </c>
      <c r="DB138" s="28">
        <f t="shared" ref="DB138" si="3184">(DA138/(DA138+CY138))</f>
        <v>3.9492242595204514E-2</v>
      </c>
      <c r="DC138" s="27"/>
      <c r="DD138" s="27"/>
      <c r="DE138" s="29">
        <f t="shared" ref="DE138:DF138" si="3185">DE136/DE135*100-100</f>
        <v>19.314107939285677</v>
      </c>
      <c r="DF138" s="72">
        <f t="shared" si="3185"/>
        <v>9.4295692665890698</v>
      </c>
      <c r="DG138" s="26">
        <f t="shared" ref="DG138:DH138" si="3186">SUM(DG131:DG137)</f>
        <v>0</v>
      </c>
      <c r="DH138" s="27">
        <f t="shared" si="3186"/>
        <v>0</v>
      </c>
      <c r="DI138" s="27"/>
      <c r="DJ138" s="27"/>
      <c r="DK138" s="27">
        <f t="shared" si="2322"/>
        <v>810</v>
      </c>
      <c r="DL138" s="28">
        <f t="shared" ref="DL138" si="3187">((DK138+DM138)/7)/DI137</f>
        <v>0.66381987577639745</v>
      </c>
      <c r="DM138" s="27">
        <f t="shared" si="2324"/>
        <v>45</v>
      </c>
      <c r="DN138" s="28">
        <f t="shared" ref="DN138" si="3188">(DM138/(DM138+DK138))</f>
        <v>5.2631578947368418E-2</v>
      </c>
      <c r="DO138" s="27"/>
      <c r="DP138" s="27"/>
      <c r="DQ138" s="29">
        <f t="shared" ref="DQ138:DR138" si="3189">DQ136/DQ135*100-100</f>
        <v>3.8552566018933589</v>
      </c>
      <c r="DR138" s="72">
        <f t="shared" si="3189"/>
        <v>-0.38250457342424227</v>
      </c>
      <c r="DS138" s="26">
        <f t="shared" ref="DS138:DT138" si="3190">SUM(DS131:DS137)</f>
        <v>0</v>
      </c>
      <c r="DT138" s="27">
        <f t="shared" si="3190"/>
        <v>0</v>
      </c>
      <c r="DU138" s="27"/>
      <c r="DV138" s="27"/>
      <c r="DW138" s="27">
        <f t="shared" si="2328"/>
        <v>3695</v>
      </c>
      <c r="DX138" s="28">
        <f t="shared" ref="DX138" si="3191">((DW138+DY138)/7)/DU137</f>
        <v>0.72918258212375864</v>
      </c>
      <c r="DY138" s="27">
        <f t="shared" si="2330"/>
        <v>123</v>
      </c>
      <c r="DZ138" s="28">
        <f t="shared" ref="DZ138" si="3192">(DY138/(DY138+DW138))</f>
        <v>3.2215819800942902E-2</v>
      </c>
      <c r="EA138" s="27"/>
      <c r="EB138" s="27"/>
      <c r="EC138" s="29">
        <f t="shared" ref="EC138:ED138" si="3193">EC136/EC135*100-100</f>
        <v>6.6324681795533849</v>
      </c>
      <c r="ED138" s="72">
        <f t="shared" si="3193"/>
        <v>6.0681024447031433</v>
      </c>
      <c r="EE138" s="26">
        <f t="shared" ref="EE138:EF138" si="3194">SUM(EE131:EE137)</f>
        <v>0</v>
      </c>
      <c r="EF138" s="27">
        <f t="shared" si="3194"/>
        <v>0</v>
      </c>
      <c r="EG138" s="27"/>
      <c r="EH138" s="27"/>
      <c r="EI138" s="27">
        <f t="shared" si="2334"/>
        <v>3489</v>
      </c>
      <c r="EJ138" s="28">
        <f t="shared" ref="EJ138" si="3195">((EI138+EK138)/7)/EG137</f>
        <v>0.69276190476190469</v>
      </c>
      <c r="EK138" s="27">
        <f t="shared" si="2336"/>
        <v>148</v>
      </c>
      <c r="EL138" s="28">
        <f t="shared" ref="EL138" si="3196">(EK138/(EK138+EI138))</f>
        <v>4.0692878746219414E-2</v>
      </c>
      <c r="EM138" s="27"/>
      <c r="EN138" s="27"/>
      <c r="EO138" s="29">
        <f t="shared" ref="EO138:EP138" si="3197">EO136/EO135*100-100</f>
        <v>11.707707235203088</v>
      </c>
      <c r="EP138" s="72">
        <f t="shared" si="3197"/>
        <v>15.962473464356634</v>
      </c>
      <c r="EQ138" s="26">
        <f t="shared" ref="EQ138:ER138" si="3198">SUM(EQ131:EQ137)</f>
        <v>2</v>
      </c>
      <c r="ER138" s="27">
        <f t="shared" si="3198"/>
        <v>0</v>
      </c>
      <c r="ES138" s="27"/>
      <c r="ET138" s="27"/>
      <c r="EU138" s="27">
        <f t="shared" si="2340"/>
        <v>3637</v>
      </c>
      <c r="EV138" s="28">
        <f t="shared" ref="EV138" si="3199">((EU138+EW138)/7)/ES137</f>
        <v>0.74006590424500873</v>
      </c>
      <c r="EW138" s="27">
        <f t="shared" si="2342"/>
        <v>181</v>
      </c>
      <c r="EX138" s="28">
        <f t="shared" ref="EX138" si="3200">(EW138/(EW138+EU138))</f>
        <v>4.7407019381875325E-2</v>
      </c>
      <c r="EY138" s="27"/>
      <c r="EZ138" s="27"/>
      <c r="FA138" s="29">
        <f t="shared" ref="FA138:FB138" si="3201">FA136/FA135*100-100</f>
        <v>9.6622348097448452</v>
      </c>
      <c r="FB138" s="72">
        <f t="shared" si="3201"/>
        <v>-0.27163368257664899</v>
      </c>
      <c r="FC138" s="26">
        <f t="shared" ref="FC138:FD138" si="3202">SUM(FC131:FC137)</f>
        <v>1</v>
      </c>
      <c r="FD138" s="27">
        <f t="shared" si="3202"/>
        <v>0</v>
      </c>
      <c r="FE138" s="27"/>
      <c r="FF138" s="27"/>
      <c r="FG138" s="27">
        <f t="shared" si="2346"/>
        <v>3595</v>
      </c>
      <c r="FH138" s="28">
        <f t="shared" ref="FH138" si="3203">((FG138+FI138)/7)/FE137</f>
        <v>0.72506738544474392</v>
      </c>
      <c r="FI138" s="27">
        <f t="shared" si="2348"/>
        <v>171</v>
      </c>
      <c r="FJ138" s="28">
        <f t="shared" ref="FJ138" si="3204">(FI138/(FI138+FG138))</f>
        <v>4.5406266595857676E-2</v>
      </c>
      <c r="FK138" s="27"/>
      <c r="FL138" s="27"/>
      <c r="FM138" s="29">
        <f t="shared" ref="FM138:FN138" si="3205">FM136/FM135*100-100</f>
        <v>10.593187003382894</v>
      </c>
      <c r="FN138" s="72">
        <f t="shared" si="3205"/>
        <v>7.5311184740753987</v>
      </c>
      <c r="FO138" s="26">
        <f t="shared" ref="FO138:FP138" si="3206">SUM(FO131:FO137)</f>
        <v>1</v>
      </c>
      <c r="FP138" s="27">
        <f t="shared" si="3206"/>
        <v>0</v>
      </c>
      <c r="FQ138" s="27"/>
      <c r="FR138" s="27"/>
      <c r="FS138" s="27">
        <f t="shared" si="2352"/>
        <v>3631</v>
      </c>
      <c r="FT138" s="28">
        <f t="shared" ref="FT138" si="3207">((FS138+FU138)/7)/FQ137</f>
        <v>0.71734967445423203</v>
      </c>
      <c r="FU138" s="27">
        <f t="shared" si="2354"/>
        <v>115</v>
      </c>
      <c r="FV138" s="28">
        <f t="shared" ref="FV138" si="3208">(FU138/(FU138+FS138))</f>
        <v>3.0699412706887346E-2</v>
      </c>
      <c r="FW138" s="27"/>
      <c r="FX138" s="27"/>
      <c r="FY138" s="29">
        <f t="shared" ref="FY138:FZ138" si="3209">FY136/FY135*100-100</f>
        <v>8.5229474616619569</v>
      </c>
      <c r="FZ138" s="72">
        <f t="shared" si="3209"/>
        <v>11.342092133710295</v>
      </c>
      <c r="GA138" s="26">
        <f t="shared" ref="GA138:GB138" si="3210">SUM(GA131:GA137)</f>
        <v>1</v>
      </c>
      <c r="GB138" s="27">
        <f t="shared" si="3210"/>
        <v>0</v>
      </c>
      <c r="GC138" s="27"/>
      <c r="GD138" s="27"/>
      <c r="GE138" s="27">
        <f t="shared" si="2358"/>
        <v>806</v>
      </c>
      <c r="GF138" s="28">
        <f t="shared" ref="GF138" si="3211">((GE138+GG138)/7)/GC137</f>
        <v>0.60661505981703023</v>
      </c>
      <c r="GG138" s="27">
        <f t="shared" si="2360"/>
        <v>56</v>
      </c>
      <c r="GH138" s="28">
        <f t="shared" ref="GH138" si="3212">(GG138/(GG138+GE138))</f>
        <v>6.4965197215777259E-2</v>
      </c>
      <c r="GI138" s="27"/>
      <c r="GJ138" s="27"/>
      <c r="GK138" s="29">
        <f t="shared" ref="GK138:GL138" si="3213">GK136/GK135*100-100</f>
        <v>7.8724464374688523</v>
      </c>
      <c r="GL138" s="72">
        <f t="shared" si="3213"/>
        <v>7.4505238649592513</v>
      </c>
      <c r="GM138" s="26">
        <f t="shared" ref="GM138:GN138" si="3214">SUM(GM131:GM137)</f>
        <v>0</v>
      </c>
      <c r="GN138" s="27">
        <f t="shared" si="3214"/>
        <v>0</v>
      </c>
      <c r="GO138" s="27"/>
      <c r="GP138" s="27"/>
      <c r="GQ138" s="27">
        <f t="shared" si="2364"/>
        <v>3752</v>
      </c>
      <c r="GR138" s="28">
        <f t="shared" ref="GR138" si="3215">((GQ138+GS138)/7)/GO137</f>
        <v>0.73247797778628876</v>
      </c>
      <c r="GS138" s="27">
        <f t="shared" si="2366"/>
        <v>73</v>
      </c>
      <c r="GT138" s="28">
        <f t="shared" ref="GT138" si="3216">(GS138/(GS138+GQ138))</f>
        <v>1.9084967320261437E-2</v>
      </c>
      <c r="GU138" s="27"/>
      <c r="GV138" s="27"/>
      <c r="GW138" s="29">
        <f t="shared" ref="GW138:GX138" si="3217">GW136/GW135*100-100</f>
        <v>7.8542175556284803</v>
      </c>
      <c r="GX138" s="72">
        <f t="shared" si="3217"/>
        <v>10.758063411627745</v>
      </c>
      <c r="GY138" s="26">
        <f t="shared" ref="GY138:GZ138" si="3218">SUM(GY131:GY137)</f>
        <v>1</v>
      </c>
      <c r="GZ138" s="27">
        <f t="shared" si="3218"/>
        <v>0</v>
      </c>
      <c r="HA138" s="27"/>
      <c r="HB138" s="27"/>
      <c r="HC138" s="27">
        <f t="shared" si="2370"/>
        <v>3460</v>
      </c>
      <c r="HD138" s="28">
        <f t="shared" ref="HD138" si="3219">((HC138+HE138)/7)/HA137</f>
        <v>0.67809523809523808</v>
      </c>
      <c r="HE138" s="27">
        <f t="shared" si="2372"/>
        <v>100</v>
      </c>
      <c r="HF138" s="28">
        <f t="shared" ref="HF138" si="3220">(HE138/(HE138+HC138))</f>
        <v>2.8089887640449437E-2</v>
      </c>
      <c r="HG138" s="27"/>
      <c r="HH138" s="27"/>
      <c r="HI138" s="29">
        <f t="shared" ref="HI138:HJ138" si="3221">HI136/HI135*100-100</f>
        <v>10.606467108709268</v>
      </c>
      <c r="HJ138" s="72">
        <f t="shared" si="3221"/>
        <v>14.813736903376025</v>
      </c>
      <c r="HK138" s="26">
        <f t="shared" si="3098"/>
        <v>30</v>
      </c>
      <c r="HL138" s="27">
        <f t="shared" si="3099"/>
        <v>0</v>
      </c>
      <c r="HM138" s="27"/>
      <c r="HN138" s="27"/>
      <c r="HO138" s="27">
        <f t="shared" ref="HO138" si="3222">+G138+S138+AE138+AQ138+BC138+BO138+CA138+CM138+CY138+DK138+DW138+EI138+EU138+FG138+FS138+GE138+GQ138+HC138+I138+U138+AG138+AS138+BE138+BQ138+CC138+CO138+DA138+DM138+DY138+EK138+EW138+FI138+FU138+GG138+GS138+HE138</f>
        <v>58230</v>
      </c>
      <c r="HP138" s="203">
        <f t="shared" ref="HP138" si="3223">+((HO138)/HM137)/7</f>
        <v>0.71032118765019459</v>
      </c>
      <c r="HQ138" s="62">
        <f t="shared" si="3104"/>
        <v>2148</v>
      </c>
      <c r="HR138" s="52">
        <f t="shared" si="3105"/>
        <v>3.6888201957753733E-2</v>
      </c>
      <c r="HS138" s="53">
        <f t="shared" si="2377"/>
        <v>60.628571428571426</v>
      </c>
      <c r="HT138" s="54">
        <f t="shared" si="2378"/>
        <v>54930</v>
      </c>
      <c r="HU138" s="53">
        <f t="shared" si="2379"/>
        <v>94.331980354245857</v>
      </c>
      <c r="HV138" s="63">
        <f t="shared" ref="HV138:HW138" si="3224">HV136/HV135*100-100</f>
        <v>10.775688703993836</v>
      </c>
      <c r="HW138" s="72">
        <f t="shared" si="3224"/>
        <v>8.6983557045411004</v>
      </c>
      <c r="HX138" s="78">
        <f t="shared" ref="HX138" si="3225">SUM(G138,I138,S138,U138,AE138,AG138,AQ138,AS138,BC138,BE138,BO138,BQ138)/7/SUM(E137,Q137,AC137,AO137,BA137,BM137)</f>
        <v>0.71575355032842836</v>
      </c>
      <c r="HY138" s="78">
        <f t="shared" ref="HY138" si="3226">SUM(CA138,CC138,CM138,CO138,CY138,DA138,DK138,DM138,DW138,DY138,EI138,EK138)/7/SUM(BY137,CK137,CW137,DI137,DU137,EG137)</f>
        <v>0.70247266857436352</v>
      </c>
      <c r="HZ138" s="78">
        <f t="shared" ref="HZ138" si="3227">SUM(K138,EU138,EW138,FG138,FI138,FS138,FU138,GE138,GG138,GQ138,GS138,HC138,HE138)/7/SUM(ES137,FE137,FQ137,GC137,GO137,HA137)</f>
        <v>0.71272025629823799</v>
      </c>
      <c r="IA138" s="82">
        <f t="shared" ref="IA138" si="3228">SUM(I138,U138,AG138,AS138,BE138,BQ138)/SUM(G138,I138,S138,U138,AE138,AG138,AQ138,AS138,BC138,BE138,BO138,BQ138)</f>
        <v>3.6452191745706228E-2</v>
      </c>
      <c r="IB138" s="82">
        <f t="shared" ref="IB138" si="3229">SUM(CC138,CO138,DA138,DM138,DY138,EK138)/SUM(CA138,CC138,CM138,CO138,CY138,DA138,DK138,DM138,DW138,DY138,EI138,EK138)</f>
        <v>3.8698558596198036E-2</v>
      </c>
      <c r="IC138" s="82">
        <f t="shared" ref="IC138" si="3230">SUM(EW138,FI138,FU138,GG138,GS138,HE138)/SUM(EU138,EW138,FG138,FI138,FS138,FU138,GE138,GG138,GQ138,GS138,HC138,HE138)</f>
        <v>3.5551923175154515E-2</v>
      </c>
      <c r="ID138" s="84">
        <f t="shared" ref="ID138" si="3231">SUM(C138,O138,AA138,AM138,AY138,BK138)</f>
        <v>18</v>
      </c>
      <c r="IE138" s="84">
        <f t="shared" ref="IE138" si="3232">SUM(BW138,CI138,CU138,DG138,DS138,EE138)</f>
        <v>6</v>
      </c>
      <c r="IF138" s="84">
        <f t="shared" ref="IF138" si="3233">SUM(EQ138,FC138,FO138,GA138,GM138,GY138)</f>
        <v>6</v>
      </c>
      <c r="IG138" s="86" t="s">
        <v>40</v>
      </c>
    </row>
    <row r="139" spans="1:24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5">
        <f t="shared" ref="HK139:HL139" si="3234">HK138/HM128</f>
        <v>2.5551486244783238E-3</v>
      </c>
      <c r="HL139" s="68">
        <f t="shared" si="3234"/>
        <v>0</v>
      </c>
      <c r="HM139" s="30"/>
      <c r="HN139" s="30"/>
      <c r="HO139" s="30"/>
      <c r="HP139" s="204"/>
      <c r="HQ139" s="30"/>
      <c r="HR139" s="30"/>
      <c r="HS139" s="30"/>
      <c r="HT139" s="51"/>
      <c r="HU139" s="30"/>
      <c r="HV139" s="30"/>
      <c r="HW139" s="31"/>
      <c r="HY139" s="77"/>
      <c r="HZ139" s="77"/>
      <c r="ID139" s="84">
        <f t="shared" ref="ID139" si="3235">SUM(E128,Q128,AC128,AO128,BA128,BM128)</f>
        <v>3911</v>
      </c>
      <c r="IE139" s="84">
        <f t="shared" ref="IE139" si="3236">SUM(BY128,CK128,CW128,DI128,DU128,EG128)</f>
        <v>3900</v>
      </c>
      <c r="IF139" s="84">
        <f t="shared" ref="IF139" si="3237">SUM(ES128,FE128,FQ128,GC128,GO128,HA128)</f>
        <v>3930</v>
      </c>
      <c r="IG139" s="86" t="s">
        <v>38</v>
      </c>
    </row>
    <row r="140" spans="1:241" x14ac:dyDescent="0.25">
      <c r="A140" s="210">
        <v>40</v>
      </c>
      <c r="B140" s="73">
        <f>B137+1</f>
        <v>44610</v>
      </c>
      <c r="C140" s="33">
        <v>1</v>
      </c>
      <c r="D140" s="34"/>
      <c r="E140" s="34">
        <f t="shared" ref="E140:F140" si="3238">E137-C140</f>
        <v>721</v>
      </c>
      <c r="F140" s="34">
        <f t="shared" si="3238"/>
        <v>60</v>
      </c>
      <c r="G140" s="34">
        <v>524</v>
      </c>
      <c r="H140" s="35">
        <f t="shared" ref="H140:H146" si="3239">((G140+I140)/E140)</f>
        <v>0.76144244105409153</v>
      </c>
      <c r="I140" s="34">
        <v>25</v>
      </c>
      <c r="J140" s="35">
        <f t="shared" ref="J140:J146" si="3240">I140/(G140+I140)</f>
        <v>4.553734061930783E-2</v>
      </c>
      <c r="K140" s="36"/>
      <c r="L140" s="34"/>
      <c r="M140" s="34"/>
      <c r="N140" s="37"/>
      <c r="O140" s="33"/>
      <c r="P140" s="34"/>
      <c r="Q140" s="34">
        <f t="shared" ref="Q140" si="3241">Q137-O140</f>
        <v>724</v>
      </c>
      <c r="R140" s="34">
        <f t="shared" ref="R140" si="3242">R137-P140</f>
        <v>61</v>
      </c>
      <c r="S140" s="34">
        <v>480</v>
      </c>
      <c r="T140" s="35">
        <f t="shared" ref="T140:T146" si="3243">((S140+U140)/Q140)</f>
        <v>0.6933701657458563</v>
      </c>
      <c r="U140" s="34">
        <v>22</v>
      </c>
      <c r="V140" s="35">
        <f t="shared" ref="V140:V146" si="3244">U140/(S140+U140)</f>
        <v>4.3824701195219126E-2</v>
      </c>
      <c r="W140" s="36"/>
      <c r="X140" s="34"/>
      <c r="Y140" s="34"/>
      <c r="Z140" s="37"/>
      <c r="AA140" s="33"/>
      <c r="AB140" s="34"/>
      <c r="AC140" s="34">
        <f t="shared" ref="AC140" si="3245">AC137-AA140</f>
        <v>743</v>
      </c>
      <c r="AD140" s="34">
        <f t="shared" ref="AD140" si="3246">AD137-AB140</f>
        <v>61</v>
      </c>
      <c r="AE140" s="34">
        <v>532</v>
      </c>
      <c r="AF140" s="35">
        <f t="shared" ref="AF140:AF146" si="3247">((AE140+AG140)/AC140)</f>
        <v>0.74427994616419924</v>
      </c>
      <c r="AG140" s="34">
        <v>21</v>
      </c>
      <c r="AH140" s="35">
        <f t="shared" ref="AH140:AH146" si="3248">AG140/(AE140+AG140)</f>
        <v>3.7974683544303799E-2</v>
      </c>
      <c r="AI140" s="36"/>
      <c r="AJ140" s="34"/>
      <c r="AK140" s="34"/>
      <c r="AL140" s="37"/>
      <c r="AM140" s="33"/>
      <c r="AN140" s="34"/>
      <c r="AO140" s="34">
        <f t="shared" ref="AO140" si="3249">AO137-AM140</f>
        <v>201</v>
      </c>
      <c r="AP140" s="34">
        <f t="shared" ref="AP140" si="3250">AP137-AN140</f>
        <v>16</v>
      </c>
      <c r="AQ140" s="34">
        <v>145</v>
      </c>
      <c r="AR140" s="35">
        <f t="shared" ref="AR140:AR146" si="3251">((AQ140+AS140)/AO140)</f>
        <v>0.75621890547263682</v>
      </c>
      <c r="AS140" s="34">
        <v>7</v>
      </c>
      <c r="AT140" s="35">
        <f t="shared" ref="AT140:AT146" si="3252">AS140/(AQ140+AS140)</f>
        <v>4.6052631578947366E-2</v>
      </c>
      <c r="AU140" s="36"/>
      <c r="AV140" s="34"/>
      <c r="AW140" s="34"/>
      <c r="AX140" s="37"/>
      <c r="AY140" s="33"/>
      <c r="AZ140" s="34"/>
      <c r="BA140" s="34">
        <f t="shared" ref="BA140" si="3253">BA137-AY140</f>
        <v>751</v>
      </c>
      <c r="BB140" s="34">
        <f t="shared" ref="BB140" si="3254">BB137-AZ140</f>
        <v>61</v>
      </c>
      <c r="BC140" s="34">
        <v>497</v>
      </c>
      <c r="BD140" s="35">
        <f t="shared" ref="BD140:BD146" si="3255">((BC140+BE140)/BA140)</f>
        <v>0.69374167776298268</v>
      </c>
      <c r="BE140" s="34">
        <v>24</v>
      </c>
      <c r="BF140" s="35">
        <f t="shared" ref="BF140:BF146" si="3256">BE140/(BC140+BE140)</f>
        <v>4.6065259117082535E-2</v>
      </c>
      <c r="BG140" s="36"/>
      <c r="BH140" s="34"/>
      <c r="BI140" s="34"/>
      <c r="BJ140" s="37"/>
      <c r="BK140" s="33"/>
      <c r="BL140" s="34"/>
      <c r="BM140" s="34">
        <f t="shared" ref="BM140" si="3257">BM137-BK140</f>
        <v>752</v>
      </c>
      <c r="BN140" s="34">
        <f t="shared" ref="BN140" si="3258">BN137-BL140</f>
        <v>62</v>
      </c>
      <c r="BO140" s="34">
        <v>503</v>
      </c>
      <c r="BP140" s="35">
        <f t="shared" ref="BP140:BP146" si="3259">((BO140+BQ140)/BM140)</f>
        <v>0.7021276595744681</v>
      </c>
      <c r="BQ140" s="34">
        <v>25</v>
      </c>
      <c r="BR140" s="35">
        <f t="shared" ref="BR140:BR146" si="3260">BQ140/(BO140+BQ140)</f>
        <v>4.7348484848484848E-2</v>
      </c>
      <c r="BS140" s="36"/>
      <c r="BT140" s="34"/>
      <c r="BU140" s="34"/>
      <c r="BV140" s="37"/>
      <c r="BW140" s="33"/>
      <c r="BX140" s="34"/>
      <c r="BY140" s="34">
        <f t="shared" ref="BY140" si="3261">BY137-BW140</f>
        <v>734</v>
      </c>
      <c r="BZ140" s="34">
        <f t="shared" ref="BZ140" si="3262">BZ137-BX140</f>
        <v>59</v>
      </c>
      <c r="CA140" s="34">
        <v>492</v>
      </c>
      <c r="CB140" s="35">
        <f t="shared" ref="CB140:CB146" si="3263">((CA140+CC140)/BY140)</f>
        <v>0.70435967302452318</v>
      </c>
      <c r="CC140" s="34">
        <v>25</v>
      </c>
      <c r="CD140" s="35">
        <f t="shared" ref="CD140:CD146" si="3264">CC140/(CA140+CC140)</f>
        <v>4.8355899419729204E-2</v>
      </c>
      <c r="CE140" s="36"/>
      <c r="CF140" s="34"/>
      <c r="CG140" s="34"/>
      <c r="CH140" s="37"/>
      <c r="CI140" s="33"/>
      <c r="CJ140" s="34"/>
      <c r="CK140" s="34">
        <f t="shared" ref="CK140" si="3265">CK137-CI140</f>
        <v>741</v>
      </c>
      <c r="CL140" s="34">
        <f t="shared" ref="CL140" si="3266">CL137-CJ140</f>
        <v>60</v>
      </c>
      <c r="CM140" s="34">
        <v>513</v>
      </c>
      <c r="CN140" s="35">
        <f t="shared" ref="CN140:CN146" si="3267">((CM140+CO140)/CK140)</f>
        <v>0.72199730094466941</v>
      </c>
      <c r="CO140" s="34">
        <v>22</v>
      </c>
      <c r="CP140" s="35">
        <f t="shared" ref="CP140:CP146" si="3268">CO140/(CM140+CO140)</f>
        <v>4.1121495327102804E-2</v>
      </c>
      <c r="CQ140" s="36"/>
      <c r="CR140" s="34"/>
      <c r="CS140" s="34"/>
      <c r="CT140" s="37"/>
      <c r="CU140" s="33"/>
      <c r="CV140" s="34"/>
      <c r="CW140" s="34">
        <f t="shared" ref="CW140" si="3269">CW137-CU140</f>
        <v>737</v>
      </c>
      <c r="CX140" s="34">
        <f t="shared" ref="CX140" si="3270">CX137-CV140</f>
        <v>60</v>
      </c>
      <c r="CY140" s="34">
        <v>514</v>
      </c>
      <c r="CZ140" s="35">
        <f t="shared" ref="CZ140:CZ146" si="3271">((CY140+DA140)/CW140)</f>
        <v>0.72591587516960654</v>
      </c>
      <c r="DA140" s="34">
        <v>21</v>
      </c>
      <c r="DB140" s="35">
        <f t="shared" ref="DB140:DB146" si="3272">DA140/(CY140+DA140)</f>
        <v>3.925233644859813E-2</v>
      </c>
      <c r="DC140" s="36"/>
      <c r="DD140" s="34"/>
      <c r="DE140" s="34"/>
      <c r="DF140" s="37"/>
      <c r="DG140" s="33"/>
      <c r="DH140" s="34"/>
      <c r="DI140" s="34">
        <f t="shared" ref="DI140" si="3273">DI137-DG140</f>
        <v>184</v>
      </c>
      <c r="DJ140" s="34">
        <f t="shared" ref="DJ140" si="3274">DJ137-DH140</f>
        <v>15</v>
      </c>
      <c r="DK140" s="34">
        <v>105</v>
      </c>
      <c r="DL140" s="35">
        <f t="shared" ref="DL140:DL146" si="3275">((DK140+DM140)/DI140)</f>
        <v>0.59239130434782605</v>
      </c>
      <c r="DM140" s="34">
        <v>4</v>
      </c>
      <c r="DN140" s="35">
        <f t="shared" ref="DN140:DN146" si="3276">DM140/(DK140+DM140)</f>
        <v>3.669724770642202E-2</v>
      </c>
      <c r="DO140" s="36"/>
      <c r="DP140" s="34"/>
      <c r="DQ140" s="34"/>
      <c r="DR140" s="37"/>
      <c r="DS140" s="33"/>
      <c r="DT140" s="34"/>
      <c r="DU140" s="34">
        <f t="shared" ref="DU140" si="3277">DU137-DS140</f>
        <v>748</v>
      </c>
      <c r="DV140" s="34">
        <f t="shared" ref="DV140" si="3278">DV137-DT140</f>
        <v>63</v>
      </c>
      <c r="DW140" s="34">
        <v>537</v>
      </c>
      <c r="DX140" s="35">
        <f t="shared" ref="DX140:DX146" si="3279">((DW140+DY140)/DU140)</f>
        <v>0.74732620320855614</v>
      </c>
      <c r="DY140" s="34">
        <v>22</v>
      </c>
      <c r="DZ140" s="35">
        <f t="shared" ref="DZ140:DZ146" si="3280">DY140/(DW140+DY140)</f>
        <v>3.9355992844364938E-2</v>
      </c>
      <c r="EA140" s="36"/>
      <c r="EB140" s="34"/>
      <c r="EC140" s="34"/>
      <c r="ED140" s="37"/>
      <c r="EE140" s="33"/>
      <c r="EF140" s="34"/>
      <c r="EG140" s="34">
        <f t="shared" ref="EG140" si="3281">EG137-EE140</f>
        <v>750</v>
      </c>
      <c r="EH140" s="34">
        <f t="shared" ref="EH140" si="3282">EH137-EF140</f>
        <v>62</v>
      </c>
      <c r="EI140" s="34">
        <v>504</v>
      </c>
      <c r="EJ140" s="35">
        <f t="shared" ref="EJ140:EJ146" si="3283">((EI140+EK140)/EG140)</f>
        <v>0.70666666666666667</v>
      </c>
      <c r="EK140" s="34">
        <v>26</v>
      </c>
      <c r="EL140" s="35">
        <f t="shared" ref="EL140:EL146" si="3284">EK140/(EI140+EK140)</f>
        <v>4.9056603773584909E-2</v>
      </c>
      <c r="EM140" s="36"/>
      <c r="EN140" s="34"/>
      <c r="EO140" s="34"/>
      <c r="EP140" s="37"/>
      <c r="EQ140" s="33">
        <v>2</v>
      </c>
      <c r="ER140" s="34"/>
      <c r="ES140" s="34">
        <f t="shared" ref="ES140" si="3285">ES137-EQ140</f>
        <v>735</v>
      </c>
      <c r="ET140" s="34">
        <f t="shared" ref="ET140" si="3286">ET137-ER140</f>
        <v>60</v>
      </c>
      <c r="EU140" s="34">
        <v>517</v>
      </c>
      <c r="EV140" s="35">
        <f t="shared" ref="EV140:EV146" si="3287">((EU140+EW140)/ES140)</f>
        <v>0.74013605442176866</v>
      </c>
      <c r="EW140" s="34">
        <v>27</v>
      </c>
      <c r="EX140" s="35">
        <f t="shared" ref="EX140:EX146" si="3288">EW140/(EU140+EW140)</f>
        <v>4.9632352941176468E-2</v>
      </c>
      <c r="EY140" s="36"/>
      <c r="EZ140" s="34"/>
      <c r="FA140" s="34"/>
      <c r="FB140" s="37"/>
      <c r="FC140" s="33"/>
      <c r="FD140" s="34"/>
      <c r="FE140" s="34">
        <f t="shared" ref="FE140" si="3289">FE137-FC140</f>
        <v>742</v>
      </c>
      <c r="FF140" s="34">
        <f t="shared" ref="FF140" si="3290">FF137-FD140</f>
        <v>61</v>
      </c>
      <c r="FG140" s="34">
        <v>504</v>
      </c>
      <c r="FH140" s="35">
        <f t="shared" ref="FH140:FH146" si="3291">((FG140+FI140)/FE140)</f>
        <v>0.7142857142857143</v>
      </c>
      <c r="FI140" s="34">
        <v>26</v>
      </c>
      <c r="FJ140" s="35">
        <f t="shared" ref="FJ140:FJ146" si="3292">FI140/(FG140+FI140)</f>
        <v>4.9056603773584909E-2</v>
      </c>
      <c r="FK140" s="36"/>
      <c r="FL140" s="34"/>
      <c r="FM140" s="34"/>
      <c r="FN140" s="37"/>
      <c r="FO140" s="33"/>
      <c r="FP140" s="34"/>
      <c r="FQ140" s="34">
        <f t="shared" ref="FQ140" si="3293">FQ137-FO140</f>
        <v>746</v>
      </c>
      <c r="FR140" s="34">
        <f t="shared" ref="FR140" si="3294">FR137-FP140</f>
        <v>62</v>
      </c>
      <c r="FS140" s="34">
        <v>521</v>
      </c>
      <c r="FT140" s="35">
        <f t="shared" ref="FT140:FT146" si="3295">((FS140+FU140)/FQ140)</f>
        <v>0.72654155495978556</v>
      </c>
      <c r="FU140" s="34">
        <v>21</v>
      </c>
      <c r="FV140" s="35">
        <f t="shared" ref="FV140:FV146" si="3296">FU140/(FS140+FU140)</f>
        <v>3.8745387453874541E-2</v>
      </c>
      <c r="FW140" s="36"/>
      <c r="FX140" s="34"/>
      <c r="FY140" s="34"/>
      <c r="FZ140" s="37"/>
      <c r="GA140" s="33"/>
      <c r="GB140" s="34"/>
      <c r="GC140" s="34">
        <f t="shared" ref="GC140" si="3297">GC137-GA140</f>
        <v>203</v>
      </c>
      <c r="GD140" s="34">
        <f t="shared" ref="GD140" si="3298">GD137-GB140</f>
        <v>16</v>
      </c>
      <c r="GE140" s="34">
        <v>120</v>
      </c>
      <c r="GF140" s="35">
        <f t="shared" ref="GF140:GF146" si="3299">((GE140+GG140)/GC140)</f>
        <v>0.64039408866995073</v>
      </c>
      <c r="GG140" s="34">
        <v>10</v>
      </c>
      <c r="GH140" s="35">
        <f t="shared" ref="GH140:GH146" si="3300">GG140/(GE140+GG140)</f>
        <v>7.6923076923076927E-2</v>
      </c>
      <c r="GI140" s="36"/>
      <c r="GJ140" s="34"/>
      <c r="GK140" s="34"/>
      <c r="GL140" s="37"/>
      <c r="GM140" s="33"/>
      <c r="GN140" s="34"/>
      <c r="GO140" s="34">
        <f t="shared" ref="GO140" si="3301">GO137-GM140</f>
        <v>746</v>
      </c>
      <c r="GP140" s="34">
        <f t="shared" ref="GP140" si="3302">GP137-GN140</f>
        <v>61</v>
      </c>
      <c r="GQ140" s="34">
        <v>541</v>
      </c>
      <c r="GR140" s="35">
        <f t="shared" ref="GR140:GR146" si="3303">((GQ140+GS140)/GO140)</f>
        <v>0.73994638069705099</v>
      </c>
      <c r="GS140" s="34">
        <v>11</v>
      </c>
      <c r="GT140" s="35">
        <f t="shared" ref="GT140:GT146" si="3304">GS140/(GQ140+GS140)</f>
        <v>1.9927536231884056E-2</v>
      </c>
      <c r="GU140" s="36"/>
      <c r="GV140" s="34"/>
      <c r="GW140" s="34"/>
      <c r="GX140" s="37"/>
      <c r="GY140" s="33"/>
      <c r="GZ140" s="34"/>
      <c r="HA140" s="34">
        <f t="shared" ref="HA140" si="3305">HA137-GY140</f>
        <v>750</v>
      </c>
      <c r="HB140" s="34">
        <f t="shared" ref="HB140" si="3306">HB137-GZ140</f>
        <v>60</v>
      </c>
      <c r="HC140" s="34">
        <v>488</v>
      </c>
      <c r="HD140" s="35">
        <f t="shared" ref="HD140:HD146" si="3307">((HC140+HE140)/HA140)</f>
        <v>0.67200000000000004</v>
      </c>
      <c r="HE140" s="34">
        <v>16</v>
      </c>
      <c r="HF140" s="35">
        <f t="shared" ref="HF140:HF146" si="3308">HE140/(HC140+HE140)</f>
        <v>3.1746031746031744E-2</v>
      </c>
      <c r="HG140" s="36"/>
      <c r="HH140" s="34"/>
      <c r="HI140" s="34"/>
      <c r="HJ140" s="37"/>
      <c r="HK140" s="33">
        <f t="shared" ref="HK140:HK147" si="3309">+C140+O140+AA140+AM140+AY140+BK140+BW140+CI140+CU140+DG140+DS140+EE140+EQ140+FC140+FO140+GA140+GM140+GY140</f>
        <v>3</v>
      </c>
      <c r="HL140" s="34">
        <f t="shared" ref="HL140:HL147" si="3310">+D140+P140+AB140+AN140+AZ140+BL140+BX140+CJ140+CV140+DH140+DT140+EF140+ER140+FD140+FP140+GB140+GN140+GZ140</f>
        <v>0</v>
      </c>
      <c r="HM140" s="34">
        <f t="shared" ref="HM140:HM146" si="3311">+E140+Q140+AC140+AO140+BA140+BM140+BY140+CK140+CW140+DI140+DU140+EG140+ES140+FE140+FQ140+GC140+GO140+HA140</f>
        <v>11708</v>
      </c>
      <c r="HN140" s="34">
        <f t="shared" ref="HN140:HN146" si="3312">+F140+R140+AD140+AP140+BB140+BN140+BZ140+CL140+CX140+DJ140+DV140+EH140+ET140+FF140+FR140+GD140+GP140+HB140</f>
        <v>960</v>
      </c>
      <c r="HO140" s="34">
        <f t="shared" ref="HO140:HO146" si="3313">+G140+S140+AE140+AQ140+BC140+BO140+CA140+CM140+CY140+DK140+DW140+EI140+EU140+FG140+FS140+GE140+GQ140+HC140+HE140+I140+U140+AG140+AS140+BE140+BQ140+CC140+CO140+DA140+DM140+DY140+EK140+EW140+FI140+FU140+GG140+GS140</f>
        <v>8392</v>
      </c>
      <c r="HP140" s="201">
        <f t="shared" ref="HP140:HP146" si="3314">+(HO140)/HM140</f>
        <v>0.7167748548001367</v>
      </c>
      <c r="HQ140" s="48">
        <f t="shared" ref="HQ140:HQ147" si="3315">+I140+U140+AG140+AS140+BE140+BQ140+CC140+CO140+DA140+DM140+DY140+EK140+EW140+FI140+FU140+GG140+GS140+HE140</f>
        <v>355</v>
      </c>
      <c r="HR140" s="35">
        <f t="shared" ref="HR140:HR147" si="3316">+(HQ140/(HO140))</f>
        <v>4.2302192564346995E-2</v>
      </c>
      <c r="HS140" s="49">
        <v>60.7</v>
      </c>
      <c r="HT140" s="50">
        <v>7891</v>
      </c>
      <c r="HU140" s="49">
        <f t="shared" ref="HU140:HU146" si="3317">+HT140/HO140*100</f>
        <v>94.030028598665396</v>
      </c>
      <c r="HV140" s="48"/>
      <c r="HW140" s="37"/>
      <c r="HX140" s="78">
        <f t="shared" ref="HX140:HX146" si="3318">SUM(G140,I140,S140,U140,AE140,AG140,AQ140,AS140,BC140,BE140,BO140,BQ140)/SUM(E140,Q140,AC140,AO140,BA140,BM140)</f>
        <v>0.72070914696813981</v>
      </c>
      <c r="HY140" s="78">
        <f t="shared" ref="HY140:HY146" si="3319">SUM(CA140,CC140,CM140,CO140,CY140,DA140,DK140,DM140,DW140,DY140,EI140,EK140)/SUM(BY140,CK140,CW140,DI140,DU140,EG140)</f>
        <v>0.71520287621982537</v>
      </c>
      <c r="HZ140" s="78">
        <f t="shared" ref="HZ140:HZ146" si="3320">SUM(K140,EU140,EW140,FG140,FI140,FS140,FU140,GE140,GG140,GQ140,GS140,HC140,HE140)/SUM(ES140,FE140,FQ140,GC140,GO140,HA140)</f>
        <v>0.71443141254462006</v>
      </c>
    </row>
    <row r="141" spans="1:241" x14ac:dyDescent="0.25">
      <c r="A141" s="211"/>
      <c r="B141" s="41">
        <f t="shared" ref="B141:B146" si="3321">+B140+1</f>
        <v>44611</v>
      </c>
      <c r="C141" s="10"/>
      <c r="D141" s="11"/>
      <c r="E141" s="74">
        <f t="shared" ref="E141:E146" si="3322">E140-C141</f>
        <v>721</v>
      </c>
      <c r="F141" s="74">
        <f t="shared" ref="F141:F146" si="3323">F140-D141</f>
        <v>60</v>
      </c>
      <c r="G141" s="11">
        <v>469</v>
      </c>
      <c r="H141" s="12">
        <f t="shared" si="3239"/>
        <v>0.67128987517337035</v>
      </c>
      <c r="I141" s="11">
        <v>15</v>
      </c>
      <c r="J141" s="12">
        <f t="shared" si="3240"/>
        <v>3.0991735537190084E-2</v>
      </c>
      <c r="K141" s="13"/>
      <c r="L141" s="11"/>
      <c r="M141" s="11"/>
      <c r="N141" s="14"/>
      <c r="O141" s="10"/>
      <c r="P141" s="11"/>
      <c r="Q141" s="74">
        <f t="shared" ref="Q141:Q146" si="3324">Q140-O141</f>
        <v>724</v>
      </c>
      <c r="R141" s="74">
        <f t="shared" ref="R141:R146" si="3325">R140-P141</f>
        <v>61</v>
      </c>
      <c r="S141" s="11">
        <v>481</v>
      </c>
      <c r="T141" s="12">
        <f t="shared" si="3243"/>
        <v>0.69889502762430944</v>
      </c>
      <c r="U141" s="11">
        <v>25</v>
      </c>
      <c r="V141" s="12">
        <f t="shared" si="3244"/>
        <v>4.9407114624505928E-2</v>
      </c>
      <c r="W141" s="13"/>
      <c r="X141" s="11"/>
      <c r="Y141" s="11"/>
      <c r="Z141" s="14"/>
      <c r="AA141" s="10"/>
      <c r="AB141" s="11"/>
      <c r="AC141" s="74">
        <f t="shared" ref="AC141:AC146" si="3326">AC140-AA141</f>
        <v>743</v>
      </c>
      <c r="AD141" s="74">
        <f t="shared" ref="AD141:AD146" si="3327">AD140-AB141</f>
        <v>61</v>
      </c>
      <c r="AE141" s="11">
        <v>490</v>
      </c>
      <c r="AF141" s="12">
        <f t="shared" si="3247"/>
        <v>0.68371467025572008</v>
      </c>
      <c r="AG141" s="11">
        <v>18</v>
      </c>
      <c r="AH141" s="12">
        <f t="shared" si="3248"/>
        <v>3.5433070866141732E-2</v>
      </c>
      <c r="AI141" s="13"/>
      <c r="AJ141" s="11"/>
      <c r="AK141" s="11"/>
      <c r="AL141" s="14"/>
      <c r="AM141" s="10">
        <v>1</v>
      </c>
      <c r="AN141" s="11"/>
      <c r="AO141" s="74">
        <f t="shared" ref="AO141:AO146" si="3328">AO140-AM141</f>
        <v>200</v>
      </c>
      <c r="AP141" s="74">
        <f t="shared" ref="AP141:AP146" si="3329">AP140-AN141</f>
        <v>16</v>
      </c>
      <c r="AQ141" s="11">
        <v>139</v>
      </c>
      <c r="AR141" s="12">
        <f t="shared" si="3251"/>
        <v>0.69499999999999995</v>
      </c>
      <c r="AS141" s="11">
        <v>0</v>
      </c>
      <c r="AT141" s="12">
        <f t="shared" si="3252"/>
        <v>0</v>
      </c>
      <c r="AU141" s="13"/>
      <c r="AV141" s="11"/>
      <c r="AW141" s="11"/>
      <c r="AX141" s="14"/>
      <c r="AY141" s="10"/>
      <c r="AZ141" s="11"/>
      <c r="BA141" s="74">
        <f t="shared" ref="BA141:BA146" si="3330">BA140-AY141</f>
        <v>751</v>
      </c>
      <c r="BB141" s="74">
        <f t="shared" ref="BB141:BB146" si="3331">BB140-AZ141</f>
        <v>61</v>
      </c>
      <c r="BC141" s="11">
        <v>506</v>
      </c>
      <c r="BD141" s="12">
        <f t="shared" si="3255"/>
        <v>0.70705725699067912</v>
      </c>
      <c r="BE141" s="11">
        <v>25</v>
      </c>
      <c r="BF141" s="12">
        <f t="shared" si="3256"/>
        <v>4.7080979284369114E-2</v>
      </c>
      <c r="BG141" s="13"/>
      <c r="BH141" s="11"/>
      <c r="BI141" s="11"/>
      <c r="BJ141" s="14"/>
      <c r="BK141" s="10">
        <v>1</v>
      </c>
      <c r="BL141" s="11"/>
      <c r="BM141" s="74">
        <f t="shared" ref="BM141:BM146" si="3332">BM140-BK141</f>
        <v>751</v>
      </c>
      <c r="BN141" s="74">
        <f t="shared" ref="BN141:BN146" si="3333">BN140-BL141</f>
        <v>62</v>
      </c>
      <c r="BO141" s="11">
        <v>494</v>
      </c>
      <c r="BP141" s="12">
        <f t="shared" si="3259"/>
        <v>0.677762982689747</v>
      </c>
      <c r="BQ141" s="11">
        <v>15</v>
      </c>
      <c r="BR141" s="12">
        <f t="shared" si="3260"/>
        <v>2.9469548133595286E-2</v>
      </c>
      <c r="BS141" s="13"/>
      <c r="BT141" s="11"/>
      <c r="BU141" s="11"/>
      <c r="BV141" s="14"/>
      <c r="BW141" s="10"/>
      <c r="BX141" s="11"/>
      <c r="BY141" s="74">
        <f t="shared" ref="BY141:BY146" si="3334">BY140-BW141</f>
        <v>734</v>
      </c>
      <c r="BZ141" s="74">
        <f t="shared" ref="BZ141:BZ146" si="3335">BZ140-BX141</f>
        <v>59</v>
      </c>
      <c r="CA141" s="11">
        <v>457</v>
      </c>
      <c r="CB141" s="12">
        <f t="shared" si="3263"/>
        <v>0.64441416893732972</v>
      </c>
      <c r="CC141" s="11">
        <v>16</v>
      </c>
      <c r="CD141" s="12">
        <f t="shared" si="3264"/>
        <v>3.382663847780127E-2</v>
      </c>
      <c r="CE141" s="13"/>
      <c r="CF141" s="11"/>
      <c r="CG141" s="11"/>
      <c r="CH141" s="14"/>
      <c r="CI141" s="10"/>
      <c r="CJ141" s="11"/>
      <c r="CK141" s="74">
        <f t="shared" ref="CK141:CK146" si="3336">CK140-CI141</f>
        <v>741</v>
      </c>
      <c r="CL141" s="74">
        <f t="shared" ref="CL141:CL146" si="3337">CL140-CJ141</f>
        <v>60</v>
      </c>
      <c r="CM141" s="11">
        <v>449</v>
      </c>
      <c r="CN141" s="12">
        <f t="shared" si="3267"/>
        <v>0.63292847503373817</v>
      </c>
      <c r="CO141" s="11">
        <v>20</v>
      </c>
      <c r="CP141" s="12">
        <f t="shared" si="3268"/>
        <v>4.2643923240938165E-2</v>
      </c>
      <c r="CQ141" s="13"/>
      <c r="CR141" s="11"/>
      <c r="CS141" s="11"/>
      <c r="CT141" s="14"/>
      <c r="CU141" s="10"/>
      <c r="CV141" s="11"/>
      <c r="CW141" s="74">
        <f t="shared" ref="CW141:CW146" si="3338">CW140-CU141</f>
        <v>737</v>
      </c>
      <c r="CX141" s="74">
        <f t="shared" ref="CX141:CX146" si="3339">CX140-CV141</f>
        <v>60</v>
      </c>
      <c r="CY141" s="11">
        <v>492</v>
      </c>
      <c r="CZ141" s="12">
        <f t="shared" si="3271"/>
        <v>0.68792401628222521</v>
      </c>
      <c r="DA141" s="11">
        <v>15</v>
      </c>
      <c r="DB141" s="12">
        <f t="shared" si="3272"/>
        <v>2.9585798816568046E-2</v>
      </c>
      <c r="DC141" s="13"/>
      <c r="DD141" s="11"/>
      <c r="DE141" s="11"/>
      <c r="DF141" s="14"/>
      <c r="DG141" s="10"/>
      <c r="DH141" s="11"/>
      <c r="DI141" s="74">
        <f t="shared" ref="DI141:DI146" si="3340">DI140-DG141</f>
        <v>184</v>
      </c>
      <c r="DJ141" s="74">
        <f t="shared" ref="DJ141:DJ146" si="3341">DJ140-DH141</f>
        <v>15</v>
      </c>
      <c r="DK141" s="11">
        <v>103</v>
      </c>
      <c r="DL141" s="12">
        <f t="shared" si="3275"/>
        <v>0.57608695652173914</v>
      </c>
      <c r="DM141" s="11">
        <v>3</v>
      </c>
      <c r="DN141" s="12">
        <f t="shared" si="3276"/>
        <v>2.8301886792452831E-2</v>
      </c>
      <c r="DO141" s="13"/>
      <c r="DP141" s="11"/>
      <c r="DQ141" s="11"/>
      <c r="DR141" s="14"/>
      <c r="DS141" s="10"/>
      <c r="DT141" s="11"/>
      <c r="DU141" s="74">
        <f t="shared" ref="DU141:DU146" si="3342">DU140-DS141</f>
        <v>748</v>
      </c>
      <c r="DV141" s="74">
        <f t="shared" ref="DV141:DV146" si="3343">DV140-DT141</f>
        <v>63</v>
      </c>
      <c r="DW141" s="11">
        <v>502</v>
      </c>
      <c r="DX141" s="12">
        <f t="shared" si="3279"/>
        <v>0.68850267379679142</v>
      </c>
      <c r="DY141" s="11">
        <v>13</v>
      </c>
      <c r="DZ141" s="12">
        <f t="shared" si="3280"/>
        <v>2.524271844660194E-2</v>
      </c>
      <c r="EA141" s="13"/>
      <c r="EB141" s="11"/>
      <c r="EC141" s="11"/>
      <c r="ED141" s="14"/>
      <c r="EE141" s="10"/>
      <c r="EF141" s="11"/>
      <c r="EG141" s="74">
        <f t="shared" ref="EG141:EG146" si="3344">EG140-EE141</f>
        <v>750</v>
      </c>
      <c r="EH141" s="74">
        <f t="shared" ref="EH141:EH146" si="3345">EH140-EF141</f>
        <v>62</v>
      </c>
      <c r="EI141" s="11">
        <v>462</v>
      </c>
      <c r="EJ141" s="12">
        <f t="shared" si="3283"/>
        <v>0.64133333333333331</v>
      </c>
      <c r="EK141" s="11">
        <v>19</v>
      </c>
      <c r="EL141" s="12">
        <f t="shared" si="3284"/>
        <v>3.9501039501039503E-2</v>
      </c>
      <c r="EM141" s="13"/>
      <c r="EN141" s="11"/>
      <c r="EO141" s="11"/>
      <c r="EP141" s="14"/>
      <c r="EQ141" s="10"/>
      <c r="ER141" s="11"/>
      <c r="ES141" s="74">
        <f t="shared" ref="ES141:ES146" si="3346">ES140-EQ141</f>
        <v>735</v>
      </c>
      <c r="ET141" s="74">
        <f t="shared" ref="ET141:ET146" si="3347">ET140-ER141</f>
        <v>60</v>
      </c>
      <c r="EU141" s="11">
        <v>469</v>
      </c>
      <c r="EV141" s="12">
        <f t="shared" si="3287"/>
        <v>0.65850340136054419</v>
      </c>
      <c r="EW141" s="11">
        <v>15</v>
      </c>
      <c r="EX141" s="12">
        <f t="shared" si="3288"/>
        <v>3.0991735537190084E-2</v>
      </c>
      <c r="EY141" s="13"/>
      <c r="EZ141" s="11"/>
      <c r="FA141" s="11"/>
      <c r="FB141" s="14"/>
      <c r="FC141" s="10"/>
      <c r="FD141" s="11"/>
      <c r="FE141" s="74">
        <f t="shared" ref="FE141:FE146" si="3348">FE140-FC141</f>
        <v>742</v>
      </c>
      <c r="FF141" s="74">
        <f t="shared" ref="FF141:FF146" si="3349">FF140-FD141</f>
        <v>61</v>
      </c>
      <c r="FG141" s="11">
        <v>496</v>
      </c>
      <c r="FH141" s="12">
        <f t="shared" si="3291"/>
        <v>0.69407008086253374</v>
      </c>
      <c r="FI141" s="11">
        <v>19</v>
      </c>
      <c r="FJ141" s="12">
        <f t="shared" si="3292"/>
        <v>3.6893203883495145E-2</v>
      </c>
      <c r="FK141" s="13"/>
      <c r="FL141" s="11"/>
      <c r="FM141" s="11"/>
      <c r="FN141" s="14"/>
      <c r="FO141" s="10">
        <v>1</v>
      </c>
      <c r="FP141" s="11"/>
      <c r="FQ141" s="74">
        <f t="shared" ref="FQ141:FQ146" si="3350">FQ140-FO141</f>
        <v>745</v>
      </c>
      <c r="FR141" s="74">
        <f t="shared" ref="FR141:FR146" si="3351">FR140-FP141</f>
        <v>62</v>
      </c>
      <c r="FS141" s="11">
        <v>486</v>
      </c>
      <c r="FT141" s="12">
        <f t="shared" si="3295"/>
        <v>0.66711409395973154</v>
      </c>
      <c r="FU141" s="11">
        <v>11</v>
      </c>
      <c r="FV141" s="12">
        <f t="shared" si="3296"/>
        <v>2.2132796780684104E-2</v>
      </c>
      <c r="FW141" s="13"/>
      <c r="FX141" s="11"/>
      <c r="FY141" s="11"/>
      <c r="FZ141" s="14"/>
      <c r="GA141" s="10"/>
      <c r="GB141" s="11"/>
      <c r="GC141" s="74">
        <f t="shared" ref="GC141:GC146" si="3352">GC140-GA141</f>
        <v>203</v>
      </c>
      <c r="GD141" s="74">
        <f t="shared" ref="GD141:GD146" si="3353">GD140-GB141</f>
        <v>16</v>
      </c>
      <c r="GE141" s="11">
        <v>123</v>
      </c>
      <c r="GF141" s="12">
        <f t="shared" si="3299"/>
        <v>0.64532019704433496</v>
      </c>
      <c r="GG141" s="11">
        <v>8</v>
      </c>
      <c r="GH141" s="12">
        <f t="shared" si="3300"/>
        <v>6.1068702290076333E-2</v>
      </c>
      <c r="GI141" s="13"/>
      <c r="GJ141" s="11"/>
      <c r="GK141" s="11"/>
      <c r="GL141" s="14"/>
      <c r="GM141" s="10"/>
      <c r="GN141" s="11"/>
      <c r="GO141" s="74">
        <f t="shared" ref="GO141:GO146" si="3354">GO140-GM141</f>
        <v>746</v>
      </c>
      <c r="GP141" s="74">
        <f t="shared" ref="GP141:GP146" si="3355">GP140-GN141</f>
        <v>61</v>
      </c>
      <c r="GQ141" s="11">
        <v>500</v>
      </c>
      <c r="GR141" s="12">
        <f t="shared" si="3303"/>
        <v>0.68900804289544237</v>
      </c>
      <c r="GS141" s="11">
        <v>14</v>
      </c>
      <c r="GT141" s="12">
        <f t="shared" si="3304"/>
        <v>2.7237354085603113E-2</v>
      </c>
      <c r="GU141" s="13"/>
      <c r="GV141" s="11"/>
      <c r="GW141" s="11"/>
      <c r="GX141" s="14"/>
      <c r="GY141" s="10"/>
      <c r="GZ141" s="11"/>
      <c r="HA141" s="74">
        <f t="shared" ref="HA141:HA146" si="3356">HA140-GY141</f>
        <v>750</v>
      </c>
      <c r="HB141" s="74">
        <f t="shared" ref="HB141:HB146" si="3357">HB140-GZ141</f>
        <v>60</v>
      </c>
      <c r="HC141" s="11">
        <v>490</v>
      </c>
      <c r="HD141" s="12">
        <f t="shared" si="3307"/>
        <v>0.68</v>
      </c>
      <c r="HE141" s="11">
        <v>20</v>
      </c>
      <c r="HF141" s="12">
        <f t="shared" si="3308"/>
        <v>3.9215686274509803E-2</v>
      </c>
      <c r="HG141" s="13"/>
      <c r="HH141" s="11"/>
      <c r="HI141" s="11"/>
      <c r="HJ141" s="14"/>
      <c r="HK141" s="10">
        <f t="shared" si="3309"/>
        <v>3</v>
      </c>
      <c r="HL141" s="11">
        <f t="shared" si="3310"/>
        <v>0</v>
      </c>
      <c r="HM141" s="11">
        <f t="shared" si="3311"/>
        <v>11705</v>
      </c>
      <c r="HN141" s="11">
        <f t="shared" si="3312"/>
        <v>960</v>
      </c>
      <c r="HO141" s="11">
        <f t="shared" si="3313"/>
        <v>7879</v>
      </c>
      <c r="HP141" s="202">
        <f t="shared" si="3314"/>
        <v>0.67313114053823153</v>
      </c>
      <c r="HQ141" s="15">
        <f t="shared" si="3315"/>
        <v>271</v>
      </c>
      <c r="HR141" s="12">
        <f t="shared" si="3316"/>
        <v>3.4395227820789437E-2</v>
      </c>
      <c r="HS141" s="16">
        <v>61</v>
      </c>
      <c r="HT141" s="17">
        <v>7431</v>
      </c>
      <c r="HU141" s="16">
        <f t="shared" si="3317"/>
        <v>94.31399923848204</v>
      </c>
      <c r="HV141" s="15"/>
      <c r="HW141" s="14"/>
      <c r="HX141" s="78">
        <f t="shared" si="3318"/>
        <v>0.68817480719794344</v>
      </c>
      <c r="HY141" s="78">
        <f t="shared" si="3319"/>
        <v>0.655110426296867</v>
      </c>
      <c r="HZ141" s="78">
        <f t="shared" si="3320"/>
        <v>0.67610303494006629</v>
      </c>
    </row>
    <row r="142" spans="1:241" x14ac:dyDescent="0.25">
      <c r="A142" s="211"/>
      <c r="B142" s="41">
        <f t="shared" si="3321"/>
        <v>44612</v>
      </c>
      <c r="C142" s="10">
        <v>1</v>
      </c>
      <c r="D142" s="11"/>
      <c r="E142" s="74">
        <f t="shared" si="3322"/>
        <v>720</v>
      </c>
      <c r="F142" s="74">
        <f t="shared" si="3323"/>
        <v>60</v>
      </c>
      <c r="G142" s="11">
        <v>494</v>
      </c>
      <c r="H142" s="12">
        <f t="shared" si="3239"/>
        <v>0.72361111111111109</v>
      </c>
      <c r="I142" s="11">
        <v>27</v>
      </c>
      <c r="J142" s="12">
        <f t="shared" si="3240"/>
        <v>5.1823416506717852E-2</v>
      </c>
      <c r="K142" s="13"/>
      <c r="L142" s="11"/>
      <c r="M142" s="11"/>
      <c r="N142" s="14"/>
      <c r="O142" s="10"/>
      <c r="P142" s="11"/>
      <c r="Q142" s="74">
        <f t="shared" si="3324"/>
        <v>724</v>
      </c>
      <c r="R142" s="74">
        <f t="shared" si="3325"/>
        <v>61</v>
      </c>
      <c r="S142" s="11">
        <v>471</v>
      </c>
      <c r="T142" s="12">
        <f t="shared" si="3243"/>
        <v>0.68093922651933703</v>
      </c>
      <c r="U142" s="11">
        <v>22</v>
      </c>
      <c r="V142" s="12">
        <f t="shared" si="3244"/>
        <v>4.4624746450304259E-2</v>
      </c>
      <c r="W142" s="13"/>
      <c r="X142" s="11"/>
      <c r="Y142" s="11"/>
      <c r="Z142" s="14"/>
      <c r="AA142" s="10">
        <v>1</v>
      </c>
      <c r="AB142" s="11"/>
      <c r="AC142" s="74">
        <f t="shared" si="3326"/>
        <v>742</v>
      </c>
      <c r="AD142" s="74">
        <f t="shared" si="3327"/>
        <v>61</v>
      </c>
      <c r="AE142" s="11">
        <v>561</v>
      </c>
      <c r="AF142" s="12">
        <f t="shared" si="3247"/>
        <v>0.78840970350404316</v>
      </c>
      <c r="AG142" s="11">
        <v>24</v>
      </c>
      <c r="AH142" s="12">
        <f t="shared" si="3248"/>
        <v>4.1025641025641026E-2</v>
      </c>
      <c r="AI142" s="13"/>
      <c r="AJ142" s="11"/>
      <c r="AK142" s="11"/>
      <c r="AL142" s="14"/>
      <c r="AM142" s="10"/>
      <c r="AN142" s="11"/>
      <c r="AO142" s="74">
        <f t="shared" si="3328"/>
        <v>200</v>
      </c>
      <c r="AP142" s="74">
        <f t="shared" si="3329"/>
        <v>16</v>
      </c>
      <c r="AQ142" s="11">
        <v>144</v>
      </c>
      <c r="AR142" s="12">
        <f t="shared" si="3251"/>
        <v>0.74</v>
      </c>
      <c r="AS142" s="11">
        <v>4</v>
      </c>
      <c r="AT142" s="12">
        <f t="shared" si="3252"/>
        <v>2.7027027027027029E-2</v>
      </c>
      <c r="AU142" s="13"/>
      <c r="AV142" s="11"/>
      <c r="AW142" s="11"/>
      <c r="AX142" s="14"/>
      <c r="AY142" s="10"/>
      <c r="AZ142" s="11"/>
      <c r="BA142" s="74">
        <f t="shared" si="3330"/>
        <v>751</v>
      </c>
      <c r="BB142" s="74">
        <f t="shared" si="3331"/>
        <v>61</v>
      </c>
      <c r="BC142" s="11">
        <v>504</v>
      </c>
      <c r="BD142" s="12">
        <f t="shared" si="3255"/>
        <v>0.6950732356857523</v>
      </c>
      <c r="BE142" s="11">
        <v>18</v>
      </c>
      <c r="BF142" s="12">
        <f t="shared" si="3256"/>
        <v>3.4482758620689655E-2</v>
      </c>
      <c r="BG142" s="13"/>
      <c r="BH142" s="11"/>
      <c r="BI142" s="11"/>
      <c r="BJ142" s="14"/>
      <c r="BK142" s="10">
        <v>1</v>
      </c>
      <c r="BL142" s="11"/>
      <c r="BM142" s="74">
        <f t="shared" si="3332"/>
        <v>750</v>
      </c>
      <c r="BN142" s="74">
        <f t="shared" si="3333"/>
        <v>62</v>
      </c>
      <c r="BO142" s="11">
        <v>496</v>
      </c>
      <c r="BP142" s="12">
        <f t="shared" si="3259"/>
        <v>0.68400000000000005</v>
      </c>
      <c r="BQ142" s="11">
        <v>17</v>
      </c>
      <c r="BR142" s="12">
        <f t="shared" si="3260"/>
        <v>3.3138401559454189E-2</v>
      </c>
      <c r="BS142" s="13"/>
      <c r="BT142" s="11"/>
      <c r="BU142" s="11"/>
      <c r="BV142" s="14"/>
      <c r="BW142" s="10"/>
      <c r="BX142" s="11"/>
      <c r="BY142" s="74">
        <f t="shared" si="3334"/>
        <v>734</v>
      </c>
      <c r="BZ142" s="74">
        <f t="shared" si="3335"/>
        <v>59</v>
      </c>
      <c r="CA142" s="11">
        <v>480</v>
      </c>
      <c r="CB142" s="12">
        <f t="shared" si="3263"/>
        <v>0.67983651226158037</v>
      </c>
      <c r="CC142" s="11">
        <v>19</v>
      </c>
      <c r="CD142" s="12">
        <f t="shared" si="3264"/>
        <v>3.8076152304609222E-2</v>
      </c>
      <c r="CE142" s="13"/>
      <c r="CF142" s="11"/>
      <c r="CG142" s="11"/>
      <c r="CH142" s="14"/>
      <c r="CI142" s="10"/>
      <c r="CJ142" s="11"/>
      <c r="CK142" s="74">
        <f t="shared" si="3336"/>
        <v>741</v>
      </c>
      <c r="CL142" s="74">
        <f t="shared" si="3337"/>
        <v>60</v>
      </c>
      <c r="CM142" s="11">
        <v>509</v>
      </c>
      <c r="CN142" s="12">
        <f t="shared" si="3267"/>
        <v>0.708502024291498</v>
      </c>
      <c r="CO142" s="11">
        <v>16</v>
      </c>
      <c r="CP142" s="12">
        <f t="shared" si="3268"/>
        <v>3.0476190476190476E-2</v>
      </c>
      <c r="CQ142" s="13"/>
      <c r="CR142" s="11"/>
      <c r="CS142" s="11"/>
      <c r="CT142" s="14"/>
      <c r="CU142" s="10">
        <v>1</v>
      </c>
      <c r="CV142" s="11"/>
      <c r="CW142" s="74">
        <f t="shared" si="3338"/>
        <v>736</v>
      </c>
      <c r="CX142" s="74">
        <f t="shared" si="3339"/>
        <v>60</v>
      </c>
      <c r="CY142" s="11">
        <v>483</v>
      </c>
      <c r="CZ142" s="12">
        <f t="shared" si="3271"/>
        <v>0.68070652173913049</v>
      </c>
      <c r="DA142" s="11">
        <v>18</v>
      </c>
      <c r="DB142" s="12">
        <f t="shared" si="3272"/>
        <v>3.5928143712574849E-2</v>
      </c>
      <c r="DC142" s="13"/>
      <c r="DD142" s="11"/>
      <c r="DE142" s="11"/>
      <c r="DF142" s="14"/>
      <c r="DG142" s="10">
        <v>3</v>
      </c>
      <c r="DH142" s="11"/>
      <c r="DI142" s="74">
        <f t="shared" si="3340"/>
        <v>181</v>
      </c>
      <c r="DJ142" s="74">
        <f t="shared" si="3341"/>
        <v>15</v>
      </c>
      <c r="DK142" s="11">
        <v>114</v>
      </c>
      <c r="DL142" s="12">
        <f t="shared" si="3275"/>
        <v>0.64640883977900554</v>
      </c>
      <c r="DM142" s="11">
        <v>3</v>
      </c>
      <c r="DN142" s="12">
        <f t="shared" si="3276"/>
        <v>2.564102564102564E-2</v>
      </c>
      <c r="DO142" s="13"/>
      <c r="DP142" s="11"/>
      <c r="DQ142" s="11"/>
      <c r="DR142" s="14"/>
      <c r="DS142" s="10"/>
      <c r="DT142" s="11"/>
      <c r="DU142" s="74">
        <f t="shared" si="3342"/>
        <v>748</v>
      </c>
      <c r="DV142" s="74">
        <f t="shared" si="3343"/>
        <v>63</v>
      </c>
      <c r="DW142" s="11">
        <v>519</v>
      </c>
      <c r="DX142" s="12">
        <f t="shared" si="3279"/>
        <v>0.7232620320855615</v>
      </c>
      <c r="DY142" s="11">
        <v>22</v>
      </c>
      <c r="DZ142" s="12">
        <f t="shared" si="3280"/>
        <v>4.0665434380776341E-2</v>
      </c>
      <c r="EA142" s="13"/>
      <c r="EB142" s="11"/>
      <c r="EC142" s="11"/>
      <c r="ED142" s="14"/>
      <c r="EE142" s="10"/>
      <c r="EF142" s="11"/>
      <c r="EG142" s="74">
        <f t="shared" si="3344"/>
        <v>750</v>
      </c>
      <c r="EH142" s="74">
        <f t="shared" si="3345"/>
        <v>62</v>
      </c>
      <c r="EI142" s="11">
        <v>523</v>
      </c>
      <c r="EJ142" s="12">
        <f t="shared" si="3283"/>
        <v>0.71866666666666668</v>
      </c>
      <c r="EK142" s="11">
        <v>16</v>
      </c>
      <c r="EL142" s="12">
        <f t="shared" si="3284"/>
        <v>2.9684601113172542E-2</v>
      </c>
      <c r="EM142" s="13"/>
      <c r="EN142" s="11"/>
      <c r="EO142" s="11"/>
      <c r="EP142" s="14"/>
      <c r="EQ142" s="10"/>
      <c r="ER142" s="11"/>
      <c r="ES142" s="74">
        <f t="shared" si="3346"/>
        <v>735</v>
      </c>
      <c r="ET142" s="74">
        <f t="shared" si="3347"/>
        <v>60</v>
      </c>
      <c r="EU142" s="11">
        <v>512</v>
      </c>
      <c r="EV142" s="12">
        <f t="shared" si="3287"/>
        <v>0.74965986394557826</v>
      </c>
      <c r="EW142" s="11">
        <v>39</v>
      </c>
      <c r="EX142" s="12">
        <f t="shared" si="3288"/>
        <v>7.0780399274047182E-2</v>
      </c>
      <c r="EY142" s="13"/>
      <c r="EZ142" s="11"/>
      <c r="FA142" s="11"/>
      <c r="FB142" s="14"/>
      <c r="FC142" s="10"/>
      <c r="FD142" s="11"/>
      <c r="FE142" s="74">
        <f t="shared" si="3348"/>
        <v>742</v>
      </c>
      <c r="FF142" s="74">
        <f t="shared" si="3349"/>
        <v>61</v>
      </c>
      <c r="FG142" s="11">
        <v>534</v>
      </c>
      <c r="FH142" s="12">
        <f t="shared" si="3291"/>
        <v>0.76415094339622647</v>
      </c>
      <c r="FI142" s="11">
        <v>33</v>
      </c>
      <c r="FJ142" s="12">
        <f t="shared" si="3292"/>
        <v>5.8201058201058198E-2</v>
      </c>
      <c r="FK142" s="13"/>
      <c r="FL142" s="11"/>
      <c r="FM142" s="11"/>
      <c r="FN142" s="14"/>
      <c r="FO142" s="10"/>
      <c r="FP142" s="11"/>
      <c r="FQ142" s="74">
        <f t="shared" si="3350"/>
        <v>745</v>
      </c>
      <c r="FR142" s="74">
        <f t="shared" si="3351"/>
        <v>62</v>
      </c>
      <c r="FS142" s="11">
        <v>538</v>
      </c>
      <c r="FT142" s="12">
        <f t="shared" si="3295"/>
        <v>0.74765100671140938</v>
      </c>
      <c r="FU142" s="11">
        <v>19</v>
      </c>
      <c r="FV142" s="12">
        <f t="shared" si="3296"/>
        <v>3.4111310592459608E-2</v>
      </c>
      <c r="FW142" s="13"/>
      <c r="FX142" s="11"/>
      <c r="FY142" s="11"/>
      <c r="FZ142" s="14"/>
      <c r="GA142" s="10"/>
      <c r="GB142" s="11"/>
      <c r="GC142" s="74">
        <f t="shared" si="3352"/>
        <v>203</v>
      </c>
      <c r="GD142" s="74">
        <f t="shared" si="3353"/>
        <v>16</v>
      </c>
      <c r="GE142" s="11">
        <v>123</v>
      </c>
      <c r="GF142" s="12">
        <f t="shared" si="3299"/>
        <v>0.65517241379310343</v>
      </c>
      <c r="GG142" s="11">
        <v>10</v>
      </c>
      <c r="GH142" s="12">
        <f t="shared" si="3300"/>
        <v>7.5187969924812026E-2</v>
      </c>
      <c r="GI142" s="13"/>
      <c r="GJ142" s="11"/>
      <c r="GK142" s="11"/>
      <c r="GL142" s="14"/>
      <c r="GM142" s="10">
        <v>1</v>
      </c>
      <c r="GN142" s="11"/>
      <c r="GO142" s="74">
        <f t="shared" si="3354"/>
        <v>745</v>
      </c>
      <c r="GP142" s="74">
        <f t="shared" si="3355"/>
        <v>61</v>
      </c>
      <c r="GQ142" s="11">
        <v>551</v>
      </c>
      <c r="GR142" s="12">
        <f t="shared" si="3303"/>
        <v>0.75302013422818792</v>
      </c>
      <c r="GS142" s="11">
        <v>10</v>
      </c>
      <c r="GT142" s="12">
        <f t="shared" si="3304"/>
        <v>1.7825311942959002E-2</v>
      </c>
      <c r="GU142" s="13"/>
      <c r="GV142" s="11"/>
      <c r="GW142" s="11"/>
      <c r="GX142" s="14"/>
      <c r="GY142" s="10"/>
      <c r="GZ142" s="11"/>
      <c r="HA142" s="74">
        <f t="shared" si="3356"/>
        <v>750</v>
      </c>
      <c r="HB142" s="74">
        <f t="shared" si="3357"/>
        <v>60</v>
      </c>
      <c r="HC142" s="11">
        <v>509</v>
      </c>
      <c r="HD142" s="12">
        <f t="shared" si="3307"/>
        <v>0.69599999999999995</v>
      </c>
      <c r="HE142" s="11">
        <v>13</v>
      </c>
      <c r="HF142" s="12">
        <f t="shared" si="3308"/>
        <v>2.4904214559386972E-2</v>
      </c>
      <c r="HG142" s="13"/>
      <c r="HH142" s="11"/>
      <c r="HI142" s="11"/>
      <c r="HJ142" s="14"/>
      <c r="HK142" s="10">
        <f t="shared" si="3309"/>
        <v>8</v>
      </c>
      <c r="HL142" s="11">
        <f t="shared" si="3310"/>
        <v>0</v>
      </c>
      <c r="HM142" s="11">
        <f t="shared" si="3311"/>
        <v>11697</v>
      </c>
      <c r="HN142" s="11">
        <f t="shared" si="3312"/>
        <v>960</v>
      </c>
      <c r="HO142" s="11">
        <f t="shared" si="3313"/>
        <v>8395</v>
      </c>
      <c r="HP142" s="202">
        <f t="shared" si="3314"/>
        <v>0.71770539454561</v>
      </c>
      <c r="HQ142" s="15">
        <f t="shared" si="3315"/>
        <v>330</v>
      </c>
      <c r="HR142" s="12">
        <f t="shared" si="3316"/>
        <v>3.9309112567004166E-2</v>
      </c>
      <c r="HS142" s="16">
        <v>61.4</v>
      </c>
      <c r="HT142" s="17">
        <v>7922</v>
      </c>
      <c r="HU142" s="16">
        <f t="shared" si="3317"/>
        <v>94.365693865396068</v>
      </c>
      <c r="HV142" s="15"/>
      <c r="HW142" s="14"/>
      <c r="HX142" s="78">
        <f t="shared" si="3318"/>
        <v>0.71571906354515047</v>
      </c>
      <c r="HY142" s="78">
        <f t="shared" si="3319"/>
        <v>0.69974293059125969</v>
      </c>
      <c r="HZ142" s="78">
        <f t="shared" si="3320"/>
        <v>0.73750000000000004</v>
      </c>
    </row>
    <row r="143" spans="1:241" x14ac:dyDescent="0.25">
      <c r="A143" s="211"/>
      <c r="B143" s="41">
        <f t="shared" si="3321"/>
        <v>44613</v>
      </c>
      <c r="C143" s="10"/>
      <c r="D143" s="11"/>
      <c r="E143" s="74">
        <f t="shared" si="3322"/>
        <v>720</v>
      </c>
      <c r="F143" s="74">
        <f t="shared" si="3323"/>
        <v>60</v>
      </c>
      <c r="G143" s="11">
        <v>516</v>
      </c>
      <c r="H143" s="12">
        <f t="shared" si="3239"/>
        <v>0.74027777777777781</v>
      </c>
      <c r="I143" s="11">
        <v>17</v>
      </c>
      <c r="J143" s="12">
        <f t="shared" si="3240"/>
        <v>3.1894934333958722E-2</v>
      </c>
      <c r="K143" s="11"/>
      <c r="L143" s="11"/>
      <c r="M143" s="18"/>
      <c r="N143" s="20"/>
      <c r="O143" s="10">
        <v>1</v>
      </c>
      <c r="P143" s="11"/>
      <c r="Q143" s="74">
        <f t="shared" si="3324"/>
        <v>723</v>
      </c>
      <c r="R143" s="74">
        <f t="shared" si="3325"/>
        <v>61</v>
      </c>
      <c r="S143" s="11">
        <v>477</v>
      </c>
      <c r="T143" s="12">
        <f t="shared" si="3243"/>
        <v>0.68049792531120334</v>
      </c>
      <c r="U143" s="11">
        <v>15</v>
      </c>
      <c r="V143" s="12">
        <f t="shared" si="3244"/>
        <v>3.048780487804878E-2</v>
      </c>
      <c r="W143" s="11"/>
      <c r="X143" s="11"/>
      <c r="Y143" s="18"/>
      <c r="Z143" s="20"/>
      <c r="AA143" s="10">
        <v>1</v>
      </c>
      <c r="AB143" s="11"/>
      <c r="AC143" s="74">
        <f t="shared" si="3326"/>
        <v>741</v>
      </c>
      <c r="AD143" s="74">
        <f t="shared" si="3327"/>
        <v>61</v>
      </c>
      <c r="AE143" s="11">
        <v>520</v>
      </c>
      <c r="AF143" s="12">
        <f t="shared" si="3247"/>
        <v>0.72874493927125505</v>
      </c>
      <c r="AG143" s="11">
        <v>20</v>
      </c>
      <c r="AH143" s="12">
        <f t="shared" si="3248"/>
        <v>3.7037037037037035E-2</v>
      </c>
      <c r="AI143" s="11"/>
      <c r="AJ143" s="11"/>
      <c r="AK143" s="18"/>
      <c r="AL143" s="20"/>
      <c r="AM143" s="10"/>
      <c r="AN143" s="11"/>
      <c r="AO143" s="74">
        <f t="shared" si="3328"/>
        <v>200</v>
      </c>
      <c r="AP143" s="74">
        <f t="shared" si="3329"/>
        <v>16</v>
      </c>
      <c r="AQ143" s="11">
        <v>137</v>
      </c>
      <c r="AR143" s="12">
        <f t="shared" si="3251"/>
        <v>0.72499999999999998</v>
      </c>
      <c r="AS143" s="11">
        <v>8</v>
      </c>
      <c r="AT143" s="12">
        <f t="shared" si="3252"/>
        <v>5.5172413793103448E-2</v>
      </c>
      <c r="AU143" s="11"/>
      <c r="AV143" s="11"/>
      <c r="AW143" s="18"/>
      <c r="AX143" s="20"/>
      <c r="AY143" s="10"/>
      <c r="AZ143" s="11"/>
      <c r="BA143" s="74">
        <f t="shared" si="3330"/>
        <v>751</v>
      </c>
      <c r="BB143" s="74">
        <f t="shared" si="3331"/>
        <v>61</v>
      </c>
      <c r="BC143" s="11">
        <v>519</v>
      </c>
      <c r="BD143" s="12">
        <f t="shared" si="3255"/>
        <v>0.7123834886817576</v>
      </c>
      <c r="BE143" s="11">
        <v>16</v>
      </c>
      <c r="BF143" s="12">
        <f t="shared" si="3256"/>
        <v>2.9906542056074768E-2</v>
      </c>
      <c r="BG143" s="11"/>
      <c r="BH143" s="11"/>
      <c r="BI143" s="18"/>
      <c r="BJ143" s="20"/>
      <c r="BK143" s="10"/>
      <c r="BL143" s="11"/>
      <c r="BM143" s="74">
        <f t="shared" si="3332"/>
        <v>750</v>
      </c>
      <c r="BN143" s="74">
        <f t="shared" si="3333"/>
        <v>62</v>
      </c>
      <c r="BO143" s="11">
        <v>521</v>
      </c>
      <c r="BP143" s="12">
        <f t="shared" si="3259"/>
        <v>0.70799999999999996</v>
      </c>
      <c r="BQ143" s="11">
        <v>10</v>
      </c>
      <c r="BR143" s="12">
        <f t="shared" si="3260"/>
        <v>1.8832391713747645E-2</v>
      </c>
      <c r="BS143" s="11"/>
      <c r="BT143" s="11"/>
      <c r="BU143" s="18"/>
      <c r="BV143" s="20"/>
      <c r="BW143" s="10">
        <v>1</v>
      </c>
      <c r="BX143" s="11"/>
      <c r="BY143" s="74">
        <f t="shared" si="3334"/>
        <v>733</v>
      </c>
      <c r="BZ143" s="74">
        <f t="shared" si="3335"/>
        <v>59</v>
      </c>
      <c r="CA143" s="11">
        <v>509</v>
      </c>
      <c r="CB143" s="12">
        <f t="shared" si="3263"/>
        <v>0.71623465211459758</v>
      </c>
      <c r="CC143" s="11">
        <v>16</v>
      </c>
      <c r="CD143" s="12">
        <f t="shared" si="3264"/>
        <v>3.0476190476190476E-2</v>
      </c>
      <c r="CE143" s="11"/>
      <c r="CF143" s="11"/>
      <c r="CG143" s="18"/>
      <c r="CH143" s="20"/>
      <c r="CI143" s="10"/>
      <c r="CJ143" s="11"/>
      <c r="CK143" s="74">
        <f t="shared" si="3336"/>
        <v>741</v>
      </c>
      <c r="CL143" s="74">
        <f t="shared" si="3337"/>
        <v>60</v>
      </c>
      <c r="CM143" s="11">
        <v>519</v>
      </c>
      <c r="CN143" s="12">
        <f t="shared" si="3267"/>
        <v>0.72064777327935226</v>
      </c>
      <c r="CO143" s="11">
        <v>15</v>
      </c>
      <c r="CP143" s="12">
        <f t="shared" si="3268"/>
        <v>2.8089887640449437E-2</v>
      </c>
      <c r="CQ143" s="11"/>
      <c r="CR143" s="11"/>
      <c r="CS143" s="18"/>
      <c r="CT143" s="20"/>
      <c r="CU143" s="10"/>
      <c r="CV143" s="11"/>
      <c r="CW143" s="74">
        <f t="shared" si="3338"/>
        <v>736</v>
      </c>
      <c r="CX143" s="74">
        <f t="shared" si="3339"/>
        <v>60</v>
      </c>
      <c r="CY143" s="11">
        <v>479</v>
      </c>
      <c r="CZ143" s="12">
        <f t="shared" si="3271"/>
        <v>0.68885869565217395</v>
      </c>
      <c r="DA143" s="11">
        <v>28</v>
      </c>
      <c r="DB143" s="12">
        <f t="shared" si="3272"/>
        <v>5.5226824457593686E-2</v>
      </c>
      <c r="DC143" s="11"/>
      <c r="DD143" s="11"/>
      <c r="DE143" s="18"/>
      <c r="DF143" s="20"/>
      <c r="DG143" s="10">
        <v>1</v>
      </c>
      <c r="DH143" s="11"/>
      <c r="DI143" s="74">
        <f t="shared" si="3340"/>
        <v>180</v>
      </c>
      <c r="DJ143" s="74">
        <f t="shared" si="3341"/>
        <v>15</v>
      </c>
      <c r="DK143" s="11">
        <v>104</v>
      </c>
      <c r="DL143" s="12">
        <f t="shared" si="3275"/>
        <v>0.6</v>
      </c>
      <c r="DM143" s="11">
        <v>4</v>
      </c>
      <c r="DN143" s="12">
        <f t="shared" si="3276"/>
        <v>3.7037037037037035E-2</v>
      </c>
      <c r="DO143" s="11"/>
      <c r="DP143" s="11"/>
      <c r="DQ143" s="18"/>
      <c r="DR143" s="20"/>
      <c r="DS143" s="10"/>
      <c r="DT143" s="11"/>
      <c r="DU143" s="74">
        <f t="shared" si="3342"/>
        <v>748</v>
      </c>
      <c r="DV143" s="74">
        <f t="shared" si="3343"/>
        <v>63</v>
      </c>
      <c r="DW143" s="11">
        <v>516</v>
      </c>
      <c r="DX143" s="12">
        <f t="shared" si="3279"/>
        <v>0.71390374331550799</v>
      </c>
      <c r="DY143" s="11">
        <v>18</v>
      </c>
      <c r="DZ143" s="12">
        <f t="shared" si="3280"/>
        <v>3.3707865168539325E-2</v>
      </c>
      <c r="EA143" s="11"/>
      <c r="EB143" s="11"/>
      <c r="EC143" s="18"/>
      <c r="ED143" s="20"/>
      <c r="EE143" s="10"/>
      <c r="EF143" s="11"/>
      <c r="EG143" s="74">
        <f t="shared" si="3344"/>
        <v>750</v>
      </c>
      <c r="EH143" s="74">
        <f t="shared" si="3345"/>
        <v>62</v>
      </c>
      <c r="EI143" s="11">
        <v>488</v>
      </c>
      <c r="EJ143" s="12">
        <f t="shared" si="3283"/>
        <v>0.66666666666666663</v>
      </c>
      <c r="EK143" s="11">
        <v>12</v>
      </c>
      <c r="EL143" s="12">
        <f t="shared" si="3284"/>
        <v>2.4E-2</v>
      </c>
      <c r="EM143" s="11"/>
      <c r="EN143" s="11"/>
      <c r="EO143" s="18"/>
      <c r="EP143" s="20"/>
      <c r="EQ143" s="10"/>
      <c r="ER143" s="11"/>
      <c r="ES143" s="74">
        <f t="shared" si="3346"/>
        <v>735</v>
      </c>
      <c r="ET143" s="74">
        <f t="shared" si="3347"/>
        <v>60</v>
      </c>
      <c r="EU143" s="11">
        <v>512</v>
      </c>
      <c r="EV143" s="12">
        <f t="shared" si="3287"/>
        <v>0.73469387755102045</v>
      </c>
      <c r="EW143" s="11">
        <v>28</v>
      </c>
      <c r="EX143" s="12">
        <f t="shared" si="3288"/>
        <v>5.185185185185185E-2</v>
      </c>
      <c r="EY143" s="11"/>
      <c r="EZ143" s="11"/>
      <c r="FA143" s="18"/>
      <c r="FB143" s="20"/>
      <c r="FC143" s="10"/>
      <c r="FD143" s="11"/>
      <c r="FE143" s="74">
        <f t="shared" si="3348"/>
        <v>742</v>
      </c>
      <c r="FF143" s="74">
        <f t="shared" si="3349"/>
        <v>61</v>
      </c>
      <c r="FG143" s="11">
        <v>500</v>
      </c>
      <c r="FH143" s="12">
        <f t="shared" si="3291"/>
        <v>0.70485175202156336</v>
      </c>
      <c r="FI143" s="11">
        <v>23</v>
      </c>
      <c r="FJ143" s="12">
        <f t="shared" si="3292"/>
        <v>4.3977055449330782E-2</v>
      </c>
      <c r="FK143" s="11"/>
      <c r="FL143" s="11"/>
      <c r="FM143" s="18"/>
      <c r="FN143" s="20"/>
      <c r="FO143" s="10"/>
      <c r="FP143" s="11"/>
      <c r="FQ143" s="74">
        <f t="shared" si="3350"/>
        <v>745</v>
      </c>
      <c r="FR143" s="74">
        <f t="shared" si="3351"/>
        <v>62</v>
      </c>
      <c r="FS143" s="11">
        <v>480</v>
      </c>
      <c r="FT143" s="12">
        <f t="shared" si="3295"/>
        <v>0.68053691275167782</v>
      </c>
      <c r="FU143" s="11">
        <v>27</v>
      </c>
      <c r="FV143" s="12">
        <f t="shared" si="3296"/>
        <v>5.3254437869822487E-2</v>
      </c>
      <c r="FW143" s="11"/>
      <c r="FX143" s="11"/>
      <c r="FY143" s="18"/>
      <c r="FZ143" s="20"/>
      <c r="GA143" s="10"/>
      <c r="GB143" s="11"/>
      <c r="GC143" s="74">
        <f t="shared" si="3352"/>
        <v>203</v>
      </c>
      <c r="GD143" s="74">
        <f t="shared" si="3353"/>
        <v>16</v>
      </c>
      <c r="GE143" s="11">
        <v>116</v>
      </c>
      <c r="GF143" s="12">
        <f t="shared" si="3299"/>
        <v>0.61576354679802958</v>
      </c>
      <c r="GG143" s="11">
        <v>9</v>
      </c>
      <c r="GH143" s="12">
        <f t="shared" si="3300"/>
        <v>7.1999999999999995E-2</v>
      </c>
      <c r="GI143" s="11"/>
      <c r="GJ143" s="11"/>
      <c r="GK143" s="18"/>
      <c r="GL143" s="20"/>
      <c r="GM143" s="10"/>
      <c r="GN143" s="11"/>
      <c r="GO143" s="74">
        <f t="shared" si="3354"/>
        <v>745</v>
      </c>
      <c r="GP143" s="74">
        <f t="shared" si="3355"/>
        <v>61</v>
      </c>
      <c r="GQ143" s="11">
        <v>494</v>
      </c>
      <c r="GR143" s="12">
        <f t="shared" si="3303"/>
        <v>0.68322147651006715</v>
      </c>
      <c r="GS143" s="11">
        <v>15</v>
      </c>
      <c r="GT143" s="12">
        <f t="shared" si="3304"/>
        <v>2.9469548133595286E-2</v>
      </c>
      <c r="GU143" s="11"/>
      <c r="GV143" s="11"/>
      <c r="GW143" s="18"/>
      <c r="GX143" s="20"/>
      <c r="GY143" s="10"/>
      <c r="GZ143" s="11"/>
      <c r="HA143" s="74">
        <f t="shared" si="3356"/>
        <v>750</v>
      </c>
      <c r="HB143" s="74">
        <f t="shared" si="3357"/>
        <v>60</v>
      </c>
      <c r="HC143" s="11">
        <v>466</v>
      </c>
      <c r="HD143" s="12">
        <f t="shared" si="3307"/>
        <v>0.65466666666666662</v>
      </c>
      <c r="HE143" s="11">
        <v>25</v>
      </c>
      <c r="HF143" s="12">
        <f t="shared" si="3308"/>
        <v>5.0916496945010187E-2</v>
      </c>
      <c r="HG143" s="11"/>
      <c r="HH143" s="11"/>
      <c r="HI143" s="18"/>
      <c r="HJ143" s="20"/>
      <c r="HK143" s="10">
        <f t="shared" si="3309"/>
        <v>4</v>
      </c>
      <c r="HL143" s="11">
        <f t="shared" si="3310"/>
        <v>0</v>
      </c>
      <c r="HM143" s="11">
        <f t="shared" si="3311"/>
        <v>11693</v>
      </c>
      <c r="HN143" s="11">
        <f t="shared" si="3312"/>
        <v>960</v>
      </c>
      <c r="HO143" s="11">
        <f t="shared" si="3313"/>
        <v>8179</v>
      </c>
      <c r="HP143" s="202">
        <f t="shared" si="3314"/>
        <v>0.69947832036261015</v>
      </c>
      <c r="HQ143" s="15">
        <f t="shared" si="3315"/>
        <v>306</v>
      </c>
      <c r="HR143" s="12">
        <f t="shared" si="3316"/>
        <v>3.7412886660961001E-2</v>
      </c>
      <c r="HS143" s="16">
        <v>61.5</v>
      </c>
      <c r="HT143" s="17">
        <v>7702</v>
      </c>
      <c r="HU143" s="16">
        <f t="shared" si="3317"/>
        <v>94.167991196967847</v>
      </c>
      <c r="HV143" s="18"/>
      <c r="HW143" s="20"/>
      <c r="HX143" s="78">
        <f t="shared" si="3318"/>
        <v>0.71454311454311459</v>
      </c>
      <c r="HY143" s="78">
        <f t="shared" si="3319"/>
        <v>0.69650205761316875</v>
      </c>
      <c r="HZ143" s="78">
        <f t="shared" si="3320"/>
        <v>0.6875</v>
      </c>
    </row>
    <row r="144" spans="1:241" x14ac:dyDescent="0.25">
      <c r="A144" s="211"/>
      <c r="B144" s="41">
        <f>+B143+1</f>
        <v>44614</v>
      </c>
      <c r="C144" s="10">
        <v>2</v>
      </c>
      <c r="D144" s="11"/>
      <c r="E144" s="74">
        <f t="shared" si="3322"/>
        <v>718</v>
      </c>
      <c r="F144" s="74">
        <f t="shared" si="3323"/>
        <v>60</v>
      </c>
      <c r="G144" s="11">
        <v>524</v>
      </c>
      <c r="H144" s="12">
        <f t="shared" si="3239"/>
        <v>0.7674094707520891</v>
      </c>
      <c r="I144" s="11">
        <v>27</v>
      </c>
      <c r="J144" s="12">
        <f t="shared" si="3240"/>
        <v>4.9001814882032667E-2</v>
      </c>
      <c r="K144" s="13"/>
      <c r="L144" s="13"/>
      <c r="M144" s="25">
        <v>4032</v>
      </c>
      <c r="N144" s="38">
        <v>4310</v>
      </c>
      <c r="O144" s="10"/>
      <c r="P144" s="11"/>
      <c r="Q144" s="74">
        <f t="shared" si="3324"/>
        <v>723</v>
      </c>
      <c r="R144" s="74">
        <f t="shared" si="3325"/>
        <v>61</v>
      </c>
      <c r="S144" s="11">
        <v>480</v>
      </c>
      <c r="T144" s="12">
        <f t="shared" si="3243"/>
        <v>0.69156293222683263</v>
      </c>
      <c r="U144" s="11">
        <v>20</v>
      </c>
      <c r="V144" s="12">
        <f t="shared" si="3244"/>
        <v>0.04</v>
      </c>
      <c r="W144" s="13"/>
      <c r="X144" s="13"/>
      <c r="Y144" s="25">
        <v>4032</v>
      </c>
      <c r="Z144" s="38">
        <v>4310</v>
      </c>
      <c r="AA144" s="10">
        <v>1</v>
      </c>
      <c r="AB144" s="11"/>
      <c r="AC144" s="74">
        <f t="shared" si="3326"/>
        <v>740</v>
      </c>
      <c r="AD144" s="74">
        <f t="shared" si="3327"/>
        <v>61</v>
      </c>
      <c r="AE144" s="11">
        <v>537</v>
      </c>
      <c r="AF144" s="12">
        <f t="shared" si="3247"/>
        <v>0.74594594594594599</v>
      </c>
      <c r="AG144" s="11">
        <v>15</v>
      </c>
      <c r="AH144" s="12">
        <f t="shared" si="3248"/>
        <v>2.717391304347826E-2</v>
      </c>
      <c r="AI144" s="13"/>
      <c r="AJ144" s="13"/>
      <c r="AK144" s="25">
        <v>4032</v>
      </c>
      <c r="AL144" s="38">
        <v>4310</v>
      </c>
      <c r="AM144" s="10">
        <v>1</v>
      </c>
      <c r="AN144" s="11"/>
      <c r="AO144" s="74">
        <f t="shared" si="3328"/>
        <v>199</v>
      </c>
      <c r="AP144" s="74">
        <f t="shared" si="3329"/>
        <v>16</v>
      </c>
      <c r="AQ144" s="11">
        <v>142</v>
      </c>
      <c r="AR144" s="12">
        <f t="shared" si="3251"/>
        <v>0.72361809045226133</v>
      </c>
      <c r="AS144" s="11">
        <v>2</v>
      </c>
      <c r="AT144" s="12">
        <f t="shared" si="3252"/>
        <v>1.3888888888888888E-2</v>
      </c>
      <c r="AU144" s="13"/>
      <c r="AV144" s="13"/>
      <c r="AW144" s="25">
        <v>4032</v>
      </c>
      <c r="AX144" s="38">
        <v>4310</v>
      </c>
      <c r="AY144" s="10"/>
      <c r="AZ144" s="11"/>
      <c r="BA144" s="74">
        <f t="shared" si="3330"/>
        <v>751</v>
      </c>
      <c r="BB144" s="74">
        <f t="shared" si="3331"/>
        <v>61</v>
      </c>
      <c r="BC144" s="11">
        <v>519</v>
      </c>
      <c r="BD144" s="12">
        <f t="shared" si="3255"/>
        <v>0.70306258322237014</v>
      </c>
      <c r="BE144" s="11">
        <v>9</v>
      </c>
      <c r="BF144" s="12">
        <f t="shared" si="3256"/>
        <v>1.7045454545454544E-2</v>
      </c>
      <c r="BG144" s="13"/>
      <c r="BH144" s="13"/>
      <c r="BI144" s="25">
        <v>4032</v>
      </c>
      <c r="BJ144" s="38">
        <v>4310</v>
      </c>
      <c r="BK144" s="10">
        <v>1</v>
      </c>
      <c r="BL144" s="11"/>
      <c r="BM144" s="74">
        <f t="shared" si="3332"/>
        <v>749</v>
      </c>
      <c r="BN144" s="74">
        <f t="shared" si="3333"/>
        <v>62</v>
      </c>
      <c r="BO144" s="11">
        <v>527</v>
      </c>
      <c r="BP144" s="12">
        <f t="shared" si="3259"/>
        <v>0.71695594125500672</v>
      </c>
      <c r="BQ144" s="11">
        <v>10</v>
      </c>
      <c r="BR144" s="12">
        <f t="shared" si="3260"/>
        <v>1.86219739292365E-2</v>
      </c>
      <c r="BS144" s="13"/>
      <c r="BT144" s="13"/>
      <c r="BU144" s="25">
        <v>4032</v>
      </c>
      <c r="BV144" s="38">
        <v>4310</v>
      </c>
      <c r="BW144" s="10"/>
      <c r="BX144" s="11"/>
      <c r="BY144" s="74">
        <f t="shared" si="3334"/>
        <v>733</v>
      </c>
      <c r="BZ144" s="74">
        <f t="shared" si="3335"/>
        <v>59</v>
      </c>
      <c r="CA144" s="11">
        <v>501</v>
      </c>
      <c r="CB144" s="12">
        <f t="shared" si="3263"/>
        <v>0.72032742155525242</v>
      </c>
      <c r="CC144" s="11">
        <v>27</v>
      </c>
      <c r="CD144" s="12">
        <f t="shared" si="3264"/>
        <v>5.113636363636364E-2</v>
      </c>
      <c r="CE144" s="13"/>
      <c r="CF144" s="13"/>
      <c r="CG144" s="25">
        <v>4032</v>
      </c>
      <c r="CH144" s="38">
        <v>4310</v>
      </c>
      <c r="CI144" s="10"/>
      <c r="CJ144" s="11"/>
      <c r="CK144" s="74">
        <f t="shared" si="3336"/>
        <v>741</v>
      </c>
      <c r="CL144" s="74">
        <f t="shared" si="3337"/>
        <v>60</v>
      </c>
      <c r="CM144" s="11">
        <v>520</v>
      </c>
      <c r="CN144" s="12">
        <f t="shared" si="3267"/>
        <v>0.72334682860998656</v>
      </c>
      <c r="CO144" s="11">
        <v>16</v>
      </c>
      <c r="CP144" s="12">
        <f t="shared" si="3268"/>
        <v>2.9850746268656716E-2</v>
      </c>
      <c r="CQ144" s="13"/>
      <c r="CR144" s="13"/>
      <c r="CS144" s="25">
        <v>4032</v>
      </c>
      <c r="CT144" s="38">
        <v>4310</v>
      </c>
      <c r="CU144" s="10"/>
      <c r="CV144" s="11"/>
      <c r="CW144" s="74">
        <f t="shared" si="3338"/>
        <v>736</v>
      </c>
      <c r="CX144" s="74">
        <f t="shared" si="3339"/>
        <v>60</v>
      </c>
      <c r="CY144" s="11">
        <v>468</v>
      </c>
      <c r="CZ144" s="12">
        <f t="shared" si="3271"/>
        <v>0.66032608695652173</v>
      </c>
      <c r="DA144" s="11">
        <v>18</v>
      </c>
      <c r="DB144" s="12">
        <f t="shared" si="3272"/>
        <v>3.7037037037037035E-2</v>
      </c>
      <c r="DC144" s="13"/>
      <c r="DD144" s="13"/>
      <c r="DE144" s="25">
        <v>4032</v>
      </c>
      <c r="DF144" s="38">
        <v>4310</v>
      </c>
      <c r="DG144" s="10"/>
      <c r="DH144" s="11"/>
      <c r="DI144" s="74">
        <f t="shared" si="3340"/>
        <v>180</v>
      </c>
      <c r="DJ144" s="74">
        <f t="shared" si="3341"/>
        <v>15</v>
      </c>
      <c r="DK144" s="11">
        <v>108</v>
      </c>
      <c r="DL144" s="12">
        <f t="shared" si="3275"/>
        <v>0.62222222222222223</v>
      </c>
      <c r="DM144" s="11">
        <v>4</v>
      </c>
      <c r="DN144" s="12">
        <f t="shared" si="3276"/>
        <v>3.5714285714285712E-2</v>
      </c>
      <c r="DO144" s="13"/>
      <c r="DP144" s="13"/>
      <c r="DQ144" s="25">
        <v>4032</v>
      </c>
      <c r="DR144" s="38">
        <v>4310</v>
      </c>
      <c r="DS144" s="10"/>
      <c r="DT144" s="11"/>
      <c r="DU144" s="74">
        <f t="shared" si="3342"/>
        <v>748</v>
      </c>
      <c r="DV144" s="74">
        <f t="shared" si="3343"/>
        <v>63</v>
      </c>
      <c r="DW144" s="11">
        <v>519</v>
      </c>
      <c r="DX144" s="12">
        <f t="shared" si="3279"/>
        <v>0.71791443850267378</v>
      </c>
      <c r="DY144" s="11">
        <v>18</v>
      </c>
      <c r="DZ144" s="12">
        <f t="shared" si="3280"/>
        <v>3.3519553072625698E-2</v>
      </c>
      <c r="EA144" s="13"/>
      <c r="EB144" s="13"/>
      <c r="EC144" s="25">
        <v>4032</v>
      </c>
      <c r="ED144" s="38">
        <v>4310</v>
      </c>
      <c r="EE144" s="10"/>
      <c r="EF144" s="11"/>
      <c r="EG144" s="74">
        <f t="shared" si="3344"/>
        <v>750</v>
      </c>
      <c r="EH144" s="74">
        <f t="shared" si="3345"/>
        <v>62</v>
      </c>
      <c r="EI144" s="11">
        <v>495</v>
      </c>
      <c r="EJ144" s="12">
        <f t="shared" si="3283"/>
        <v>0.68266666666666664</v>
      </c>
      <c r="EK144" s="11">
        <v>17</v>
      </c>
      <c r="EL144" s="12">
        <f t="shared" si="3284"/>
        <v>3.3203125E-2</v>
      </c>
      <c r="EM144" s="13"/>
      <c r="EN144" s="13"/>
      <c r="EO144" s="25">
        <v>4032</v>
      </c>
      <c r="EP144" s="38">
        <v>4310</v>
      </c>
      <c r="EQ144" s="10"/>
      <c r="ER144" s="11"/>
      <c r="ES144" s="74">
        <f t="shared" si="3346"/>
        <v>735</v>
      </c>
      <c r="ET144" s="74">
        <f t="shared" si="3347"/>
        <v>60</v>
      </c>
      <c r="EU144" s="11">
        <v>513</v>
      </c>
      <c r="EV144" s="12">
        <f t="shared" si="3287"/>
        <v>0.73197278911564623</v>
      </c>
      <c r="EW144" s="11">
        <v>25</v>
      </c>
      <c r="EX144" s="12">
        <f t="shared" si="3288"/>
        <v>4.6468401486988845E-2</v>
      </c>
      <c r="EY144" s="13"/>
      <c r="EZ144" s="13"/>
      <c r="FA144" s="25">
        <v>4032</v>
      </c>
      <c r="FB144" s="38">
        <v>4310</v>
      </c>
      <c r="FC144" s="10">
        <v>1</v>
      </c>
      <c r="FD144" s="11"/>
      <c r="FE144" s="74">
        <f t="shared" si="3348"/>
        <v>741</v>
      </c>
      <c r="FF144" s="74">
        <f t="shared" si="3349"/>
        <v>61</v>
      </c>
      <c r="FG144" s="11">
        <v>543</v>
      </c>
      <c r="FH144" s="12">
        <f t="shared" si="3291"/>
        <v>0.76518218623481782</v>
      </c>
      <c r="FI144" s="11">
        <v>24</v>
      </c>
      <c r="FJ144" s="12">
        <f t="shared" si="3292"/>
        <v>4.2328042328042326E-2</v>
      </c>
      <c r="FK144" s="13"/>
      <c r="FL144" s="13"/>
      <c r="FM144" s="25">
        <v>4032</v>
      </c>
      <c r="FN144" s="38">
        <v>4310</v>
      </c>
      <c r="FO144" s="10"/>
      <c r="FP144" s="11"/>
      <c r="FQ144" s="74">
        <f t="shared" si="3350"/>
        <v>745</v>
      </c>
      <c r="FR144" s="74">
        <f t="shared" si="3351"/>
        <v>62</v>
      </c>
      <c r="FS144" s="11">
        <v>526</v>
      </c>
      <c r="FT144" s="12">
        <f t="shared" si="3295"/>
        <v>0.72348993288590602</v>
      </c>
      <c r="FU144" s="11">
        <v>13</v>
      </c>
      <c r="FV144" s="12">
        <f t="shared" si="3296"/>
        <v>2.4118738404452691E-2</v>
      </c>
      <c r="FW144" s="13"/>
      <c r="FX144" s="13"/>
      <c r="FY144" s="25">
        <v>4032</v>
      </c>
      <c r="FZ144" s="38">
        <v>4310</v>
      </c>
      <c r="GA144" s="10">
        <v>1</v>
      </c>
      <c r="GB144" s="11"/>
      <c r="GC144" s="74">
        <f t="shared" si="3352"/>
        <v>202</v>
      </c>
      <c r="GD144" s="74">
        <f t="shared" si="3353"/>
        <v>16</v>
      </c>
      <c r="GE144" s="11">
        <v>117</v>
      </c>
      <c r="GF144" s="12">
        <f t="shared" si="3299"/>
        <v>0.59405940594059403</v>
      </c>
      <c r="GG144" s="11">
        <v>3</v>
      </c>
      <c r="GH144" s="12">
        <f t="shared" si="3300"/>
        <v>2.5000000000000001E-2</v>
      </c>
      <c r="GI144" s="13"/>
      <c r="GJ144" s="13"/>
      <c r="GK144" s="25">
        <v>4032</v>
      </c>
      <c r="GL144" s="38">
        <v>4310</v>
      </c>
      <c r="GM144" s="10"/>
      <c r="GN144" s="11"/>
      <c r="GO144" s="74">
        <f t="shared" si="3354"/>
        <v>745</v>
      </c>
      <c r="GP144" s="74">
        <f t="shared" si="3355"/>
        <v>61</v>
      </c>
      <c r="GQ144" s="11">
        <v>546</v>
      </c>
      <c r="GR144" s="12">
        <f t="shared" si="3303"/>
        <v>0.74630872483221478</v>
      </c>
      <c r="GS144" s="11">
        <v>10</v>
      </c>
      <c r="GT144" s="12">
        <f t="shared" si="3304"/>
        <v>1.7985611510791366E-2</v>
      </c>
      <c r="GU144" s="13"/>
      <c r="GV144" s="13"/>
      <c r="GW144" s="25">
        <v>4032</v>
      </c>
      <c r="GX144" s="38">
        <v>4310</v>
      </c>
      <c r="GY144" s="10"/>
      <c r="GZ144" s="11"/>
      <c r="HA144" s="74">
        <f t="shared" si="3356"/>
        <v>750</v>
      </c>
      <c r="HB144" s="74">
        <f t="shared" si="3357"/>
        <v>60</v>
      </c>
      <c r="HC144" s="11">
        <v>521</v>
      </c>
      <c r="HD144" s="12">
        <f t="shared" si="3307"/>
        <v>0.71066666666666667</v>
      </c>
      <c r="HE144" s="11">
        <v>12</v>
      </c>
      <c r="HF144" s="12">
        <f t="shared" si="3308"/>
        <v>2.2514071294559099E-2</v>
      </c>
      <c r="HG144" s="13"/>
      <c r="HH144" s="13"/>
      <c r="HI144" s="25">
        <v>4032</v>
      </c>
      <c r="HJ144" s="38">
        <v>4310</v>
      </c>
      <c r="HK144" s="10">
        <f t="shared" si="3309"/>
        <v>7</v>
      </c>
      <c r="HL144" s="11">
        <f t="shared" si="3310"/>
        <v>0</v>
      </c>
      <c r="HM144" s="11">
        <f t="shared" si="3311"/>
        <v>11686</v>
      </c>
      <c r="HN144" s="11">
        <f t="shared" si="3312"/>
        <v>960</v>
      </c>
      <c r="HO144" s="11">
        <f t="shared" si="3313"/>
        <v>8376</v>
      </c>
      <c r="HP144" s="202">
        <f t="shared" si="3314"/>
        <v>0.71675509156255346</v>
      </c>
      <c r="HQ144" s="15">
        <f t="shared" si="3315"/>
        <v>270</v>
      </c>
      <c r="HR144" s="12">
        <f t="shared" si="3316"/>
        <v>3.2234957020057305E-2</v>
      </c>
      <c r="HS144" s="16">
        <v>61.6</v>
      </c>
      <c r="HT144" s="17">
        <v>7932</v>
      </c>
      <c r="HU144" s="16">
        <f t="shared" si="3317"/>
        <v>94.699140401146138</v>
      </c>
      <c r="HV144" s="23">
        <v>4032</v>
      </c>
      <c r="HW144" s="22">
        <v>4310</v>
      </c>
      <c r="HX144" s="78">
        <f t="shared" si="3318"/>
        <v>0.72474226804123709</v>
      </c>
      <c r="HY144" s="78">
        <f t="shared" si="3319"/>
        <v>0.6972736625514403</v>
      </c>
      <c r="HZ144" s="78">
        <f t="shared" si="3320"/>
        <v>0.72817764165390508</v>
      </c>
    </row>
    <row r="145" spans="1:241" x14ac:dyDescent="0.25">
      <c r="A145" s="211"/>
      <c r="B145" s="41">
        <f t="shared" si="3321"/>
        <v>44615</v>
      </c>
      <c r="C145" s="10">
        <v>1</v>
      </c>
      <c r="D145" s="11"/>
      <c r="E145" s="74">
        <f t="shared" si="3322"/>
        <v>717</v>
      </c>
      <c r="F145" s="74">
        <f t="shared" si="3323"/>
        <v>60</v>
      </c>
      <c r="G145" s="11">
        <v>488</v>
      </c>
      <c r="H145" s="12">
        <f t="shared" si="3239"/>
        <v>0.70571827057182701</v>
      </c>
      <c r="I145" s="11">
        <v>18</v>
      </c>
      <c r="J145" s="12">
        <f t="shared" si="3240"/>
        <v>3.5573122529644272E-2</v>
      </c>
      <c r="K145" s="13"/>
      <c r="L145" s="11"/>
      <c r="M145" s="25">
        <v>4703.2558139534885</v>
      </c>
      <c r="N145" s="38">
        <v>4604.666666666667</v>
      </c>
      <c r="O145" s="10">
        <v>1</v>
      </c>
      <c r="P145" s="11"/>
      <c r="Q145" s="74">
        <f t="shared" si="3324"/>
        <v>722</v>
      </c>
      <c r="R145" s="74">
        <f t="shared" si="3325"/>
        <v>61</v>
      </c>
      <c r="S145" s="11">
        <v>456</v>
      </c>
      <c r="T145" s="12">
        <f t="shared" si="3243"/>
        <v>0.65096952908587258</v>
      </c>
      <c r="U145" s="11">
        <v>14</v>
      </c>
      <c r="V145" s="12">
        <f t="shared" si="3244"/>
        <v>2.9787234042553193E-2</v>
      </c>
      <c r="W145" s="13"/>
      <c r="X145" s="11"/>
      <c r="Y145" s="25">
        <v>4668.3720930232557</v>
      </c>
      <c r="Z145" s="38">
        <v>4713.333333333333</v>
      </c>
      <c r="AA145" s="10">
        <v>2</v>
      </c>
      <c r="AB145" s="11"/>
      <c r="AC145" s="74">
        <f t="shared" si="3326"/>
        <v>738</v>
      </c>
      <c r="AD145" s="74">
        <f t="shared" si="3327"/>
        <v>61</v>
      </c>
      <c r="AE145" s="11">
        <v>541</v>
      </c>
      <c r="AF145" s="12">
        <f t="shared" si="3247"/>
        <v>0.74796747967479671</v>
      </c>
      <c r="AG145" s="11">
        <v>11</v>
      </c>
      <c r="AH145" s="12">
        <f t="shared" si="3248"/>
        <v>1.9927536231884056E-2</v>
      </c>
      <c r="AI145" s="13"/>
      <c r="AJ145" s="11"/>
      <c r="AK145" s="25">
        <v>4768.75</v>
      </c>
      <c r="AL145" s="38">
        <v>4658.5714285714284</v>
      </c>
      <c r="AM145" s="10"/>
      <c r="AN145" s="11"/>
      <c r="AO145" s="74">
        <f t="shared" si="3328"/>
        <v>199</v>
      </c>
      <c r="AP145" s="74">
        <f t="shared" si="3329"/>
        <v>16</v>
      </c>
      <c r="AQ145" s="11">
        <v>142</v>
      </c>
      <c r="AR145" s="12">
        <f t="shared" si="3251"/>
        <v>0.72361809045226133</v>
      </c>
      <c r="AS145" s="11">
        <v>2</v>
      </c>
      <c r="AT145" s="12">
        <f t="shared" si="3252"/>
        <v>1.3888888888888888E-2</v>
      </c>
      <c r="AU145" s="13"/>
      <c r="AV145" s="11"/>
      <c r="AW145" s="25">
        <v>4716.4285714285716</v>
      </c>
      <c r="AX145" s="38">
        <v>4551.25</v>
      </c>
      <c r="AY145" s="10"/>
      <c r="AZ145" s="11"/>
      <c r="BA145" s="74">
        <f t="shared" si="3330"/>
        <v>751</v>
      </c>
      <c r="BB145" s="74">
        <f t="shared" si="3331"/>
        <v>61</v>
      </c>
      <c r="BC145" s="11">
        <v>511</v>
      </c>
      <c r="BD145" s="12">
        <f t="shared" si="3255"/>
        <v>0.68575233022636484</v>
      </c>
      <c r="BE145" s="11">
        <v>4</v>
      </c>
      <c r="BF145" s="12">
        <f t="shared" si="3256"/>
        <v>7.7669902912621356E-3</v>
      </c>
      <c r="BG145" s="13"/>
      <c r="BH145" s="11"/>
      <c r="BI145" s="25">
        <v>4471.9230769230771</v>
      </c>
      <c r="BJ145" s="38">
        <v>4678.666666666667</v>
      </c>
      <c r="BK145" s="10">
        <v>1</v>
      </c>
      <c r="BL145" s="11"/>
      <c r="BM145" s="74">
        <f t="shared" si="3332"/>
        <v>748</v>
      </c>
      <c r="BN145" s="74">
        <f t="shared" si="3333"/>
        <v>62</v>
      </c>
      <c r="BO145" s="11">
        <v>513</v>
      </c>
      <c r="BP145" s="12">
        <f t="shared" si="3259"/>
        <v>0.70187165775401072</v>
      </c>
      <c r="BQ145" s="11">
        <v>12</v>
      </c>
      <c r="BR145" s="12">
        <f t="shared" si="3260"/>
        <v>2.2857142857142857E-2</v>
      </c>
      <c r="BS145" s="13"/>
      <c r="BT145" s="11"/>
      <c r="BU145" s="25">
        <v>4850</v>
      </c>
      <c r="BV145" s="38">
        <v>5047.333333333333</v>
      </c>
      <c r="BW145" s="10">
        <v>2</v>
      </c>
      <c r="BX145" s="11"/>
      <c r="BY145" s="74">
        <f t="shared" si="3334"/>
        <v>731</v>
      </c>
      <c r="BZ145" s="74">
        <f t="shared" si="3335"/>
        <v>59</v>
      </c>
      <c r="CA145" s="11">
        <v>524</v>
      </c>
      <c r="CB145" s="12">
        <f t="shared" si="3263"/>
        <v>0.75239398084815323</v>
      </c>
      <c r="CC145" s="11">
        <v>26</v>
      </c>
      <c r="CD145" s="12">
        <f t="shared" si="3264"/>
        <v>4.7272727272727272E-2</v>
      </c>
      <c r="CE145" s="13"/>
      <c r="CF145" s="11"/>
      <c r="CG145" s="25">
        <v>4613.5185185185182</v>
      </c>
      <c r="CH145" s="38">
        <v>4486.25</v>
      </c>
      <c r="CI145" s="10"/>
      <c r="CJ145" s="11"/>
      <c r="CK145" s="74">
        <f t="shared" si="3336"/>
        <v>741</v>
      </c>
      <c r="CL145" s="74">
        <f t="shared" si="3337"/>
        <v>60</v>
      </c>
      <c r="CM145" s="11">
        <v>493</v>
      </c>
      <c r="CN145" s="12">
        <f t="shared" si="3267"/>
        <v>0.68960863697705799</v>
      </c>
      <c r="CO145" s="11">
        <v>18</v>
      </c>
      <c r="CP145" s="12">
        <f t="shared" si="3268"/>
        <v>3.5225048923679059E-2</v>
      </c>
      <c r="CQ145" s="13"/>
      <c r="CR145" s="11"/>
      <c r="CS145" s="25">
        <v>4642.0408163265311</v>
      </c>
      <c r="CT145" s="38">
        <v>4604.2857142857147</v>
      </c>
      <c r="CU145" s="10"/>
      <c r="CV145" s="11"/>
      <c r="CW145" s="74">
        <f t="shared" si="3338"/>
        <v>736</v>
      </c>
      <c r="CX145" s="74">
        <f t="shared" si="3339"/>
        <v>60</v>
      </c>
      <c r="CY145" s="11">
        <v>501</v>
      </c>
      <c r="CZ145" s="12">
        <f t="shared" si="3271"/>
        <v>0.70516304347826086</v>
      </c>
      <c r="DA145" s="11">
        <v>18</v>
      </c>
      <c r="DB145" s="12">
        <f t="shared" si="3272"/>
        <v>3.4682080924855488E-2</v>
      </c>
      <c r="DC145" s="13"/>
      <c r="DD145" s="11"/>
      <c r="DE145" s="25">
        <v>4779.1836734693879</v>
      </c>
      <c r="DF145" s="38">
        <v>4718.125</v>
      </c>
      <c r="DG145" s="10"/>
      <c r="DH145" s="11"/>
      <c r="DI145" s="74">
        <f t="shared" si="3340"/>
        <v>180</v>
      </c>
      <c r="DJ145" s="74">
        <f t="shared" si="3341"/>
        <v>15</v>
      </c>
      <c r="DK145" s="11">
        <v>126</v>
      </c>
      <c r="DL145" s="12">
        <f t="shared" si="3275"/>
        <v>0.75</v>
      </c>
      <c r="DM145" s="11">
        <v>9</v>
      </c>
      <c r="DN145" s="12">
        <f t="shared" si="3276"/>
        <v>6.6666666666666666E-2</v>
      </c>
      <c r="DO145" s="13"/>
      <c r="DP145" s="11"/>
      <c r="DQ145" s="25">
        <v>4789.333333333333</v>
      </c>
      <c r="DR145" s="38">
        <v>4438.5714285714284</v>
      </c>
      <c r="DS145" s="10"/>
      <c r="DT145" s="11"/>
      <c r="DU145" s="74">
        <f t="shared" si="3342"/>
        <v>748</v>
      </c>
      <c r="DV145" s="74">
        <f t="shared" si="3343"/>
        <v>63</v>
      </c>
      <c r="DW145" s="11">
        <v>544</v>
      </c>
      <c r="DX145" s="12">
        <f t="shared" si="3279"/>
        <v>0.75935828877005351</v>
      </c>
      <c r="DY145" s="11">
        <v>24</v>
      </c>
      <c r="DZ145" s="12">
        <f t="shared" si="3280"/>
        <v>4.2253521126760563E-2</v>
      </c>
      <c r="EA145" s="13"/>
      <c r="EB145" s="11"/>
      <c r="EC145" s="25">
        <v>4672.727272727273</v>
      </c>
      <c r="ED145" s="38">
        <v>4757.333333333333</v>
      </c>
      <c r="EE145" s="10"/>
      <c r="EF145" s="11"/>
      <c r="EG145" s="74">
        <f t="shared" si="3344"/>
        <v>750</v>
      </c>
      <c r="EH145" s="74">
        <f t="shared" si="3345"/>
        <v>62</v>
      </c>
      <c r="EI145" s="11">
        <v>559</v>
      </c>
      <c r="EJ145" s="12">
        <f t="shared" si="3283"/>
        <v>0.77866666666666662</v>
      </c>
      <c r="EK145" s="11">
        <v>25</v>
      </c>
      <c r="EL145" s="12">
        <f t="shared" si="3284"/>
        <v>4.2808219178082189E-2</v>
      </c>
      <c r="EM145" s="13"/>
      <c r="EN145" s="11"/>
      <c r="EO145" s="25">
        <v>4851.3725490196075</v>
      </c>
      <c r="EP145" s="38">
        <v>4983.125</v>
      </c>
      <c r="EQ145" s="10"/>
      <c r="ER145" s="11"/>
      <c r="ES145" s="74">
        <f t="shared" si="3346"/>
        <v>735</v>
      </c>
      <c r="ET145" s="74">
        <f t="shared" si="3347"/>
        <v>60</v>
      </c>
      <c r="EU145" s="11">
        <v>526</v>
      </c>
      <c r="EV145" s="12">
        <f t="shared" si="3287"/>
        <v>0.75510204081632648</v>
      </c>
      <c r="EW145" s="11">
        <v>29</v>
      </c>
      <c r="EX145" s="12">
        <f t="shared" si="3288"/>
        <v>5.2252252252252253E-2</v>
      </c>
      <c r="EY145" s="13"/>
      <c r="EZ145" s="11"/>
      <c r="FA145" s="25">
        <v>4593.9024390243903</v>
      </c>
      <c r="FB145" s="38">
        <v>4405.333333333333</v>
      </c>
      <c r="FC145" s="10"/>
      <c r="FD145" s="11"/>
      <c r="FE145" s="74">
        <f t="shared" si="3348"/>
        <v>741</v>
      </c>
      <c r="FF145" s="74">
        <f t="shared" si="3349"/>
        <v>61</v>
      </c>
      <c r="FG145" s="11">
        <v>531</v>
      </c>
      <c r="FH145" s="12">
        <f t="shared" si="3291"/>
        <v>0.75033738191632926</v>
      </c>
      <c r="FI145" s="11">
        <v>25</v>
      </c>
      <c r="FJ145" s="12">
        <f t="shared" si="3292"/>
        <v>4.4964028776978415E-2</v>
      </c>
      <c r="FK145" s="13"/>
      <c r="FL145" s="11"/>
      <c r="FM145" s="25">
        <v>4477.75</v>
      </c>
      <c r="FN145" s="38">
        <v>4593.5714285714284</v>
      </c>
      <c r="FO145" s="10"/>
      <c r="FP145" s="11"/>
      <c r="FQ145" s="74">
        <f t="shared" si="3350"/>
        <v>745</v>
      </c>
      <c r="FR145" s="74">
        <f t="shared" si="3351"/>
        <v>62</v>
      </c>
      <c r="FS145" s="11">
        <v>483</v>
      </c>
      <c r="FT145" s="12">
        <f t="shared" si="3295"/>
        <v>0.67248322147651007</v>
      </c>
      <c r="FU145" s="11">
        <v>18</v>
      </c>
      <c r="FV145" s="12">
        <f t="shared" si="3296"/>
        <v>3.5928143712574849E-2</v>
      </c>
      <c r="FW145" s="13"/>
      <c r="FX145" s="11"/>
      <c r="FY145" s="25">
        <v>4620.2439024390242</v>
      </c>
      <c r="FZ145" s="38">
        <v>4805.333333333333</v>
      </c>
      <c r="GA145" s="10">
        <v>1</v>
      </c>
      <c r="GB145" s="11"/>
      <c r="GC145" s="74">
        <f t="shared" si="3352"/>
        <v>201</v>
      </c>
      <c r="GD145" s="74">
        <f t="shared" si="3353"/>
        <v>16</v>
      </c>
      <c r="GE145" s="11">
        <v>124</v>
      </c>
      <c r="GF145" s="12">
        <f t="shared" si="3299"/>
        <v>0.65671641791044777</v>
      </c>
      <c r="GG145" s="11">
        <v>8</v>
      </c>
      <c r="GH145" s="12">
        <f t="shared" si="3300"/>
        <v>6.0606060606060608E-2</v>
      </c>
      <c r="GI145" s="13"/>
      <c r="GJ145" s="11"/>
      <c r="GK145" s="25">
        <v>4909.333333333333</v>
      </c>
      <c r="GL145" s="38">
        <v>4510</v>
      </c>
      <c r="GM145" s="10">
        <v>1</v>
      </c>
      <c r="GN145" s="11"/>
      <c r="GO145" s="74">
        <f t="shared" si="3354"/>
        <v>744</v>
      </c>
      <c r="GP145" s="74">
        <f t="shared" si="3355"/>
        <v>61</v>
      </c>
      <c r="GQ145" s="11">
        <v>488</v>
      </c>
      <c r="GR145" s="12">
        <f t="shared" si="3303"/>
        <v>0.67069892473118276</v>
      </c>
      <c r="GS145" s="11">
        <v>11</v>
      </c>
      <c r="GT145" s="12">
        <f t="shared" si="3304"/>
        <v>2.2044088176352707E-2</v>
      </c>
      <c r="GU145" s="13"/>
      <c r="GV145" s="11"/>
      <c r="GW145" s="25">
        <v>4548.7755102040819</v>
      </c>
      <c r="GX145" s="38">
        <v>4648</v>
      </c>
      <c r="GY145" s="10"/>
      <c r="GZ145" s="11"/>
      <c r="HA145" s="74">
        <f t="shared" si="3356"/>
        <v>750</v>
      </c>
      <c r="HB145" s="74">
        <f t="shared" si="3357"/>
        <v>60</v>
      </c>
      <c r="HC145" s="11">
        <v>506</v>
      </c>
      <c r="HD145" s="12">
        <f t="shared" si="3307"/>
        <v>0.68933333333333335</v>
      </c>
      <c r="HE145" s="11">
        <v>11</v>
      </c>
      <c r="HF145" s="12">
        <f t="shared" si="3308"/>
        <v>2.1276595744680851E-2</v>
      </c>
      <c r="HG145" s="13"/>
      <c r="HH145" s="11"/>
      <c r="HI145" s="25">
        <v>4755.8</v>
      </c>
      <c r="HJ145" s="38">
        <v>4980</v>
      </c>
      <c r="HK145" s="10">
        <f t="shared" si="3309"/>
        <v>9</v>
      </c>
      <c r="HL145" s="11">
        <f t="shared" si="3310"/>
        <v>0</v>
      </c>
      <c r="HM145" s="11">
        <f t="shared" si="3311"/>
        <v>11677</v>
      </c>
      <c r="HN145" s="11">
        <f t="shared" si="3312"/>
        <v>960</v>
      </c>
      <c r="HO145" s="11">
        <f t="shared" si="3313"/>
        <v>8339</v>
      </c>
      <c r="HP145" s="202">
        <f t="shared" si="3314"/>
        <v>0.71413890554080672</v>
      </c>
      <c r="HQ145" s="15">
        <f t="shared" si="3315"/>
        <v>283</v>
      </c>
      <c r="HR145" s="12">
        <f t="shared" si="3316"/>
        <v>3.3936922892433143E-2</v>
      </c>
      <c r="HS145" s="16">
        <v>61.8</v>
      </c>
      <c r="HT145" s="17">
        <v>7875</v>
      </c>
      <c r="HU145" s="16">
        <f t="shared" si="3317"/>
        <v>94.435783667106364</v>
      </c>
      <c r="HV145" s="23">
        <v>4483.2907801418442</v>
      </c>
      <c r="HW145" s="22">
        <v>4692.5714285714284</v>
      </c>
      <c r="HX145" s="78">
        <f t="shared" si="3318"/>
        <v>0.69987096774193547</v>
      </c>
      <c r="HY145" s="78">
        <f t="shared" si="3319"/>
        <v>0.73777663407102423</v>
      </c>
      <c r="HZ145" s="78">
        <f t="shared" si="3320"/>
        <v>0.70480081716036769</v>
      </c>
    </row>
    <row r="146" spans="1:241" x14ac:dyDescent="0.25">
      <c r="A146" s="211"/>
      <c r="B146" s="41">
        <f t="shared" si="3321"/>
        <v>44616</v>
      </c>
      <c r="C146" s="10"/>
      <c r="D146" s="11"/>
      <c r="E146" s="74">
        <f t="shared" si="3322"/>
        <v>717</v>
      </c>
      <c r="F146" s="74">
        <f t="shared" si="3323"/>
        <v>60</v>
      </c>
      <c r="G146" s="11">
        <v>499</v>
      </c>
      <c r="H146" s="12">
        <f t="shared" si="3239"/>
        <v>0.71966527196652719</v>
      </c>
      <c r="I146" s="11">
        <v>17</v>
      </c>
      <c r="J146" s="12">
        <f t="shared" si="3240"/>
        <v>3.294573643410853E-2</v>
      </c>
      <c r="K146" s="13"/>
      <c r="L146" s="11"/>
      <c r="M146" s="39">
        <v>83.720930232558146</v>
      </c>
      <c r="N146" s="43">
        <v>86.666666666666671</v>
      </c>
      <c r="O146" s="10">
        <v>2</v>
      </c>
      <c r="P146" s="11"/>
      <c r="Q146" s="74">
        <f t="shared" si="3324"/>
        <v>720</v>
      </c>
      <c r="R146" s="74">
        <f t="shared" si="3325"/>
        <v>61</v>
      </c>
      <c r="S146" s="11">
        <v>459</v>
      </c>
      <c r="T146" s="12">
        <f t="shared" si="3243"/>
        <v>0.67222222222222228</v>
      </c>
      <c r="U146" s="11">
        <v>25</v>
      </c>
      <c r="V146" s="12">
        <f t="shared" si="3244"/>
        <v>5.1652892561983473E-2</v>
      </c>
      <c r="W146" s="13"/>
      <c r="X146" s="11"/>
      <c r="Y146" s="39">
        <v>74.418604651162795</v>
      </c>
      <c r="Z146" s="43">
        <v>100</v>
      </c>
      <c r="AA146" s="10">
        <v>1</v>
      </c>
      <c r="AB146" s="11"/>
      <c r="AC146" s="74">
        <f t="shared" si="3326"/>
        <v>737</v>
      </c>
      <c r="AD146" s="74">
        <f t="shared" si="3327"/>
        <v>61</v>
      </c>
      <c r="AE146" s="11">
        <v>500</v>
      </c>
      <c r="AF146" s="12">
        <f t="shared" si="3247"/>
        <v>0.70284938941655362</v>
      </c>
      <c r="AG146" s="11">
        <v>18</v>
      </c>
      <c r="AH146" s="12">
        <f t="shared" si="3248"/>
        <v>3.4749034749034749E-2</v>
      </c>
      <c r="AI146" s="13"/>
      <c r="AJ146" s="11"/>
      <c r="AK146" s="39">
        <v>82.5</v>
      </c>
      <c r="AL146" s="43">
        <v>100</v>
      </c>
      <c r="AM146" s="10"/>
      <c r="AN146" s="11"/>
      <c r="AO146" s="74">
        <f t="shared" si="3328"/>
        <v>199</v>
      </c>
      <c r="AP146" s="74">
        <f t="shared" si="3329"/>
        <v>16</v>
      </c>
      <c r="AQ146" s="11">
        <v>146</v>
      </c>
      <c r="AR146" s="12">
        <f t="shared" si="3251"/>
        <v>0.75879396984924619</v>
      </c>
      <c r="AS146" s="11">
        <v>5</v>
      </c>
      <c r="AT146" s="12">
        <f t="shared" si="3252"/>
        <v>3.3112582781456956E-2</v>
      </c>
      <c r="AU146" s="13"/>
      <c r="AV146" s="11"/>
      <c r="AW146" s="39">
        <v>100</v>
      </c>
      <c r="AX146" s="43">
        <v>87.5</v>
      </c>
      <c r="AY146" s="10"/>
      <c r="AZ146" s="11"/>
      <c r="BA146" s="74">
        <f t="shared" si="3330"/>
        <v>751</v>
      </c>
      <c r="BB146" s="74">
        <f t="shared" si="3331"/>
        <v>61</v>
      </c>
      <c r="BC146" s="11">
        <v>499</v>
      </c>
      <c r="BD146" s="12">
        <f t="shared" si="3255"/>
        <v>0.68575233022636484</v>
      </c>
      <c r="BE146" s="11">
        <v>16</v>
      </c>
      <c r="BF146" s="12">
        <f t="shared" si="3256"/>
        <v>3.1067961165048542E-2</v>
      </c>
      <c r="BG146" s="13"/>
      <c r="BH146" s="11"/>
      <c r="BI146" s="39">
        <v>84.615384615384613</v>
      </c>
      <c r="BJ146" s="43">
        <v>100</v>
      </c>
      <c r="BK146" s="10"/>
      <c r="BL146" s="11"/>
      <c r="BM146" s="74">
        <f t="shared" si="3332"/>
        <v>748</v>
      </c>
      <c r="BN146" s="74">
        <f t="shared" si="3333"/>
        <v>62</v>
      </c>
      <c r="BO146" s="11">
        <v>493</v>
      </c>
      <c r="BP146" s="12">
        <f t="shared" si="3259"/>
        <v>0.6737967914438503</v>
      </c>
      <c r="BQ146" s="11">
        <v>11</v>
      </c>
      <c r="BR146" s="12">
        <f t="shared" si="3260"/>
        <v>2.1825396825396824E-2</v>
      </c>
      <c r="BS146" s="13"/>
      <c r="BT146" s="11"/>
      <c r="BU146" s="39">
        <v>85.365853658536579</v>
      </c>
      <c r="BV146" s="43">
        <v>100</v>
      </c>
      <c r="BW146" s="10"/>
      <c r="BX146" s="11"/>
      <c r="BY146" s="74">
        <f t="shared" si="3334"/>
        <v>731</v>
      </c>
      <c r="BZ146" s="74">
        <f t="shared" si="3335"/>
        <v>59</v>
      </c>
      <c r="CA146" s="11">
        <v>534</v>
      </c>
      <c r="CB146" s="12">
        <f t="shared" si="3263"/>
        <v>0.75239398084815323</v>
      </c>
      <c r="CC146" s="11">
        <v>16</v>
      </c>
      <c r="CD146" s="12">
        <f t="shared" si="3264"/>
        <v>2.9090909090909091E-2</v>
      </c>
      <c r="CE146" s="13"/>
      <c r="CF146" s="11"/>
      <c r="CG146" s="39">
        <v>90.740740740740748</v>
      </c>
      <c r="CH146" s="43">
        <v>100</v>
      </c>
      <c r="CI146" s="10"/>
      <c r="CJ146" s="11"/>
      <c r="CK146" s="74">
        <f t="shared" si="3336"/>
        <v>741</v>
      </c>
      <c r="CL146" s="74">
        <f t="shared" si="3337"/>
        <v>60</v>
      </c>
      <c r="CM146" s="11">
        <v>500</v>
      </c>
      <c r="CN146" s="12">
        <f t="shared" si="3267"/>
        <v>0.69500674763832659</v>
      </c>
      <c r="CO146" s="11">
        <v>15</v>
      </c>
      <c r="CP146" s="12">
        <f t="shared" si="3268"/>
        <v>2.9126213592233011E-2</v>
      </c>
      <c r="CQ146" s="13"/>
      <c r="CR146" s="11"/>
      <c r="CS146" s="39">
        <v>91.836734693877546</v>
      </c>
      <c r="CT146" s="43">
        <v>92.857142857142861</v>
      </c>
      <c r="CU146" s="10">
        <v>1</v>
      </c>
      <c r="CV146" s="11"/>
      <c r="CW146" s="74">
        <f t="shared" si="3338"/>
        <v>735</v>
      </c>
      <c r="CX146" s="74">
        <f t="shared" si="3339"/>
        <v>60</v>
      </c>
      <c r="CY146" s="11">
        <v>475</v>
      </c>
      <c r="CZ146" s="12">
        <f t="shared" si="3271"/>
        <v>0.67346938775510201</v>
      </c>
      <c r="DA146" s="11">
        <v>20</v>
      </c>
      <c r="DB146" s="12">
        <f t="shared" si="3272"/>
        <v>4.0404040404040407E-2</v>
      </c>
      <c r="DC146" s="13"/>
      <c r="DD146" s="11"/>
      <c r="DE146" s="39">
        <v>83.673469387755105</v>
      </c>
      <c r="DF146" s="43">
        <v>100</v>
      </c>
      <c r="DG146" s="10"/>
      <c r="DH146" s="11"/>
      <c r="DI146" s="74">
        <f t="shared" si="3340"/>
        <v>180</v>
      </c>
      <c r="DJ146" s="74">
        <f t="shared" si="3341"/>
        <v>15</v>
      </c>
      <c r="DK146" s="11">
        <v>112</v>
      </c>
      <c r="DL146" s="12">
        <f t="shared" si="3275"/>
        <v>0.6333333333333333</v>
      </c>
      <c r="DM146" s="11">
        <v>2</v>
      </c>
      <c r="DN146" s="12">
        <f t="shared" si="3276"/>
        <v>1.7543859649122806E-2</v>
      </c>
      <c r="DO146" s="39"/>
      <c r="DP146" s="39"/>
      <c r="DQ146" s="39">
        <v>100</v>
      </c>
      <c r="DR146" s="43">
        <v>100</v>
      </c>
      <c r="DS146" s="10"/>
      <c r="DT146" s="11"/>
      <c r="DU146" s="74">
        <f t="shared" si="3342"/>
        <v>748</v>
      </c>
      <c r="DV146" s="74">
        <f t="shared" si="3343"/>
        <v>63</v>
      </c>
      <c r="DW146" s="11">
        <v>520</v>
      </c>
      <c r="DX146" s="12">
        <f t="shared" si="3279"/>
        <v>0.70855614973262027</v>
      </c>
      <c r="DY146" s="11">
        <v>10</v>
      </c>
      <c r="DZ146" s="12">
        <f t="shared" si="3280"/>
        <v>1.8867924528301886E-2</v>
      </c>
      <c r="EA146" s="13"/>
      <c r="EB146" s="11"/>
      <c r="EC146" s="39">
        <v>84.090909090909093</v>
      </c>
      <c r="ED146" s="43">
        <v>100</v>
      </c>
      <c r="EE146" s="10"/>
      <c r="EF146" s="11"/>
      <c r="EG146" s="74">
        <f t="shared" si="3344"/>
        <v>750</v>
      </c>
      <c r="EH146" s="74">
        <f t="shared" si="3345"/>
        <v>62</v>
      </c>
      <c r="EI146" s="11">
        <v>500</v>
      </c>
      <c r="EJ146" s="12">
        <f t="shared" si="3283"/>
        <v>0.68266666666666664</v>
      </c>
      <c r="EK146" s="11">
        <v>12</v>
      </c>
      <c r="EL146" s="12">
        <f t="shared" si="3284"/>
        <v>2.34375E-2</v>
      </c>
      <c r="EM146" s="13"/>
      <c r="EN146" s="11"/>
      <c r="EO146" s="39">
        <v>96.078431372549019</v>
      </c>
      <c r="EP146" s="43">
        <v>100</v>
      </c>
      <c r="EQ146" s="10">
        <v>1</v>
      </c>
      <c r="ER146" s="11"/>
      <c r="ES146" s="74">
        <f t="shared" si="3346"/>
        <v>734</v>
      </c>
      <c r="ET146" s="74">
        <f t="shared" si="3347"/>
        <v>60</v>
      </c>
      <c r="EU146" s="11">
        <v>500</v>
      </c>
      <c r="EV146" s="12">
        <f t="shared" si="3287"/>
        <v>0.71117166212534055</v>
      </c>
      <c r="EW146" s="11">
        <v>22</v>
      </c>
      <c r="EX146" s="12">
        <f t="shared" si="3288"/>
        <v>4.2145593869731802E-2</v>
      </c>
      <c r="EY146" s="13"/>
      <c r="EZ146" s="11"/>
      <c r="FA146" s="39">
        <v>87.804878048780495</v>
      </c>
      <c r="FB146" s="43">
        <v>93.333333333333329</v>
      </c>
      <c r="FC146" s="10">
        <v>1</v>
      </c>
      <c r="FD146" s="11"/>
      <c r="FE146" s="74">
        <f t="shared" si="3348"/>
        <v>740</v>
      </c>
      <c r="FF146" s="74">
        <f t="shared" si="3349"/>
        <v>61</v>
      </c>
      <c r="FG146" s="11">
        <v>511</v>
      </c>
      <c r="FH146" s="12">
        <f t="shared" si="3291"/>
        <v>0.72162162162162158</v>
      </c>
      <c r="FI146" s="11">
        <v>23</v>
      </c>
      <c r="FJ146" s="12">
        <f t="shared" si="3292"/>
        <v>4.307116104868914E-2</v>
      </c>
      <c r="FK146" s="13"/>
      <c r="FL146" s="11"/>
      <c r="FM146" s="39">
        <v>100</v>
      </c>
      <c r="FN146" s="43">
        <v>100</v>
      </c>
      <c r="FO146" s="10"/>
      <c r="FP146" s="11"/>
      <c r="FQ146" s="74">
        <f t="shared" si="3350"/>
        <v>745</v>
      </c>
      <c r="FR146" s="74">
        <f t="shared" si="3351"/>
        <v>62</v>
      </c>
      <c r="FS146" s="11">
        <v>524</v>
      </c>
      <c r="FT146" s="12">
        <f t="shared" si="3295"/>
        <v>0.73020134228187916</v>
      </c>
      <c r="FU146" s="11">
        <v>20</v>
      </c>
      <c r="FV146" s="12">
        <f t="shared" si="3296"/>
        <v>3.6764705882352942E-2</v>
      </c>
      <c r="FW146" s="13"/>
      <c r="FX146" s="11"/>
      <c r="FY146" s="39">
        <v>87.804878048780495</v>
      </c>
      <c r="FZ146" s="43">
        <v>86.666666666666671</v>
      </c>
      <c r="GA146" s="10">
        <v>1</v>
      </c>
      <c r="GB146" s="11"/>
      <c r="GC146" s="74">
        <f t="shared" si="3352"/>
        <v>200</v>
      </c>
      <c r="GD146" s="74">
        <f t="shared" si="3353"/>
        <v>16</v>
      </c>
      <c r="GE146" s="11">
        <v>113</v>
      </c>
      <c r="GF146" s="12">
        <f t="shared" si="3299"/>
        <v>0.6</v>
      </c>
      <c r="GG146" s="11">
        <v>7</v>
      </c>
      <c r="GH146" s="12">
        <f t="shared" si="3300"/>
        <v>5.8333333333333334E-2</v>
      </c>
      <c r="GI146" s="13"/>
      <c r="GJ146" s="11"/>
      <c r="GK146" s="39">
        <v>100</v>
      </c>
      <c r="GL146" s="43">
        <v>100</v>
      </c>
      <c r="GM146" s="10"/>
      <c r="GN146" s="11"/>
      <c r="GO146" s="74">
        <f t="shared" si="3354"/>
        <v>744</v>
      </c>
      <c r="GP146" s="74">
        <f t="shared" si="3355"/>
        <v>61</v>
      </c>
      <c r="GQ146" s="11">
        <v>512</v>
      </c>
      <c r="GR146" s="12">
        <f t="shared" si="3303"/>
        <v>0.706989247311828</v>
      </c>
      <c r="GS146" s="11">
        <v>14</v>
      </c>
      <c r="GT146" s="12">
        <f t="shared" si="3304"/>
        <v>2.6615969581749048E-2</v>
      </c>
      <c r="GU146" s="13"/>
      <c r="GV146" s="11"/>
      <c r="GW146" s="39">
        <v>95.91836734693878</v>
      </c>
      <c r="GX146" s="43">
        <v>100</v>
      </c>
      <c r="GY146" s="10"/>
      <c r="GZ146" s="11"/>
      <c r="HA146" s="74">
        <f t="shared" si="3356"/>
        <v>750</v>
      </c>
      <c r="HB146" s="74">
        <f t="shared" si="3357"/>
        <v>60</v>
      </c>
      <c r="HC146" s="11">
        <v>493</v>
      </c>
      <c r="HD146" s="12">
        <f t="shared" si="3307"/>
        <v>0.68133333333333335</v>
      </c>
      <c r="HE146" s="11">
        <v>18</v>
      </c>
      <c r="HF146" s="12">
        <f t="shared" si="3308"/>
        <v>3.5225048923679059E-2</v>
      </c>
      <c r="HG146" s="13"/>
      <c r="HH146" s="11"/>
      <c r="HI146" s="39">
        <v>96</v>
      </c>
      <c r="HJ146" s="43">
        <v>92.307692307692307</v>
      </c>
      <c r="HK146" s="10">
        <f t="shared" si="3309"/>
        <v>7</v>
      </c>
      <c r="HL146" s="11">
        <f t="shared" si="3310"/>
        <v>0</v>
      </c>
      <c r="HM146" s="11">
        <f t="shared" si="3311"/>
        <v>11670</v>
      </c>
      <c r="HN146" s="11">
        <f t="shared" si="3312"/>
        <v>960</v>
      </c>
      <c r="HO146" s="11">
        <f t="shared" si="3313"/>
        <v>8161</v>
      </c>
      <c r="HP146" s="202">
        <f t="shared" si="3314"/>
        <v>0.6993144815766924</v>
      </c>
      <c r="HQ146" s="15">
        <f t="shared" si="3315"/>
        <v>271</v>
      </c>
      <c r="HR146" s="12">
        <f t="shared" si="3316"/>
        <v>3.3206714863374585E-2</v>
      </c>
      <c r="HS146" s="16">
        <v>61.9</v>
      </c>
      <c r="HT146" s="17">
        <v>7723</v>
      </c>
      <c r="HU146" s="16">
        <f t="shared" si="3317"/>
        <v>94.633010660458268</v>
      </c>
      <c r="HV146" s="23">
        <v>86.524822695035468</v>
      </c>
      <c r="HW146" s="22">
        <v>87.755102040816325</v>
      </c>
      <c r="HX146" s="78">
        <f t="shared" si="3318"/>
        <v>0.69421487603305787</v>
      </c>
      <c r="HY146" s="78">
        <f t="shared" si="3319"/>
        <v>0.69909909909909906</v>
      </c>
      <c r="HZ146" s="78">
        <f t="shared" si="3320"/>
        <v>0.70457449527216964</v>
      </c>
      <c r="ID146" s="83">
        <f t="shared" ref="ID146:IF146" si="3358">ID147/ID148</f>
        <v>5.394297456974056E-3</v>
      </c>
      <c r="IE146" s="83">
        <f t="shared" si="3358"/>
        <v>2.3112480739599386E-3</v>
      </c>
      <c r="IF146" s="83">
        <f t="shared" si="3358"/>
        <v>2.8032619775739042E-3</v>
      </c>
      <c r="IG146" s="86" t="s">
        <v>41</v>
      </c>
    </row>
    <row r="147" spans="1:241" ht="19.5" thickBot="1" x14ac:dyDescent="0.3">
      <c r="A147" s="211"/>
      <c r="B147" s="42"/>
      <c r="C147" s="26">
        <f t="shared" ref="C147:D147" si="3359">SUM(C140:C146)</f>
        <v>5</v>
      </c>
      <c r="D147" s="27">
        <f t="shared" si="3359"/>
        <v>0</v>
      </c>
      <c r="E147" s="27"/>
      <c r="F147" s="27"/>
      <c r="G147" s="27">
        <f t="shared" ref="G147" si="3360">SUM(G140:G146)</f>
        <v>3514</v>
      </c>
      <c r="H147" s="28">
        <f t="shared" ref="H147" si="3361">((G147+I147)/7)/E146</f>
        <v>0.72922893006575018</v>
      </c>
      <c r="I147" s="27">
        <f t="shared" ref="I147" si="3362">SUM(I140:I146)</f>
        <v>146</v>
      </c>
      <c r="J147" s="28">
        <f t="shared" ref="J147" si="3363">(I147/(I147+G147))</f>
        <v>3.9890710382513662E-2</v>
      </c>
      <c r="K147" s="27"/>
      <c r="L147" s="27"/>
      <c r="M147" s="29">
        <f t="shared" ref="M147:N147" si="3364">M145/M144*100-100</f>
        <v>16.648209671465494</v>
      </c>
      <c r="N147" s="72">
        <f t="shared" si="3364"/>
        <v>6.8368136117556162</v>
      </c>
      <c r="O147" s="26">
        <f t="shared" ref="O147:P147" si="3365">SUM(O140:O146)</f>
        <v>4</v>
      </c>
      <c r="P147" s="27">
        <f t="shared" si="3365"/>
        <v>0</v>
      </c>
      <c r="Q147" s="27"/>
      <c r="R147" s="27"/>
      <c r="S147" s="27">
        <f t="shared" si="2274"/>
        <v>3304</v>
      </c>
      <c r="T147" s="28">
        <f t="shared" ref="T147" si="3366">((S147+U147)/7)/Q146</f>
        <v>0.68392857142857144</v>
      </c>
      <c r="U147" s="27">
        <f t="shared" si="2276"/>
        <v>143</v>
      </c>
      <c r="V147" s="28">
        <f t="shared" ref="V147" si="3367">(U147/(U147+S147))</f>
        <v>4.1485349579344355E-2</v>
      </c>
      <c r="W147" s="27"/>
      <c r="X147" s="27"/>
      <c r="Y147" s="29">
        <f t="shared" ref="Y147:Z147" si="3368">Y145/Y144*100-100</f>
        <v>15.783038021410121</v>
      </c>
      <c r="Z147" s="72">
        <f t="shared" si="3368"/>
        <v>9.3580819798917219</v>
      </c>
      <c r="AA147" s="26">
        <f t="shared" ref="AA147:AB147" si="3369">SUM(AA140:AA146)</f>
        <v>6</v>
      </c>
      <c r="AB147" s="27">
        <f t="shared" si="3369"/>
        <v>0</v>
      </c>
      <c r="AC147" s="27"/>
      <c r="AD147" s="27"/>
      <c r="AE147" s="27">
        <f t="shared" si="2280"/>
        <v>3681</v>
      </c>
      <c r="AF147" s="28">
        <f t="shared" ref="AF147" si="3370">((AE147+AG147)/7)/AC146</f>
        <v>0.73812754409769332</v>
      </c>
      <c r="AG147" s="27">
        <f t="shared" si="2282"/>
        <v>127</v>
      </c>
      <c r="AH147" s="28">
        <f t="shared" ref="AH147" si="3371">(AG147/(AG147+AE147))</f>
        <v>3.3350840336134453E-2</v>
      </c>
      <c r="AI147" s="27"/>
      <c r="AJ147" s="27"/>
      <c r="AK147" s="29">
        <f t="shared" ref="AK147:AL147" si="3372">AK145/AK144*100-100</f>
        <v>18.272569444444443</v>
      </c>
      <c r="AL147" s="72">
        <f t="shared" si="3372"/>
        <v>8.0875041431885961</v>
      </c>
      <c r="AM147" s="26">
        <f t="shared" ref="AM147:AN147" si="3373">SUM(AM140:AM146)</f>
        <v>2</v>
      </c>
      <c r="AN147" s="27">
        <f t="shared" si="3373"/>
        <v>0</v>
      </c>
      <c r="AO147" s="27"/>
      <c r="AP147" s="27"/>
      <c r="AQ147" s="27">
        <f t="shared" si="2286"/>
        <v>995</v>
      </c>
      <c r="AR147" s="28">
        <f t="shared" ref="AR147" si="3374">((AQ147+AS147)/7)/AO146</f>
        <v>0.73438621679827709</v>
      </c>
      <c r="AS147" s="27">
        <f t="shared" si="2288"/>
        <v>28</v>
      </c>
      <c r="AT147" s="28">
        <f t="shared" ref="AT147" si="3375">(AS147/(AS147+AQ147))</f>
        <v>2.7370478983382209E-2</v>
      </c>
      <c r="AU147" s="27"/>
      <c r="AV147" s="27"/>
      <c r="AW147" s="29">
        <f t="shared" ref="AW147:AX147" si="3376">AW145/AW144*100-100</f>
        <v>16.9749149659864</v>
      </c>
      <c r="AX147" s="72">
        <f t="shared" si="3376"/>
        <v>5.597447795823669</v>
      </c>
      <c r="AY147" s="26">
        <f t="shared" ref="AY147:AZ147" si="3377">SUM(AY140:AY146)</f>
        <v>0</v>
      </c>
      <c r="AZ147" s="27">
        <f t="shared" si="3377"/>
        <v>0</v>
      </c>
      <c r="BA147" s="27"/>
      <c r="BB147" s="27"/>
      <c r="BC147" s="27">
        <f t="shared" si="2292"/>
        <v>3555</v>
      </c>
      <c r="BD147" s="28">
        <f t="shared" ref="BD147" si="3378">((BC147+BE147)/7)/BA146</f>
        <v>0.69754612897089596</v>
      </c>
      <c r="BE147" s="27">
        <f t="shared" si="2294"/>
        <v>112</v>
      </c>
      <c r="BF147" s="28">
        <f t="shared" ref="BF147" si="3379">(BE147/(BE147+BC147))</f>
        <v>3.0542677938369241E-2</v>
      </c>
      <c r="BG147" s="27"/>
      <c r="BH147" s="27"/>
      <c r="BI147" s="29">
        <f t="shared" ref="BI147:BJ147" si="3380">BI145/BI144*100-100</f>
        <v>10.910790598290603</v>
      </c>
      <c r="BJ147" s="72">
        <f t="shared" si="3380"/>
        <v>8.553750966744019</v>
      </c>
      <c r="BK147" s="26">
        <f t="shared" ref="BK147:BL147" si="3381">SUM(BK140:BK146)</f>
        <v>4</v>
      </c>
      <c r="BL147" s="27">
        <f t="shared" si="3381"/>
        <v>0</v>
      </c>
      <c r="BM147" s="27"/>
      <c r="BN147" s="27"/>
      <c r="BO147" s="27">
        <f t="shared" si="2298"/>
        <v>3547</v>
      </c>
      <c r="BP147" s="28">
        <f t="shared" ref="BP147" si="3382">((BO147+BQ147)/7)/BM146</f>
        <v>0.696524064171123</v>
      </c>
      <c r="BQ147" s="27">
        <f t="shared" si="2300"/>
        <v>100</v>
      </c>
      <c r="BR147" s="28">
        <f t="shared" ref="BR147" si="3383">(BQ147/(BQ147+BO147))</f>
        <v>2.7419797093501508E-2</v>
      </c>
      <c r="BS147" s="27"/>
      <c r="BT147" s="27"/>
      <c r="BU147" s="29">
        <f t="shared" ref="BU147:BV147" si="3384">BU145/BU144*100-100</f>
        <v>20.287698412698418</v>
      </c>
      <c r="BV147" s="72">
        <f t="shared" si="3384"/>
        <v>17.107501933487995</v>
      </c>
      <c r="BW147" s="26">
        <f t="shared" ref="BW147:BX147" si="3385">SUM(BW140:BW146)</f>
        <v>3</v>
      </c>
      <c r="BX147" s="27">
        <f t="shared" si="3385"/>
        <v>0</v>
      </c>
      <c r="BY147" s="27"/>
      <c r="BZ147" s="27"/>
      <c r="CA147" s="27">
        <f t="shared" si="2304"/>
        <v>3497</v>
      </c>
      <c r="CB147" s="28">
        <f t="shared" ref="CB147" si="3386">((CA147+CC147)/7)/BY146</f>
        <v>0.71174516318155179</v>
      </c>
      <c r="CC147" s="27">
        <f t="shared" si="2306"/>
        <v>145</v>
      </c>
      <c r="CD147" s="28">
        <f t="shared" ref="CD147" si="3387">(CC147/(CC147+CA147))</f>
        <v>3.9813289401427789E-2</v>
      </c>
      <c r="CE147" s="27"/>
      <c r="CF147" s="27"/>
      <c r="CG147" s="29">
        <f t="shared" ref="CG147:CH147" si="3388">CG145/CG144*100-100</f>
        <v>14.422582304526728</v>
      </c>
      <c r="CH147" s="72">
        <f t="shared" si="3388"/>
        <v>4.0893271461716978</v>
      </c>
      <c r="CI147" s="26">
        <f t="shared" ref="CI147:CJ147" si="3389">SUM(CI140:CI146)</f>
        <v>0</v>
      </c>
      <c r="CJ147" s="27">
        <f t="shared" si="3389"/>
        <v>0</v>
      </c>
      <c r="CK147" s="27"/>
      <c r="CL147" s="27"/>
      <c r="CM147" s="27">
        <f t="shared" si="2310"/>
        <v>3503</v>
      </c>
      <c r="CN147" s="28">
        <f t="shared" ref="CN147" si="3390">((CM147+CO147)/7)/CK146</f>
        <v>0.6988625409678042</v>
      </c>
      <c r="CO147" s="27">
        <f t="shared" si="2312"/>
        <v>122</v>
      </c>
      <c r="CP147" s="28">
        <f t="shared" ref="CP147" si="3391">(CO147/(CO147+CM147))</f>
        <v>3.3655172413793101E-2</v>
      </c>
      <c r="CQ147" s="27"/>
      <c r="CR147" s="27"/>
      <c r="CS147" s="29">
        <f t="shared" ref="CS147:CT147" si="3392">CS145/CS144*100-100</f>
        <v>15.129980563654044</v>
      </c>
      <c r="CT147" s="72">
        <f t="shared" si="3392"/>
        <v>6.8279748094133339</v>
      </c>
      <c r="CU147" s="26">
        <f t="shared" ref="CU147:CV147" si="3393">SUM(CU140:CU146)</f>
        <v>2</v>
      </c>
      <c r="CV147" s="27">
        <f t="shared" si="3393"/>
        <v>0</v>
      </c>
      <c r="CW147" s="27"/>
      <c r="CX147" s="27"/>
      <c r="CY147" s="27">
        <f t="shared" si="2316"/>
        <v>3412</v>
      </c>
      <c r="CZ147" s="28">
        <f t="shared" ref="CZ147" si="3394">((CY147+DA147)/7)/CW146</f>
        <v>0.6899902818270166</v>
      </c>
      <c r="DA147" s="27">
        <f t="shared" si="2318"/>
        <v>138</v>
      </c>
      <c r="DB147" s="28">
        <f t="shared" ref="DB147" si="3395">(DA147/(DA147+CY147))</f>
        <v>3.8873239436619716E-2</v>
      </c>
      <c r="DC147" s="27"/>
      <c r="DD147" s="27"/>
      <c r="DE147" s="29">
        <f t="shared" ref="DE147:DF147" si="3396">DE145/DE144*100-100</f>
        <v>18.531341107871739</v>
      </c>
      <c r="DF147" s="72">
        <f t="shared" si="3396"/>
        <v>9.4692575406032375</v>
      </c>
      <c r="DG147" s="26">
        <f t="shared" ref="DG147:DH147" si="3397">SUM(DG140:DG146)</f>
        <v>4</v>
      </c>
      <c r="DH147" s="27">
        <f t="shared" si="3397"/>
        <v>0</v>
      </c>
      <c r="DI147" s="27"/>
      <c r="DJ147" s="27"/>
      <c r="DK147" s="27">
        <f t="shared" si="2322"/>
        <v>772</v>
      </c>
      <c r="DL147" s="28">
        <f t="shared" ref="DL147" si="3398">((DK147+DM147)/7)/DI146</f>
        <v>0.63571428571428568</v>
      </c>
      <c r="DM147" s="27">
        <f t="shared" si="2324"/>
        <v>29</v>
      </c>
      <c r="DN147" s="28">
        <f t="shared" ref="DN147" si="3399">(DM147/(DM147+DK147))</f>
        <v>3.6204744069912607E-2</v>
      </c>
      <c r="DO147" s="27"/>
      <c r="DP147" s="27"/>
      <c r="DQ147" s="29">
        <f t="shared" ref="DQ147:DR147" si="3400">DQ145/DQ144*100-100</f>
        <v>18.783068783068771</v>
      </c>
      <c r="DR147" s="72">
        <f t="shared" si="3400"/>
        <v>2.9830957905203803</v>
      </c>
      <c r="DS147" s="26">
        <f t="shared" ref="DS147:DT147" si="3401">SUM(DS140:DS146)</f>
        <v>0</v>
      </c>
      <c r="DT147" s="27">
        <f t="shared" si="3401"/>
        <v>0</v>
      </c>
      <c r="DU147" s="27"/>
      <c r="DV147" s="27"/>
      <c r="DW147" s="27">
        <f t="shared" si="2328"/>
        <v>3657</v>
      </c>
      <c r="DX147" s="28">
        <f t="shared" ref="DX147" si="3402">((DW147+DY147)/7)/DU146</f>
        <v>0.72268907563025209</v>
      </c>
      <c r="DY147" s="27">
        <f t="shared" si="2330"/>
        <v>127</v>
      </c>
      <c r="DZ147" s="28">
        <f t="shared" ref="DZ147" si="3403">(DY147/(DY147+DW147))</f>
        <v>3.3562367864693445E-2</v>
      </c>
      <c r="EA147" s="27"/>
      <c r="EB147" s="27"/>
      <c r="EC147" s="29">
        <f t="shared" ref="EC147:ED147" si="3404">EC145/EC144*100-100</f>
        <v>15.89105339105339</v>
      </c>
      <c r="ED147" s="72">
        <f t="shared" si="3404"/>
        <v>10.378963650425362</v>
      </c>
      <c r="EE147" s="26">
        <f t="shared" ref="EE147:EF147" si="3405">SUM(EE140:EE146)</f>
        <v>0</v>
      </c>
      <c r="EF147" s="27">
        <f t="shared" si="3405"/>
        <v>0</v>
      </c>
      <c r="EG147" s="27"/>
      <c r="EH147" s="27"/>
      <c r="EI147" s="27">
        <f t="shared" si="2334"/>
        <v>3531</v>
      </c>
      <c r="EJ147" s="28">
        <f t="shared" ref="EJ147" si="3406">((EI147+EK147)/7)/EG146</f>
        <v>0.69676190476190469</v>
      </c>
      <c r="EK147" s="27">
        <f t="shared" si="2336"/>
        <v>127</v>
      </c>
      <c r="EL147" s="28">
        <f t="shared" ref="EL147" si="3407">(EK147/(EK147+EI147))</f>
        <v>3.4718425369054125E-2</v>
      </c>
      <c r="EM147" s="27"/>
      <c r="EN147" s="27"/>
      <c r="EO147" s="29">
        <f t="shared" ref="EO147:EP147" si="3408">EO145/EO144*100-100</f>
        <v>20.321739807033907</v>
      </c>
      <c r="EP147" s="72">
        <f t="shared" si="3408"/>
        <v>15.617749419953597</v>
      </c>
      <c r="EQ147" s="26">
        <f t="shared" ref="EQ147:ER147" si="3409">SUM(EQ140:EQ146)</f>
        <v>3</v>
      </c>
      <c r="ER147" s="27">
        <f t="shared" si="3409"/>
        <v>0</v>
      </c>
      <c r="ES147" s="27"/>
      <c r="ET147" s="27"/>
      <c r="EU147" s="27">
        <f t="shared" si="2340"/>
        <v>3549</v>
      </c>
      <c r="EV147" s="28">
        <f t="shared" ref="EV147" si="3410">((EU147+EW147)/7)/ES146</f>
        <v>0.72674192292720907</v>
      </c>
      <c r="EW147" s="27">
        <f t="shared" si="2342"/>
        <v>185</v>
      </c>
      <c r="EX147" s="28">
        <f t="shared" ref="EX147" si="3411">(EW147/(EW147+EU147))</f>
        <v>4.9544724156400641E-2</v>
      </c>
      <c r="EY147" s="27"/>
      <c r="EZ147" s="27"/>
      <c r="FA147" s="29">
        <f t="shared" ref="FA147:FB147" si="3412">FA145/FA144*100-100</f>
        <v>13.936072396438263</v>
      </c>
      <c r="FB147" s="72">
        <f t="shared" si="3412"/>
        <v>2.2119102861562112</v>
      </c>
      <c r="FC147" s="26">
        <f t="shared" ref="FC147:FD147" si="3413">SUM(FC140:FC146)</f>
        <v>2</v>
      </c>
      <c r="FD147" s="27">
        <f t="shared" si="3413"/>
        <v>0</v>
      </c>
      <c r="FE147" s="27"/>
      <c r="FF147" s="27"/>
      <c r="FG147" s="27">
        <f t="shared" si="2346"/>
        <v>3619</v>
      </c>
      <c r="FH147" s="28">
        <f t="shared" ref="FH147" si="3414">((FG147+FI147)/7)/FE146</f>
        <v>0.73204633204633196</v>
      </c>
      <c r="FI147" s="27">
        <f t="shared" si="2348"/>
        <v>173</v>
      </c>
      <c r="FJ147" s="28">
        <f t="shared" ref="FJ147" si="3415">(FI147/(FI147+FG147))</f>
        <v>4.562236286919831E-2</v>
      </c>
      <c r="FK147" s="27"/>
      <c r="FL147" s="27"/>
      <c r="FM147" s="29">
        <f t="shared" ref="FM147:FN147" si="3416">FM145/FM144*100-100</f>
        <v>11.055307539682531</v>
      </c>
      <c r="FN147" s="72">
        <f t="shared" si="3416"/>
        <v>6.5793834935366107</v>
      </c>
      <c r="FO147" s="26">
        <f t="shared" ref="FO147:FP147" si="3417">SUM(FO140:FO146)</f>
        <v>1</v>
      </c>
      <c r="FP147" s="27">
        <f t="shared" si="3417"/>
        <v>0</v>
      </c>
      <c r="FQ147" s="27"/>
      <c r="FR147" s="27"/>
      <c r="FS147" s="27">
        <f t="shared" si="2352"/>
        <v>3558</v>
      </c>
      <c r="FT147" s="28">
        <f t="shared" ref="FT147" si="3418">((FS147+FU147)/7)/FQ146</f>
        <v>0.70699904122722912</v>
      </c>
      <c r="FU147" s="27">
        <f t="shared" si="2354"/>
        <v>129</v>
      </c>
      <c r="FV147" s="28">
        <f t="shared" ref="FV147" si="3419">(FU147/(FU147+FS147))</f>
        <v>3.4987794955248168E-2</v>
      </c>
      <c r="FW147" s="27"/>
      <c r="FX147" s="27"/>
      <c r="FY147" s="29">
        <f t="shared" ref="FY147:FZ147" si="3420">FY145/FY144*100-100</f>
        <v>14.589382500967858</v>
      </c>
      <c r="FZ147" s="72">
        <f t="shared" si="3420"/>
        <v>11.492652745552974</v>
      </c>
      <c r="GA147" s="26">
        <f t="shared" ref="GA147:GB147" si="3421">SUM(GA140:GA146)</f>
        <v>3</v>
      </c>
      <c r="GB147" s="27">
        <f t="shared" si="3421"/>
        <v>0</v>
      </c>
      <c r="GC147" s="27"/>
      <c r="GD147" s="27"/>
      <c r="GE147" s="27">
        <f t="shared" si="2358"/>
        <v>836</v>
      </c>
      <c r="GF147" s="28">
        <f t="shared" ref="GF147" si="3422">((GE147+GG147)/7)/GC146</f>
        <v>0.63642857142857145</v>
      </c>
      <c r="GG147" s="27">
        <f t="shared" si="2360"/>
        <v>55</v>
      </c>
      <c r="GH147" s="28">
        <f t="shared" ref="GH147" si="3423">(GG147/(GG147+GE147))</f>
        <v>6.1728395061728392E-2</v>
      </c>
      <c r="GI147" s="27"/>
      <c r="GJ147" s="27"/>
      <c r="GK147" s="29">
        <f t="shared" ref="GK147:GL147" si="3424">GK145/GK144*100-100</f>
        <v>21.759259259259252</v>
      </c>
      <c r="GL147" s="72">
        <f t="shared" si="3424"/>
        <v>4.6403712296983883</v>
      </c>
      <c r="GM147" s="26">
        <f t="shared" ref="GM147:GN147" si="3425">SUM(GM140:GM146)</f>
        <v>2</v>
      </c>
      <c r="GN147" s="27">
        <f t="shared" si="3425"/>
        <v>0</v>
      </c>
      <c r="GO147" s="27"/>
      <c r="GP147" s="27"/>
      <c r="GQ147" s="27">
        <f t="shared" si="2364"/>
        <v>3632</v>
      </c>
      <c r="GR147" s="28">
        <f t="shared" ref="GR147" si="3426">((GQ147+GS147)/7)/GO146</f>
        <v>0.71370967741935487</v>
      </c>
      <c r="GS147" s="27">
        <f t="shared" si="2366"/>
        <v>85</v>
      </c>
      <c r="GT147" s="28">
        <f t="shared" ref="GT147" si="3427">(GS147/(GS147+GQ147))</f>
        <v>2.2867904223836426E-2</v>
      </c>
      <c r="GU147" s="27"/>
      <c r="GV147" s="27"/>
      <c r="GW147" s="29">
        <f t="shared" ref="GW147:GX147" si="3428">GW145/GW144*100-100</f>
        <v>12.816852931648853</v>
      </c>
      <c r="GX147" s="72">
        <f t="shared" si="3428"/>
        <v>7.8422273781902447</v>
      </c>
      <c r="GY147" s="26">
        <f t="shared" ref="GY147:GZ147" si="3429">SUM(GY140:GY146)</f>
        <v>0</v>
      </c>
      <c r="GZ147" s="27">
        <f t="shared" si="3429"/>
        <v>0</v>
      </c>
      <c r="HA147" s="27"/>
      <c r="HB147" s="27"/>
      <c r="HC147" s="27">
        <f t="shared" si="2370"/>
        <v>3473</v>
      </c>
      <c r="HD147" s="28">
        <f t="shared" ref="HD147" si="3430">((HC147+HE147)/7)/HA146</f>
        <v>0.68342857142857139</v>
      </c>
      <c r="HE147" s="27">
        <f t="shared" si="2372"/>
        <v>115</v>
      </c>
      <c r="HF147" s="28">
        <f t="shared" ref="HF147" si="3431">(HE147/(HE147+HC147))</f>
        <v>3.2051282051282048E-2</v>
      </c>
      <c r="HG147" s="27"/>
      <c r="HH147" s="27"/>
      <c r="HI147" s="29">
        <f t="shared" ref="HI147:HJ147" si="3432">HI145/HI144*100-100</f>
        <v>17.9513888888889</v>
      </c>
      <c r="HJ147" s="72">
        <f t="shared" si="3432"/>
        <v>15.545243619489568</v>
      </c>
      <c r="HK147" s="26">
        <f t="shared" si="3309"/>
        <v>41</v>
      </c>
      <c r="HL147" s="27">
        <f t="shared" si="3310"/>
        <v>0</v>
      </c>
      <c r="HM147" s="27"/>
      <c r="HN147" s="27"/>
      <c r="HO147" s="27">
        <f t="shared" ref="HO147" si="3433">+G147+S147+AE147+AQ147+BC147+BO147+CA147+CM147+CY147+DK147+DW147+EI147+EU147+FG147+FS147+GE147+GQ147+HC147+I147+U147+AG147+AS147+BE147+BQ147+CC147+CO147+DA147+DM147+DY147+EK147+EW147+FI147+FU147+GG147+GS147+HE147</f>
        <v>57721</v>
      </c>
      <c r="HP147" s="203">
        <f t="shared" ref="HP147" si="3434">+((HO147)/HM146)/7</f>
        <v>0.70658587342391965</v>
      </c>
      <c r="HQ147" s="62">
        <f t="shared" si="3315"/>
        <v>2086</v>
      </c>
      <c r="HR147" s="52">
        <f t="shared" si="3316"/>
        <v>3.6139360024947595E-2</v>
      </c>
      <c r="HS147" s="53">
        <f t="shared" si="2377"/>
        <v>61.414285714285711</v>
      </c>
      <c r="HT147" s="54">
        <f t="shared" si="2378"/>
        <v>54476</v>
      </c>
      <c r="HU147" s="53">
        <f t="shared" si="2379"/>
        <v>94.377949661174597</v>
      </c>
      <c r="HV147" s="63">
        <f t="shared" ref="HV147:HW147" si="3435">HV145/HV144*100-100</f>
        <v>11.192727682089384</v>
      </c>
      <c r="HW147" s="72">
        <f t="shared" si="3435"/>
        <v>8.8763672522373298</v>
      </c>
      <c r="HX147" s="78">
        <f t="shared" ref="HX147" si="3436">SUM(G147,I147,S147,U147,AE147,AG147,AQ147,AS147,BC147,BE147,BO147,BQ147)/7/SUM(E146,Q146,AC146,AO146,BA146,BM146)</f>
        <v>0.71030106257378978</v>
      </c>
      <c r="HY147" s="78">
        <f t="shared" ref="HY147" si="3437">SUM(CA147,CC147,CM147,CO147,CY147,DA147,DK147,DM147,DW147,DY147,EI147,EK147)/7/SUM(BY146,CK146,CW146,DI146,DU146,EG146)</f>
        <v>0.70086412943555798</v>
      </c>
      <c r="HZ147" s="78">
        <f t="shared" ref="HZ147" si="3438">SUM(K147,EU147,EW147,FG147,FI147,FS147,FU147,GE147,GG147,GQ147,GS147,HC147,HE147)/7/SUM(ES146,FE146,FQ146,GC146,GO146,HA146)</f>
        <v>0.70859041290934976</v>
      </c>
      <c r="IA147" s="82">
        <f t="shared" ref="IA147" si="3439">SUM(I147,U147,AG147,AS147,BE147,BQ147)/SUM(G147,I147,S147,U147,AE147,AG147,AQ147,AS147,BC147,BE147,BO147,BQ147)</f>
        <v>3.4074381882401826E-2</v>
      </c>
      <c r="IB147" s="82">
        <f t="shared" ref="IB147" si="3440">SUM(CC147,CO147,DA147,DM147,DY147,EK147)/SUM(CA147,CC147,CM147,CO147,CY147,DA147,DK147,DM147,DW147,DY147,EI147,EK147)</f>
        <v>3.6096537250786986E-2</v>
      </c>
      <c r="IC147" s="82">
        <f t="shared" ref="IC147" si="3441">SUM(EW147,FI147,FU147,GG147,GS147,HE147)/SUM(EU147,EW147,FG147,FI147,FS147,FU147,GE147,GG147,GQ147,GS147,HC147,HE147)</f>
        <v>3.8229687258488333E-2</v>
      </c>
      <c r="ID147" s="84">
        <f t="shared" ref="ID147" si="3442">SUM(C147,O147,AA147,AM147,AY147,BK147)</f>
        <v>21</v>
      </c>
      <c r="IE147" s="84">
        <f t="shared" ref="IE147" si="3443">SUM(BW147,CI147,CU147,DG147,DS147,EE147)</f>
        <v>9</v>
      </c>
      <c r="IF147" s="84">
        <f t="shared" ref="IF147" si="3444">SUM(EQ147,FC147,FO147,GA147,GM147,GY147)</f>
        <v>11</v>
      </c>
      <c r="IG147" s="86" t="s">
        <v>40</v>
      </c>
    </row>
    <row r="148" spans="1:24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5">
        <f t="shared" ref="HK148:HL148" si="3445">HK147/HM137</f>
        <v>3.5009819827512595E-3</v>
      </c>
      <c r="HL148" s="68">
        <f t="shared" si="3445"/>
        <v>0</v>
      </c>
      <c r="HM148" s="30"/>
      <c r="HN148" s="30"/>
      <c r="HO148" s="30"/>
      <c r="HP148" s="204"/>
      <c r="HQ148" s="30"/>
      <c r="HR148" s="30"/>
      <c r="HS148" s="30"/>
      <c r="HT148" s="51"/>
      <c r="HU148" s="30"/>
      <c r="HV148" s="30"/>
      <c r="HW148" s="31"/>
      <c r="HY148" s="77"/>
      <c r="HZ148" s="77"/>
      <c r="ID148" s="84">
        <f t="shared" ref="ID148" si="3446">SUM(E137,Q137,AC137,AO137,BA137,BM137)</f>
        <v>3893</v>
      </c>
      <c r="IE148" s="84">
        <f t="shared" ref="IE148" si="3447">SUM(BY137,CK137,CW137,DI137,DU137,EG137)</f>
        <v>3894</v>
      </c>
      <c r="IF148" s="84">
        <f t="shared" ref="IF148" si="3448">SUM(ES137,FE137,FQ137,GC137,GO137,HA137)</f>
        <v>3924</v>
      </c>
      <c r="IG148" s="86" t="s">
        <v>38</v>
      </c>
    </row>
    <row r="149" spans="1:241" x14ac:dyDescent="0.25">
      <c r="A149" s="210">
        <v>41</v>
      </c>
      <c r="B149" s="73">
        <f>B146+1</f>
        <v>44617</v>
      </c>
      <c r="C149" s="33">
        <v>1</v>
      </c>
      <c r="D149" s="34"/>
      <c r="E149" s="34">
        <f t="shared" ref="E149:F149" si="3449">E146-C149</f>
        <v>716</v>
      </c>
      <c r="F149" s="34">
        <f t="shared" si="3449"/>
        <v>60</v>
      </c>
      <c r="G149" s="34">
        <v>502</v>
      </c>
      <c r="H149" s="35">
        <f t="shared" ref="H149:H155" si="3450">((G149+I149)/E149)</f>
        <v>0.72625698324022347</v>
      </c>
      <c r="I149" s="34">
        <v>18</v>
      </c>
      <c r="J149" s="35">
        <f t="shared" ref="J149:J155" si="3451">I149/(G149+I149)</f>
        <v>3.4615384615384617E-2</v>
      </c>
      <c r="K149" s="36"/>
      <c r="L149" s="34"/>
      <c r="M149" s="34"/>
      <c r="N149" s="37"/>
      <c r="O149" s="33"/>
      <c r="P149" s="34"/>
      <c r="Q149" s="34">
        <f t="shared" ref="Q149" si="3452">Q146-O149</f>
        <v>720</v>
      </c>
      <c r="R149" s="34">
        <f t="shared" ref="R149" si="3453">R146-P149</f>
        <v>61</v>
      </c>
      <c r="S149" s="34">
        <v>446</v>
      </c>
      <c r="T149" s="35">
        <f t="shared" ref="T149:T155" si="3454">((S149+U149)/Q149)</f>
        <v>0.64861111111111114</v>
      </c>
      <c r="U149" s="34">
        <v>21</v>
      </c>
      <c r="V149" s="35">
        <f t="shared" ref="V149:V155" si="3455">U149/(S149+U149)</f>
        <v>4.4967880085653104E-2</v>
      </c>
      <c r="W149" s="36"/>
      <c r="X149" s="34"/>
      <c r="Y149" s="34"/>
      <c r="Z149" s="37"/>
      <c r="AA149" s="33"/>
      <c r="AB149" s="34"/>
      <c r="AC149" s="34">
        <f t="shared" ref="AC149" si="3456">AC146-AA149</f>
        <v>737</v>
      </c>
      <c r="AD149" s="34">
        <f t="shared" ref="AD149" si="3457">AD146-AB149</f>
        <v>61</v>
      </c>
      <c r="AE149" s="34">
        <v>501</v>
      </c>
      <c r="AF149" s="35">
        <f t="shared" ref="AF149:AF155" si="3458">((AE149+AG149)/AC149)</f>
        <v>0.69606512890094985</v>
      </c>
      <c r="AG149" s="34">
        <v>12</v>
      </c>
      <c r="AH149" s="35">
        <f t="shared" ref="AH149:AH155" si="3459">AG149/(AE149+AG149)</f>
        <v>2.3391812865497075E-2</v>
      </c>
      <c r="AI149" s="36"/>
      <c r="AJ149" s="34"/>
      <c r="AK149" s="34"/>
      <c r="AL149" s="37"/>
      <c r="AM149" s="33">
        <v>4</v>
      </c>
      <c r="AN149" s="34"/>
      <c r="AO149" s="34">
        <f t="shared" ref="AO149" si="3460">AO146-AM149</f>
        <v>195</v>
      </c>
      <c r="AP149" s="34">
        <f t="shared" ref="AP149" si="3461">AP146-AN149</f>
        <v>16</v>
      </c>
      <c r="AQ149" s="34">
        <v>133</v>
      </c>
      <c r="AR149" s="35">
        <f t="shared" ref="AR149:AR155" si="3462">((AQ149+AS149)/AO149)</f>
        <v>0.68717948717948718</v>
      </c>
      <c r="AS149" s="34">
        <v>1</v>
      </c>
      <c r="AT149" s="35">
        <f t="shared" ref="AT149:AT155" si="3463">AS149/(AQ149+AS149)</f>
        <v>7.462686567164179E-3</v>
      </c>
      <c r="AU149" s="36"/>
      <c r="AV149" s="34"/>
      <c r="AW149" s="34"/>
      <c r="AX149" s="37"/>
      <c r="AY149" s="33"/>
      <c r="AZ149" s="34"/>
      <c r="BA149" s="34">
        <f t="shared" ref="BA149" si="3464">BA146-AY149</f>
        <v>751</v>
      </c>
      <c r="BB149" s="34">
        <f t="shared" ref="BB149" si="3465">BB146-AZ149</f>
        <v>61</v>
      </c>
      <c r="BC149" s="34">
        <v>530</v>
      </c>
      <c r="BD149" s="35">
        <f t="shared" ref="BD149:BD155" si="3466">((BC149+BE149)/BA149)</f>
        <v>0.72037283621837545</v>
      </c>
      <c r="BE149" s="34">
        <v>11</v>
      </c>
      <c r="BF149" s="35">
        <f t="shared" ref="BF149:BF155" si="3467">BE149/(BC149+BE149)</f>
        <v>2.0332717190388171E-2</v>
      </c>
      <c r="BG149" s="36"/>
      <c r="BH149" s="34"/>
      <c r="BI149" s="34"/>
      <c r="BJ149" s="37"/>
      <c r="BK149" s="33">
        <v>1</v>
      </c>
      <c r="BL149" s="34"/>
      <c r="BM149" s="34">
        <f t="shared" ref="BM149" si="3468">BM146-BK149</f>
        <v>747</v>
      </c>
      <c r="BN149" s="34">
        <f t="shared" ref="BN149" si="3469">BN146-BL149</f>
        <v>62</v>
      </c>
      <c r="BO149" s="34">
        <v>481</v>
      </c>
      <c r="BP149" s="35">
        <f t="shared" ref="BP149:BP155" si="3470">((BO149+BQ149)/BM149)</f>
        <v>0.66265060240963858</v>
      </c>
      <c r="BQ149" s="34">
        <v>14</v>
      </c>
      <c r="BR149" s="35">
        <f t="shared" ref="BR149:BR155" si="3471">BQ149/(BO149+BQ149)</f>
        <v>2.8282828282828285E-2</v>
      </c>
      <c r="BS149" s="36"/>
      <c r="BT149" s="34"/>
      <c r="BU149" s="34"/>
      <c r="BV149" s="37"/>
      <c r="BW149" s="33"/>
      <c r="BX149" s="34"/>
      <c r="BY149" s="34">
        <f t="shared" ref="BY149" si="3472">BY146-BW149</f>
        <v>731</v>
      </c>
      <c r="BZ149" s="34">
        <f t="shared" ref="BZ149" si="3473">BZ146-BX149</f>
        <v>59</v>
      </c>
      <c r="CA149" s="34">
        <v>481</v>
      </c>
      <c r="CB149" s="35">
        <f t="shared" ref="CB149:CB155" si="3474">((CA149+CC149)/BY149)</f>
        <v>0.67305061559507529</v>
      </c>
      <c r="CC149" s="34">
        <v>11</v>
      </c>
      <c r="CD149" s="35">
        <f t="shared" ref="CD149:CD155" si="3475">CC149/(CA149+CC149)</f>
        <v>2.2357723577235773E-2</v>
      </c>
      <c r="CE149" s="36"/>
      <c r="CF149" s="34"/>
      <c r="CG149" s="34"/>
      <c r="CH149" s="37"/>
      <c r="CI149" s="33"/>
      <c r="CJ149" s="34"/>
      <c r="CK149" s="34">
        <f t="shared" ref="CK149" si="3476">CK146-CI149</f>
        <v>741</v>
      </c>
      <c r="CL149" s="34">
        <f t="shared" ref="CL149" si="3477">CL146-CJ149</f>
        <v>60</v>
      </c>
      <c r="CM149" s="34">
        <v>475</v>
      </c>
      <c r="CN149" s="35">
        <f t="shared" ref="CN149:CN155" si="3478">((CM149+CO149)/CK149)</f>
        <v>0.66126855600539813</v>
      </c>
      <c r="CO149" s="34">
        <v>15</v>
      </c>
      <c r="CP149" s="35">
        <f t="shared" ref="CP149:CP155" si="3479">CO149/(CM149+CO149)</f>
        <v>3.0612244897959183E-2</v>
      </c>
      <c r="CQ149" s="36"/>
      <c r="CR149" s="34"/>
      <c r="CS149" s="34"/>
      <c r="CT149" s="37"/>
      <c r="CU149" s="33"/>
      <c r="CV149" s="34"/>
      <c r="CW149" s="34">
        <f t="shared" ref="CW149" si="3480">CW146-CU149</f>
        <v>735</v>
      </c>
      <c r="CX149" s="34">
        <f t="shared" ref="CX149" si="3481">CX146-CV149</f>
        <v>60</v>
      </c>
      <c r="CY149" s="34">
        <v>466</v>
      </c>
      <c r="CZ149" s="35">
        <f t="shared" ref="CZ149:CZ155" si="3482">((CY149+DA149)/CW149)</f>
        <v>0.65442176870748303</v>
      </c>
      <c r="DA149" s="34">
        <v>15</v>
      </c>
      <c r="DB149" s="35">
        <f t="shared" ref="DB149:DB155" si="3483">DA149/(CY149+DA149)</f>
        <v>3.1185031185031187E-2</v>
      </c>
      <c r="DC149" s="36"/>
      <c r="DD149" s="34"/>
      <c r="DE149" s="34"/>
      <c r="DF149" s="37"/>
      <c r="DG149" s="33"/>
      <c r="DH149" s="34"/>
      <c r="DI149" s="34">
        <f t="shared" ref="DI149" si="3484">DI146-DG149</f>
        <v>180</v>
      </c>
      <c r="DJ149" s="34">
        <f t="shared" ref="DJ149" si="3485">DJ146-DH149</f>
        <v>15</v>
      </c>
      <c r="DK149" s="34">
        <v>116</v>
      </c>
      <c r="DL149" s="35">
        <f t="shared" ref="DL149:DL155" si="3486">((DK149+DM149)/DI149)</f>
        <v>0.66111111111111109</v>
      </c>
      <c r="DM149" s="34">
        <v>3</v>
      </c>
      <c r="DN149" s="35">
        <f t="shared" ref="DN149:DN155" si="3487">DM149/(DK149+DM149)</f>
        <v>2.5210084033613446E-2</v>
      </c>
      <c r="DO149" s="36"/>
      <c r="DP149" s="34"/>
      <c r="DQ149" s="34"/>
      <c r="DR149" s="37"/>
      <c r="DS149" s="33"/>
      <c r="DT149" s="34"/>
      <c r="DU149" s="34">
        <f t="shared" ref="DU149" si="3488">DU146-DS149</f>
        <v>748</v>
      </c>
      <c r="DV149" s="34">
        <f t="shared" ref="DV149" si="3489">DV146-DT149</f>
        <v>63</v>
      </c>
      <c r="DW149" s="34">
        <v>520</v>
      </c>
      <c r="DX149" s="35">
        <f t="shared" ref="DX149:DX155" si="3490">((DW149+DY149)/DU149)</f>
        <v>0.70187165775401072</v>
      </c>
      <c r="DY149" s="34">
        <v>5</v>
      </c>
      <c r="DZ149" s="35">
        <f t="shared" ref="DZ149:DZ155" si="3491">DY149/(DW149+DY149)</f>
        <v>9.5238095238095247E-3</v>
      </c>
      <c r="EA149" s="36"/>
      <c r="EB149" s="34"/>
      <c r="EC149" s="34"/>
      <c r="ED149" s="37"/>
      <c r="EE149" s="33"/>
      <c r="EF149" s="34"/>
      <c r="EG149" s="34">
        <f t="shared" ref="EG149" si="3492">EG146-EE149</f>
        <v>750</v>
      </c>
      <c r="EH149" s="34">
        <f t="shared" ref="EH149" si="3493">EH146-EF149</f>
        <v>62</v>
      </c>
      <c r="EI149" s="34">
        <v>509</v>
      </c>
      <c r="EJ149" s="35">
        <f t="shared" ref="EJ149:EJ155" si="3494">((EI149+EK149)/EG149)</f>
        <v>0.69333333333333336</v>
      </c>
      <c r="EK149" s="34">
        <v>11</v>
      </c>
      <c r="EL149" s="35">
        <f t="shared" ref="EL149:EL155" si="3495">EK149/(EI149+EK149)</f>
        <v>2.1153846153846155E-2</v>
      </c>
      <c r="EM149" s="36"/>
      <c r="EN149" s="34"/>
      <c r="EO149" s="34"/>
      <c r="EP149" s="37"/>
      <c r="EQ149" s="33"/>
      <c r="ER149" s="34"/>
      <c r="ES149" s="34">
        <f t="shared" ref="ES149" si="3496">ES146-EQ149</f>
        <v>734</v>
      </c>
      <c r="ET149" s="34">
        <f t="shared" ref="ET149" si="3497">ET146-ER149</f>
        <v>60</v>
      </c>
      <c r="EU149" s="34">
        <v>493</v>
      </c>
      <c r="EV149" s="35">
        <f t="shared" ref="EV149:EV155" si="3498">((EU149+EW149)/ES149)</f>
        <v>0.70844686648501365</v>
      </c>
      <c r="EW149" s="34">
        <v>27</v>
      </c>
      <c r="EX149" s="35">
        <f t="shared" ref="EX149:EX155" si="3499">EW149/(EU149+EW149)</f>
        <v>5.1923076923076926E-2</v>
      </c>
      <c r="EY149" s="36"/>
      <c r="EZ149" s="34"/>
      <c r="FA149" s="34"/>
      <c r="FB149" s="37"/>
      <c r="FC149" s="33"/>
      <c r="FD149" s="34"/>
      <c r="FE149" s="34">
        <f t="shared" ref="FE149" si="3500">FE146-FC149</f>
        <v>740</v>
      </c>
      <c r="FF149" s="34">
        <f t="shared" ref="FF149" si="3501">FF146-FD149</f>
        <v>61</v>
      </c>
      <c r="FG149" s="34">
        <v>514</v>
      </c>
      <c r="FH149" s="35">
        <f t="shared" ref="FH149:FH155" si="3502">((FG149+FI149)/FE149)</f>
        <v>0.72972972972972971</v>
      </c>
      <c r="FI149" s="34">
        <v>26</v>
      </c>
      <c r="FJ149" s="35">
        <f t="shared" ref="FJ149:FJ155" si="3503">FI149/(FG149+FI149)</f>
        <v>4.8148148148148148E-2</v>
      </c>
      <c r="FK149" s="36"/>
      <c r="FL149" s="34"/>
      <c r="FM149" s="34"/>
      <c r="FN149" s="37"/>
      <c r="FO149" s="33"/>
      <c r="FP149" s="34"/>
      <c r="FQ149" s="34">
        <f t="shared" ref="FQ149" si="3504">FQ146-FO149</f>
        <v>745</v>
      </c>
      <c r="FR149" s="34">
        <f t="shared" ref="FR149" si="3505">FR146-FP149</f>
        <v>62</v>
      </c>
      <c r="FS149" s="34">
        <v>516</v>
      </c>
      <c r="FT149" s="35">
        <f t="shared" ref="FT149:FT155" si="3506">((FS149+FU149)/FQ149)</f>
        <v>0.7060402684563758</v>
      </c>
      <c r="FU149" s="34">
        <v>10</v>
      </c>
      <c r="FV149" s="35">
        <f t="shared" ref="FV149:FV155" si="3507">FU149/(FS149+FU149)</f>
        <v>1.9011406844106463E-2</v>
      </c>
      <c r="FW149" s="36"/>
      <c r="FX149" s="34"/>
      <c r="FY149" s="34"/>
      <c r="FZ149" s="37"/>
      <c r="GA149" s="33">
        <v>1</v>
      </c>
      <c r="GB149" s="34"/>
      <c r="GC149" s="34">
        <f t="shared" ref="GC149" si="3508">GC146-GA149</f>
        <v>199</v>
      </c>
      <c r="GD149" s="34">
        <f t="shared" ref="GD149" si="3509">GD146-GB149</f>
        <v>16</v>
      </c>
      <c r="GE149" s="34">
        <v>116</v>
      </c>
      <c r="GF149" s="35">
        <f t="shared" ref="GF149:GF155" si="3510">((GE149+GG149)/GC149)</f>
        <v>0.63316582914572861</v>
      </c>
      <c r="GG149" s="34">
        <v>10</v>
      </c>
      <c r="GH149" s="35">
        <f t="shared" ref="GH149:GH155" si="3511">GG149/(GE149+GG149)</f>
        <v>7.9365079365079361E-2</v>
      </c>
      <c r="GI149" s="36"/>
      <c r="GJ149" s="34"/>
      <c r="GK149" s="34"/>
      <c r="GL149" s="37"/>
      <c r="GM149" s="33"/>
      <c r="GN149" s="34"/>
      <c r="GO149" s="34">
        <f t="shared" ref="GO149" si="3512">GO146-GM149</f>
        <v>744</v>
      </c>
      <c r="GP149" s="34">
        <f t="shared" ref="GP149" si="3513">GP146-GN149</f>
        <v>61</v>
      </c>
      <c r="GQ149" s="34">
        <v>528</v>
      </c>
      <c r="GR149" s="35">
        <f t="shared" ref="GR149:GR155" si="3514">((GQ149+GS149)/GO149)</f>
        <v>0.7231182795698925</v>
      </c>
      <c r="GS149" s="34">
        <v>10</v>
      </c>
      <c r="GT149" s="35">
        <f t="shared" ref="GT149:GT155" si="3515">GS149/(GQ149+GS149)</f>
        <v>1.858736059479554E-2</v>
      </c>
      <c r="GU149" s="36"/>
      <c r="GV149" s="34"/>
      <c r="GW149" s="34"/>
      <c r="GX149" s="37"/>
      <c r="GY149" s="33"/>
      <c r="GZ149" s="34"/>
      <c r="HA149" s="34">
        <f t="shared" ref="HA149" si="3516">HA146-GY149</f>
        <v>750</v>
      </c>
      <c r="HB149" s="34">
        <f t="shared" ref="HB149" si="3517">HB146-GZ149</f>
        <v>60</v>
      </c>
      <c r="HC149" s="34">
        <v>480</v>
      </c>
      <c r="HD149" s="35">
        <f t="shared" ref="HD149:HD155" si="3518">((HC149+HE149)/HA149)</f>
        <v>0.64933333333333332</v>
      </c>
      <c r="HE149" s="34">
        <v>7</v>
      </c>
      <c r="HF149" s="35">
        <f t="shared" ref="HF149:HF155" si="3519">HE149/(HC149+HE149)</f>
        <v>1.4373716632443531E-2</v>
      </c>
      <c r="HG149" s="36"/>
      <c r="HH149" s="34"/>
      <c r="HI149" s="34"/>
      <c r="HJ149" s="37"/>
      <c r="HK149" s="33">
        <f t="shared" ref="HK149:HK156" si="3520">+C149+O149+AA149+AM149+AY149+BK149+BW149+CI149+CU149+DG149+DS149+EE149+EQ149+FC149+FO149+GA149+GM149+GY149</f>
        <v>7</v>
      </c>
      <c r="HL149" s="34">
        <f t="shared" ref="HL149:HL156" si="3521">+D149+P149+AB149+AN149+AZ149+BL149+BX149+CJ149+CV149+DH149+DT149+EF149+ER149+FD149+FP149+GB149+GN149+GZ149</f>
        <v>0</v>
      </c>
      <c r="HM149" s="34">
        <f t="shared" ref="HM149:HM155" si="3522">+E149+Q149+AC149+AO149+BA149+BM149+BY149+CK149+CW149+DI149+DU149+EG149+ES149+FE149+FQ149+GC149+GO149+HA149</f>
        <v>11663</v>
      </c>
      <c r="HN149" s="34">
        <f t="shared" ref="HN149:HN155" si="3523">+F149+R149+AD149+AP149+BB149+BN149+BZ149+CL149+CX149+DJ149+DV149+EH149+ET149+FF149+FR149+GD149+GP149+HB149</f>
        <v>960</v>
      </c>
      <c r="HO149" s="34">
        <f t="shared" ref="HO149:HO155" si="3524">+G149+S149+AE149+AQ149+BC149+BO149+CA149+CM149+CY149+DK149+DW149+EI149+EU149+FG149+FS149+GE149+GQ149+HC149+HE149+I149+U149+AG149+AS149+BE149+BQ149+CC149+CO149+DA149+DM149+DY149+EK149+EW149+FI149+FU149+GG149+GS149</f>
        <v>8034</v>
      </c>
      <c r="HP149" s="201">
        <f t="shared" ref="HP149:HP155" si="3525">+(HO149)/HM149</f>
        <v>0.68884506559204317</v>
      </c>
      <c r="HQ149" s="48">
        <f t="shared" ref="HQ149:HQ156" si="3526">+I149+U149+AG149+AS149+BE149+BQ149+CC149+CO149+DA149+DM149+DY149+EK149+EW149+FI149+FU149+GG149+GS149+HE149</f>
        <v>227</v>
      </c>
      <c r="HR149" s="35">
        <f t="shared" ref="HR149:HR156" si="3527">+(HQ149/(HO149))</f>
        <v>2.8254916604431166E-2</v>
      </c>
      <c r="HS149" s="49">
        <v>61.8</v>
      </c>
      <c r="HT149" s="50">
        <v>7650</v>
      </c>
      <c r="HU149" s="49">
        <f t="shared" ref="HU149:HU155" si="3528">+HT149/HO149*100</f>
        <v>95.220313666915615</v>
      </c>
      <c r="HV149" s="48"/>
      <c r="HW149" s="37"/>
      <c r="HX149" s="78">
        <f t="shared" ref="HX149:HX155" si="3529">SUM(G149,I149,S149,U149,AE149,AG149,AQ149,AS149,BC149,BE149,BO149,BQ149)/SUM(E149,Q149,AC149,AO149,BA149,BM149)</f>
        <v>0.69063631660631142</v>
      </c>
      <c r="HY149" s="78">
        <f t="shared" ref="HY149:HY155" si="3530">SUM(CA149,CC149,CM149,CO149,CY149,DA149,DK149,DM149,DW149,DY149,EI149,EK149)/SUM(BY149,CK149,CW149,DI149,DU149,EG149)</f>
        <v>0.67619047619047623</v>
      </c>
      <c r="HZ149" s="78">
        <f t="shared" ref="HZ149:HZ155" si="3531">SUM(K149,EU149,EW149,FG149,FI149,FS149,FU149,GE149,GG149,GQ149,GS149,HC149,HE149)/SUM(ES149,FE149,FQ149,GC149,GO149,HA149)</f>
        <v>0.6996421267893661</v>
      </c>
    </row>
    <row r="150" spans="1:241" x14ac:dyDescent="0.25">
      <c r="A150" s="211"/>
      <c r="B150" s="41">
        <f t="shared" ref="B150:B155" si="3532">+B149+1</f>
        <v>44618</v>
      </c>
      <c r="C150" s="10">
        <v>2</v>
      </c>
      <c r="D150" s="11"/>
      <c r="E150" s="74">
        <f t="shared" ref="E150:E155" si="3533">E149-C150</f>
        <v>714</v>
      </c>
      <c r="F150" s="74">
        <f t="shared" ref="F150:F155" si="3534">F149-D150</f>
        <v>60</v>
      </c>
      <c r="G150" s="11">
        <v>484</v>
      </c>
      <c r="H150" s="12">
        <f t="shared" si="3450"/>
        <v>0.7142857142857143</v>
      </c>
      <c r="I150" s="11">
        <v>26</v>
      </c>
      <c r="J150" s="12">
        <f t="shared" si="3451"/>
        <v>5.0980392156862744E-2</v>
      </c>
      <c r="K150" s="13"/>
      <c r="L150" s="11"/>
      <c r="M150" s="11"/>
      <c r="N150" s="14"/>
      <c r="O150" s="10">
        <v>1</v>
      </c>
      <c r="P150" s="11"/>
      <c r="Q150" s="74">
        <f t="shared" ref="Q150:Q155" si="3535">Q149-O150</f>
        <v>719</v>
      </c>
      <c r="R150" s="74">
        <f t="shared" ref="R150:R155" si="3536">R149-P150</f>
        <v>61</v>
      </c>
      <c r="S150" s="11">
        <v>469</v>
      </c>
      <c r="T150" s="12">
        <f t="shared" si="3454"/>
        <v>0.66620305980528516</v>
      </c>
      <c r="U150" s="11">
        <v>10</v>
      </c>
      <c r="V150" s="12">
        <f t="shared" si="3455"/>
        <v>2.0876826722338204E-2</v>
      </c>
      <c r="W150" s="13"/>
      <c r="X150" s="11"/>
      <c r="Y150" s="11"/>
      <c r="Z150" s="14"/>
      <c r="AA150" s="10">
        <v>1</v>
      </c>
      <c r="AB150" s="11"/>
      <c r="AC150" s="74">
        <f t="shared" ref="AC150:AC155" si="3537">AC149-AA150</f>
        <v>736</v>
      </c>
      <c r="AD150" s="74">
        <f t="shared" ref="AD150:AD155" si="3538">AD149-AB150</f>
        <v>61</v>
      </c>
      <c r="AE150" s="11">
        <v>504</v>
      </c>
      <c r="AF150" s="12">
        <f t="shared" si="3458"/>
        <v>0.71059782608695654</v>
      </c>
      <c r="AG150" s="11">
        <v>19</v>
      </c>
      <c r="AH150" s="12">
        <f t="shared" si="3459"/>
        <v>3.6328871892925434E-2</v>
      </c>
      <c r="AI150" s="13"/>
      <c r="AJ150" s="11"/>
      <c r="AK150" s="11"/>
      <c r="AL150" s="14"/>
      <c r="AM150" s="10"/>
      <c r="AN150" s="11"/>
      <c r="AO150" s="74">
        <f t="shared" ref="AO150:AO155" si="3539">AO149-AM150</f>
        <v>195</v>
      </c>
      <c r="AP150" s="74">
        <f t="shared" ref="AP150:AP155" si="3540">AP149-AN150</f>
        <v>16</v>
      </c>
      <c r="AQ150" s="11">
        <v>125</v>
      </c>
      <c r="AR150" s="12">
        <f t="shared" si="3462"/>
        <v>0.68717948717948718</v>
      </c>
      <c r="AS150" s="11">
        <v>9</v>
      </c>
      <c r="AT150" s="12">
        <f t="shared" si="3463"/>
        <v>6.7164179104477612E-2</v>
      </c>
      <c r="AU150" s="13"/>
      <c r="AV150" s="11"/>
      <c r="AW150" s="11"/>
      <c r="AX150" s="14"/>
      <c r="AY150" s="10"/>
      <c r="AZ150" s="11"/>
      <c r="BA150" s="74">
        <f t="shared" ref="BA150:BA155" si="3541">BA149-AY150</f>
        <v>751</v>
      </c>
      <c r="BB150" s="74">
        <f t="shared" ref="BB150:BB155" si="3542">BB149-AZ150</f>
        <v>61</v>
      </c>
      <c r="BC150" s="11">
        <v>500</v>
      </c>
      <c r="BD150" s="12">
        <f t="shared" si="3466"/>
        <v>0.68042609853528624</v>
      </c>
      <c r="BE150" s="11">
        <v>11</v>
      </c>
      <c r="BF150" s="12">
        <f t="shared" si="3467"/>
        <v>2.1526418786692758E-2</v>
      </c>
      <c r="BG150" s="13"/>
      <c r="BH150" s="11"/>
      <c r="BI150" s="11"/>
      <c r="BJ150" s="14"/>
      <c r="BK150" s="10"/>
      <c r="BL150" s="11"/>
      <c r="BM150" s="74">
        <f t="shared" ref="BM150:BM155" si="3543">BM149-BK150</f>
        <v>747</v>
      </c>
      <c r="BN150" s="74">
        <f t="shared" ref="BN150:BN155" si="3544">BN149-BL150</f>
        <v>62</v>
      </c>
      <c r="BO150" s="11">
        <v>539</v>
      </c>
      <c r="BP150" s="12">
        <f t="shared" si="3470"/>
        <v>0.7322623828647925</v>
      </c>
      <c r="BQ150" s="11">
        <v>8</v>
      </c>
      <c r="BR150" s="12">
        <f t="shared" si="3471"/>
        <v>1.4625228519195612E-2</v>
      </c>
      <c r="BS150" s="13"/>
      <c r="BT150" s="11"/>
      <c r="BU150" s="11"/>
      <c r="BV150" s="14"/>
      <c r="BW150" s="10">
        <v>1</v>
      </c>
      <c r="BX150" s="11"/>
      <c r="BY150" s="74">
        <f t="shared" ref="BY150:BY155" si="3545">BY149-BW150</f>
        <v>730</v>
      </c>
      <c r="BZ150" s="74">
        <f t="shared" ref="BZ150:BZ155" si="3546">BZ149-BX150</f>
        <v>59</v>
      </c>
      <c r="CA150" s="11">
        <v>476</v>
      </c>
      <c r="CB150" s="12">
        <f t="shared" si="3474"/>
        <v>0.68767123287671228</v>
      </c>
      <c r="CC150" s="11">
        <v>26</v>
      </c>
      <c r="CD150" s="12">
        <f t="shared" si="3475"/>
        <v>5.1792828685258967E-2</v>
      </c>
      <c r="CE150" s="13"/>
      <c r="CF150" s="11"/>
      <c r="CG150" s="11"/>
      <c r="CH150" s="14"/>
      <c r="CI150" s="10">
        <v>1</v>
      </c>
      <c r="CJ150" s="11"/>
      <c r="CK150" s="74">
        <f t="shared" ref="CK150:CK155" si="3547">CK149-CI150</f>
        <v>740</v>
      </c>
      <c r="CL150" s="74">
        <f t="shared" ref="CL150:CL155" si="3548">CL149-CJ150</f>
        <v>60</v>
      </c>
      <c r="CM150" s="11">
        <v>494</v>
      </c>
      <c r="CN150" s="12">
        <f t="shared" si="3478"/>
        <v>0.69189189189189193</v>
      </c>
      <c r="CO150" s="11">
        <v>18</v>
      </c>
      <c r="CP150" s="12">
        <f t="shared" si="3479"/>
        <v>3.515625E-2</v>
      </c>
      <c r="CQ150" s="13"/>
      <c r="CR150" s="11"/>
      <c r="CS150" s="11"/>
      <c r="CT150" s="14"/>
      <c r="CU150" s="10"/>
      <c r="CV150" s="11"/>
      <c r="CW150" s="74">
        <f t="shared" ref="CW150:CW155" si="3549">CW149-CU150</f>
        <v>735</v>
      </c>
      <c r="CX150" s="74">
        <f t="shared" ref="CX150:CX155" si="3550">CX149-CV150</f>
        <v>60</v>
      </c>
      <c r="CY150" s="11">
        <v>448</v>
      </c>
      <c r="CZ150" s="12">
        <f t="shared" si="3482"/>
        <v>0.63265306122448983</v>
      </c>
      <c r="DA150" s="11">
        <v>17</v>
      </c>
      <c r="DB150" s="12">
        <f t="shared" si="3483"/>
        <v>3.6559139784946237E-2</v>
      </c>
      <c r="DC150" s="13"/>
      <c r="DD150" s="11"/>
      <c r="DE150" s="11"/>
      <c r="DF150" s="14"/>
      <c r="DG150" s="10"/>
      <c r="DH150" s="11"/>
      <c r="DI150" s="74">
        <f t="shared" ref="DI150:DI155" si="3551">DI149-DG150</f>
        <v>180</v>
      </c>
      <c r="DJ150" s="74">
        <f t="shared" ref="DJ150:DJ155" si="3552">DJ149-DH150</f>
        <v>15</v>
      </c>
      <c r="DK150" s="11">
        <v>118</v>
      </c>
      <c r="DL150" s="12">
        <f t="shared" si="3486"/>
        <v>0.68888888888888888</v>
      </c>
      <c r="DM150" s="11">
        <v>6</v>
      </c>
      <c r="DN150" s="12">
        <f t="shared" si="3487"/>
        <v>4.8387096774193547E-2</v>
      </c>
      <c r="DO150" s="13"/>
      <c r="DP150" s="11"/>
      <c r="DQ150" s="11"/>
      <c r="DR150" s="14"/>
      <c r="DS150" s="10"/>
      <c r="DT150" s="11"/>
      <c r="DU150" s="74">
        <f t="shared" ref="DU150:DU155" si="3553">DU149-DS150</f>
        <v>748</v>
      </c>
      <c r="DV150" s="74">
        <f t="shared" ref="DV150:DV155" si="3554">DV149-DT150</f>
        <v>63</v>
      </c>
      <c r="DW150" s="11">
        <v>516</v>
      </c>
      <c r="DX150" s="12">
        <f t="shared" si="3490"/>
        <v>0.70855614973262027</v>
      </c>
      <c r="DY150" s="11">
        <v>14</v>
      </c>
      <c r="DZ150" s="12">
        <f t="shared" si="3491"/>
        <v>2.6415094339622643E-2</v>
      </c>
      <c r="EA150" s="13"/>
      <c r="EB150" s="11"/>
      <c r="EC150" s="11"/>
      <c r="ED150" s="14"/>
      <c r="EE150" s="10"/>
      <c r="EF150" s="11"/>
      <c r="EG150" s="74">
        <f t="shared" ref="EG150:EG155" si="3555">EG149-EE150</f>
        <v>750</v>
      </c>
      <c r="EH150" s="74">
        <f t="shared" ref="EH150:EH155" si="3556">EH149-EF150</f>
        <v>62</v>
      </c>
      <c r="EI150" s="11">
        <v>489</v>
      </c>
      <c r="EJ150" s="12">
        <f t="shared" si="3494"/>
        <v>0.66533333333333333</v>
      </c>
      <c r="EK150" s="11">
        <v>10</v>
      </c>
      <c r="EL150" s="12">
        <f t="shared" si="3495"/>
        <v>2.004008016032064E-2</v>
      </c>
      <c r="EM150" s="13"/>
      <c r="EN150" s="11"/>
      <c r="EO150" s="11"/>
      <c r="EP150" s="14"/>
      <c r="EQ150" s="10"/>
      <c r="ER150" s="11"/>
      <c r="ES150" s="74">
        <f t="shared" ref="ES150:ES155" si="3557">ES149-EQ150</f>
        <v>734</v>
      </c>
      <c r="ET150" s="74">
        <f t="shared" ref="ET150:ET155" si="3558">ET149-ER150</f>
        <v>60</v>
      </c>
      <c r="EU150" s="11">
        <v>498</v>
      </c>
      <c r="EV150" s="12">
        <f t="shared" si="3498"/>
        <v>0.71253405994550412</v>
      </c>
      <c r="EW150" s="11">
        <v>25</v>
      </c>
      <c r="EX150" s="12">
        <f t="shared" si="3499"/>
        <v>4.780114722753346E-2</v>
      </c>
      <c r="EY150" s="13"/>
      <c r="EZ150" s="11"/>
      <c r="FA150" s="11"/>
      <c r="FB150" s="14"/>
      <c r="FC150" s="10"/>
      <c r="FD150" s="11"/>
      <c r="FE150" s="74">
        <f t="shared" ref="FE150:FE155" si="3559">FE149-FC150</f>
        <v>740</v>
      </c>
      <c r="FF150" s="74">
        <f t="shared" ref="FF150:FF155" si="3560">FF149-FD150</f>
        <v>61</v>
      </c>
      <c r="FG150" s="11">
        <v>494</v>
      </c>
      <c r="FH150" s="12">
        <f t="shared" si="3502"/>
        <v>0.69729729729729728</v>
      </c>
      <c r="FI150" s="11">
        <v>22</v>
      </c>
      <c r="FJ150" s="12">
        <f t="shared" si="3503"/>
        <v>4.2635658914728682E-2</v>
      </c>
      <c r="FK150" s="13"/>
      <c r="FL150" s="11"/>
      <c r="FM150" s="11"/>
      <c r="FN150" s="14"/>
      <c r="FO150" s="10"/>
      <c r="FP150" s="11"/>
      <c r="FQ150" s="74">
        <f t="shared" ref="FQ150:FQ155" si="3561">FQ149-FO150</f>
        <v>745</v>
      </c>
      <c r="FR150" s="74">
        <f t="shared" ref="FR150:FR155" si="3562">FR149-FP150</f>
        <v>62</v>
      </c>
      <c r="FS150" s="11">
        <v>505</v>
      </c>
      <c r="FT150" s="12">
        <f t="shared" si="3506"/>
        <v>0.69395973154362411</v>
      </c>
      <c r="FU150" s="11">
        <v>12</v>
      </c>
      <c r="FV150" s="12">
        <f t="shared" si="3507"/>
        <v>2.321083172147002E-2</v>
      </c>
      <c r="FW150" s="13"/>
      <c r="FX150" s="11"/>
      <c r="FY150" s="11"/>
      <c r="FZ150" s="14"/>
      <c r="GA150" s="10"/>
      <c r="GB150" s="11"/>
      <c r="GC150" s="74">
        <f t="shared" ref="GC150:GC155" si="3563">GC149-GA150</f>
        <v>199</v>
      </c>
      <c r="GD150" s="74">
        <f t="shared" ref="GD150:GD155" si="3564">GD149-GB150</f>
        <v>16</v>
      </c>
      <c r="GE150" s="11">
        <v>102</v>
      </c>
      <c r="GF150" s="12">
        <f t="shared" si="3510"/>
        <v>0.52261306532663321</v>
      </c>
      <c r="GG150" s="11">
        <v>2</v>
      </c>
      <c r="GH150" s="12">
        <f t="shared" si="3511"/>
        <v>1.9230769230769232E-2</v>
      </c>
      <c r="GI150" s="13"/>
      <c r="GJ150" s="11"/>
      <c r="GK150" s="11"/>
      <c r="GL150" s="14"/>
      <c r="GM150" s="10"/>
      <c r="GN150" s="11"/>
      <c r="GO150" s="74">
        <f t="shared" ref="GO150:GO155" si="3565">GO149-GM150</f>
        <v>744</v>
      </c>
      <c r="GP150" s="74">
        <f t="shared" ref="GP150:GP155" si="3566">GP149-GN150</f>
        <v>61</v>
      </c>
      <c r="GQ150" s="11">
        <v>511</v>
      </c>
      <c r="GR150" s="12">
        <f t="shared" si="3514"/>
        <v>0.70564516129032262</v>
      </c>
      <c r="GS150" s="11">
        <v>14</v>
      </c>
      <c r="GT150" s="12">
        <f t="shared" si="3515"/>
        <v>2.6666666666666668E-2</v>
      </c>
      <c r="GU150" s="13"/>
      <c r="GV150" s="11"/>
      <c r="GW150" s="11"/>
      <c r="GX150" s="14"/>
      <c r="GY150" s="10"/>
      <c r="GZ150" s="11"/>
      <c r="HA150" s="74">
        <f t="shared" ref="HA150:HA155" si="3567">HA149-GY150</f>
        <v>750</v>
      </c>
      <c r="HB150" s="74">
        <f t="shared" ref="HB150:HB155" si="3568">HB149-GZ150</f>
        <v>60</v>
      </c>
      <c r="HC150" s="11">
        <v>465</v>
      </c>
      <c r="HD150" s="12">
        <f t="shared" si="3518"/>
        <v>0.64133333333333331</v>
      </c>
      <c r="HE150" s="11">
        <v>16</v>
      </c>
      <c r="HF150" s="12">
        <f t="shared" si="3519"/>
        <v>3.3264033264033266E-2</v>
      </c>
      <c r="HG150" s="13"/>
      <c r="HH150" s="11"/>
      <c r="HI150" s="11"/>
      <c r="HJ150" s="14"/>
      <c r="HK150" s="10">
        <f t="shared" si="3520"/>
        <v>6</v>
      </c>
      <c r="HL150" s="11">
        <f t="shared" si="3521"/>
        <v>0</v>
      </c>
      <c r="HM150" s="11">
        <f t="shared" si="3522"/>
        <v>11657</v>
      </c>
      <c r="HN150" s="11">
        <f t="shared" si="3523"/>
        <v>960</v>
      </c>
      <c r="HO150" s="11">
        <f t="shared" si="3524"/>
        <v>8002</v>
      </c>
      <c r="HP150" s="202">
        <f t="shared" si="3525"/>
        <v>0.68645449086385868</v>
      </c>
      <c r="HQ150" s="15">
        <f t="shared" si="3526"/>
        <v>265</v>
      </c>
      <c r="HR150" s="12">
        <f t="shared" si="3527"/>
        <v>3.3116720819795054E-2</v>
      </c>
      <c r="HS150" s="16">
        <v>62.6</v>
      </c>
      <c r="HT150" s="17">
        <v>7591</v>
      </c>
      <c r="HU150" s="16">
        <f t="shared" si="3528"/>
        <v>94.863784053986507</v>
      </c>
      <c r="HV150" s="15"/>
      <c r="HW150" s="14"/>
      <c r="HX150" s="78">
        <f t="shared" si="3529"/>
        <v>0.7001553599171414</v>
      </c>
      <c r="HY150" s="78">
        <f t="shared" si="3530"/>
        <v>0.67782642286891581</v>
      </c>
      <c r="HZ150" s="78">
        <f t="shared" si="3531"/>
        <v>0.68149284253578735</v>
      </c>
    </row>
    <row r="151" spans="1:241" x14ac:dyDescent="0.25">
      <c r="A151" s="211"/>
      <c r="B151" s="41">
        <f t="shared" si="3532"/>
        <v>44619</v>
      </c>
      <c r="C151" s="10"/>
      <c r="D151" s="11"/>
      <c r="E151" s="74">
        <f t="shared" si="3533"/>
        <v>714</v>
      </c>
      <c r="F151" s="74">
        <f t="shared" si="3534"/>
        <v>60</v>
      </c>
      <c r="G151" s="11">
        <v>470</v>
      </c>
      <c r="H151" s="12">
        <f t="shared" si="3450"/>
        <v>0.6736694677871149</v>
      </c>
      <c r="I151" s="11">
        <v>11</v>
      </c>
      <c r="J151" s="12">
        <f t="shared" si="3451"/>
        <v>2.286902286902287E-2</v>
      </c>
      <c r="K151" s="13"/>
      <c r="L151" s="11"/>
      <c r="M151" s="11"/>
      <c r="N151" s="14"/>
      <c r="O151" s="10">
        <v>1</v>
      </c>
      <c r="P151" s="11"/>
      <c r="Q151" s="74">
        <f t="shared" si="3535"/>
        <v>718</v>
      </c>
      <c r="R151" s="74">
        <f t="shared" si="3536"/>
        <v>61</v>
      </c>
      <c r="S151" s="11">
        <v>444</v>
      </c>
      <c r="T151" s="12">
        <f t="shared" si="3454"/>
        <v>0.64623955431754876</v>
      </c>
      <c r="U151" s="11">
        <v>20</v>
      </c>
      <c r="V151" s="12">
        <f t="shared" si="3455"/>
        <v>4.3103448275862072E-2</v>
      </c>
      <c r="W151" s="13"/>
      <c r="X151" s="11"/>
      <c r="Y151" s="11"/>
      <c r="Z151" s="14"/>
      <c r="AA151" s="10"/>
      <c r="AB151" s="11"/>
      <c r="AC151" s="74">
        <f t="shared" si="3537"/>
        <v>736</v>
      </c>
      <c r="AD151" s="74">
        <f t="shared" si="3538"/>
        <v>61</v>
      </c>
      <c r="AE151" s="11">
        <v>451</v>
      </c>
      <c r="AF151" s="12">
        <f t="shared" si="3458"/>
        <v>0.63994565217391308</v>
      </c>
      <c r="AG151" s="11">
        <v>20</v>
      </c>
      <c r="AH151" s="12">
        <f t="shared" si="3459"/>
        <v>4.2462845010615709E-2</v>
      </c>
      <c r="AI151" s="13"/>
      <c r="AJ151" s="11"/>
      <c r="AK151" s="11"/>
      <c r="AL151" s="14"/>
      <c r="AM151" s="10"/>
      <c r="AN151" s="11"/>
      <c r="AO151" s="74">
        <f t="shared" si="3539"/>
        <v>195</v>
      </c>
      <c r="AP151" s="74">
        <f t="shared" si="3540"/>
        <v>16</v>
      </c>
      <c r="AQ151" s="11">
        <v>128</v>
      </c>
      <c r="AR151" s="12">
        <f t="shared" si="3462"/>
        <v>0.65641025641025641</v>
      </c>
      <c r="AS151" s="11">
        <v>0</v>
      </c>
      <c r="AT151" s="12">
        <f t="shared" si="3463"/>
        <v>0</v>
      </c>
      <c r="AU151" s="13"/>
      <c r="AV151" s="11"/>
      <c r="AW151" s="11"/>
      <c r="AX151" s="14"/>
      <c r="AY151" s="10"/>
      <c r="AZ151" s="11"/>
      <c r="BA151" s="74">
        <f t="shared" si="3541"/>
        <v>751</v>
      </c>
      <c r="BB151" s="74">
        <f t="shared" si="3542"/>
        <v>61</v>
      </c>
      <c r="BC151" s="11">
        <v>463</v>
      </c>
      <c r="BD151" s="12">
        <f t="shared" si="3466"/>
        <v>0.62982689747003995</v>
      </c>
      <c r="BE151" s="11">
        <v>10</v>
      </c>
      <c r="BF151" s="12">
        <f t="shared" si="3467"/>
        <v>2.1141649048625793E-2</v>
      </c>
      <c r="BG151" s="13"/>
      <c r="BH151" s="11"/>
      <c r="BI151" s="11"/>
      <c r="BJ151" s="14"/>
      <c r="BK151" s="10"/>
      <c r="BL151" s="11"/>
      <c r="BM151" s="74">
        <f t="shared" si="3543"/>
        <v>747</v>
      </c>
      <c r="BN151" s="74">
        <f t="shared" si="3544"/>
        <v>62</v>
      </c>
      <c r="BO151" s="11">
        <v>482</v>
      </c>
      <c r="BP151" s="12">
        <f t="shared" si="3470"/>
        <v>0.65997322623828647</v>
      </c>
      <c r="BQ151" s="11">
        <v>11</v>
      </c>
      <c r="BR151" s="12">
        <f t="shared" si="3471"/>
        <v>2.231237322515213E-2</v>
      </c>
      <c r="BS151" s="13"/>
      <c r="BT151" s="11"/>
      <c r="BU151" s="11"/>
      <c r="BV151" s="14"/>
      <c r="BW151" s="10">
        <v>2</v>
      </c>
      <c r="BX151" s="11"/>
      <c r="BY151" s="74">
        <f t="shared" si="3545"/>
        <v>728</v>
      </c>
      <c r="BZ151" s="74">
        <f t="shared" si="3546"/>
        <v>59</v>
      </c>
      <c r="CA151" s="11">
        <v>489</v>
      </c>
      <c r="CB151" s="12">
        <f t="shared" si="3474"/>
        <v>0.70329670329670335</v>
      </c>
      <c r="CC151" s="11">
        <v>23</v>
      </c>
      <c r="CD151" s="12">
        <f t="shared" si="3475"/>
        <v>4.4921875E-2</v>
      </c>
      <c r="CE151" s="13"/>
      <c r="CF151" s="11"/>
      <c r="CG151" s="11"/>
      <c r="CH151" s="14"/>
      <c r="CI151" s="10"/>
      <c r="CJ151" s="11"/>
      <c r="CK151" s="74">
        <f t="shared" si="3547"/>
        <v>740</v>
      </c>
      <c r="CL151" s="74">
        <f t="shared" si="3548"/>
        <v>60</v>
      </c>
      <c r="CM151" s="11">
        <v>496</v>
      </c>
      <c r="CN151" s="12">
        <f t="shared" si="3478"/>
        <v>0.69459459459459461</v>
      </c>
      <c r="CO151" s="11">
        <v>18</v>
      </c>
      <c r="CP151" s="12">
        <f t="shared" si="3479"/>
        <v>3.5019455252918288E-2</v>
      </c>
      <c r="CQ151" s="13"/>
      <c r="CR151" s="11"/>
      <c r="CS151" s="11"/>
      <c r="CT151" s="14"/>
      <c r="CU151" s="10"/>
      <c r="CV151" s="11"/>
      <c r="CW151" s="74">
        <f t="shared" si="3549"/>
        <v>735</v>
      </c>
      <c r="CX151" s="74">
        <f t="shared" si="3550"/>
        <v>60</v>
      </c>
      <c r="CY151" s="11">
        <v>480</v>
      </c>
      <c r="CZ151" s="12">
        <f t="shared" si="3482"/>
        <v>0.68707482993197277</v>
      </c>
      <c r="DA151" s="11">
        <v>25</v>
      </c>
      <c r="DB151" s="12">
        <f t="shared" si="3483"/>
        <v>4.9504950495049507E-2</v>
      </c>
      <c r="DC151" s="13"/>
      <c r="DD151" s="11"/>
      <c r="DE151" s="11"/>
      <c r="DF151" s="14"/>
      <c r="DG151" s="10"/>
      <c r="DH151" s="11"/>
      <c r="DI151" s="74">
        <f t="shared" si="3551"/>
        <v>180</v>
      </c>
      <c r="DJ151" s="74">
        <f t="shared" si="3552"/>
        <v>15</v>
      </c>
      <c r="DK151" s="11">
        <v>116</v>
      </c>
      <c r="DL151" s="12">
        <f t="shared" si="3486"/>
        <v>0.66111111111111109</v>
      </c>
      <c r="DM151" s="11">
        <v>3</v>
      </c>
      <c r="DN151" s="12">
        <f t="shared" si="3487"/>
        <v>2.5210084033613446E-2</v>
      </c>
      <c r="DO151" s="13"/>
      <c r="DP151" s="11"/>
      <c r="DQ151" s="11"/>
      <c r="DR151" s="14"/>
      <c r="DS151" s="10">
        <v>1</v>
      </c>
      <c r="DT151" s="11"/>
      <c r="DU151" s="74">
        <f t="shared" si="3553"/>
        <v>747</v>
      </c>
      <c r="DV151" s="74">
        <f t="shared" si="3554"/>
        <v>63</v>
      </c>
      <c r="DW151" s="11">
        <v>516</v>
      </c>
      <c r="DX151" s="12">
        <f t="shared" si="3490"/>
        <v>0.70816599732262386</v>
      </c>
      <c r="DY151" s="11">
        <v>13</v>
      </c>
      <c r="DZ151" s="12">
        <f t="shared" si="3491"/>
        <v>2.4574669187145556E-2</v>
      </c>
      <c r="EA151" s="13"/>
      <c r="EB151" s="11"/>
      <c r="EC151" s="11"/>
      <c r="ED151" s="14"/>
      <c r="EE151" s="10"/>
      <c r="EF151" s="11"/>
      <c r="EG151" s="74">
        <f t="shared" si="3555"/>
        <v>750</v>
      </c>
      <c r="EH151" s="74">
        <f t="shared" si="3556"/>
        <v>62</v>
      </c>
      <c r="EI151" s="11">
        <v>447</v>
      </c>
      <c r="EJ151" s="12">
        <f t="shared" si="3494"/>
        <v>0.62666666666666671</v>
      </c>
      <c r="EK151" s="11">
        <v>23</v>
      </c>
      <c r="EL151" s="12">
        <f t="shared" si="3495"/>
        <v>4.8936170212765959E-2</v>
      </c>
      <c r="EM151" s="13"/>
      <c r="EN151" s="11"/>
      <c r="EO151" s="11"/>
      <c r="EP151" s="14"/>
      <c r="EQ151" s="10"/>
      <c r="ER151" s="11"/>
      <c r="ES151" s="74">
        <f t="shared" si="3557"/>
        <v>734</v>
      </c>
      <c r="ET151" s="74">
        <f t="shared" si="3558"/>
        <v>60</v>
      </c>
      <c r="EU151" s="11">
        <v>513</v>
      </c>
      <c r="EV151" s="12">
        <f t="shared" si="3498"/>
        <v>0.73569482288828336</v>
      </c>
      <c r="EW151" s="11">
        <v>27</v>
      </c>
      <c r="EX151" s="12">
        <f t="shared" si="3499"/>
        <v>0.05</v>
      </c>
      <c r="EY151" s="13"/>
      <c r="EZ151" s="11"/>
      <c r="FA151" s="11"/>
      <c r="FB151" s="14"/>
      <c r="FC151" s="10"/>
      <c r="FD151" s="11"/>
      <c r="FE151" s="74">
        <f t="shared" si="3559"/>
        <v>740</v>
      </c>
      <c r="FF151" s="74">
        <f t="shared" si="3560"/>
        <v>61</v>
      </c>
      <c r="FG151" s="11">
        <v>503</v>
      </c>
      <c r="FH151" s="12">
        <f t="shared" si="3502"/>
        <v>0.71756756756756757</v>
      </c>
      <c r="FI151" s="11">
        <v>28</v>
      </c>
      <c r="FJ151" s="12">
        <f t="shared" si="3503"/>
        <v>5.2730696798493411E-2</v>
      </c>
      <c r="FK151" s="13"/>
      <c r="FL151" s="11"/>
      <c r="FM151" s="11"/>
      <c r="FN151" s="14"/>
      <c r="FO151" s="10"/>
      <c r="FP151" s="11"/>
      <c r="FQ151" s="74">
        <f t="shared" si="3561"/>
        <v>745</v>
      </c>
      <c r="FR151" s="74">
        <f t="shared" si="3562"/>
        <v>62</v>
      </c>
      <c r="FS151" s="11">
        <v>526</v>
      </c>
      <c r="FT151" s="12">
        <f t="shared" si="3506"/>
        <v>0.72617449664429534</v>
      </c>
      <c r="FU151" s="11">
        <v>15</v>
      </c>
      <c r="FV151" s="12">
        <f t="shared" si="3507"/>
        <v>2.7726432532347505E-2</v>
      </c>
      <c r="FW151" s="13"/>
      <c r="FX151" s="11"/>
      <c r="FY151" s="11"/>
      <c r="FZ151" s="14"/>
      <c r="GA151" s="10"/>
      <c r="GB151" s="11"/>
      <c r="GC151" s="74">
        <f t="shared" si="3563"/>
        <v>199</v>
      </c>
      <c r="GD151" s="74">
        <f t="shared" si="3564"/>
        <v>16</v>
      </c>
      <c r="GE151" s="11">
        <v>130</v>
      </c>
      <c r="GF151" s="12">
        <f t="shared" si="3510"/>
        <v>0.70351758793969854</v>
      </c>
      <c r="GG151" s="11">
        <v>10</v>
      </c>
      <c r="GH151" s="12">
        <f t="shared" si="3511"/>
        <v>7.1428571428571425E-2</v>
      </c>
      <c r="GI151" s="13"/>
      <c r="GJ151" s="11"/>
      <c r="GK151" s="11"/>
      <c r="GL151" s="14"/>
      <c r="GM151" s="10"/>
      <c r="GN151" s="11"/>
      <c r="GO151" s="74">
        <f t="shared" si="3565"/>
        <v>744</v>
      </c>
      <c r="GP151" s="74">
        <f t="shared" si="3566"/>
        <v>61</v>
      </c>
      <c r="GQ151" s="11">
        <v>499</v>
      </c>
      <c r="GR151" s="12">
        <f t="shared" si="3514"/>
        <v>0.68682795698924726</v>
      </c>
      <c r="GS151" s="11">
        <v>12</v>
      </c>
      <c r="GT151" s="12">
        <f t="shared" si="3515"/>
        <v>2.3483365949119372E-2</v>
      </c>
      <c r="GU151" s="13"/>
      <c r="GV151" s="11"/>
      <c r="GW151" s="11"/>
      <c r="GX151" s="14"/>
      <c r="GY151" s="10"/>
      <c r="GZ151" s="11"/>
      <c r="HA151" s="74">
        <f t="shared" si="3567"/>
        <v>750</v>
      </c>
      <c r="HB151" s="74">
        <f t="shared" si="3568"/>
        <v>60</v>
      </c>
      <c r="HC151" s="11">
        <v>519</v>
      </c>
      <c r="HD151" s="12">
        <f t="shared" si="3518"/>
        <v>0.71333333333333337</v>
      </c>
      <c r="HE151" s="11">
        <v>16</v>
      </c>
      <c r="HF151" s="12">
        <f t="shared" si="3519"/>
        <v>2.9906542056074768E-2</v>
      </c>
      <c r="HG151" s="13"/>
      <c r="HH151" s="11"/>
      <c r="HI151" s="11"/>
      <c r="HJ151" s="14"/>
      <c r="HK151" s="10">
        <f t="shared" si="3520"/>
        <v>4</v>
      </c>
      <c r="HL151" s="11">
        <f t="shared" si="3521"/>
        <v>0</v>
      </c>
      <c r="HM151" s="11">
        <f t="shared" si="3522"/>
        <v>11653</v>
      </c>
      <c r="HN151" s="11">
        <f t="shared" si="3523"/>
        <v>960</v>
      </c>
      <c r="HO151" s="11">
        <f t="shared" si="3524"/>
        <v>7957</v>
      </c>
      <c r="HP151" s="202">
        <f t="shared" si="3525"/>
        <v>0.68282845619153865</v>
      </c>
      <c r="HQ151" s="15">
        <f t="shared" si="3526"/>
        <v>285</v>
      </c>
      <c r="HR151" s="12">
        <f t="shared" si="3527"/>
        <v>3.5817519165514643E-2</v>
      </c>
      <c r="HS151" s="16">
        <v>62.7</v>
      </c>
      <c r="HT151" s="17">
        <v>7547</v>
      </c>
      <c r="HU151" s="16">
        <f t="shared" si="3528"/>
        <v>94.847304260399639</v>
      </c>
      <c r="HV151" s="15"/>
      <c r="HW151" s="14"/>
      <c r="HX151" s="78">
        <f t="shared" si="3529"/>
        <v>0.65009065009065004</v>
      </c>
      <c r="HY151" s="78">
        <f t="shared" si="3530"/>
        <v>0.68273195876288661</v>
      </c>
      <c r="HZ151" s="78">
        <f t="shared" si="3531"/>
        <v>0.71523517382413093</v>
      </c>
    </row>
    <row r="152" spans="1:241" x14ac:dyDescent="0.25">
      <c r="A152" s="211"/>
      <c r="B152" s="41">
        <f t="shared" si="3532"/>
        <v>44620</v>
      </c>
      <c r="C152" s="10"/>
      <c r="D152" s="11"/>
      <c r="E152" s="74">
        <f t="shared" si="3533"/>
        <v>714</v>
      </c>
      <c r="F152" s="74">
        <f t="shared" si="3534"/>
        <v>60</v>
      </c>
      <c r="G152" s="11">
        <v>486</v>
      </c>
      <c r="H152" s="12">
        <f t="shared" si="3450"/>
        <v>0.7142857142857143</v>
      </c>
      <c r="I152" s="11">
        <v>24</v>
      </c>
      <c r="J152" s="12">
        <f t="shared" si="3451"/>
        <v>4.7058823529411764E-2</v>
      </c>
      <c r="K152" s="11"/>
      <c r="L152" s="11"/>
      <c r="M152" s="18"/>
      <c r="N152" s="20"/>
      <c r="O152" s="10">
        <v>1</v>
      </c>
      <c r="P152" s="11"/>
      <c r="Q152" s="74">
        <f t="shared" si="3535"/>
        <v>717</v>
      </c>
      <c r="R152" s="74">
        <f t="shared" si="3536"/>
        <v>61</v>
      </c>
      <c r="S152" s="11">
        <v>440</v>
      </c>
      <c r="T152" s="12">
        <f t="shared" si="3454"/>
        <v>0.63877266387726639</v>
      </c>
      <c r="U152" s="11">
        <v>18</v>
      </c>
      <c r="V152" s="12">
        <f t="shared" si="3455"/>
        <v>3.9301310043668124E-2</v>
      </c>
      <c r="W152" s="11"/>
      <c r="X152" s="11"/>
      <c r="Y152" s="18"/>
      <c r="Z152" s="20"/>
      <c r="AA152" s="10"/>
      <c r="AB152" s="11"/>
      <c r="AC152" s="74">
        <f t="shared" si="3537"/>
        <v>736</v>
      </c>
      <c r="AD152" s="74">
        <f t="shared" si="3538"/>
        <v>61</v>
      </c>
      <c r="AE152" s="11">
        <v>505</v>
      </c>
      <c r="AF152" s="12">
        <f t="shared" si="3458"/>
        <v>0.71059782608695654</v>
      </c>
      <c r="AG152" s="11">
        <v>18</v>
      </c>
      <c r="AH152" s="12">
        <f t="shared" si="3459"/>
        <v>3.4416826003824091E-2</v>
      </c>
      <c r="AI152" s="11"/>
      <c r="AJ152" s="11"/>
      <c r="AK152" s="18"/>
      <c r="AL152" s="20"/>
      <c r="AM152" s="10">
        <v>1</v>
      </c>
      <c r="AN152" s="11"/>
      <c r="AO152" s="74">
        <f t="shared" si="3539"/>
        <v>194</v>
      </c>
      <c r="AP152" s="74">
        <f t="shared" si="3540"/>
        <v>16</v>
      </c>
      <c r="AQ152" s="11">
        <v>142</v>
      </c>
      <c r="AR152" s="12">
        <f t="shared" si="3462"/>
        <v>0.75257731958762886</v>
      </c>
      <c r="AS152" s="11">
        <v>4</v>
      </c>
      <c r="AT152" s="12">
        <f t="shared" si="3463"/>
        <v>2.7397260273972601E-2</v>
      </c>
      <c r="AU152" s="11"/>
      <c r="AV152" s="11"/>
      <c r="AW152" s="18"/>
      <c r="AX152" s="20"/>
      <c r="AY152" s="10"/>
      <c r="AZ152" s="11"/>
      <c r="BA152" s="74">
        <f t="shared" si="3541"/>
        <v>751</v>
      </c>
      <c r="BB152" s="74">
        <f t="shared" si="3542"/>
        <v>61</v>
      </c>
      <c r="BC152" s="11">
        <v>496</v>
      </c>
      <c r="BD152" s="12">
        <f t="shared" si="3466"/>
        <v>0.68308921438082559</v>
      </c>
      <c r="BE152" s="11">
        <v>17</v>
      </c>
      <c r="BF152" s="12">
        <f t="shared" si="3467"/>
        <v>3.3138401559454189E-2</v>
      </c>
      <c r="BG152" s="11"/>
      <c r="BH152" s="11"/>
      <c r="BI152" s="18"/>
      <c r="BJ152" s="20"/>
      <c r="BK152" s="10"/>
      <c r="BL152" s="11"/>
      <c r="BM152" s="74">
        <f t="shared" si="3543"/>
        <v>747</v>
      </c>
      <c r="BN152" s="74">
        <f t="shared" si="3544"/>
        <v>62</v>
      </c>
      <c r="BO152" s="11">
        <v>495</v>
      </c>
      <c r="BP152" s="12">
        <f t="shared" si="3470"/>
        <v>0.67469879518072284</v>
      </c>
      <c r="BQ152" s="11">
        <v>9</v>
      </c>
      <c r="BR152" s="12">
        <f t="shared" si="3471"/>
        <v>1.7857142857142856E-2</v>
      </c>
      <c r="BS152" s="11"/>
      <c r="BT152" s="11"/>
      <c r="BU152" s="18"/>
      <c r="BV152" s="20"/>
      <c r="BW152" s="10"/>
      <c r="BX152" s="11"/>
      <c r="BY152" s="74">
        <f t="shared" si="3545"/>
        <v>728</v>
      </c>
      <c r="BZ152" s="74">
        <f t="shared" si="3546"/>
        <v>59</v>
      </c>
      <c r="CA152" s="11">
        <v>507</v>
      </c>
      <c r="CB152" s="12">
        <f t="shared" si="3474"/>
        <v>0.71703296703296704</v>
      </c>
      <c r="CC152" s="11">
        <v>15</v>
      </c>
      <c r="CD152" s="12">
        <f t="shared" si="3475"/>
        <v>2.8735632183908046E-2</v>
      </c>
      <c r="CE152" s="11"/>
      <c r="CF152" s="11"/>
      <c r="CG152" s="18"/>
      <c r="CH152" s="20"/>
      <c r="CI152" s="10"/>
      <c r="CJ152" s="11"/>
      <c r="CK152" s="74">
        <f t="shared" si="3547"/>
        <v>740</v>
      </c>
      <c r="CL152" s="74">
        <f t="shared" si="3548"/>
        <v>60</v>
      </c>
      <c r="CM152" s="11">
        <v>490</v>
      </c>
      <c r="CN152" s="12">
        <f t="shared" si="3478"/>
        <v>0.68648648648648647</v>
      </c>
      <c r="CO152" s="11">
        <v>18</v>
      </c>
      <c r="CP152" s="12">
        <f t="shared" si="3479"/>
        <v>3.5433070866141732E-2</v>
      </c>
      <c r="CQ152" s="11"/>
      <c r="CR152" s="11"/>
      <c r="CS152" s="18"/>
      <c r="CT152" s="20"/>
      <c r="CU152" s="10"/>
      <c r="CV152" s="11"/>
      <c r="CW152" s="74">
        <f t="shared" si="3549"/>
        <v>735</v>
      </c>
      <c r="CX152" s="74">
        <f t="shared" si="3550"/>
        <v>60</v>
      </c>
      <c r="CY152" s="11">
        <v>461</v>
      </c>
      <c r="CZ152" s="12">
        <f t="shared" si="3482"/>
        <v>0.66122448979591841</v>
      </c>
      <c r="DA152" s="11">
        <v>25</v>
      </c>
      <c r="DB152" s="12">
        <f t="shared" si="3483"/>
        <v>5.1440329218106998E-2</v>
      </c>
      <c r="DC152" s="11"/>
      <c r="DD152" s="11"/>
      <c r="DE152" s="18"/>
      <c r="DF152" s="20"/>
      <c r="DG152" s="10"/>
      <c r="DH152" s="11"/>
      <c r="DI152" s="74">
        <f t="shared" si="3551"/>
        <v>180</v>
      </c>
      <c r="DJ152" s="74">
        <f t="shared" si="3552"/>
        <v>15</v>
      </c>
      <c r="DK152" s="11">
        <v>116</v>
      </c>
      <c r="DL152" s="12">
        <f t="shared" si="3486"/>
        <v>0.69444444444444442</v>
      </c>
      <c r="DM152" s="11">
        <v>9</v>
      </c>
      <c r="DN152" s="12">
        <f t="shared" si="3487"/>
        <v>7.1999999999999995E-2</v>
      </c>
      <c r="DO152" s="11"/>
      <c r="DP152" s="11"/>
      <c r="DQ152" s="18"/>
      <c r="DR152" s="20"/>
      <c r="DS152" s="10"/>
      <c r="DT152" s="11"/>
      <c r="DU152" s="74">
        <f t="shared" si="3553"/>
        <v>747</v>
      </c>
      <c r="DV152" s="74">
        <f t="shared" si="3554"/>
        <v>63</v>
      </c>
      <c r="DW152" s="11">
        <v>504</v>
      </c>
      <c r="DX152" s="12">
        <f t="shared" si="3490"/>
        <v>0.69745649263721554</v>
      </c>
      <c r="DY152" s="11">
        <v>17</v>
      </c>
      <c r="DZ152" s="12">
        <f t="shared" si="3491"/>
        <v>3.2629558541266791E-2</v>
      </c>
      <c r="EA152" s="11"/>
      <c r="EB152" s="11"/>
      <c r="EC152" s="18"/>
      <c r="ED152" s="20"/>
      <c r="EE152" s="10"/>
      <c r="EF152" s="11"/>
      <c r="EG152" s="74">
        <f t="shared" si="3555"/>
        <v>750</v>
      </c>
      <c r="EH152" s="74">
        <f t="shared" si="3556"/>
        <v>62</v>
      </c>
      <c r="EI152" s="11">
        <v>474</v>
      </c>
      <c r="EJ152" s="12">
        <f t="shared" si="3494"/>
        <v>0.65600000000000003</v>
      </c>
      <c r="EK152" s="11">
        <v>18</v>
      </c>
      <c r="EL152" s="12">
        <f t="shared" si="3495"/>
        <v>3.6585365853658534E-2</v>
      </c>
      <c r="EM152" s="11"/>
      <c r="EN152" s="11"/>
      <c r="EO152" s="18"/>
      <c r="EP152" s="20"/>
      <c r="EQ152" s="10"/>
      <c r="ER152" s="11"/>
      <c r="ES152" s="74">
        <f t="shared" si="3557"/>
        <v>734</v>
      </c>
      <c r="ET152" s="74">
        <f t="shared" si="3558"/>
        <v>60</v>
      </c>
      <c r="EU152" s="11">
        <v>460</v>
      </c>
      <c r="EV152" s="12">
        <f t="shared" si="3498"/>
        <v>0.65531335149863756</v>
      </c>
      <c r="EW152" s="11">
        <v>21</v>
      </c>
      <c r="EX152" s="12">
        <f t="shared" si="3499"/>
        <v>4.3659043659043661E-2</v>
      </c>
      <c r="EY152" s="11"/>
      <c r="EZ152" s="11"/>
      <c r="FA152" s="18"/>
      <c r="FB152" s="20"/>
      <c r="FC152" s="10">
        <v>1</v>
      </c>
      <c r="FD152" s="11"/>
      <c r="FE152" s="74">
        <f t="shared" si="3559"/>
        <v>739</v>
      </c>
      <c r="FF152" s="74">
        <f t="shared" si="3560"/>
        <v>61</v>
      </c>
      <c r="FG152" s="11">
        <v>469</v>
      </c>
      <c r="FH152" s="12">
        <f t="shared" si="3502"/>
        <v>0.67253044654939109</v>
      </c>
      <c r="FI152" s="11">
        <v>28</v>
      </c>
      <c r="FJ152" s="12">
        <f t="shared" si="3503"/>
        <v>5.6338028169014086E-2</v>
      </c>
      <c r="FK152" s="11"/>
      <c r="FL152" s="11"/>
      <c r="FM152" s="18"/>
      <c r="FN152" s="20"/>
      <c r="FO152" s="10"/>
      <c r="FP152" s="11"/>
      <c r="FQ152" s="74">
        <f t="shared" si="3561"/>
        <v>745</v>
      </c>
      <c r="FR152" s="74">
        <f t="shared" si="3562"/>
        <v>62</v>
      </c>
      <c r="FS152" s="11">
        <v>476</v>
      </c>
      <c r="FT152" s="12">
        <f t="shared" si="3506"/>
        <v>0.661744966442953</v>
      </c>
      <c r="FU152" s="11">
        <v>17</v>
      </c>
      <c r="FV152" s="12">
        <f t="shared" si="3507"/>
        <v>3.4482758620689655E-2</v>
      </c>
      <c r="FW152" s="11"/>
      <c r="FX152" s="11"/>
      <c r="FY152" s="18"/>
      <c r="FZ152" s="20"/>
      <c r="GA152" s="10"/>
      <c r="GB152" s="11"/>
      <c r="GC152" s="74">
        <f t="shared" si="3563"/>
        <v>199</v>
      </c>
      <c r="GD152" s="74">
        <f t="shared" si="3564"/>
        <v>16</v>
      </c>
      <c r="GE152" s="11">
        <v>110</v>
      </c>
      <c r="GF152" s="12">
        <f t="shared" si="3510"/>
        <v>0.59798994974874375</v>
      </c>
      <c r="GG152" s="11">
        <v>9</v>
      </c>
      <c r="GH152" s="12">
        <f t="shared" si="3511"/>
        <v>7.5630252100840331E-2</v>
      </c>
      <c r="GI152" s="11"/>
      <c r="GJ152" s="11"/>
      <c r="GK152" s="18"/>
      <c r="GL152" s="20"/>
      <c r="GM152" s="10"/>
      <c r="GN152" s="11"/>
      <c r="GO152" s="74">
        <f t="shared" si="3565"/>
        <v>744</v>
      </c>
      <c r="GP152" s="74">
        <f t="shared" si="3566"/>
        <v>61</v>
      </c>
      <c r="GQ152" s="11">
        <v>507</v>
      </c>
      <c r="GR152" s="12">
        <f t="shared" si="3514"/>
        <v>0.69758064516129037</v>
      </c>
      <c r="GS152" s="11">
        <v>12</v>
      </c>
      <c r="GT152" s="12">
        <f t="shared" si="3515"/>
        <v>2.3121387283236993E-2</v>
      </c>
      <c r="GU152" s="11"/>
      <c r="GV152" s="11"/>
      <c r="GW152" s="18"/>
      <c r="GX152" s="20"/>
      <c r="GY152" s="10"/>
      <c r="GZ152" s="11"/>
      <c r="HA152" s="74">
        <f t="shared" si="3567"/>
        <v>750</v>
      </c>
      <c r="HB152" s="74">
        <f t="shared" si="3568"/>
        <v>60</v>
      </c>
      <c r="HC152" s="11">
        <v>440</v>
      </c>
      <c r="HD152" s="12">
        <f t="shared" si="3518"/>
        <v>0.60799999999999998</v>
      </c>
      <c r="HE152" s="11">
        <v>16</v>
      </c>
      <c r="HF152" s="12">
        <f t="shared" si="3519"/>
        <v>3.5087719298245612E-2</v>
      </c>
      <c r="HG152" s="11"/>
      <c r="HH152" s="11"/>
      <c r="HI152" s="18"/>
      <c r="HJ152" s="20"/>
      <c r="HK152" s="10">
        <f t="shared" si="3520"/>
        <v>3</v>
      </c>
      <c r="HL152" s="11">
        <f t="shared" si="3521"/>
        <v>0</v>
      </c>
      <c r="HM152" s="11">
        <f t="shared" si="3522"/>
        <v>11650</v>
      </c>
      <c r="HN152" s="11">
        <f t="shared" si="3523"/>
        <v>960</v>
      </c>
      <c r="HO152" s="11">
        <f t="shared" si="3524"/>
        <v>7873</v>
      </c>
      <c r="HP152" s="202">
        <f t="shared" si="3525"/>
        <v>0.67579399141630903</v>
      </c>
      <c r="HQ152" s="15">
        <f t="shared" si="3526"/>
        <v>295</v>
      </c>
      <c r="HR152" s="12">
        <f t="shared" si="3527"/>
        <v>3.7469833608535501E-2</v>
      </c>
      <c r="HS152" s="16">
        <v>62.7</v>
      </c>
      <c r="HT152" s="17">
        <v>7421</v>
      </c>
      <c r="HU152" s="16">
        <f t="shared" si="3528"/>
        <v>94.25885939286168</v>
      </c>
      <c r="HV152" s="18"/>
      <c r="HW152" s="20"/>
      <c r="HX152" s="78">
        <f t="shared" si="3529"/>
        <v>0.6877429385851257</v>
      </c>
      <c r="HY152" s="78">
        <f t="shared" si="3530"/>
        <v>0.68402061855670104</v>
      </c>
      <c r="HZ152" s="78">
        <f t="shared" si="3531"/>
        <v>0.65584249552544105</v>
      </c>
    </row>
    <row r="153" spans="1:241" x14ac:dyDescent="0.25">
      <c r="A153" s="211"/>
      <c r="B153" s="41">
        <f>+B152+1</f>
        <v>44621</v>
      </c>
      <c r="C153" s="10"/>
      <c r="D153" s="11"/>
      <c r="E153" s="74">
        <f t="shared" si="3533"/>
        <v>714</v>
      </c>
      <c r="F153" s="74">
        <f t="shared" si="3534"/>
        <v>60</v>
      </c>
      <c r="G153" s="11">
        <v>498</v>
      </c>
      <c r="H153" s="12">
        <f t="shared" si="3450"/>
        <v>0.7324929971988795</v>
      </c>
      <c r="I153" s="11">
        <v>25</v>
      </c>
      <c r="J153" s="12">
        <f t="shared" si="3451"/>
        <v>4.780114722753346E-2</v>
      </c>
      <c r="K153" s="13"/>
      <c r="L153" s="13"/>
      <c r="M153" s="25"/>
      <c r="N153" s="38">
        <v>4325</v>
      </c>
      <c r="O153" s="10">
        <v>3</v>
      </c>
      <c r="P153" s="11"/>
      <c r="Q153" s="74">
        <f t="shared" si="3535"/>
        <v>714</v>
      </c>
      <c r="R153" s="74">
        <f t="shared" si="3536"/>
        <v>61</v>
      </c>
      <c r="S153" s="11">
        <v>473</v>
      </c>
      <c r="T153" s="12">
        <f t="shared" si="3454"/>
        <v>0.68487394957983194</v>
      </c>
      <c r="U153" s="11">
        <v>16</v>
      </c>
      <c r="V153" s="12">
        <f t="shared" si="3455"/>
        <v>3.2719836400817999E-2</v>
      </c>
      <c r="W153" s="13"/>
      <c r="X153" s="13"/>
      <c r="Y153" s="25"/>
      <c r="Z153" s="38">
        <v>4325</v>
      </c>
      <c r="AA153" s="10">
        <v>2</v>
      </c>
      <c r="AB153" s="11"/>
      <c r="AC153" s="74">
        <f t="shared" si="3537"/>
        <v>734</v>
      </c>
      <c r="AD153" s="74">
        <f t="shared" si="3538"/>
        <v>61</v>
      </c>
      <c r="AE153" s="11">
        <v>488</v>
      </c>
      <c r="AF153" s="12">
        <f t="shared" si="3458"/>
        <v>0.68392370572207084</v>
      </c>
      <c r="AG153" s="11">
        <v>14</v>
      </c>
      <c r="AH153" s="12">
        <f t="shared" si="3459"/>
        <v>2.7888446215139442E-2</v>
      </c>
      <c r="AI153" s="13"/>
      <c r="AJ153" s="13"/>
      <c r="AK153" s="25"/>
      <c r="AL153" s="38">
        <v>4325</v>
      </c>
      <c r="AM153" s="10"/>
      <c r="AN153" s="11"/>
      <c r="AO153" s="74">
        <f t="shared" si="3539"/>
        <v>194</v>
      </c>
      <c r="AP153" s="74">
        <f t="shared" si="3540"/>
        <v>16</v>
      </c>
      <c r="AQ153" s="11">
        <v>139</v>
      </c>
      <c r="AR153" s="12">
        <f t="shared" si="3462"/>
        <v>0.72680412371134018</v>
      </c>
      <c r="AS153" s="11">
        <v>2</v>
      </c>
      <c r="AT153" s="12">
        <f t="shared" si="3463"/>
        <v>1.4184397163120567E-2</v>
      </c>
      <c r="AU153" s="13"/>
      <c r="AV153" s="13"/>
      <c r="AW153" s="25"/>
      <c r="AX153" s="38">
        <v>4325</v>
      </c>
      <c r="AY153" s="10"/>
      <c r="AZ153" s="11"/>
      <c r="BA153" s="74">
        <f t="shared" si="3541"/>
        <v>751</v>
      </c>
      <c r="BB153" s="74">
        <f t="shared" si="3542"/>
        <v>61</v>
      </c>
      <c r="BC153" s="11">
        <v>524</v>
      </c>
      <c r="BD153" s="12">
        <f t="shared" si="3466"/>
        <v>0.72037283621837545</v>
      </c>
      <c r="BE153" s="11">
        <v>17</v>
      </c>
      <c r="BF153" s="12">
        <f t="shared" si="3467"/>
        <v>3.1423290203327174E-2</v>
      </c>
      <c r="BG153" s="13"/>
      <c r="BH153" s="13"/>
      <c r="BI153" s="25"/>
      <c r="BJ153" s="38">
        <v>4325</v>
      </c>
      <c r="BK153" s="10"/>
      <c r="BL153" s="11"/>
      <c r="BM153" s="74">
        <f t="shared" si="3543"/>
        <v>747</v>
      </c>
      <c r="BN153" s="74">
        <f t="shared" si="3544"/>
        <v>62</v>
      </c>
      <c r="BO153" s="11">
        <v>502</v>
      </c>
      <c r="BP153" s="12">
        <f t="shared" si="3470"/>
        <v>0.68808567603748327</v>
      </c>
      <c r="BQ153" s="11">
        <v>12</v>
      </c>
      <c r="BR153" s="12">
        <f t="shared" si="3471"/>
        <v>2.3346303501945526E-2</v>
      </c>
      <c r="BS153" s="13"/>
      <c r="BT153" s="13"/>
      <c r="BU153" s="25"/>
      <c r="BV153" s="38">
        <v>4325</v>
      </c>
      <c r="BW153" s="10"/>
      <c r="BX153" s="11"/>
      <c r="BY153" s="74">
        <f t="shared" si="3545"/>
        <v>728</v>
      </c>
      <c r="BZ153" s="74">
        <f t="shared" si="3546"/>
        <v>59</v>
      </c>
      <c r="CA153" s="11">
        <v>487</v>
      </c>
      <c r="CB153" s="12">
        <f t="shared" si="3474"/>
        <v>0.68681318681318682</v>
      </c>
      <c r="CC153" s="11">
        <v>13</v>
      </c>
      <c r="CD153" s="12">
        <f t="shared" si="3475"/>
        <v>2.5999999999999999E-2</v>
      </c>
      <c r="CE153" s="13"/>
      <c r="CF153" s="13"/>
      <c r="CG153" s="25"/>
      <c r="CH153" s="38">
        <v>4325</v>
      </c>
      <c r="CI153" s="10"/>
      <c r="CJ153" s="11"/>
      <c r="CK153" s="74">
        <f t="shared" si="3547"/>
        <v>740</v>
      </c>
      <c r="CL153" s="74">
        <f t="shared" si="3548"/>
        <v>60</v>
      </c>
      <c r="CM153" s="11">
        <v>521</v>
      </c>
      <c r="CN153" s="12">
        <f t="shared" si="3478"/>
        <v>0.71216216216216222</v>
      </c>
      <c r="CO153" s="11">
        <v>6</v>
      </c>
      <c r="CP153" s="12">
        <f t="shared" si="3479"/>
        <v>1.1385199240986717E-2</v>
      </c>
      <c r="CQ153" s="13"/>
      <c r="CR153" s="13"/>
      <c r="CS153" s="25"/>
      <c r="CT153" s="38">
        <v>4325</v>
      </c>
      <c r="CU153" s="10"/>
      <c r="CV153" s="11"/>
      <c r="CW153" s="74">
        <f t="shared" si="3549"/>
        <v>735</v>
      </c>
      <c r="CX153" s="74">
        <f t="shared" si="3550"/>
        <v>60</v>
      </c>
      <c r="CY153" s="11">
        <v>495</v>
      </c>
      <c r="CZ153" s="12">
        <f t="shared" si="3482"/>
        <v>0.69523809523809521</v>
      </c>
      <c r="DA153" s="11">
        <v>16</v>
      </c>
      <c r="DB153" s="12">
        <f t="shared" si="3483"/>
        <v>3.131115459882583E-2</v>
      </c>
      <c r="DC153" s="13"/>
      <c r="DD153" s="13"/>
      <c r="DE153" s="25"/>
      <c r="DF153" s="38">
        <v>4325</v>
      </c>
      <c r="DG153" s="10"/>
      <c r="DH153" s="11"/>
      <c r="DI153" s="74">
        <f t="shared" si="3551"/>
        <v>180</v>
      </c>
      <c r="DJ153" s="74">
        <f t="shared" si="3552"/>
        <v>15</v>
      </c>
      <c r="DK153" s="11">
        <v>111</v>
      </c>
      <c r="DL153" s="12">
        <f t="shared" si="3486"/>
        <v>0.6333333333333333</v>
      </c>
      <c r="DM153" s="11">
        <v>3</v>
      </c>
      <c r="DN153" s="12">
        <f t="shared" si="3487"/>
        <v>2.6315789473684209E-2</v>
      </c>
      <c r="DO153" s="13"/>
      <c r="DP153" s="13"/>
      <c r="DQ153" s="25"/>
      <c r="DR153" s="38">
        <v>4325</v>
      </c>
      <c r="DS153" s="10"/>
      <c r="DT153" s="11"/>
      <c r="DU153" s="74">
        <f t="shared" si="3553"/>
        <v>747</v>
      </c>
      <c r="DV153" s="74">
        <f t="shared" si="3554"/>
        <v>63</v>
      </c>
      <c r="DW153" s="11">
        <v>505</v>
      </c>
      <c r="DX153" s="12">
        <f t="shared" si="3490"/>
        <v>0.69210174029451133</v>
      </c>
      <c r="DY153" s="11">
        <v>12</v>
      </c>
      <c r="DZ153" s="12">
        <f t="shared" si="3491"/>
        <v>2.321083172147002E-2</v>
      </c>
      <c r="EA153" s="13"/>
      <c r="EB153" s="13"/>
      <c r="EC153" s="25"/>
      <c r="ED153" s="38">
        <v>4325</v>
      </c>
      <c r="EE153" s="10"/>
      <c r="EF153" s="11"/>
      <c r="EG153" s="74">
        <f t="shared" si="3555"/>
        <v>750</v>
      </c>
      <c r="EH153" s="74">
        <f t="shared" si="3556"/>
        <v>62</v>
      </c>
      <c r="EI153" s="11">
        <v>473</v>
      </c>
      <c r="EJ153" s="12">
        <f t="shared" si="3494"/>
        <v>0.65600000000000003</v>
      </c>
      <c r="EK153" s="11">
        <v>19</v>
      </c>
      <c r="EL153" s="12">
        <f t="shared" si="3495"/>
        <v>3.8617886178861791E-2</v>
      </c>
      <c r="EM153" s="13"/>
      <c r="EN153" s="13"/>
      <c r="EO153" s="25"/>
      <c r="EP153" s="38">
        <v>4325</v>
      </c>
      <c r="EQ153" s="10"/>
      <c r="ER153" s="11"/>
      <c r="ES153" s="74">
        <f t="shared" si="3557"/>
        <v>734</v>
      </c>
      <c r="ET153" s="74">
        <f t="shared" si="3558"/>
        <v>60</v>
      </c>
      <c r="EU153" s="11">
        <v>516</v>
      </c>
      <c r="EV153" s="12">
        <f t="shared" si="3498"/>
        <v>0.73433242506811991</v>
      </c>
      <c r="EW153" s="11">
        <v>23</v>
      </c>
      <c r="EX153" s="12">
        <f t="shared" si="3499"/>
        <v>4.267161410018553E-2</v>
      </c>
      <c r="EY153" s="13"/>
      <c r="EZ153" s="13"/>
      <c r="FA153" s="25"/>
      <c r="FB153" s="38">
        <v>4325</v>
      </c>
      <c r="FC153" s="10"/>
      <c r="FD153" s="11">
        <v>1</v>
      </c>
      <c r="FE153" s="74">
        <f t="shared" si="3559"/>
        <v>739</v>
      </c>
      <c r="FF153" s="74">
        <f t="shared" si="3560"/>
        <v>60</v>
      </c>
      <c r="FG153" s="11">
        <v>499</v>
      </c>
      <c r="FH153" s="12">
        <f t="shared" si="3502"/>
        <v>0.7023004059539919</v>
      </c>
      <c r="FI153" s="11">
        <v>20</v>
      </c>
      <c r="FJ153" s="12">
        <f t="shared" si="3503"/>
        <v>3.8535645472061654E-2</v>
      </c>
      <c r="FK153" s="13"/>
      <c r="FL153" s="13"/>
      <c r="FM153" s="25"/>
      <c r="FN153" s="38">
        <v>4325</v>
      </c>
      <c r="FO153" s="10"/>
      <c r="FP153" s="11"/>
      <c r="FQ153" s="74">
        <f t="shared" si="3561"/>
        <v>745</v>
      </c>
      <c r="FR153" s="74">
        <f t="shared" si="3562"/>
        <v>62</v>
      </c>
      <c r="FS153" s="11">
        <v>506</v>
      </c>
      <c r="FT153" s="12">
        <f t="shared" si="3506"/>
        <v>0.70067114093959737</v>
      </c>
      <c r="FU153" s="11">
        <v>16</v>
      </c>
      <c r="FV153" s="12">
        <f t="shared" si="3507"/>
        <v>3.0651340996168581E-2</v>
      </c>
      <c r="FW153" s="13"/>
      <c r="FX153" s="13"/>
      <c r="FY153" s="25"/>
      <c r="FZ153" s="38">
        <v>4325</v>
      </c>
      <c r="GA153" s="10"/>
      <c r="GB153" s="11"/>
      <c r="GC153" s="74">
        <f t="shared" si="3563"/>
        <v>199</v>
      </c>
      <c r="GD153" s="74">
        <f t="shared" si="3564"/>
        <v>16</v>
      </c>
      <c r="GE153" s="11">
        <v>112</v>
      </c>
      <c r="GF153" s="12">
        <f t="shared" si="3510"/>
        <v>0.5879396984924623</v>
      </c>
      <c r="GG153" s="11">
        <v>5</v>
      </c>
      <c r="GH153" s="12">
        <f t="shared" si="3511"/>
        <v>4.2735042735042736E-2</v>
      </c>
      <c r="GI153" s="13"/>
      <c r="GJ153" s="13"/>
      <c r="GK153" s="25"/>
      <c r="GL153" s="38">
        <v>4325</v>
      </c>
      <c r="GM153" s="10"/>
      <c r="GN153" s="11"/>
      <c r="GO153" s="74">
        <f t="shared" si="3565"/>
        <v>744</v>
      </c>
      <c r="GP153" s="74">
        <f t="shared" si="3566"/>
        <v>61</v>
      </c>
      <c r="GQ153" s="11">
        <v>528</v>
      </c>
      <c r="GR153" s="12">
        <f t="shared" si="3514"/>
        <v>0.73252688172043012</v>
      </c>
      <c r="GS153" s="11">
        <v>17</v>
      </c>
      <c r="GT153" s="12">
        <f t="shared" si="3515"/>
        <v>3.1192660550458717E-2</v>
      </c>
      <c r="GU153" s="13"/>
      <c r="GV153" s="13"/>
      <c r="GW153" s="25"/>
      <c r="GX153" s="38">
        <v>4325</v>
      </c>
      <c r="GY153" s="10"/>
      <c r="GZ153" s="11"/>
      <c r="HA153" s="74">
        <f t="shared" si="3567"/>
        <v>750</v>
      </c>
      <c r="HB153" s="74">
        <f t="shared" si="3568"/>
        <v>60</v>
      </c>
      <c r="HC153" s="11">
        <v>456</v>
      </c>
      <c r="HD153" s="12">
        <f t="shared" si="3518"/>
        <v>0.6333333333333333</v>
      </c>
      <c r="HE153" s="11">
        <v>19</v>
      </c>
      <c r="HF153" s="12">
        <f t="shared" si="3519"/>
        <v>0.04</v>
      </c>
      <c r="HG153" s="13"/>
      <c r="HH153" s="13"/>
      <c r="HI153" s="25"/>
      <c r="HJ153" s="38">
        <v>4325</v>
      </c>
      <c r="HK153" s="10">
        <f t="shared" si="3520"/>
        <v>5</v>
      </c>
      <c r="HL153" s="11">
        <f t="shared" si="3521"/>
        <v>1</v>
      </c>
      <c r="HM153" s="11">
        <f t="shared" si="3522"/>
        <v>11645</v>
      </c>
      <c r="HN153" s="11">
        <f t="shared" si="3523"/>
        <v>959</v>
      </c>
      <c r="HO153" s="11">
        <f t="shared" si="3524"/>
        <v>8088</v>
      </c>
      <c r="HP153" s="202">
        <f t="shared" si="3525"/>
        <v>0.69454701588664658</v>
      </c>
      <c r="HQ153" s="15">
        <f t="shared" si="3526"/>
        <v>255</v>
      </c>
      <c r="HR153" s="12">
        <f t="shared" si="3527"/>
        <v>3.1528189910979228E-2</v>
      </c>
      <c r="HS153" s="16">
        <v>63</v>
      </c>
      <c r="HT153" s="17">
        <v>7672</v>
      </c>
      <c r="HU153" s="16">
        <f t="shared" si="3528"/>
        <v>94.856577645895158</v>
      </c>
      <c r="HV153" s="23"/>
      <c r="HW153" s="22">
        <v>4325</v>
      </c>
      <c r="HX153" s="78">
        <f t="shared" si="3529"/>
        <v>0.70316554229372086</v>
      </c>
      <c r="HY153" s="78">
        <f t="shared" si="3530"/>
        <v>0.68582474226804124</v>
      </c>
      <c r="HZ153" s="78">
        <f t="shared" si="3531"/>
        <v>0.6947072360010228</v>
      </c>
    </row>
    <row r="154" spans="1:241" x14ac:dyDescent="0.25">
      <c r="A154" s="211"/>
      <c r="B154" s="41">
        <f t="shared" si="3532"/>
        <v>44622</v>
      </c>
      <c r="C154" s="10"/>
      <c r="D154" s="11"/>
      <c r="E154" s="74">
        <f t="shared" si="3533"/>
        <v>714</v>
      </c>
      <c r="F154" s="74">
        <f t="shared" si="3534"/>
        <v>60</v>
      </c>
      <c r="G154" s="11">
        <v>482</v>
      </c>
      <c r="H154" s="12">
        <f t="shared" si="3450"/>
        <v>0.69047619047619047</v>
      </c>
      <c r="I154" s="11">
        <v>11</v>
      </c>
      <c r="J154" s="12">
        <f t="shared" si="3451"/>
        <v>2.231237322515213E-2</v>
      </c>
      <c r="K154" s="13"/>
      <c r="L154" s="11"/>
      <c r="M154" s="25"/>
      <c r="N154" s="38">
        <v>4315.333333333333</v>
      </c>
      <c r="O154" s="10"/>
      <c r="P154" s="11"/>
      <c r="Q154" s="74">
        <f t="shared" si="3535"/>
        <v>714</v>
      </c>
      <c r="R154" s="74">
        <f t="shared" si="3536"/>
        <v>61</v>
      </c>
      <c r="S154" s="11">
        <v>437</v>
      </c>
      <c r="T154" s="12">
        <f t="shared" si="3454"/>
        <v>0.64005602240896353</v>
      </c>
      <c r="U154" s="11">
        <v>20</v>
      </c>
      <c r="V154" s="12">
        <f t="shared" si="3455"/>
        <v>4.3763676148796497E-2</v>
      </c>
      <c r="W154" s="13"/>
      <c r="X154" s="11"/>
      <c r="Y154" s="25"/>
      <c r="Z154" s="38">
        <v>4626.1538461538457</v>
      </c>
      <c r="AA154" s="10">
        <v>1</v>
      </c>
      <c r="AB154" s="11"/>
      <c r="AC154" s="74">
        <f t="shared" si="3537"/>
        <v>733</v>
      </c>
      <c r="AD154" s="74">
        <f t="shared" si="3538"/>
        <v>61</v>
      </c>
      <c r="AE154" s="11">
        <v>482</v>
      </c>
      <c r="AF154" s="12">
        <f t="shared" si="3458"/>
        <v>0.69031377899045021</v>
      </c>
      <c r="AG154" s="11">
        <v>24</v>
      </c>
      <c r="AH154" s="12">
        <f t="shared" si="3459"/>
        <v>4.7430830039525688E-2</v>
      </c>
      <c r="AI154" s="13"/>
      <c r="AJ154" s="11"/>
      <c r="AK154" s="25"/>
      <c r="AL154" s="38">
        <v>4802.1428571428569</v>
      </c>
      <c r="AM154" s="10"/>
      <c r="AN154" s="11"/>
      <c r="AO154" s="74">
        <f t="shared" si="3539"/>
        <v>194</v>
      </c>
      <c r="AP154" s="74">
        <f t="shared" si="3540"/>
        <v>16</v>
      </c>
      <c r="AQ154" s="11">
        <v>132</v>
      </c>
      <c r="AR154" s="12">
        <f t="shared" si="3462"/>
        <v>0.7010309278350515</v>
      </c>
      <c r="AS154" s="11">
        <v>4</v>
      </c>
      <c r="AT154" s="12">
        <f t="shared" si="3463"/>
        <v>2.9411764705882353E-2</v>
      </c>
      <c r="AU154" s="13"/>
      <c r="AV154" s="11"/>
      <c r="AW154" s="25"/>
      <c r="AX154" s="38">
        <v>4680</v>
      </c>
      <c r="AY154" s="10"/>
      <c r="AZ154" s="11"/>
      <c r="BA154" s="74">
        <f t="shared" si="3541"/>
        <v>751</v>
      </c>
      <c r="BB154" s="74">
        <f t="shared" si="3542"/>
        <v>61</v>
      </c>
      <c r="BC154" s="11">
        <v>500</v>
      </c>
      <c r="BD154" s="12">
        <f t="shared" si="3466"/>
        <v>0.68442077230359522</v>
      </c>
      <c r="BE154" s="11">
        <v>14</v>
      </c>
      <c r="BF154" s="12">
        <f t="shared" si="3467"/>
        <v>2.7237354085603113E-2</v>
      </c>
      <c r="BG154" s="13"/>
      <c r="BH154" s="11"/>
      <c r="BI154" s="25"/>
      <c r="BJ154" s="38">
        <v>4657.6923076923076</v>
      </c>
      <c r="BK154" s="10">
        <v>1</v>
      </c>
      <c r="BL154" s="11"/>
      <c r="BM154" s="74">
        <f t="shared" si="3543"/>
        <v>746</v>
      </c>
      <c r="BN154" s="74">
        <f t="shared" si="3544"/>
        <v>62</v>
      </c>
      <c r="BO154" s="11">
        <v>466</v>
      </c>
      <c r="BP154" s="12">
        <f t="shared" si="3470"/>
        <v>0.64477211796246647</v>
      </c>
      <c r="BQ154" s="11">
        <v>15</v>
      </c>
      <c r="BR154" s="12">
        <f t="shared" si="3471"/>
        <v>3.1185031185031187E-2</v>
      </c>
      <c r="BS154" s="13"/>
      <c r="BT154" s="11"/>
      <c r="BU154" s="25"/>
      <c r="BV154" s="38">
        <v>5070.7142857142853</v>
      </c>
      <c r="BW154" s="10"/>
      <c r="BX154" s="11"/>
      <c r="BY154" s="74">
        <f t="shared" si="3545"/>
        <v>728</v>
      </c>
      <c r="BZ154" s="74">
        <f t="shared" si="3546"/>
        <v>59</v>
      </c>
      <c r="CA154" s="11">
        <v>480</v>
      </c>
      <c r="CB154" s="12">
        <f t="shared" si="3474"/>
        <v>0.69780219780219777</v>
      </c>
      <c r="CC154" s="11">
        <v>28</v>
      </c>
      <c r="CD154" s="12">
        <f t="shared" si="3475"/>
        <v>5.5118110236220472E-2</v>
      </c>
      <c r="CE154" s="13"/>
      <c r="CF154" s="11"/>
      <c r="CG154" s="25"/>
      <c r="CH154" s="38">
        <v>4593.125</v>
      </c>
      <c r="CI154" s="10"/>
      <c r="CJ154" s="11"/>
      <c r="CK154" s="74">
        <f t="shared" si="3547"/>
        <v>740</v>
      </c>
      <c r="CL154" s="74">
        <f t="shared" si="3548"/>
        <v>60</v>
      </c>
      <c r="CM154" s="11">
        <v>482</v>
      </c>
      <c r="CN154" s="12">
        <f t="shared" si="3478"/>
        <v>0.67837837837837833</v>
      </c>
      <c r="CO154" s="11">
        <v>20</v>
      </c>
      <c r="CP154" s="12">
        <f t="shared" si="3479"/>
        <v>3.9840637450199202E-2</v>
      </c>
      <c r="CQ154" s="13"/>
      <c r="CR154" s="11"/>
      <c r="CS154" s="25"/>
      <c r="CT154" s="38">
        <v>4744.666666666667</v>
      </c>
      <c r="CU154" s="10"/>
      <c r="CV154" s="11"/>
      <c r="CW154" s="74">
        <f t="shared" si="3549"/>
        <v>735</v>
      </c>
      <c r="CX154" s="74">
        <f t="shared" si="3550"/>
        <v>60</v>
      </c>
      <c r="CY154" s="11">
        <v>451</v>
      </c>
      <c r="CZ154" s="12">
        <f t="shared" si="3482"/>
        <v>0.6462585034013606</v>
      </c>
      <c r="DA154" s="11">
        <v>24</v>
      </c>
      <c r="DB154" s="12">
        <f t="shared" si="3483"/>
        <v>5.0526315789473683E-2</v>
      </c>
      <c r="DC154" s="13"/>
      <c r="DD154" s="11"/>
      <c r="DE154" s="25"/>
      <c r="DF154" s="38">
        <v>4830</v>
      </c>
      <c r="DG154" s="10"/>
      <c r="DH154" s="11"/>
      <c r="DI154" s="74">
        <f t="shared" si="3551"/>
        <v>180</v>
      </c>
      <c r="DJ154" s="74">
        <f t="shared" si="3552"/>
        <v>15</v>
      </c>
      <c r="DK154" s="11">
        <v>102</v>
      </c>
      <c r="DL154" s="12">
        <f t="shared" si="3486"/>
        <v>0.61111111111111116</v>
      </c>
      <c r="DM154" s="11">
        <v>8</v>
      </c>
      <c r="DN154" s="12">
        <f t="shared" si="3487"/>
        <v>7.2727272727272724E-2</v>
      </c>
      <c r="DO154" s="13"/>
      <c r="DP154" s="11"/>
      <c r="DQ154" s="25"/>
      <c r="DR154" s="38">
        <v>4421.25</v>
      </c>
      <c r="DS154" s="10"/>
      <c r="DT154" s="11"/>
      <c r="DU154" s="74">
        <f t="shared" si="3553"/>
        <v>747</v>
      </c>
      <c r="DV154" s="74">
        <f t="shared" si="3554"/>
        <v>63</v>
      </c>
      <c r="DW154" s="11">
        <v>502</v>
      </c>
      <c r="DX154" s="12">
        <f t="shared" si="3490"/>
        <v>0.69477911646586343</v>
      </c>
      <c r="DY154" s="11">
        <v>17</v>
      </c>
      <c r="DZ154" s="12">
        <f t="shared" si="3491"/>
        <v>3.2755298651252408E-2</v>
      </c>
      <c r="EA154" s="13"/>
      <c r="EB154" s="11"/>
      <c r="EC154" s="25"/>
      <c r="ED154" s="38">
        <v>4541.25</v>
      </c>
      <c r="EE154" s="10"/>
      <c r="EF154" s="11"/>
      <c r="EG154" s="74">
        <f t="shared" si="3555"/>
        <v>750</v>
      </c>
      <c r="EH154" s="74">
        <f t="shared" si="3556"/>
        <v>62</v>
      </c>
      <c r="EI154" s="11">
        <v>462</v>
      </c>
      <c r="EJ154" s="12">
        <f t="shared" si="3494"/>
        <v>0.64133333333333331</v>
      </c>
      <c r="EK154" s="11">
        <v>19</v>
      </c>
      <c r="EL154" s="12">
        <f t="shared" si="3495"/>
        <v>3.9501039501039503E-2</v>
      </c>
      <c r="EM154" s="13"/>
      <c r="EN154" s="11"/>
      <c r="EO154" s="25"/>
      <c r="EP154" s="38">
        <v>5160.666666666667</v>
      </c>
      <c r="EQ154" s="10"/>
      <c r="ER154" s="11"/>
      <c r="ES154" s="74">
        <f t="shared" si="3557"/>
        <v>734</v>
      </c>
      <c r="ET154" s="74">
        <f t="shared" si="3558"/>
        <v>60</v>
      </c>
      <c r="EU154" s="11">
        <v>500</v>
      </c>
      <c r="EV154" s="12">
        <f t="shared" si="3498"/>
        <v>0.71525885558583102</v>
      </c>
      <c r="EW154" s="11">
        <v>25</v>
      </c>
      <c r="EX154" s="12">
        <f t="shared" si="3499"/>
        <v>4.7619047619047616E-2</v>
      </c>
      <c r="EY154" s="13"/>
      <c r="EZ154" s="11"/>
      <c r="FA154" s="25"/>
      <c r="FB154" s="38">
        <v>4328</v>
      </c>
      <c r="FC154" s="10">
        <v>1</v>
      </c>
      <c r="FD154" s="11"/>
      <c r="FE154" s="74">
        <f t="shared" si="3559"/>
        <v>738</v>
      </c>
      <c r="FF154" s="74">
        <f t="shared" si="3560"/>
        <v>60</v>
      </c>
      <c r="FG154" s="11">
        <v>500</v>
      </c>
      <c r="FH154" s="12">
        <f t="shared" si="3502"/>
        <v>0.7127371273712737</v>
      </c>
      <c r="FI154" s="11">
        <v>26</v>
      </c>
      <c r="FJ154" s="12">
        <f t="shared" si="3503"/>
        <v>4.9429657794676805E-2</v>
      </c>
      <c r="FK154" s="13"/>
      <c r="FL154" s="11"/>
      <c r="FM154" s="25"/>
      <c r="FN154" s="38">
        <v>4772.1428571428569</v>
      </c>
      <c r="FO154" s="10"/>
      <c r="FP154" s="11"/>
      <c r="FQ154" s="74">
        <f t="shared" si="3561"/>
        <v>745</v>
      </c>
      <c r="FR154" s="74">
        <f t="shared" si="3562"/>
        <v>62</v>
      </c>
      <c r="FS154" s="11">
        <v>510</v>
      </c>
      <c r="FT154" s="12">
        <f t="shared" si="3506"/>
        <v>0.71677852348993287</v>
      </c>
      <c r="FU154" s="11">
        <v>24</v>
      </c>
      <c r="FV154" s="12">
        <f t="shared" si="3507"/>
        <v>4.49438202247191E-2</v>
      </c>
      <c r="FW154" s="13"/>
      <c r="FX154" s="11"/>
      <c r="FY154" s="25"/>
      <c r="FZ154" s="38">
        <v>4654</v>
      </c>
      <c r="GA154" s="10"/>
      <c r="GB154" s="11"/>
      <c r="GC154" s="74">
        <f t="shared" si="3563"/>
        <v>199</v>
      </c>
      <c r="GD154" s="74">
        <f t="shared" si="3564"/>
        <v>16</v>
      </c>
      <c r="GE154" s="11">
        <v>112</v>
      </c>
      <c r="GF154" s="12">
        <f t="shared" si="3510"/>
        <v>0.62311557788944727</v>
      </c>
      <c r="GG154" s="11">
        <v>12</v>
      </c>
      <c r="GH154" s="12">
        <f t="shared" si="3511"/>
        <v>9.6774193548387094E-2</v>
      </c>
      <c r="GI154" s="13"/>
      <c r="GJ154" s="11"/>
      <c r="GK154" s="25"/>
      <c r="GL154" s="38">
        <v>4312.8571428571431</v>
      </c>
      <c r="GM154" s="10"/>
      <c r="GN154" s="11"/>
      <c r="GO154" s="74">
        <f t="shared" si="3565"/>
        <v>744</v>
      </c>
      <c r="GP154" s="74">
        <f t="shared" si="3566"/>
        <v>61</v>
      </c>
      <c r="GQ154" s="11">
        <v>516</v>
      </c>
      <c r="GR154" s="12">
        <f t="shared" si="3514"/>
        <v>0.70967741935483875</v>
      </c>
      <c r="GS154" s="11">
        <v>12</v>
      </c>
      <c r="GT154" s="12">
        <f t="shared" si="3515"/>
        <v>2.2727272727272728E-2</v>
      </c>
      <c r="GU154" s="13"/>
      <c r="GV154" s="11"/>
      <c r="GW154" s="25"/>
      <c r="GX154" s="38">
        <v>4681.333333333333</v>
      </c>
      <c r="GY154" s="10"/>
      <c r="GZ154" s="11"/>
      <c r="HA154" s="74">
        <f t="shared" si="3567"/>
        <v>750</v>
      </c>
      <c r="HB154" s="74">
        <f t="shared" si="3568"/>
        <v>60</v>
      </c>
      <c r="HC154" s="11">
        <v>471</v>
      </c>
      <c r="HD154" s="12">
        <f t="shared" si="3518"/>
        <v>0.66400000000000003</v>
      </c>
      <c r="HE154" s="11">
        <v>27</v>
      </c>
      <c r="HF154" s="12">
        <f t="shared" si="3519"/>
        <v>5.4216867469879519E-2</v>
      </c>
      <c r="HG154" s="13"/>
      <c r="HH154" s="11"/>
      <c r="HI154" s="25"/>
      <c r="HJ154" s="38">
        <v>5026</v>
      </c>
      <c r="HK154" s="10">
        <f t="shared" si="3520"/>
        <v>3</v>
      </c>
      <c r="HL154" s="11">
        <f t="shared" si="3521"/>
        <v>0</v>
      </c>
      <c r="HM154" s="11">
        <f t="shared" si="3522"/>
        <v>11642</v>
      </c>
      <c r="HN154" s="11">
        <f t="shared" si="3523"/>
        <v>959</v>
      </c>
      <c r="HO154" s="11">
        <f t="shared" si="3524"/>
        <v>7917</v>
      </c>
      <c r="HP154" s="202">
        <f t="shared" si="3525"/>
        <v>0.68003779419343757</v>
      </c>
      <c r="HQ154" s="15">
        <f t="shared" si="3526"/>
        <v>330</v>
      </c>
      <c r="HR154" s="12">
        <f t="shared" si="3527"/>
        <v>4.1682455475558926E-2</v>
      </c>
      <c r="HS154" s="16">
        <v>63.2</v>
      </c>
      <c r="HT154" s="17">
        <v>7425</v>
      </c>
      <c r="HU154" s="16">
        <f t="shared" si="3528"/>
        <v>93.785524820007581</v>
      </c>
      <c r="HV154" s="23"/>
      <c r="HW154" s="22">
        <v>4695.4771784232362</v>
      </c>
      <c r="HX154" s="78">
        <f t="shared" si="3529"/>
        <v>0.67159916926272067</v>
      </c>
      <c r="HY154" s="78">
        <f t="shared" si="3530"/>
        <v>0.66881443298969068</v>
      </c>
      <c r="HZ154" s="78">
        <f t="shared" si="3531"/>
        <v>0.69948849104859334</v>
      </c>
    </row>
    <row r="155" spans="1:241" x14ac:dyDescent="0.25">
      <c r="A155" s="211"/>
      <c r="B155" s="41">
        <f t="shared" si="3532"/>
        <v>44623</v>
      </c>
      <c r="C155" s="10">
        <v>1</v>
      </c>
      <c r="D155" s="11"/>
      <c r="E155" s="74">
        <f t="shared" si="3533"/>
        <v>713</v>
      </c>
      <c r="F155" s="74">
        <f t="shared" si="3534"/>
        <v>60</v>
      </c>
      <c r="G155" s="11">
        <v>488</v>
      </c>
      <c r="H155" s="12">
        <f t="shared" si="3450"/>
        <v>0.70687237026647964</v>
      </c>
      <c r="I155" s="11">
        <v>16</v>
      </c>
      <c r="J155" s="12">
        <f t="shared" si="3451"/>
        <v>3.1746031746031744E-2</v>
      </c>
      <c r="K155" s="13"/>
      <c r="L155" s="11"/>
      <c r="M155" s="39"/>
      <c r="N155" s="43">
        <v>73.333333333333329</v>
      </c>
      <c r="O155" s="10"/>
      <c r="P155" s="11"/>
      <c r="Q155" s="74">
        <f t="shared" si="3535"/>
        <v>714</v>
      </c>
      <c r="R155" s="74">
        <f t="shared" si="3536"/>
        <v>61</v>
      </c>
      <c r="S155" s="11">
        <v>471</v>
      </c>
      <c r="T155" s="12">
        <f t="shared" si="3454"/>
        <v>0.6876750700280112</v>
      </c>
      <c r="U155" s="11">
        <v>20</v>
      </c>
      <c r="V155" s="12">
        <f t="shared" si="3455"/>
        <v>4.0733197556008148E-2</v>
      </c>
      <c r="W155" s="13"/>
      <c r="X155" s="11"/>
      <c r="Y155" s="39"/>
      <c r="Z155" s="43">
        <v>100</v>
      </c>
      <c r="AA155" s="10"/>
      <c r="AB155" s="11"/>
      <c r="AC155" s="74">
        <f t="shared" si="3537"/>
        <v>733</v>
      </c>
      <c r="AD155" s="74">
        <f t="shared" si="3538"/>
        <v>61</v>
      </c>
      <c r="AE155" s="11">
        <v>501</v>
      </c>
      <c r="AF155" s="12">
        <f t="shared" si="3458"/>
        <v>0.71350613915416095</v>
      </c>
      <c r="AG155" s="11">
        <v>22</v>
      </c>
      <c r="AH155" s="12">
        <f t="shared" si="3459"/>
        <v>4.2065009560229447E-2</v>
      </c>
      <c r="AI155" s="13"/>
      <c r="AJ155" s="11"/>
      <c r="AK155" s="39"/>
      <c r="AL155" s="43">
        <v>100</v>
      </c>
      <c r="AM155" s="10"/>
      <c r="AN155" s="11"/>
      <c r="AO155" s="74">
        <f t="shared" si="3539"/>
        <v>194</v>
      </c>
      <c r="AP155" s="74">
        <f t="shared" si="3540"/>
        <v>16</v>
      </c>
      <c r="AQ155" s="11">
        <v>137</v>
      </c>
      <c r="AR155" s="12">
        <f t="shared" si="3462"/>
        <v>0.71134020618556704</v>
      </c>
      <c r="AS155" s="11">
        <v>1</v>
      </c>
      <c r="AT155" s="12">
        <f t="shared" si="3463"/>
        <v>7.246376811594203E-3</v>
      </c>
      <c r="AU155" s="13"/>
      <c r="AV155" s="11"/>
      <c r="AW155" s="39"/>
      <c r="AX155" s="43">
        <v>100</v>
      </c>
      <c r="AY155" s="10"/>
      <c r="AZ155" s="11"/>
      <c r="BA155" s="74">
        <f t="shared" si="3541"/>
        <v>751</v>
      </c>
      <c r="BB155" s="74">
        <f t="shared" si="3542"/>
        <v>61</v>
      </c>
      <c r="BC155" s="11">
        <v>487</v>
      </c>
      <c r="BD155" s="12">
        <f t="shared" si="3466"/>
        <v>0.66711051930758991</v>
      </c>
      <c r="BE155" s="11">
        <v>14</v>
      </c>
      <c r="BF155" s="12">
        <f t="shared" si="3467"/>
        <v>2.7944111776447105E-2</v>
      </c>
      <c r="BG155" s="13"/>
      <c r="BH155" s="11"/>
      <c r="BI155" s="39"/>
      <c r="BJ155" s="43">
        <v>92.307692307692307</v>
      </c>
      <c r="BK155" s="10"/>
      <c r="BL155" s="11"/>
      <c r="BM155" s="74">
        <f t="shared" si="3543"/>
        <v>746</v>
      </c>
      <c r="BN155" s="74">
        <f t="shared" si="3544"/>
        <v>62</v>
      </c>
      <c r="BO155" s="11">
        <v>488</v>
      </c>
      <c r="BP155" s="12">
        <f t="shared" si="3470"/>
        <v>0.68632707774798929</v>
      </c>
      <c r="BQ155" s="11">
        <v>24</v>
      </c>
      <c r="BR155" s="12">
        <f t="shared" si="3471"/>
        <v>4.6875E-2</v>
      </c>
      <c r="BS155" s="13"/>
      <c r="BT155" s="11"/>
      <c r="BU155" s="39"/>
      <c r="BV155" s="43">
        <v>78.571428571428569</v>
      </c>
      <c r="BW155" s="10"/>
      <c r="BX155" s="11"/>
      <c r="BY155" s="74">
        <f t="shared" si="3545"/>
        <v>728</v>
      </c>
      <c r="BZ155" s="74">
        <f t="shared" si="3546"/>
        <v>59</v>
      </c>
      <c r="CA155" s="11">
        <v>496</v>
      </c>
      <c r="CB155" s="12">
        <f t="shared" si="3474"/>
        <v>0.70604395604395609</v>
      </c>
      <c r="CC155" s="11">
        <v>18</v>
      </c>
      <c r="CD155" s="12">
        <f t="shared" si="3475"/>
        <v>3.5019455252918288E-2</v>
      </c>
      <c r="CE155" s="13"/>
      <c r="CF155" s="11"/>
      <c r="CG155" s="39"/>
      <c r="CH155" s="43">
        <v>93.75</v>
      </c>
      <c r="CI155" s="10"/>
      <c r="CJ155" s="11"/>
      <c r="CK155" s="74">
        <f t="shared" si="3547"/>
        <v>740</v>
      </c>
      <c r="CL155" s="74">
        <f t="shared" si="3548"/>
        <v>60</v>
      </c>
      <c r="CM155" s="11">
        <v>490</v>
      </c>
      <c r="CN155" s="12">
        <f t="shared" si="3478"/>
        <v>0.68648648648648647</v>
      </c>
      <c r="CO155" s="11">
        <v>18</v>
      </c>
      <c r="CP155" s="12">
        <f t="shared" si="3479"/>
        <v>3.5433070866141732E-2</v>
      </c>
      <c r="CQ155" s="13"/>
      <c r="CR155" s="11"/>
      <c r="CS155" s="39"/>
      <c r="CT155" s="43">
        <v>100</v>
      </c>
      <c r="CU155" s="10"/>
      <c r="CV155" s="11"/>
      <c r="CW155" s="74">
        <f t="shared" si="3549"/>
        <v>735</v>
      </c>
      <c r="CX155" s="74">
        <f t="shared" si="3550"/>
        <v>60</v>
      </c>
      <c r="CY155" s="11">
        <v>474</v>
      </c>
      <c r="CZ155" s="12">
        <f t="shared" si="3482"/>
        <v>0.66938775510204085</v>
      </c>
      <c r="DA155" s="11">
        <v>18</v>
      </c>
      <c r="DB155" s="12">
        <f t="shared" si="3483"/>
        <v>3.6585365853658534E-2</v>
      </c>
      <c r="DC155" s="13"/>
      <c r="DD155" s="11"/>
      <c r="DE155" s="39"/>
      <c r="DF155" s="43">
        <v>100</v>
      </c>
      <c r="DG155" s="10"/>
      <c r="DH155" s="11"/>
      <c r="DI155" s="74">
        <f t="shared" si="3551"/>
        <v>180</v>
      </c>
      <c r="DJ155" s="74">
        <f t="shared" si="3552"/>
        <v>15</v>
      </c>
      <c r="DK155" s="11">
        <v>104</v>
      </c>
      <c r="DL155" s="12">
        <f t="shared" si="3486"/>
        <v>0.6333333333333333</v>
      </c>
      <c r="DM155" s="11">
        <v>10</v>
      </c>
      <c r="DN155" s="12">
        <f t="shared" si="3487"/>
        <v>8.771929824561403E-2</v>
      </c>
      <c r="DO155" s="39"/>
      <c r="DP155" s="39"/>
      <c r="DQ155" s="39"/>
      <c r="DR155" s="43">
        <v>100</v>
      </c>
      <c r="DS155" s="10"/>
      <c r="DT155" s="11"/>
      <c r="DU155" s="74">
        <f t="shared" si="3553"/>
        <v>747</v>
      </c>
      <c r="DV155" s="74">
        <f t="shared" si="3554"/>
        <v>63</v>
      </c>
      <c r="DW155" s="11">
        <v>513</v>
      </c>
      <c r="DX155" s="12">
        <f t="shared" si="3490"/>
        <v>0.71352074966532797</v>
      </c>
      <c r="DY155" s="11">
        <v>20</v>
      </c>
      <c r="DZ155" s="12">
        <f t="shared" si="3491"/>
        <v>3.7523452157598502E-2</v>
      </c>
      <c r="EA155" s="13"/>
      <c r="EB155" s="11"/>
      <c r="EC155" s="39"/>
      <c r="ED155" s="43">
        <v>81.25</v>
      </c>
      <c r="EE155" s="10"/>
      <c r="EF155" s="11"/>
      <c r="EG155" s="74">
        <f t="shared" si="3555"/>
        <v>750</v>
      </c>
      <c r="EH155" s="74">
        <f t="shared" si="3556"/>
        <v>62</v>
      </c>
      <c r="EI155" s="11">
        <v>491</v>
      </c>
      <c r="EJ155" s="12">
        <f t="shared" si="3494"/>
        <v>0.67333333333333334</v>
      </c>
      <c r="EK155" s="11">
        <v>14</v>
      </c>
      <c r="EL155" s="12">
        <f t="shared" si="3495"/>
        <v>2.7722772277227723E-2</v>
      </c>
      <c r="EM155" s="13"/>
      <c r="EN155" s="11"/>
      <c r="EO155" s="39"/>
      <c r="EP155" s="43">
        <v>80</v>
      </c>
      <c r="EQ155" s="10"/>
      <c r="ER155" s="11"/>
      <c r="ES155" s="74">
        <f t="shared" si="3557"/>
        <v>734</v>
      </c>
      <c r="ET155" s="74">
        <f t="shared" si="3558"/>
        <v>60</v>
      </c>
      <c r="EU155" s="11">
        <v>506</v>
      </c>
      <c r="EV155" s="12">
        <f t="shared" si="3498"/>
        <v>0.72070844686648505</v>
      </c>
      <c r="EW155" s="11">
        <v>23</v>
      </c>
      <c r="EX155" s="12">
        <f t="shared" si="3499"/>
        <v>4.3478260869565216E-2</v>
      </c>
      <c r="EY155" s="13"/>
      <c r="EZ155" s="11"/>
      <c r="FA155" s="39"/>
      <c r="FB155" s="43">
        <v>100</v>
      </c>
      <c r="FC155" s="10">
        <v>1</v>
      </c>
      <c r="FD155" s="11"/>
      <c r="FE155" s="74">
        <f t="shared" si="3559"/>
        <v>737</v>
      </c>
      <c r="FF155" s="74">
        <f t="shared" si="3560"/>
        <v>60</v>
      </c>
      <c r="FG155" s="11">
        <v>492</v>
      </c>
      <c r="FH155" s="12">
        <f t="shared" si="3502"/>
        <v>0.70013568521031211</v>
      </c>
      <c r="FI155" s="11">
        <v>24</v>
      </c>
      <c r="FJ155" s="12">
        <f t="shared" si="3503"/>
        <v>4.6511627906976744E-2</v>
      </c>
      <c r="FK155" s="13"/>
      <c r="FL155" s="11"/>
      <c r="FM155" s="39"/>
      <c r="FN155" s="43">
        <v>100</v>
      </c>
      <c r="FO155" s="10"/>
      <c r="FP155" s="11"/>
      <c r="FQ155" s="74">
        <f t="shared" si="3561"/>
        <v>745</v>
      </c>
      <c r="FR155" s="74">
        <f t="shared" si="3562"/>
        <v>62</v>
      </c>
      <c r="FS155" s="11">
        <v>491</v>
      </c>
      <c r="FT155" s="12">
        <f t="shared" si="3506"/>
        <v>0.67516778523489929</v>
      </c>
      <c r="FU155" s="11">
        <v>12</v>
      </c>
      <c r="FV155" s="12">
        <f t="shared" si="3507"/>
        <v>2.3856858846918488E-2</v>
      </c>
      <c r="FW155" s="13"/>
      <c r="FX155" s="11"/>
      <c r="FY155" s="39"/>
      <c r="FZ155" s="43">
        <v>100</v>
      </c>
      <c r="GA155" s="10"/>
      <c r="GB155" s="11"/>
      <c r="GC155" s="74">
        <f t="shared" si="3563"/>
        <v>199</v>
      </c>
      <c r="GD155" s="74">
        <f t="shared" si="3564"/>
        <v>16</v>
      </c>
      <c r="GE155" s="11">
        <v>124</v>
      </c>
      <c r="GF155" s="12">
        <f t="shared" si="3510"/>
        <v>0.69346733668341709</v>
      </c>
      <c r="GG155" s="11">
        <v>14</v>
      </c>
      <c r="GH155" s="12">
        <f t="shared" si="3511"/>
        <v>0.10144927536231885</v>
      </c>
      <c r="GI155" s="13"/>
      <c r="GJ155" s="11"/>
      <c r="GK155" s="39"/>
      <c r="GL155" s="43">
        <v>100</v>
      </c>
      <c r="GM155" s="10"/>
      <c r="GN155" s="11"/>
      <c r="GO155" s="74">
        <f t="shared" si="3565"/>
        <v>744</v>
      </c>
      <c r="GP155" s="74">
        <f t="shared" si="3566"/>
        <v>61</v>
      </c>
      <c r="GQ155" s="11">
        <v>516</v>
      </c>
      <c r="GR155" s="12">
        <f t="shared" si="3514"/>
        <v>0.70564516129032262</v>
      </c>
      <c r="GS155" s="11">
        <v>9</v>
      </c>
      <c r="GT155" s="12">
        <f t="shared" si="3515"/>
        <v>1.7142857142857144E-2</v>
      </c>
      <c r="GU155" s="13"/>
      <c r="GV155" s="11"/>
      <c r="GW155" s="39"/>
      <c r="GX155" s="43">
        <v>100</v>
      </c>
      <c r="GY155" s="10"/>
      <c r="GZ155" s="11"/>
      <c r="HA155" s="74">
        <f t="shared" si="3567"/>
        <v>750</v>
      </c>
      <c r="HB155" s="74">
        <f t="shared" si="3568"/>
        <v>60</v>
      </c>
      <c r="HC155" s="11">
        <v>481</v>
      </c>
      <c r="HD155" s="12">
        <f t="shared" si="3518"/>
        <v>0.66266666666666663</v>
      </c>
      <c r="HE155" s="11">
        <v>16</v>
      </c>
      <c r="HF155" s="12">
        <f t="shared" si="3519"/>
        <v>3.2193158953722337E-2</v>
      </c>
      <c r="HG155" s="13"/>
      <c r="HH155" s="11"/>
      <c r="HI155" s="39"/>
      <c r="HJ155" s="43">
        <v>93.333333333333329</v>
      </c>
      <c r="HK155" s="10">
        <f t="shared" si="3520"/>
        <v>2</v>
      </c>
      <c r="HL155" s="11">
        <f t="shared" si="3521"/>
        <v>0</v>
      </c>
      <c r="HM155" s="11">
        <f t="shared" si="3522"/>
        <v>11640</v>
      </c>
      <c r="HN155" s="11">
        <f t="shared" si="3523"/>
        <v>959</v>
      </c>
      <c r="HO155" s="11">
        <f t="shared" si="3524"/>
        <v>8043</v>
      </c>
      <c r="HP155" s="202">
        <f t="shared" si="3525"/>
        <v>0.69097938144329896</v>
      </c>
      <c r="HQ155" s="15">
        <f t="shared" si="3526"/>
        <v>293</v>
      </c>
      <c r="HR155" s="12">
        <f t="shared" si="3527"/>
        <v>3.6429193087156531E-2</v>
      </c>
      <c r="HS155" s="16">
        <v>63.3</v>
      </c>
      <c r="HT155" s="17">
        <v>7621</v>
      </c>
      <c r="HU155" s="16">
        <f t="shared" si="3528"/>
        <v>94.753201541713295</v>
      </c>
      <c r="HV155" s="23"/>
      <c r="HW155" s="22">
        <v>81.742738589211612</v>
      </c>
      <c r="HX155" s="78">
        <f t="shared" si="3529"/>
        <v>0.69306673591274992</v>
      </c>
      <c r="HY155" s="78">
        <f t="shared" si="3530"/>
        <v>0.68711340206185567</v>
      </c>
      <c r="HZ155" s="78">
        <f t="shared" si="3531"/>
        <v>0.69276029675108719</v>
      </c>
      <c r="ID155" s="83">
        <f t="shared" ref="ID155:IF155" si="3569">ID156/ID157</f>
        <v>5.4235537190082646E-3</v>
      </c>
      <c r="IE155" s="83">
        <f t="shared" si="3569"/>
        <v>1.287001287001287E-3</v>
      </c>
      <c r="IF155" s="83">
        <f t="shared" si="3569"/>
        <v>1.0222335803731152E-3</v>
      </c>
      <c r="IG155" s="86" t="s">
        <v>41</v>
      </c>
    </row>
    <row r="156" spans="1:241" ht="19.5" thickBot="1" x14ac:dyDescent="0.3">
      <c r="A156" s="211"/>
      <c r="B156" s="42"/>
      <c r="C156" s="26">
        <f t="shared" ref="C156:D156" si="3570">SUM(C149:C155)</f>
        <v>4</v>
      </c>
      <c r="D156" s="27">
        <f t="shared" si="3570"/>
        <v>0</v>
      </c>
      <c r="E156" s="27"/>
      <c r="F156" s="27"/>
      <c r="G156" s="27">
        <f t="shared" ref="G156" si="3571">SUM(G149:G155)</f>
        <v>3410</v>
      </c>
      <c r="H156" s="28">
        <f t="shared" ref="H156" si="3572">((G156+I156)/7)/E155</f>
        <v>0.70947705870567013</v>
      </c>
      <c r="I156" s="27">
        <f t="shared" ref="I156" si="3573">SUM(I149:I155)</f>
        <v>131</v>
      </c>
      <c r="J156" s="28">
        <f t="shared" ref="J156" si="3574">(I156/(I156+G156))</f>
        <v>3.6995199096300481E-2</v>
      </c>
      <c r="K156" s="27"/>
      <c r="L156" s="27"/>
      <c r="M156" s="29" t="e">
        <f t="shared" ref="M156:N156" si="3575">M154/M153*100-100</f>
        <v>#DIV/0!</v>
      </c>
      <c r="N156" s="72">
        <f t="shared" si="3575"/>
        <v>-0.22350674373797119</v>
      </c>
      <c r="O156" s="26">
        <f t="shared" ref="O156:P156" si="3576">SUM(O149:O155)</f>
        <v>6</v>
      </c>
      <c r="P156" s="27">
        <f t="shared" si="3576"/>
        <v>0</v>
      </c>
      <c r="Q156" s="27"/>
      <c r="R156" s="27"/>
      <c r="S156" s="27">
        <f t="shared" si="2274"/>
        <v>3180</v>
      </c>
      <c r="T156" s="28">
        <f t="shared" ref="T156" si="3577">((S156+U156)/7)/Q155</f>
        <v>0.66126450580232099</v>
      </c>
      <c r="U156" s="27">
        <f t="shared" si="2276"/>
        <v>125</v>
      </c>
      <c r="V156" s="28">
        <f t="shared" ref="V156" si="3578">(U156/(U156+S156))</f>
        <v>3.7821482602118005E-2</v>
      </c>
      <c r="W156" s="27"/>
      <c r="X156" s="27"/>
      <c r="Y156" s="29" t="e">
        <f t="shared" ref="Y156:Z156" si="3579">Y154/Y153*100-100</f>
        <v>#DIV/0!</v>
      </c>
      <c r="Z156" s="72">
        <f t="shared" si="3579"/>
        <v>6.9630947087594421</v>
      </c>
      <c r="AA156" s="26">
        <f t="shared" ref="AA156:AB156" si="3580">SUM(AA149:AA155)</f>
        <v>4</v>
      </c>
      <c r="AB156" s="27">
        <f t="shared" si="3580"/>
        <v>0</v>
      </c>
      <c r="AC156" s="27"/>
      <c r="AD156" s="27"/>
      <c r="AE156" s="27">
        <f t="shared" si="2280"/>
        <v>3432</v>
      </c>
      <c r="AF156" s="28">
        <f t="shared" ref="AF156" si="3581">((AE156+AG156)/7)/AC155</f>
        <v>0.69401676086532837</v>
      </c>
      <c r="AG156" s="27">
        <f t="shared" si="2282"/>
        <v>129</v>
      </c>
      <c r="AH156" s="28">
        <f t="shared" ref="AH156" si="3582">(AG156/(AG156+AE156))</f>
        <v>3.6225779275484413E-2</v>
      </c>
      <c r="AI156" s="27"/>
      <c r="AJ156" s="27"/>
      <c r="AK156" s="29" t="e">
        <f t="shared" ref="AK156:AL156" si="3583">AK154/AK153*100-100</f>
        <v>#DIV/0!</v>
      </c>
      <c r="AL156" s="72">
        <f t="shared" si="3583"/>
        <v>11.03220478943021</v>
      </c>
      <c r="AM156" s="26">
        <f t="shared" ref="AM156:AN156" si="3584">SUM(AM149:AM155)</f>
        <v>5</v>
      </c>
      <c r="AN156" s="27">
        <f t="shared" si="3584"/>
        <v>0</v>
      </c>
      <c r="AO156" s="27"/>
      <c r="AP156" s="27"/>
      <c r="AQ156" s="27">
        <f t="shared" si="2286"/>
        <v>936</v>
      </c>
      <c r="AR156" s="28">
        <f t="shared" ref="AR156" si="3585">((AQ156+AS156)/7)/AO155</f>
        <v>0.70471281296023569</v>
      </c>
      <c r="AS156" s="27">
        <f t="shared" si="2288"/>
        <v>21</v>
      </c>
      <c r="AT156" s="28">
        <f t="shared" ref="AT156" si="3586">(AS156/(AS156+AQ156))</f>
        <v>2.1943573667711599E-2</v>
      </c>
      <c r="AU156" s="27"/>
      <c r="AV156" s="27"/>
      <c r="AW156" s="29" t="e">
        <f t="shared" ref="AW156:AX156" si="3587">AW154/AW153*100-100</f>
        <v>#DIV/0!</v>
      </c>
      <c r="AX156" s="72">
        <f t="shared" si="3587"/>
        <v>8.2080924855491162</v>
      </c>
      <c r="AY156" s="26">
        <f t="shared" ref="AY156:AZ156" si="3588">SUM(AY149:AY155)</f>
        <v>0</v>
      </c>
      <c r="AZ156" s="27">
        <f t="shared" si="3588"/>
        <v>0</v>
      </c>
      <c r="BA156" s="27"/>
      <c r="BB156" s="27"/>
      <c r="BC156" s="27">
        <f t="shared" si="2292"/>
        <v>3500</v>
      </c>
      <c r="BD156" s="28">
        <f t="shared" ref="BD156" si="3589">((BC156+BE156)/7)/BA155</f>
        <v>0.68365988206201256</v>
      </c>
      <c r="BE156" s="27">
        <f t="shared" si="2294"/>
        <v>94</v>
      </c>
      <c r="BF156" s="28">
        <f t="shared" ref="BF156" si="3590">(BE156/(BE156+BC156))</f>
        <v>2.615470228158041E-2</v>
      </c>
      <c r="BG156" s="27"/>
      <c r="BH156" s="27"/>
      <c r="BI156" s="29" t="e">
        <f t="shared" ref="BI156:BJ156" si="3591">BI154/BI153*100-100</f>
        <v>#DIV/0!</v>
      </c>
      <c r="BJ156" s="72">
        <f t="shared" si="3591"/>
        <v>7.6923076923076934</v>
      </c>
      <c r="BK156" s="26">
        <f t="shared" ref="BK156:BL156" si="3592">SUM(BK149:BK155)</f>
        <v>2</v>
      </c>
      <c r="BL156" s="27">
        <f t="shared" si="3592"/>
        <v>0</v>
      </c>
      <c r="BM156" s="27"/>
      <c r="BN156" s="27"/>
      <c r="BO156" s="27">
        <f t="shared" si="2298"/>
        <v>3453</v>
      </c>
      <c r="BP156" s="28">
        <f t="shared" ref="BP156" si="3593">((BO156+BQ156)/7)/BM155</f>
        <v>0.67905017234775944</v>
      </c>
      <c r="BQ156" s="27">
        <f t="shared" si="2300"/>
        <v>93</v>
      </c>
      <c r="BR156" s="28">
        <f t="shared" ref="BR156" si="3594">(BQ156/(BQ156+BO156))</f>
        <v>2.6226734348561761E-2</v>
      </c>
      <c r="BS156" s="27"/>
      <c r="BT156" s="27"/>
      <c r="BU156" s="29" t="e">
        <f t="shared" ref="BU156:BV156" si="3595">BU154/BU153*100-100</f>
        <v>#DIV/0!</v>
      </c>
      <c r="BV156" s="72">
        <f t="shared" si="3595"/>
        <v>17.241948802642426</v>
      </c>
      <c r="BW156" s="26">
        <f t="shared" ref="BW156:BX156" si="3596">SUM(BW149:BW155)</f>
        <v>3</v>
      </c>
      <c r="BX156" s="27">
        <f t="shared" si="3596"/>
        <v>0</v>
      </c>
      <c r="BY156" s="27"/>
      <c r="BZ156" s="27"/>
      <c r="CA156" s="27">
        <f t="shared" si="2304"/>
        <v>3416</v>
      </c>
      <c r="CB156" s="28">
        <f t="shared" ref="CB156" si="3597">((CA156+CC156)/7)/BY155</f>
        <v>0.69662480376766089</v>
      </c>
      <c r="CC156" s="27">
        <f t="shared" si="2306"/>
        <v>134</v>
      </c>
      <c r="CD156" s="28">
        <f t="shared" ref="CD156" si="3598">(CC156/(CC156+CA156))</f>
        <v>3.7746478873239439E-2</v>
      </c>
      <c r="CE156" s="27"/>
      <c r="CF156" s="27"/>
      <c r="CG156" s="29" t="e">
        <f t="shared" ref="CG156:CH156" si="3599">CG154/CG153*100-100</f>
        <v>#DIV/0!</v>
      </c>
      <c r="CH156" s="72">
        <f t="shared" si="3599"/>
        <v>6.1994219653179101</v>
      </c>
      <c r="CI156" s="26">
        <f t="shared" ref="CI156:CJ156" si="3600">SUM(CI149:CI155)</f>
        <v>1</v>
      </c>
      <c r="CJ156" s="27">
        <f t="shared" si="3600"/>
        <v>0</v>
      </c>
      <c r="CK156" s="27"/>
      <c r="CL156" s="27"/>
      <c r="CM156" s="27">
        <f t="shared" si="2310"/>
        <v>3448</v>
      </c>
      <c r="CN156" s="28">
        <f t="shared" ref="CN156" si="3601">((CM156+CO156)/7)/CK155</f>
        <v>0.68745173745173749</v>
      </c>
      <c r="CO156" s="27">
        <f t="shared" si="2312"/>
        <v>113</v>
      </c>
      <c r="CP156" s="28">
        <f t="shared" ref="CP156" si="3602">(CO156/(CO156+CM156))</f>
        <v>3.1732659365346812E-2</v>
      </c>
      <c r="CQ156" s="27"/>
      <c r="CR156" s="27"/>
      <c r="CS156" s="29" t="e">
        <f t="shared" ref="CS156:CT156" si="3603">CS154/CS153*100-100</f>
        <v>#DIV/0!</v>
      </c>
      <c r="CT156" s="72">
        <f t="shared" si="3603"/>
        <v>9.7032755298651381</v>
      </c>
      <c r="CU156" s="26">
        <f t="shared" ref="CU156:CV156" si="3604">SUM(CU149:CU155)</f>
        <v>0</v>
      </c>
      <c r="CV156" s="27">
        <f t="shared" si="3604"/>
        <v>0</v>
      </c>
      <c r="CW156" s="27"/>
      <c r="CX156" s="27"/>
      <c r="CY156" s="27">
        <f t="shared" si="2316"/>
        <v>3275</v>
      </c>
      <c r="CZ156" s="28">
        <f t="shared" ref="CZ156" si="3605">((CY156+DA156)/7)/CW155</f>
        <v>0.66375121477162291</v>
      </c>
      <c r="DA156" s="27">
        <f t="shared" si="2318"/>
        <v>140</v>
      </c>
      <c r="DB156" s="28">
        <f t="shared" ref="DB156" si="3606">(DA156/(DA156+CY156))</f>
        <v>4.0995607613469986E-2</v>
      </c>
      <c r="DC156" s="27"/>
      <c r="DD156" s="27"/>
      <c r="DE156" s="29" t="e">
        <f t="shared" ref="DE156:DF156" si="3607">DE154/DE153*100-100</f>
        <v>#DIV/0!</v>
      </c>
      <c r="DF156" s="72">
        <f t="shared" si="3607"/>
        <v>11.676300578034684</v>
      </c>
      <c r="DG156" s="26">
        <f t="shared" ref="DG156:DH156" si="3608">SUM(DG149:DG155)</f>
        <v>0</v>
      </c>
      <c r="DH156" s="27">
        <f t="shared" si="3608"/>
        <v>0</v>
      </c>
      <c r="DI156" s="27"/>
      <c r="DJ156" s="27"/>
      <c r="DK156" s="27">
        <f t="shared" si="2322"/>
        <v>783</v>
      </c>
      <c r="DL156" s="28">
        <f t="shared" ref="DL156" si="3609">((DK156+DM156)/7)/DI155</f>
        <v>0.65476190476190477</v>
      </c>
      <c r="DM156" s="27">
        <f t="shared" si="2324"/>
        <v>42</v>
      </c>
      <c r="DN156" s="28">
        <f t="shared" ref="DN156" si="3610">(DM156/(DM156+DK156))</f>
        <v>5.0909090909090911E-2</v>
      </c>
      <c r="DO156" s="27"/>
      <c r="DP156" s="27"/>
      <c r="DQ156" s="29" t="e">
        <f t="shared" ref="DQ156:DR156" si="3611">DQ154/DQ153*100-100</f>
        <v>#DIV/0!</v>
      </c>
      <c r="DR156" s="72">
        <f t="shared" si="3611"/>
        <v>2.225433526011571</v>
      </c>
      <c r="DS156" s="26">
        <f t="shared" ref="DS156:DT156" si="3612">SUM(DS149:DS155)</f>
        <v>1</v>
      </c>
      <c r="DT156" s="27">
        <f t="shared" si="3612"/>
        <v>0</v>
      </c>
      <c r="DU156" s="27"/>
      <c r="DV156" s="27"/>
      <c r="DW156" s="27">
        <f t="shared" si="2328"/>
        <v>3576</v>
      </c>
      <c r="DX156" s="28">
        <f t="shared" ref="DX156" si="3613">((DW156+DY156)/7)/DU155</f>
        <v>0.70262000382482315</v>
      </c>
      <c r="DY156" s="27">
        <f t="shared" si="2330"/>
        <v>98</v>
      </c>
      <c r="DZ156" s="28">
        <f t="shared" ref="DZ156" si="3614">(DY156/(DY156+DW156))</f>
        <v>2.6673924877517692E-2</v>
      </c>
      <c r="EA156" s="27"/>
      <c r="EB156" s="27"/>
      <c r="EC156" s="29" t="e">
        <f t="shared" ref="EC156:ED156" si="3615">EC154/EC153*100-100</f>
        <v>#DIV/0!</v>
      </c>
      <c r="ED156" s="72">
        <f t="shared" si="3615"/>
        <v>5</v>
      </c>
      <c r="EE156" s="26">
        <f t="shared" ref="EE156:EF156" si="3616">SUM(EE149:EE155)</f>
        <v>0</v>
      </c>
      <c r="EF156" s="27">
        <f t="shared" si="3616"/>
        <v>0</v>
      </c>
      <c r="EG156" s="27"/>
      <c r="EH156" s="27"/>
      <c r="EI156" s="27">
        <f t="shared" si="2334"/>
        <v>3345</v>
      </c>
      <c r="EJ156" s="28">
        <f t="shared" ref="EJ156" si="3617">((EI156+EK156)/7)/EG155</f>
        <v>0.65885714285714292</v>
      </c>
      <c r="EK156" s="27">
        <f t="shared" si="2336"/>
        <v>114</v>
      </c>
      <c r="EL156" s="28">
        <f t="shared" ref="EL156" si="3618">(EK156/(EK156+EI156))</f>
        <v>3.2957502168256721E-2</v>
      </c>
      <c r="EM156" s="27"/>
      <c r="EN156" s="27"/>
      <c r="EO156" s="29" t="e">
        <f t="shared" ref="EO156:EP156" si="3619">EO154/EO153*100-100</f>
        <v>#DIV/0!</v>
      </c>
      <c r="EP156" s="72">
        <f t="shared" si="3619"/>
        <v>19.32177263969173</v>
      </c>
      <c r="EQ156" s="26">
        <f t="shared" ref="EQ156:ER156" si="3620">SUM(EQ149:EQ155)</f>
        <v>0</v>
      </c>
      <c r="ER156" s="27">
        <f t="shared" si="3620"/>
        <v>0</v>
      </c>
      <c r="ES156" s="27"/>
      <c r="ET156" s="27"/>
      <c r="EU156" s="27">
        <f t="shared" si="2340"/>
        <v>3486</v>
      </c>
      <c r="EV156" s="28">
        <f t="shared" ref="EV156" si="3621">((EU156+EW156)/7)/ES155</f>
        <v>0.71175554690541065</v>
      </c>
      <c r="EW156" s="27">
        <f t="shared" si="2342"/>
        <v>171</v>
      </c>
      <c r="EX156" s="28">
        <f t="shared" ref="EX156" si="3622">(EW156/(EW156+EU156))</f>
        <v>4.6759639048400331E-2</v>
      </c>
      <c r="EY156" s="27"/>
      <c r="EZ156" s="27"/>
      <c r="FA156" s="29" t="e">
        <f t="shared" ref="FA156:FB156" si="3623">FA154/FA153*100-100</f>
        <v>#DIV/0!</v>
      </c>
      <c r="FB156" s="72">
        <f t="shared" si="3623"/>
        <v>6.9364161849705397E-2</v>
      </c>
      <c r="FC156" s="26">
        <f t="shared" ref="FC156:FD156" si="3624">SUM(FC149:FC155)</f>
        <v>3</v>
      </c>
      <c r="FD156" s="27">
        <f t="shared" si="3624"/>
        <v>1</v>
      </c>
      <c r="FE156" s="27"/>
      <c r="FF156" s="27"/>
      <c r="FG156" s="27">
        <f t="shared" si="2346"/>
        <v>3471</v>
      </c>
      <c r="FH156" s="28">
        <f t="shared" ref="FH156" si="3625">((FG156+FI156)/7)/FE155</f>
        <v>0.70653227369645277</v>
      </c>
      <c r="FI156" s="27">
        <f t="shared" si="2348"/>
        <v>174</v>
      </c>
      <c r="FJ156" s="28">
        <f t="shared" ref="FJ156" si="3626">(FI156/(FI156+FG156))</f>
        <v>4.7736625514403296E-2</v>
      </c>
      <c r="FK156" s="27"/>
      <c r="FL156" s="27"/>
      <c r="FM156" s="29" t="e">
        <f t="shared" ref="FM156:FN156" si="3627">FM154/FM153*100-100</f>
        <v>#DIV/0!</v>
      </c>
      <c r="FN156" s="72">
        <f t="shared" si="3627"/>
        <v>10.338563170933114</v>
      </c>
      <c r="FO156" s="26">
        <f t="shared" ref="FO156:FP156" si="3628">SUM(FO149:FO155)</f>
        <v>0</v>
      </c>
      <c r="FP156" s="27">
        <f t="shared" si="3628"/>
        <v>0</v>
      </c>
      <c r="FQ156" s="27"/>
      <c r="FR156" s="27"/>
      <c r="FS156" s="27">
        <f t="shared" si="2352"/>
        <v>3530</v>
      </c>
      <c r="FT156" s="28">
        <f t="shared" ref="FT156" si="3629">((FS156+FU156)/7)/FQ155</f>
        <v>0.69721955896452548</v>
      </c>
      <c r="FU156" s="27">
        <f t="shared" si="2354"/>
        <v>106</v>
      </c>
      <c r="FV156" s="28">
        <f t="shared" ref="FV156" si="3630">(FU156/(FU156+FS156))</f>
        <v>2.9152915291529153E-2</v>
      </c>
      <c r="FW156" s="27"/>
      <c r="FX156" s="27"/>
      <c r="FY156" s="29" t="e">
        <f t="shared" ref="FY156:FZ156" si="3631">FY154/FY153*100-100</f>
        <v>#DIV/0!</v>
      </c>
      <c r="FZ156" s="72">
        <f t="shared" si="3631"/>
        <v>7.6069364161849791</v>
      </c>
      <c r="GA156" s="26">
        <f t="shared" ref="GA156:GB156" si="3632">SUM(GA149:GA155)</f>
        <v>1</v>
      </c>
      <c r="GB156" s="27">
        <f t="shared" si="3632"/>
        <v>0</v>
      </c>
      <c r="GC156" s="27"/>
      <c r="GD156" s="27"/>
      <c r="GE156" s="27">
        <f t="shared" si="2358"/>
        <v>806</v>
      </c>
      <c r="GF156" s="28">
        <f t="shared" ref="GF156" si="3633">((GE156+GG156)/7)/GC155</f>
        <v>0.62311557788944727</v>
      </c>
      <c r="GG156" s="27">
        <f t="shared" si="2360"/>
        <v>62</v>
      </c>
      <c r="GH156" s="28">
        <f t="shared" ref="GH156" si="3634">(GG156/(GG156+GE156))</f>
        <v>7.1428571428571425E-2</v>
      </c>
      <c r="GI156" s="27"/>
      <c r="GJ156" s="27"/>
      <c r="GK156" s="29" t="e">
        <f t="shared" ref="GK156:GL156" si="3635">GK154/GK153*100-100</f>
        <v>#DIV/0!</v>
      </c>
      <c r="GL156" s="72">
        <f t="shared" si="3635"/>
        <v>-0.28075970272502104</v>
      </c>
      <c r="GM156" s="26">
        <f t="shared" ref="GM156:GN156" si="3636">SUM(GM149:GM155)</f>
        <v>0</v>
      </c>
      <c r="GN156" s="27">
        <f t="shared" si="3636"/>
        <v>0</v>
      </c>
      <c r="GO156" s="27"/>
      <c r="GP156" s="27"/>
      <c r="GQ156" s="27">
        <f t="shared" si="2364"/>
        <v>3605</v>
      </c>
      <c r="GR156" s="28">
        <f t="shared" ref="GR156" si="3637">((GQ156+GS156)/7)/GO155</f>
        <v>0.7087173579109064</v>
      </c>
      <c r="GS156" s="27">
        <f t="shared" si="2366"/>
        <v>86</v>
      </c>
      <c r="GT156" s="28">
        <f t="shared" ref="GT156" si="3638">(GS156/(GS156+GQ156))</f>
        <v>2.3299918721213762E-2</v>
      </c>
      <c r="GU156" s="27"/>
      <c r="GV156" s="27"/>
      <c r="GW156" s="29" t="e">
        <f t="shared" ref="GW156:GX156" si="3639">GW154/GW153*100-100</f>
        <v>#DIV/0!</v>
      </c>
      <c r="GX156" s="72">
        <f t="shared" si="3639"/>
        <v>8.2389210019267836</v>
      </c>
      <c r="GY156" s="26">
        <f t="shared" ref="GY156:GZ156" si="3640">SUM(GY149:GY155)</f>
        <v>0</v>
      </c>
      <c r="GZ156" s="27">
        <f t="shared" si="3640"/>
        <v>0</v>
      </c>
      <c r="HA156" s="27"/>
      <c r="HB156" s="27"/>
      <c r="HC156" s="27">
        <f t="shared" si="2370"/>
        <v>3312</v>
      </c>
      <c r="HD156" s="28">
        <f t="shared" ref="HD156" si="3641">((HC156+HE156)/7)/HA155</f>
        <v>0.65314285714285714</v>
      </c>
      <c r="HE156" s="27">
        <f t="shared" si="2372"/>
        <v>117</v>
      </c>
      <c r="HF156" s="28">
        <f t="shared" ref="HF156" si="3642">(HE156/(HE156+HC156))</f>
        <v>3.4120734908136482E-2</v>
      </c>
      <c r="HG156" s="27"/>
      <c r="HH156" s="27"/>
      <c r="HI156" s="29" t="e">
        <f t="shared" ref="HI156:HJ156" si="3643">HI154/HI153*100-100</f>
        <v>#DIV/0!</v>
      </c>
      <c r="HJ156" s="72">
        <f t="shared" si="3643"/>
        <v>16.20809248554913</v>
      </c>
      <c r="HK156" s="26">
        <f t="shared" si="3520"/>
        <v>30</v>
      </c>
      <c r="HL156" s="27">
        <f t="shared" si="3521"/>
        <v>1</v>
      </c>
      <c r="HM156" s="27"/>
      <c r="HN156" s="27"/>
      <c r="HO156" s="27">
        <f t="shared" ref="HO156" si="3644">+G156+S156+AE156+AQ156+BC156+BO156+CA156+CM156+CY156+DK156+DW156+EI156+EU156+FG156+FS156+GE156+GQ156+HC156+I156+U156+AG156+AS156+BE156+BQ156+CC156+CO156+DA156+DM156+DY156+EK156+EW156+FI156+FU156+GG156+GS156+HE156</f>
        <v>55914</v>
      </c>
      <c r="HP156" s="203">
        <f t="shared" ref="HP156" si="3645">+((HO156)/HM155)/7</f>
        <v>0.68622974963181149</v>
      </c>
      <c r="HQ156" s="62">
        <f t="shared" si="3526"/>
        <v>1950</v>
      </c>
      <c r="HR156" s="52">
        <f t="shared" si="3527"/>
        <v>3.4874986586543623E-2</v>
      </c>
      <c r="HS156" s="53">
        <f t="shared" si="2377"/>
        <v>62.75714285714286</v>
      </c>
      <c r="HT156" s="54">
        <f t="shared" si="2378"/>
        <v>52927</v>
      </c>
      <c r="HU156" s="53">
        <f t="shared" si="2379"/>
        <v>94.655080768825641</v>
      </c>
      <c r="HV156" s="63" t="e">
        <f t="shared" ref="HV156:HW156" si="3646">HV154/HV153*100-100</f>
        <v>#DIV/0!</v>
      </c>
      <c r="HW156" s="72">
        <f t="shared" si="3646"/>
        <v>8.5659463219245282</v>
      </c>
      <c r="HX156" s="78">
        <f t="shared" ref="HX156" si="3647">SUM(G156,I156,S156,U156,AE156,AG156,AQ156,AS156,BC156,BE156,BO156,BQ156)/7/SUM(E155,Q155,AC155,AO155,BA155,BM155)</f>
        <v>0.68642653114218943</v>
      </c>
      <c r="HY156" s="78">
        <f t="shared" ref="HY156" si="3648">SUM(CA156,CC156,CM156,CO156,CY156,DA156,DK156,DM156,DW156,DY156,EI156,EK156)/7/SUM(BY155,CK155,CW155,DI155,DU155,EG155)</f>
        <v>0.6805596465390279</v>
      </c>
      <c r="HZ156" s="78">
        <f t="shared" ref="HZ156" si="3649">SUM(K156,EU156,EW156,FG156,FI156,FS156,FU156,GE156,GG156,GQ156,GS156,HC156,HE156)/7/SUM(ES155,FE155,FQ155,GC155,GO155,HA155)</f>
        <v>0.69166392573913682</v>
      </c>
      <c r="IA156" s="82">
        <f t="shared" ref="IA156" si="3650">SUM(I156,U156,AG156,AS156,BE156,BQ156)/SUM(G156,I156,S156,U156,AE156,AG156,AQ156,AS156,BC156,BE156,BO156,BQ156)</f>
        <v>3.2047124945957628E-2</v>
      </c>
      <c r="IB156" s="82">
        <f t="shared" ref="IB156" si="3651">SUM(CC156,CO156,DA156,DM156,DY156,EK156)/SUM(CA156,CC156,CM156,CO156,CY156,DA156,DK156,DM156,DW156,DY156,EI156,EK156)</f>
        <v>3.4678640986799396E-2</v>
      </c>
      <c r="IC156" s="82">
        <f t="shared" ref="IC156" si="3652">SUM(EW156,FI156,FU156,GG156,GS156,HE156)/SUM(EU156,EW156,FG156,FI156,FS156,FU156,GE156,GG156,GQ156,GS156,HC156,HE156)</f>
        <v>3.7831554475324949E-2</v>
      </c>
      <c r="ID156" s="84">
        <f t="shared" ref="ID156" si="3653">SUM(C156,O156,AA156,AM156,AY156,BK156)</f>
        <v>21</v>
      </c>
      <c r="IE156" s="84">
        <f t="shared" ref="IE156" si="3654">SUM(BW156,CI156,CU156,DG156,DS156,EE156)</f>
        <v>5</v>
      </c>
      <c r="IF156" s="84">
        <f t="shared" ref="IF156" si="3655">SUM(EQ156,FC156,FO156,GA156,GM156,GY156)</f>
        <v>4</v>
      </c>
      <c r="IG156" s="86" t="s">
        <v>40</v>
      </c>
    </row>
    <row r="157" spans="1:24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5">
        <f t="shared" ref="HK157:HL157" si="3656">HK156/HM146</f>
        <v>2.5706940874035988E-3</v>
      </c>
      <c r="HL157" s="68">
        <f t="shared" si="3656"/>
        <v>1.0416666666666667E-3</v>
      </c>
      <c r="HM157" s="30"/>
      <c r="HN157" s="30"/>
      <c r="HO157" s="30"/>
      <c r="HP157" s="204"/>
      <c r="HQ157" s="30"/>
      <c r="HR157" s="30"/>
      <c r="HS157" s="30"/>
      <c r="HT157" s="51"/>
      <c r="HU157" s="30"/>
      <c r="HV157" s="30"/>
      <c r="HW157" s="31"/>
      <c r="HY157" s="77"/>
      <c r="HZ157" s="77"/>
      <c r="ID157" s="84">
        <f t="shared" ref="ID157" si="3657">SUM(E146,Q146,AC146,AO146,BA146,BM146)</f>
        <v>3872</v>
      </c>
      <c r="IE157" s="84">
        <f t="shared" ref="IE157" si="3658">SUM(BY146,CK146,CW146,DI146,DU146,EG146)</f>
        <v>3885</v>
      </c>
      <c r="IF157" s="84">
        <f t="shared" ref="IF157" si="3659">SUM(ES146,FE146,FQ146,GC146,GO146,HA146)</f>
        <v>3913</v>
      </c>
      <c r="IG157" s="86" t="s">
        <v>38</v>
      </c>
    </row>
    <row r="158" spans="1:241" x14ac:dyDescent="0.25">
      <c r="A158" s="210">
        <v>42</v>
      </c>
      <c r="B158" s="73">
        <f>B155+1</f>
        <v>44624</v>
      </c>
      <c r="C158" s="33"/>
      <c r="D158" s="34"/>
      <c r="E158" s="34">
        <f t="shared" ref="E158:F158" si="3660">E155-C158</f>
        <v>713</v>
      </c>
      <c r="F158" s="34">
        <f t="shared" si="3660"/>
        <v>60</v>
      </c>
      <c r="G158" s="34">
        <v>480</v>
      </c>
      <c r="H158" s="35">
        <f t="shared" ref="H158:H164" si="3661">((G158+I158)/E158)</f>
        <v>0.70687237026647964</v>
      </c>
      <c r="I158" s="34">
        <v>24</v>
      </c>
      <c r="J158" s="35">
        <f t="shared" ref="J158:J164" si="3662">I158/(G158+I158)</f>
        <v>4.7619047619047616E-2</v>
      </c>
      <c r="K158" s="36"/>
      <c r="L158" s="34"/>
      <c r="M158" s="34"/>
      <c r="N158" s="37"/>
      <c r="O158" s="33">
        <v>1</v>
      </c>
      <c r="P158" s="34"/>
      <c r="Q158" s="34">
        <f t="shared" ref="Q158" si="3663">Q155-O158</f>
        <v>713</v>
      </c>
      <c r="R158" s="34">
        <f t="shared" ref="R158" si="3664">R155-P158</f>
        <v>61</v>
      </c>
      <c r="S158" s="34">
        <v>411</v>
      </c>
      <c r="T158" s="35">
        <f t="shared" ref="T158:T164" si="3665">((S158+U158)/Q158)</f>
        <v>0.60028050490883589</v>
      </c>
      <c r="U158" s="34">
        <v>17</v>
      </c>
      <c r="V158" s="35">
        <f t="shared" ref="V158:V164" si="3666">U158/(S158+U158)</f>
        <v>3.9719626168224297E-2</v>
      </c>
      <c r="W158" s="36"/>
      <c r="X158" s="34"/>
      <c r="Y158" s="34"/>
      <c r="Z158" s="37"/>
      <c r="AA158" s="33"/>
      <c r="AB158" s="34"/>
      <c r="AC158" s="34">
        <f t="shared" ref="AC158" si="3667">AC155-AA158</f>
        <v>733</v>
      </c>
      <c r="AD158" s="34">
        <f t="shared" ref="AD158" si="3668">AD155-AB158</f>
        <v>61</v>
      </c>
      <c r="AE158" s="34">
        <v>457</v>
      </c>
      <c r="AF158" s="35">
        <f t="shared" ref="AF158:AF164" si="3669">((AE158+AG158)/AC158)</f>
        <v>0.64802182810368347</v>
      </c>
      <c r="AG158" s="34">
        <v>18</v>
      </c>
      <c r="AH158" s="35">
        <f t="shared" ref="AH158:AH164" si="3670">AG158/(AE158+AG158)</f>
        <v>3.7894736842105266E-2</v>
      </c>
      <c r="AI158" s="36"/>
      <c r="AJ158" s="34"/>
      <c r="AK158" s="34"/>
      <c r="AL158" s="37"/>
      <c r="AM158" s="33">
        <v>1</v>
      </c>
      <c r="AN158" s="34"/>
      <c r="AO158" s="34">
        <f t="shared" ref="AO158" si="3671">AO155-AM158</f>
        <v>193</v>
      </c>
      <c r="AP158" s="34">
        <f t="shared" ref="AP158" si="3672">AP155-AN158</f>
        <v>16</v>
      </c>
      <c r="AQ158" s="34">
        <v>140</v>
      </c>
      <c r="AR158" s="35">
        <f t="shared" ref="AR158:AR164" si="3673">((AQ158+AS158)/AO158)</f>
        <v>0.74611398963730569</v>
      </c>
      <c r="AS158" s="34">
        <v>4</v>
      </c>
      <c r="AT158" s="35">
        <f t="shared" ref="AT158:AT164" si="3674">AS158/(AQ158+AS158)</f>
        <v>2.7777777777777776E-2</v>
      </c>
      <c r="AU158" s="36"/>
      <c r="AV158" s="34"/>
      <c r="AW158" s="34"/>
      <c r="AX158" s="37"/>
      <c r="AY158" s="33"/>
      <c r="AZ158" s="34"/>
      <c r="BA158" s="34">
        <f t="shared" ref="BA158" si="3675">BA155-AY158</f>
        <v>751</v>
      </c>
      <c r="BB158" s="34">
        <f t="shared" ref="BB158" si="3676">BB155-AZ158</f>
        <v>61</v>
      </c>
      <c r="BC158" s="34">
        <v>494</v>
      </c>
      <c r="BD158" s="35">
        <f t="shared" ref="BD158:BD164" si="3677">((BC158+BE158)/BA158)</f>
        <v>0.66844207723035953</v>
      </c>
      <c r="BE158" s="34">
        <v>8</v>
      </c>
      <c r="BF158" s="35">
        <f t="shared" ref="BF158:BF164" si="3678">BE158/(BC158+BE158)</f>
        <v>1.5936254980079681E-2</v>
      </c>
      <c r="BG158" s="36"/>
      <c r="BH158" s="34"/>
      <c r="BI158" s="34"/>
      <c r="BJ158" s="37"/>
      <c r="BK158" s="33"/>
      <c r="BL158" s="34"/>
      <c r="BM158" s="34">
        <f t="shared" ref="BM158" si="3679">BM155-BK158</f>
        <v>746</v>
      </c>
      <c r="BN158" s="34">
        <f t="shared" ref="BN158" si="3680">BN155-BL158</f>
        <v>62</v>
      </c>
      <c r="BO158" s="34">
        <v>444</v>
      </c>
      <c r="BP158" s="35">
        <f t="shared" ref="BP158:BP164" si="3681">((BO158+BQ158)/BM158)</f>
        <v>0.60857908847184983</v>
      </c>
      <c r="BQ158" s="34">
        <v>10</v>
      </c>
      <c r="BR158" s="35">
        <f t="shared" ref="BR158:BR164" si="3682">BQ158/(BO158+BQ158)</f>
        <v>2.2026431718061675E-2</v>
      </c>
      <c r="BS158" s="36"/>
      <c r="BT158" s="34"/>
      <c r="BU158" s="34"/>
      <c r="BV158" s="37"/>
      <c r="BW158" s="33">
        <v>3</v>
      </c>
      <c r="BX158" s="34"/>
      <c r="BY158" s="34">
        <f t="shared" ref="BY158" si="3683">BY155-BW158</f>
        <v>725</v>
      </c>
      <c r="BZ158" s="34">
        <f t="shared" ref="BZ158" si="3684">BZ155-BX158</f>
        <v>59</v>
      </c>
      <c r="CA158" s="34">
        <v>477</v>
      </c>
      <c r="CB158" s="35">
        <f t="shared" ref="CB158:CB164" si="3685">((CA158+CC158)/BY158)</f>
        <v>0.68827586206896552</v>
      </c>
      <c r="CC158" s="34">
        <v>22</v>
      </c>
      <c r="CD158" s="35">
        <f t="shared" ref="CD158:CD164" si="3686">CC158/(CA158+CC158)</f>
        <v>4.4088176352705413E-2</v>
      </c>
      <c r="CE158" s="36"/>
      <c r="CF158" s="34"/>
      <c r="CG158" s="34"/>
      <c r="CH158" s="37"/>
      <c r="CI158" s="33">
        <v>1</v>
      </c>
      <c r="CJ158" s="34"/>
      <c r="CK158" s="34">
        <f t="shared" ref="CK158" si="3687">CK155-CI158</f>
        <v>739</v>
      </c>
      <c r="CL158" s="34">
        <f t="shared" ref="CL158" si="3688">CL155-CJ158</f>
        <v>60</v>
      </c>
      <c r="CM158" s="34">
        <v>481</v>
      </c>
      <c r="CN158" s="35">
        <f t="shared" ref="CN158:CN164" si="3689">((CM158+CO158)/CK158)</f>
        <v>0.66847090663058184</v>
      </c>
      <c r="CO158" s="34">
        <v>13</v>
      </c>
      <c r="CP158" s="35">
        <f t="shared" ref="CP158:CP164" si="3690">CO158/(CM158+CO158)</f>
        <v>2.6315789473684209E-2</v>
      </c>
      <c r="CQ158" s="36"/>
      <c r="CR158" s="34"/>
      <c r="CS158" s="34"/>
      <c r="CT158" s="37"/>
      <c r="CU158" s="33"/>
      <c r="CV158" s="34"/>
      <c r="CW158" s="34">
        <f t="shared" ref="CW158" si="3691">CW155-CU158</f>
        <v>735</v>
      </c>
      <c r="CX158" s="34">
        <f t="shared" ref="CX158" si="3692">CX155-CV158</f>
        <v>60</v>
      </c>
      <c r="CY158" s="34">
        <v>422</v>
      </c>
      <c r="CZ158" s="35">
        <f t="shared" ref="CZ158:CZ164" si="3693">((CY158+DA158)/CW158)</f>
        <v>0.6</v>
      </c>
      <c r="DA158" s="34">
        <v>19</v>
      </c>
      <c r="DB158" s="35">
        <f t="shared" ref="DB158:DB164" si="3694">DA158/(CY158+DA158)</f>
        <v>4.3083900226757371E-2</v>
      </c>
      <c r="DC158" s="36"/>
      <c r="DD158" s="34"/>
      <c r="DE158" s="34"/>
      <c r="DF158" s="37"/>
      <c r="DG158" s="33"/>
      <c r="DH158" s="34"/>
      <c r="DI158" s="34">
        <f t="shared" ref="DI158" si="3695">DI155-DG158</f>
        <v>180</v>
      </c>
      <c r="DJ158" s="34">
        <f t="shared" ref="DJ158" si="3696">DJ155-DH158</f>
        <v>15</v>
      </c>
      <c r="DK158" s="34">
        <v>108</v>
      </c>
      <c r="DL158" s="35">
        <f t="shared" ref="DL158:DL164" si="3697">((DK158+DM158)/DI158)</f>
        <v>0.66111111111111109</v>
      </c>
      <c r="DM158" s="34">
        <v>11</v>
      </c>
      <c r="DN158" s="35">
        <f t="shared" ref="DN158:DN164" si="3698">DM158/(DK158+DM158)</f>
        <v>9.2436974789915971E-2</v>
      </c>
      <c r="DO158" s="36"/>
      <c r="DP158" s="34"/>
      <c r="DQ158" s="34"/>
      <c r="DR158" s="37"/>
      <c r="DS158" s="33"/>
      <c r="DT158" s="34"/>
      <c r="DU158" s="34">
        <f t="shared" ref="DU158" si="3699">DU155-DS158</f>
        <v>747</v>
      </c>
      <c r="DV158" s="34">
        <f t="shared" ref="DV158" si="3700">DV155-DT158</f>
        <v>63</v>
      </c>
      <c r="DW158" s="34">
        <v>459</v>
      </c>
      <c r="DX158" s="35">
        <f t="shared" ref="DX158:DX164" si="3701">((DW158+DY158)/DU158)</f>
        <v>0.64257028112449799</v>
      </c>
      <c r="DY158" s="34">
        <v>21</v>
      </c>
      <c r="DZ158" s="35">
        <f t="shared" ref="DZ158:DZ164" si="3702">DY158/(DW158+DY158)</f>
        <v>4.3749999999999997E-2</v>
      </c>
      <c r="EA158" s="36"/>
      <c r="EB158" s="34"/>
      <c r="EC158" s="34"/>
      <c r="ED158" s="37"/>
      <c r="EE158" s="33"/>
      <c r="EF158" s="34"/>
      <c r="EG158" s="34">
        <f t="shared" ref="EG158" si="3703">EG155-EE158</f>
        <v>750</v>
      </c>
      <c r="EH158" s="34">
        <f t="shared" ref="EH158" si="3704">EH155-EF158</f>
        <v>62</v>
      </c>
      <c r="EI158" s="34">
        <v>473</v>
      </c>
      <c r="EJ158" s="35">
        <f t="shared" ref="EJ158:EJ164" si="3705">((EI158+EK158)/EG158)</f>
        <v>0.65066666666666662</v>
      </c>
      <c r="EK158" s="34">
        <v>15</v>
      </c>
      <c r="EL158" s="35">
        <f t="shared" ref="EL158:EL164" si="3706">EK158/(EI158+EK158)</f>
        <v>3.0737704918032786E-2</v>
      </c>
      <c r="EM158" s="36"/>
      <c r="EN158" s="34"/>
      <c r="EO158" s="34"/>
      <c r="EP158" s="37"/>
      <c r="EQ158" s="33"/>
      <c r="ER158" s="34"/>
      <c r="ES158" s="34">
        <f t="shared" ref="ES158" si="3707">ES155-EQ158</f>
        <v>734</v>
      </c>
      <c r="ET158" s="34">
        <f t="shared" ref="ET158" si="3708">ET155-ER158</f>
        <v>60</v>
      </c>
      <c r="EU158" s="34">
        <v>493</v>
      </c>
      <c r="EV158" s="35">
        <f t="shared" ref="EV158:EV164" si="3709">((EU158+EW158)/ES158)</f>
        <v>0.7098092643051771</v>
      </c>
      <c r="EW158" s="34">
        <v>28</v>
      </c>
      <c r="EX158" s="35">
        <f t="shared" ref="EX158:EX164" si="3710">EW158/(EU158+EW158)</f>
        <v>5.3742802303262956E-2</v>
      </c>
      <c r="EY158" s="36"/>
      <c r="EZ158" s="34"/>
      <c r="FA158" s="34"/>
      <c r="FB158" s="37"/>
      <c r="FC158" s="33"/>
      <c r="FD158" s="34"/>
      <c r="FE158" s="34">
        <f t="shared" ref="FE158" si="3711">FE155-FC158</f>
        <v>737</v>
      </c>
      <c r="FF158" s="34">
        <f t="shared" ref="FF158" si="3712">FF155-FD158</f>
        <v>60</v>
      </c>
      <c r="FG158" s="34">
        <v>504</v>
      </c>
      <c r="FH158" s="35">
        <f t="shared" ref="FH158:FH164" si="3713">((FG158+FI158)/FE158)</f>
        <v>0.69877883310719136</v>
      </c>
      <c r="FI158" s="34">
        <v>11</v>
      </c>
      <c r="FJ158" s="35">
        <f t="shared" ref="FJ158:FJ164" si="3714">FI158/(FG158+FI158)</f>
        <v>2.1359223300970873E-2</v>
      </c>
      <c r="FK158" s="36"/>
      <c r="FL158" s="34"/>
      <c r="FM158" s="34"/>
      <c r="FN158" s="37"/>
      <c r="FO158" s="33"/>
      <c r="FP158" s="34"/>
      <c r="FQ158" s="34">
        <f t="shared" ref="FQ158" si="3715">FQ155-FO158</f>
        <v>745</v>
      </c>
      <c r="FR158" s="34">
        <f t="shared" ref="FR158" si="3716">FR155-FP158</f>
        <v>62</v>
      </c>
      <c r="FS158" s="34">
        <v>503</v>
      </c>
      <c r="FT158" s="35">
        <f t="shared" ref="FT158:FT164" si="3717">((FS158+FU158)/FQ158)</f>
        <v>0.69664429530201344</v>
      </c>
      <c r="FU158" s="34">
        <v>16</v>
      </c>
      <c r="FV158" s="35">
        <f t="shared" ref="FV158:FV164" si="3718">FU158/(FS158+FU158)</f>
        <v>3.0828516377649325E-2</v>
      </c>
      <c r="FW158" s="36"/>
      <c r="FX158" s="34"/>
      <c r="FY158" s="34"/>
      <c r="FZ158" s="37"/>
      <c r="GA158" s="33"/>
      <c r="GB158" s="34"/>
      <c r="GC158" s="34">
        <f t="shared" ref="GC158" si="3719">GC155-GA158</f>
        <v>199</v>
      </c>
      <c r="GD158" s="34">
        <f t="shared" ref="GD158" si="3720">GD155-GB158</f>
        <v>16</v>
      </c>
      <c r="GE158" s="34">
        <v>115</v>
      </c>
      <c r="GF158" s="35">
        <f t="shared" ref="GF158:GF164" si="3721">((GE158+GG158)/GC158)</f>
        <v>0.63316582914572861</v>
      </c>
      <c r="GG158" s="34">
        <v>11</v>
      </c>
      <c r="GH158" s="35">
        <f t="shared" ref="GH158:GH164" si="3722">GG158/(GE158+GG158)</f>
        <v>8.7301587301587297E-2</v>
      </c>
      <c r="GI158" s="36"/>
      <c r="GJ158" s="34"/>
      <c r="GK158" s="34"/>
      <c r="GL158" s="37"/>
      <c r="GM158" s="33"/>
      <c r="GN158" s="34"/>
      <c r="GO158" s="34">
        <f t="shared" ref="GO158" si="3723">GO155-GM158</f>
        <v>744</v>
      </c>
      <c r="GP158" s="34">
        <f t="shared" ref="GP158" si="3724">GP155-GN158</f>
        <v>61</v>
      </c>
      <c r="GQ158" s="34">
        <v>503</v>
      </c>
      <c r="GR158" s="35">
        <f t="shared" ref="GR158:GR164" si="3725">((GQ158+GS158)/GO158)</f>
        <v>0.68682795698924726</v>
      </c>
      <c r="GS158" s="34">
        <v>8</v>
      </c>
      <c r="GT158" s="35">
        <f t="shared" ref="GT158:GT164" si="3726">GS158/(GQ158+GS158)</f>
        <v>1.5655577299412915E-2</v>
      </c>
      <c r="GU158" s="36"/>
      <c r="GV158" s="34"/>
      <c r="GW158" s="34"/>
      <c r="GX158" s="37"/>
      <c r="GY158" s="33"/>
      <c r="GZ158" s="34"/>
      <c r="HA158" s="34">
        <f t="shared" ref="HA158" si="3727">HA155-GY158</f>
        <v>750</v>
      </c>
      <c r="HB158" s="34">
        <f t="shared" ref="HB158" si="3728">HB155-GZ158</f>
        <v>60</v>
      </c>
      <c r="HC158" s="34">
        <v>445</v>
      </c>
      <c r="HD158" s="35">
        <f t="shared" ref="HD158:HD164" si="3729">((HC158+HE158)/HA158)</f>
        <v>0.60933333333333328</v>
      </c>
      <c r="HE158" s="34">
        <v>12</v>
      </c>
      <c r="HF158" s="35">
        <f t="shared" ref="HF158:HF164" si="3730">HE158/(HC158+HE158)</f>
        <v>2.6258205689277898E-2</v>
      </c>
      <c r="HG158" s="36"/>
      <c r="HH158" s="34"/>
      <c r="HI158" s="34"/>
      <c r="HJ158" s="37"/>
      <c r="HK158" s="33">
        <f t="shared" ref="HK158:HK165" si="3731">+C158+O158+AA158+AM158+AY158+BK158+BW158+CI158+CU158+DG158+DS158+EE158+EQ158+FC158+FO158+GA158+GM158+GY158</f>
        <v>6</v>
      </c>
      <c r="HL158" s="34">
        <f t="shared" ref="HL158:HL165" si="3732">+D158+P158+AB158+AN158+AZ158+BL158+BX158+CJ158+CV158+DH158+DT158+EF158+ER158+FD158+FP158+GB158+GN158+GZ158</f>
        <v>0</v>
      </c>
      <c r="HM158" s="34">
        <f t="shared" ref="HM158:HM164" si="3733">+E158+Q158+AC158+AO158+BA158+BM158+BY158+CK158+CW158+DI158+DU158+EG158+ES158+FE158+FQ158+GC158+GO158+HA158</f>
        <v>11634</v>
      </c>
      <c r="HN158" s="34">
        <f t="shared" ref="HN158:HN164" si="3734">+F158+R158+AD158+AP158+BB158+BN158+BZ158+CL158+CX158+DJ158+DV158+EH158+ET158+FF158+FR158+GD158+GP158+HB158</f>
        <v>959</v>
      </c>
      <c r="HO158" s="34">
        <f t="shared" ref="HO158:HO164" si="3735">+G158+S158+AE158+AQ158+BC158+BO158+CA158+CM158+CY158+DK158+DW158+EI158+EU158+FG158+FS158+GE158+GQ158+HC158+HE158+I158+U158+AG158+AS158+BE158+BQ158+CC158+CO158+DA158+DM158+DY158+EK158+EW158+FI158+FU158+GG158+GS158</f>
        <v>7677</v>
      </c>
      <c r="HP158" s="201">
        <f t="shared" ref="HP158:HP164" si="3736">+(HO158)/HM158</f>
        <v>0.65987622485817432</v>
      </c>
      <c r="HQ158" s="48">
        <f t="shared" ref="HQ158:HQ165" si="3737">+I158+U158+AG158+AS158+BE158+BQ158+CC158+CO158+DA158+DM158+DY158+EK158+EW158+FI158+FU158+GG158+GS158+HE158</f>
        <v>268</v>
      </c>
      <c r="HR158" s="35">
        <f t="shared" ref="HR158:HR165" si="3738">+(HQ158/(HO158))</f>
        <v>3.4909469844991534E-2</v>
      </c>
      <c r="HS158" s="49">
        <v>63.3</v>
      </c>
      <c r="HT158" s="50">
        <v>7283</v>
      </c>
      <c r="HU158" s="49">
        <f t="shared" ref="HU158:HU164" si="3739">+HT158/HO158*100</f>
        <v>94.86778689592289</v>
      </c>
      <c r="HV158" s="48"/>
      <c r="HW158" s="37"/>
      <c r="HX158" s="78">
        <f t="shared" ref="HX158:HX164" si="3740">SUM(G158,I158,S158,U158,AE158,AG158,AQ158,AS158,BC158,BE158,BO158,BQ158)/SUM(E158,Q158,AC158,AO158,BA158,BM158)</f>
        <v>0.65133800987269419</v>
      </c>
      <c r="HY158" s="78">
        <f t="shared" ref="HY158:HY164" si="3741">SUM(CA158,CC158,CM158,CO158,CY158,DA158,DK158,DM158,DW158,DY158,EI158,EK158)/SUM(BY158,CK158,CW158,DI158,DU158,EG158)</f>
        <v>0.65041279669762642</v>
      </c>
      <c r="HZ158" s="78">
        <f t="shared" ref="HZ158:HZ164" si="3742">SUM(K158,EU158,EW158,FG158,FI158,FS158,FU158,GE158,GG158,GQ158,GS158,HC158,HE158)/SUM(ES158,FE158,FQ158,GC158,GO158,HA158)</f>
        <v>0.67766692248656946</v>
      </c>
    </row>
    <row r="159" spans="1:241" x14ac:dyDescent="0.25">
      <c r="A159" s="211"/>
      <c r="B159" s="41">
        <f t="shared" ref="B159:B164" si="3743">+B158+1</f>
        <v>44625</v>
      </c>
      <c r="C159" s="10"/>
      <c r="D159" s="11"/>
      <c r="E159" s="74">
        <f t="shared" ref="E159:E164" si="3744">E158-C159</f>
        <v>713</v>
      </c>
      <c r="F159" s="74">
        <f t="shared" ref="F159:F164" si="3745">F158-D159</f>
        <v>60</v>
      </c>
      <c r="G159" s="11">
        <v>487</v>
      </c>
      <c r="H159" s="12">
        <f t="shared" si="3661"/>
        <v>0.7026647966339411</v>
      </c>
      <c r="I159" s="11">
        <v>14</v>
      </c>
      <c r="J159" s="12">
        <f t="shared" si="3662"/>
        <v>2.7944111776447105E-2</v>
      </c>
      <c r="K159" s="13"/>
      <c r="L159" s="11"/>
      <c r="M159" s="11"/>
      <c r="N159" s="14"/>
      <c r="O159" s="10"/>
      <c r="P159" s="11"/>
      <c r="Q159" s="74">
        <f t="shared" ref="Q159:Q164" si="3746">Q158-O159</f>
        <v>713</v>
      </c>
      <c r="R159" s="74">
        <f t="shared" ref="R159:R164" si="3747">R158-P159</f>
        <v>61</v>
      </c>
      <c r="S159" s="11">
        <v>454</v>
      </c>
      <c r="T159" s="12">
        <f t="shared" si="3665"/>
        <v>0.65638148667601681</v>
      </c>
      <c r="U159" s="11">
        <v>14</v>
      </c>
      <c r="V159" s="12">
        <f t="shared" si="3666"/>
        <v>2.9914529914529916E-2</v>
      </c>
      <c r="W159" s="13"/>
      <c r="X159" s="11"/>
      <c r="Y159" s="11"/>
      <c r="Z159" s="14"/>
      <c r="AA159" s="10"/>
      <c r="AB159" s="11"/>
      <c r="AC159" s="74">
        <f t="shared" ref="AC159:AC164" si="3748">AC158-AA159</f>
        <v>733</v>
      </c>
      <c r="AD159" s="74">
        <f t="shared" ref="AD159:AD164" si="3749">AD158-AB159</f>
        <v>61</v>
      </c>
      <c r="AE159" s="11">
        <v>466</v>
      </c>
      <c r="AF159" s="12">
        <f t="shared" si="3669"/>
        <v>0.64665757162346527</v>
      </c>
      <c r="AG159" s="11">
        <v>8</v>
      </c>
      <c r="AH159" s="12">
        <f t="shared" si="3670"/>
        <v>1.6877637130801686E-2</v>
      </c>
      <c r="AI159" s="13"/>
      <c r="AJ159" s="11"/>
      <c r="AK159" s="11"/>
      <c r="AL159" s="14"/>
      <c r="AM159" s="10">
        <v>1</v>
      </c>
      <c r="AN159" s="11"/>
      <c r="AO159" s="74">
        <f t="shared" ref="AO159:AO164" si="3750">AO158-AM159</f>
        <v>192</v>
      </c>
      <c r="AP159" s="74">
        <f t="shared" ref="AP159:AP164" si="3751">AP158-AN159</f>
        <v>16</v>
      </c>
      <c r="AQ159" s="11">
        <v>139</v>
      </c>
      <c r="AR159" s="12">
        <f t="shared" si="3673"/>
        <v>0.734375</v>
      </c>
      <c r="AS159" s="11">
        <v>2</v>
      </c>
      <c r="AT159" s="12">
        <f t="shared" si="3674"/>
        <v>1.4184397163120567E-2</v>
      </c>
      <c r="AU159" s="13"/>
      <c r="AV159" s="11"/>
      <c r="AW159" s="11"/>
      <c r="AX159" s="14"/>
      <c r="AY159" s="10"/>
      <c r="AZ159" s="11"/>
      <c r="BA159" s="74">
        <f t="shared" ref="BA159:BA164" si="3752">BA158-AY159</f>
        <v>751</v>
      </c>
      <c r="BB159" s="74">
        <f t="shared" ref="BB159:BB164" si="3753">BB158-AZ159</f>
        <v>61</v>
      </c>
      <c r="BC159" s="11">
        <v>471</v>
      </c>
      <c r="BD159" s="12">
        <f t="shared" si="3677"/>
        <v>0.62982689747003995</v>
      </c>
      <c r="BE159" s="11">
        <v>2</v>
      </c>
      <c r="BF159" s="12">
        <f t="shared" si="3678"/>
        <v>4.2283298097251587E-3</v>
      </c>
      <c r="BG159" s="13"/>
      <c r="BH159" s="11"/>
      <c r="BI159" s="11"/>
      <c r="BJ159" s="14"/>
      <c r="BK159" s="10"/>
      <c r="BL159" s="11"/>
      <c r="BM159" s="74">
        <f t="shared" ref="BM159:BM164" si="3754">BM158-BK159</f>
        <v>746</v>
      </c>
      <c r="BN159" s="74">
        <f t="shared" ref="BN159:BN164" si="3755">BN158-BL159</f>
        <v>62</v>
      </c>
      <c r="BO159" s="11">
        <v>479</v>
      </c>
      <c r="BP159" s="12">
        <f t="shared" si="3681"/>
        <v>0.6581769436997319</v>
      </c>
      <c r="BQ159" s="11">
        <v>12</v>
      </c>
      <c r="BR159" s="12">
        <f t="shared" si="3682"/>
        <v>2.4439918533604887E-2</v>
      </c>
      <c r="BS159" s="13"/>
      <c r="BT159" s="11"/>
      <c r="BU159" s="11"/>
      <c r="BV159" s="14"/>
      <c r="BW159" s="10"/>
      <c r="BX159" s="11"/>
      <c r="BY159" s="74">
        <f t="shared" ref="BY159:BY164" si="3756">BY158-BW159</f>
        <v>725</v>
      </c>
      <c r="BZ159" s="74">
        <f t="shared" ref="BZ159:BZ164" si="3757">BZ158-BX159</f>
        <v>59</v>
      </c>
      <c r="CA159" s="11">
        <v>483</v>
      </c>
      <c r="CB159" s="12">
        <f t="shared" si="3685"/>
        <v>0.68413793103448273</v>
      </c>
      <c r="CC159" s="11">
        <v>13</v>
      </c>
      <c r="CD159" s="12">
        <f t="shared" si="3686"/>
        <v>2.620967741935484E-2</v>
      </c>
      <c r="CE159" s="13"/>
      <c r="CF159" s="11"/>
      <c r="CG159" s="11"/>
      <c r="CH159" s="14"/>
      <c r="CI159" s="10"/>
      <c r="CJ159" s="11"/>
      <c r="CK159" s="74">
        <f t="shared" ref="CK159:CK164" si="3758">CK158-CI159</f>
        <v>739</v>
      </c>
      <c r="CL159" s="74">
        <f t="shared" ref="CL159:CL164" si="3759">CL158-CJ159</f>
        <v>60</v>
      </c>
      <c r="CM159" s="11">
        <v>472</v>
      </c>
      <c r="CN159" s="12">
        <f t="shared" si="3689"/>
        <v>0.65764546684709069</v>
      </c>
      <c r="CO159" s="11">
        <v>14</v>
      </c>
      <c r="CP159" s="12">
        <f t="shared" si="3690"/>
        <v>2.8806584362139918E-2</v>
      </c>
      <c r="CQ159" s="13"/>
      <c r="CR159" s="11"/>
      <c r="CS159" s="11"/>
      <c r="CT159" s="14"/>
      <c r="CU159" s="10"/>
      <c r="CV159" s="11"/>
      <c r="CW159" s="74">
        <f t="shared" ref="CW159:CW164" si="3760">CW158-CU159</f>
        <v>735</v>
      </c>
      <c r="CX159" s="74">
        <f t="shared" ref="CX159:CX164" si="3761">CX158-CV159</f>
        <v>60</v>
      </c>
      <c r="CY159" s="11">
        <v>458</v>
      </c>
      <c r="CZ159" s="12">
        <f t="shared" si="3693"/>
        <v>0.65034013605442176</v>
      </c>
      <c r="DA159" s="11">
        <v>20</v>
      </c>
      <c r="DB159" s="12">
        <f t="shared" si="3694"/>
        <v>4.1841004184100417E-2</v>
      </c>
      <c r="DC159" s="13"/>
      <c r="DD159" s="11"/>
      <c r="DE159" s="11"/>
      <c r="DF159" s="14"/>
      <c r="DG159" s="10"/>
      <c r="DH159" s="11"/>
      <c r="DI159" s="74">
        <f t="shared" ref="DI159:DI164" si="3762">DI158-DG159</f>
        <v>180</v>
      </c>
      <c r="DJ159" s="74">
        <f t="shared" ref="DJ159:DJ164" si="3763">DJ158-DH159</f>
        <v>15</v>
      </c>
      <c r="DK159" s="11">
        <v>100</v>
      </c>
      <c r="DL159" s="12">
        <f t="shared" si="3697"/>
        <v>0.59444444444444444</v>
      </c>
      <c r="DM159" s="11">
        <v>7</v>
      </c>
      <c r="DN159" s="12">
        <f t="shared" si="3698"/>
        <v>6.5420560747663545E-2</v>
      </c>
      <c r="DO159" s="13"/>
      <c r="DP159" s="11"/>
      <c r="DQ159" s="11"/>
      <c r="DR159" s="14"/>
      <c r="DS159" s="10">
        <v>1</v>
      </c>
      <c r="DT159" s="11"/>
      <c r="DU159" s="74">
        <f t="shared" ref="DU159:DU164" si="3764">DU158-DS159</f>
        <v>746</v>
      </c>
      <c r="DV159" s="74">
        <f t="shared" ref="DV159:DV164" si="3765">DV158-DT159</f>
        <v>63</v>
      </c>
      <c r="DW159" s="11">
        <v>531</v>
      </c>
      <c r="DX159" s="12">
        <f t="shared" si="3701"/>
        <v>0.72922252010723865</v>
      </c>
      <c r="DY159" s="11">
        <v>13</v>
      </c>
      <c r="DZ159" s="12">
        <f t="shared" si="3702"/>
        <v>2.389705882352941E-2</v>
      </c>
      <c r="EA159" s="13"/>
      <c r="EB159" s="11"/>
      <c r="EC159" s="11"/>
      <c r="ED159" s="14"/>
      <c r="EE159" s="10"/>
      <c r="EF159" s="11"/>
      <c r="EG159" s="74">
        <f t="shared" ref="EG159:EG164" si="3766">EG158-EE159</f>
        <v>750</v>
      </c>
      <c r="EH159" s="74">
        <f t="shared" ref="EH159:EH164" si="3767">EH158-EF159</f>
        <v>62</v>
      </c>
      <c r="EI159" s="11">
        <v>495</v>
      </c>
      <c r="EJ159" s="12">
        <f t="shared" si="3705"/>
        <v>0.67600000000000005</v>
      </c>
      <c r="EK159" s="11">
        <v>12</v>
      </c>
      <c r="EL159" s="12">
        <f t="shared" si="3706"/>
        <v>2.3668639053254437E-2</v>
      </c>
      <c r="EM159" s="13"/>
      <c r="EN159" s="11"/>
      <c r="EO159" s="11"/>
      <c r="EP159" s="14"/>
      <c r="EQ159" s="10"/>
      <c r="ER159" s="11"/>
      <c r="ES159" s="74">
        <f t="shared" ref="ES159:ES164" si="3768">ES158-EQ159</f>
        <v>734</v>
      </c>
      <c r="ET159" s="74">
        <f t="shared" ref="ET159:ET164" si="3769">ET158-ER159</f>
        <v>60</v>
      </c>
      <c r="EU159" s="11">
        <v>511</v>
      </c>
      <c r="EV159" s="12">
        <f t="shared" si="3709"/>
        <v>0.71525885558583102</v>
      </c>
      <c r="EW159" s="11">
        <v>14</v>
      </c>
      <c r="EX159" s="12">
        <f t="shared" si="3710"/>
        <v>2.6666666666666668E-2</v>
      </c>
      <c r="EY159" s="13"/>
      <c r="EZ159" s="11"/>
      <c r="FA159" s="11"/>
      <c r="FB159" s="14"/>
      <c r="FC159" s="10"/>
      <c r="FD159" s="11"/>
      <c r="FE159" s="74">
        <f t="shared" ref="FE159:FE164" si="3770">FE158-FC159</f>
        <v>737</v>
      </c>
      <c r="FF159" s="74">
        <f t="shared" ref="FF159:FF164" si="3771">FF158-FD159</f>
        <v>60</v>
      </c>
      <c r="FG159" s="11">
        <v>523</v>
      </c>
      <c r="FH159" s="12">
        <f t="shared" si="3713"/>
        <v>0.72591587516960654</v>
      </c>
      <c r="FI159" s="11">
        <v>12</v>
      </c>
      <c r="FJ159" s="12">
        <f t="shared" si="3714"/>
        <v>2.2429906542056073E-2</v>
      </c>
      <c r="FK159" s="13"/>
      <c r="FL159" s="11"/>
      <c r="FM159" s="11"/>
      <c r="FN159" s="14"/>
      <c r="FO159" s="10">
        <v>1</v>
      </c>
      <c r="FP159" s="11"/>
      <c r="FQ159" s="74">
        <f t="shared" ref="FQ159:FQ164" si="3772">FQ158-FO159</f>
        <v>744</v>
      </c>
      <c r="FR159" s="74">
        <f t="shared" ref="FR159:FR164" si="3773">FR158-FP159</f>
        <v>62</v>
      </c>
      <c r="FS159" s="11">
        <v>507</v>
      </c>
      <c r="FT159" s="12">
        <f t="shared" si="3717"/>
        <v>0.69489247311827962</v>
      </c>
      <c r="FU159" s="11">
        <v>10</v>
      </c>
      <c r="FV159" s="12">
        <f t="shared" si="3718"/>
        <v>1.9342359767891684E-2</v>
      </c>
      <c r="FW159" s="13"/>
      <c r="FX159" s="11"/>
      <c r="FY159" s="11"/>
      <c r="FZ159" s="14"/>
      <c r="GA159" s="10"/>
      <c r="GB159" s="11"/>
      <c r="GC159" s="74">
        <f t="shared" ref="GC159:GC164" si="3774">GC158-GA159</f>
        <v>199</v>
      </c>
      <c r="GD159" s="74">
        <f t="shared" ref="GD159:GD164" si="3775">GD158-GB159</f>
        <v>16</v>
      </c>
      <c r="GE159" s="11">
        <v>124</v>
      </c>
      <c r="GF159" s="12">
        <f t="shared" si="3721"/>
        <v>0.67839195979899503</v>
      </c>
      <c r="GG159" s="11">
        <v>11</v>
      </c>
      <c r="GH159" s="12">
        <f t="shared" si="3722"/>
        <v>8.1481481481481488E-2</v>
      </c>
      <c r="GI159" s="13"/>
      <c r="GJ159" s="11"/>
      <c r="GK159" s="11"/>
      <c r="GL159" s="14"/>
      <c r="GM159" s="10"/>
      <c r="GN159" s="11"/>
      <c r="GO159" s="74">
        <f t="shared" ref="GO159:GO164" si="3776">GO158-GM159</f>
        <v>744</v>
      </c>
      <c r="GP159" s="74">
        <f t="shared" ref="GP159:GP164" si="3777">GP158-GN159</f>
        <v>61</v>
      </c>
      <c r="GQ159" s="11">
        <v>528</v>
      </c>
      <c r="GR159" s="12">
        <f t="shared" si="3725"/>
        <v>0.717741935483871</v>
      </c>
      <c r="GS159" s="11">
        <v>6</v>
      </c>
      <c r="GT159" s="12">
        <f t="shared" si="3726"/>
        <v>1.1235955056179775E-2</v>
      </c>
      <c r="GU159" s="13"/>
      <c r="GV159" s="11"/>
      <c r="GW159" s="11"/>
      <c r="GX159" s="14"/>
      <c r="GY159" s="10"/>
      <c r="GZ159" s="11"/>
      <c r="HA159" s="74">
        <f t="shared" ref="HA159:HA164" si="3778">HA158-GY159</f>
        <v>750</v>
      </c>
      <c r="HB159" s="74">
        <f t="shared" ref="HB159:HB164" si="3779">HB158-GZ159</f>
        <v>60</v>
      </c>
      <c r="HC159" s="11">
        <v>502</v>
      </c>
      <c r="HD159" s="12">
        <f t="shared" si="3729"/>
        <v>0.68799999999999994</v>
      </c>
      <c r="HE159" s="11">
        <v>14</v>
      </c>
      <c r="HF159" s="12">
        <f t="shared" si="3730"/>
        <v>2.7131782945736434E-2</v>
      </c>
      <c r="HG159" s="13"/>
      <c r="HH159" s="11"/>
      <c r="HI159" s="11"/>
      <c r="HJ159" s="14"/>
      <c r="HK159" s="10">
        <f t="shared" si="3731"/>
        <v>3</v>
      </c>
      <c r="HL159" s="11">
        <f t="shared" si="3732"/>
        <v>0</v>
      </c>
      <c r="HM159" s="11">
        <f t="shared" si="3733"/>
        <v>11631</v>
      </c>
      <c r="HN159" s="11">
        <f t="shared" si="3734"/>
        <v>959</v>
      </c>
      <c r="HO159" s="11">
        <f t="shared" si="3735"/>
        <v>7928</v>
      </c>
      <c r="HP159" s="202">
        <f t="shared" si="3736"/>
        <v>0.68162668730117792</v>
      </c>
      <c r="HQ159" s="15">
        <f t="shared" si="3737"/>
        <v>198</v>
      </c>
      <c r="HR159" s="12">
        <f t="shared" si="3738"/>
        <v>2.4974772956609485E-2</v>
      </c>
      <c r="HS159" s="16">
        <v>63.2</v>
      </c>
      <c r="HT159" s="17">
        <v>7562</v>
      </c>
      <c r="HU159" s="16">
        <f t="shared" si="3739"/>
        <v>95.383451059535815</v>
      </c>
      <c r="HV159" s="15"/>
      <c r="HW159" s="14"/>
      <c r="HX159" s="78">
        <f t="shared" si="3740"/>
        <v>0.66216216216216217</v>
      </c>
      <c r="HY159" s="78">
        <f t="shared" si="3741"/>
        <v>0.67561290322580647</v>
      </c>
      <c r="HZ159" s="78">
        <f t="shared" si="3742"/>
        <v>0.70675537359263052</v>
      </c>
    </row>
    <row r="160" spans="1:241" x14ac:dyDescent="0.25">
      <c r="A160" s="211"/>
      <c r="B160" s="41">
        <f t="shared" si="3743"/>
        <v>44626</v>
      </c>
      <c r="C160" s="10"/>
      <c r="D160" s="11"/>
      <c r="E160" s="74">
        <f t="shared" si="3744"/>
        <v>713</v>
      </c>
      <c r="F160" s="74">
        <f t="shared" si="3745"/>
        <v>60</v>
      </c>
      <c r="G160" s="11">
        <v>456</v>
      </c>
      <c r="H160" s="12">
        <f t="shared" si="3661"/>
        <v>0.67882187938288918</v>
      </c>
      <c r="I160" s="11">
        <v>28</v>
      </c>
      <c r="J160" s="12">
        <f t="shared" si="3662"/>
        <v>5.7851239669421489E-2</v>
      </c>
      <c r="K160" s="13"/>
      <c r="L160" s="11"/>
      <c r="M160" s="11"/>
      <c r="N160" s="14"/>
      <c r="O160" s="10"/>
      <c r="P160" s="11"/>
      <c r="Q160" s="74">
        <f t="shared" si="3746"/>
        <v>713</v>
      </c>
      <c r="R160" s="74">
        <f t="shared" si="3747"/>
        <v>61</v>
      </c>
      <c r="S160" s="11">
        <v>427</v>
      </c>
      <c r="T160" s="12">
        <f t="shared" si="3665"/>
        <v>0.62412342215988781</v>
      </c>
      <c r="U160" s="11">
        <v>18</v>
      </c>
      <c r="V160" s="12">
        <f t="shared" si="3666"/>
        <v>4.0449438202247189E-2</v>
      </c>
      <c r="W160" s="13"/>
      <c r="X160" s="11"/>
      <c r="Y160" s="11"/>
      <c r="Z160" s="14"/>
      <c r="AA160" s="10">
        <v>1</v>
      </c>
      <c r="AB160" s="11"/>
      <c r="AC160" s="74">
        <f t="shared" si="3748"/>
        <v>732</v>
      </c>
      <c r="AD160" s="74">
        <f t="shared" si="3749"/>
        <v>61</v>
      </c>
      <c r="AE160" s="11">
        <v>464</v>
      </c>
      <c r="AF160" s="12">
        <f t="shared" si="3669"/>
        <v>0.65573770491803274</v>
      </c>
      <c r="AG160" s="11">
        <v>16</v>
      </c>
      <c r="AH160" s="12">
        <f t="shared" si="3670"/>
        <v>3.3333333333333333E-2</v>
      </c>
      <c r="AI160" s="13"/>
      <c r="AJ160" s="11"/>
      <c r="AK160" s="11"/>
      <c r="AL160" s="14"/>
      <c r="AM160" s="10"/>
      <c r="AN160" s="11"/>
      <c r="AO160" s="74">
        <f t="shared" si="3750"/>
        <v>192</v>
      </c>
      <c r="AP160" s="74">
        <f t="shared" si="3751"/>
        <v>16</v>
      </c>
      <c r="AQ160" s="11">
        <v>122</v>
      </c>
      <c r="AR160" s="12">
        <f t="shared" si="3673"/>
        <v>0.64583333333333337</v>
      </c>
      <c r="AS160" s="11">
        <v>2</v>
      </c>
      <c r="AT160" s="12">
        <f t="shared" si="3674"/>
        <v>1.6129032258064516E-2</v>
      </c>
      <c r="AU160" s="13"/>
      <c r="AV160" s="11"/>
      <c r="AW160" s="11"/>
      <c r="AX160" s="14"/>
      <c r="AY160" s="10">
        <v>1</v>
      </c>
      <c r="AZ160" s="11"/>
      <c r="BA160" s="74">
        <f t="shared" si="3752"/>
        <v>750</v>
      </c>
      <c r="BB160" s="74">
        <f t="shared" si="3753"/>
        <v>61</v>
      </c>
      <c r="BC160" s="11">
        <v>487</v>
      </c>
      <c r="BD160" s="12">
        <f t="shared" si="3677"/>
        <v>0.67733333333333334</v>
      </c>
      <c r="BE160" s="11">
        <v>21</v>
      </c>
      <c r="BF160" s="12">
        <f t="shared" si="3678"/>
        <v>4.1338582677165357E-2</v>
      </c>
      <c r="BG160" s="13"/>
      <c r="BH160" s="11"/>
      <c r="BI160" s="11"/>
      <c r="BJ160" s="14"/>
      <c r="BK160" s="10">
        <v>1</v>
      </c>
      <c r="BL160" s="11"/>
      <c r="BM160" s="74">
        <f t="shared" si="3754"/>
        <v>745</v>
      </c>
      <c r="BN160" s="74">
        <f t="shared" si="3755"/>
        <v>62</v>
      </c>
      <c r="BO160" s="11">
        <v>479</v>
      </c>
      <c r="BP160" s="12">
        <f t="shared" si="3681"/>
        <v>0.67114093959731547</v>
      </c>
      <c r="BQ160" s="11">
        <v>21</v>
      </c>
      <c r="BR160" s="12">
        <f t="shared" si="3682"/>
        <v>4.2000000000000003E-2</v>
      </c>
      <c r="BS160" s="13"/>
      <c r="BT160" s="11"/>
      <c r="BU160" s="11"/>
      <c r="BV160" s="14"/>
      <c r="BW160" s="10"/>
      <c r="BX160" s="11"/>
      <c r="BY160" s="74">
        <f t="shared" si="3756"/>
        <v>725</v>
      </c>
      <c r="BZ160" s="74">
        <f t="shared" si="3757"/>
        <v>59</v>
      </c>
      <c r="CA160" s="11">
        <v>442</v>
      </c>
      <c r="CB160" s="12">
        <f t="shared" si="3685"/>
        <v>0.62758620689655176</v>
      </c>
      <c r="CC160" s="11">
        <v>13</v>
      </c>
      <c r="CD160" s="12">
        <f t="shared" si="3686"/>
        <v>2.8571428571428571E-2</v>
      </c>
      <c r="CE160" s="13"/>
      <c r="CF160" s="11"/>
      <c r="CG160" s="11"/>
      <c r="CH160" s="14"/>
      <c r="CI160" s="10"/>
      <c r="CJ160" s="11"/>
      <c r="CK160" s="74">
        <f t="shared" si="3758"/>
        <v>739</v>
      </c>
      <c r="CL160" s="74">
        <f t="shared" si="3759"/>
        <v>60</v>
      </c>
      <c r="CM160" s="11">
        <v>481</v>
      </c>
      <c r="CN160" s="12">
        <f t="shared" si="3689"/>
        <v>0.66847090663058184</v>
      </c>
      <c r="CO160" s="11">
        <v>13</v>
      </c>
      <c r="CP160" s="12">
        <f t="shared" si="3690"/>
        <v>2.6315789473684209E-2</v>
      </c>
      <c r="CQ160" s="13"/>
      <c r="CR160" s="11"/>
      <c r="CS160" s="11"/>
      <c r="CT160" s="14"/>
      <c r="CU160" s="10"/>
      <c r="CV160" s="11"/>
      <c r="CW160" s="74">
        <f t="shared" si="3760"/>
        <v>735</v>
      </c>
      <c r="CX160" s="74">
        <f t="shared" si="3761"/>
        <v>60</v>
      </c>
      <c r="CY160" s="11">
        <v>453</v>
      </c>
      <c r="CZ160" s="12">
        <f t="shared" si="3693"/>
        <v>0.6489795918367347</v>
      </c>
      <c r="DA160" s="11">
        <v>24</v>
      </c>
      <c r="DB160" s="12">
        <f t="shared" si="3694"/>
        <v>5.0314465408805034E-2</v>
      </c>
      <c r="DC160" s="13"/>
      <c r="DD160" s="11"/>
      <c r="DE160" s="11"/>
      <c r="DF160" s="14"/>
      <c r="DG160" s="10"/>
      <c r="DH160" s="11"/>
      <c r="DI160" s="74">
        <f t="shared" si="3762"/>
        <v>180</v>
      </c>
      <c r="DJ160" s="74">
        <f t="shared" si="3763"/>
        <v>15</v>
      </c>
      <c r="DK160" s="11">
        <v>102</v>
      </c>
      <c r="DL160" s="12">
        <f t="shared" si="3697"/>
        <v>0.60555555555555551</v>
      </c>
      <c r="DM160" s="11">
        <v>7</v>
      </c>
      <c r="DN160" s="12">
        <f t="shared" si="3698"/>
        <v>6.4220183486238536E-2</v>
      </c>
      <c r="DO160" s="13"/>
      <c r="DP160" s="11"/>
      <c r="DQ160" s="11"/>
      <c r="DR160" s="14"/>
      <c r="DS160" s="10"/>
      <c r="DT160" s="11"/>
      <c r="DU160" s="74">
        <f t="shared" si="3764"/>
        <v>746</v>
      </c>
      <c r="DV160" s="74">
        <f t="shared" si="3765"/>
        <v>63</v>
      </c>
      <c r="DW160" s="11">
        <v>475</v>
      </c>
      <c r="DX160" s="12">
        <f t="shared" si="3701"/>
        <v>0.65281501340482573</v>
      </c>
      <c r="DY160" s="11">
        <v>12</v>
      </c>
      <c r="DZ160" s="12">
        <f t="shared" si="3702"/>
        <v>2.4640657084188913E-2</v>
      </c>
      <c r="EA160" s="13"/>
      <c r="EB160" s="11"/>
      <c r="EC160" s="11"/>
      <c r="ED160" s="14"/>
      <c r="EE160" s="10"/>
      <c r="EF160" s="11"/>
      <c r="EG160" s="74">
        <f t="shared" si="3766"/>
        <v>750</v>
      </c>
      <c r="EH160" s="74">
        <f t="shared" si="3767"/>
        <v>62</v>
      </c>
      <c r="EI160" s="11">
        <v>466</v>
      </c>
      <c r="EJ160" s="12">
        <f t="shared" si="3705"/>
        <v>0.64133333333333331</v>
      </c>
      <c r="EK160" s="11">
        <v>15</v>
      </c>
      <c r="EL160" s="12">
        <f t="shared" si="3706"/>
        <v>3.1185031185031187E-2</v>
      </c>
      <c r="EM160" s="13"/>
      <c r="EN160" s="11"/>
      <c r="EO160" s="11"/>
      <c r="EP160" s="14"/>
      <c r="EQ160" s="10"/>
      <c r="ER160" s="11"/>
      <c r="ES160" s="74">
        <f t="shared" si="3768"/>
        <v>734</v>
      </c>
      <c r="ET160" s="74">
        <f t="shared" si="3769"/>
        <v>60</v>
      </c>
      <c r="EU160" s="11">
        <v>447</v>
      </c>
      <c r="EV160" s="12">
        <f t="shared" si="3709"/>
        <v>0.6389645776566758</v>
      </c>
      <c r="EW160" s="11">
        <v>22</v>
      </c>
      <c r="EX160" s="12">
        <f t="shared" si="3710"/>
        <v>4.6908315565031986E-2</v>
      </c>
      <c r="EY160" s="13"/>
      <c r="EZ160" s="11"/>
      <c r="FA160" s="11"/>
      <c r="FB160" s="14"/>
      <c r="FC160" s="10">
        <v>1</v>
      </c>
      <c r="FD160" s="11"/>
      <c r="FE160" s="74">
        <f t="shared" si="3770"/>
        <v>736</v>
      </c>
      <c r="FF160" s="74">
        <f t="shared" si="3771"/>
        <v>60</v>
      </c>
      <c r="FG160" s="11">
        <v>401</v>
      </c>
      <c r="FH160" s="12">
        <f t="shared" si="3713"/>
        <v>0.57472826086956519</v>
      </c>
      <c r="FI160" s="11">
        <v>22</v>
      </c>
      <c r="FJ160" s="12">
        <f t="shared" si="3714"/>
        <v>5.2009456264775412E-2</v>
      </c>
      <c r="FK160" s="13"/>
      <c r="FL160" s="11"/>
      <c r="FM160" s="11"/>
      <c r="FN160" s="14"/>
      <c r="FO160" s="10"/>
      <c r="FP160" s="11"/>
      <c r="FQ160" s="74">
        <f t="shared" si="3772"/>
        <v>744</v>
      </c>
      <c r="FR160" s="74">
        <f t="shared" si="3773"/>
        <v>62</v>
      </c>
      <c r="FS160" s="11">
        <v>432</v>
      </c>
      <c r="FT160" s="12">
        <f t="shared" si="3717"/>
        <v>0.5981182795698925</v>
      </c>
      <c r="FU160" s="11">
        <v>13</v>
      </c>
      <c r="FV160" s="12">
        <f t="shared" si="3718"/>
        <v>2.9213483146067417E-2</v>
      </c>
      <c r="FW160" s="13"/>
      <c r="FX160" s="11"/>
      <c r="FY160" s="11"/>
      <c r="FZ160" s="14"/>
      <c r="GA160" s="10">
        <v>1</v>
      </c>
      <c r="GB160" s="11"/>
      <c r="GC160" s="74">
        <f t="shared" si="3774"/>
        <v>198</v>
      </c>
      <c r="GD160" s="74">
        <f t="shared" si="3775"/>
        <v>16</v>
      </c>
      <c r="GE160" s="11">
        <v>98</v>
      </c>
      <c r="GF160" s="12">
        <f t="shared" si="3721"/>
        <v>0.53030303030303028</v>
      </c>
      <c r="GG160" s="11">
        <v>7</v>
      </c>
      <c r="GH160" s="12">
        <f t="shared" si="3722"/>
        <v>6.6666666666666666E-2</v>
      </c>
      <c r="GI160" s="13"/>
      <c r="GJ160" s="11"/>
      <c r="GK160" s="11"/>
      <c r="GL160" s="14"/>
      <c r="GM160" s="10"/>
      <c r="GN160" s="11"/>
      <c r="GO160" s="74">
        <f t="shared" si="3776"/>
        <v>744</v>
      </c>
      <c r="GP160" s="74">
        <f t="shared" si="3777"/>
        <v>61</v>
      </c>
      <c r="GQ160" s="11">
        <v>448</v>
      </c>
      <c r="GR160" s="12">
        <f t="shared" si="3725"/>
        <v>0.61155913978494625</v>
      </c>
      <c r="GS160" s="11">
        <v>7</v>
      </c>
      <c r="GT160" s="12">
        <f t="shared" si="3726"/>
        <v>1.5384615384615385E-2</v>
      </c>
      <c r="GU160" s="13"/>
      <c r="GV160" s="11"/>
      <c r="GW160" s="11"/>
      <c r="GX160" s="14"/>
      <c r="GY160" s="10"/>
      <c r="GZ160" s="11">
        <v>1</v>
      </c>
      <c r="HA160" s="74">
        <f t="shared" si="3778"/>
        <v>750</v>
      </c>
      <c r="HB160" s="74">
        <f t="shared" si="3779"/>
        <v>59</v>
      </c>
      <c r="HC160" s="11">
        <v>405</v>
      </c>
      <c r="HD160" s="12">
        <f t="shared" si="3729"/>
        <v>0.55866666666666664</v>
      </c>
      <c r="HE160" s="11">
        <v>14</v>
      </c>
      <c r="HF160" s="12">
        <f t="shared" si="3730"/>
        <v>3.3412887828162291E-2</v>
      </c>
      <c r="HG160" s="13"/>
      <c r="HH160" s="11"/>
      <c r="HI160" s="11"/>
      <c r="HJ160" s="14"/>
      <c r="HK160" s="10">
        <f t="shared" si="3731"/>
        <v>5</v>
      </c>
      <c r="HL160" s="11">
        <f t="shared" si="3732"/>
        <v>1</v>
      </c>
      <c r="HM160" s="11">
        <f t="shared" si="3733"/>
        <v>11626</v>
      </c>
      <c r="HN160" s="11">
        <f t="shared" si="3734"/>
        <v>958</v>
      </c>
      <c r="HO160" s="11">
        <f t="shared" si="3735"/>
        <v>7360</v>
      </c>
      <c r="HP160" s="202">
        <f t="shared" si="3736"/>
        <v>0.63306382246688453</v>
      </c>
      <c r="HQ160" s="15">
        <f t="shared" si="3737"/>
        <v>275</v>
      </c>
      <c r="HR160" s="12">
        <f t="shared" si="3738"/>
        <v>3.7364130434782608E-2</v>
      </c>
      <c r="HS160" s="16">
        <v>63.3</v>
      </c>
      <c r="HT160" s="17">
        <v>6937</v>
      </c>
      <c r="HU160" s="16">
        <f t="shared" si="3739"/>
        <v>94.252717391304358</v>
      </c>
      <c r="HV160" s="15"/>
      <c r="HW160" s="14"/>
      <c r="HX160" s="78">
        <f t="shared" si="3740"/>
        <v>0.66085825747724314</v>
      </c>
      <c r="HY160" s="78">
        <f t="shared" si="3741"/>
        <v>0.64593548387096777</v>
      </c>
      <c r="HZ160" s="78">
        <f t="shared" si="3742"/>
        <v>0.5929339477726574</v>
      </c>
    </row>
    <row r="161" spans="1:241" x14ac:dyDescent="0.25">
      <c r="A161" s="211"/>
      <c r="B161" s="41">
        <f t="shared" si="3743"/>
        <v>44627</v>
      </c>
      <c r="C161" s="10">
        <v>1</v>
      </c>
      <c r="D161" s="11"/>
      <c r="E161" s="74">
        <f t="shared" si="3744"/>
        <v>712</v>
      </c>
      <c r="F161" s="74">
        <f t="shared" si="3745"/>
        <v>60</v>
      </c>
      <c r="G161" s="11">
        <v>483</v>
      </c>
      <c r="H161" s="12">
        <f t="shared" si="3661"/>
        <v>0.6910112359550562</v>
      </c>
      <c r="I161" s="11">
        <v>9</v>
      </c>
      <c r="J161" s="12">
        <f t="shared" si="3662"/>
        <v>1.8292682926829267E-2</v>
      </c>
      <c r="K161" s="11"/>
      <c r="L161" s="11"/>
      <c r="M161" s="18"/>
      <c r="N161" s="20"/>
      <c r="O161" s="10"/>
      <c r="P161" s="11"/>
      <c r="Q161" s="74">
        <f t="shared" si="3746"/>
        <v>713</v>
      </c>
      <c r="R161" s="74">
        <f t="shared" si="3747"/>
        <v>61</v>
      </c>
      <c r="S161" s="11">
        <v>462</v>
      </c>
      <c r="T161" s="12">
        <f t="shared" si="3665"/>
        <v>0.6619915848527349</v>
      </c>
      <c r="U161" s="11">
        <v>10</v>
      </c>
      <c r="V161" s="12">
        <f t="shared" si="3666"/>
        <v>2.1186440677966101E-2</v>
      </c>
      <c r="W161" s="11"/>
      <c r="X161" s="11"/>
      <c r="Y161" s="18"/>
      <c r="Z161" s="20"/>
      <c r="AA161" s="10"/>
      <c r="AB161" s="11"/>
      <c r="AC161" s="74">
        <f t="shared" si="3748"/>
        <v>732</v>
      </c>
      <c r="AD161" s="74">
        <f t="shared" si="3749"/>
        <v>61</v>
      </c>
      <c r="AE161" s="11">
        <v>460</v>
      </c>
      <c r="AF161" s="12">
        <f t="shared" si="3669"/>
        <v>0.64617486338797814</v>
      </c>
      <c r="AG161" s="11">
        <v>13</v>
      </c>
      <c r="AH161" s="12">
        <f t="shared" si="3670"/>
        <v>2.748414376321353E-2</v>
      </c>
      <c r="AI161" s="11"/>
      <c r="AJ161" s="11"/>
      <c r="AK161" s="18"/>
      <c r="AL161" s="20"/>
      <c r="AM161" s="10"/>
      <c r="AN161" s="11"/>
      <c r="AO161" s="74">
        <f t="shared" si="3750"/>
        <v>192</v>
      </c>
      <c r="AP161" s="74">
        <f t="shared" si="3751"/>
        <v>16</v>
      </c>
      <c r="AQ161" s="11">
        <v>144</v>
      </c>
      <c r="AR161" s="12">
        <f t="shared" si="3673"/>
        <v>0.76041666666666663</v>
      </c>
      <c r="AS161" s="11">
        <v>2</v>
      </c>
      <c r="AT161" s="12">
        <f t="shared" si="3674"/>
        <v>1.3698630136986301E-2</v>
      </c>
      <c r="AU161" s="11"/>
      <c r="AV161" s="11"/>
      <c r="AW161" s="18"/>
      <c r="AX161" s="20"/>
      <c r="AY161" s="10"/>
      <c r="AZ161" s="11"/>
      <c r="BA161" s="74">
        <f t="shared" si="3752"/>
        <v>750</v>
      </c>
      <c r="BB161" s="74">
        <f t="shared" si="3753"/>
        <v>61</v>
      </c>
      <c r="BC161" s="11">
        <v>502</v>
      </c>
      <c r="BD161" s="12">
        <f t="shared" si="3677"/>
        <v>0.68400000000000005</v>
      </c>
      <c r="BE161" s="11">
        <v>11</v>
      </c>
      <c r="BF161" s="12">
        <f t="shared" si="3678"/>
        <v>2.1442495126705652E-2</v>
      </c>
      <c r="BG161" s="11"/>
      <c r="BH161" s="11"/>
      <c r="BI161" s="18"/>
      <c r="BJ161" s="20"/>
      <c r="BK161" s="10"/>
      <c r="BL161" s="11"/>
      <c r="BM161" s="74">
        <f t="shared" si="3754"/>
        <v>745</v>
      </c>
      <c r="BN161" s="74">
        <f t="shared" si="3755"/>
        <v>62</v>
      </c>
      <c r="BO161" s="11">
        <v>502</v>
      </c>
      <c r="BP161" s="12">
        <f t="shared" si="3681"/>
        <v>0.6912751677852349</v>
      </c>
      <c r="BQ161" s="11">
        <v>13</v>
      </c>
      <c r="BR161" s="12">
        <f t="shared" si="3682"/>
        <v>2.524271844660194E-2</v>
      </c>
      <c r="BS161" s="11"/>
      <c r="BT161" s="11"/>
      <c r="BU161" s="18"/>
      <c r="BV161" s="20"/>
      <c r="BW161" s="10"/>
      <c r="BX161" s="11"/>
      <c r="BY161" s="74">
        <f t="shared" si="3756"/>
        <v>725</v>
      </c>
      <c r="BZ161" s="74">
        <f t="shared" si="3757"/>
        <v>59</v>
      </c>
      <c r="CA161" s="11">
        <v>470</v>
      </c>
      <c r="CB161" s="12">
        <f t="shared" si="3685"/>
        <v>0.67586206896551726</v>
      </c>
      <c r="CC161" s="11">
        <v>20</v>
      </c>
      <c r="CD161" s="12">
        <f t="shared" si="3686"/>
        <v>4.0816326530612242E-2</v>
      </c>
      <c r="CE161" s="11"/>
      <c r="CF161" s="11"/>
      <c r="CG161" s="18"/>
      <c r="CH161" s="20"/>
      <c r="CI161" s="10"/>
      <c r="CJ161" s="11"/>
      <c r="CK161" s="74">
        <f t="shared" si="3758"/>
        <v>739</v>
      </c>
      <c r="CL161" s="74">
        <f t="shared" si="3759"/>
        <v>60</v>
      </c>
      <c r="CM161" s="11">
        <v>495</v>
      </c>
      <c r="CN161" s="12">
        <f t="shared" si="3689"/>
        <v>0.69688768606224627</v>
      </c>
      <c r="CO161" s="11">
        <v>20</v>
      </c>
      <c r="CP161" s="12">
        <f t="shared" si="3690"/>
        <v>3.8834951456310676E-2</v>
      </c>
      <c r="CQ161" s="11"/>
      <c r="CR161" s="11"/>
      <c r="CS161" s="18"/>
      <c r="CT161" s="20"/>
      <c r="CU161" s="10"/>
      <c r="CV161" s="11"/>
      <c r="CW161" s="74">
        <f t="shared" si="3760"/>
        <v>735</v>
      </c>
      <c r="CX161" s="74">
        <f t="shared" si="3761"/>
        <v>60</v>
      </c>
      <c r="CY161" s="11">
        <v>476</v>
      </c>
      <c r="CZ161" s="12">
        <f t="shared" si="3693"/>
        <v>0.67755102040816328</v>
      </c>
      <c r="DA161" s="11">
        <v>22</v>
      </c>
      <c r="DB161" s="12">
        <f t="shared" si="3694"/>
        <v>4.4176706827309238E-2</v>
      </c>
      <c r="DC161" s="11"/>
      <c r="DD161" s="11"/>
      <c r="DE161" s="18"/>
      <c r="DF161" s="20"/>
      <c r="DG161" s="10">
        <v>2</v>
      </c>
      <c r="DH161" s="11"/>
      <c r="DI161" s="74">
        <f t="shared" si="3762"/>
        <v>178</v>
      </c>
      <c r="DJ161" s="74">
        <f t="shared" si="3763"/>
        <v>15</v>
      </c>
      <c r="DK161" s="11">
        <v>115</v>
      </c>
      <c r="DL161" s="12">
        <f t="shared" si="3697"/>
        <v>0.6629213483146067</v>
      </c>
      <c r="DM161" s="11">
        <v>3</v>
      </c>
      <c r="DN161" s="12">
        <f t="shared" si="3698"/>
        <v>2.5423728813559324E-2</v>
      </c>
      <c r="DO161" s="11"/>
      <c r="DP161" s="11"/>
      <c r="DQ161" s="18"/>
      <c r="DR161" s="20"/>
      <c r="DS161" s="10"/>
      <c r="DT161" s="11"/>
      <c r="DU161" s="74">
        <f t="shared" si="3764"/>
        <v>746</v>
      </c>
      <c r="DV161" s="74">
        <f t="shared" si="3765"/>
        <v>63</v>
      </c>
      <c r="DW161" s="11">
        <v>493</v>
      </c>
      <c r="DX161" s="12">
        <f t="shared" si="3701"/>
        <v>0.693029490616622</v>
      </c>
      <c r="DY161" s="11">
        <v>24</v>
      </c>
      <c r="DZ161" s="12">
        <f t="shared" si="3702"/>
        <v>4.6421663442940041E-2</v>
      </c>
      <c r="EA161" s="11"/>
      <c r="EB161" s="11"/>
      <c r="EC161" s="18"/>
      <c r="ED161" s="20"/>
      <c r="EE161" s="10"/>
      <c r="EF161" s="11"/>
      <c r="EG161" s="74">
        <f t="shared" si="3766"/>
        <v>750</v>
      </c>
      <c r="EH161" s="74">
        <f t="shared" si="3767"/>
        <v>62</v>
      </c>
      <c r="EI161" s="11">
        <v>488</v>
      </c>
      <c r="EJ161" s="12">
        <f t="shared" si="3705"/>
        <v>0.67333333333333334</v>
      </c>
      <c r="EK161" s="11">
        <v>17</v>
      </c>
      <c r="EL161" s="12">
        <f t="shared" si="3706"/>
        <v>3.3663366336633666E-2</v>
      </c>
      <c r="EM161" s="11"/>
      <c r="EN161" s="11"/>
      <c r="EO161" s="18"/>
      <c r="EP161" s="20"/>
      <c r="EQ161" s="10"/>
      <c r="ER161" s="11"/>
      <c r="ES161" s="74">
        <f t="shared" si="3768"/>
        <v>734</v>
      </c>
      <c r="ET161" s="74">
        <f t="shared" si="3769"/>
        <v>60</v>
      </c>
      <c r="EU161" s="11">
        <v>515</v>
      </c>
      <c r="EV161" s="12">
        <f t="shared" si="3709"/>
        <v>0.72070844686648505</v>
      </c>
      <c r="EW161" s="11">
        <v>14</v>
      </c>
      <c r="EX161" s="12">
        <f t="shared" si="3710"/>
        <v>2.6465028355387523E-2</v>
      </c>
      <c r="EY161" s="11"/>
      <c r="EZ161" s="11"/>
      <c r="FA161" s="18"/>
      <c r="FB161" s="20"/>
      <c r="FC161" s="10">
        <v>1</v>
      </c>
      <c r="FD161" s="11"/>
      <c r="FE161" s="74">
        <f t="shared" si="3770"/>
        <v>735</v>
      </c>
      <c r="FF161" s="74">
        <f t="shared" si="3771"/>
        <v>60</v>
      </c>
      <c r="FG161" s="11">
        <v>517</v>
      </c>
      <c r="FH161" s="12">
        <f t="shared" si="3713"/>
        <v>0.73061224489795917</v>
      </c>
      <c r="FI161" s="11">
        <v>20</v>
      </c>
      <c r="FJ161" s="12">
        <f t="shared" si="3714"/>
        <v>3.7243947858473E-2</v>
      </c>
      <c r="FK161" s="11"/>
      <c r="FL161" s="11"/>
      <c r="FM161" s="18"/>
      <c r="FN161" s="20"/>
      <c r="FO161" s="10"/>
      <c r="FP161" s="11"/>
      <c r="FQ161" s="74">
        <f t="shared" si="3772"/>
        <v>744</v>
      </c>
      <c r="FR161" s="74">
        <f t="shared" si="3773"/>
        <v>62</v>
      </c>
      <c r="FS161" s="11">
        <v>497</v>
      </c>
      <c r="FT161" s="12">
        <f t="shared" si="3717"/>
        <v>0.68682795698924726</v>
      </c>
      <c r="FU161" s="11">
        <v>14</v>
      </c>
      <c r="FV161" s="12">
        <f t="shared" si="3718"/>
        <v>2.7397260273972601E-2</v>
      </c>
      <c r="FW161" s="11"/>
      <c r="FX161" s="11"/>
      <c r="FY161" s="18"/>
      <c r="FZ161" s="20"/>
      <c r="GA161" s="10"/>
      <c r="GB161" s="11"/>
      <c r="GC161" s="74">
        <f t="shared" si="3774"/>
        <v>198</v>
      </c>
      <c r="GD161" s="74">
        <f t="shared" si="3775"/>
        <v>16</v>
      </c>
      <c r="GE161" s="11">
        <v>122</v>
      </c>
      <c r="GF161" s="12">
        <f t="shared" si="3721"/>
        <v>0.64646464646464652</v>
      </c>
      <c r="GG161" s="11">
        <v>6</v>
      </c>
      <c r="GH161" s="12">
        <f t="shared" si="3722"/>
        <v>4.6875E-2</v>
      </c>
      <c r="GI161" s="11"/>
      <c r="GJ161" s="11"/>
      <c r="GK161" s="18"/>
      <c r="GL161" s="20"/>
      <c r="GM161" s="10"/>
      <c r="GN161" s="11"/>
      <c r="GO161" s="74">
        <f t="shared" si="3776"/>
        <v>744</v>
      </c>
      <c r="GP161" s="74">
        <f t="shared" si="3777"/>
        <v>61</v>
      </c>
      <c r="GQ161" s="11">
        <v>505</v>
      </c>
      <c r="GR161" s="12">
        <f t="shared" si="3725"/>
        <v>0.69623655913978499</v>
      </c>
      <c r="GS161" s="11">
        <v>13</v>
      </c>
      <c r="GT161" s="12">
        <f t="shared" si="3726"/>
        <v>2.5096525096525095E-2</v>
      </c>
      <c r="GU161" s="11"/>
      <c r="GV161" s="11"/>
      <c r="GW161" s="18"/>
      <c r="GX161" s="20"/>
      <c r="GY161" s="10"/>
      <c r="GZ161" s="11"/>
      <c r="HA161" s="74">
        <f t="shared" si="3778"/>
        <v>750</v>
      </c>
      <c r="HB161" s="74">
        <f t="shared" si="3779"/>
        <v>59</v>
      </c>
      <c r="HC161" s="11">
        <v>504</v>
      </c>
      <c r="HD161" s="12">
        <f t="shared" si="3729"/>
        <v>0.70266666666666666</v>
      </c>
      <c r="HE161" s="11">
        <v>23</v>
      </c>
      <c r="HF161" s="12">
        <f t="shared" si="3730"/>
        <v>4.3643263757115747E-2</v>
      </c>
      <c r="HG161" s="11"/>
      <c r="HH161" s="11"/>
      <c r="HI161" s="18"/>
      <c r="HJ161" s="20"/>
      <c r="HK161" s="10">
        <f t="shared" si="3731"/>
        <v>4</v>
      </c>
      <c r="HL161" s="11">
        <f t="shared" si="3732"/>
        <v>0</v>
      </c>
      <c r="HM161" s="11">
        <f t="shared" si="3733"/>
        <v>11622</v>
      </c>
      <c r="HN161" s="11">
        <f t="shared" si="3734"/>
        <v>958</v>
      </c>
      <c r="HO161" s="11">
        <f t="shared" si="3735"/>
        <v>8004</v>
      </c>
      <c r="HP161" s="202">
        <f t="shared" si="3736"/>
        <v>0.68869385647909143</v>
      </c>
      <c r="HQ161" s="15">
        <f t="shared" si="3737"/>
        <v>254</v>
      </c>
      <c r="HR161" s="12">
        <f t="shared" si="3738"/>
        <v>3.1734132933533235E-2</v>
      </c>
      <c r="HS161" s="16">
        <v>63.5</v>
      </c>
      <c r="HT161" s="17">
        <v>7608</v>
      </c>
      <c r="HU161" s="16">
        <f t="shared" si="3739"/>
        <v>95.052473763118442</v>
      </c>
      <c r="HV161" s="18"/>
      <c r="HW161" s="20"/>
      <c r="HX161" s="78">
        <f t="shared" si="3740"/>
        <v>0.67924037460978148</v>
      </c>
      <c r="HY161" s="78">
        <f t="shared" si="3741"/>
        <v>0.68241673121611157</v>
      </c>
      <c r="HZ161" s="78">
        <f t="shared" si="3742"/>
        <v>0.70422535211267601</v>
      </c>
    </row>
    <row r="162" spans="1:241" x14ac:dyDescent="0.25">
      <c r="A162" s="211"/>
      <c r="B162" s="41">
        <f>+B161+1</f>
        <v>44628</v>
      </c>
      <c r="C162" s="10"/>
      <c r="D162" s="11"/>
      <c r="E162" s="74">
        <f t="shared" si="3744"/>
        <v>712</v>
      </c>
      <c r="F162" s="74">
        <f t="shared" si="3745"/>
        <v>60</v>
      </c>
      <c r="G162" s="11">
        <v>484</v>
      </c>
      <c r="H162" s="12">
        <f t="shared" si="3661"/>
        <v>0.7050561797752809</v>
      </c>
      <c r="I162" s="11">
        <v>18</v>
      </c>
      <c r="J162" s="12">
        <f t="shared" si="3662"/>
        <v>3.5856573705179286E-2</v>
      </c>
      <c r="K162" s="13"/>
      <c r="L162" s="13"/>
      <c r="M162" s="25">
        <v>4068</v>
      </c>
      <c r="N162" s="38">
        <v>4340</v>
      </c>
      <c r="O162" s="10"/>
      <c r="P162" s="11"/>
      <c r="Q162" s="74">
        <f t="shared" si="3746"/>
        <v>713</v>
      </c>
      <c r="R162" s="74">
        <f t="shared" si="3747"/>
        <v>61</v>
      </c>
      <c r="S162" s="11">
        <v>430</v>
      </c>
      <c r="T162" s="12">
        <f t="shared" si="3665"/>
        <v>0.63113604488078545</v>
      </c>
      <c r="U162" s="11">
        <v>20</v>
      </c>
      <c r="V162" s="12">
        <f t="shared" si="3666"/>
        <v>4.4444444444444446E-2</v>
      </c>
      <c r="W162" s="13"/>
      <c r="X162" s="13"/>
      <c r="Y162" s="25">
        <v>4068</v>
      </c>
      <c r="Z162" s="38">
        <v>4340</v>
      </c>
      <c r="AA162" s="10"/>
      <c r="AB162" s="11"/>
      <c r="AC162" s="74">
        <f t="shared" si="3748"/>
        <v>732</v>
      </c>
      <c r="AD162" s="74">
        <f t="shared" si="3749"/>
        <v>61</v>
      </c>
      <c r="AE162" s="11">
        <v>443</v>
      </c>
      <c r="AF162" s="12">
        <f t="shared" si="3669"/>
        <v>0.63387978142076506</v>
      </c>
      <c r="AG162" s="11">
        <v>21</v>
      </c>
      <c r="AH162" s="12">
        <f t="shared" si="3670"/>
        <v>4.5258620689655173E-2</v>
      </c>
      <c r="AI162" s="13"/>
      <c r="AJ162" s="13"/>
      <c r="AK162" s="25">
        <v>4068</v>
      </c>
      <c r="AL162" s="38">
        <v>4340</v>
      </c>
      <c r="AM162" s="10"/>
      <c r="AN162" s="11"/>
      <c r="AO162" s="74">
        <f t="shared" si="3750"/>
        <v>192</v>
      </c>
      <c r="AP162" s="74">
        <f t="shared" si="3751"/>
        <v>16</v>
      </c>
      <c r="AQ162" s="11">
        <v>114</v>
      </c>
      <c r="AR162" s="12">
        <f t="shared" si="3673"/>
        <v>0.625</v>
      </c>
      <c r="AS162" s="11">
        <v>6</v>
      </c>
      <c r="AT162" s="12">
        <f t="shared" si="3674"/>
        <v>0.05</v>
      </c>
      <c r="AU162" s="13"/>
      <c r="AV162" s="13"/>
      <c r="AW162" s="25">
        <v>4068</v>
      </c>
      <c r="AX162" s="38">
        <v>4340</v>
      </c>
      <c r="AY162" s="10"/>
      <c r="AZ162" s="11"/>
      <c r="BA162" s="74">
        <f t="shared" si="3752"/>
        <v>750</v>
      </c>
      <c r="BB162" s="74">
        <f t="shared" si="3753"/>
        <v>61</v>
      </c>
      <c r="BC162" s="11">
        <v>500</v>
      </c>
      <c r="BD162" s="12">
        <f t="shared" si="3677"/>
        <v>0.68400000000000005</v>
      </c>
      <c r="BE162" s="11">
        <v>13</v>
      </c>
      <c r="BF162" s="12">
        <f t="shared" si="3678"/>
        <v>2.5341130604288498E-2</v>
      </c>
      <c r="BG162" s="13"/>
      <c r="BH162" s="13"/>
      <c r="BI162" s="25">
        <v>4068</v>
      </c>
      <c r="BJ162" s="38">
        <v>4340</v>
      </c>
      <c r="BK162" s="10">
        <v>1</v>
      </c>
      <c r="BL162" s="11"/>
      <c r="BM162" s="74">
        <f t="shared" si="3754"/>
        <v>744</v>
      </c>
      <c r="BN162" s="74">
        <f t="shared" si="3755"/>
        <v>62</v>
      </c>
      <c r="BO162" s="11">
        <v>452</v>
      </c>
      <c r="BP162" s="12">
        <f t="shared" si="3681"/>
        <v>0.63440860215053763</v>
      </c>
      <c r="BQ162" s="11">
        <v>20</v>
      </c>
      <c r="BR162" s="12">
        <f t="shared" si="3682"/>
        <v>4.2372881355932202E-2</v>
      </c>
      <c r="BS162" s="13"/>
      <c r="BT162" s="13"/>
      <c r="BU162" s="25">
        <v>4068</v>
      </c>
      <c r="BV162" s="38">
        <v>4340</v>
      </c>
      <c r="BW162" s="10"/>
      <c r="BX162" s="11"/>
      <c r="BY162" s="74">
        <f t="shared" si="3756"/>
        <v>725</v>
      </c>
      <c r="BZ162" s="74">
        <f t="shared" si="3757"/>
        <v>59</v>
      </c>
      <c r="CA162" s="11">
        <v>493</v>
      </c>
      <c r="CB162" s="12">
        <f t="shared" si="3685"/>
        <v>0.70206896551724141</v>
      </c>
      <c r="CC162" s="11">
        <v>16</v>
      </c>
      <c r="CD162" s="12">
        <f t="shared" si="3686"/>
        <v>3.1434184675834968E-2</v>
      </c>
      <c r="CE162" s="13"/>
      <c r="CF162" s="13"/>
      <c r="CG162" s="25">
        <v>4068</v>
      </c>
      <c r="CH162" s="38">
        <v>4340</v>
      </c>
      <c r="CI162" s="10"/>
      <c r="CJ162" s="11"/>
      <c r="CK162" s="74">
        <f t="shared" si="3758"/>
        <v>739</v>
      </c>
      <c r="CL162" s="74">
        <f t="shared" si="3759"/>
        <v>60</v>
      </c>
      <c r="CM162" s="11">
        <v>473</v>
      </c>
      <c r="CN162" s="12">
        <f t="shared" si="3689"/>
        <v>0.65764546684709069</v>
      </c>
      <c r="CO162" s="11">
        <v>13</v>
      </c>
      <c r="CP162" s="12">
        <f t="shared" si="3690"/>
        <v>2.6748971193415638E-2</v>
      </c>
      <c r="CQ162" s="13"/>
      <c r="CR162" s="13"/>
      <c r="CS162" s="25">
        <v>4068</v>
      </c>
      <c r="CT162" s="38">
        <v>4340</v>
      </c>
      <c r="CU162" s="10"/>
      <c r="CV162" s="11"/>
      <c r="CW162" s="74">
        <f t="shared" si="3760"/>
        <v>735</v>
      </c>
      <c r="CX162" s="74">
        <f t="shared" si="3761"/>
        <v>60</v>
      </c>
      <c r="CY162" s="11">
        <v>422</v>
      </c>
      <c r="CZ162" s="12">
        <f t="shared" si="3693"/>
        <v>0.6027210884353742</v>
      </c>
      <c r="DA162" s="11">
        <v>21</v>
      </c>
      <c r="DB162" s="12">
        <f t="shared" si="3694"/>
        <v>4.740406320541761E-2</v>
      </c>
      <c r="DC162" s="13"/>
      <c r="DD162" s="13"/>
      <c r="DE162" s="25">
        <v>4068</v>
      </c>
      <c r="DF162" s="38">
        <v>4340</v>
      </c>
      <c r="DG162" s="10"/>
      <c r="DH162" s="11"/>
      <c r="DI162" s="74">
        <f t="shared" si="3762"/>
        <v>178</v>
      </c>
      <c r="DJ162" s="74">
        <f t="shared" si="3763"/>
        <v>15</v>
      </c>
      <c r="DK162" s="11">
        <v>104</v>
      </c>
      <c r="DL162" s="12">
        <f t="shared" si="3697"/>
        <v>0.6179775280898876</v>
      </c>
      <c r="DM162" s="11">
        <v>6</v>
      </c>
      <c r="DN162" s="12">
        <f t="shared" si="3698"/>
        <v>5.4545454545454543E-2</v>
      </c>
      <c r="DO162" s="13"/>
      <c r="DP162" s="13"/>
      <c r="DQ162" s="25">
        <v>4068</v>
      </c>
      <c r="DR162" s="38">
        <v>4340</v>
      </c>
      <c r="DS162" s="10"/>
      <c r="DT162" s="11"/>
      <c r="DU162" s="74">
        <f t="shared" si="3764"/>
        <v>746</v>
      </c>
      <c r="DV162" s="74">
        <f t="shared" si="3765"/>
        <v>63</v>
      </c>
      <c r="DW162" s="11">
        <v>472</v>
      </c>
      <c r="DX162" s="12">
        <f t="shared" si="3701"/>
        <v>0.65549597855227881</v>
      </c>
      <c r="DY162" s="11">
        <v>17</v>
      </c>
      <c r="DZ162" s="12">
        <f t="shared" si="3702"/>
        <v>3.4764826175869123E-2</v>
      </c>
      <c r="EA162" s="13"/>
      <c r="EB162" s="13"/>
      <c r="EC162" s="25">
        <v>4068</v>
      </c>
      <c r="ED162" s="38">
        <v>4340</v>
      </c>
      <c r="EE162" s="10"/>
      <c r="EF162" s="11"/>
      <c r="EG162" s="74">
        <f t="shared" si="3766"/>
        <v>750</v>
      </c>
      <c r="EH162" s="74">
        <f t="shared" si="3767"/>
        <v>62</v>
      </c>
      <c r="EI162" s="11">
        <v>454</v>
      </c>
      <c r="EJ162" s="12">
        <f t="shared" si="3705"/>
        <v>0.6226666666666667</v>
      </c>
      <c r="EK162" s="11">
        <v>13</v>
      </c>
      <c r="EL162" s="12">
        <f t="shared" si="3706"/>
        <v>2.7837259100642397E-2</v>
      </c>
      <c r="EM162" s="13"/>
      <c r="EN162" s="13"/>
      <c r="EO162" s="25">
        <v>4068</v>
      </c>
      <c r="EP162" s="38">
        <v>4340</v>
      </c>
      <c r="EQ162" s="10">
        <v>1</v>
      </c>
      <c r="ER162" s="11"/>
      <c r="ES162" s="74">
        <f t="shared" si="3768"/>
        <v>733</v>
      </c>
      <c r="ET162" s="74">
        <f t="shared" si="3769"/>
        <v>60</v>
      </c>
      <c r="EU162" s="11">
        <v>474</v>
      </c>
      <c r="EV162" s="12">
        <f t="shared" si="3709"/>
        <v>0.69986357435197821</v>
      </c>
      <c r="EW162" s="11">
        <v>39</v>
      </c>
      <c r="EX162" s="12">
        <f t="shared" si="3710"/>
        <v>7.6023391812865493E-2</v>
      </c>
      <c r="EY162" s="13"/>
      <c r="EZ162" s="13"/>
      <c r="FA162" s="25">
        <v>4068</v>
      </c>
      <c r="FB162" s="38">
        <v>4340</v>
      </c>
      <c r="FC162" s="10"/>
      <c r="FD162" s="11"/>
      <c r="FE162" s="74">
        <f t="shared" si="3770"/>
        <v>735</v>
      </c>
      <c r="FF162" s="74">
        <f t="shared" si="3771"/>
        <v>60</v>
      </c>
      <c r="FG162" s="11">
        <v>414</v>
      </c>
      <c r="FH162" s="12">
        <f t="shared" si="3713"/>
        <v>0.58775510204081638</v>
      </c>
      <c r="FI162" s="11">
        <v>18</v>
      </c>
      <c r="FJ162" s="12">
        <f t="shared" si="3714"/>
        <v>4.1666666666666664E-2</v>
      </c>
      <c r="FK162" s="13"/>
      <c r="FL162" s="13"/>
      <c r="FM162" s="25">
        <v>4068</v>
      </c>
      <c r="FN162" s="38">
        <v>4340</v>
      </c>
      <c r="FO162" s="10"/>
      <c r="FP162" s="11"/>
      <c r="FQ162" s="74">
        <f t="shared" si="3772"/>
        <v>744</v>
      </c>
      <c r="FR162" s="74">
        <f t="shared" si="3773"/>
        <v>62</v>
      </c>
      <c r="FS162" s="11">
        <v>480</v>
      </c>
      <c r="FT162" s="12">
        <f t="shared" si="3717"/>
        <v>0.668010752688172</v>
      </c>
      <c r="FU162" s="11">
        <v>17</v>
      </c>
      <c r="FV162" s="12">
        <f t="shared" si="3718"/>
        <v>3.4205231388329982E-2</v>
      </c>
      <c r="FW162" s="13"/>
      <c r="FX162" s="13"/>
      <c r="FY162" s="25">
        <v>4068</v>
      </c>
      <c r="FZ162" s="38">
        <v>4340</v>
      </c>
      <c r="GA162" s="10"/>
      <c r="GB162" s="11"/>
      <c r="GC162" s="74">
        <f t="shared" si="3774"/>
        <v>198</v>
      </c>
      <c r="GD162" s="74">
        <f t="shared" si="3775"/>
        <v>16</v>
      </c>
      <c r="GE162" s="11">
        <v>116</v>
      </c>
      <c r="GF162" s="12">
        <f t="shared" si="3721"/>
        <v>0.62121212121212122</v>
      </c>
      <c r="GG162" s="11">
        <v>7</v>
      </c>
      <c r="GH162" s="12">
        <f t="shared" si="3722"/>
        <v>5.6910569105691054E-2</v>
      </c>
      <c r="GI162" s="13"/>
      <c r="GJ162" s="13"/>
      <c r="GK162" s="25">
        <v>4068</v>
      </c>
      <c r="GL162" s="38">
        <v>4340</v>
      </c>
      <c r="GM162" s="10"/>
      <c r="GN162" s="11"/>
      <c r="GO162" s="74">
        <f t="shared" si="3776"/>
        <v>744</v>
      </c>
      <c r="GP162" s="74">
        <f t="shared" si="3777"/>
        <v>61</v>
      </c>
      <c r="GQ162" s="11">
        <v>531</v>
      </c>
      <c r="GR162" s="12">
        <f t="shared" si="3725"/>
        <v>0.74059139784946237</v>
      </c>
      <c r="GS162" s="11">
        <v>20</v>
      </c>
      <c r="GT162" s="12">
        <f t="shared" si="3726"/>
        <v>3.6297640653357534E-2</v>
      </c>
      <c r="GU162" s="13"/>
      <c r="GV162" s="13"/>
      <c r="GW162" s="25">
        <v>4068</v>
      </c>
      <c r="GX162" s="38">
        <v>4340</v>
      </c>
      <c r="GY162" s="10"/>
      <c r="GZ162" s="11"/>
      <c r="HA162" s="74">
        <f t="shared" si="3778"/>
        <v>750</v>
      </c>
      <c r="HB162" s="74">
        <f t="shared" si="3779"/>
        <v>59</v>
      </c>
      <c r="HC162" s="11">
        <v>477</v>
      </c>
      <c r="HD162" s="12">
        <f t="shared" si="3729"/>
        <v>0.66400000000000003</v>
      </c>
      <c r="HE162" s="11">
        <v>21</v>
      </c>
      <c r="HF162" s="12">
        <f t="shared" si="3730"/>
        <v>4.2168674698795178E-2</v>
      </c>
      <c r="HG162" s="13"/>
      <c r="HH162" s="13"/>
      <c r="HI162" s="25">
        <v>4068</v>
      </c>
      <c r="HJ162" s="38">
        <v>4340</v>
      </c>
      <c r="HK162" s="10">
        <f t="shared" si="3731"/>
        <v>2</v>
      </c>
      <c r="HL162" s="11">
        <f t="shared" si="3732"/>
        <v>0</v>
      </c>
      <c r="HM162" s="11">
        <f t="shared" si="3733"/>
        <v>11620</v>
      </c>
      <c r="HN162" s="11">
        <f t="shared" si="3734"/>
        <v>958</v>
      </c>
      <c r="HO162" s="11">
        <f t="shared" si="3735"/>
        <v>7639</v>
      </c>
      <c r="HP162" s="202">
        <f t="shared" si="3736"/>
        <v>0.65740103270223749</v>
      </c>
      <c r="HQ162" s="15">
        <f t="shared" si="3737"/>
        <v>306</v>
      </c>
      <c r="HR162" s="12">
        <f t="shared" si="3738"/>
        <v>4.0057599162194008E-2</v>
      </c>
      <c r="HS162" s="16">
        <v>63.3</v>
      </c>
      <c r="HT162" s="17">
        <v>7199</v>
      </c>
      <c r="HU162" s="16">
        <f t="shared" si="3739"/>
        <v>94.240083780599562</v>
      </c>
      <c r="HV162" s="23">
        <v>4068</v>
      </c>
      <c r="HW162" s="22">
        <v>4340</v>
      </c>
      <c r="HX162" s="78">
        <f t="shared" si="3740"/>
        <v>0.65599791829300025</v>
      </c>
      <c r="HY162" s="78">
        <f t="shared" si="3741"/>
        <v>0.64652723986573712</v>
      </c>
      <c r="HZ162" s="78">
        <f t="shared" si="3742"/>
        <v>0.66956967213114749</v>
      </c>
    </row>
    <row r="163" spans="1:241" x14ac:dyDescent="0.25">
      <c r="A163" s="211"/>
      <c r="B163" s="41">
        <f t="shared" si="3743"/>
        <v>44629</v>
      </c>
      <c r="C163" s="10">
        <v>3</v>
      </c>
      <c r="D163" s="11"/>
      <c r="E163" s="74">
        <f t="shared" si="3744"/>
        <v>709</v>
      </c>
      <c r="F163" s="74">
        <f t="shared" si="3745"/>
        <v>60</v>
      </c>
      <c r="G163" s="11">
        <v>478</v>
      </c>
      <c r="H163" s="12">
        <f t="shared" si="3661"/>
        <v>0.70239774330042315</v>
      </c>
      <c r="I163" s="11">
        <v>20</v>
      </c>
      <c r="J163" s="12">
        <f t="shared" si="3662"/>
        <v>4.0160642570281124E-2</v>
      </c>
      <c r="K163" s="13"/>
      <c r="L163" s="11"/>
      <c r="M163" s="25">
        <v>4593.0232558139533</v>
      </c>
      <c r="N163" s="38">
        <v>4219.333333333333</v>
      </c>
      <c r="O163" s="10"/>
      <c r="P163" s="11"/>
      <c r="Q163" s="74">
        <f t="shared" si="3746"/>
        <v>713</v>
      </c>
      <c r="R163" s="74">
        <f t="shared" si="3747"/>
        <v>61</v>
      </c>
      <c r="S163" s="11">
        <v>445</v>
      </c>
      <c r="T163" s="12">
        <f t="shared" si="3665"/>
        <v>0.63955119214586253</v>
      </c>
      <c r="U163" s="11">
        <v>11</v>
      </c>
      <c r="V163" s="12">
        <f t="shared" si="3666"/>
        <v>2.4122807017543858E-2</v>
      </c>
      <c r="W163" s="13"/>
      <c r="X163" s="11"/>
      <c r="Y163" s="25">
        <v>4673.0952380952385</v>
      </c>
      <c r="Z163" s="38">
        <v>4720</v>
      </c>
      <c r="AA163" s="10"/>
      <c r="AB163" s="11"/>
      <c r="AC163" s="74">
        <f t="shared" si="3748"/>
        <v>732</v>
      </c>
      <c r="AD163" s="74">
        <f t="shared" si="3749"/>
        <v>61</v>
      </c>
      <c r="AE163" s="11">
        <v>481</v>
      </c>
      <c r="AF163" s="12">
        <f t="shared" si="3669"/>
        <v>0.68306010928961747</v>
      </c>
      <c r="AG163" s="11">
        <v>19</v>
      </c>
      <c r="AH163" s="12">
        <f t="shared" si="3670"/>
        <v>3.7999999999999999E-2</v>
      </c>
      <c r="AI163" s="13"/>
      <c r="AJ163" s="11"/>
      <c r="AK163" s="25">
        <v>4558</v>
      </c>
      <c r="AL163" s="38">
        <v>4774.2857142857147</v>
      </c>
      <c r="AM163" s="10"/>
      <c r="AN163" s="11"/>
      <c r="AO163" s="74">
        <f t="shared" si="3750"/>
        <v>192</v>
      </c>
      <c r="AP163" s="74">
        <f t="shared" si="3751"/>
        <v>16</v>
      </c>
      <c r="AQ163" s="11">
        <v>136</v>
      </c>
      <c r="AR163" s="12">
        <v>0.03</v>
      </c>
      <c r="AS163" s="11">
        <v>3</v>
      </c>
      <c r="AT163" s="12">
        <f t="shared" si="3674"/>
        <v>2.1582733812949641E-2</v>
      </c>
      <c r="AU163" s="13"/>
      <c r="AV163" s="11"/>
      <c r="AW163" s="25">
        <v>4730.5600000000004</v>
      </c>
      <c r="AX163" s="38">
        <v>4690</v>
      </c>
      <c r="AY163" s="10"/>
      <c r="AZ163" s="11"/>
      <c r="BA163" s="74">
        <f t="shared" si="3752"/>
        <v>750</v>
      </c>
      <c r="BB163" s="74">
        <f t="shared" si="3753"/>
        <v>61</v>
      </c>
      <c r="BC163" s="11">
        <v>492</v>
      </c>
      <c r="BD163" s="12">
        <f t="shared" si="3677"/>
        <v>0.66266666666666663</v>
      </c>
      <c r="BE163" s="11">
        <v>5</v>
      </c>
      <c r="BF163" s="12">
        <f t="shared" si="3678"/>
        <v>1.0060362173038229E-2</v>
      </c>
      <c r="BG163" s="13"/>
      <c r="BH163" s="11"/>
      <c r="BI163" s="25">
        <v>4462.2222222222226</v>
      </c>
      <c r="BJ163" s="38">
        <v>4868.75</v>
      </c>
      <c r="BK163" s="10">
        <v>1</v>
      </c>
      <c r="BL163" s="11"/>
      <c r="BM163" s="74">
        <f t="shared" si="3754"/>
        <v>743</v>
      </c>
      <c r="BN163" s="74">
        <f t="shared" si="3755"/>
        <v>62</v>
      </c>
      <c r="BO163" s="11">
        <v>477</v>
      </c>
      <c r="BP163" s="12">
        <f t="shared" si="3681"/>
        <v>0.65545087483176312</v>
      </c>
      <c r="BQ163" s="11">
        <v>10</v>
      </c>
      <c r="BR163" s="12">
        <f t="shared" si="3682"/>
        <v>2.0533880903490759E-2</v>
      </c>
      <c r="BS163" s="13"/>
      <c r="BT163" s="11"/>
      <c r="BU163" s="25">
        <v>4703.636363636364</v>
      </c>
      <c r="BV163" s="38">
        <v>5136.875</v>
      </c>
      <c r="BW163" s="10"/>
      <c r="BX163" s="11"/>
      <c r="BY163" s="74">
        <f t="shared" si="3756"/>
        <v>725</v>
      </c>
      <c r="BZ163" s="74">
        <f t="shared" si="3757"/>
        <v>59</v>
      </c>
      <c r="CA163" s="11">
        <v>464</v>
      </c>
      <c r="CB163" s="12">
        <f t="shared" si="3685"/>
        <v>0.67448275862068963</v>
      </c>
      <c r="CC163" s="11">
        <v>25</v>
      </c>
      <c r="CD163" s="12">
        <f t="shared" si="3686"/>
        <v>5.112474437627812E-2</v>
      </c>
      <c r="CE163" s="13"/>
      <c r="CF163" s="11"/>
      <c r="CG163" s="25">
        <v>4622.8888888888887</v>
      </c>
      <c r="CH163" s="38">
        <v>4694.666666666667</v>
      </c>
      <c r="CI163" s="10"/>
      <c r="CJ163" s="11"/>
      <c r="CK163" s="74">
        <f t="shared" si="3758"/>
        <v>739</v>
      </c>
      <c r="CL163" s="74">
        <f t="shared" si="3759"/>
        <v>60</v>
      </c>
      <c r="CM163" s="11">
        <v>476</v>
      </c>
      <c r="CN163" s="12">
        <f t="shared" si="3689"/>
        <v>0.66576454668470908</v>
      </c>
      <c r="CO163" s="11">
        <v>16</v>
      </c>
      <c r="CP163" s="12">
        <f t="shared" si="3690"/>
        <v>3.2520325203252036E-2</v>
      </c>
      <c r="CQ163" s="13"/>
      <c r="CR163" s="11"/>
      <c r="CS163" s="25">
        <v>4554.6341463414637</v>
      </c>
      <c r="CT163" s="38">
        <v>4740</v>
      </c>
      <c r="CU163" s="10">
        <v>1</v>
      </c>
      <c r="CV163" s="11"/>
      <c r="CW163" s="74">
        <f t="shared" si="3760"/>
        <v>734</v>
      </c>
      <c r="CX163" s="74">
        <f t="shared" si="3761"/>
        <v>60</v>
      </c>
      <c r="CY163" s="11">
        <v>448</v>
      </c>
      <c r="CZ163" s="12">
        <f t="shared" si="3693"/>
        <v>0.63215258855585832</v>
      </c>
      <c r="DA163" s="11">
        <v>16</v>
      </c>
      <c r="DB163" s="12">
        <f t="shared" si="3694"/>
        <v>3.4482758620689655E-2</v>
      </c>
      <c r="DC163" s="13"/>
      <c r="DD163" s="11"/>
      <c r="DE163" s="25">
        <v>4804.565217391304</v>
      </c>
      <c r="DF163" s="38">
        <v>4796</v>
      </c>
      <c r="DG163" s="10"/>
      <c r="DH163" s="11"/>
      <c r="DI163" s="74">
        <f t="shared" si="3762"/>
        <v>178</v>
      </c>
      <c r="DJ163" s="74">
        <f t="shared" si="3763"/>
        <v>15</v>
      </c>
      <c r="DK163" s="11">
        <v>100</v>
      </c>
      <c r="DL163" s="12">
        <f t="shared" si="3697"/>
        <v>0.56741573033707871</v>
      </c>
      <c r="DM163" s="11">
        <v>1</v>
      </c>
      <c r="DN163" s="12">
        <f t="shared" si="3698"/>
        <v>9.9009900990099011E-3</v>
      </c>
      <c r="DO163" s="13"/>
      <c r="DP163" s="11"/>
      <c r="DQ163" s="25">
        <v>4572.2222222222226</v>
      </c>
      <c r="DR163" s="38">
        <v>4417.5</v>
      </c>
      <c r="DS163" s="10"/>
      <c r="DT163" s="11"/>
      <c r="DU163" s="74">
        <f t="shared" si="3764"/>
        <v>746</v>
      </c>
      <c r="DV163" s="74">
        <f t="shared" si="3765"/>
        <v>63</v>
      </c>
      <c r="DW163" s="11">
        <v>495</v>
      </c>
      <c r="DX163" s="12">
        <f t="shared" si="3701"/>
        <v>0.68498659517426275</v>
      </c>
      <c r="DY163" s="11">
        <v>16</v>
      </c>
      <c r="DZ163" s="12">
        <f t="shared" si="3702"/>
        <v>3.131115459882583E-2</v>
      </c>
      <c r="EA163" s="13"/>
      <c r="EB163" s="11"/>
      <c r="EC163" s="25">
        <v>4487.608695652174</v>
      </c>
      <c r="ED163" s="38">
        <v>4775.333333333333</v>
      </c>
      <c r="EE163" s="10"/>
      <c r="EF163" s="11"/>
      <c r="EG163" s="74">
        <f t="shared" si="3766"/>
        <v>750</v>
      </c>
      <c r="EH163" s="74">
        <f t="shared" si="3767"/>
        <v>62</v>
      </c>
      <c r="EI163" s="11">
        <v>467</v>
      </c>
      <c r="EJ163" s="12">
        <f t="shared" si="3705"/>
        <v>0.6333333333333333</v>
      </c>
      <c r="EK163" s="11">
        <v>8</v>
      </c>
      <c r="EL163" s="12">
        <f t="shared" si="3706"/>
        <v>1.6842105263157894E-2</v>
      </c>
      <c r="EM163" s="13"/>
      <c r="EN163" s="11"/>
      <c r="EO163" s="25">
        <v>4818.0357142857147</v>
      </c>
      <c r="EP163" s="38">
        <v>5056</v>
      </c>
      <c r="EQ163" s="10"/>
      <c r="ER163" s="11"/>
      <c r="ES163" s="74">
        <f t="shared" si="3768"/>
        <v>733</v>
      </c>
      <c r="ET163" s="74">
        <f t="shared" si="3769"/>
        <v>60</v>
      </c>
      <c r="EU163" s="11">
        <v>494</v>
      </c>
      <c r="EV163" s="12">
        <f t="shared" si="3709"/>
        <v>0.70395634379263305</v>
      </c>
      <c r="EW163" s="11">
        <v>22</v>
      </c>
      <c r="EX163" s="12">
        <f t="shared" si="3710"/>
        <v>4.2635658914728682E-2</v>
      </c>
      <c r="EY163" s="13"/>
      <c r="EZ163" s="11"/>
      <c r="FA163" s="25">
        <v>4792.5</v>
      </c>
      <c r="FB163" s="38">
        <v>4400.7142857142853</v>
      </c>
      <c r="FC163" s="10"/>
      <c r="FD163" s="11"/>
      <c r="FE163" s="74">
        <f t="shared" si="3770"/>
        <v>735</v>
      </c>
      <c r="FF163" s="74">
        <f t="shared" si="3771"/>
        <v>60</v>
      </c>
      <c r="FG163" s="11">
        <v>527</v>
      </c>
      <c r="FH163" s="12">
        <f t="shared" si="3713"/>
        <v>0.74693877551020404</v>
      </c>
      <c r="FI163" s="11">
        <v>22</v>
      </c>
      <c r="FJ163" s="12">
        <f t="shared" si="3714"/>
        <v>4.0072859744990891E-2</v>
      </c>
      <c r="FK163" s="13"/>
      <c r="FL163" s="11"/>
      <c r="FM163" s="25">
        <v>4742.8</v>
      </c>
      <c r="FN163" s="38">
        <v>4820</v>
      </c>
      <c r="FO163" s="10"/>
      <c r="FP163" s="11"/>
      <c r="FQ163" s="74">
        <f t="shared" si="3772"/>
        <v>744</v>
      </c>
      <c r="FR163" s="74">
        <f t="shared" si="3773"/>
        <v>62</v>
      </c>
      <c r="FS163" s="11">
        <v>490</v>
      </c>
      <c r="FT163" s="12">
        <f t="shared" si="3717"/>
        <v>0.68413978494623651</v>
      </c>
      <c r="FU163" s="11">
        <v>19</v>
      </c>
      <c r="FV163" s="12">
        <f t="shared" si="3718"/>
        <v>3.732809430255403E-2</v>
      </c>
      <c r="FW163" s="13"/>
      <c r="FX163" s="11"/>
      <c r="FY163" s="25">
        <v>4634.347826086957</v>
      </c>
      <c r="FZ163" s="38">
        <v>4694.2857142857147</v>
      </c>
      <c r="GA163" s="10"/>
      <c r="GB163" s="11"/>
      <c r="GC163" s="74">
        <f t="shared" si="3774"/>
        <v>198</v>
      </c>
      <c r="GD163" s="74">
        <f t="shared" si="3775"/>
        <v>16</v>
      </c>
      <c r="GE163" s="11">
        <v>120</v>
      </c>
      <c r="GF163" s="12">
        <f t="shared" si="3721"/>
        <v>0.65151515151515149</v>
      </c>
      <c r="GG163" s="11">
        <v>9</v>
      </c>
      <c r="GH163" s="12">
        <f t="shared" si="3722"/>
        <v>6.9767441860465115E-2</v>
      </c>
      <c r="GI163" s="13"/>
      <c r="GJ163" s="11"/>
      <c r="GK163" s="25">
        <v>4408.5</v>
      </c>
      <c r="GL163" s="38">
        <v>4417.5</v>
      </c>
      <c r="GM163" s="10"/>
      <c r="GN163" s="11"/>
      <c r="GO163" s="74">
        <f t="shared" si="3776"/>
        <v>744</v>
      </c>
      <c r="GP163" s="74">
        <f t="shared" si="3777"/>
        <v>61</v>
      </c>
      <c r="GQ163" s="11">
        <v>504</v>
      </c>
      <c r="GR163" s="12">
        <f t="shared" si="3725"/>
        <v>0.69489247311827962</v>
      </c>
      <c r="GS163" s="11">
        <v>13</v>
      </c>
      <c r="GT163" s="12">
        <f t="shared" si="3726"/>
        <v>2.5145067698259187E-2</v>
      </c>
      <c r="GU163" s="13"/>
      <c r="GV163" s="11"/>
      <c r="GW163" s="25">
        <v>4587.9069767441861</v>
      </c>
      <c r="GX163" s="38">
        <v>4705.625</v>
      </c>
      <c r="GY163" s="10"/>
      <c r="GZ163" s="11"/>
      <c r="HA163" s="74">
        <f t="shared" si="3778"/>
        <v>750</v>
      </c>
      <c r="HB163" s="74">
        <f t="shared" si="3779"/>
        <v>59</v>
      </c>
      <c r="HC163" s="11">
        <v>450</v>
      </c>
      <c r="HD163" s="12">
        <f t="shared" si="3729"/>
        <v>0.6186666666666667</v>
      </c>
      <c r="HE163" s="11">
        <v>14</v>
      </c>
      <c r="HF163" s="12">
        <f t="shared" si="3730"/>
        <v>3.017241379310345E-2</v>
      </c>
      <c r="HG163" s="13"/>
      <c r="HH163" s="11"/>
      <c r="HI163" s="25">
        <v>4766.666666666667</v>
      </c>
      <c r="HJ163" s="38">
        <v>4960</v>
      </c>
      <c r="HK163" s="10">
        <f t="shared" si="3731"/>
        <v>5</v>
      </c>
      <c r="HL163" s="11">
        <f t="shared" si="3732"/>
        <v>0</v>
      </c>
      <c r="HM163" s="11">
        <f t="shared" si="3733"/>
        <v>11615</v>
      </c>
      <c r="HN163" s="11">
        <f t="shared" si="3734"/>
        <v>958</v>
      </c>
      <c r="HO163" s="11">
        <f t="shared" si="3735"/>
        <v>7793</v>
      </c>
      <c r="HP163" s="202">
        <f t="shared" si="3736"/>
        <v>0.67094274644855789</v>
      </c>
      <c r="HQ163" s="15">
        <f t="shared" si="3737"/>
        <v>249</v>
      </c>
      <c r="HR163" s="12">
        <f t="shared" si="3738"/>
        <v>3.1951751571923523E-2</v>
      </c>
      <c r="HS163" s="16">
        <v>63.5</v>
      </c>
      <c r="HT163" s="17">
        <v>7391</v>
      </c>
      <c r="HU163" s="16">
        <f t="shared" si="3739"/>
        <v>94.841524445014755</v>
      </c>
      <c r="HV163" s="23">
        <v>4647.765363128492</v>
      </c>
      <c r="HW163" s="22">
        <v>4736.572580645161</v>
      </c>
      <c r="HX163" s="78">
        <f t="shared" si="3740"/>
        <v>0.67126855952070852</v>
      </c>
      <c r="HY163" s="78">
        <f t="shared" si="3741"/>
        <v>0.65392561983471076</v>
      </c>
      <c r="HZ163" s="78">
        <f t="shared" si="3742"/>
        <v>0.6875</v>
      </c>
    </row>
    <row r="164" spans="1:241" x14ac:dyDescent="0.25">
      <c r="A164" s="211"/>
      <c r="B164" s="41">
        <f t="shared" si="3743"/>
        <v>44630</v>
      </c>
      <c r="C164" s="10">
        <v>2</v>
      </c>
      <c r="D164" s="11"/>
      <c r="E164" s="74">
        <f t="shared" si="3744"/>
        <v>707</v>
      </c>
      <c r="F164" s="74">
        <f t="shared" si="3745"/>
        <v>60</v>
      </c>
      <c r="G164" s="11">
        <v>458</v>
      </c>
      <c r="H164" s="12">
        <f t="shared" si="3661"/>
        <v>0.67185289957567185</v>
      </c>
      <c r="I164" s="11">
        <v>17</v>
      </c>
      <c r="J164" s="12">
        <f t="shared" si="3662"/>
        <v>3.5789473684210524E-2</v>
      </c>
      <c r="K164" s="13"/>
      <c r="L164" s="11"/>
      <c r="M164" s="39">
        <v>81.395348837209298</v>
      </c>
      <c r="N164" s="43">
        <v>93.333333333333329</v>
      </c>
      <c r="O164" s="10"/>
      <c r="P164" s="11"/>
      <c r="Q164" s="74">
        <f t="shared" si="3746"/>
        <v>713</v>
      </c>
      <c r="R164" s="74">
        <f t="shared" si="3747"/>
        <v>61</v>
      </c>
      <c r="S164" s="11">
        <v>450</v>
      </c>
      <c r="T164" s="12">
        <f t="shared" si="3665"/>
        <v>0.64516129032258063</v>
      </c>
      <c r="U164" s="11">
        <v>10</v>
      </c>
      <c r="V164" s="12">
        <f t="shared" si="3666"/>
        <v>2.1739130434782608E-2</v>
      </c>
      <c r="W164" s="13"/>
      <c r="X164" s="11"/>
      <c r="Y164" s="39">
        <v>88.095238095238102</v>
      </c>
      <c r="Z164" s="43">
        <v>100</v>
      </c>
      <c r="AA164" s="10">
        <v>1</v>
      </c>
      <c r="AB164" s="11"/>
      <c r="AC164" s="74">
        <f t="shared" si="3748"/>
        <v>731</v>
      </c>
      <c r="AD164" s="74">
        <f t="shared" si="3749"/>
        <v>61</v>
      </c>
      <c r="AE164" s="11">
        <v>467</v>
      </c>
      <c r="AF164" s="12">
        <f t="shared" si="3669"/>
        <v>0.65116279069767447</v>
      </c>
      <c r="AG164" s="11">
        <v>9</v>
      </c>
      <c r="AH164" s="12">
        <f t="shared" si="3670"/>
        <v>1.8907563025210083E-2</v>
      </c>
      <c r="AI164" s="13"/>
      <c r="AJ164" s="11"/>
      <c r="AK164" s="39">
        <v>80</v>
      </c>
      <c r="AL164" s="43">
        <v>92.857142857142861</v>
      </c>
      <c r="AM164" s="10"/>
      <c r="AN164" s="11"/>
      <c r="AO164" s="74">
        <f t="shared" si="3750"/>
        <v>192</v>
      </c>
      <c r="AP164" s="74">
        <f t="shared" si="3751"/>
        <v>16</v>
      </c>
      <c r="AQ164" s="11">
        <v>137</v>
      </c>
      <c r="AR164" s="12">
        <f t="shared" si="3673"/>
        <v>0.734375</v>
      </c>
      <c r="AS164" s="11">
        <v>4</v>
      </c>
      <c r="AT164" s="12">
        <f t="shared" si="3674"/>
        <v>2.8368794326241134E-2</v>
      </c>
      <c r="AU164" s="13"/>
      <c r="AV164" s="11"/>
      <c r="AW164" s="39">
        <v>78.3</v>
      </c>
      <c r="AX164" s="43">
        <v>87.5</v>
      </c>
      <c r="AY164" s="10"/>
      <c r="AZ164" s="11"/>
      <c r="BA164" s="74">
        <f t="shared" si="3752"/>
        <v>750</v>
      </c>
      <c r="BB164" s="74">
        <f t="shared" si="3753"/>
        <v>61</v>
      </c>
      <c r="BC164" s="11">
        <v>490</v>
      </c>
      <c r="BD164" s="12">
        <f t="shared" si="3677"/>
        <v>0.66133333333333333</v>
      </c>
      <c r="BE164" s="11">
        <v>6</v>
      </c>
      <c r="BF164" s="12">
        <f t="shared" si="3678"/>
        <v>1.2096774193548387E-2</v>
      </c>
      <c r="BG164" s="13"/>
      <c r="BH164" s="11"/>
      <c r="BI164" s="39">
        <v>75.555555555555557</v>
      </c>
      <c r="BJ164" s="43">
        <v>100</v>
      </c>
      <c r="BK164" s="10"/>
      <c r="BL164" s="11"/>
      <c r="BM164" s="74">
        <f t="shared" si="3754"/>
        <v>743</v>
      </c>
      <c r="BN164" s="74">
        <f t="shared" si="3755"/>
        <v>62</v>
      </c>
      <c r="BO164" s="11">
        <v>451</v>
      </c>
      <c r="BP164" s="12">
        <f t="shared" si="3681"/>
        <v>0.62180349932705248</v>
      </c>
      <c r="BQ164" s="11">
        <v>11</v>
      </c>
      <c r="BR164" s="12">
        <f t="shared" si="3682"/>
        <v>2.3809523809523808E-2</v>
      </c>
      <c r="BS164" s="13"/>
      <c r="BT164" s="11"/>
      <c r="BU164" s="39">
        <v>79.545454545454547</v>
      </c>
      <c r="BV164" s="43">
        <v>87.5</v>
      </c>
      <c r="BW164" s="10">
        <v>1</v>
      </c>
      <c r="BX164" s="11"/>
      <c r="BY164" s="74">
        <f t="shared" si="3756"/>
        <v>724</v>
      </c>
      <c r="BZ164" s="74">
        <f t="shared" si="3757"/>
        <v>59</v>
      </c>
      <c r="CA164" s="11">
        <v>456</v>
      </c>
      <c r="CB164" s="12">
        <f t="shared" si="3685"/>
        <v>0.65607734806629836</v>
      </c>
      <c r="CC164" s="11">
        <v>19</v>
      </c>
      <c r="CD164" s="12">
        <f t="shared" si="3686"/>
        <v>0.04</v>
      </c>
      <c r="CE164" s="13"/>
      <c r="CF164" s="11"/>
      <c r="CG164" s="39">
        <v>77.777777777777771</v>
      </c>
      <c r="CH164" s="43">
        <v>80</v>
      </c>
      <c r="CI164" s="10"/>
      <c r="CJ164" s="11"/>
      <c r="CK164" s="74">
        <f t="shared" si="3758"/>
        <v>739</v>
      </c>
      <c r="CL164" s="74">
        <f t="shared" si="3759"/>
        <v>60</v>
      </c>
      <c r="CM164" s="11">
        <v>456</v>
      </c>
      <c r="CN164" s="12">
        <f t="shared" si="3689"/>
        <v>0.65087956698240867</v>
      </c>
      <c r="CO164" s="11">
        <v>25</v>
      </c>
      <c r="CP164" s="12">
        <f t="shared" si="3690"/>
        <v>5.1975051975051978E-2</v>
      </c>
      <c r="CQ164" s="13"/>
      <c r="CR164" s="11"/>
      <c r="CS164" s="39">
        <v>73.170731707317074</v>
      </c>
      <c r="CT164" s="43">
        <v>87.5</v>
      </c>
      <c r="CU164" s="10"/>
      <c r="CV164" s="11"/>
      <c r="CW164" s="74">
        <f t="shared" si="3760"/>
        <v>734</v>
      </c>
      <c r="CX164" s="74">
        <f t="shared" si="3761"/>
        <v>60</v>
      </c>
      <c r="CY164" s="11">
        <v>450</v>
      </c>
      <c r="CZ164" s="12">
        <f t="shared" si="3693"/>
        <v>0.63351498637602177</v>
      </c>
      <c r="DA164" s="11">
        <v>15</v>
      </c>
      <c r="DB164" s="12">
        <f t="shared" si="3694"/>
        <v>3.2258064516129031E-2</v>
      </c>
      <c r="DC164" s="13"/>
      <c r="DD164" s="11"/>
      <c r="DE164" s="39">
        <v>86.956521739130437</v>
      </c>
      <c r="DF164" s="43">
        <v>100</v>
      </c>
      <c r="DG164" s="10"/>
      <c r="DH164" s="11"/>
      <c r="DI164" s="74">
        <f t="shared" si="3762"/>
        <v>178</v>
      </c>
      <c r="DJ164" s="74">
        <f t="shared" si="3763"/>
        <v>15</v>
      </c>
      <c r="DK164" s="11">
        <v>107</v>
      </c>
      <c r="DL164" s="12">
        <f t="shared" si="3697"/>
        <v>0.6348314606741573</v>
      </c>
      <c r="DM164" s="11">
        <v>6</v>
      </c>
      <c r="DN164" s="12">
        <f t="shared" si="3698"/>
        <v>5.3097345132743362E-2</v>
      </c>
      <c r="DO164" s="39"/>
      <c r="DP164" s="39"/>
      <c r="DQ164" s="39">
        <v>83.333333333333329</v>
      </c>
      <c r="DR164" s="43">
        <v>100</v>
      </c>
      <c r="DS164" s="10"/>
      <c r="DT164" s="11"/>
      <c r="DU164" s="74">
        <f t="shared" si="3764"/>
        <v>746</v>
      </c>
      <c r="DV164" s="74">
        <f t="shared" si="3765"/>
        <v>63</v>
      </c>
      <c r="DW164" s="11">
        <v>491</v>
      </c>
      <c r="DX164" s="12">
        <f t="shared" si="3701"/>
        <v>0.66890080428954424</v>
      </c>
      <c r="DY164" s="11">
        <v>8</v>
      </c>
      <c r="DZ164" s="12">
        <f t="shared" si="3702"/>
        <v>1.6032064128256512E-2</v>
      </c>
      <c r="EA164" s="13"/>
      <c r="EB164" s="11"/>
      <c r="EC164" s="39">
        <v>82.608695652173907</v>
      </c>
      <c r="ED164" s="43">
        <v>93.333333333333329</v>
      </c>
      <c r="EE164" s="10"/>
      <c r="EF164" s="11"/>
      <c r="EG164" s="74">
        <f t="shared" si="3766"/>
        <v>750</v>
      </c>
      <c r="EH164" s="74">
        <f t="shared" si="3767"/>
        <v>62</v>
      </c>
      <c r="EI164" s="11">
        <v>463</v>
      </c>
      <c r="EJ164" s="12">
        <f t="shared" si="3705"/>
        <v>0.65066666666666662</v>
      </c>
      <c r="EK164" s="11">
        <v>25</v>
      </c>
      <c r="EL164" s="12">
        <f t="shared" si="3706"/>
        <v>5.1229508196721313E-2</v>
      </c>
      <c r="EM164" s="13"/>
      <c r="EN164" s="11"/>
      <c r="EO164" s="39">
        <v>78.571428571428569</v>
      </c>
      <c r="EP164" s="43">
        <v>86.666666666666671</v>
      </c>
      <c r="EQ164" s="10"/>
      <c r="ER164" s="11"/>
      <c r="ES164" s="74">
        <f t="shared" si="3768"/>
        <v>733</v>
      </c>
      <c r="ET164" s="74">
        <f t="shared" si="3769"/>
        <v>60</v>
      </c>
      <c r="EU164" s="11">
        <v>485</v>
      </c>
      <c r="EV164" s="12">
        <f t="shared" si="3709"/>
        <v>0.69849931787175989</v>
      </c>
      <c r="EW164" s="11">
        <v>27</v>
      </c>
      <c r="EX164" s="12">
        <f t="shared" si="3710"/>
        <v>5.2734375E-2</v>
      </c>
      <c r="EY164" s="13"/>
      <c r="EZ164" s="11"/>
      <c r="FA164" s="39">
        <v>90.909090909090907</v>
      </c>
      <c r="FB164" s="43">
        <v>92.857142857142861</v>
      </c>
      <c r="FC164" s="10"/>
      <c r="FD164" s="11"/>
      <c r="FE164" s="74">
        <f t="shared" si="3770"/>
        <v>735</v>
      </c>
      <c r="FF164" s="74">
        <f t="shared" si="3771"/>
        <v>60</v>
      </c>
      <c r="FG164" s="11">
        <v>476</v>
      </c>
      <c r="FH164" s="12">
        <f t="shared" si="3713"/>
        <v>0.68163265306122445</v>
      </c>
      <c r="FI164" s="11">
        <v>25</v>
      </c>
      <c r="FJ164" s="12">
        <f t="shared" si="3714"/>
        <v>4.9900199600798403E-2</v>
      </c>
      <c r="FK164" s="13"/>
      <c r="FL164" s="11"/>
      <c r="FM164" s="39">
        <v>86</v>
      </c>
      <c r="FN164" s="43">
        <v>100</v>
      </c>
      <c r="FO164" s="10"/>
      <c r="FP164" s="11"/>
      <c r="FQ164" s="74">
        <f t="shared" si="3772"/>
        <v>744</v>
      </c>
      <c r="FR164" s="74">
        <f t="shared" si="3773"/>
        <v>62</v>
      </c>
      <c r="FS164" s="11">
        <v>479</v>
      </c>
      <c r="FT164" s="12">
        <f t="shared" si="3717"/>
        <v>0.66129032258064513</v>
      </c>
      <c r="FU164" s="11">
        <v>13</v>
      </c>
      <c r="FV164" s="12">
        <f t="shared" si="3718"/>
        <v>2.6422764227642278E-2</v>
      </c>
      <c r="FW164" s="13"/>
      <c r="FX164" s="11"/>
      <c r="FY164" s="39">
        <v>78.260869565217391</v>
      </c>
      <c r="FZ164" s="43">
        <v>92.857142857142861</v>
      </c>
      <c r="GA164" s="10"/>
      <c r="GB164" s="11"/>
      <c r="GC164" s="74">
        <f t="shared" si="3774"/>
        <v>198</v>
      </c>
      <c r="GD164" s="74">
        <f t="shared" si="3775"/>
        <v>16</v>
      </c>
      <c r="GE164" s="11">
        <v>108</v>
      </c>
      <c r="GF164" s="12">
        <f t="shared" si="3721"/>
        <v>0.59090909090909094</v>
      </c>
      <c r="GG164" s="11">
        <v>9</v>
      </c>
      <c r="GH164" s="12">
        <f t="shared" si="3722"/>
        <v>7.6923076923076927E-2</v>
      </c>
      <c r="GI164" s="13"/>
      <c r="GJ164" s="11"/>
      <c r="GK164" s="39">
        <v>90</v>
      </c>
      <c r="GL164" s="43">
        <v>100</v>
      </c>
      <c r="GM164" s="10"/>
      <c r="GN164" s="11"/>
      <c r="GO164" s="74">
        <f t="shared" si="3776"/>
        <v>744</v>
      </c>
      <c r="GP164" s="74">
        <f t="shared" si="3777"/>
        <v>61</v>
      </c>
      <c r="GQ164" s="11">
        <v>516</v>
      </c>
      <c r="GR164" s="12">
        <f t="shared" si="3725"/>
        <v>0.70026881720430112</v>
      </c>
      <c r="GS164" s="11">
        <v>5</v>
      </c>
      <c r="GT164" s="12">
        <f t="shared" si="3726"/>
        <v>9.5969289827255271E-3</v>
      </c>
      <c r="GU164" s="13"/>
      <c r="GV164" s="11"/>
      <c r="GW164" s="39">
        <v>86.04651162790698</v>
      </c>
      <c r="GX164" s="43">
        <v>100</v>
      </c>
      <c r="GY164" s="10"/>
      <c r="GZ164" s="11"/>
      <c r="HA164" s="74">
        <f t="shared" si="3778"/>
        <v>750</v>
      </c>
      <c r="HB164" s="74">
        <f t="shared" si="3779"/>
        <v>59</v>
      </c>
      <c r="HC164" s="11">
        <v>488</v>
      </c>
      <c r="HD164" s="12">
        <f t="shared" si="3729"/>
        <v>0.67200000000000004</v>
      </c>
      <c r="HE164" s="11">
        <v>16</v>
      </c>
      <c r="HF164" s="12">
        <f t="shared" si="3730"/>
        <v>3.1746031746031744E-2</v>
      </c>
      <c r="HG164" s="13"/>
      <c r="HH164" s="11"/>
      <c r="HI164" s="39">
        <v>88.095238095238102</v>
      </c>
      <c r="HJ164" s="43">
        <v>100</v>
      </c>
      <c r="HK164" s="10">
        <f t="shared" si="3731"/>
        <v>4</v>
      </c>
      <c r="HL164" s="11">
        <f t="shared" si="3732"/>
        <v>0</v>
      </c>
      <c r="HM164" s="11">
        <f t="shared" si="3733"/>
        <v>11611</v>
      </c>
      <c r="HN164" s="11">
        <f t="shared" si="3734"/>
        <v>958</v>
      </c>
      <c r="HO164" s="11">
        <f t="shared" si="3735"/>
        <v>7678</v>
      </c>
      <c r="HP164" s="202">
        <f t="shared" si="3736"/>
        <v>0.66126948583240031</v>
      </c>
      <c r="HQ164" s="15">
        <f t="shared" si="3737"/>
        <v>250</v>
      </c>
      <c r="HR164" s="12">
        <f t="shared" si="3738"/>
        <v>3.2560562646522531E-2</v>
      </c>
      <c r="HS164" s="16">
        <v>63.6</v>
      </c>
      <c r="HT164" s="17">
        <v>7283</v>
      </c>
      <c r="HU164" s="16">
        <f t="shared" si="3739"/>
        <v>94.855431101849447</v>
      </c>
      <c r="HV164" s="23">
        <v>80.586592178770957</v>
      </c>
      <c r="HW164" s="22">
        <v>82.661290322580641</v>
      </c>
      <c r="HX164" s="78">
        <f t="shared" si="3740"/>
        <v>0.65432742440041713</v>
      </c>
      <c r="HY164" s="78">
        <f t="shared" si="3741"/>
        <v>0.65125290622578147</v>
      </c>
      <c r="HZ164" s="78">
        <f t="shared" si="3742"/>
        <v>0.67802254098360659</v>
      </c>
      <c r="ID164" s="83">
        <f t="shared" ref="ID164:IF164" si="3780">ID165/ID166</f>
        <v>3.8950921838483512E-3</v>
      </c>
      <c r="IE164" s="83">
        <f t="shared" si="3780"/>
        <v>2.3195876288659794E-3</v>
      </c>
      <c r="IF164" s="83">
        <f t="shared" si="3780"/>
        <v>1.2790995139421847E-3</v>
      </c>
      <c r="IG164" s="86" t="s">
        <v>41</v>
      </c>
    </row>
    <row r="165" spans="1:241" ht="19.5" thickBot="1" x14ac:dyDescent="0.3">
      <c r="A165" s="211"/>
      <c r="B165" s="42"/>
      <c r="C165" s="26">
        <f t="shared" ref="C165:D165" si="3781">SUM(C158:C164)</f>
        <v>6</v>
      </c>
      <c r="D165" s="27">
        <f t="shared" si="3781"/>
        <v>0</v>
      </c>
      <c r="E165" s="27"/>
      <c r="F165" s="27"/>
      <c r="G165" s="27">
        <f t="shared" ref="G165" si="3782">SUM(G158:G164)</f>
        <v>3326</v>
      </c>
      <c r="H165" s="28">
        <f t="shared" ref="H165" si="3783">((G165+I165)/7)/E164</f>
        <v>0.69832289351384114</v>
      </c>
      <c r="I165" s="27">
        <f t="shared" ref="I165" si="3784">SUM(I158:I164)</f>
        <v>130</v>
      </c>
      <c r="J165" s="28">
        <f t="shared" ref="J165" si="3785">(I165/(I165+G165))</f>
        <v>3.7615740740740741E-2</v>
      </c>
      <c r="K165" s="27"/>
      <c r="L165" s="27"/>
      <c r="M165" s="29">
        <f t="shared" ref="M165:N165" si="3786">M163/M162*100-100</f>
        <v>12.906176396606512</v>
      </c>
      <c r="N165" s="72">
        <f t="shared" si="3786"/>
        <v>-2.7803379416282752</v>
      </c>
      <c r="O165" s="26">
        <f t="shared" ref="O165:P165" si="3787">SUM(O158:O164)</f>
        <v>1</v>
      </c>
      <c r="P165" s="27">
        <f t="shared" si="3787"/>
        <v>0</v>
      </c>
      <c r="Q165" s="27"/>
      <c r="R165" s="27"/>
      <c r="S165" s="27">
        <f t="shared" si="2274"/>
        <v>3079</v>
      </c>
      <c r="T165" s="28">
        <f t="shared" ref="T165" si="3788">((S165+U165)/7)/Q164</f>
        <v>0.63694650370667205</v>
      </c>
      <c r="U165" s="27">
        <f t="shared" si="2276"/>
        <v>100</v>
      </c>
      <c r="V165" s="28">
        <f t="shared" ref="V165" si="3789">(U165/(U165+S165))</f>
        <v>3.1456432840515886E-2</v>
      </c>
      <c r="W165" s="27"/>
      <c r="X165" s="27"/>
      <c r="Y165" s="29">
        <f t="shared" ref="Y165:Z165" si="3790">Y163/Y162*100-100</f>
        <v>14.874514210797415</v>
      </c>
      <c r="Z165" s="72">
        <f t="shared" si="3790"/>
        <v>8.7557603686635872</v>
      </c>
      <c r="AA165" s="26">
        <f t="shared" ref="AA165:AB165" si="3791">SUM(AA158:AA164)</f>
        <v>2</v>
      </c>
      <c r="AB165" s="27">
        <f t="shared" si="3791"/>
        <v>0</v>
      </c>
      <c r="AC165" s="27"/>
      <c r="AD165" s="27"/>
      <c r="AE165" s="27">
        <f t="shared" si="2280"/>
        <v>3238</v>
      </c>
      <c r="AF165" s="28">
        <f t="shared" ref="AF165" si="3792">((AE165+AG165)/7)/AC164</f>
        <v>0.65311706077779952</v>
      </c>
      <c r="AG165" s="27">
        <f t="shared" si="2282"/>
        <v>104</v>
      </c>
      <c r="AH165" s="28">
        <f t="shared" ref="AH165" si="3793">(AG165/(AG165+AE165))</f>
        <v>3.1119090365050867E-2</v>
      </c>
      <c r="AI165" s="27"/>
      <c r="AJ165" s="27"/>
      <c r="AK165" s="29">
        <f t="shared" ref="AK165:AL165" si="3794">AK163/AK162*100-100</f>
        <v>12.045231071779753</v>
      </c>
      <c r="AL165" s="72">
        <f t="shared" si="3794"/>
        <v>10.006583278472675</v>
      </c>
      <c r="AM165" s="26">
        <f t="shared" ref="AM165:AN165" si="3795">SUM(AM158:AM164)</f>
        <v>2</v>
      </c>
      <c r="AN165" s="27">
        <f t="shared" si="3795"/>
        <v>0</v>
      </c>
      <c r="AO165" s="27"/>
      <c r="AP165" s="27"/>
      <c r="AQ165" s="27">
        <f t="shared" si="2286"/>
        <v>932</v>
      </c>
      <c r="AR165" s="28">
        <f t="shared" ref="AR165" si="3796">((AQ165+AS165)/7)/AO164</f>
        <v>0.71056547619047616</v>
      </c>
      <c r="AS165" s="27">
        <f t="shared" si="2288"/>
        <v>23</v>
      </c>
      <c r="AT165" s="28">
        <f t="shared" ref="AT165" si="3797">(AS165/(AS165+AQ165))</f>
        <v>2.4083769633507852E-2</v>
      </c>
      <c r="AU165" s="27"/>
      <c r="AV165" s="27"/>
      <c r="AW165" s="29">
        <f t="shared" ref="AW165:AX165" si="3798">AW163/AW162*100-100</f>
        <v>16.28711897738448</v>
      </c>
      <c r="AX165" s="72">
        <f t="shared" si="3798"/>
        <v>8.0645161290322562</v>
      </c>
      <c r="AY165" s="26">
        <f t="shared" ref="AY165:AZ165" si="3799">SUM(AY158:AY164)</f>
        <v>1</v>
      </c>
      <c r="AZ165" s="27">
        <f t="shared" si="3799"/>
        <v>0</v>
      </c>
      <c r="BA165" s="27"/>
      <c r="BB165" s="27"/>
      <c r="BC165" s="27">
        <f t="shared" si="2292"/>
        <v>3436</v>
      </c>
      <c r="BD165" s="28">
        <f t="shared" ref="BD165" si="3800">((BC165+BE165)/7)/BA164</f>
        <v>0.667047619047619</v>
      </c>
      <c r="BE165" s="27">
        <f t="shared" si="2294"/>
        <v>66</v>
      </c>
      <c r="BF165" s="28">
        <f t="shared" ref="BF165" si="3801">(BE165/(BE165+BC165))</f>
        <v>1.8846373500856654E-2</v>
      </c>
      <c r="BG165" s="27"/>
      <c r="BH165" s="27"/>
      <c r="BI165" s="29">
        <f t="shared" ref="BI165:BJ165" si="3802">BI163/BI162*100-100</f>
        <v>9.6908117557085234</v>
      </c>
      <c r="BJ165" s="72">
        <f t="shared" si="3802"/>
        <v>12.18317972350232</v>
      </c>
      <c r="BK165" s="26">
        <f t="shared" ref="BK165:BL165" si="3803">SUM(BK158:BK164)</f>
        <v>3</v>
      </c>
      <c r="BL165" s="27">
        <f t="shared" si="3803"/>
        <v>0</v>
      </c>
      <c r="BM165" s="27"/>
      <c r="BN165" s="27"/>
      <c r="BO165" s="27">
        <f t="shared" si="2298"/>
        <v>3284</v>
      </c>
      <c r="BP165" s="28">
        <f t="shared" ref="BP165" si="3804">((BO165+BQ165)/7)/BM164</f>
        <v>0.65006729475100944</v>
      </c>
      <c r="BQ165" s="27">
        <f t="shared" si="2300"/>
        <v>97</v>
      </c>
      <c r="BR165" s="28">
        <f t="shared" ref="BR165" si="3805">(BQ165/(BQ165+BO165))</f>
        <v>2.8689736764270925E-2</v>
      </c>
      <c r="BS165" s="27"/>
      <c r="BT165" s="27"/>
      <c r="BU165" s="29">
        <f t="shared" ref="BU165:BV165" si="3806">BU163/BU162*100-100</f>
        <v>15.625279342093506</v>
      </c>
      <c r="BV165" s="72">
        <f t="shared" si="3806"/>
        <v>18.361175115207388</v>
      </c>
      <c r="BW165" s="26">
        <f t="shared" ref="BW165:BX165" si="3807">SUM(BW158:BW164)</f>
        <v>4</v>
      </c>
      <c r="BX165" s="27">
        <f t="shared" si="3807"/>
        <v>0</v>
      </c>
      <c r="BY165" s="27"/>
      <c r="BZ165" s="27"/>
      <c r="CA165" s="27">
        <f t="shared" si="2304"/>
        <v>3285</v>
      </c>
      <c r="CB165" s="28">
        <f t="shared" ref="CB165" si="3808">((CA165+CC165)/7)/BY164</f>
        <v>0.67344119968429361</v>
      </c>
      <c r="CC165" s="27">
        <f t="shared" si="2306"/>
        <v>128</v>
      </c>
      <c r="CD165" s="28">
        <f t="shared" ref="CD165" si="3809">(CC165/(CC165+CA165))</f>
        <v>3.7503662467037797E-2</v>
      </c>
      <c r="CE165" s="27"/>
      <c r="CF165" s="27"/>
      <c r="CG165" s="29">
        <f t="shared" ref="CG165:CH165" si="3810">CG163/CG162*100-100</f>
        <v>13.640336501693426</v>
      </c>
      <c r="CH165" s="72">
        <f t="shared" si="3810"/>
        <v>8.172043010752688</v>
      </c>
      <c r="CI165" s="26">
        <f t="shared" ref="CI165:CJ165" si="3811">SUM(CI158:CI164)</f>
        <v>1</v>
      </c>
      <c r="CJ165" s="27">
        <f t="shared" si="3811"/>
        <v>0</v>
      </c>
      <c r="CK165" s="27"/>
      <c r="CL165" s="27"/>
      <c r="CM165" s="27">
        <f t="shared" si="2310"/>
        <v>3334</v>
      </c>
      <c r="CN165" s="28">
        <f t="shared" ref="CN165" si="3812">((CM165+CO165)/7)/CK164</f>
        <v>0.66653779238352984</v>
      </c>
      <c r="CO165" s="27">
        <f t="shared" si="2312"/>
        <v>114</v>
      </c>
      <c r="CP165" s="28">
        <f t="shared" ref="CP165" si="3813">(CO165/(CO165+CM165))</f>
        <v>3.306264501160093E-2</v>
      </c>
      <c r="CQ165" s="27"/>
      <c r="CR165" s="27"/>
      <c r="CS165" s="29">
        <f t="shared" ref="CS165:CT165" si="3814">CS163/CS162*100-100</f>
        <v>11.962491306328999</v>
      </c>
      <c r="CT165" s="72">
        <f t="shared" si="3814"/>
        <v>9.2165898617511601</v>
      </c>
      <c r="CU165" s="26">
        <f t="shared" ref="CU165:CV165" si="3815">SUM(CU158:CU164)</f>
        <v>1</v>
      </c>
      <c r="CV165" s="27">
        <f t="shared" si="3815"/>
        <v>0</v>
      </c>
      <c r="CW165" s="27"/>
      <c r="CX165" s="27"/>
      <c r="CY165" s="27">
        <f t="shared" si="2316"/>
        <v>3129</v>
      </c>
      <c r="CZ165" s="28">
        <f t="shared" ref="CZ165" si="3816">((CY165+DA165)/7)/CW164</f>
        <v>0.63565589723627869</v>
      </c>
      <c r="DA165" s="27">
        <f t="shared" si="2318"/>
        <v>137</v>
      </c>
      <c r="DB165" s="28">
        <f t="shared" ref="DB165" si="3817">(DA165/(DA165+CY165))</f>
        <v>4.1947336191059399E-2</v>
      </c>
      <c r="DC165" s="27"/>
      <c r="DD165" s="27"/>
      <c r="DE165" s="29">
        <f t="shared" ref="DE165:DF165" si="3818">DE163/DE162*100-100</f>
        <v>18.106322944722322</v>
      </c>
      <c r="DF165" s="72">
        <f t="shared" si="3818"/>
        <v>10.506912442396327</v>
      </c>
      <c r="DG165" s="26">
        <f t="shared" ref="DG165:DH165" si="3819">SUM(DG158:DG164)</f>
        <v>2</v>
      </c>
      <c r="DH165" s="27">
        <f t="shared" si="3819"/>
        <v>0</v>
      </c>
      <c r="DI165" s="27"/>
      <c r="DJ165" s="27"/>
      <c r="DK165" s="27">
        <f t="shared" si="2322"/>
        <v>736</v>
      </c>
      <c r="DL165" s="28">
        <f t="shared" ref="DL165" si="3820">((DK165+DM165)/7)/DI164</f>
        <v>0.6235955056179775</v>
      </c>
      <c r="DM165" s="27">
        <f t="shared" si="2324"/>
        <v>41</v>
      </c>
      <c r="DN165" s="28">
        <f t="shared" ref="DN165" si="3821">(DM165/(DM165+DK165))</f>
        <v>5.276705276705277E-2</v>
      </c>
      <c r="DO165" s="27"/>
      <c r="DP165" s="27"/>
      <c r="DQ165" s="29">
        <f t="shared" ref="DQ165:DR165" si="3822">DQ163/DQ162*100-100</f>
        <v>12.394843220801931</v>
      </c>
      <c r="DR165" s="72">
        <f t="shared" si="3822"/>
        <v>1.7857142857142776</v>
      </c>
      <c r="DS165" s="26">
        <f t="shared" ref="DS165:DT165" si="3823">SUM(DS158:DS164)</f>
        <v>1</v>
      </c>
      <c r="DT165" s="27">
        <f t="shared" si="3823"/>
        <v>0</v>
      </c>
      <c r="DU165" s="27"/>
      <c r="DV165" s="27"/>
      <c r="DW165" s="27">
        <f t="shared" si="2328"/>
        <v>3416</v>
      </c>
      <c r="DX165" s="28">
        <f t="shared" ref="DX165" si="3824">((DW165+DY165)/7)/DU164</f>
        <v>0.67541171964764457</v>
      </c>
      <c r="DY165" s="27">
        <f t="shared" si="2330"/>
        <v>111</v>
      </c>
      <c r="DZ165" s="28">
        <f t="shared" ref="DZ165" si="3825">(DY165/(DY165+DW165))</f>
        <v>3.1471505528777997E-2</v>
      </c>
      <c r="EA165" s="27"/>
      <c r="EB165" s="27"/>
      <c r="EC165" s="29">
        <f t="shared" ref="EC165:ED165" si="3826">EC163/EC162*100-100</f>
        <v>10.314864691548024</v>
      </c>
      <c r="ED165" s="72">
        <f t="shared" si="3826"/>
        <v>10.030721966205817</v>
      </c>
      <c r="EE165" s="26">
        <f t="shared" ref="EE165:EF165" si="3827">SUM(EE158:EE164)</f>
        <v>0</v>
      </c>
      <c r="EF165" s="27">
        <f t="shared" si="3827"/>
        <v>0</v>
      </c>
      <c r="EG165" s="27"/>
      <c r="EH165" s="27"/>
      <c r="EI165" s="27">
        <f t="shared" si="2334"/>
        <v>3306</v>
      </c>
      <c r="EJ165" s="28">
        <f t="shared" ref="EJ165" si="3828">((EI165+EK165)/7)/EG164</f>
        <v>0.64971428571428569</v>
      </c>
      <c r="EK165" s="27">
        <f t="shared" si="2336"/>
        <v>105</v>
      </c>
      <c r="EL165" s="28">
        <f t="shared" ref="EL165" si="3829">(EK165/(EK165+EI165))</f>
        <v>3.0782761653474055E-2</v>
      </c>
      <c r="EM165" s="27"/>
      <c r="EN165" s="27"/>
      <c r="EO165" s="29">
        <f t="shared" ref="EO165:EP165" si="3830">EO163/EO162*100-100</f>
        <v>18.437456103385315</v>
      </c>
      <c r="EP165" s="72">
        <f t="shared" si="3830"/>
        <v>16.497695852534548</v>
      </c>
      <c r="EQ165" s="26">
        <f t="shared" ref="EQ165:ER165" si="3831">SUM(EQ158:EQ164)</f>
        <v>1</v>
      </c>
      <c r="ER165" s="27">
        <f t="shared" si="3831"/>
        <v>0</v>
      </c>
      <c r="ES165" s="27"/>
      <c r="ET165" s="27"/>
      <c r="EU165" s="27">
        <f t="shared" si="2340"/>
        <v>3419</v>
      </c>
      <c r="EV165" s="28">
        <f t="shared" ref="EV165" si="3832">((EU165+EW165)/7)/ES164</f>
        <v>0.69869421165464818</v>
      </c>
      <c r="EW165" s="27">
        <f t="shared" si="2342"/>
        <v>166</v>
      </c>
      <c r="EX165" s="28">
        <f t="shared" ref="EX165" si="3833">(EW165/(EW165+EU165))</f>
        <v>4.630404463040446E-2</v>
      </c>
      <c r="EY165" s="27"/>
      <c r="EZ165" s="27"/>
      <c r="FA165" s="29">
        <f t="shared" ref="FA165:FB165" si="3834">FA163/FA162*100-100</f>
        <v>17.80973451327435</v>
      </c>
      <c r="FB165" s="72">
        <f t="shared" si="3834"/>
        <v>1.398946675444364</v>
      </c>
      <c r="FC165" s="26">
        <f t="shared" ref="FC165:FD165" si="3835">SUM(FC158:FC164)</f>
        <v>2</v>
      </c>
      <c r="FD165" s="27">
        <f t="shared" si="3835"/>
        <v>0</v>
      </c>
      <c r="FE165" s="27"/>
      <c r="FF165" s="27"/>
      <c r="FG165" s="27">
        <f t="shared" si="2346"/>
        <v>3362</v>
      </c>
      <c r="FH165" s="28">
        <f t="shared" ref="FH165" si="3836">((FG165+FI165)/7)/FE164</f>
        <v>0.67871720116618073</v>
      </c>
      <c r="FI165" s="27">
        <f t="shared" si="2348"/>
        <v>130</v>
      </c>
      <c r="FJ165" s="28">
        <f t="shared" ref="FJ165" si="3837">(FI165/(FI165+FG165))</f>
        <v>3.7227949599083619E-2</v>
      </c>
      <c r="FK165" s="27"/>
      <c r="FL165" s="27"/>
      <c r="FM165" s="29">
        <f t="shared" ref="FM165:FN165" si="3838">FM163/FM162*100-100</f>
        <v>16.58800393313669</v>
      </c>
      <c r="FN165" s="72">
        <f t="shared" si="3838"/>
        <v>11.059907834101381</v>
      </c>
      <c r="FO165" s="26">
        <f t="shared" ref="FO165:FP165" si="3839">SUM(FO158:FO164)</f>
        <v>1</v>
      </c>
      <c r="FP165" s="27">
        <f t="shared" si="3839"/>
        <v>0</v>
      </c>
      <c r="FQ165" s="27"/>
      <c r="FR165" s="27"/>
      <c r="FS165" s="27">
        <f t="shared" si="2352"/>
        <v>3388</v>
      </c>
      <c r="FT165" s="28">
        <f t="shared" ref="FT165" si="3840">((FS165+FU165)/7)/FQ164</f>
        <v>0.67012288786482332</v>
      </c>
      <c r="FU165" s="27">
        <f t="shared" si="2354"/>
        <v>102</v>
      </c>
      <c r="FV165" s="28">
        <f t="shared" ref="FV165" si="3841">(FU165/(FU165+FS165))</f>
        <v>2.9226361031518624E-2</v>
      </c>
      <c r="FW165" s="27"/>
      <c r="FX165" s="27"/>
      <c r="FY165" s="29">
        <f t="shared" ref="FY165:FZ165" si="3842">FY163/FY162*100-100</f>
        <v>13.922021290239854</v>
      </c>
      <c r="FZ165" s="72">
        <f t="shared" si="3842"/>
        <v>8.1632653061224545</v>
      </c>
      <c r="GA165" s="26">
        <f t="shared" ref="GA165:GB165" si="3843">SUM(GA158:GA164)</f>
        <v>1</v>
      </c>
      <c r="GB165" s="27">
        <f t="shared" si="3843"/>
        <v>0</v>
      </c>
      <c r="GC165" s="27"/>
      <c r="GD165" s="27"/>
      <c r="GE165" s="27">
        <f t="shared" si="2358"/>
        <v>803</v>
      </c>
      <c r="GF165" s="28">
        <f t="shared" ref="GF165" si="3844">((GE165+GG165)/7)/GC164</f>
        <v>0.62265512265512268</v>
      </c>
      <c r="GG165" s="27">
        <f t="shared" si="2360"/>
        <v>60</v>
      </c>
      <c r="GH165" s="28">
        <f t="shared" ref="GH165" si="3845">(GG165/(GG165+GE165))</f>
        <v>6.9524913093858637E-2</v>
      </c>
      <c r="GI165" s="27"/>
      <c r="GJ165" s="27"/>
      <c r="GK165" s="29">
        <f t="shared" ref="GK165:GL165" si="3846">GK163/GK162*100-100</f>
        <v>8.3702064896755246</v>
      </c>
      <c r="GL165" s="72">
        <f t="shared" si="3846"/>
        <v>1.7857142857142776</v>
      </c>
      <c r="GM165" s="26">
        <f t="shared" ref="GM165:GN165" si="3847">SUM(GM158:GM164)</f>
        <v>0</v>
      </c>
      <c r="GN165" s="27">
        <f t="shared" si="3847"/>
        <v>0</v>
      </c>
      <c r="GO165" s="27"/>
      <c r="GP165" s="27"/>
      <c r="GQ165" s="27">
        <f t="shared" si="2364"/>
        <v>3535</v>
      </c>
      <c r="GR165" s="28">
        <f t="shared" ref="GR165" si="3848">((GQ165+GS165)/7)/GO164</f>
        <v>0.6925883256528419</v>
      </c>
      <c r="GS165" s="27">
        <f t="shared" si="2366"/>
        <v>72</v>
      </c>
      <c r="GT165" s="28">
        <f t="shared" ref="GT165" si="3849">(GS165/(GS165+GQ165))</f>
        <v>1.9961186581646799E-2</v>
      </c>
      <c r="GU165" s="27"/>
      <c r="GV165" s="27"/>
      <c r="GW165" s="29">
        <f t="shared" ref="GW165:GX165" si="3850">GW163/GW162*100-100</f>
        <v>12.780407491253357</v>
      </c>
      <c r="GX165" s="72">
        <f t="shared" si="3850"/>
        <v>8.4245391705069181</v>
      </c>
      <c r="GY165" s="26">
        <f t="shared" ref="GY165:GZ165" si="3851">SUM(GY158:GY164)</f>
        <v>0</v>
      </c>
      <c r="GZ165" s="27">
        <f t="shared" si="3851"/>
        <v>1</v>
      </c>
      <c r="HA165" s="27"/>
      <c r="HB165" s="27"/>
      <c r="HC165" s="27">
        <f t="shared" si="2370"/>
        <v>3271</v>
      </c>
      <c r="HD165" s="28">
        <f t="shared" ref="HD165" si="3852">((HC165+HE165)/7)/HA164</f>
        <v>0.64476190476190476</v>
      </c>
      <c r="HE165" s="27">
        <f t="shared" si="2372"/>
        <v>114</v>
      </c>
      <c r="HF165" s="28">
        <f t="shared" ref="HF165" si="3853">(HE165/(HE165+HC165))</f>
        <v>3.3677991137370751E-2</v>
      </c>
      <c r="HG165" s="27"/>
      <c r="HH165" s="27"/>
      <c r="HI165" s="29">
        <f t="shared" ref="HI165:HJ165" si="3854">HI163/HI162*100-100</f>
        <v>17.17469682071453</v>
      </c>
      <c r="HJ165" s="72">
        <f t="shared" si="3854"/>
        <v>14.285714285714278</v>
      </c>
      <c r="HK165" s="26">
        <f t="shared" si="3731"/>
        <v>29</v>
      </c>
      <c r="HL165" s="27">
        <f t="shared" si="3732"/>
        <v>1</v>
      </c>
      <c r="HM165" s="27"/>
      <c r="HN165" s="27"/>
      <c r="HO165" s="27">
        <f t="shared" ref="HO165" si="3855">+G165+S165+AE165+AQ165+BC165+BO165+CA165+CM165+CY165+DK165+DW165+EI165+EU165+FG165+FS165+GE165+GQ165+HC165+I165+U165+AG165+AS165+BE165+BQ165+CC165+CO165+DA165+DM165+DY165+EK165+EW165+FI165+FU165+GG165+GS165+HE165</f>
        <v>54079</v>
      </c>
      <c r="HP165" s="203">
        <f t="shared" ref="HP165" si="3856">+((HO165)/HM164)/7</f>
        <v>0.66536658587300224</v>
      </c>
      <c r="HQ165" s="62">
        <f t="shared" si="3737"/>
        <v>1800</v>
      </c>
      <c r="HR165" s="52">
        <f t="shared" si="3738"/>
        <v>3.3284639139037335E-2</v>
      </c>
      <c r="HS165" s="53">
        <f t="shared" si="2377"/>
        <v>63.385714285714293</v>
      </c>
      <c r="HT165" s="54">
        <f t="shared" si="2378"/>
        <v>51263</v>
      </c>
      <c r="HU165" s="53">
        <f t="shared" si="2379"/>
        <v>94.784781205335051</v>
      </c>
      <c r="HV165" s="63">
        <f t="shared" ref="HV165:HW165" si="3857">HV163/HV162*100-100</f>
        <v>14.251852584279547</v>
      </c>
      <c r="HW165" s="72">
        <f t="shared" si="3857"/>
        <v>9.1376170655567108</v>
      </c>
      <c r="HX165" s="78">
        <f t="shared" ref="HX165" si="3858">SUM(G165,I165,S165,U165,AE165,AG165,AQ165,AS165,BC165,BE165,BO165,BQ165)/7/SUM(E164,Q164,AC164,AO164,BA164,BM164)</f>
        <v>0.66345151199165797</v>
      </c>
      <c r="HY165" s="78">
        <f t="shared" ref="HY165" si="3859">SUM(CA165,CC165,CM165,CO165,CY165,DA165,DK165,DM165,DW165,DY165,EI165,EK165)/7/SUM(BY164,CK164,CW164,DI164,DU164,EG164)</f>
        <v>0.65844927482747162</v>
      </c>
      <c r="HZ165" s="78">
        <f t="shared" ref="HZ165" si="3860">SUM(K165,EU165,EW165,FG165,FI165,FS165,FU165,GE165,GG165,GQ165,GS165,HC165,HE165)/7/SUM(ES164,FE164,FQ164,GC164,GO164,HA164)</f>
        <v>0.6741071428571429</v>
      </c>
      <c r="IA165" s="82">
        <f t="shared" ref="IA165" si="3861">SUM(I165,U165,AG165,AS165,BE165,BQ165)/SUM(G165,I165,S165,U165,AE165,AG165,AQ165,AS165,BC165,BE165,BO165,BQ165)</f>
        <v>2.9188885770418185E-2</v>
      </c>
      <c r="IB165" s="82">
        <f t="shared" ref="IB165" si="3862">SUM(CC165,CO165,DA165,DM165,DY165,EK165)/SUM(CA165,CC165,CM165,CO165,CY165,DA165,DK165,DM165,DW165,DY165,EI165,EK165)</f>
        <v>3.5646228001345141E-2</v>
      </c>
      <c r="IC165" s="82">
        <f t="shared" ref="IC165" si="3863">SUM(EW165,FI165,FU165,GG165,GS165,HE165)/SUM(EU165,EW165,FG165,FI165,FS165,FU165,GE165,GG165,GQ165,GS165,HC165,HE165)</f>
        <v>3.4958202149603733E-2</v>
      </c>
      <c r="ID165" s="84">
        <f t="shared" ref="ID165" si="3864">SUM(C165,O165,AA165,AM165,AY165,BK165)</f>
        <v>15</v>
      </c>
      <c r="IE165" s="84">
        <f t="shared" ref="IE165" si="3865">SUM(BW165,CI165,CU165,DG165,DS165,EE165)</f>
        <v>9</v>
      </c>
      <c r="IF165" s="84">
        <f t="shared" ref="IF165" si="3866">SUM(EQ165,FC165,FO165,GA165,GM165,GY165)</f>
        <v>5</v>
      </c>
      <c r="IG165" s="86" t="s">
        <v>40</v>
      </c>
    </row>
    <row r="166" spans="1:24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5">
        <f t="shared" ref="HK166:HL166" si="3867">HK165/HM155</f>
        <v>2.4914089347079036E-3</v>
      </c>
      <c r="HL166" s="68">
        <f t="shared" si="3867"/>
        <v>1.0427528675703858E-3</v>
      </c>
      <c r="HM166" s="30"/>
      <c r="HN166" s="30"/>
      <c r="HO166" s="30"/>
      <c r="HP166" s="204"/>
      <c r="HQ166" s="30"/>
      <c r="HR166" s="30"/>
      <c r="HS166" s="30"/>
      <c r="HT166" s="51"/>
      <c r="HU166" s="30"/>
      <c r="HV166" s="30"/>
      <c r="HW166" s="31"/>
      <c r="HY166" s="77"/>
      <c r="HZ166" s="77"/>
      <c r="ID166" s="84">
        <f t="shared" ref="ID166" si="3868">SUM(E155,Q155,AC155,AO155,BA155,BM155)</f>
        <v>3851</v>
      </c>
      <c r="IE166" s="84">
        <f t="shared" ref="IE166" si="3869">SUM(BY155,CK155,CW155,DI155,DU155,EG155)</f>
        <v>3880</v>
      </c>
      <c r="IF166" s="84">
        <f t="shared" ref="IF166" si="3870">SUM(ES155,FE155,FQ155,GC155,GO155,HA155)</f>
        <v>3909</v>
      </c>
      <c r="IG166" s="86" t="s">
        <v>38</v>
      </c>
    </row>
    <row r="167" spans="1:241" x14ac:dyDescent="0.25">
      <c r="A167" s="210">
        <v>43</v>
      </c>
      <c r="B167" s="73">
        <f>B164+1</f>
        <v>44631</v>
      </c>
      <c r="C167" s="33">
        <v>2</v>
      </c>
      <c r="D167" s="34"/>
      <c r="E167" s="34">
        <f t="shared" ref="E167:F167" si="3871">E164-C167</f>
        <v>705</v>
      </c>
      <c r="F167" s="34">
        <f t="shared" si="3871"/>
        <v>60</v>
      </c>
      <c r="G167" s="34">
        <v>508</v>
      </c>
      <c r="H167" s="35">
        <f t="shared" ref="H167:H173" si="3872">((G167+I167)/E167)</f>
        <v>0.73475177304964534</v>
      </c>
      <c r="I167" s="34">
        <v>10</v>
      </c>
      <c r="J167" s="35">
        <f t="shared" ref="J167:J173" si="3873">I167/(G167+I167)</f>
        <v>1.9305019305019305E-2</v>
      </c>
      <c r="K167" s="36"/>
      <c r="L167" s="34"/>
      <c r="M167" s="34"/>
      <c r="N167" s="37"/>
      <c r="O167" s="33"/>
      <c r="P167" s="34"/>
      <c r="Q167" s="34">
        <f t="shared" ref="Q167" si="3874">Q164-O167</f>
        <v>713</v>
      </c>
      <c r="R167" s="34">
        <f t="shared" ref="R167" si="3875">R164-P167</f>
        <v>61</v>
      </c>
      <c r="S167" s="34">
        <v>449</v>
      </c>
      <c r="T167" s="35">
        <f t="shared" ref="T167:T173" si="3876">((S167+U167)/Q167)</f>
        <v>0.64235624123422164</v>
      </c>
      <c r="U167" s="34">
        <v>9</v>
      </c>
      <c r="V167" s="35">
        <f t="shared" ref="V167:V173" si="3877">U167/(S167+U167)</f>
        <v>1.9650655021834062E-2</v>
      </c>
      <c r="W167" s="36"/>
      <c r="X167" s="34"/>
      <c r="Y167" s="34"/>
      <c r="Z167" s="37"/>
      <c r="AA167" s="33"/>
      <c r="AB167" s="34"/>
      <c r="AC167" s="34">
        <f t="shared" ref="AC167" si="3878">AC164-AA167</f>
        <v>731</v>
      </c>
      <c r="AD167" s="34">
        <f t="shared" ref="AD167" si="3879">AD164-AB167</f>
        <v>61</v>
      </c>
      <c r="AE167" s="34">
        <v>440</v>
      </c>
      <c r="AF167" s="35">
        <f t="shared" ref="AF167:AF173" si="3880">((AE167+AG167)/AC167)</f>
        <v>0.61833105335157323</v>
      </c>
      <c r="AG167" s="34">
        <v>12</v>
      </c>
      <c r="AH167" s="35">
        <f t="shared" ref="AH167:AH173" si="3881">AG167/(AE167+AG167)</f>
        <v>2.6548672566371681E-2</v>
      </c>
      <c r="AI167" s="36"/>
      <c r="AJ167" s="34"/>
      <c r="AK167" s="34"/>
      <c r="AL167" s="37"/>
      <c r="AM167" s="33"/>
      <c r="AN167" s="34"/>
      <c r="AO167" s="34">
        <f t="shared" ref="AO167" si="3882">AO164-AM167</f>
        <v>192</v>
      </c>
      <c r="AP167" s="34">
        <f t="shared" ref="AP167" si="3883">AP164-AN167</f>
        <v>16</v>
      </c>
      <c r="AQ167" s="34">
        <v>131</v>
      </c>
      <c r="AR167" s="35">
        <f t="shared" ref="AR167:AR173" si="3884">((AQ167+AS167)/AO167)</f>
        <v>0.68229166666666663</v>
      </c>
      <c r="AS167" s="34">
        <v>0</v>
      </c>
      <c r="AT167" s="35">
        <f t="shared" ref="AT167:AT173" si="3885">AS167/(AQ167+AS167)</f>
        <v>0</v>
      </c>
      <c r="AU167" s="36"/>
      <c r="AV167" s="34"/>
      <c r="AW167" s="34"/>
      <c r="AX167" s="37"/>
      <c r="AY167" s="33"/>
      <c r="AZ167" s="34"/>
      <c r="BA167" s="34">
        <f t="shared" ref="BA167" si="3886">BA164-AY167</f>
        <v>750</v>
      </c>
      <c r="BB167" s="34">
        <f t="shared" ref="BB167" si="3887">BB164-AZ167</f>
        <v>61</v>
      </c>
      <c r="BC167" s="34">
        <v>475</v>
      </c>
      <c r="BD167" s="35">
        <f t="shared" ref="BD167:BD173" si="3888">((BC167+BE167)/BA167)</f>
        <v>0.65466666666666662</v>
      </c>
      <c r="BE167" s="34">
        <v>16</v>
      </c>
      <c r="BF167" s="35">
        <f t="shared" ref="BF167:BF173" si="3889">BE167/(BC167+BE167)</f>
        <v>3.2586558044806514E-2</v>
      </c>
      <c r="BG167" s="36"/>
      <c r="BH167" s="34"/>
      <c r="BI167" s="34"/>
      <c r="BJ167" s="37"/>
      <c r="BK167" s="33">
        <v>1</v>
      </c>
      <c r="BL167" s="34"/>
      <c r="BM167" s="34">
        <f t="shared" ref="BM167" si="3890">BM164-BK167</f>
        <v>742</v>
      </c>
      <c r="BN167" s="34">
        <f t="shared" ref="BN167" si="3891">BN164-BL167</f>
        <v>62</v>
      </c>
      <c r="BO167" s="34">
        <v>475</v>
      </c>
      <c r="BP167" s="35">
        <f t="shared" ref="BP167:BP173" si="3892">((BO167+BQ167)/BM167)</f>
        <v>0.65498652291105119</v>
      </c>
      <c r="BQ167" s="34">
        <v>11</v>
      </c>
      <c r="BR167" s="35">
        <f t="shared" ref="BR167:BR173" si="3893">BQ167/(BO167+BQ167)</f>
        <v>2.2633744855967079E-2</v>
      </c>
      <c r="BS167" s="36"/>
      <c r="BT167" s="34"/>
      <c r="BU167" s="34"/>
      <c r="BV167" s="37"/>
      <c r="BW167" s="33"/>
      <c r="BX167" s="34"/>
      <c r="BY167" s="34">
        <f t="shared" ref="BY167" si="3894">BY164-BW167</f>
        <v>724</v>
      </c>
      <c r="BZ167" s="34">
        <f t="shared" ref="BZ167" si="3895">BZ164-BX167</f>
        <v>59</v>
      </c>
      <c r="CA167" s="34">
        <v>493</v>
      </c>
      <c r="CB167" s="35">
        <f t="shared" ref="CB167:CB173" si="3896">((CA167+CC167)/BY167)</f>
        <v>0.71685082872928174</v>
      </c>
      <c r="CC167" s="34">
        <v>26</v>
      </c>
      <c r="CD167" s="35">
        <f t="shared" ref="CD167:CD173" si="3897">CC167/(CA167+CC167)</f>
        <v>5.0096339113680152E-2</v>
      </c>
      <c r="CE167" s="36"/>
      <c r="CF167" s="34"/>
      <c r="CG167" s="34"/>
      <c r="CH167" s="37"/>
      <c r="CI167" s="33"/>
      <c r="CJ167" s="34"/>
      <c r="CK167" s="34">
        <f t="shared" ref="CK167" si="3898">CK164-CI167</f>
        <v>739</v>
      </c>
      <c r="CL167" s="34">
        <f t="shared" ref="CL167" si="3899">CL164-CJ167</f>
        <v>60</v>
      </c>
      <c r="CM167" s="34">
        <v>454</v>
      </c>
      <c r="CN167" s="35">
        <f t="shared" ref="CN167:CN173" si="3900">((CM167+CO167)/CK167)</f>
        <v>0.6332882273342354</v>
      </c>
      <c r="CO167" s="34">
        <v>14</v>
      </c>
      <c r="CP167" s="35">
        <f t="shared" ref="CP167:CP173" si="3901">CO167/(CM167+CO167)</f>
        <v>2.9914529914529916E-2</v>
      </c>
      <c r="CQ167" s="36"/>
      <c r="CR167" s="34"/>
      <c r="CS167" s="34"/>
      <c r="CT167" s="37"/>
      <c r="CU167" s="33"/>
      <c r="CV167" s="34"/>
      <c r="CW167" s="34">
        <f t="shared" ref="CW167" si="3902">CW164-CU167</f>
        <v>734</v>
      </c>
      <c r="CX167" s="34">
        <f t="shared" ref="CX167" si="3903">CX164-CV167</f>
        <v>60</v>
      </c>
      <c r="CY167" s="34">
        <v>473</v>
      </c>
      <c r="CZ167" s="35">
        <f t="shared" ref="CZ167:CZ173" si="3904">((CY167+DA167)/CW167)</f>
        <v>0.67438692098092645</v>
      </c>
      <c r="DA167" s="34">
        <v>22</v>
      </c>
      <c r="DB167" s="35">
        <f t="shared" ref="DB167:DB173" si="3905">DA167/(CY167+DA167)</f>
        <v>4.4444444444444446E-2</v>
      </c>
      <c r="DC167" s="36"/>
      <c r="DD167" s="34"/>
      <c r="DE167" s="34"/>
      <c r="DF167" s="37"/>
      <c r="DG167" s="33"/>
      <c r="DH167" s="34"/>
      <c r="DI167" s="34">
        <f t="shared" ref="DI167" si="3906">DI164-DG167</f>
        <v>178</v>
      </c>
      <c r="DJ167" s="34">
        <f t="shared" ref="DJ167" si="3907">DJ164-DH167</f>
        <v>15</v>
      </c>
      <c r="DK167" s="34">
        <v>110</v>
      </c>
      <c r="DL167" s="35">
        <f t="shared" ref="DL167:DL173" si="3908">((DK167+DM167)/DI167)</f>
        <v>0.6629213483146067</v>
      </c>
      <c r="DM167" s="34">
        <v>8</v>
      </c>
      <c r="DN167" s="35">
        <f t="shared" ref="DN167:DN173" si="3909">DM167/(DK167+DM167)</f>
        <v>6.7796610169491525E-2</v>
      </c>
      <c r="DO167" s="36"/>
      <c r="DP167" s="34"/>
      <c r="DQ167" s="34"/>
      <c r="DR167" s="37"/>
      <c r="DS167" s="33"/>
      <c r="DT167" s="34"/>
      <c r="DU167" s="34">
        <f t="shared" ref="DU167" si="3910">DU164-DS167</f>
        <v>746</v>
      </c>
      <c r="DV167" s="34">
        <f t="shared" ref="DV167" si="3911">DV164-DT167</f>
        <v>63</v>
      </c>
      <c r="DW167" s="34">
        <v>500</v>
      </c>
      <c r="DX167" s="35">
        <f t="shared" ref="DX167:DX173" si="3912">((DW167+DY167)/DU167)</f>
        <v>0.70107238605898126</v>
      </c>
      <c r="DY167" s="34">
        <v>23</v>
      </c>
      <c r="DZ167" s="35">
        <f t="shared" ref="DZ167:DZ173" si="3913">DY167/(DW167+DY167)</f>
        <v>4.3977055449330782E-2</v>
      </c>
      <c r="EA167" s="36"/>
      <c r="EB167" s="34"/>
      <c r="EC167" s="34"/>
      <c r="ED167" s="37"/>
      <c r="EE167" s="33"/>
      <c r="EF167" s="34"/>
      <c r="EG167" s="34">
        <f t="shared" ref="EG167" si="3914">EG164-EE167</f>
        <v>750</v>
      </c>
      <c r="EH167" s="34">
        <f t="shared" ref="EH167" si="3915">EH164-EF167</f>
        <v>62</v>
      </c>
      <c r="EI167" s="34">
        <v>475</v>
      </c>
      <c r="EJ167" s="35">
        <f t="shared" ref="EJ167:EJ173" si="3916">((EI167+EK167)/EG167)</f>
        <v>0.67200000000000004</v>
      </c>
      <c r="EK167" s="34">
        <v>29</v>
      </c>
      <c r="EL167" s="35">
        <f t="shared" ref="EL167:EL173" si="3917">EK167/(EI167+EK167)</f>
        <v>5.7539682539682536E-2</v>
      </c>
      <c r="EM167" s="36"/>
      <c r="EN167" s="34"/>
      <c r="EO167" s="34"/>
      <c r="EP167" s="37"/>
      <c r="EQ167" s="33"/>
      <c r="ER167" s="34"/>
      <c r="ES167" s="34">
        <f t="shared" ref="ES167" si="3918">ES164-EQ167</f>
        <v>733</v>
      </c>
      <c r="ET167" s="34">
        <f t="shared" ref="ET167" si="3919">ET164-ER167</f>
        <v>60</v>
      </c>
      <c r="EU167" s="34">
        <v>488</v>
      </c>
      <c r="EV167" s="35">
        <f t="shared" ref="EV167:EV173" si="3920">((EU167+EW167)/ES167)</f>
        <v>0.7094133697135061</v>
      </c>
      <c r="EW167" s="34">
        <v>32</v>
      </c>
      <c r="EX167" s="35">
        <f t="shared" ref="EX167:EX173" si="3921">EW167/(EU167+EW167)</f>
        <v>6.1538461538461542E-2</v>
      </c>
      <c r="EY167" s="36"/>
      <c r="EZ167" s="34"/>
      <c r="FA167" s="34"/>
      <c r="FB167" s="37"/>
      <c r="FC167" s="33">
        <v>1</v>
      </c>
      <c r="FD167" s="34"/>
      <c r="FE167" s="34">
        <f t="shared" ref="FE167" si="3922">FE164-FC167</f>
        <v>734</v>
      </c>
      <c r="FF167" s="34">
        <f t="shared" ref="FF167" si="3923">FF164-FD167</f>
        <v>60</v>
      </c>
      <c r="FG167" s="34">
        <v>491</v>
      </c>
      <c r="FH167" s="35">
        <f t="shared" ref="FH167:FH173" si="3924">((FG167+FI167)/FE167)</f>
        <v>0.69618528610354224</v>
      </c>
      <c r="FI167" s="34">
        <v>20</v>
      </c>
      <c r="FJ167" s="35">
        <f t="shared" ref="FJ167:FJ173" si="3925">FI167/(FG167+FI167)</f>
        <v>3.9138943248532287E-2</v>
      </c>
      <c r="FK167" s="36"/>
      <c r="FL167" s="34"/>
      <c r="FM167" s="34"/>
      <c r="FN167" s="37"/>
      <c r="FO167" s="33"/>
      <c r="FP167" s="34"/>
      <c r="FQ167" s="34">
        <f t="shared" ref="FQ167" si="3926">FQ164-FO167</f>
        <v>744</v>
      </c>
      <c r="FR167" s="34">
        <f t="shared" ref="FR167" si="3927">FR164-FP167</f>
        <v>62</v>
      </c>
      <c r="FS167" s="34">
        <v>502</v>
      </c>
      <c r="FT167" s="35">
        <f t="shared" ref="FT167:FT173" si="3928">((FS167+FU167)/FQ167)</f>
        <v>0.69354838709677424</v>
      </c>
      <c r="FU167" s="34">
        <v>14</v>
      </c>
      <c r="FV167" s="35">
        <f t="shared" ref="FV167:FV173" si="3929">FU167/(FS167+FU167)</f>
        <v>2.7131782945736434E-2</v>
      </c>
      <c r="FW167" s="36"/>
      <c r="FX167" s="34"/>
      <c r="FY167" s="34"/>
      <c r="FZ167" s="37"/>
      <c r="GA167" s="33"/>
      <c r="GB167" s="34"/>
      <c r="GC167" s="34">
        <f t="shared" ref="GC167" si="3930">GC164-GA167</f>
        <v>198</v>
      </c>
      <c r="GD167" s="34">
        <f t="shared" ref="GD167" si="3931">GD164-GB167</f>
        <v>16</v>
      </c>
      <c r="GE167" s="34">
        <v>102</v>
      </c>
      <c r="GF167" s="35">
        <f t="shared" ref="GF167:GF173" si="3932">((GE167+GG167)/GC167)</f>
        <v>0.54545454545454541</v>
      </c>
      <c r="GG167" s="34">
        <v>6</v>
      </c>
      <c r="GH167" s="35">
        <f t="shared" ref="GH167:GH173" si="3933">GG167/(GE167+GG167)</f>
        <v>5.5555555555555552E-2</v>
      </c>
      <c r="GI167" s="36"/>
      <c r="GJ167" s="34"/>
      <c r="GK167" s="34"/>
      <c r="GL167" s="37"/>
      <c r="GM167" s="33"/>
      <c r="GN167" s="34"/>
      <c r="GO167" s="34">
        <f t="shared" ref="GO167" si="3934">GO164-GM167</f>
        <v>744</v>
      </c>
      <c r="GP167" s="34">
        <f t="shared" ref="GP167" si="3935">GP164-GN167</f>
        <v>61</v>
      </c>
      <c r="GQ167" s="34">
        <v>506</v>
      </c>
      <c r="GR167" s="35">
        <f t="shared" ref="GR167:GR173" si="3936">((GQ167+GS167)/GO167)</f>
        <v>0.69623655913978499</v>
      </c>
      <c r="GS167" s="34">
        <v>12</v>
      </c>
      <c r="GT167" s="35">
        <f t="shared" ref="GT167:GT173" si="3937">GS167/(GQ167+GS167)</f>
        <v>2.3166023166023165E-2</v>
      </c>
      <c r="GU167" s="36"/>
      <c r="GV167" s="34"/>
      <c r="GW167" s="34"/>
      <c r="GX167" s="37"/>
      <c r="GY167" s="33"/>
      <c r="GZ167" s="34"/>
      <c r="HA167" s="34">
        <f t="shared" ref="HA167" si="3938">HA164-GY167</f>
        <v>750</v>
      </c>
      <c r="HB167" s="34">
        <f t="shared" ref="HB167" si="3939">HB164-GZ167</f>
        <v>59</v>
      </c>
      <c r="HC167" s="34">
        <v>477</v>
      </c>
      <c r="HD167" s="35">
        <f t="shared" ref="HD167:HD173" si="3940">((HC167+HE167)/HA167)</f>
        <v>0.66800000000000004</v>
      </c>
      <c r="HE167" s="34">
        <v>24</v>
      </c>
      <c r="HF167" s="35">
        <f t="shared" ref="HF167:HF173" si="3941">HE167/(HC167+HE167)</f>
        <v>4.790419161676647E-2</v>
      </c>
      <c r="HG167" s="36"/>
      <c r="HH167" s="34"/>
      <c r="HI167" s="34"/>
      <c r="HJ167" s="37"/>
      <c r="HK167" s="33">
        <f t="shared" ref="HK167:HK174" si="3942">+C167+O167+AA167+AM167+AY167+BK167+BW167+CI167+CU167+DG167+DS167+EE167+EQ167+FC167+FO167+GA167+GM167+GY167</f>
        <v>4</v>
      </c>
      <c r="HL167" s="34">
        <f t="shared" ref="HL167:HL174" si="3943">+D167+P167+AB167+AN167+AZ167+BL167+BX167+CJ167+CV167+DH167+DT167+EF167+ER167+FD167+FP167+GB167+GN167+GZ167</f>
        <v>0</v>
      </c>
      <c r="HM167" s="34">
        <f t="shared" ref="HM167:HM173" si="3944">+E167+Q167+AC167+AO167+BA167+BM167+BY167+CK167+CW167+DI167+DU167+EG167+ES167+FE167+FQ167+GC167+GO167+HA167</f>
        <v>11607</v>
      </c>
      <c r="HN167" s="34">
        <f t="shared" ref="HN167:HN173" si="3945">+F167+R167+AD167+AP167+BB167+BN167+BZ167+CL167+CX167+DJ167+DV167+EH167+ET167+FF167+FR167+GD167+GP167+HB167</f>
        <v>958</v>
      </c>
      <c r="HO167" s="34">
        <f t="shared" ref="HO167:HO173" si="3946">+G167+S167+AE167+AQ167+BC167+BO167+CA167+CM167+CY167+DK167+DW167+EI167+EU167+FG167+FS167+GE167+GQ167+HC167+HE167+I167+U167+AG167+AS167+BE167+BQ167+CC167+CO167+DA167+DM167+DY167+EK167+EW167+FI167+FU167+GG167+GS167</f>
        <v>7837</v>
      </c>
      <c r="HP167" s="201">
        <f t="shared" ref="HP167:HP173" si="3947">+(HO167)/HM167</f>
        <v>0.67519600241233735</v>
      </c>
      <c r="HQ167" s="48">
        <f t="shared" ref="HQ167:HQ174" si="3948">+I167+U167+AG167+AS167+BE167+BQ167+CC167+CO167+DA167+DM167+DY167+EK167+EW167+FI167+FU167+GG167+GS167+HE167</f>
        <v>288</v>
      </c>
      <c r="HR167" s="35">
        <f t="shared" ref="HR167:HR174" si="3949">+(HQ167/(HO167))</f>
        <v>3.6748755901492916E-2</v>
      </c>
      <c r="HS167" s="49">
        <v>63.3</v>
      </c>
      <c r="HT167" s="50">
        <v>7397</v>
      </c>
      <c r="HU167" s="49">
        <f t="shared" ref="HU167:HU173" si="3950">+HT167/HO167*100</f>
        <v>94.385606737271914</v>
      </c>
      <c r="HV167" s="48"/>
      <c r="HW167" s="37"/>
      <c r="HX167" s="78">
        <f t="shared" ref="HX167:HX173" si="3951">SUM(G167,I167,S167,U167,AE167,AG167,AQ167,AS167,BC167,BE167,BO167,BQ167)/SUM(E167,Q167,AC167,AO167,BA167,BM167)</f>
        <v>0.66162274980433078</v>
      </c>
      <c r="HY167" s="78">
        <f t="shared" ref="HY167:HY173" si="3952">SUM(CA167,CC167,CM167,CO167,CY167,DA167,DK167,DM167,DW167,DY167,EI167,EK167)/SUM(BY167,CK167,CW167,DI167,DU167,EG167)</f>
        <v>0.67863601136657192</v>
      </c>
      <c r="HZ167" s="78">
        <f t="shared" ref="HZ167:HZ173" si="3953">SUM(K167,EU167,EW167,FG167,FI167,FS167,FU167,GE167,GG167,GQ167,GS167,HC167,HE167)/SUM(ES167,FE167,FQ167,GC167,GO167,HA167)</f>
        <v>0.68511401486036383</v>
      </c>
    </row>
    <row r="168" spans="1:241" x14ac:dyDescent="0.25">
      <c r="A168" s="211"/>
      <c r="B168" s="41">
        <f t="shared" ref="B168:B173" si="3954">+B167+1</f>
        <v>44632</v>
      </c>
      <c r="C168" s="10"/>
      <c r="D168" s="11"/>
      <c r="E168" s="74">
        <f t="shared" ref="E168:E173" si="3955">E167-C168</f>
        <v>705</v>
      </c>
      <c r="F168" s="74">
        <f t="shared" ref="F168:F173" si="3956">F167-D168</f>
        <v>60</v>
      </c>
      <c r="G168" s="11">
        <v>475</v>
      </c>
      <c r="H168" s="12">
        <f t="shared" si="3872"/>
        <v>0.68936170212765957</v>
      </c>
      <c r="I168" s="11">
        <v>11</v>
      </c>
      <c r="J168" s="12">
        <f t="shared" si="3873"/>
        <v>2.2633744855967079E-2</v>
      </c>
      <c r="K168" s="13"/>
      <c r="L168" s="11"/>
      <c r="M168" s="11"/>
      <c r="N168" s="14"/>
      <c r="O168" s="10"/>
      <c r="P168" s="11"/>
      <c r="Q168" s="74">
        <f t="shared" ref="Q168:Q173" si="3957">Q167-O168</f>
        <v>713</v>
      </c>
      <c r="R168" s="74">
        <f t="shared" ref="R168:R173" si="3958">R167-P168</f>
        <v>61</v>
      </c>
      <c r="S168" s="11">
        <v>442</v>
      </c>
      <c r="T168" s="12">
        <f t="shared" si="3876"/>
        <v>0.63534361851332399</v>
      </c>
      <c r="U168" s="11">
        <v>11</v>
      </c>
      <c r="V168" s="12">
        <f t="shared" si="3877"/>
        <v>2.4282560706401765E-2</v>
      </c>
      <c r="W168" s="13"/>
      <c r="X168" s="11"/>
      <c r="Y168" s="11"/>
      <c r="Z168" s="14"/>
      <c r="AA168" s="10"/>
      <c r="AB168" s="11"/>
      <c r="AC168" s="74">
        <f t="shared" ref="AC168:AC173" si="3959">AC167-AA168</f>
        <v>731</v>
      </c>
      <c r="AD168" s="74">
        <f t="shared" ref="AD168:AD173" si="3960">AD167-AB168</f>
        <v>61</v>
      </c>
      <c r="AE168" s="11">
        <v>463</v>
      </c>
      <c r="AF168" s="12">
        <f t="shared" si="3880"/>
        <v>0.64158686730506154</v>
      </c>
      <c r="AG168" s="11">
        <v>6</v>
      </c>
      <c r="AH168" s="12">
        <f t="shared" si="3881"/>
        <v>1.279317697228145E-2</v>
      </c>
      <c r="AI168" s="13"/>
      <c r="AJ168" s="11"/>
      <c r="AK168" s="11"/>
      <c r="AL168" s="14"/>
      <c r="AM168" s="10"/>
      <c r="AN168" s="11"/>
      <c r="AO168" s="74">
        <f t="shared" ref="AO168:AO173" si="3961">AO167-AM168</f>
        <v>192</v>
      </c>
      <c r="AP168" s="74">
        <f t="shared" ref="AP168:AP173" si="3962">AP167-AN168</f>
        <v>16</v>
      </c>
      <c r="AQ168" s="11">
        <v>114</v>
      </c>
      <c r="AR168" s="12">
        <f t="shared" si="3884"/>
        <v>0.59895833333333337</v>
      </c>
      <c r="AS168" s="11">
        <v>1</v>
      </c>
      <c r="AT168" s="12">
        <f t="shared" si="3885"/>
        <v>8.6956521739130436E-3</v>
      </c>
      <c r="AU168" s="13"/>
      <c r="AV168" s="11"/>
      <c r="AW168" s="11"/>
      <c r="AX168" s="14"/>
      <c r="AY168" s="10"/>
      <c r="AZ168" s="11"/>
      <c r="BA168" s="74">
        <f t="shared" ref="BA168:BA173" si="3963">BA167-AY168</f>
        <v>750</v>
      </c>
      <c r="BB168" s="74">
        <f t="shared" ref="BB168:BB173" si="3964">BB167-AZ168</f>
        <v>61</v>
      </c>
      <c r="BC168" s="11">
        <v>476</v>
      </c>
      <c r="BD168" s="12">
        <f t="shared" si="3888"/>
        <v>0.64400000000000002</v>
      </c>
      <c r="BE168" s="11">
        <v>7</v>
      </c>
      <c r="BF168" s="12">
        <f t="shared" si="3889"/>
        <v>1.4492753623188406E-2</v>
      </c>
      <c r="BG168" s="13"/>
      <c r="BH168" s="11"/>
      <c r="BI168" s="11"/>
      <c r="BJ168" s="14"/>
      <c r="BK168" s="10"/>
      <c r="BL168" s="11"/>
      <c r="BM168" s="74">
        <f t="shared" ref="BM168:BM173" si="3965">BM167-BK168</f>
        <v>742</v>
      </c>
      <c r="BN168" s="74">
        <f t="shared" ref="BN168:BN173" si="3966">BN167-BL168</f>
        <v>62</v>
      </c>
      <c r="BO168" s="11">
        <v>450</v>
      </c>
      <c r="BP168" s="12">
        <f t="shared" si="3892"/>
        <v>0.61185983827493262</v>
      </c>
      <c r="BQ168" s="11">
        <v>4</v>
      </c>
      <c r="BR168" s="12">
        <f t="shared" si="3893"/>
        <v>8.8105726872246704E-3</v>
      </c>
      <c r="BS168" s="13"/>
      <c r="BT168" s="11"/>
      <c r="BU168" s="11"/>
      <c r="BV168" s="14"/>
      <c r="BW168" s="10"/>
      <c r="BX168" s="11"/>
      <c r="BY168" s="74">
        <f t="shared" ref="BY168:BY173" si="3967">BY167-BW168</f>
        <v>724</v>
      </c>
      <c r="BZ168" s="74">
        <f t="shared" ref="BZ168:BZ173" si="3968">BZ167-BX168</f>
        <v>59</v>
      </c>
      <c r="CA168" s="11">
        <v>470</v>
      </c>
      <c r="CB168" s="12">
        <f t="shared" si="3896"/>
        <v>0.66988950276243098</v>
      </c>
      <c r="CC168" s="11">
        <v>15</v>
      </c>
      <c r="CD168" s="12">
        <f t="shared" si="3897"/>
        <v>3.0927835051546393E-2</v>
      </c>
      <c r="CE168" s="13"/>
      <c r="CF168" s="11"/>
      <c r="CG168" s="11"/>
      <c r="CH168" s="14"/>
      <c r="CI168" s="10"/>
      <c r="CJ168" s="11"/>
      <c r="CK168" s="74">
        <f t="shared" ref="CK168:CK173" si="3969">CK167-CI168</f>
        <v>739</v>
      </c>
      <c r="CL168" s="74">
        <f t="shared" ref="CL168:CL173" si="3970">CL167-CJ168</f>
        <v>60</v>
      </c>
      <c r="CM168" s="11">
        <v>498</v>
      </c>
      <c r="CN168" s="12">
        <f t="shared" si="3900"/>
        <v>0.70771312584573753</v>
      </c>
      <c r="CO168" s="11">
        <v>25</v>
      </c>
      <c r="CP168" s="12">
        <f t="shared" si="3901"/>
        <v>4.780114722753346E-2</v>
      </c>
      <c r="CQ168" s="13"/>
      <c r="CR168" s="11"/>
      <c r="CS168" s="11"/>
      <c r="CT168" s="14"/>
      <c r="CU168" s="10"/>
      <c r="CV168" s="11"/>
      <c r="CW168" s="74">
        <f t="shared" ref="CW168:CW173" si="3971">CW167-CU168</f>
        <v>734</v>
      </c>
      <c r="CX168" s="74">
        <f t="shared" ref="CX168:CX173" si="3972">CX167-CV168</f>
        <v>60</v>
      </c>
      <c r="CY168" s="11">
        <v>434</v>
      </c>
      <c r="CZ168" s="12">
        <f t="shared" si="3904"/>
        <v>0.61580381471389645</v>
      </c>
      <c r="DA168" s="11">
        <v>18</v>
      </c>
      <c r="DB168" s="12">
        <f t="shared" si="3905"/>
        <v>3.9823008849557522E-2</v>
      </c>
      <c r="DC168" s="13"/>
      <c r="DD168" s="11"/>
      <c r="DE168" s="11"/>
      <c r="DF168" s="14"/>
      <c r="DG168" s="10">
        <v>1</v>
      </c>
      <c r="DH168" s="11"/>
      <c r="DI168" s="74">
        <f t="shared" ref="DI168:DI173" si="3973">DI167-DG168</f>
        <v>177</v>
      </c>
      <c r="DJ168" s="74">
        <f t="shared" ref="DJ168:DJ173" si="3974">DJ167-DH168</f>
        <v>15</v>
      </c>
      <c r="DK168" s="11">
        <v>110</v>
      </c>
      <c r="DL168" s="12">
        <f t="shared" si="3908"/>
        <v>0.66666666666666663</v>
      </c>
      <c r="DM168" s="11">
        <v>8</v>
      </c>
      <c r="DN168" s="12">
        <f t="shared" si="3909"/>
        <v>6.7796610169491525E-2</v>
      </c>
      <c r="DO168" s="13"/>
      <c r="DP168" s="11"/>
      <c r="DQ168" s="11"/>
      <c r="DR168" s="14"/>
      <c r="DS168" s="10"/>
      <c r="DT168" s="11"/>
      <c r="DU168" s="74">
        <f t="shared" ref="DU168:DU173" si="3975">DU167-DS168</f>
        <v>746</v>
      </c>
      <c r="DV168" s="74">
        <f t="shared" ref="DV168:DV173" si="3976">DV167-DT168</f>
        <v>63</v>
      </c>
      <c r="DW168" s="11">
        <v>452</v>
      </c>
      <c r="DX168" s="12">
        <f t="shared" si="3912"/>
        <v>0.62064343163538871</v>
      </c>
      <c r="DY168" s="11">
        <v>11</v>
      </c>
      <c r="DZ168" s="12">
        <f t="shared" si="3913"/>
        <v>2.3758099352051837E-2</v>
      </c>
      <c r="EA168" s="13"/>
      <c r="EB168" s="11"/>
      <c r="EC168" s="11"/>
      <c r="ED168" s="14"/>
      <c r="EE168" s="10">
        <v>1</v>
      </c>
      <c r="EF168" s="11"/>
      <c r="EG168" s="74">
        <f t="shared" ref="EG168:EG173" si="3977">EG167-EE168</f>
        <v>749</v>
      </c>
      <c r="EH168" s="74">
        <f t="shared" ref="EH168:EH173" si="3978">EH167-EF168</f>
        <v>62</v>
      </c>
      <c r="EI168" s="11">
        <v>440</v>
      </c>
      <c r="EJ168" s="12">
        <f t="shared" si="3916"/>
        <v>0.60614152202937255</v>
      </c>
      <c r="EK168" s="11">
        <v>14</v>
      </c>
      <c r="EL168" s="12">
        <f t="shared" si="3917"/>
        <v>3.0837004405286344E-2</v>
      </c>
      <c r="EM168" s="13"/>
      <c r="EN168" s="11"/>
      <c r="EO168" s="11"/>
      <c r="EP168" s="14"/>
      <c r="EQ168" s="10"/>
      <c r="ER168" s="11"/>
      <c r="ES168" s="74">
        <f t="shared" ref="ES168:ES173" si="3979">ES167-EQ168</f>
        <v>733</v>
      </c>
      <c r="ET168" s="74">
        <f t="shared" ref="ET168:ET173" si="3980">ET167-ER168</f>
        <v>60</v>
      </c>
      <c r="EU168" s="11">
        <v>469</v>
      </c>
      <c r="EV168" s="12">
        <f t="shared" si="3920"/>
        <v>0.67530695770804916</v>
      </c>
      <c r="EW168" s="11">
        <v>26</v>
      </c>
      <c r="EX168" s="12">
        <f t="shared" si="3921"/>
        <v>5.2525252525252523E-2</v>
      </c>
      <c r="EY168" s="13"/>
      <c r="EZ168" s="11"/>
      <c r="FA168" s="11"/>
      <c r="FB168" s="14"/>
      <c r="FC168" s="10">
        <v>1</v>
      </c>
      <c r="FD168" s="11"/>
      <c r="FE168" s="74">
        <f t="shared" ref="FE168:FE173" si="3981">FE167-FC168</f>
        <v>733</v>
      </c>
      <c r="FF168" s="74">
        <f t="shared" ref="FF168:FF173" si="3982">FF167-FD168</f>
        <v>60</v>
      </c>
      <c r="FG168" s="11">
        <v>496</v>
      </c>
      <c r="FH168" s="12">
        <f t="shared" si="3924"/>
        <v>0.69577080491132337</v>
      </c>
      <c r="FI168" s="11">
        <v>14</v>
      </c>
      <c r="FJ168" s="12">
        <f t="shared" si="3925"/>
        <v>2.7450980392156862E-2</v>
      </c>
      <c r="FK168" s="13"/>
      <c r="FL168" s="11"/>
      <c r="FM168" s="11"/>
      <c r="FN168" s="14"/>
      <c r="FO168" s="10"/>
      <c r="FP168" s="11"/>
      <c r="FQ168" s="74">
        <f t="shared" ref="FQ168:FQ173" si="3983">FQ167-FO168</f>
        <v>744</v>
      </c>
      <c r="FR168" s="74">
        <f t="shared" ref="FR168:FR173" si="3984">FR167-FP168</f>
        <v>62</v>
      </c>
      <c r="FS168" s="11">
        <v>508</v>
      </c>
      <c r="FT168" s="12">
        <f t="shared" si="3928"/>
        <v>0.70967741935483875</v>
      </c>
      <c r="FU168" s="11">
        <v>20</v>
      </c>
      <c r="FV168" s="12">
        <f t="shared" si="3929"/>
        <v>3.787878787878788E-2</v>
      </c>
      <c r="FW168" s="13"/>
      <c r="FX168" s="11"/>
      <c r="FY168" s="11"/>
      <c r="FZ168" s="14"/>
      <c r="GA168" s="10"/>
      <c r="GB168" s="11"/>
      <c r="GC168" s="74">
        <f t="shared" ref="GC168:GC173" si="3985">GC167-GA168</f>
        <v>198</v>
      </c>
      <c r="GD168" s="74">
        <f t="shared" ref="GD168:GD173" si="3986">GD167-GB168</f>
        <v>16</v>
      </c>
      <c r="GE168" s="11">
        <v>114</v>
      </c>
      <c r="GF168" s="12">
        <f t="shared" si="3932"/>
        <v>0.59595959595959591</v>
      </c>
      <c r="GG168" s="11">
        <v>4</v>
      </c>
      <c r="GH168" s="12">
        <f t="shared" si="3933"/>
        <v>3.3898305084745763E-2</v>
      </c>
      <c r="GI168" s="13"/>
      <c r="GJ168" s="11"/>
      <c r="GK168" s="11"/>
      <c r="GL168" s="14"/>
      <c r="GM168" s="10"/>
      <c r="GN168" s="11"/>
      <c r="GO168" s="74">
        <f t="shared" ref="GO168:GO173" si="3987">GO167-GM168</f>
        <v>744</v>
      </c>
      <c r="GP168" s="74">
        <f t="shared" ref="GP168:GP173" si="3988">GP167-GN168</f>
        <v>61</v>
      </c>
      <c r="GQ168" s="11">
        <v>508</v>
      </c>
      <c r="GR168" s="12">
        <f t="shared" si="3936"/>
        <v>0.70026881720430112</v>
      </c>
      <c r="GS168" s="11">
        <v>13</v>
      </c>
      <c r="GT168" s="12">
        <f t="shared" si="3937"/>
        <v>2.4952015355086371E-2</v>
      </c>
      <c r="GU168" s="13"/>
      <c r="GV168" s="11"/>
      <c r="GW168" s="11"/>
      <c r="GX168" s="14"/>
      <c r="GY168" s="10"/>
      <c r="GZ168" s="11"/>
      <c r="HA168" s="74">
        <f t="shared" ref="HA168:HA173" si="3989">HA167-GY168</f>
        <v>750</v>
      </c>
      <c r="HB168" s="74">
        <f t="shared" ref="HB168:HB173" si="3990">HB167-GZ168</f>
        <v>59</v>
      </c>
      <c r="HC168" s="11">
        <v>470</v>
      </c>
      <c r="HD168" s="12">
        <f t="shared" si="3940"/>
        <v>0.65333333333333332</v>
      </c>
      <c r="HE168" s="11">
        <v>20</v>
      </c>
      <c r="HF168" s="12">
        <f t="shared" si="3941"/>
        <v>4.0816326530612242E-2</v>
      </c>
      <c r="HG168" s="13"/>
      <c r="HH168" s="11"/>
      <c r="HI168" s="11"/>
      <c r="HJ168" s="14"/>
      <c r="HK168" s="10">
        <f t="shared" si="3942"/>
        <v>3</v>
      </c>
      <c r="HL168" s="11">
        <f t="shared" si="3943"/>
        <v>0</v>
      </c>
      <c r="HM168" s="11">
        <f t="shared" si="3944"/>
        <v>11604</v>
      </c>
      <c r="HN168" s="11">
        <f t="shared" si="3945"/>
        <v>958</v>
      </c>
      <c r="HO168" s="11">
        <f t="shared" si="3946"/>
        <v>7617</v>
      </c>
      <c r="HP168" s="202">
        <f t="shared" si="3947"/>
        <v>0.65641158221302998</v>
      </c>
      <c r="HQ168" s="15">
        <f t="shared" si="3948"/>
        <v>228</v>
      </c>
      <c r="HR168" s="12">
        <f t="shared" si="3949"/>
        <v>2.993304450571091E-2</v>
      </c>
      <c r="HS168" s="16">
        <v>63.5</v>
      </c>
      <c r="HT168" s="17">
        <v>7262</v>
      </c>
      <c r="HU168" s="16">
        <f t="shared" si="3950"/>
        <v>95.339372456347647</v>
      </c>
      <c r="HV168" s="15"/>
      <c r="HW168" s="14"/>
      <c r="HX168" s="78">
        <f t="shared" si="3951"/>
        <v>0.64179493869032089</v>
      </c>
      <c r="HY168" s="78">
        <f t="shared" si="3952"/>
        <v>0.64486947531661931</v>
      </c>
      <c r="HZ168" s="78">
        <f t="shared" si="3953"/>
        <v>0.68221424910302408</v>
      </c>
    </row>
    <row r="169" spans="1:241" x14ac:dyDescent="0.25">
      <c r="A169" s="211"/>
      <c r="B169" s="41">
        <f t="shared" si="3954"/>
        <v>44633</v>
      </c>
      <c r="C169" s="10">
        <v>1</v>
      </c>
      <c r="D169" s="11"/>
      <c r="E169" s="74">
        <f t="shared" si="3955"/>
        <v>704</v>
      </c>
      <c r="F169" s="74">
        <f t="shared" si="3956"/>
        <v>60</v>
      </c>
      <c r="G169" s="11">
        <v>487</v>
      </c>
      <c r="H169" s="12">
        <f t="shared" si="3872"/>
        <v>0.71875</v>
      </c>
      <c r="I169" s="11">
        <v>19</v>
      </c>
      <c r="J169" s="12">
        <f t="shared" si="3873"/>
        <v>3.7549407114624504E-2</v>
      </c>
      <c r="K169" s="13"/>
      <c r="L169" s="11"/>
      <c r="M169" s="11"/>
      <c r="N169" s="14"/>
      <c r="O169" s="10"/>
      <c r="P169" s="11"/>
      <c r="Q169" s="74">
        <f t="shared" si="3957"/>
        <v>713</v>
      </c>
      <c r="R169" s="74">
        <f t="shared" si="3958"/>
        <v>61</v>
      </c>
      <c r="S169" s="11">
        <v>449</v>
      </c>
      <c r="T169" s="12">
        <f t="shared" si="3876"/>
        <v>0.64796633941093973</v>
      </c>
      <c r="U169" s="11">
        <v>13</v>
      </c>
      <c r="V169" s="12">
        <f t="shared" si="3877"/>
        <v>2.813852813852814E-2</v>
      </c>
      <c r="W169" s="13"/>
      <c r="X169" s="11"/>
      <c r="Y169" s="11"/>
      <c r="Z169" s="14"/>
      <c r="AA169" s="10">
        <v>2</v>
      </c>
      <c r="AB169" s="11"/>
      <c r="AC169" s="74">
        <f t="shared" si="3959"/>
        <v>729</v>
      </c>
      <c r="AD169" s="74">
        <f t="shared" si="3960"/>
        <v>61</v>
      </c>
      <c r="AE169" s="11">
        <v>478</v>
      </c>
      <c r="AF169" s="12">
        <f t="shared" si="3880"/>
        <v>0.67215363511659809</v>
      </c>
      <c r="AG169" s="11">
        <v>12</v>
      </c>
      <c r="AH169" s="12">
        <f t="shared" si="3881"/>
        <v>2.4489795918367346E-2</v>
      </c>
      <c r="AI169" s="13"/>
      <c r="AJ169" s="11"/>
      <c r="AK169" s="11"/>
      <c r="AL169" s="14"/>
      <c r="AM169" s="10">
        <v>1</v>
      </c>
      <c r="AN169" s="11"/>
      <c r="AO169" s="74">
        <f t="shared" si="3961"/>
        <v>191</v>
      </c>
      <c r="AP169" s="74">
        <f t="shared" si="3962"/>
        <v>16</v>
      </c>
      <c r="AQ169" s="11">
        <v>124</v>
      </c>
      <c r="AR169" s="12">
        <f t="shared" si="3884"/>
        <v>0.65968586387434558</v>
      </c>
      <c r="AS169" s="11">
        <v>2</v>
      </c>
      <c r="AT169" s="12">
        <f t="shared" si="3885"/>
        <v>1.5873015873015872E-2</v>
      </c>
      <c r="AU169" s="13"/>
      <c r="AV169" s="11"/>
      <c r="AW169" s="11"/>
      <c r="AX169" s="14"/>
      <c r="AY169" s="10"/>
      <c r="AZ169" s="11"/>
      <c r="BA169" s="74">
        <f t="shared" si="3963"/>
        <v>750</v>
      </c>
      <c r="BB169" s="74">
        <f t="shared" si="3964"/>
        <v>61</v>
      </c>
      <c r="BC169" s="11">
        <v>494</v>
      </c>
      <c r="BD169" s="12">
        <f t="shared" si="3888"/>
        <v>0.66400000000000003</v>
      </c>
      <c r="BE169" s="11">
        <v>4</v>
      </c>
      <c r="BF169" s="12">
        <f t="shared" si="3889"/>
        <v>8.0321285140562242E-3</v>
      </c>
      <c r="BG169" s="13"/>
      <c r="BH169" s="11"/>
      <c r="BI169" s="11"/>
      <c r="BJ169" s="14"/>
      <c r="BK169" s="10">
        <v>1</v>
      </c>
      <c r="BL169" s="11"/>
      <c r="BM169" s="74">
        <f t="shared" si="3965"/>
        <v>741</v>
      </c>
      <c r="BN169" s="74">
        <f t="shared" si="3966"/>
        <v>62</v>
      </c>
      <c r="BO169" s="11">
        <v>471</v>
      </c>
      <c r="BP169" s="12">
        <f t="shared" si="3892"/>
        <v>0.64912280701754388</v>
      </c>
      <c r="BQ169" s="11">
        <v>10</v>
      </c>
      <c r="BR169" s="12">
        <f t="shared" si="3893"/>
        <v>2.0790020790020791E-2</v>
      </c>
      <c r="BS169" s="13"/>
      <c r="BT169" s="11"/>
      <c r="BU169" s="11"/>
      <c r="BV169" s="14"/>
      <c r="BW169" s="10"/>
      <c r="BX169" s="11"/>
      <c r="BY169" s="74">
        <f t="shared" si="3967"/>
        <v>724</v>
      </c>
      <c r="BZ169" s="74">
        <f t="shared" si="3968"/>
        <v>59</v>
      </c>
      <c r="CA169" s="11">
        <v>486</v>
      </c>
      <c r="CB169" s="12">
        <f t="shared" si="3896"/>
        <v>0.69060773480662985</v>
      </c>
      <c r="CC169" s="11">
        <v>14</v>
      </c>
      <c r="CD169" s="12">
        <f t="shared" si="3897"/>
        <v>2.8000000000000001E-2</v>
      </c>
      <c r="CE169" s="13"/>
      <c r="CF169" s="11"/>
      <c r="CG169" s="11"/>
      <c r="CH169" s="14"/>
      <c r="CI169" s="10"/>
      <c r="CJ169" s="11"/>
      <c r="CK169" s="74">
        <f t="shared" si="3969"/>
        <v>739</v>
      </c>
      <c r="CL169" s="74">
        <f t="shared" si="3970"/>
        <v>60</v>
      </c>
      <c r="CM169" s="11">
        <v>480</v>
      </c>
      <c r="CN169" s="12">
        <f t="shared" si="3900"/>
        <v>0.67117726657645471</v>
      </c>
      <c r="CO169" s="11">
        <v>16</v>
      </c>
      <c r="CP169" s="12">
        <f t="shared" si="3901"/>
        <v>3.2258064516129031E-2</v>
      </c>
      <c r="CQ169" s="13"/>
      <c r="CR169" s="11"/>
      <c r="CS169" s="11"/>
      <c r="CT169" s="14"/>
      <c r="CU169" s="10"/>
      <c r="CV169" s="11"/>
      <c r="CW169" s="74">
        <f t="shared" si="3971"/>
        <v>734</v>
      </c>
      <c r="CX169" s="74">
        <f t="shared" si="3972"/>
        <v>60</v>
      </c>
      <c r="CY169" s="11">
        <v>460</v>
      </c>
      <c r="CZ169" s="12">
        <f t="shared" si="3904"/>
        <v>0.65667574931880113</v>
      </c>
      <c r="DA169" s="11">
        <v>22</v>
      </c>
      <c r="DB169" s="12">
        <f t="shared" si="3905"/>
        <v>4.5643153526970952E-2</v>
      </c>
      <c r="DC169" s="13"/>
      <c r="DD169" s="11"/>
      <c r="DE169" s="11"/>
      <c r="DF169" s="14"/>
      <c r="DG169" s="10"/>
      <c r="DH169" s="11"/>
      <c r="DI169" s="74">
        <f t="shared" si="3973"/>
        <v>177</v>
      </c>
      <c r="DJ169" s="74">
        <f t="shared" si="3974"/>
        <v>15</v>
      </c>
      <c r="DK169" s="11">
        <v>139</v>
      </c>
      <c r="DL169" s="12">
        <f t="shared" si="3908"/>
        <v>0.79661016949152541</v>
      </c>
      <c r="DM169" s="11">
        <v>2</v>
      </c>
      <c r="DN169" s="12">
        <f t="shared" si="3909"/>
        <v>1.4184397163120567E-2</v>
      </c>
      <c r="DO169" s="13"/>
      <c r="DP169" s="11"/>
      <c r="DQ169" s="11"/>
      <c r="DR169" s="14"/>
      <c r="DS169" s="10"/>
      <c r="DT169" s="11"/>
      <c r="DU169" s="74">
        <f t="shared" si="3975"/>
        <v>746</v>
      </c>
      <c r="DV169" s="74">
        <f t="shared" si="3976"/>
        <v>63</v>
      </c>
      <c r="DW169" s="11">
        <v>493</v>
      </c>
      <c r="DX169" s="12">
        <f t="shared" si="3912"/>
        <v>0.68096514745308312</v>
      </c>
      <c r="DY169" s="11">
        <v>15</v>
      </c>
      <c r="DZ169" s="12">
        <f t="shared" si="3913"/>
        <v>2.952755905511811E-2</v>
      </c>
      <c r="EA169" s="13"/>
      <c r="EB169" s="11"/>
      <c r="EC169" s="11"/>
      <c r="ED169" s="14"/>
      <c r="EE169" s="10"/>
      <c r="EF169" s="11"/>
      <c r="EG169" s="74">
        <f t="shared" si="3977"/>
        <v>749</v>
      </c>
      <c r="EH169" s="74">
        <f t="shared" si="3978"/>
        <v>62</v>
      </c>
      <c r="EI169" s="11">
        <v>458</v>
      </c>
      <c r="EJ169" s="12">
        <f t="shared" si="3916"/>
        <v>0.63284379172229643</v>
      </c>
      <c r="EK169" s="11">
        <v>16</v>
      </c>
      <c r="EL169" s="12">
        <f t="shared" si="3917"/>
        <v>3.3755274261603373E-2</v>
      </c>
      <c r="EM169" s="13"/>
      <c r="EN169" s="11"/>
      <c r="EO169" s="11"/>
      <c r="EP169" s="14"/>
      <c r="EQ169" s="10">
        <v>2</v>
      </c>
      <c r="ER169" s="11"/>
      <c r="ES169" s="74">
        <f t="shared" si="3979"/>
        <v>731</v>
      </c>
      <c r="ET169" s="74">
        <f t="shared" si="3980"/>
        <v>60</v>
      </c>
      <c r="EU169" s="11">
        <v>467</v>
      </c>
      <c r="EV169" s="12">
        <f t="shared" si="3920"/>
        <v>0.6703146374829001</v>
      </c>
      <c r="EW169" s="11">
        <v>23</v>
      </c>
      <c r="EX169" s="12">
        <f t="shared" si="3921"/>
        <v>4.6938775510204082E-2</v>
      </c>
      <c r="EY169" s="13"/>
      <c r="EZ169" s="11"/>
      <c r="FA169" s="11"/>
      <c r="FB169" s="14"/>
      <c r="FC169" s="10"/>
      <c r="FD169" s="11"/>
      <c r="FE169" s="74">
        <f t="shared" si="3981"/>
        <v>733</v>
      </c>
      <c r="FF169" s="74">
        <f t="shared" si="3982"/>
        <v>60</v>
      </c>
      <c r="FG169" s="11">
        <v>483</v>
      </c>
      <c r="FH169" s="12">
        <f t="shared" si="3924"/>
        <v>0.67667121418826737</v>
      </c>
      <c r="FI169" s="11">
        <v>13</v>
      </c>
      <c r="FJ169" s="12">
        <f t="shared" si="3925"/>
        <v>2.620967741935484E-2</v>
      </c>
      <c r="FK169" s="13"/>
      <c r="FL169" s="11"/>
      <c r="FM169" s="11"/>
      <c r="FN169" s="14"/>
      <c r="FO169" s="10"/>
      <c r="FP169" s="11"/>
      <c r="FQ169" s="74">
        <f t="shared" si="3983"/>
        <v>744</v>
      </c>
      <c r="FR169" s="74">
        <f t="shared" si="3984"/>
        <v>62</v>
      </c>
      <c r="FS169" s="11">
        <v>467</v>
      </c>
      <c r="FT169" s="12">
        <f t="shared" si="3928"/>
        <v>0.6411290322580645</v>
      </c>
      <c r="FU169" s="11">
        <v>10</v>
      </c>
      <c r="FV169" s="12">
        <f t="shared" si="3929"/>
        <v>2.0964360587002098E-2</v>
      </c>
      <c r="FW169" s="13"/>
      <c r="FX169" s="11"/>
      <c r="FY169" s="11"/>
      <c r="FZ169" s="14"/>
      <c r="GA169" s="10"/>
      <c r="GB169" s="11"/>
      <c r="GC169" s="74">
        <f t="shared" si="3985"/>
        <v>198</v>
      </c>
      <c r="GD169" s="74">
        <f t="shared" si="3986"/>
        <v>16</v>
      </c>
      <c r="GE169" s="11">
        <v>114</v>
      </c>
      <c r="GF169" s="12">
        <f t="shared" si="3932"/>
        <v>0.60606060606060608</v>
      </c>
      <c r="GG169" s="11">
        <v>6</v>
      </c>
      <c r="GH169" s="12">
        <f t="shared" si="3933"/>
        <v>0.05</v>
      </c>
      <c r="GI169" s="13"/>
      <c r="GJ169" s="11"/>
      <c r="GK169" s="11"/>
      <c r="GL169" s="14"/>
      <c r="GM169" s="10"/>
      <c r="GN169" s="11"/>
      <c r="GO169" s="74">
        <f t="shared" si="3987"/>
        <v>744</v>
      </c>
      <c r="GP169" s="74">
        <f t="shared" si="3988"/>
        <v>61</v>
      </c>
      <c r="GQ169" s="11">
        <v>488</v>
      </c>
      <c r="GR169" s="12">
        <f t="shared" si="3936"/>
        <v>0.67204301075268813</v>
      </c>
      <c r="GS169" s="11">
        <v>12</v>
      </c>
      <c r="GT169" s="12">
        <f t="shared" si="3937"/>
        <v>2.4E-2</v>
      </c>
      <c r="GU169" s="13"/>
      <c r="GV169" s="11"/>
      <c r="GW169" s="11"/>
      <c r="GX169" s="14"/>
      <c r="GY169" s="10"/>
      <c r="GZ169" s="11"/>
      <c r="HA169" s="74">
        <f t="shared" si="3989"/>
        <v>750</v>
      </c>
      <c r="HB169" s="74">
        <f t="shared" si="3990"/>
        <v>59</v>
      </c>
      <c r="HC169" s="11">
        <v>498</v>
      </c>
      <c r="HD169" s="12">
        <f t="shared" si="3940"/>
        <v>0.69333333333333336</v>
      </c>
      <c r="HE169" s="11">
        <v>22</v>
      </c>
      <c r="HF169" s="12">
        <f t="shared" si="3941"/>
        <v>4.230769230769231E-2</v>
      </c>
      <c r="HG169" s="13"/>
      <c r="HH169" s="11"/>
      <c r="HI169" s="11"/>
      <c r="HJ169" s="14"/>
      <c r="HK169" s="10">
        <f t="shared" si="3942"/>
        <v>7</v>
      </c>
      <c r="HL169" s="11">
        <f t="shared" si="3943"/>
        <v>0</v>
      </c>
      <c r="HM169" s="11">
        <f t="shared" si="3944"/>
        <v>11597</v>
      </c>
      <c r="HN169" s="11">
        <f t="shared" si="3945"/>
        <v>958</v>
      </c>
      <c r="HO169" s="11">
        <f t="shared" si="3946"/>
        <v>7767</v>
      </c>
      <c r="HP169" s="202">
        <f t="shared" si="3947"/>
        <v>0.66974217470035358</v>
      </c>
      <c r="HQ169" s="15">
        <f t="shared" si="3948"/>
        <v>231</v>
      </c>
      <c r="HR169" s="12">
        <f t="shared" si="3949"/>
        <v>2.9741212823483971E-2</v>
      </c>
      <c r="HS169" s="16">
        <v>63.4</v>
      </c>
      <c r="HT169" s="17">
        <v>7428</v>
      </c>
      <c r="HU169" s="16">
        <f t="shared" si="3950"/>
        <v>95.635380455774438</v>
      </c>
      <c r="HV169" s="15"/>
      <c r="HW169" s="14"/>
      <c r="HX169" s="78">
        <f t="shared" si="3951"/>
        <v>0.66954022988505746</v>
      </c>
      <c r="HY169" s="78">
        <f t="shared" si="3952"/>
        <v>0.67226673559059191</v>
      </c>
      <c r="HZ169" s="78">
        <f t="shared" si="3953"/>
        <v>0.66743589743589748</v>
      </c>
    </row>
    <row r="170" spans="1:241" x14ac:dyDescent="0.25">
      <c r="A170" s="211"/>
      <c r="B170" s="41">
        <f t="shared" si="3954"/>
        <v>44634</v>
      </c>
      <c r="C170" s="10"/>
      <c r="D170" s="11"/>
      <c r="E170" s="74">
        <f t="shared" si="3955"/>
        <v>704</v>
      </c>
      <c r="F170" s="74">
        <f t="shared" si="3956"/>
        <v>60</v>
      </c>
      <c r="G170" s="11">
        <v>472</v>
      </c>
      <c r="H170" s="12">
        <f t="shared" si="3872"/>
        <v>0.69034090909090906</v>
      </c>
      <c r="I170" s="11">
        <v>14</v>
      </c>
      <c r="J170" s="12">
        <f t="shared" si="3873"/>
        <v>2.8806584362139918E-2</v>
      </c>
      <c r="K170" s="11"/>
      <c r="L170" s="11"/>
      <c r="M170" s="18"/>
      <c r="N170" s="20"/>
      <c r="O170" s="10"/>
      <c r="P170" s="11"/>
      <c r="Q170" s="74">
        <f t="shared" si="3957"/>
        <v>713</v>
      </c>
      <c r="R170" s="74">
        <f t="shared" si="3958"/>
        <v>61</v>
      </c>
      <c r="S170" s="11">
        <v>423</v>
      </c>
      <c r="T170" s="12">
        <f t="shared" si="3876"/>
        <v>0.61711079943899017</v>
      </c>
      <c r="U170" s="11">
        <v>17</v>
      </c>
      <c r="V170" s="12">
        <f t="shared" si="3877"/>
        <v>3.8636363636363635E-2</v>
      </c>
      <c r="W170" s="11"/>
      <c r="X170" s="11"/>
      <c r="Y170" s="18"/>
      <c r="Z170" s="20"/>
      <c r="AA170" s="10"/>
      <c r="AB170" s="11"/>
      <c r="AC170" s="74">
        <f t="shared" si="3959"/>
        <v>729</v>
      </c>
      <c r="AD170" s="74">
        <f t="shared" si="3960"/>
        <v>61</v>
      </c>
      <c r="AE170" s="11">
        <v>463</v>
      </c>
      <c r="AF170" s="12">
        <f t="shared" si="3880"/>
        <v>0.65706447187928674</v>
      </c>
      <c r="AG170" s="11">
        <v>16</v>
      </c>
      <c r="AH170" s="12">
        <f t="shared" si="3881"/>
        <v>3.3402922755741124E-2</v>
      </c>
      <c r="AI170" s="11"/>
      <c r="AJ170" s="11"/>
      <c r="AK170" s="18"/>
      <c r="AL170" s="20"/>
      <c r="AM170" s="10"/>
      <c r="AN170" s="11"/>
      <c r="AO170" s="74">
        <f t="shared" si="3961"/>
        <v>191</v>
      </c>
      <c r="AP170" s="74">
        <f t="shared" si="3962"/>
        <v>16</v>
      </c>
      <c r="AQ170" s="11">
        <v>138</v>
      </c>
      <c r="AR170" s="12">
        <f t="shared" si="3884"/>
        <v>0.75392670157068065</v>
      </c>
      <c r="AS170" s="11">
        <v>6</v>
      </c>
      <c r="AT170" s="12">
        <f t="shared" si="3885"/>
        <v>4.1666666666666664E-2</v>
      </c>
      <c r="AU170" s="11"/>
      <c r="AV170" s="11"/>
      <c r="AW170" s="18"/>
      <c r="AX170" s="20"/>
      <c r="AY170" s="10"/>
      <c r="AZ170" s="11"/>
      <c r="BA170" s="74">
        <f t="shared" si="3963"/>
        <v>750</v>
      </c>
      <c r="BB170" s="74">
        <f t="shared" si="3964"/>
        <v>61</v>
      </c>
      <c r="BC170" s="11">
        <v>497</v>
      </c>
      <c r="BD170" s="12">
        <f t="shared" si="3888"/>
        <v>0.67200000000000004</v>
      </c>
      <c r="BE170" s="11">
        <v>7</v>
      </c>
      <c r="BF170" s="12">
        <f t="shared" si="3889"/>
        <v>1.3888888888888888E-2</v>
      </c>
      <c r="BG170" s="11"/>
      <c r="BH170" s="11"/>
      <c r="BI170" s="18"/>
      <c r="BJ170" s="20"/>
      <c r="BK170" s="10"/>
      <c r="BL170" s="11"/>
      <c r="BM170" s="74">
        <f t="shared" si="3965"/>
        <v>741</v>
      </c>
      <c r="BN170" s="74">
        <f t="shared" si="3966"/>
        <v>62</v>
      </c>
      <c r="BO170" s="11">
        <v>428</v>
      </c>
      <c r="BP170" s="12">
        <f t="shared" si="3892"/>
        <v>0.59514170040485825</v>
      </c>
      <c r="BQ170" s="11">
        <v>13</v>
      </c>
      <c r="BR170" s="12">
        <f t="shared" si="3893"/>
        <v>2.9478458049886622E-2</v>
      </c>
      <c r="BS170" s="11"/>
      <c r="BT170" s="11"/>
      <c r="BU170" s="18"/>
      <c r="BV170" s="20"/>
      <c r="BW170" s="10"/>
      <c r="BX170" s="11"/>
      <c r="BY170" s="74">
        <f t="shared" si="3967"/>
        <v>724</v>
      </c>
      <c r="BZ170" s="74">
        <f t="shared" si="3968"/>
        <v>59</v>
      </c>
      <c r="CA170" s="11">
        <v>468</v>
      </c>
      <c r="CB170" s="12">
        <f t="shared" si="3896"/>
        <v>0.67403314917127077</v>
      </c>
      <c r="CC170" s="11">
        <v>20</v>
      </c>
      <c r="CD170" s="12">
        <f t="shared" si="3897"/>
        <v>4.0983606557377046E-2</v>
      </c>
      <c r="CE170" s="11"/>
      <c r="CF170" s="11"/>
      <c r="CG170" s="18"/>
      <c r="CH170" s="20"/>
      <c r="CI170" s="10"/>
      <c r="CJ170" s="11"/>
      <c r="CK170" s="74">
        <f t="shared" si="3969"/>
        <v>739</v>
      </c>
      <c r="CL170" s="74">
        <f t="shared" si="3970"/>
        <v>60</v>
      </c>
      <c r="CM170" s="11">
        <v>476</v>
      </c>
      <c r="CN170" s="12">
        <f t="shared" si="3900"/>
        <v>0.66711772665764546</v>
      </c>
      <c r="CO170" s="11">
        <v>17</v>
      </c>
      <c r="CP170" s="12">
        <f t="shared" si="3901"/>
        <v>3.4482758620689655E-2</v>
      </c>
      <c r="CQ170" s="11"/>
      <c r="CR170" s="11"/>
      <c r="CS170" s="18"/>
      <c r="CT170" s="20"/>
      <c r="CU170" s="10"/>
      <c r="CV170" s="11"/>
      <c r="CW170" s="74">
        <f t="shared" si="3971"/>
        <v>734</v>
      </c>
      <c r="CX170" s="74">
        <f t="shared" si="3972"/>
        <v>60</v>
      </c>
      <c r="CY170" s="11">
        <v>466</v>
      </c>
      <c r="CZ170" s="12">
        <f t="shared" si="3904"/>
        <v>0.66212534059945505</v>
      </c>
      <c r="DA170" s="11">
        <v>20</v>
      </c>
      <c r="DB170" s="12">
        <f t="shared" si="3905"/>
        <v>4.1152263374485597E-2</v>
      </c>
      <c r="DC170" s="11"/>
      <c r="DD170" s="11"/>
      <c r="DE170" s="18"/>
      <c r="DF170" s="20"/>
      <c r="DG170" s="10">
        <v>1</v>
      </c>
      <c r="DH170" s="11"/>
      <c r="DI170" s="74">
        <f t="shared" si="3973"/>
        <v>176</v>
      </c>
      <c r="DJ170" s="74">
        <f t="shared" si="3974"/>
        <v>15</v>
      </c>
      <c r="DK170" s="11">
        <v>102</v>
      </c>
      <c r="DL170" s="12">
        <f t="shared" si="3908"/>
        <v>0.61363636363636365</v>
      </c>
      <c r="DM170" s="11">
        <v>6</v>
      </c>
      <c r="DN170" s="12">
        <f t="shared" si="3909"/>
        <v>5.5555555555555552E-2</v>
      </c>
      <c r="DO170" s="11"/>
      <c r="DP170" s="11"/>
      <c r="DQ170" s="18"/>
      <c r="DR170" s="20"/>
      <c r="DS170" s="10"/>
      <c r="DT170" s="11"/>
      <c r="DU170" s="74">
        <f t="shared" si="3975"/>
        <v>746</v>
      </c>
      <c r="DV170" s="74">
        <f t="shared" si="3976"/>
        <v>63</v>
      </c>
      <c r="DW170" s="11">
        <v>492</v>
      </c>
      <c r="DX170" s="12">
        <f t="shared" si="3912"/>
        <v>0.67962466487935658</v>
      </c>
      <c r="DY170" s="11">
        <v>15</v>
      </c>
      <c r="DZ170" s="12">
        <f t="shared" si="3913"/>
        <v>2.9585798816568046E-2</v>
      </c>
      <c r="EA170" s="11"/>
      <c r="EB170" s="11"/>
      <c r="EC170" s="18"/>
      <c r="ED170" s="20"/>
      <c r="EE170" s="10"/>
      <c r="EF170" s="11"/>
      <c r="EG170" s="74">
        <f t="shared" si="3977"/>
        <v>749</v>
      </c>
      <c r="EH170" s="74">
        <f t="shared" si="3978"/>
        <v>62</v>
      </c>
      <c r="EI170" s="11">
        <v>487</v>
      </c>
      <c r="EJ170" s="12">
        <f t="shared" si="3916"/>
        <v>0.66221628838451263</v>
      </c>
      <c r="EK170" s="11">
        <v>9</v>
      </c>
      <c r="EL170" s="12">
        <f t="shared" si="3917"/>
        <v>1.8145161290322582E-2</v>
      </c>
      <c r="EM170" s="11"/>
      <c r="EN170" s="11"/>
      <c r="EO170" s="18"/>
      <c r="EP170" s="20"/>
      <c r="EQ170" s="10"/>
      <c r="ER170" s="11"/>
      <c r="ES170" s="74">
        <f t="shared" si="3979"/>
        <v>731</v>
      </c>
      <c r="ET170" s="74">
        <f t="shared" si="3980"/>
        <v>60</v>
      </c>
      <c r="EU170" s="11">
        <v>493</v>
      </c>
      <c r="EV170" s="12">
        <f t="shared" si="3920"/>
        <v>0.69220246238030092</v>
      </c>
      <c r="EW170" s="11">
        <v>13</v>
      </c>
      <c r="EX170" s="12">
        <f t="shared" si="3921"/>
        <v>2.5691699604743084E-2</v>
      </c>
      <c r="EY170" s="11"/>
      <c r="EZ170" s="11"/>
      <c r="FA170" s="18"/>
      <c r="FB170" s="20"/>
      <c r="FC170" s="10"/>
      <c r="FD170" s="11"/>
      <c r="FE170" s="74">
        <f t="shared" si="3981"/>
        <v>733</v>
      </c>
      <c r="FF170" s="74">
        <f t="shared" si="3982"/>
        <v>60</v>
      </c>
      <c r="FG170" s="11">
        <v>501</v>
      </c>
      <c r="FH170" s="12">
        <f t="shared" si="3924"/>
        <v>0.71077762619372442</v>
      </c>
      <c r="FI170" s="11">
        <v>20</v>
      </c>
      <c r="FJ170" s="12">
        <f t="shared" si="3925"/>
        <v>3.8387715930902108E-2</v>
      </c>
      <c r="FK170" s="11"/>
      <c r="FL170" s="11"/>
      <c r="FM170" s="18"/>
      <c r="FN170" s="20"/>
      <c r="FO170" s="10"/>
      <c r="FP170" s="11"/>
      <c r="FQ170" s="74">
        <f t="shared" si="3983"/>
        <v>744</v>
      </c>
      <c r="FR170" s="74">
        <f t="shared" si="3984"/>
        <v>62</v>
      </c>
      <c r="FS170" s="11">
        <v>488</v>
      </c>
      <c r="FT170" s="12">
        <f t="shared" si="3928"/>
        <v>0.67338709677419351</v>
      </c>
      <c r="FU170" s="11">
        <v>13</v>
      </c>
      <c r="FV170" s="12">
        <f t="shared" si="3929"/>
        <v>2.5948103792415168E-2</v>
      </c>
      <c r="FW170" s="11"/>
      <c r="FX170" s="11"/>
      <c r="FY170" s="18"/>
      <c r="FZ170" s="20"/>
      <c r="GA170" s="10"/>
      <c r="GB170" s="11"/>
      <c r="GC170" s="74">
        <f t="shared" si="3985"/>
        <v>198</v>
      </c>
      <c r="GD170" s="74">
        <f t="shared" si="3986"/>
        <v>16</v>
      </c>
      <c r="GE170" s="11">
        <v>115</v>
      </c>
      <c r="GF170" s="12">
        <f t="shared" si="3932"/>
        <v>0.61616161616161613</v>
      </c>
      <c r="GG170" s="11">
        <v>7</v>
      </c>
      <c r="GH170" s="12">
        <f t="shared" si="3933"/>
        <v>5.737704918032787E-2</v>
      </c>
      <c r="GI170" s="11"/>
      <c r="GJ170" s="11"/>
      <c r="GK170" s="18"/>
      <c r="GL170" s="20"/>
      <c r="GM170" s="10"/>
      <c r="GN170" s="11"/>
      <c r="GO170" s="74">
        <f t="shared" si="3987"/>
        <v>744</v>
      </c>
      <c r="GP170" s="74">
        <f t="shared" si="3988"/>
        <v>61</v>
      </c>
      <c r="GQ170" s="11">
        <v>506</v>
      </c>
      <c r="GR170" s="12">
        <f t="shared" si="3936"/>
        <v>0.69220430107526887</v>
      </c>
      <c r="GS170" s="11">
        <v>9</v>
      </c>
      <c r="GT170" s="12">
        <f t="shared" si="3937"/>
        <v>1.7475728155339806E-2</v>
      </c>
      <c r="GU170" s="11"/>
      <c r="GV170" s="11"/>
      <c r="GW170" s="18"/>
      <c r="GX170" s="20"/>
      <c r="GY170" s="10"/>
      <c r="GZ170" s="11"/>
      <c r="HA170" s="74">
        <f t="shared" si="3989"/>
        <v>750</v>
      </c>
      <c r="HB170" s="74">
        <f t="shared" si="3990"/>
        <v>59</v>
      </c>
      <c r="HC170" s="11">
        <v>455</v>
      </c>
      <c r="HD170" s="12">
        <f t="shared" si="3940"/>
        <v>0.61733333333333329</v>
      </c>
      <c r="HE170" s="11">
        <v>8</v>
      </c>
      <c r="HF170" s="12">
        <f t="shared" si="3941"/>
        <v>1.7278617710583154E-2</v>
      </c>
      <c r="HG170" s="11"/>
      <c r="HH170" s="11"/>
      <c r="HI170" s="18"/>
      <c r="HJ170" s="20"/>
      <c r="HK170" s="10">
        <f t="shared" si="3942"/>
        <v>1</v>
      </c>
      <c r="HL170" s="11">
        <f t="shared" si="3943"/>
        <v>0</v>
      </c>
      <c r="HM170" s="11">
        <f t="shared" si="3944"/>
        <v>11596</v>
      </c>
      <c r="HN170" s="11">
        <f t="shared" si="3945"/>
        <v>958</v>
      </c>
      <c r="HO170" s="11">
        <f t="shared" si="3946"/>
        <v>7700</v>
      </c>
      <c r="HP170" s="202">
        <f t="shared" si="3947"/>
        <v>0.66402207657813039</v>
      </c>
      <c r="HQ170" s="15">
        <f t="shared" si="3948"/>
        <v>230</v>
      </c>
      <c r="HR170" s="12">
        <f t="shared" si="3949"/>
        <v>2.987012987012987E-2</v>
      </c>
      <c r="HS170" s="16">
        <v>63.6</v>
      </c>
      <c r="HT170" s="17">
        <v>7321</v>
      </c>
      <c r="HU170" s="16">
        <f t="shared" si="3950"/>
        <v>95.077922077922068</v>
      </c>
      <c r="HV170" s="18"/>
      <c r="HW170" s="20"/>
      <c r="HX170" s="78">
        <f t="shared" si="3951"/>
        <v>0.65151515151515149</v>
      </c>
      <c r="HY170" s="78">
        <f t="shared" si="3952"/>
        <v>0.66649431230610134</v>
      </c>
      <c r="HZ170" s="78">
        <f t="shared" si="3953"/>
        <v>0.67384615384615387</v>
      </c>
    </row>
    <row r="171" spans="1:241" x14ac:dyDescent="0.25">
      <c r="A171" s="211"/>
      <c r="B171" s="41">
        <f>+B170+1</f>
        <v>44635</v>
      </c>
      <c r="C171" s="10"/>
      <c r="D171" s="11"/>
      <c r="E171" s="74">
        <f t="shared" si="3955"/>
        <v>704</v>
      </c>
      <c r="F171" s="74">
        <f t="shared" si="3956"/>
        <v>60</v>
      </c>
      <c r="G171" s="11">
        <v>469</v>
      </c>
      <c r="H171" s="12">
        <f t="shared" si="3872"/>
        <v>0.69176136363636365</v>
      </c>
      <c r="I171" s="11">
        <v>18</v>
      </c>
      <c r="J171" s="12">
        <f t="shared" si="3873"/>
        <v>3.6960985626283367E-2</v>
      </c>
      <c r="K171" s="13"/>
      <c r="L171" s="13"/>
      <c r="M171" s="25"/>
      <c r="N171" s="38">
        <v>4355</v>
      </c>
      <c r="O171" s="10"/>
      <c r="P171" s="11"/>
      <c r="Q171" s="74">
        <f t="shared" si="3957"/>
        <v>713</v>
      </c>
      <c r="R171" s="74">
        <f t="shared" si="3958"/>
        <v>61</v>
      </c>
      <c r="S171" s="11">
        <v>464</v>
      </c>
      <c r="T171" s="12">
        <f t="shared" si="3876"/>
        <v>0.67321178120617109</v>
      </c>
      <c r="U171" s="11">
        <v>16</v>
      </c>
      <c r="V171" s="12">
        <f t="shared" si="3877"/>
        <v>3.3333333333333333E-2</v>
      </c>
      <c r="W171" s="13"/>
      <c r="X171" s="13"/>
      <c r="Y171" s="25"/>
      <c r="Z171" s="38">
        <v>4355</v>
      </c>
      <c r="AA171" s="10"/>
      <c r="AB171" s="11"/>
      <c r="AC171" s="74">
        <f t="shared" si="3959"/>
        <v>729</v>
      </c>
      <c r="AD171" s="74">
        <f t="shared" si="3960"/>
        <v>61</v>
      </c>
      <c r="AE171" s="11">
        <v>493</v>
      </c>
      <c r="AF171" s="12">
        <f t="shared" si="3880"/>
        <v>0.69958847736625518</v>
      </c>
      <c r="AG171" s="11">
        <v>17</v>
      </c>
      <c r="AH171" s="12">
        <f t="shared" si="3881"/>
        <v>3.3333333333333333E-2</v>
      </c>
      <c r="AI171" s="13"/>
      <c r="AJ171" s="13"/>
      <c r="AK171" s="25"/>
      <c r="AL171" s="38">
        <v>4355</v>
      </c>
      <c r="AM171" s="10"/>
      <c r="AN171" s="11"/>
      <c r="AO171" s="74">
        <f t="shared" si="3961"/>
        <v>191</v>
      </c>
      <c r="AP171" s="74">
        <f t="shared" si="3962"/>
        <v>16</v>
      </c>
      <c r="AQ171" s="11">
        <v>112</v>
      </c>
      <c r="AR171" s="12">
        <f t="shared" si="3884"/>
        <v>0.59685863874345546</v>
      </c>
      <c r="AS171" s="11">
        <v>2</v>
      </c>
      <c r="AT171" s="12">
        <f t="shared" si="3885"/>
        <v>1.7543859649122806E-2</v>
      </c>
      <c r="AU171" s="13"/>
      <c r="AV171" s="13"/>
      <c r="AW171" s="25"/>
      <c r="AX171" s="38">
        <v>4355</v>
      </c>
      <c r="AY171" s="10"/>
      <c r="AZ171" s="11"/>
      <c r="BA171" s="74">
        <f t="shared" si="3963"/>
        <v>750</v>
      </c>
      <c r="BB171" s="74">
        <f t="shared" si="3964"/>
        <v>61</v>
      </c>
      <c r="BC171" s="11">
        <v>469</v>
      </c>
      <c r="BD171" s="12">
        <f t="shared" si="3888"/>
        <v>0.65600000000000003</v>
      </c>
      <c r="BE171" s="11">
        <v>23</v>
      </c>
      <c r="BF171" s="12">
        <f t="shared" si="3889"/>
        <v>4.6747967479674794E-2</v>
      </c>
      <c r="BG171" s="13"/>
      <c r="BH171" s="13"/>
      <c r="BI171" s="25"/>
      <c r="BJ171" s="38">
        <v>4355</v>
      </c>
      <c r="BK171" s="10"/>
      <c r="BL171" s="11"/>
      <c r="BM171" s="74">
        <f t="shared" si="3965"/>
        <v>741</v>
      </c>
      <c r="BN171" s="74">
        <f t="shared" si="3966"/>
        <v>62</v>
      </c>
      <c r="BO171" s="11">
        <v>458</v>
      </c>
      <c r="BP171" s="12">
        <f t="shared" si="3892"/>
        <v>0.63562753036437247</v>
      </c>
      <c r="BQ171" s="11">
        <v>13</v>
      </c>
      <c r="BR171" s="12">
        <f t="shared" si="3893"/>
        <v>2.7600849256900213E-2</v>
      </c>
      <c r="BS171" s="13"/>
      <c r="BT171" s="13"/>
      <c r="BU171" s="25"/>
      <c r="BV171" s="38">
        <v>4355</v>
      </c>
      <c r="BW171" s="10"/>
      <c r="BX171" s="11"/>
      <c r="BY171" s="74">
        <f t="shared" si="3967"/>
        <v>724</v>
      </c>
      <c r="BZ171" s="74">
        <f t="shared" si="3968"/>
        <v>59</v>
      </c>
      <c r="CA171" s="11">
        <v>481</v>
      </c>
      <c r="CB171" s="12">
        <f t="shared" si="3896"/>
        <v>0.6933701657458563</v>
      </c>
      <c r="CC171" s="11">
        <v>21</v>
      </c>
      <c r="CD171" s="12">
        <f t="shared" si="3897"/>
        <v>4.1832669322709161E-2</v>
      </c>
      <c r="CE171" s="13"/>
      <c r="CF171" s="13"/>
      <c r="CG171" s="25"/>
      <c r="CH171" s="38">
        <v>4355</v>
      </c>
      <c r="CI171" s="10">
        <v>3</v>
      </c>
      <c r="CJ171" s="11"/>
      <c r="CK171" s="74">
        <f t="shared" si="3969"/>
        <v>736</v>
      </c>
      <c r="CL171" s="74">
        <f t="shared" si="3970"/>
        <v>60</v>
      </c>
      <c r="CM171" s="11">
        <v>458</v>
      </c>
      <c r="CN171" s="12">
        <f t="shared" si="3900"/>
        <v>0.63994565217391308</v>
      </c>
      <c r="CO171" s="11">
        <v>13</v>
      </c>
      <c r="CP171" s="12">
        <f t="shared" si="3901"/>
        <v>2.7600849256900213E-2</v>
      </c>
      <c r="CQ171" s="13"/>
      <c r="CR171" s="13"/>
      <c r="CS171" s="25"/>
      <c r="CT171" s="38">
        <v>4355</v>
      </c>
      <c r="CU171" s="10"/>
      <c r="CV171" s="11"/>
      <c r="CW171" s="74">
        <f t="shared" si="3971"/>
        <v>734</v>
      </c>
      <c r="CX171" s="74">
        <f t="shared" si="3972"/>
        <v>60</v>
      </c>
      <c r="CY171" s="11">
        <v>448</v>
      </c>
      <c r="CZ171" s="12">
        <f t="shared" si="3904"/>
        <v>0.63760217983651224</v>
      </c>
      <c r="DA171" s="11">
        <v>20</v>
      </c>
      <c r="DB171" s="12">
        <f t="shared" si="3905"/>
        <v>4.2735042735042736E-2</v>
      </c>
      <c r="DC171" s="13"/>
      <c r="DD171" s="13"/>
      <c r="DE171" s="25"/>
      <c r="DF171" s="38">
        <v>4355</v>
      </c>
      <c r="DG171" s="10"/>
      <c r="DH171" s="11"/>
      <c r="DI171" s="74">
        <f t="shared" si="3973"/>
        <v>176</v>
      </c>
      <c r="DJ171" s="74">
        <f t="shared" si="3974"/>
        <v>15</v>
      </c>
      <c r="DK171" s="11">
        <v>120</v>
      </c>
      <c r="DL171" s="12">
        <f t="shared" si="3908"/>
        <v>0.6875</v>
      </c>
      <c r="DM171" s="11">
        <v>1</v>
      </c>
      <c r="DN171" s="12">
        <f t="shared" si="3909"/>
        <v>8.2644628099173556E-3</v>
      </c>
      <c r="DO171" s="13"/>
      <c r="DP171" s="13"/>
      <c r="DQ171" s="25"/>
      <c r="DR171" s="38">
        <v>4355</v>
      </c>
      <c r="DS171" s="10"/>
      <c r="DT171" s="11"/>
      <c r="DU171" s="74">
        <f t="shared" si="3975"/>
        <v>746</v>
      </c>
      <c r="DV171" s="74">
        <f t="shared" si="3976"/>
        <v>63</v>
      </c>
      <c r="DW171" s="11">
        <v>484</v>
      </c>
      <c r="DX171" s="12">
        <f t="shared" si="3912"/>
        <v>0.65683646112600536</v>
      </c>
      <c r="DY171" s="11">
        <v>6</v>
      </c>
      <c r="DZ171" s="12">
        <f t="shared" si="3913"/>
        <v>1.2244897959183673E-2</v>
      </c>
      <c r="EA171" s="13"/>
      <c r="EB171" s="13"/>
      <c r="EC171" s="25"/>
      <c r="ED171" s="38">
        <v>4355</v>
      </c>
      <c r="EE171" s="10"/>
      <c r="EF171" s="11"/>
      <c r="EG171" s="74">
        <f t="shared" si="3977"/>
        <v>749</v>
      </c>
      <c r="EH171" s="74">
        <f t="shared" si="3978"/>
        <v>62</v>
      </c>
      <c r="EI171" s="11">
        <v>461</v>
      </c>
      <c r="EJ171" s="12">
        <f t="shared" si="3916"/>
        <v>0.62616822429906538</v>
      </c>
      <c r="EK171" s="11">
        <v>8</v>
      </c>
      <c r="EL171" s="12">
        <f t="shared" si="3917"/>
        <v>1.7057569296375266E-2</v>
      </c>
      <c r="EM171" s="13"/>
      <c r="EN171" s="13"/>
      <c r="EO171" s="25"/>
      <c r="EP171" s="38">
        <v>4355</v>
      </c>
      <c r="EQ171" s="10">
        <v>3</v>
      </c>
      <c r="ER171" s="11"/>
      <c r="ES171" s="74">
        <f t="shared" si="3979"/>
        <v>728</v>
      </c>
      <c r="ET171" s="74">
        <f t="shared" si="3980"/>
        <v>60</v>
      </c>
      <c r="EU171" s="11">
        <v>484</v>
      </c>
      <c r="EV171" s="12">
        <f t="shared" si="3920"/>
        <v>0.69917582417582413</v>
      </c>
      <c r="EW171" s="11">
        <v>25</v>
      </c>
      <c r="EX171" s="12">
        <f t="shared" si="3921"/>
        <v>4.9115913555992138E-2</v>
      </c>
      <c r="EY171" s="13"/>
      <c r="EZ171" s="13"/>
      <c r="FA171" s="25"/>
      <c r="FB171" s="38">
        <v>4355</v>
      </c>
      <c r="FC171" s="10">
        <v>1</v>
      </c>
      <c r="FD171" s="11"/>
      <c r="FE171" s="74">
        <f t="shared" si="3981"/>
        <v>732</v>
      </c>
      <c r="FF171" s="74">
        <f t="shared" si="3982"/>
        <v>60</v>
      </c>
      <c r="FG171" s="11">
        <v>477</v>
      </c>
      <c r="FH171" s="12">
        <f t="shared" si="3924"/>
        <v>0.67486338797814205</v>
      </c>
      <c r="FI171" s="11">
        <v>17</v>
      </c>
      <c r="FJ171" s="12">
        <f t="shared" si="3925"/>
        <v>3.4412955465587043E-2</v>
      </c>
      <c r="FK171" s="13"/>
      <c r="FL171" s="13"/>
      <c r="FM171" s="25"/>
      <c r="FN171" s="38">
        <v>4355</v>
      </c>
      <c r="FO171" s="10"/>
      <c r="FP171" s="11"/>
      <c r="FQ171" s="74">
        <f t="shared" si="3983"/>
        <v>744</v>
      </c>
      <c r="FR171" s="74">
        <f t="shared" si="3984"/>
        <v>62</v>
      </c>
      <c r="FS171" s="11">
        <v>458</v>
      </c>
      <c r="FT171" s="12">
        <f t="shared" si="3928"/>
        <v>0.62903225806451613</v>
      </c>
      <c r="FU171" s="11">
        <v>10</v>
      </c>
      <c r="FV171" s="12">
        <f t="shared" si="3929"/>
        <v>2.1367521367521368E-2</v>
      </c>
      <c r="FW171" s="13"/>
      <c r="FX171" s="13"/>
      <c r="FY171" s="25"/>
      <c r="FZ171" s="38">
        <v>4355</v>
      </c>
      <c r="GA171" s="10">
        <v>1</v>
      </c>
      <c r="GB171" s="11"/>
      <c r="GC171" s="74">
        <f t="shared" si="3985"/>
        <v>197</v>
      </c>
      <c r="GD171" s="74">
        <f t="shared" si="3986"/>
        <v>16</v>
      </c>
      <c r="GE171" s="11">
        <v>100</v>
      </c>
      <c r="GF171" s="12">
        <f t="shared" si="3932"/>
        <v>0.52284263959390864</v>
      </c>
      <c r="GG171" s="11">
        <v>3</v>
      </c>
      <c r="GH171" s="12">
        <f t="shared" si="3933"/>
        <v>2.9126213592233011E-2</v>
      </c>
      <c r="GI171" s="13"/>
      <c r="GJ171" s="13"/>
      <c r="GK171" s="25"/>
      <c r="GL171" s="38">
        <v>4355</v>
      </c>
      <c r="GM171" s="10"/>
      <c r="GN171" s="11"/>
      <c r="GO171" s="74">
        <f t="shared" si="3987"/>
        <v>744</v>
      </c>
      <c r="GP171" s="74">
        <f t="shared" si="3988"/>
        <v>61</v>
      </c>
      <c r="GQ171" s="11">
        <v>493</v>
      </c>
      <c r="GR171" s="12">
        <f t="shared" si="3936"/>
        <v>0.68279569892473113</v>
      </c>
      <c r="GS171" s="11">
        <v>15</v>
      </c>
      <c r="GT171" s="12">
        <f t="shared" si="3937"/>
        <v>2.952755905511811E-2</v>
      </c>
      <c r="GU171" s="13"/>
      <c r="GV171" s="13"/>
      <c r="GW171" s="25"/>
      <c r="GX171" s="38">
        <v>4355</v>
      </c>
      <c r="GY171" s="10"/>
      <c r="GZ171" s="11"/>
      <c r="HA171" s="74">
        <f t="shared" si="3989"/>
        <v>750</v>
      </c>
      <c r="HB171" s="74">
        <f t="shared" si="3990"/>
        <v>59</v>
      </c>
      <c r="HC171" s="11">
        <v>461</v>
      </c>
      <c r="HD171" s="12">
        <f t="shared" si="3940"/>
        <v>0.64666666666666661</v>
      </c>
      <c r="HE171" s="11">
        <v>24</v>
      </c>
      <c r="HF171" s="12">
        <f t="shared" si="3941"/>
        <v>4.9484536082474224E-2</v>
      </c>
      <c r="HG171" s="13"/>
      <c r="HH171" s="13"/>
      <c r="HI171" s="25"/>
      <c r="HJ171" s="38">
        <v>4355</v>
      </c>
      <c r="HK171" s="10">
        <f t="shared" si="3942"/>
        <v>8</v>
      </c>
      <c r="HL171" s="11">
        <f t="shared" si="3943"/>
        <v>0</v>
      </c>
      <c r="HM171" s="11">
        <f t="shared" si="3944"/>
        <v>11588</v>
      </c>
      <c r="HN171" s="11">
        <f t="shared" si="3945"/>
        <v>958</v>
      </c>
      <c r="HO171" s="11">
        <f t="shared" si="3946"/>
        <v>7642</v>
      </c>
      <c r="HP171" s="202">
        <f t="shared" si="3947"/>
        <v>0.65947531929582326</v>
      </c>
      <c r="HQ171" s="15">
        <f t="shared" si="3948"/>
        <v>252</v>
      </c>
      <c r="HR171" s="12">
        <f t="shared" si="3949"/>
        <v>3.2975660821774402E-2</v>
      </c>
      <c r="HS171" s="16">
        <v>63.6</v>
      </c>
      <c r="HT171" s="17">
        <v>7277</v>
      </c>
      <c r="HU171" s="16">
        <f t="shared" si="3950"/>
        <v>95.223763412719194</v>
      </c>
      <c r="HV171" s="23"/>
      <c r="HW171" s="22">
        <v>4355</v>
      </c>
      <c r="HX171" s="78">
        <f t="shared" si="3951"/>
        <v>0.66718913270637403</v>
      </c>
      <c r="HY171" s="78">
        <f t="shared" si="3952"/>
        <v>0.65226390685640367</v>
      </c>
      <c r="HZ171" s="78">
        <f t="shared" si="3953"/>
        <v>0.65905006418485235</v>
      </c>
    </row>
    <row r="172" spans="1:241" x14ac:dyDescent="0.25">
      <c r="A172" s="211"/>
      <c r="B172" s="41">
        <f t="shared" si="3954"/>
        <v>44636</v>
      </c>
      <c r="C172" s="10"/>
      <c r="D172" s="11"/>
      <c r="E172" s="74">
        <f t="shared" si="3955"/>
        <v>704</v>
      </c>
      <c r="F172" s="74">
        <f t="shared" si="3956"/>
        <v>60</v>
      </c>
      <c r="G172" s="11">
        <v>451</v>
      </c>
      <c r="H172" s="12">
        <f t="shared" si="3872"/>
        <v>0.67471590909090906</v>
      </c>
      <c r="I172" s="11">
        <v>24</v>
      </c>
      <c r="J172" s="12">
        <f t="shared" si="3873"/>
        <v>5.0526315789473683E-2</v>
      </c>
      <c r="K172" s="13"/>
      <c r="L172" s="11"/>
      <c r="M172" s="25"/>
      <c r="N172" s="38">
        <v>4516.666666666667</v>
      </c>
      <c r="O172" s="10"/>
      <c r="P172" s="11"/>
      <c r="Q172" s="74">
        <f t="shared" si="3957"/>
        <v>713</v>
      </c>
      <c r="R172" s="74">
        <f t="shared" si="3958"/>
        <v>61</v>
      </c>
      <c r="S172" s="11">
        <v>439</v>
      </c>
      <c r="T172" s="12">
        <f t="shared" si="3876"/>
        <v>0.64375876577840108</v>
      </c>
      <c r="U172" s="11">
        <v>20</v>
      </c>
      <c r="V172" s="12">
        <f t="shared" si="3877"/>
        <v>4.357298474945534E-2</v>
      </c>
      <c r="W172" s="13"/>
      <c r="X172" s="11"/>
      <c r="Y172" s="25"/>
      <c r="Z172" s="38">
        <v>4846.666666666667</v>
      </c>
      <c r="AA172" s="10"/>
      <c r="AB172" s="11"/>
      <c r="AC172" s="74">
        <f t="shared" si="3959"/>
        <v>729</v>
      </c>
      <c r="AD172" s="74">
        <f t="shared" si="3960"/>
        <v>61</v>
      </c>
      <c r="AE172" s="11">
        <v>438</v>
      </c>
      <c r="AF172" s="12">
        <f t="shared" si="3880"/>
        <v>0.62962962962962965</v>
      </c>
      <c r="AG172" s="11">
        <v>21</v>
      </c>
      <c r="AH172" s="12">
        <f t="shared" si="3881"/>
        <v>4.5751633986928102E-2</v>
      </c>
      <c r="AI172" s="13"/>
      <c r="AJ172" s="11"/>
      <c r="AK172" s="25"/>
      <c r="AL172" s="38">
        <v>4706</v>
      </c>
      <c r="AM172" s="10"/>
      <c r="AN172" s="11"/>
      <c r="AO172" s="74">
        <f t="shared" si="3961"/>
        <v>191</v>
      </c>
      <c r="AP172" s="74">
        <f t="shared" si="3962"/>
        <v>16</v>
      </c>
      <c r="AQ172" s="11">
        <v>137</v>
      </c>
      <c r="AR172" s="12">
        <f t="shared" si="3884"/>
        <v>0.73298429319371727</v>
      </c>
      <c r="AS172" s="11">
        <v>3</v>
      </c>
      <c r="AT172" s="12">
        <f t="shared" si="3885"/>
        <v>2.1428571428571429E-2</v>
      </c>
      <c r="AU172" s="13"/>
      <c r="AV172" s="11"/>
      <c r="AW172" s="25"/>
      <c r="AX172" s="38">
        <v>4467.1428571428569</v>
      </c>
      <c r="AY172" s="10"/>
      <c r="AZ172" s="11"/>
      <c r="BA172" s="74">
        <f t="shared" si="3963"/>
        <v>750</v>
      </c>
      <c r="BB172" s="74">
        <f t="shared" si="3964"/>
        <v>61</v>
      </c>
      <c r="BC172" s="11">
        <v>480</v>
      </c>
      <c r="BD172" s="12">
        <f t="shared" si="3888"/>
        <v>0.66666666666666663</v>
      </c>
      <c r="BE172" s="11">
        <v>20</v>
      </c>
      <c r="BF172" s="12">
        <f t="shared" si="3889"/>
        <v>0.04</v>
      </c>
      <c r="BG172" s="13"/>
      <c r="BH172" s="11"/>
      <c r="BI172" s="25"/>
      <c r="BJ172" s="38">
        <v>4797.333333333333</v>
      </c>
      <c r="BK172" s="10">
        <v>1</v>
      </c>
      <c r="BL172" s="11"/>
      <c r="BM172" s="74">
        <f t="shared" si="3965"/>
        <v>740</v>
      </c>
      <c r="BN172" s="74">
        <f t="shared" si="3966"/>
        <v>62</v>
      </c>
      <c r="BO172" s="11">
        <v>444</v>
      </c>
      <c r="BP172" s="12">
        <f t="shared" si="3892"/>
        <v>0.62432432432432428</v>
      </c>
      <c r="BQ172" s="11">
        <v>18</v>
      </c>
      <c r="BR172" s="12">
        <f t="shared" si="3893"/>
        <v>3.896103896103896E-2</v>
      </c>
      <c r="BS172" s="13"/>
      <c r="BT172" s="11"/>
      <c r="BU172" s="25"/>
      <c r="BV172" s="38">
        <v>4925.333333333333</v>
      </c>
      <c r="BW172" s="10"/>
      <c r="BX172" s="11"/>
      <c r="BY172" s="74">
        <f t="shared" si="3967"/>
        <v>724</v>
      </c>
      <c r="BZ172" s="74">
        <f t="shared" si="3968"/>
        <v>59</v>
      </c>
      <c r="CA172" s="11">
        <v>453</v>
      </c>
      <c r="CB172" s="12">
        <f t="shared" si="3896"/>
        <v>0.65607734806629836</v>
      </c>
      <c r="CC172" s="11">
        <v>22</v>
      </c>
      <c r="CD172" s="12">
        <f t="shared" si="3897"/>
        <v>4.6315789473684213E-2</v>
      </c>
      <c r="CE172" s="13"/>
      <c r="CF172" s="11"/>
      <c r="CG172" s="25"/>
      <c r="CH172" s="38">
        <v>4622</v>
      </c>
      <c r="CI172" s="10"/>
      <c r="CJ172" s="11"/>
      <c r="CK172" s="74">
        <f t="shared" si="3969"/>
        <v>736</v>
      </c>
      <c r="CL172" s="74">
        <f t="shared" si="3970"/>
        <v>60</v>
      </c>
      <c r="CM172" s="11">
        <v>481</v>
      </c>
      <c r="CN172" s="12">
        <f t="shared" si="3900"/>
        <v>0.66847826086956519</v>
      </c>
      <c r="CO172" s="11">
        <v>11</v>
      </c>
      <c r="CP172" s="12">
        <f t="shared" si="3901"/>
        <v>2.2357723577235773E-2</v>
      </c>
      <c r="CQ172" s="13"/>
      <c r="CR172" s="11"/>
      <c r="CS172" s="25"/>
      <c r="CT172" s="38">
        <v>4690.625</v>
      </c>
      <c r="CU172" s="10"/>
      <c r="CV172" s="11"/>
      <c r="CW172" s="74">
        <f t="shared" si="3971"/>
        <v>734</v>
      </c>
      <c r="CX172" s="74">
        <f t="shared" si="3972"/>
        <v>60</v>
      </c>
      <c r="CY172" s="11">
        <v>444</v>
      </c>
      <c r="CZ172" s="12">
        <f t="shared" si="3904"/>
        <v>0.63623978201634879</v>
      </c>
      <c r="DA172" s="11">
        <v>23</v>
      </c>
      <c r="DB172" s="12">
        <f t="shared" si="3905"/>
        <v>4.9250535331905779E-2</v>
      </c>
      <c r="DC172" s="13"/>
      <c r="DD172" s="11"/>
      <c r="DE172" s="25"/>
      <c r="DF172" s="38">
        <v>4780</v>
      </c>
      <c r="DG172" s="10"/>
      <c r="DH172" s="11"/>
      <c r="DI172" s="74">
        <f t="shared" si="3973"/>
        <v>176</v>
      </c>
      <c r="DJ172" s="74">
        <f t="shared" si="3974"/>
        <v>15</v>
      </c>
      <c r="DK172" s="11">
        <v>105</v>
      </c>
      <c r="DL172" s="12">
        <f t="shared" si="3908"/>
        <v>0.61363636363636365</v>
      </c>
      <c r="DM172" s="11">
        <v>3</v>
      </c>
      <c r="DN172" s="12">
        <f t="shared" si="3909"/>
        <v>2.7777777777777776E-2</v>
      </c>
      <c r="DO172" s="13"/>
      <c r="DP172" s="11"/>
      <c r="DQ172" s="25"/>
      <c r="DR172" s="38">
        <v>4474.2857142857147</v>
      </c>
      <c r="DS172" s="10"/>
      <c r="DT172" s="11"/>
      <c r="DU172" s="74">
        <f t="shared" si="3975"/>
        <v>746</v>
      </c>
      <c r="DV172" s="74">
        <f t="shared" si="3976"/>
        <v>63</v>
      </c>
      <c r="DW172" s="11">
        <v>480</v>
      </c>
      <c r="DX172" s="12">
        <f t="shared" si="3912"/>
        <v>0.65683646112600536</v>
      </c>
      <c r="DY172" s="11">
        <v>10</v>
      </c>
      <c r="DZ172" s="12">
        <f t="shared" si="3913"/>
        <v>2.0408163265306121E-2</v>
      </c>
      <c r="EA172" s="13"/>
      <c r="EB172" s="11"/>
      <c r="EC172" s="25"/>
      <c r="ED172" s="38">
        <v>4711.333333333333</v>
      </c>
      <c r="EE172" s="10">
        <v>2</v>
      </c>
      <c r="EF172" s="11"/>
      <c r="EG172" s="74">
        <f t="shared" si="3977"/>
        <v>747</v>
      </c>
      <c r="EH172" s="74">
        <f t="shared" si="3978"/>
        <v>62</v>
      </c>
      <c r="EI172" s="11">
        <v>448</v>
      </c>
      <c r="EJ172" s="12">
        <f t="shared" si="3916"/>
        <v>0.6224899598393574</v>
      </c>
      <c r="EK172" s="11">
        <v>17</v>
      </c>
      <c r="EL172" s="12">
        <f t="shared" si="3917"/>
        <v>3.6559139784946237E-2</v>
      </c>
      <c r="EM172" s="13"/>
      <c r="EN172" s="11"/>
      <c r="EO172" s="25"/>
      <c r="EP172" s="38">
        <v>5137.333333333333</v>
      </c>
      <c r="EQ172" s="10"/>
      <c r="ER172" s="11"/>
      <c r="ES172" s="74">
        <f t="shared" si="3979"/>
        <v>728</v>
      </c>
      <c r="ET172" s="74">
        <f t="shared" si="3980"/>
        <v>60</v>
      </c>
      <c r="EU172" s="11">
        <v>484</v>
      </c>
      <c r="EV172" s="12">
        <f t="shared" si="3920"/>
        <v>0.70467032967032972</v>
      </c>
      <c r="EW172" s="11">
        <v>29</v>
      </c>
      <c r="EX172" s="12">
        <f t="shared" si="3921"/>
        <v>5.6530214424951264E-2</v>
      </c>
      <c r="EY172" s="13"/>
      <c r="EZ172" s="11"/>
      <c r="FA172" s="25"/>
      <c r="FB172" s="38">
        <v>4373.333333333333</v>
      </c>
      <c r="FC172" s="10"/>
      <c r="FD172" s="11"/>
      <c r="FE172" s="74">
        <f t="shared" si="3981"/>
        <v>732</v>
      </c>
      <c r="FF172" s="74">
        <f t="shared" si="3982"/>
        <v>60</v>
      </c>
      <c r="FG172" s="11">
        <v>479</v>
      </c>
      <c r="FH172" s="12">
        <f t="shared" si="3924"/>
        <v>0.68032786885245899</v>
      </c>
      <c r="FI172" s="11">
        <v>19</v>
      </c>
      <c r="FJ172" s="12">
        <f t="shared" si="3925"/>
        <v>3.8152610441767071E-2</v>
      </c>
      <c r="FK172" s="13"/>
      <c r="FL172" s="11"/>
      <c r="FM172" s="25"/>
      <c r="FN172" s="38">
        <v>4700.666666666667</v>
      </c>
      <c r="FO172" s="10">
        <v>1</v>
      </c>
      <c r="FP172" s="11"/>
      <c r="FQ172" s="74">
        <f t="shared" si="3983"/>
        <v>743</v>
      </c>
      <c r="FR172" s="74">
        <f t="shared" si="3984"/>
        <v>62</v>
      </c>
      <c r="FS172" s="11">
        <v>460</v>
      </c>
      <c r="FT172" s="12">
        <f t="shared" si="3928"/>
        <v>0.64064602960969042</v>
      </c>
      <c r="FU172" s="11">
        <v>16</v>
      </c>
      <c r="FV172" s="12">
        <f t="shared" si="3929"/>
        <v>3.3613445378151259E-2</v>
      </c>
      <c r="FW172" s="13"/>
      <c r="FX172" s="11"/>
      <c r="FY172" s="25"/>
      <c r="FZ172" s="38">
        <v>4877.1428571428569</v>
      </c>
      <c r="GA172" s="10"/>
      <c r="GB172" s="11"/>
      <c r="GC172" s="74">
        <f t="shared" si="3985"/>
        <v>197</v>
      </c>
      <c r="GD172" s="74">
        <f t="shared" si="3986"/>
        <v>16</v>
      </c>
      <c r="GE172" s="11">
        <v>120</v>
      </c>
      <c r="GF172" s="12">
        <f t="shared" si="3932"/>
        <v>0.64467005076142136</v>
      </c>
      <c r="GG172" s="11">
        <v>7</v>
      </c>
      <c r="GH172" s="12">
        <f t="shared" si="3933"/>
        <v>5.5118110236220472E-2</v>
      </c>
      <c r="GI172" s="13"/>
      <c r="GJ172" s="11"/>
      <c r="GK172" s="25"/>
      <c r="GL172" s="38">
        <v>4747.1428571428569</v>
      </c>
      <c r="GM172" s="10"/>
      <c r="GN172" s="11"/>
      <c r="GO172" s="74">
        <f t="shared" si="3987"/>
        <v>744</v>
      </c>
      <c r="GP172" s="74">
        <f t="shared" si="3988"/>
        <v>61</v>
      </c>
      <c r="GQ172" s="11">
        <v>518</v>
      </c>
      <c r="GR172" s="12">
        <f t="shared" si="3936"/>
        <v>0.70967741935483875</v>
      </c>
      <c r="GS172" s="11">
        <v>10</v>
      </c>
      <c r="GT172" s="12">
        <f t="shared" si="3937"/>
        <v>1.893939393939394E-2</v>
      </c>
      <c r="GU172" s="13"/>
      <c r="GV172" s="11"/>
      <c r="GW172" s="25"/>
      <c r="GX172" s="38">
        <v>4746.666666666667</v>
      </c>
      <c r="GY172" s="10"/>
      <c r="GZ172" s="11"/>
      <c r="HA172" s="74">
        <f t="shared" si="3989"/>
        <v>750</v>
      </c>
      <c r="HB172" s="74">
        <f t="shared" si="3990"/>
        <v>59</v>
      </c>
      <c r="HC172" s="11">
        <v>480</v>
      </c>
      <c r="HD172" s="12">
        <f t="shared" si="3940"/>
        <v>0.65600000000000003</v>
      </c>
      <c r="HE172" s="11">
        <v>12</v>
      </c>
      <c r="HF172" s="12">
        <f t="shared" si="3941"/>
        <v>2.4390243902439025E-2</v>
      </c>
      <c r="HG172" s="13"/>
      <c r="HH172" s="11"/>
      <c r="HI172" s="25"/>
      <c r="HJ172" s="38">
        <v>4980</v>
      </c>
      <c r="HK172" s="10">
        <f t="shared" si="3942"/>
        <v>4</v>
      </c>
      <c r="HL172" s="11">
        <f t="shared" si="3943"/>
        <v>0</v>
      </c>
      <c r="HM172" s="11">
        <f t="shared" si="3944"/>
        <v>11584</v>
      </c>
      <c r="HN172" s="11">
        <f t="shared" si="3945"/>
        <v>958</v>
      </c>
      <c r="HO172" s="11">
        <f t="shared" si="3946"/>
        <v>7626</v>
      </c>
      <c r="HP172" s="202">
        <f t="shared" si="3947"/>
        <v>0.6583218232044199</v>
      </c>
      <c r="HQ172" s="15">
        <f t="shared" si="3948"/>
        <v>285</v>
      </c>
      <c r="HR172" s="12">
        <f t="shared" si="3949"/>
        <v>3.7372147915027534E-2</v>
      </c>
      <c r="HS172" s="16">
        <v>63.7</v>
      </c>
      <c r="HT172" s="17">
        <v>7236</v>
      </c>
      <c r="HU172" s="16">
        <f t="shared" si="3950"/>
        <v>94.885916601101499</v>
      </c>
      <c r="HV172" s="23"/>
      <c r="HW172" s="22">
        <v>4743.0894308943089</v>
      </c>
      <c r="HX172" s="78">
        <f t="shared" si="3951"/>
        <v>0.65194669453880327</v>
      </c>
      <c r="HY172" s="78">
        <f t="shared" si="3952"/>
        <v>0.64638881698162054</v>
      </c>
      <c r="HZ172" s="78">
        <f t="shared" si="3953"/>
        <v>0.67642526964560867</v>
      </c>
    </row>
    <row r="173" spans="1:241" x14ac:dyDescent="0.25">
      <c r="A173" s="211"/>
      <c r="B173" s="41">
        <f t="shared" si="3954"/>
        <v>44637</v>
      </c>
      <c r="C173" s="10"/>
      <c r="D173" s="11"/>
      <c r="E173" s="74">
        <f t="shared" si="3955"/>
        <v>704</v>
      </c>
      <c r="F173" s="74">
        <f t="shared" si="3956"/>
        <v>60</v>
      </c>
      <c r="G173" s="11">
        <v>459</v>
      </c>
      <c r="H173" s="12">
        <f t="shared" si="3872"/>
        <v>0.68039772727272729</v>
      </c>
      <c r="I173" s="11">
        <v>20</v>
      </c>
      <c r="J173" s="12">
        <f t="shared" si="3873"/>
        <v>4.1753653444676408E-2</v>
      </c>
      <c r="K173" s="13"/>
      <c r="L173" s="11"/>
      <c r="M173" s="39"/>
      <c r="N173" s="43">
        <v>93.333333333333329</v>
      </c>
      <c r="O173" s="10"/>
      <c r="P173" s="11"/>
      <c r="Q173" s="74">
        <f t="shared" si="3957"/>
        <v>713</v>
      </c>
      <c r="R173" s="74">
        <f t="shared" si="3958"/>
        <v>61</v>
      </c>
      <c r="S173" s="11">
        <v>450</v>
      </c>
      <c r="T173" s="12">
        <f t="shared" si="3876"/>
        <v>0.667601683029453</v>
      </c>
      <c r="U173" s="11">
        <v>26</v>
      </c>
      <c r="V173" s="12">
        <f t="shared" si="3877"/>
        <v>5.4621848739495799E-2</v>
      </c>
      <c r="W173" s="13"/>
      <c r="X173" s="11"/>
      <c r="Y173" s="39"/>
      <c r="Z173" s="43">
        <v>100</v>
      </c>
      <c r="AA173" s="10"/>
      <c r="AB173" s="11"/>
      <c r="AC173" s="74">
        <f t="shared" si="3959"/>
        <v>729</v>
      </c>
      <c r="AD173" s="74">
        <f t="shared" si="3960"/>
        <v>61</v>
      </c>
      <c r="AE173" s="11">
        <v>451</v>
      </c>
      <c r="AF173" s="12">
        <f t="shared" si="3880"/>
        <v>0.63374485596707819</v>
      </c>
      <c r="AG173" s="11">
        <v>11</v>
      </c>
      <c r="AH173" s="12">
        <f t="shared" si="3881"/>
        <v>2.3809523809523808E-2</v>
      </c>
      <c r="AI173" s="13"/>
      <c r="AJ173" s="11"/>
      <c r="AK173" s="39"/>
      <c r="AL173" s="43">
        <v>93.333333333333329</v>
      </c>
      <c r="AM173" s="10"/>
      <c r="AN173" s="11"/>
      <c r="AO173" s="74">
        <f t="shared" si="3961"/>
        <v>191</v>
      </c>
      <c r="AP173" s="74">
        <f t="shared" si="3962"/>
        <v>16</v>
      </c>
      <c r="AQ173" s="11">
        <v>126</v>
      </c>
      <c r="AR173" s="12">
        <f t="shared" si="3884"/>
        <v>0.67015706806282727</v>
      </c>
      <c r="AS173" s="11">
        <v>2</v>
      </c>
      <c r="AT173" s="12">
        <f t="shared" si="3885"/>
        <v>1.5625E-2</v>
      </c>
      <c r="AU173" s="13"/>
      <c r="AV173" s="11"/>
      <c r="AW173" s="39"/>
      <c r="AX173" s="43">
        <v>100</v>
      </c>
      <c r="AY173" s="10"/>
      <c r="AZ173" s="11"/>
      <c r="BA173" s="74">
        <f t="shared" si="3963"/>
        <v>750</v>
      </c>
      <c r="BB173" s="74">
        <f t="shared" si="3964"/>
        <v>61</v>
      </c>
      <c r="BC173" s="11">
        <v>466</v>
      </c>
      <c r="BD173" s="12">
        <f t="shared" si="3888"/>
        <v>0.62666666666666671</v>
      </c>
      <c r="BE173" s="11">
        <v>4</v>
      </c>
      <c r="BF173" s="12">
        <f t="shared" si="3889"/>
        <v>8.5106382978723406E-3</v>
      </c>
      <c r="BG173" s="13"/>
      <c r="BH173" s="11"/>
      <c r="BI173" s="39"/>
      <c r="BJ173" s="43">
        <v>86.666666666666671</v>
      </c>
      <c r="BK173" s="10"/>
      <c r="BL173" s="11"/>
      <c r="BM173" s="74">
        <f t="shared" si="3965"/>
        <v>740</v>
      </c>
      <c r="BN173" s="74">
        <f t="shared" si="3966"/>
        <v>62</v>
      </c>
      <c r="BO173" s="11">
        <v>450</v>
      </c>
      <c r="BP173" s="12">
        <f t="shared" si="3892"/>
        <v>0.62297297297297294</v>
      </c>
      <c r="BQ173" s="11">
        <v>11</v>
      </c>
      <c r="BR173" s="12">
        <f t="shared" si="3893"/>
        <v>2.3861171366594359E-2</v>
      </c>
      <c r="BS173" s="13"/>
      <c r="BT173" s="11"/>
      <c r="BU173" s="39"/>
      <c r="BV173" s="43">
        <v>100</v>
      </c>
      <c r="BW173" s="10"/>
      <c r="BX173" s="11"/>
      <c r="BY173" s="74">
        <f t="shared" si="3967"/>
        <v>724</v>
      </c>
      <c r="BZ173" s="74">
        <f t="shared" si="3968"/>
        <v>59</v>
      </c>
      <c r="CA173" s="11">
        <v>492</v>
      </c>
      <c r="CB173" s="12">
        <f t="shared" si="3896"/>
        <v>0.69889502762430944</v>
      </c>
      <c r="CC173" s="11">
        <v>14</v>
      </c>
      <c r="CD173" s="12">
        <f t="shared" si="3897"/>
        <v>2.766798418972332E-2</v>
      </c>
      <c r="CE173" s="13"/>
      <c r="CF173" s="11"/>
      <c r="CG173" s="39"/>
      <c r="CH173" s="43">
        <v>86.666666666666671</v>
      </c>
      <c r="CI173" s="10"/>
      <c r="CJ173" s="11"/>
      <c r="CK173" s="74">
        <f t="shared" si="3969"/>
        <v>736</v>
      </c>
      <c r="CL173" s="74">
        <f t="shared" si="3970"/>
        <v>60</v>
      </c>
      <c r="CM173" s="11">
        <v>482</v>
      </c>
      <c r="CN173" s="12">
        <f t="shared" si="3900"/>
        <v>0.66847826086956519</v>
      </c>
      <c r="CO173" s="11">
        <v>10</v>
      </c>
      <c r="CP173" s="12">
        <f t="shared" si="3901"/>
        <v>2.032520325203252E-2</v>
      </c>
      <c r="CQ173" s="13"/>
      <c r="CR173" s="11"/>
      <c r="CS173" s="39"/>
      <c r="CT173" s="43">
        <v>81.25</v>
      </c>
      <c r="CU173" s="10"/>
      <c r="CV173" s="11">
        <v>1</v>
      </c>
      <c r="CW173" s="74">
        <f t="shared" si="3971"/>
        <v>734</v>
      </c>
      <c r="CX173" s="74">
        <f t="shared" si="3972"/>
        <v>59</v>
      </c>
      <c r="CY173" s="11">
        <v>448</v>
      </c>
      <c r="CZ173" s="12">
        <f t="shared" si="3904"/>
        <v>0.62397820163487738</v>
      </c>
      <c r="DA173" s="11">
        <v>10</v>
      </c>
      <c r="DB173" s="12">
        <f t="shared" si="3905"/>
        <v>2.1834061135371178E-2</v>
      </c>
      <c r="DC173" s="13"/>
      <c r="DD173" s="11"/>
      <c r="DE173" s="39"/>
      <c r="DF173" s="43">
        <v>86.666666666666671</v>
      </c>
      <c r="DG173" s="10"/>
      <c r="DH173" s="11"/>
      <c r="DI173" s="74">
        <f t="shared" si="3973"/>
        <v>176</v>
      </c>
      <c r="DJ173" s="74">
        <f t="shared" si="3974"/>
        <v>15</v>
      </c>
      <c r="DK173" s="11">
        <v>92</v>
      </c>
      <c r="DL173" s="12">
        <f t="shared" si="3908"/>
        <v>0.53977272727272729</v>
      </c>
      <c r="DM173" s="11">
        <v>3</v>
      </c>
      <c r="DN173" s="12">
        <f t="shared" si="3909"/>
        <v>3.1578947368421054E-2</v>
      </c>
      <c r="DO173" s="39"/>
      <c r="DP173" s="39"/>
      <c r="DQ173" s="39"/>
      <c r="DR173" s="43">
        <v>100</v>
      </c>
      <c r="DS173" s="10"/>
      <c r="DT173" s="11"/>
      <c r="DU173" s="74">
        <f t="shared" si="3975"/>
        <v>746</v>
      </c>
      <c r="DV173" s="74">
        <f t="shared" si="3976"/>
        <v>63</v>
      </c>
      <c r="DW173" s="11">
        <v>509</v>
      </c>
      <c r="DX173" s="12">
        <f t="shared" si="3912"/>
        <v>0.70643431635388743</v>
      </c>
      <c r="DY173" s="11">
        <v>18</v>
      </c>
      <c r="DZ173" s="12">
        <f t="shared" si="3913"/>
        <v>3.4155597722960153E-2</v>
      </c>
      <c r="EA173" s="13"/>
      <c r="EB173" s="11"/>
      <c r="EC173" s="39"/>
      <c r="ED173" s="43">
        <v>93.333333333333329</v>
      </c>
      <c r="EE173" s="10"/>
      <c r="EF173" s="11"/>
      <c r="EG173" s="74">
        <f t="shared" si="3977"/>
        <v>747</v>
      </c>
      <c r="EH173" s="74">
        <f t="shared" si="3978"/>
        <v>62</v>
      </c>
      <c r="EI173" s="11">
        <v>453</v>
      </c>
      <c r="EJ173" s="12">
        <f t="shared" si="3916"/>
        <v>0.62918340026773767</v>
      </c>
      <c r="EK173" s="11">
        <v>17</v>
      </c>
      <c r="EL173" s="12">
        <f t="shared" si="3917"/>
        <v>3.6170212765957444E-2</v>
      </c>
      <c r="EM173" s="13"/>
      <c r="EN173" s="11"/>
      <c r="EO173" s="39"/>
      <c r="EP173" s="43">
        <v>93.333333333333329</v>
      </c>
      <c r="EQ173" s="10"/>
      <c r="ER173" s="11"/>
      <c r="ES173" s="74">
        <f t="shared" si="3979"/>
        <v>728</v>
      </c>
      <c r="ET173" s="74">
        <f t="shared" si="3980"/>
        <v>60</v>
      </c>
      <c r="EU173" s="11">
        <v>490</v>
      </c>
      <c r="EV173" s="12">
        <f t="shared" si="3920"/>
        <v>0.68681318681318682</v>
      </c>
      <c r="EW173" s="11">
        <v>10</v>
      </c>
      <c r="EX173" s="12">
        <f t="shared" si="3921"/>
        <v>0.02</v>
      </c>
      <c r="EY173" s="13"/>
      <c r="EZ173" s="11"/>
      <c r="FA173" s="39"/>
      <c r="FB173" s="43">
        <v>93.333333333333329</v>
      </c>
      <c r="FC173" s="10"/>
      <c r="FD173" s="11"/>
      <c r="FE173" s="74">
        <f t="shared" si="3981"/>
        <v>732</v>
      </c>
      <c r="FF173" s="74">
        <f t="shared" si="3982"/>
        <v>60</v>
      </c>
      <c r="FG173" s="11">
        <v>511</v>
      </c>
      <c r="FH173" s="12">
        <f t="shared" si="3924"/>
        <v>0.73360655737704916</v>
      </c>
      <c r="FI173" s="11">
        <v>26</v>
      </c>
      <c r="FJ173" s="12">
        <f t="shared" si="3925"/>
        <v>4.8417132216014895E-2</v>
      </c>
      <c r="FK173" s="13"/>
      <c r="FL173" s="11"/>
      <c r="FM173" s="39"/>
      <c r="FN173" s="43">
        <v>100</v>
      </c>
      <c r="FO173" s="10"/>
      <c r="FP173" s="11"/>
      <c r="FQ173" s="74">
        <f t="shared" si="3983"/>
        <v>743</v>
      </c>
      <c r="FR173" s="74">
        <f t="shared" si="3984"/>
        <v>62</v>
      </c>
      <c r="FS173" s="11">
        <v>514</v>
      </c>
      <c r="FT173" s="12">
        <f t="shared" si="3928"/>
        <v>0.70928667563930015</v>
      </c>
      <c r="FU173" s="11">
        <v>13</v>
      </c>
      <c r="FV173" s="12">
        <f t="shared" si="3929"/>
        <v>2.4667931688804556E-2</v>
      </c>
      <c r="FW173" s="13"/>
      <c r="FX173" s="11"/>
      <c r="FY173" s="39"/>
      <c r="FZ173" s="43">
        <v>85.714285714285708</v>
      </c>
      <c r="GA173" s="10"/>
      <c r="GB173" s="11"/>
      <c r="GC173" s="74">
        <f t="shared" si="3985"/>
        <v>197</v>
      </c>
      <c r="GD173" s="74">
        <f t="shared" si="3986"/>
        <v>16</v>
      </c>
      <c r="GE173" s="11">
        <v>117</v>
      </c>
      <c r="GF173" s="12">
        <f t="shared" si="3932"/>
        <v>0.61928934010152281</v>
      </c>
      <c r="GG173" s="11">
        <v>5</v>
      </c>
      <c r="GH173" s="12">
        <f t="shared" si="3933"/>
        <v>4.0983606557377046E-2</v>
      </c>
      <c r="GI173" s="13"/>
      <c r="GJ173" s="11"/>
      <c r="GK173" s="39"/>
      <c r="GL173" s="43">
        <v>85.714285714285708</v>
      </c>
      <c r="GM173" s="10"/>
      <c r="GN173" s="11"/>
      <c r="GO173" s="74">
        <f t="shared" si="3987"/>
        <v>744</v>
      </c>
      <c r="GP173" s="74">
        <f t="shared" si="3988"/>
        <v>61</v>
      </c>
      <c r="GQ173" s="11">
        <v>513</v>
      </c>
      <c r="GR173" s="12">
        <f t="shared" si="3936"/>
        <v>0.70430107526881724</v>
      </c>
      <c r="GS173" s="11">
        <v>11</v>
      </c>
      <c r="GT173" s="12">
        <f t="shared" si="3937"/>
        <v>2.0992366412213741E-2</v>
      </c>
      <c r="GU173" s="13"/>
      <c r="GV173" s="11"/>
      <c r="GW173" s="39"/>
      <c r="GX173" s="43">
        <v>93.333333333333329</v>
      </c>
      <c r="GY173" s="10">
        <v>1</v>
      </c>
      <c r="GZ173" s="11"/>
      <c r="HA173" s="74">
        <f t="shared" si="3989"/>
        <v>749</v>
      </c>
      <c r="HB173" s="74">
        <f t="shared" si="3990"/>
        <v>59</v>
      </c>
      <c r="HC173" s="11">
        <v>477</v>
      </c>
      <c r="HD173" s="12">
        <f t="shared" si="3940"/>
        <v>0.65821094793057411</v>
      </c>
      <c r="HE173" s="11">
        <v>16</v>
      </c>
      <c r="HF173" s="12">
        <f t="shared" si="3941"/>
        <v>3.2454361054766734E-2</v>
      </c>
      <c r="HG173" s="13"/>
      <c r="HH173" s="11"/>
      <c r="HI173" s="39"/>
      <c r="HJ173" s="43">
        <v>80</v>
      </c>
      <c r="HK173" s="10">
        <f t="shared" si="3942"/>
        <v>1</v>
      </c>
      <c r="HL173" s="11">
        <f t="shared" si="3943"/>
        <v>1</v>
      </c>
      <c r="HM173" s="11">
        <f t="shared" si="3944"/>
        <v>11583</v>
      </c>
      <c r="HN173" s="11">
        <f t="shared" si="3945"/>
        <v>957</v>
      </c>
      <c r="HO173" s="11">
        <f t="shared" si="3946"/>
        <v>7727</v>
      </c>
      <c r="HP173" s="202">
        <f t="shared" si="3947"/>
        <v>0.66709833376500038</v>
      </c>
      <c r="HQ173" s="15">
        <f t="shared" si="3948"/>
        <v>227</v>
      </c>
      <c r="HR173" s="12">
        <f t="shared" si="3949"/>
        <v>2.9377507441439108E-2</v>
      </c>
      <c r="HS173" s="16">
        <v>63.8</v>
      </c>
      <c r="HT173" s="17">
        <v>7363</v>
      </c>
      <c r="HU173" s="16">
        <f t="shared" si="3950"/>
        <v>95.28924550278245</v>
      </c>
      <c r="HV173" s="23"/>
      <c r="HW173" s="22">
        <v>84.146341463414629</v>
      </c>
      <c r="HX173" s="78">
        <f t="shared" si="3951"/>
        <v>0.64698197021165404</v>
      </c>
      <c r="HY173" s="78">
        <f t="shared" si="3952"/>
        <v>0.65959099145741651</v>
      </c>
      <c r="HZ173" s="78">
        <f t="shared" si="3953"/>
        <v>0.69432314410480345</v>
      </c>
      <c r="ID173" s="83">
        <f t="shared" ref="ID173:IF173" si="3991">ID174/ID175</f>
        <v>2.3461939520333683E-3</v>
      </c>
      <c r="IE173" s="83">
        <f t="shared" si="3991"/>
        <v>2.0666494445879618E-3</v>
      </c>
      <c r="IF173" s="83">
        <f t="shared" si="3991"/>
        <v>2.8176229508196722E-3</v>
      </c>
      <c r="IG173" s="86" t="s">
        <v>41</v>
      </c>
    </row>
    <row r="174" spans="1:241" ht="19.5" thickBot="1" x14ac:dyDescent="0.3">
      <c r="A174" s="211"/>
      <c r="B174" s="42"/>
      <c r="C174" s="26">
        <f t="shared" ref="C174:D174" si="3992">SUM(C167:C173)</f>
        <v>3</v>
      </c>
      <c r="D174" s="27">
        <f t="shared" si="3992"/>
        <v>0</v>
      </c>
      <c r="E174" s="27"/>
      <c r="F174" s="27"/>
      <c r="G174" s="27">
        <f t="shared" ref="G174" si="3993">SUM(G167:G173)</f>
        <v>3321</v>
      </c>
      <c r="H174" s="28">
        <f t="shared" ref="H174" si="3994">((G174+I174)/7)/E173</f>
        <v>0.69744318181818177</v>
      </c>
      <c r="I174" s="27">
        <f t="shared" ref="I174" si="3995">SUM(I167:I173)</f>
        <v>116</v>
      </c>
      <c r="J174" s="28">
        <f t="shared" ref="J174" si="3996">(I174/(I174+G174))</f>
        <v>3.3750363689263894E-2</v>
      </c>
      <c r="K174" s="27"/>
      <c r="L174" s="27"/>
      <c r="M174" s="29" t="e">
        <f t="shared" ref="M174:N174" si="3997">M172/M171*100-100</f>
        <v>#DIV/0!</v>
      </c>
      <c r="N174" s="72">
        <f t="shared" si="3997"/>
        <v>3.7122081898201458</v>
      </c>
      <c r="O174" s="26">
        <f t="shared" ref="O174:P174" si="3998">SUM(O167:O173)</f>
        <v>0</v>
      </c>
      <c r="P174" s="27">
        <f t="shared" si="3998"/>
        <v>0</v>
      </c>
      <c r="Q174" s="27"/>
      <c r="R174" s="27"/>
      <c r="S174" s="27">
        <f t="shared" ref="S174:S237" si="3999">SUM(S167:S173)</f>
        <v>3116</v>
      </c>
      <c r="T174" s="28">
        <f t="shared" ref="T174" si="4000">((S174+U174)/7)/Q173</f>
        <v>0.64676417551592869</v>
      </c>
      <c r="U174" s="27">
        <f t="shared" ref="U174:U237" si="4001">SUM(U167:U173)</f>
        <v>112</v>
      </c>
      <c r="V174" s="28">
        <f t="shared" ref="V174" si="4002">(U174/(U174+S174))</f>
        <v>3.4696406443618343E-2</v>
      </c>
      <c r="W174" s="27"/>
      <c r="X174" s="27"/>
      <c r="Y174" s="29" t="e">
        <f t="shared" ref="Y174:Z174" si="4003">Y172/Y171*100-100</f>
        <v>#DIV/0!</v>
      </c>
      <c r="Z174" s="72">
        <f t="shared" si="4003"/>
        <v>11.289705319556063</v>
      </c>
      <c r="AA174" s="26">
        <f t="shared" ref="AA174:AB174" si="4004">SUM(AA167:AA173)</f>
        <v>2</v>
      </c>
      <c r="AB174" s="27">
        <f t="shared" si="4004"/>
        <v>0</v>
      </c>
      <c r="AC174" s="27"/>
      <c r="AD174" s="27"/>
      <c r="AE174" s="27">
        <f t="shared" ref="AE174:AE237" si="4005">SUM(AE167:AE173)</f>
        <v>3226</v>
      </c>
      <c r="AF174" s="28">
        <f t="shared" ref="AF174" si="4006">((AE174+AG174)/7)/AC173</f>
        <v>0.65079365079365081</v>
      </c>
      <c r="AG174" s="27">
        <f t="shared" ref="AG174:AG237" si="4007">SUM(AG167:AG173)</f>
        <v>95</v>
      </c>
      <c r="AH174" s="28">
        <f t="shared" ref="AH174" si="4008">(AG174/(AG174+AE174))</f>
        <v>2.8605841613971696E-2</v>
      </c>
      <c r="AI174" s="27"/>
      <c r="AJ174" s="27"/>
      <c r="AK174" s="29" t="e">
        <f t="shared" ref="AK174:AL174" si="4009">AK172/AK171*100-100</f>
        <v>#DIV/0!</v>
      </c>
      <c r="AL174" s="72">
        <f t="shared" si="4009"/>
        <v>8.0597014925373145</v>
      </c>
      <c r="AM174" s="26">
        <f t="shared" ref="AM174:AN174" si="4010">SUM(AM167:AM173)</f>
        <v>1</v>
      </c>
      <c r="AN174" s="27">
        <f t="shared" si="4010"/>
        <v>0</v>
      </c>
      <c r="AO174" s="27"/>
      <c r="AP174" s="27"/>
      <c r="AQ174" s="27">
        <f t="shared" ref="AQ174:AQ237" si="4011">SUM(AQ167:AQ173)</f>
        <v>882</v>
      </c>
      <c r="AR174" s="28">
        <f t="shared" ref="AR174" si="4012">((AQ174+AS174)/7)/AO173</f>
        <v>0.67165295437546746</v>
      </c>
      <c r="AS174" s="27">
        <f t="shared" ref="AS174:AS237" si="4013">SUM(AS167:AS173)</f>
        <v>16</v>
      </c>
      <c r="AT174" s="28">
        <f t="shared" ref="AT174" si="4014">(AS174/(AS174+AQ174))</f>
        <v>1.7817371937639197E-2</v>
      </c>
      <c r="AU174" s="27"/>
      <c r="AV174" s="27"/>
      <c r="AW174" s="29" t="e">
        <f t="shared" ref="AW174:AX174" si="4015">AW172/AW171*100-100</f>
        <v>#DIV/0!</v>
      </c>
      <c r="AX174" s="72">
        <f t="shared" si="4015"/>
        <v>2.5750369033951159</v>
      </c>
      <c r="AY174" s="26">
        <f t="shared" ref="AY174:AZ174" si="4016">SUM(AY167:AY173)</f>
        <v>0</v>
      </c>
      <c r="AZ174" s="27">
        <f t="shared" si="4016"/>
        <v>0</v>
      </c>
      <c r="BA174" s="27"/>
      <c r="BB174" s="27"/>
      <c r="BC174" s="27">
        <f t="shared" ref="BC174:BC237" si="4017">SUM(BC167:BC173)</f>
        <v>3357</v>
      </c>
      <c r="BD174" s="28">
        <f t="shared" ref="BD174" si="4018">((BC174+BE174)/7)/BA173</f>
        <v>0.65485714285714292</v>
      </c>
      <c r="BE174" s="27">
        <f t="shared" ref="BE174:BE237" si="4019">SUM(BE167:BE173)</f>
        <v>81</v>
      </c>
      <c r="BF174" s="28">
        <f t="shared" ref="BF174" si="4020">(BE174/(BE174+BC174))</f>
        <v>2.356020942408377E-2</v>
      </c>
      <c r="BG174" s="27"/>
      <c r="BH174" s="27"/>
      <c r="BI174" s="29" t="e">
        <f t="shared" ref="BI174:BJ174" si="4021">BI172/BI171*100-100</f>
        <v>#DIV/0!</v>
      </c>
      <c r="BJ174" s="72">
        <f t="shared" si="4021"/>
        <v>10.156907768848058</v>
      </c>
      <c r="BK174" s="26">
        <f t="shared" ref="BK174:BL174" si="4022">SUM(BK167:BK173)</f>
        <v>3</v>
      </c>
      <c r="BL174" s="27">
        <f t="shared" si="4022"/>
        <v>0</v>
      </c>
      <c r="BM174" s="27"/>
      <c r="BN174" s="27"/>
      <c r="BO174" s="27">
        <f t="shared" ref="BO174:BO237" si="4023">SUM(BO167:BO173)</f>
        <v>3176</v>
      </c>
      <c r="BP174" s="28">
        <f t="shared" ref="BP174" si="4024">((BO174+BQ174)/7)/BM173</f>
        <v>0.62857142857142856</v>
      </c>
      <c r="BQ174" s="27">
        <f t="shared" ref="BQ174:BQ237" si="4025">SUM(BQ167:BQ173)</f>
        <v>80</v>
      </c>
      <c r="BR174" s="28">
        <f t="shared" ref="BR174" si="4026">(BQ174/(BQ174+BO174))</f>
        <v>2.4570024570024569E-2</v>
      </c>
      <c r="BS174" s="27"/>
      <c r="BT174" s="27"/>
      <c r="BU174" s="29" t="e">
        <f t="shared" ref="BU174:BV174" si="4027">BU172/BU171*100-100</f>
        <v>#DIV/0!</v>
      </c>
      <c r="BV174" s="72">
        <f t="shared" si="4027"/>
        <v>13.096058170685026</v>
      </c>
      <c r="BW174" s="26">
        <f t="shared" ref="BW174:BX174" si="4028">SUM(BW167:BW173)</f>
        <v>0</v>
      </c>
      <c r="BX174" s="27">
        <f t="shared" si="4028"/>
        <v>0</v>
      </c>
      <c r="BY174" s="27"/>
      <c r="BZ174" s="27"/>
      <c r="CA174" s="27">
        <f t="shared" ref="CA174:CA237" si="4029">SUM(CA167:CA173)</f>
        <v>3343</v>
      </c>
      <c r="CB174" s="28">
        <f t="shared" ref="CB174" si="4030">((CA174+CC174)/7)/BY173</f>
        <v>0.68567482241515398</v>
      </c>
      <c r="CC174" s="27">
        <f t="shared" ref="CC174:CC237" si="4031">SUM(CC167:CC173)</f>
        <v>132</v>
      </c>
      <c r="CD174" s="28">
        <f t="shared" ref="CD174" si="4032">(CC174/(CC174+CA174))</f>
        <v>3.798561151079137E-2</v>
      </c>
      <c r="CE174" s="27"/>
      <c r="CF174" s="27"/>
      <c r="CG174" s="29" t="e">
        <f t="shared" ref="CG174:CH174" si="4033">CG172/CG171*100-100</f>
        <v>#DIV/0!</v>
      </c>
      <c r="CH174" s="72">
        <f t="shared" si="4033"/>
        <v>6.1308840413317967</v>
      </c>
      <c r="CI174" s="26">
        <f t="shared" ref="CI174:CJ174" si="4034">SUM(CI167:CI173)</f>
        <v>3</v>
      </c>
      <c r="CJ174" s="27">
        <f t="shared" si="4034"/>
        <v>0</v>
      </c>
      <c r="CK174" s="27"/>
      <c r="CL174" s="27"/>
      <c r="CM174" s="27">
        <f t="shared" ref="CM174:CM237" si="4035">SUM(CM167:CM173)</f>
        <v>3329</v>
      </c>
      <c r="CN174" s="28">
        <f t="shared" ref="CN174" si="4036">((CM174+CO174)/7)/CK173</f>
        <v>0.66673136645962738</v>
      </c>
      <c r="CO174" s="27">
        <f t="shared" ref="CO174:CO237" si="4037">SUM(CO167:CO173)</f>
        <v>106</v>
      </c>
      <c r="CP174" s="28">
        <f t="shared" ref="CP174" si="4038">(CO174/(CO174+CM174))</f>
        <v>3.0858806404657935E-2</v>
      </c>
      <c r="CQ174" s="27"/>
      <c r="CR174" s="27"/>
      <c r="CS174" s="29" t="e">
        <f t="shared" ref="CS174:CT174" si="4039">CS172/CS171*100-100</f>
        <v>#DIV/0!</v>
      </c>
      <c r="CT174" s="72">
        <f t="shared" si="4039"/>
        <v>7.7066590126291743</v>
      </c>
      <c r="CU174" s="26">
        <f t="shared" ref="CU174:CV174" si="4040">SUM(CU167:CU173)</f>
        <v>0</v>
      </c>
      <c r="CV174" s="27">
        <f t="shared" si="4040"/>
        <v>1</v>
      </c>
      <c r="CW174" s="27"/>
      <c r="CX174" s="27"/>
      <c r="CY174" s="27">
        <f t="shared" ref="CY174:CY237" si="4041">SUM(CY167:CY173)</f>
        <v>3173</v>
      </c>
      <c r="CZ174" s="28">
        <f t="shared" ref="CZ174" si="4042">((CY174+DA174)/7)/CW173</f>
        <v>0.64383028415725962</v>
      </c>
      <c r="DA174" s="27">
        <f t="shared" ref="DA174:DA237" si="4043">SUM(DA167:DA173)</f>
        <v>135</v>
      </c>
      <c r="DB174" s="28">
        <f t="shared" ref="DB174" si="4044">(DA174/(DA174+CY174))</f>
        <v>4.0810157194679564E-2</v>
      </c>
      <c r="DC174" s="27"/>
      <c r="DD174" s="27"/>
      <c r="DE174" s="29" t="e">
        <f t="shared" ref="DE174:DF174" si="4045">DE172/DE171*100-100</f>
        <v>#DIV/0!</v>
      </c>
      <c r="DF174" s="72">
        <f t="shared" si="4045"/>
        <v>9.7588978185993085</v>
      </c>
      <c r="DG174" s="26">
        <f t="shared" ref="DG174:DH174" si="4046">SUM(DG167:DG173)</f>
        <v>2</v>
      </c>
      <c r="DH174" s="27">
        <f t="shared" si="4046"/>
        <v>0</v>
      </c>
      <c r="DI174" s="27"/>
      <c r="DJ174" s="27"/>
      <c r="DK174" s="27">
        <f t="shared" ref="DK174:DK237" si="4047">SUM(DK167:DK173)</f>
        <v>778</v>
      </c>
      <c r="DL174" s="28">
        <f t="shared" ref="DL174" si="4048">((DK174+DM174)/7)/DI173</f>
        <v>0.6566558441558441</v>
      </c>
      <c r="DM174" s="27">
        <f t="shared" ref="DM174:DM237" si="4049">SUM(DM167:DM173)</f>
        <v>31</v>
      </c>
      <c r="DN174" s="28">
        <f t="shared" ref="DN174" si="4050">(DM174/(DM174+DK174))</f>
        <v>3.8318912237330034E-2</v>
      </c>
      <c r="DO174" s="27"/>
      <c r="DP174" s="27"/>
      <c r="DQ174" s="29" t="e">
        <f t="shared" ref="DQ174:DR174" si="4051">DQ172/DQ171*100-100</f>
        <v>#DIV/0!</v>
      </c>
      <c r="DR174" s="72">
        <f t="shared" si="4051"/>
        <v>2.7390519927833452</v>
      </c>
      <c r="DS174" s="26">
        <f t="shared" ref="DS174:DT174" si="4052">SUM(DS167:DS173)</f>
        <v>0</v>
      </c>
      <c r="DT174" s="27">
        <f t="shared" si="4052"/>
        <v>0</v>
      </c>
      <c r="DU174" s="27"/>
      <c r="DV174" s="27"/>
      <c r="DW174" s="27">
        <f t="shared" ref="DW174:DW237" si="4053">SUM(DW167:DW173)</f>
        <v>3410</v>
      </c>
      <c r="DX174" s="28">
        <f t="shared" ref="DX174" si="4054">((DW174+DY174)/7)/DU173</f>
        <v>0.6717732669475297</v>
      </c>
      <c r="DY174" s="27">
        <f t="shared" ref="DY174:DY237" si="4055">SUM(DY167:DY173)</f>
        <v>98</v>
      </c>
      <c r="DZ174" s="28">
        <f t="shared" ref="DZ174" si="4056">(DY174/(DY174+DW174))</f>
        <v>2.7936145952109463E-2</v>
      </c>
      <c r="EA174" s="27"/>
      <c r="EB174" s="27"/>
      <c r="EC174" s="29" t="e">
        <f t="shared" ref="EC174:ED174" si="4057">EC172/EC171*100-100</f>
        <v>#DIV/0!</v>
      </c>
      <c r="ED174" s="72">
        <f t="shared" si="4057"/>
        <v>8.1821660926138406</v>
      </c>
      <c r="EE174" s="26">
        <f t="shared" ref="EE174:EF174" si="4058">SUM(EE167:EE173)</f>
        <v>3</v>
      </c>
      <c r="EF174" s="27">
        <f t="shared" si="4058"/>
        <v>0</v>
      </c>
      <c r="EG174" s="27"/>
      <c r="EH174" s="27"/>
      <c r="EI174" s="27">
        <f t="shared" ref="EI174:EI237" si="4059">SUM(EI167:EI173)</f>
        <v>3222</v>
      </c>
      <c r="EJ174" s="28">
        <f t="shared" ref="EJ174" si="4060">((EI174+EK174)/7)/EG173</f>
        <v>0.63721552878179388</v>
      </c>
      <c r="EK174" s="27">
        <f t="shared" ref="EK174:EK237" si="4061">SUM(EK167:EK173)</f>
        <v>110</v>
      </c>
      <c r="EL174" s="28">
        <f t="shared" ref="EL174" si="4062">(EK174/(EK174+EI174))</f>
        <v>3.3013205282112844E-2</v>
      </c>
      <c r="EM174" s="27"/>
      <c r="EN174" s="27"/>
      <c r="EO174" s="29" t="e">
        <f t="shared" ref="EO174:EP174" si="4063">EO172/EO171*100-100</f>
        <v>#DIV/0!</v>
      </c>
      <c r="EP174" s="72">
        <f t="shared" si="4063"/>
        <v>17.964026023727513</v>
      </c>
      <c r="EQ174" s="26">
        <f t="shared" ref="EQ174:ER174" si="4064">SUM(EQ167:EQ173)</f>
        <v>5</v>
      </c>
      <c r="ER174" s="27">
        <f t="shared" si="4064"/>
        <v>0</v>
      </c>
      <c r="ES174" s="27"/>
      <c r="ET174" s="27"/>
      <c r="EU174" s="27">
        <f t="shared" ref="EU174:EU237" si="4065">SUM(EU167:EU173)</f>
        <v>3375</v>
      </c>
      <c r="EV174" s="28">
        <f t="shared" ref="EV174" si="4066">((EU174+EW174)/7)/ES173</f>
        <v>0.69328885400313978</v>
      </c>
      <c r="EW174" s="27">
        <f t="shared" ref="EW174:EW237" si="4067">SUM(EW167:EW173)</f>
        <v>158</v>
      </c>
      <c r="EX174" s="28">
        <f t="shared" ref="EX174" si="4068">(EW174/(EW174+EU174))</f>
        <v>4.4721200113218229E-2</v>
      </c>
      <c r="EY174" s="27"/>
      <c r="EZ174" s="27"/>
      <c r="FA174" s="29" t="e">
        <f t="shared" ref="FA174:FB174" si="4069">FA172/FA171*100-100</f>
        <v>#DIV/0!</v>
      </c>
      <c r="FB174" s="72">
        <f t="shared" si="4069"/>
        <v>0.42097206276309862</v>
      </c>
      <c r="FC174" s="26">
        <f t="shared" ref="FC174:FD174" si="4070">SUM(FC167:FC173)</f>
        <v>3</v>
      </c>
      <c r="FD174" s="27">
        <f t="shared" si="4070"/>
        <v>0</v>
      </c>
      <c r="FE174" s="27"/>
      <c r="FF174" s="27"/>
      <c r="FG174" s="27">
        <f t="shared" ref="FG174:FG237" si="4071">SUM(FG167:FG173)</f>
        <v>3438</v>
      </c>
      <c r="FH174" s="28">
        <f t="shared" ref="FH174" si="4072">((FG174+FI174)/7)/FE173</f>
        <v>0.69613583138173296</v>
      </c>
      <c r="FI174" s="27">
        <f t="shared" ref="FI174:FI237" si="4073">SUM(FI167:FI173)</f>
        <v>129</v>
      </c>
      <c r="FJ174" s="28">
        <f t="shared" ref="FJ174" si="4074">(FI174/(FI174+FG174))</f>
        <v>3.6164844407064758E-2</v>
      </c>
      <c r="FK174" s="27"/>
      <c r="FL174" s="27"/>
      <c r="FM174" s="29" t="e">
        <f t="shared" ref="FM174:FN174" si="4075">FM172/FM171*100-100</f>
        <v>#DIV/0!</v>
      </c>
      <c r="FN174" s="72">
        <f t="shared" si="4075"/>
        <v>7.9372368924607741</v>
      </c>
      <c r="FO174" s="26">
        <f t="shared" ref="FO174:FP174" si="4076">SUM(FO167:FO173)</f>
        <v>1</v>
      </c>
      <c r="FP174" s="27">
        <f t="shared" si="4076"/>
        <v>0</v>
      </c>
      <c r="FQ174" s="27"/>
      <c r="FR174" s="27"/>
      <c r="FS174" s="27">
        <f t="shared" ref="FS174:FS237" si="4077">SUM(FS167:FS173)</f>
        <v>3397</v>
      </c>
      <c r="FT174" s="28">
        <f t="shared" ref="FT174" si="4078">((FS174+FU174)/7)/FQ173</f>
        <v>0.67160161507402427</v>
      </c>
      <c r="FU174" s="27">
        <f t="shared" ref="FU174:FU237" si="4079">SUM(FU167:FU173)</f>
        <v>96</v>
      </c>
      <c r="FV174" s="28">
        <f t="shared" ref="FV174" si="4080">(FU174/(FU174+FS174))</f>
        <v>2.7483538505582595E-2</v>
      </c>
      <c r="FW174" s="27"/>
      <c r="FX174" s="27"/>
      <c r="FY174" s="29" t="e">
        <f t="shared" ref="FY174:FZ174" si="4081">FY172/FY171*100-100</f>
        <v>#DIV/0!</v>
      </c>
      <c r="FZ174" s="72">
        <f t="shared" si="4081"/>
        <v>11.989503034279153</v>
      </c>
      <c r="GA174" s="26">
        <f t="shared" ref="GA174:GB174" si="4082">SUM(GA167:GA173)</f>
        <v>1</v>
      </c>
      <c r="GB174" s="27">
        <f t="shared" si="4082"/>
        <v>0</v>
      </c>
      <c r="GC174" s="27"/>
      <c r="GD174" s="27"/>
      <c r="GE174" s="27">
        <f t="shared" ref="GE174:GE237" si="4083">SUM(GE167:GE173)</f>
        <v>782</v>
      </c>
      <c r="GF174" s="28">
        <f t="shared" ref="GF174" si="4084">((GE174+GG174)/7)/GC173</f>
        <v>0.59463379260333571</v>
      </c>
      <c r="GG174" s="27">
        <f t="shared" ref="GG174:GG237" si="4085">SUM(GG167:GG173)</f>
        <v>38</v>
      </c>
      <c r="GH174" s="28">
        <f t="shared" ref="GH174" si="4086">(GG174/(GG174+GE174))</f>
        <v>4.6341463414634146E-2</v>
      </c>
      <c r="GI174" s="27"/>
      <c r="GJ174" s="27"/>
      <c r="GK174" s="29" t="e">
        <f t="shared" ref="GK174:GL174" si="4087">GK172/GK171*100-100</f>
        <v>#DIV/0!</v>
      </c>
      <c r="GL174" s="72">
        <f t="shared" si="4087"/>
        <v>9.0044284074134708</v>
      </c>
      <c r="GM174" s="26">
        <f t="shared" ref="GM174:GN174" si="4088">SUM(GM167:GM173)</f>
        <v>0</v>
      </c>
      <c r="GN174" s="27">
        <f t="shared" si="4088"/>
        <v>0</v>
      </c>
      <c r="GO174" s="27"/>
      <c r="GP174" s="27"/>
      <c r="GQ174" s="27">
        <f t="shared" ref="GQ174:GQ237" si="4089">SUM(GQ167:GQ173)</f>
        <v>3532</v>
      </c>
      <c r="GR174" s="28">
        <f t="shared" ref="GR174" si="4090">((GQ174+GS174)/7)/GO173</f>
        <v>0.69393241167434727</v>
      </c>
      <c r="GS174" s="27">
        <f t="shared" ref="GS174:GS237" si="4091">SUM(GS167:GS173)</f>
        <v>82</v>
      </c>
      <c r="GT174" s="28">
        <f t="shared" ref="GT174" si="4092">(GS174/(GS174+GQ174))</f>
        <v>2.2689540675152185E-2</v>
      </c>
      <c r="GU174" s="27"/>
      <c r="GV174" s="27"/>
      <c r="GW174" s="29" t="e">
        <f t="shared" ref="GW174:GX174" si="4093">GW172/GW171*100-100</f>
        <v>#DIV/0!</v>
      </c>
      <c r="GX174" s="72">
        <f t="shared" si="4093"/>
        <v>8.9934940681209383</v>
      </c>
      <c r="GY174" s="26">
        <f t="shared" ref="GY174:GZ174" si="4094">SUM(GY167:GY173)</f>
        <v>1</v>
      </c>
      <c r="GZ174" s="27">
        <f t="shared" si="4094"/>
        <v>0</v>
      </c>
      <c r="HA174" s="27"/>
      <c r="HB174" s="27"/>
      <c r="HC174" s="27">
        <f t="shared" ref="HC174:HC237" si="4095">SUM(HC167:HC173)</f>
        <v>3318</v>
      </c>
      <c r="HD174" s="28">
        <f t="shared" ref="HD174" si="4096">((HC174+HE174)/7)/HA173</f>
        <v>0.6568758344459279</v>
      </c>
      <c r="HE174" s="27">
        <f t="shared" ref="HE174:HE237" si="4097">SUM(HE167:HE173)</f>
        <v>126</v>
      </c>
      <c r="HF174" s="28">
        <f t="shared" ref="HF174" si="4098">(HE174/(HE174+HC174))</f>
        <v>3.6585365853658534E-2</v>
      </c>
      <c r="HG174" s="27"/>
      <c r="HH174" s="27"/>
      <c r="HI174" s="29" t="e">
        <f t="shared" ref="HI174:HJ174" si="4099">HI172/HI171*100-100</f>
        <v>#DIV/0!</v>
      </c>
      <c r="HJ174" s="72">
        <f t="shared" si="4099"/>
        <v>14.351320321469572</v>
      </c>
      <c r="HK174" s="26">
        <f t="shared" si="3942"/>
        <v>28</v>
      </c>
      <c r="HL174" s="27">
        <f t="shared" si="3943"/>
        <v>1</v>
      </c>
      <c r="HM174" s="27"/>
      <c r="HN174" s="27"/>
      <c r="HO174" s="27">
        <f t="shared" ref="HO174" si="4100">+G174+S174+AE174+AQ174+BC174+BO174+CA174+CM174+CY174+DK174+DW174+EI174+EU174+FG174+FS174+GE174+GQ174+HC174+I174+U174+AG174+AS174+BE174+BQ174+CC174+CO174+DA174+DM174+DY174+EK174+EW174+FI174+FU174+GG174+GS174+HE174</f>
        <v>53916</v>
      </c>
      <c r="HP174" s="203">
        <f t="shared" ref="HP174" si="4101">+((HO174)/HM173)/7</f>
        <v>0.664964664964665</v>
      </c>
      <c r="HQ174" s="62">
        <f t="shared" si="3948"/>
        <v>1741</v>
      </c>
      <c r="HR174" s="52">
        <f t="shared" si="3949"/>
        <v>3.2290971140292307E-2</v>
      </c>
      <c r="HS174" s="53">
        <f t="shared" ref="HS174:HS237" si="4102">SUM(HS167:HS173)/7</f>
        <v>63.557142857142857</v>
      </c>
      <c r="HT174" s="54">
        <f t="shared" ref="HT174:HT237" si="4103">SUM(HT167:HT173)</f>
        <v>51284</v>
      </c>
      <c r="HU174" s="53">
        <f t="shared" ref="HU174:HU237" si="4104">AVERAGE(HU167:HU173)</f>
        <v>95.119601034845601</v>
      </c>
      <c r="HV174" s="63" t="e">
        <f t="shared" ref="HV174:HW174" si="4105">HV172/HV171*100-100</f>
        <v>#DIV/0!</v>
      </c>
      <c r="HW174" s="72">
        <f t="shared" si="4105"/>
        <v>8.9113531778257027</v>
      </c>
      <c r="HX174" s="78">
        <f t="shared" ref="HX174" si="4106">SUM(G174,I174,S174,U174,AE174,AG174,AQ174,AS174,BC174,BE174,BO174,BQ174)/7/SUM(E173,Q173,AC173,AO173,BA173,BM173)</f>
        <v>0.65616484377916318</v>
      </c>
      <c r="HY174" s="78">
        <f t="shared" ref="HY174" si="4107">SUM(CA174,CC174,CM174,CO174,CY174,DA174,DK174,DM174,DW174,DY174,EI174,EK174)/7/SUM(BY173,CK173,CW173,DI173,DU173,EG173)</f>
        <v>0.66073739876483861</v>
      </c>
      <c r="HZ174" s="78">
        <f t="shared" ref="HZ174" si="4108">SUM(K174,EU174,EW174,FG174,FI174,FS174,FU174,GE174,GG174,GQ174,GS174,HC174,HE174)/7/SUM(ES173,FE173,FQ173,GC173,GO173,HA173)</f>
        <v>0.67780998862427067</v>
      </c>
      <c r="IA174" s="82">
        <f t="shared" ref="IA174" si="4109">SUM(I174,U174,AG174,AS174,BE174,BQ174)/SUM(G174,I174,S174,U174,AE174,AG174,AQ174,AS174,BC174,BE174,BO174,BQ174)</f>
        <v>2.8444646717487768E-2</v>
      </c>
      <c r="IB174" s="82">
        <f t="shared" ref="IB174" si="4110">SUM(CC174,CO174,DA174,DM174,DY174,EK174)/SUM(CA174,CC174,CM174,CO174,CY174,DA174,DK174,DM174,DW174,DY174,EI174,EK174)</f>
        <v>3.4253092293054233E-2</v>
      </c>
      <c r="IC174" s="82">
        <f t="shared" ref="IC174" si="4111">SUM(EW174,FI174,FU174,GG174,GS174,HE174)/SUM(EU174,EW174,FG174,FI174,FS174,FU174,GE174,GG174,GQ174,GS174,HC174,HE174)</f>
        <v>3.4053380975583344E-2</v>
      </c>
      <c r="ID174" s="84">
        <f t="shared" ref="ID174" si="4112">SUM(C174,O174,AA174,AM174,AY174,BK174)</f>
        <v>9</v>
      </c>
      <c r="IE174" s="84">
        <f t="shared" ref="IE174" si="4113">SUM(BW174,CI174,CU174,DG174,DS174,EE174)</f>
        <v>8</v>
      </c>
      <c r="IF174" s="84">
        <f t="shared" ref="IF174" si="4114">SUM(EQ174,FC174,FO174,GA174,GM174,GY174)</f>
        <v>11</v>
      </c>
      <c r="IG174" s="86" t="s">
        <v>40</v>
      </c>
    </row>
    <row r="175" spans="1:24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5">
        <f t="shared" ref="HK175:HL175" si="4115">HK174/HM164</f>
        <v>2.411506330204117E-3</v>
      </c>
      <c r="HL175" s="68">
        <f t="shared" si="4115"/>
        <v>1.0438413361169101E-3</v>
      </c>
      <c r="HM175" s="30"/>
      <c r="HN175" s="30"/>
      <c r="HO175" s="30"/>
      <c r="HP175" s="204"/>
      <c r="HQ175" s="30"/>
      <c r="HR175" s="30"/>
      <c r="HS175" s="30"/>
      <c r="HT175" s="51"/>
      <c r="HU175" s="30"/>
      <c r="HV175" s="30"/>
      <c r="HW175" s="31"/>
      <c r="HY175" s="77"/>
      <c r="HZ175" s="77"/>
      <c r="ID175" s="84">
        <f t="shared" ref="ID175" si="4116">SUM(E164,Q164,AC164,AO164,BA164,BM164)</f>
        <v>3836</v>
      </c>
      <c r="IE175" s="84">
        <f t="shared" ref="IE175" si="4117">SUM(BY164,CK164,CW164,DI164,DU164,EG164)</f>
        <v>3871</v>
      </c>
      <c r="IF175" s="84">
        <f t="shared" ref="IF175" si="4118">SUM(ES164,FE164,FQ164,GC164,GO164,HA164)</f>
        <v>3904</v>
      </c>
      <c r="IG175" s="86" t="s">
        <v>38</v>
      </c>
    </row>
    <row r="176" spans="1:241" x14ac:dyDescent="0.25">
      <c r="A176" s="210">
        <v>44</v>
      </c>
      <c r="B176" s="73">
        <f>B173+1</f>
        <v>44638</v>
      </c>
      <c r="C176" s="33"/>
      <c r="D176" s="34"/>
      <c r="E176" s="34">
        <f t="shared" ref="E176:F176" si="4119">E173-C176</f>
        <v>704</v>
      </c>
      <c r="F176" s="34">
        <f t="shared" si="4119"/>
        <v>60</v>
      </c>
      <c r="G176" s="34">
        <v>472</v>
      </c>
      <c r="H176" s="35">
        <f t="shared" ref="H176:H182" si="4120">((G176+I176)/E176)</f>
        <v>0.68465909090909094</v>
      </c>
      <c r="I176" s="34">
        <v>10</v>
      </c>
      <c r="J176" s="35">
        <f t="shared" ref="J176:J182" si="4121">I176/(G176+I176)</f>
        <v>2.0746887966804978E-2</v>
      </c>
      <c r="K176" s="36"/>
      <c r="L176" s="34"/>
      <c r="M176" s="34"/>
      <c r="N176" s="37"/>
      <c r="O176" s="33"/>
      <c r="P176" s="34"/>
      <c r="Q176" s="34">
        <f t="shared" ref="Q176" si="4122">Q173-O176</f>
        <v>713</v>
      </c>
      <c r="R176" s="34">
        <f t="shared" ref="R176" si="4123">R173-P176</f>
        <v>61</v>
      </c>
      <c r="S176" s="34">
        <v>414</v>
      </c>
      <c r="T176" s="35">
        <f t="shared" ref="T176:T182" si="4124">((S176+U176)/Q176)</f>
        <v>0.60448807854137443</v>
      </c>
      <c r="U176" s="34">
        <v>17</v>
      </c>
      <c r="V176" s="35">
        <f t="shared" ref="V176:V182" si="4125">U176/(S176+U176)</f>
        <v>3.9443155452436193E-2</v>
      </c>
      <c r="W176" s="36"/>
      <c r="X176" s="34"/>
      <c r="Y176" s="34"/>
      <c r="Z176" s="37"/>
      <c r="AA176" s="33"/>
      <c r="AB176" s="34"/>
      <c r="AC176" s="34">
        <f t="shared" ref="AC176" si="4126">AC173-AA176</f>
        <v>729</v>
      </c>
      <c r="AD176" s="34">
        <f t="shared" ref="AD176" si="4127">AD173-AB176</f>
        <v>61</v>
      </c>
      <c r="AE176" s="34">
        <v>460</v>
      </c>
      <c r="AF176" s="35">
        <f t="shared" ref="AF176:AF182" si="4128">((AE176+AG176)/AC176)</f>
        <v>0.65706447187928674</v>
      </c>
      <c r="AG176" s="34">
        <v>19</v>
      </c>
      <c r="AH176" s="35">
        <f t="shared" ref="AH176:AH182" si="4129">AG176/(AE176+AG176)</f>
        <v>3.9665970772442591E-2</v>
      </c>
      <c r="AI176" s="36"/>
      <c r="AJ176" s="34"/>
      <c r="AK176" s="34"/>
      <c r="AL176" s="37"/>
      <c r="AM176" s="33"/>
      <c r="AN176" s="34"/>
      <c r="AO176" s="34">
        <f t="shared" ref="AO176" si="4130">AO173-AM176</f>
        <v>191</v>
      </c>
      <c r="AP176" s="34">
        <f t="shared" ref="AP176" si="4131">AP173-AN176</f>
        <v>16</v>
      </c>
      <c r="AQ176" s="34">
        <v>122</v>
      </c>
      <c r="AR176" s="35">
        <f t="shared" ref="AR176:AR182" si="4132">((AQ176+AS176)/AO176)</f>
        <v>0.66492146596858637</v>
      </c>
      <c r="AS176" s="34">
        <v>5</v>
      </c>
      <c r="AT176" s="35">
        <f t="shared" ref="AT176:AT182" si="4133">AS176/(AQ176+AS176)</f>
        <v>3.937007874015748E-2</v>
      </c>
      <c r="AU176" s="36"/>
      <c r="AV176" s="34"/>
      <c r="AW176" s="34"/>
      <c r="AX176" s="37"/>
      <c r="AY176" s="33">
        <v>1</v>
      </c>
      <c r="AZ176" s="34"/>
      <c r="BA176" s="34">
        <f t="shared" ref="BA176" si="4134">BA173-AY176</f>
        <v>749</v>
      </c>
      <c r="BB176" s="34">
        <f t="shared" ref="BB176" si="4135">BB173-AZ176</f>
        <v>61</v>
      </c>
      <c r="BC176" s="34">
        <v>444</v>
      </c>
      <c r="BD176" s="35">
        <f t="shared" ref="BD176:BD182" si="4136">((BC176+BE176)/BA176)</f>
        <v>0.61281708945260349</v>
      </c>
      <c r="BE176" s="34">
        <v>15</v>
      </c>
      <c r="BF176" s="35">
        <f t="shared" ref="BF176:BF182" si="4137">BE176/(BC176+BE176)</f>
        <v>3.2679738562091505E-2</v>
      </c>
      <c r="BG176" s="36"/>
      <c r="BH176" s="34"/>
      <c r="BI176" s="34"/>
      <c r="BJ176" s="37"/>
      <c r="BK176" s="33">
        <v>2</v>
      </c>
      <c r="BL176" s="34"/>
      <c r="BM176" s="34">
        <f t="shared" ref="BM176" si="4138">BM173-BK176</f>
        <v>738</v>
      </c>
      <c r="BN176" s="34">
        <f t="shared" ref="BN176" si="4139">BN173-BL176</f>
        <v>62</v>
      </c>
      <c r="BO176" s="34">
        <v>427</v>
      </c>
      <c r="BP176" s="35">
        <f t="shared" ref="BP176:BP182" si="4140">((BO176+BQ176)/BM176)</f>
        <v>0.59620596205962062</v>
      </c>
      <c r="BQ176" s="34">
        <v>13</v>
      </c>
      <c r="BR176" s="35">
        <f t="shared" ref="BR176:BR182" si="4141">BQ176/(BO176+BQ176)</f>
        <v>2.9545454545454545E-2</v>
      </c>
      <c r="BS176" s="36"/>
      <c r="BT176" s="34"/>
      <c r="BU176" s="34"/>
      <c r="BV176" s="37"/>
      <c r="BW176" s="33"/>
      <c r="BX176" s="34"/>
      <c r="BY176" s="34">
        <f t="shared" ref="BY176" si="4142">BY173-BW176</f>
        <v>724</v>
      </c>
      <c r="BZ176" s="34">
        <f t="shared" ref="BZ176" si="4143">BZ173-BX176</f>
        <v>59</v>
      </c>
      <c r="CA176" s="34">
        <v>451</v>
      </c>
      <c r="CB176" s="35">
        <f t="shared" ref="CB176:CB182" si="4144">((CA176+CC176)/BY176)</f>
        <v>0.64502762430939231</v>
      </c>
      <c r="CC176" s="34">
        <v>16</v>
      </c>
      <c r="CD176" s="35">
        <f t="shared" ref="CD176:CD182" si="4145">CC176/(CA176+CC176)</f>
        <v>3.4261241970021415E-2</v>
      </c>
      <c r="CE176" s="36"/>
      <c r="CF176" s="34"/>
      <c r="CG176" s="34"/>
      <c r="CH176" s="37"/>
      <c r="CI176" s="33"/>
      <c r="CJ176" s="34"/>
      <c r="CK176" s="34">
        <f t="shared" ref="CK176" si="4146">CK173-CI176</f>
        <v>736</v>
      </c>
      <c r="CL176" s="34">
        <f t="shared" ref="CL176" si="4147">CL173-CJ176</f>
        <v>60</v>
      </c>
      <c r="CM176" s="34">
        <v>462</v>
      </c>
      <c r="CN176" s="35">
        <f t="shared" ref="CN176:CN182" si="4148">((CM176+CO176)/CK176)</f>
        <v>0.65489130434782605</v>
      </c>
      <c r="CO176" s="34">
        <v>20</v>
      </c>
      <c r="CP176" s="35">
        <f t="shared" ref="CP176:CP182" si="4149">CO176/(CM176+CO176)</f>
        <v>4.1493775933609957E-2</v>
      </c>
      <c r="CQ176" s="36"/>
      <c r="CR176" s="34"/>
      <c r="CS176" s="34"/>
      <c r="CT176" s="37"/>
      <c r="CU176" s="33"/>
      <c r="CV176" s="34"/>
      <c r="CW176" s="34">
        <f t="shared" ref="CW176" si="4150">CW173-CU176</f>
        <v>734</v>
      </c>
      <c r="CX176" s="34">
        <f t="shared" ref="CX176" si="4151">CX173-CV176</f>
        <v>59</v>
      </c>
      <c r="CY176" s="34">
        <v>433</v>
      </c>
      <c r="CZ176" s="35">
        <f t="shared" ref="CZ176:CZ182" si="4152">((CY176+DA176)/CW176)</f>
        <v>0.62261580381471393</v>
      </c>
      <c r="DA176" s="34">
        <v>24</v>
      </c>
      <c r="DB176" s="35">
        <f t="shared" ref="DB176:DB182" si="4153">DA176/(CY176+DA176)</f>
        <v>5.2516411378555797E-2</v>
      </c>
      <c r="DC176" s="36"/>
      <c r="DD176" s="34"/>
      <c r="DE176" s="34"/>
      <c r="DF176" s="37"/>
      <c r="DG176" s="33"/>
      <c r="DH176" s="34"/>
      <c r="DI176" s="34">
        <f t="shared" ref="DI176" si="4154">DI173-DG176</f>
        <v>176</v>
      </c>
      <c r="DJ176" s="34">
        <f t="shared" ref="DJ176" si="4155">DJ173-DH176</f>
        <v>15</v>
      </c>
      <c r="DK176" s="34">
        <v>104</v>
      </c>
      <c r="DL176" s="35">
        <f t="shared" ref="DL176:DL182" si="4156">((DK176+DM176)/DI176)</f>
        <v>0.625</v>
      </c>
      <c r="DM176" s="34">
        <v>6</v>
      </c>
      <c r="DN176" s="35">
        <f t="shared" ref="DN176:DN182" si="4157">DM176/(DK176+DM176)</f>
        <v>5.4545454545454543E-2</v>
      </c>
      <c r="DO176" s="36"/>
      <c r="DP176" s="34"/>
      <c r="DQ176" s="34"/>
      <c r="DR176" s="37"/>
      <c r="DS176" s="33"/>
      <c r="DT176" s="34"/>
      <c r="DU176" s="34">
        <f t="shared" ref="DU176" si="4158">DU173-DS176</f>
        <v>746</v>
      </c>
      <c r="DV176" s="34">
        <f t="shared" ref="DV176" si="4159">DV173-DT176</f>
        <v>63</v>
      </c>
      <c r="DW176" s="34">
        <v>448</v>
      </c>
      <c r="DX176" s="35">
        <f t="shared" ref="DX176:DX182" si="4160">((DW176+DY176)/DU176)</f>
        <v>0.62332439678284179</v>
      </c>
      <c r="DY176" s="34">
        <v>17</v>
      </c>
      <c r="DZ176" s="35">
        <f t="shared" ref="DZ176:DZ182" si="4161">DY176/(DW176+DY176)</f>
        <v>3.6559139784946237E-2</v>
      </c>
      <c r="EA176" s="36"/>
      <c r="EB176" s="34"/>
      <c r="EC176" s="34"/>
      <c r="ED176" s="37"/>
      <c r="EE176" s="33"/>
      <c r="EF176" s="34"/>
      <c r="EG176" s="34">
        <f t="shared" ref="EG176" si="4162">EG173-EE176</f>
        <v>747</v>
      </c>
      <c r="EH176" s="34">
        <f t="shared" ref="EH176" si="4163">EH173-EF176</f>
        <v>62</v>
      </c>
      <c r="EI176" s="34">
        <v>444</v>
      </c>
      <c r="EJ176" s="35">
        <f t="shared" ref="EJ176:EJ182" si="4164">((EI176+EK176)/EG176)</f>
        <v>0.6224899598393574</v>
      </c>
      <c r="EK176" s="34">
        <v>21</v>
      </c>
      <c r="EL176" s="35">
        <f t="shared" ref="EL176:EL182" si="4165">EK176/(EI176+EK176)</f>
        <v>4.5161290322580643E-2</v>
      </c>
      <c r="EM176" s="36"/>
      <c r="EN176" s="34"/>
      <c r="EO176" s="34"/>
      <c r="EP176" s="37"/>
      <c r="EQ176" s="33">
        <v>1</v>
      </c>
      <c r="ER176" s="34"/>
      <c r="ES176" s="34">
        <f t="shared" ref="ES176" si="4166">ES173-EQ176</f>
        <v>727</v>
      </c>
      <c r="ET176" s="34">
        <f t="shared" ref="ET176" si="4167">ET173-ER176</f>
        <v>60</v>
      </c>
      <c r="EU176" s="34">
        <v>499</v>
      </c>
      <c r="EV176" s="35">
        <f t="shared" ref="EV176:EV182" si="4168">((EU176+EW176)/ES176)</f>
        <v>0.70839064649243466</v>
      </c>
      <c r="EW176" s="34">
        <v>16</v>
      </c>
      <c r="EX176" s="35">
        <f t="shared" ref="EX176:EX182" si="4169">EW176/(EU176+EW176)</f>
        <v>3.1067961165048542E-2</v>
      </c>
      <c r="EY176" s="36"/>
      <c r="EZ176" s="34"/>
      <c r="FA176" s="34"/>
      <c r="FB176" s="37"/>
      <c r="FC176" s="33"/>
      <c r="FD176" s="34"/>
      <c r="FE176" s="34">
        <f t="shared" ref="FE176" si="4170">FE173-FC176</f>
        <v>732</v>
      </c>
      <c r="FF176" s="34">
        <f t="shared" ref="FF176" si="4171">FF173-FD176</f>
        <v>60</v>
      </c>
      <c r="FG176" s="34">
        <v>474</v>
      </c>
      <c r="FH176" s="35">
        <f t="shared" ref="FH176:FH182" si="4172">((FG176+FI176)/FE176)</f>
        <v>0.66393442622950816</v>
      </c>
      <c r="FI176" s="34">
        <v>12</v>
      </c>
      <c r="FJ176" s="35">
        <f t="shared" ref="FJ176:FJ182" si="4173">FI176/(FG176+FI176)</f>
        <v>2.4691358024691357E-2</v>
      </c>
      <c r="FK176" s="36"/>
      <c r="FL176" s="34"/>
      <c r="FM176" s="34"/>
      <c r="FN176" s="37"/>
      <c r="FO176" s="33"/>
      <c r="FP176" s="34"/>
      <c r="FQ176" s="34">
        <f t="shared" ref="FQ176" si="4174">FQ173-FO176</f>
        <v>743</v>
      </c>
      <c r="FR176" s="34">
        <f t="shared" ref="FR176" si="4175">FR173-FP176</f>
        <v>62</v>
      </c>
      <c r="FS176" s="34">
        <v>473</v>
      </c>
      <c r="FT176" s="35">
        <f t="shared" ref="FT176:FT182" si="4176">((FS176+FU176)/FQ176)</f>
        <v>0.65948855989232835</v>
      </c>
      <c r="FU176" s="34">
        <v>17</v>
      </c>
      <c r="FV176" s="35">
        <f t="shared" ref="FV176:FV182" si="4177">FU176/(FS176+FU176)</f>
        <v>3.4693877551020408E-2</v>
      </c>
      <c r="FW176" s="36"/>
      <c r="FX176" s="34"/>
      <c r="FY176" s="34"/>
      <c r="FZ176" s="37"/>
      <c r="GA176" s="33">
        <v>1</v>
      </c>
      <c r="GB176" s="34"/>
      <c r="GC176" s="34">
        <f t="shared" ref="GC176" si="4178">GC173-GA176</f>
        <v>196</v>
      </c>
      <c r="GD176" s="34">
        <f t="shared" ref="GD176" si="4179">GD173-GB176</f>
        <v>16</v>
      </c>
      <c r="GE176" s="34">
        <v>114</v>
      </c>
      <c r="GF176" s="35">
        <f t="shared" ref="GF176:GF182" si="4180">((GE176+GG176)/GC176)</f>
        <v>0.61224489795918369</v>
      </c>
      <c r="GG176" s="34">
        <v>6</v>
      </c>
      <c r="GH176" s="35">
        <f t="shared" ref="GH176:GH182" si="4181">GG176/(GE176+GG176)</f>
        <v>0.05</v>
      </c>
      <c r="GI176" s="36"/>
      <c r="GJ176" s="34"/>
      <c r="GK176" s="34"/>
      <c r="GL176" s="37"/>
      <c r="GM176" s="33"/>
      <c r="GN176" s="34"/>
      <c r="GO176" s="34">
        <f t="shared" ref="GO176" si="4182">GO173-GM176</f>
        <v>744</v>
      </c>
      <c r="GP176" s="34">
        <f t="shared" ref="GP176" si="4183">GP173-GN176</f>
        <v>61</v>
      </c>
      <c r="GQ176" s="34">
        <v>480</v>
      </c>
      <c r="GR176" s="35">
        <f t="shared" ref="GR176:GR182" si="4184">((GQ176+GS176)/GO176)</f>
        <v>0.65322580645161288</v>
      </c>
      <c r="GS176" s="34">
        <v>6</v>
      </c>
      <c r="GT176" s="35">
        <f t="shared" ref="GT176:GT182" si="4185">GS176/(GQ176+GS176)</f>
        <v>1.2345679012345678E-2</v>
      </c>
      <c r="GU176" s="36"/>
      <c r="GV176" s="34"/>
      <c r="GW176" s="34"/>
      <c r="GX176" s="37"/>
      <c r="GY176" s="33"/>
      <c r="GZ176" s="34"/>
      <c r="HA176" s="34">
        <f t="shared" ref="HA176" si="4186">HA173-GY176</f>
        <v>749</v>
      </c>
      <c r="HB176" s="34">
        <f t="shared" ref="HB176" si="4187">HB173-GZ176</f>
        <v>59</v>
      </c>
      <c r="HC176" s="34">
        <v>442</v>
      </c>
      <c r="HD176" s="35">
        <f t="shared" ref="HD176:HD182" si="4188">((HC176+HE176)/HA176)</f>
        <v>0.60347129506008013</v>
      </c>
      <c r="HE176" s="34">
        <v>10</v>
      </c>
      <c r="HF176" s="35">
        <f t="shared" ref="HF176:HF182" si="4189">HE176/(HC176+HE176)</f>
        <v>2.2123893805309734E-2</v>
      </c>
      <c r="HG176" s="36"/>
      <c r="HH176" s="34"/>
      <c r="HI176" s="34"/>
      <c r="HJ176" s="37"/>
      <c r="HK176" s="33">
        <f t="shared" ref="HK176:HK183" si="4190">+C176+O176+AA176+AM176+AY176+BK176+BW176+CI176+CU176+DG176+DS176+EE176+EQ176+FC176+FO176+GA176+GM176+GY176</f>
        <v>5</v>
      </c>
      <c r="HL176" s="34">
        <f t="shared" ref="HL176:HL183" si="4191">+D176+P176+AB176+AN176+AZ176+BL176+BX176+CJ176+CV176+DH176+DT176+EF176+ER176+FD176+FP176+GB176+GN176+GZ176</f>
        <v>0</v>
      </c>
      <c r="HM176" s="34">
        <f t="shared" ref="HM176:HM182" si="4192">+E176+Q176+AC176+AO176+BA176+BM176+BY176+CK176+CW176+DI176+DU176+EG176+ES176+FE176+FQ176+GC176+GO176+HA176</f>
        <v>11578</v>
      </c>
      <c r="HN176" s="34">
        <f t="shared" ref="HN176:HN182" si="4193">+F176+R176+AD176+AP176+BB176+BN176+BZ176+CL176+CX176+DJ176+DV176+EH176+ET176+FF176+FR176+GD176+GP176+HB176</f>
        <v>957</v>
      </c>
      <c r="HO176" s="34">
        <f t="shared" ref="HO176:HO182" si="4194">+G176+S176+AE176+AQ176+BC176+BO176+CA176+CM176+CY176+DK176+DW176+EI176+EU176+FG176+FS176+GE176+GQ176+HC176+HE176+I176+U176+AG176+AS176+BE176+BQ176+CC176+CO176+DA176+DM176+DY176+EK176+EW176+FI176+FU176+GG176+GS176</f>
        <v>7413</v>
      </c>
      <c r="HP176" s="201">
        <f t="shared" ref="HP176:HP182" si="4195">+(HO176)/HM176</f>
        <v>0.64026602176541714</v>
      </c>
      <c r="HQ176" s="48">
        <f t="shared" ref="HQ176:HQ183" si="4196">+I176+U176+AG176+AS176+BE176+BQ176+CC176+CO176+DA176+DM176+DY176+EK176+EW176+FI176+FU176+GG176+GS176+HE176</f>
        <v>250</v>
      </c>
      <c r="HR176" s="35">
        <f t="shared" ref="HR176:HR183" si="4197">+(HQ176/(HO176))</f>
        <v>3.3724537973829759E-2</v>
      </c>
      <c r="HS176" s="49">
        <v>63.7</v>
      </c>
      <c r="HT176" s="50">
        <v>7034</v>
      </c>
      <c r="HU176" s="49">
        <f t="shared" ref="HU176:HU182" si="4198">+HT176/HO176*100</f>
        <v>94.887360043167419</v>
      </c>
      <c r="HV176" s="48"/>
      <c r="HW176" s="37"/>
      <c r="HX176" s="78">
        <f t="shared" ref="HX176:HX182" si="4199">SUM(G176,I176,S176,U176,AE176,AG176,AQ176,AS176,BC176,BE176,BO176,BQ176)/SUM(E176,Q176,AC176,AO176,BA176,BM176)</f>
        <v>0.63232217573221761</v>
      </c>
      <c r="HY176" s="78">
        <f t="shared" ref="HY176:HY182" si="4200">SUM(CA176,CC176,CM176,CO176,CY176,DA176,DK176,DM176,DW176,DY176,EI176,EK176)/SUM(BY176,CK176,CW176,DI176,DU176,EG176)</f>
        <v>0.63318664250582446</v>
      </c>
      <c r="HZ176" s="78">
        <f t="shared" ref="HZ176:HZ182" si="4201">SUM(K176,EU176,EW176,FG176,FI176,FS176,FU176,GE176,GG176,GQ176,GS176,HC176,HE176)/SUM(ES176,FE176,FQ176,GC176,GO176,HA176)</f>
        <v>0.65510151631971214</v>
      </c>
    </row>
    <row r="177" spans="1:241" x14ac:dyDescent="0.25">
      <c r="A177" s="211"/>
      <c r="B177" s="41">
        <f t="shared" ref="B177:B182" si="4202">+B176+1</f>
        <v>44639</v>
      </c>
      <c r="C177" s="10">
        <v>1</v>
      </c>
      <c r="D177" s="11"/>
      <c r="E177" s="74">
        <f t="shared" ref="E177:E182" si="4203">E176-C177</f>
        <v>703</v>
      </c>
      <c r="F177" s="74">
        <f t="shared" ref="F177:F182" si="4204">F176-D177</f>
        <v>60</v>
      </c>
      <c r="G177" s="11">
        <v>483</v>
      </c>
      <c r="H177" s="12">
        <f t="shared" si="4120"/>
        <v>0.71266002844950216</v>
      </c>
      <c r="I177" s="11">
        <v>18</v>
      </c>
      <c r="J177" s="12">
        <f t="shared" si="4121"/>
        <v>3.5928143712574849E-2</v>
      </c>
      <c r="K177" s="13"/>
      <c r="L177" s="11"/>
      <c r="M177" s="11"/>
      <c r="N177" s="14"/>
      <c r="O177" s="10">
        <v>2</v>
      </c>
      <c r="P177" s="11"/>
      <c r="Q177" s="74">
        <f t="shared" ref="Q177:Q182" si="4205">Q176-O177</f>
        <v>711</v>
      </c>
      <c r="R177" s="74">
        <f t="shared" ref="R177:R182" si="4206">R176-P177</f>
        <v>61</v>
      </c>
      <c r="S177" s="11">
        <v>420</v>
      </c>
      <c r="T177" s="12">
        <f t="shared" si="4124"/>
        <v>0.61462728551336143</v>
      </c>
      <c r="U177" s="11">
        <v>17</v>
      </c>
      <c r="V177" s="12">
        <f t="shared" si="4125"/>
        <v>3.8901601830663615E-2</v>
      </c>
      <c r="W177" s="13"/>
      <c r="X177" s="11"/>
      <c r="Y177" s="11"/>
      <c r="Z177" s="14"/>
      <c r="AA177" s="10"/>
      <c r="AB177" s="11"/>
      <c r="AC177" s="74">
        <f t="shared" ref="AC177:AC182" si="4207">AC176-AA177</f>
        <v>729</v>
      </c>
      <c r="AD177" s="74">
        <f t="shared" ref="AD177:AD182" si="4208">AD176-AB177</f>
        <v>61</v>
      </c>
      <c r="AE177" s="11">
        <v>440</v>
      </c>
      <c r="AF177" s="12">
        <f t="shared" si="4128"/>
        <v>0.63374485596707819</v>
      </c>
      <c r="AG177" s="11">
        <v>22</v>
      </c>
      <c r="AH177" s="12">
        <f t="shared" si="4129"/>
        <v>4.7619047619047616E-2</v>
      </c>
      <c r="AI177" s="13"/>
      <c r="AJ177" s="11"/>
      <c r="AK177" s="11"/>
      <c r="AL177" s="14"/>
      <c r="AM177" s="10"/>
      <c r="AN177" s="11"/>
      <c r="AO177" s="74">
        <f t="shared" ref="AO177:AO182" si="4209">AO176-AM177</f>
        <v>191</v>
      </c>
      <c r="AP177" s="74">
        <f t="shared" ref="AP177:AP182" si="4210">AP176-AN177</f>
        <v>16</v>
      </c>
      <c r="AQ177" s="11">
        <v>129</v>
      </c>
      <c r="AR177" s="12">
        <f t="shared" si="4132"/>
        <v>0.69109947643979053</v>
      </c>
      <c r="AS177" s="11">
        <v>3</v>
      </c>
      <c r="AT177" s="12">
        <f t="shared" si="4133"/>
        <v>2.2727272727272728E-2</v>
      </c>
      <c r="AU177" s="13"/>
      <c r="AV177" s="11"/>
      <c r="AW177" s="11"/>
      <c r="AX177" s="14"/>
      <c r="AY177" s="10">
        <v>1</v>
      </c>
      <c r="AZ177" s="11"/>
      <c r="BA177" s="74">
        <f t="shared" ref="BA177:BA182" si="4211">BA176-AY177</f>
        <v>748</v>
      </c>
      <c r="BB177" s="74">
        <f t="shared" ref="BB177:BB182" si="4212">BB176-AZ177</f>
        <v>61</v>
      </c>
      <c r="BC177" s="11">
        <v>477</v>
      </c>
      <c r="BD177" s="12">
        <f t="shared" si="4136"/>
        <v>0.66042780748663099</v>
      </c>
      <c r="BE177" s="11">
        <v>17</v>
      </c>
      <c r="BF177" s="12">
        <f t="shared" si="4137"/>
        <v>3.4412955465587043E-2</v>
      </c>
      <c r="BG177" s="13"/>
      <c r="BH177" s="11"/>
      <c r="BI177" s="11"/>
      <c r="BJ177" s="14"/>
      <c r="BK177" s="10"/>
      <c r="BL177" s="11"/>
      <c r="BM177" s="74">
        <f t="shared" ref="BM177:BM182" si="4213">BM176-BK177</f>
        <v>738</v>
      </c>
      <c r="BN177" s="74">
        <f t="shared" ref="BN177:BN182" si="4214">BN176-BL177</f>
        <v>62</v>
      </c>
      <c r="BO177" s="11">
        <v>457</v>
      </c>
      <c r="BP177" s="12">
        <f t="shared" si="4140"/>
        <v>0.63414634146341464</v>
      </c>
      <c r="BQ177" s="11">
        <v>11</v>
      </c>
      <c r="BR177" s="12">
        <f t="shared" si="4141"/>
        <v>2.3504273504273504E-2</v>
      </c>
      <c r="BS177" s="13"/>
      <c r="BT177" s="11"/>
      <c r="BU177" s="11"/>
      <c r="BV177" s="14"/>
      <c r="BW177" s="10"/>
      <c r="BX177" s="11"/>
      <c r="BY177" s="74">
        <f t="shared" ref="BY177:BY182" si="4215">BY176-BW177</f>
        <v>724</v>
      </c>
      <c r="BZ177" s="74">
        <f t="shared" ref="BZ177:BZ182" si="4216">BZ176-BX177</f>
        <v>59</v>
      </c>
      <c r="CA177" s="11">
        <v>489</v>
      </c>
      <c r="CB177" s="12">
        <f t="shared" si="4144"/>
        <v>0.70027624309392267</v>
      </c>
      <c r="CC177" s="11">
        <v>18</v>
      </c>
      <c r="CD177" s="12">
        <f t="shared" si="4145"/>
        <v>3.5502958579881658E-2</v>
      </c>
      <c r="CE177" s="13"/>
      <c r="CF177" s="11"/>
      <c r="CG177" s="11"/>
      <c r="CH177" s="14"/>
      <c r="CI177" s="10"/>
      <c r="CJ177" s="11"/>
      <c r="CK177" s="74">
        <f t="shared" ref="CK177:CK182" si="4217">CK176-CI177</f>
        <v>736</v>
      </c>
      <c r="CL177" s="74">
        <f t="shared" ref="CL177:CL182" si="4218">CL176-CJ177</f>
        <v>60</v>
      </c>
      <c r="CM177" s="11">
        <v>460</v>
      </c>
      <c r="CN177" s="12">
        <f t="shared" si="4148"/>
        <v>0.65489130434782605</v>
      </c>
      <c r="CO177" s="11">
        <v>22</v>
      </c>
      <c r="CP177" s="12">
        <f t="shared" si="4149"/>
        <v>4.5643153526970952E-2</v>
      </c>
      <c r="CQ177" s="13"/>
      <c r="CR177" s="11"/>
      <c r="CS177" s="11"/>
      <c r="CT177" s="14"/>
      <c r="CU177" s="10">
        <v>1</v>
      </c>
      <c r="CV177" s="11"/>
      <c r="CW177" s="74">
        <f t="shared" ref="CW177:CW182" si="4219">CW176-CU177</f>
        <v>733</v>
      </c>
      <c r="CX177" s="74">
        <f t="shared" ref="CX177:CX182" si="4220">CX176-CV177</f>
        <v>59</v>
      </c>
      <c r="CY177" s="11">
        <v>477</v>
      </c>
      <c r="CZ177" s="12">
        <f t="shared" si="4152"/>
        <v>0.67530695770804916</v>
      </c>
      <c r="DA177" s="11">
        <v>18</v>
      </c>
      <c r="DB177" s="12">
        <f t="shared" si="4153"/>
        <v>3.6363636363636362E-2</v>
      </c>
      <c r="DC177" s="13"/>
      <c r="DD177" s="11"/>
      <c r="DE177" s="11"/>
      <c r="DF177" s="14"/>
      <c r="DG177" s="10">
        <v>1</v>
      </c>
      <c r="DH177" s="11"/>
      <c r="DI177" s="74">
        <f t="shared" ref="DI177:DI182" si="4221">DI176-DG177</f>
        <v>175</v>
      </c>
      <c r="DJ177" s="74">
        <f t="shared" ref="DJ177:DJ182" si="4222">DJ176-DH177</f>
        <v>15</v>
      </c>
      <c r="DK177" s="11">
        <v>100</v>
      </c>
      <c r="DL177" s="12">
        <f t="shared" si="4156"/>
        <v>0.6</v>
      </c>
      <c r="DM177" s="11">
        <v>5</v>
      </c>
      <c r="DN177" s="12">
        <f t="shared" si="4157"/>
        <v>4.7619047619047616E-2</v>
      </c>
      <c r="DO177" s="13"/>
      <c r="DP177" s="11"/>
      <c r="DQ177" s="11"/>
      <c r="DR177" s="14"/>
      <c r="DS177" s="10"/>
      <c r="DT177" s="11"/>
      <c r="DU177" s="74">
        <f t="shared" ref="DU177:DU182" si="4223">DU176-DS177</f>
        <v>746</v>
      </c>
      <c r="DV177" s="74">
        <f t="shared" ref="DV177:DV182" si="4224">DV176-DT177</f>
        <v>63</v>
      </c>
      <c r="DW177" s="11">
        <v>488</v>
      </c>
      <c r="DX177" s="12">
        <f t="shared" si="4160"/>
        <v>0.66756032171581769</v>
      </c>
      <c r="DY177" s="11">
        <v>10</v>
      </c>
      <c r="DZ177" s="12">
        <f t="shared" si="4161"/>
        <v>2.0080321285140562E-2</v>
      </c>
      <c r="EA177" s="13"/>
      <c r="EB177" s="11"/>
      <c r="EC177" s="11"/>
      <c r="ED177" s="14"/>
      <c r="EE177" s="10"/>
      <c r="EF177" s="11"/>
      <c r="EG177" s="74">
        <f t="shared" ref="EG177:EG182" si="4225">EG176-EE177</f>
        <v>747</v>
      </c>
      <c r="EH177" s="74">
        <f t="shared" ref="EH177:EH182" si="4226">EH176-EF177</f>
        <v>62</v>
      </c>
      <c r="EI177" s="11">
        <v>455</v>
      </c>
      <c r="EJ177" s="12">
        <f t="shared" si="4164"/>
        <v>0.63587684069611783</v>
      </c>
      <c r="EK177" s="11">
        <v>20</v>
      </c>
      <c r="EL177" s="12">
        <f t="shared" si="4165"/>
        <v>4.2105263157894736E-2</v>
      </c>
      <c r="EM177" s="13"/>
      <c r="EN177" s="11"/>
      <c r="EO177" s="11"/>
      <c r="EP177" s="14"/>
      <c r="EQ177" s="10"/>
      <c r="ER177" s="11"/>
      <c r="ES177" s="74">
        <f t="shared" ref="ES177:ES182" si="4227">ES176-EQ177</f>
        <v>727</v>
      </c>
      <c r="ET177" s="74">
        <f t="shared" ref="ET177:ET182" si="4228">ET176-ER177</f>
        <v>60</v>
      </c>
      <c r="EU177" s="11">
        <v>503</v>
      </c>
      <c r="EV177" s="12">
        <f t="shared" si="4168"/>
        <v>0.72352132049518569</v>
      </c>
      <c r="EW177" s="11">
        <v>23</v>
      </c>
      <c r="EX177" s="12">
        <f t="shared" si="4169"/>
        <v>4.3726235741444866E-2</v>
      </c>
      <c r="EY177" s="13"/>
      <c r="EZ177" s="11"/>
      <c r="FA177" s="11"/>
      <c r="FB177" s="14"/>
      <c r="FC177" s="10"/>
      <c r="FD177" s="11"/>
      <c r="FE177" s="74">
        <f t="shared" ref="FE177:FE182" si="4229">FE176-FC177</f>
        <v>732</v>
      </c>
      <c r="FF177" s="74">
        <f t="shared" ref="FF177:FF182" si="4230">FF176-FD177</f>
        <v>60</v>
      </c>
      <c r="FG177" s="11">
        <v>476</v>
      </c>
      <c r="FH177" s="12">
        <f t="shared" si="4172"/>
        <v>0.67349726775956287</v>
      </c>
      <c r="FI177" s="11">
        <v>17</v>
      </c>
      <c r="FJ177" s="12">
        <f t="shared" si="4173"/>
        <v>3.4482758620689655E-2</v>
      </c>
      <c r="FK177" s="13"/>
      <c r="FL177" s="11"/>
      <c r="FM177" s="11"/>
      <c r="FN177" s="14"/>
      <c r="FO177" s="10"/>
      <c r="FP177" s="11"/>
      <c r="FQ177" s="74">
        <f t="shared" ref="FQ177:FQ182" si="4231">FQ176-FO177</f>
        <v>743</v>
      </c>
      <c r="FR177" s="74">
        <f t="shared" ref="FR177:FR182" si="4232">FR176-FP177</f>
        <v>62</v>
      </c>
      <c r="FS177" s="11">
        <v>492</v>
      </c>
      <c r="FT177" s="12">
        <f t="shared" si="4176"/>
        <v>0.68236877523553163</v>
      </c>
      <c r="FU177" s="11">
        <v>15</v>
      </c>
      <c r="FV177" s="12">
        <f t="shared" si="4177"/>
        <v>2.9585798816568046E-2</v>
      </c>
      <c r="FW177" s="13"/>
      <c r="FX177" s="11"/>
      <c r="FY177" s="11"/>
      <c r="FZ177" s="14"/>
      <c r="GA177" s="10"/>
      <c r="GB177" s="11"/>
      <c r="GC177" s="74">
        <f t="shared" ref="GC177:GC182" si="4233">GC176-GA177</f>
        <v>196</v>
      </c>
      <c r="GD177" s="74">
        <f t="shared" ref="GD177:GD182" si="4234">GD176-GB177</f>
        <v>16</v>
      </c>
      <c r="GE177" s="11">
        <v>107</v>
      </c>
      <c r="GF177" s="12">
        <f t="shared" si="4180"/>
        <v>0.58673469387755106</v>
      </c>
      <c r="GG177" s="11">
        <v>8</v>
      </c>
      <c r="GH177" s="12">
        <f t="shared" si="4181"/>
        <v>6.9565217391304349E-2</v>
      </c>
      <c r="GI177" s="13"/>
      <c r="GJ177" s="11"/>
      <c r="GK177" s="11"/>
      <c r="GL177" s="14"/>
      <c r="GM177" s="10"/>
      <c r="GN177" s="11"/>
      <c r="GO177" s="74">
        <f t="shared" ref="GO177:GO182" si="4235">GO176-GM177</f>
        <v>744</v>
      </c>
      <c r="GP177" s="74">
        <f t="shared" ref="GP177:GP182" si="4236">GP176-GN177</f>
        <v>61</v>
      </c>
      <c r="GQ177" s="11">
        <v>508</v>
      </c>
      <c r="GR177" s="12">
        <f t="shared" si="4184"/>
        <v>0.706989247311828</v>
      </c>
      <c r="GS177" s="11">
        <v>18</v>
      </c>
      <c r="GT177" s="12">
        <f t="shared" si="4185"/>
        <v>3.4220532319391636E-2</v>
      </c>
      <c r="GU177" s="13"/>
      <c r="GV177" s="11"/>
      <c r="GW177" s="11"/>
      <c r="GX177" s="14"/>
      <c r="GY177" s="10"/>
      <c r="GZ177" s="11"/>
      <c r="HA177" s="74">
        <f t="shared" ref="HA177:HA182" si="4237">HA176-GY177</f>
        <v>749</v>
      </c>
      <c r="HB177" s="74">
        <f t="shared" ref="HB177:HB182" si="4238">HB176-GZ177</f>
        <v>59</v>
      </c>
      <c r="HC177" s="11">
        <v>486</v>
      </c>
      <c r="HD177" s="12">
        <f t="shared" si="4188"/>
        <v>0.67556742323097463</v>
      </c>
      <c r="HE177" s="11">
        <v>20</v>
      </c>
      <c r="HF177" s="12">
        <f t="shared" si="4189"/>
        <v>3.9525691699604744E-2</v>
      </c>
      <c r="HG177" s="13"/>
      <c r="HH177" s="11"/>
      <c r="HI177" s="11"/>
      <c r="HJ177" s="14"/>
      <c r="HK177" s="10">
        <f t="shared" si="4190"/>
        <v>6</v>
      </c>
      <c r="HL177" s="11">
        <f t="shared" si="4191"/>
        <v>0</v>
      </c>
      <c r="HM177" s="11">
        <f t="shared" si="4192"/>
        <v>11572</v>
      </c>
      <c r="HN177" s="11">
        <f t="shared" si="4193"/>
        <v>957</v>
      </c>
      <c r="HO177" s="11">
        <f t="shared" si="4194"/>
        <v>7729</v>
      </c>
      <c r="HP177" s="202">
        <f t="shared" si="4195"/>
        <v>0.66790528862772214</v>
      </c>
      <c r="HQ177" s="15">
        <f t="shared" si="4196"/>
        <v>282</v>
      </c>
      <c r="HR177" s="12">
        <f t="shared" si="4197"/>
        <v>3.6485961961443915E-2</v>
      </c>
      <c r="HS177" s="16">
        <v>64</v>
      </c>
      <c r="HT177" s="17">
        <v>7317</v>
      </c>
      <c r="HU177" s="16">
        <f t="shared" si="4198"/>
        <v>94.669426834001811</v>
      </c>
      <c r="HV177" s="15"/>
      <c r="HW177" s="14"/>
      <c r="HX177" s="78">
        <f t="shared" si="4199"/>
        <v>0.65287958115183242</v>
      </c>
      <c r="HY177" s="78">
        <f t="shared" si="4200"/>
        <v>0.66355866355866355</v>
      </c>
      <c r="HZ177" s="78">
        <f t="shared" si="4201"/>
        <v>0.68696993060909795</v>
      </c>
    </row>
    <row r="178" spans="1:241" x14ac:dyDescent="0.25">
      <c r="A178" s="211"/>
      <c r="B178" s="41">
        <f t="shared" si="4202"/>
        <v>44640</v>
      </c>
      <c r="C178" s="10"/>
      <c r="D178" s="11"/>
      <c r="E178" s="74">
        <f t="shared" si="4203"/>
        <v>703</v>
      </c>
      <c r="F178" s="74">
        <f t="shared" si="4204"/>
        <v>60</v>
      </c>
      <c r="G178" s="11">
        <v>457</v>
      </c>
      <c r="H178" s="12">
        <f t="shared" si="4120"/>
        <v>0.66429587482219066</v>
      </c>
      <c r="I178" s="11">
        <v>10</v>
      </c>
      <c r="J178" s="12">
        <f t="shared" si="4121"/>
        <v>2.1413276231263382E-2</v>
      </c>
      <c r="K178" s="13"/>
      <c r="L178" s="11"/>
      <c r="M178" s="11"/>
      <c r="N178" s="14"/>
      <c r="O178" s="10"/>
      <c r="P178" s="11"/>
      <c r="Q178" s="74">
        <f t="shared" si="4205"/>
        <v>711</v>
      </c>
      <c r="R178" s="74">
        <f t="shared" si="4206"/>
        <v>61</v>
      </c>
      <c r="S178" s="11">
        <v>417</v>
      </c>
      <c r="T178" s="12">
        <f t="shared" si="4124"/>
        <v>0.61040787623066106</v>
      </c>
      <c r="U178" s="11">
        <v>17</v>
      </c>
      <c r="V178" s="12">
        <f t="shared" si="4125"/>
        <v>3.9170506912442393E-2</v>
      </c>
      <c r="W178" s="13"/>
      <c r="X178" s="11"/>
      <c r="Y178" s="11"/>
      <c r="Z178" s="14"/>
      <c r="AA178" s="10">
        <v>2</v>
      </c>
      <c r="AB178" s="11"/>
      <c r="AC178" s="74">
        <f t="shared" si="4207"/>
        <v>727</v>
      </c>
      <c r="AD178" s="74">
        <f t="shared" si="4208"/>
        <v>61</v>
      </c>
      <c r="AE178" s="11">
        <v>427</v>
      </c>
      <c r="AF178" s="12">
        <f t="shared" si="4128"/>
        <v>0.60522696011004129</v>
      </c>
      <c r="AG178" s="11">
        <v>13</v>
      </c>
      <c r="AH178" s="12">
        <f t="shared" si="4129"/>
        <v>2.9545454545454545E-2</v>
      </c>
      <c r="AI178" s="13"/>
      <c r="AJ178" s="11"/>
      <c r="AK178" s="11"/>
      <c r="AL178" s="14"/>
      <c r="AM178" s="10"/>
      <c r="AN178" s="11"/>
      <c r="AO178" s="74">
        <f t="shared" si="4209"/>
        <v>191</v>
      </c>
      <c r="AP178" s="74">
        <f t="shared" si="4210"/>
        <v>16</v>
      </c>
      <c r="AQ178" s="11">
        <v>124</v>
      </c>
      <c r="AR178" s="12">
        <f t="shared" si="4132"/>
        <v>0.65445026178010468</v>
      </c>
      <c r="AS178" s="11">
        <v>1</v>
      </c>
      <c r="AT178" s="12">
        <f t="shared" si="4133"/>
        <v>8.0000000000000002E-3</v>
      </c>
      <c r="AU178" s="13"/>
      <c r="AV178" s="11"/>
      <c r="AW178" s="11"/>
      <c r="AX178" s="14"/>
      <c r="AY178" s="10"/>
      <c r="AZ178" s="11"/>
      <c r="BA178" s="74">
        <f t="shared" si="4211"/>
        <v>748</v>
      </c>
      <c r="BB178" s="74">
        <f t="shared" si="4212"/>
        <v>61</v>
      </c>
      <c r="BC178" s="11">
        <v>432</v>
      </c>
      <c r="BD178" s="12">
        <f t="shared" si="4136"/>
        <v>0.59625668449197866</v>
      </c>
      <c r="BE178" s="11">
        <v>14</v>
      </c>
      <c r="BF178" s="12">
        <f t="shared" si="4137"/>
        <v>3.1390134529147982E-2</v>
      </c>
      <c r="BG178" s="13"/>
      <c r="BH178" s="11"/>
      <c r="BI178" s="11"/>
      <c r="BJ178" s="14"/>
      <c r="BK178" s="10">
        <v>1</v>
      </c>
      <c r="BL178" s="11"/>
      <c r="BM178" s="74">
        <f t="shared" si="4213"/>
        <v>737</v>
      </c>
      <c r="BN178" s="74">
        <f t="shared" si="4214"/>
        <v>62</v>
      </c>
      <c r="BO178" s="11">
        <v>456</v>
      </c>
      <c r="BP178" s="12">
        <f t="shared" si="4140"/>
        <v>0.6350067842605156</v>
      </c>
      <c r="BQ178" s="11">
        <v>12</v>
      </c>
      <c r="BR178" s="12">
        <f t="shared" si="4141"/>
        <v>2.564102564102564E-2</v>
      </c>
      <c r="BS178" s="13"/>
      <c r="BT178" s="11"/>
      <c r="BU178" s="11"/>
      <c r="BV178" s="14"/>
      <c r="BW178" s="10"/>
      <c r="BX178" s="11"/>
      <c r="BY178" s="74">
        <f t="shared" si="4215"/>
        <v>724</v>
      </c>
      <c r="BZ178" s="74">
        <f t="shared" si="4216"/>
        <v>59</v>
      </c>
      <c r="CA178" s="11">
        <v>419</v>
      </c>
      <c r="CB178" s="12">
        <f t="shared" si="4144"/>
        <v>0.59806629834254144</v>
      </c>
      <c r="CC178" s="11">
        <v>14</v>
      </c>
      <c r="CD178" s="12">
        <f t="shared" si="4145"/>
        <v>3.2332563510392612E-2</v>
      </c>
      <c r="CE178" s="13"/>
      <c r="CF178" s="11"/>
      <c r="CG178" s="11"/>
      <c r="CH178" s="14"/>
      <c r="CI178" s="10"/>
      <c r="CJ178" s="11"/>
      <c r="CK178" s="74">
        <f t="shared" si="4217"/>
        <v>736</v>
      </c>
      <c r="CL178" s="74">
        <f t="shared" si="4218"/>
        <v>60</v>
      </c>
      <c r="CM178" s="11">
        <v>483</v>
      </c>
      <c r="CN178" s="12">
        <f t="shared" si="4148"/>
        <v>0.68206521739130432</v>
      </c>
      <c r="CO178" s="11">
        <v>19</v>
      </c>
      <c r="CP178" s="12">
        <f t="shared" si="4149"/>
        <v>3.7848605577689244E-2</v>
      </c>
      <c r="CQ178" s="13"/>
      <c r="CR178" s="11"/>
      <c r="CS178" s="11"/>
      <c r="CT178" s="14"/>
      <c r="CU178" s="10"/>
      <c r="CV178" s="11"/>
      <c r="CW178" s="74">
        <f t="shared" si="4219"/>
        <v>733</v>
      </c>
      <c r="CX178" s="74">
        <f t="shared" si="4220"/>
        <v>59</v>
      </c>
      <c r="CY178" s="11">
        <v>452</v>
      </c>
      <c r="CZ178" s="12">
        <f t="shared" si="4152"/>
        <v>0.65347885402455663</v>
      </c>
      <c r="DA178" s="11">
        <v>27</v>
      </c>
      <c r="DB178" s="12">
        <f t="shared" si="4153"/>
        <v>5.6367432150313153E-2</v>
      </c>
      <c r="DC178" s="13"/>
      <c r="DD178" s="11"/>
      <c r="DE178" s="11"/>
      <c r="DF178" s="14"/>
      <c r="DG178" s="10"/>
      <c r="DH178" s="11"/>
      <c r="DI178" s="74">
        <f t="shared" si="4221"/>
        <v>175</v>
      </c>
      <c r="DJ178" s="74">
        <f t="shared" si="4222"/>
        <v>15</v>
      </c>
      <c r="DK178" s="11">
        <v>90</v>
      </c>
      <c r="DL178" s="12">
        <f t="shared" si="4156"/>
        <v>0.5485714285714286</v>
      </c>
      <c r="DM178" s="11">
        <v>6</v>
      </c>
      <c r="DN178" s="12">
        <f t="shared" si="4157"/>
        <v>6.25E-2</v>
      </c>
      <c r="DO178" s="13"/>
      <c r="DP178" s="11"/>
      <c r="DQ178" s="11"/>
      <c r="DR178" s="14"/>
      <c r="DS178" s="10"/>
      <c r="DT178" s="11"/>
      <c r="DU178" s="74">
        <f t="shared" si="4223"/>
        <v>746</v>
      </c>
      <c r="DV178" s="74">
        <f t="shared" si="4224"/>
        <v>63</v>
      </c>
      <c r="DW178" s="11">
        <v>482</v>
      </c>
      <c r="DX178" s="12">
        <f t="shared" si="4160"/>
        <v>0.66219839142091153</v>
      </c>
      <c r="DY178" s="11">
        <v>12</v>
      </c>
      <c r="DZ178" s="12">
        <f t="shared" si="4161"/>
        <v>2.4291497975708502E-2</v>
      </c>
      <c r="EA178" s="13"/>
      <c r="EB178" s="11"/>
      <c r="EC178" s="11"/>
      <c r="ED178" s="14"/>
      <c r="EE178" s="10">
        <v>1</v>
      </c>
      <c r="EF178" s="11"/>
      <c r="EG178" s="74">
        <f t="shared" si="4225"/>
        <v>746</v>
      </c>
      <c r="EH178" s="74">
        <f t="shared" si="4226"/>
        <v>62</v>
      </c>
      <c r="EI178" s="11">
        <v>442</v>
      </c>
      <c r="EJ178" s="12">
        <f t="shared" si="4164"/>
        <v>0.62332439678284179</v>
      </c>
      <c r="EK178" s="11">
        <v>23</v>
      </c>
      <c r="EL178" s="12">
        <f t="shared" si="4165"/>
        <v>4.9462365591397849E-2</v>
      </c>
      <c r="EM178" s="13"/>
      <c r="EN178" s="11"/>
      <c r="EO178" s="11"/>
      <c r="EP178" s="14"/>
      <c r="EQ178" s="10"/>
      <c r="ER178" s="11"/>
      <c r="ES178" s="74">
        <f t="shared" si="4227"/>
        <v>727</v>
      </c>
      <c r="ET178" s="74">
        <f t="shared" si="4228"/>
        <v>60</v>
      </c>
      <c r="EU178" s="11">
        <v>482</v>
      </c>
      <c r="EV178" s="12">
        <f t="shared" si="4168"/>
        <v>0.6946354883081155</v>
      </c>
      <c r="EW178" s="11">
        <v>23</v>
      </c>
      <c r="EX178" s="12">
        <f t="shared" si="4169"/>
        <v>4.5544554455445543E-2</v>
      </c>
      <c r="EY178" s="13"/>
      <c r="EZ178" s="11"/>
      <c r="FA178" s="11"/>
      <c r="FB178" s="14"/>
      <c r="FC178" s="10"/>
      <c r="FD178" s="11"/>
      <c r="FE178" s="74">
        <f t="shared" si="4229"/>
        <v>732</v>
      </c>
      <c r="FF178" s="74">
        <f t="shared" si="4230"/>
        <v>60</v>
      </c>
      <c r="FG178" s="11">
        <v>473</v>
      </c>
      <c r="FH178" s="12">
        <f t="shared" si="4172"/>
        <v>0.66393442622950816</v>
      </c>
      <c r="FI178" s="11">
        <v>13</v>
      </c>
      <c r="FJ178" s="12">
        <f t="shared" si="4173"/>
        <v>2.6748971193415638E-2</v>
      </c>
      <c r="FK178" s="13"/>
      <c r="FL178" s="11"/>
      <c r="FM178" s="11"/>
      <c r="FN178" s="14"/>
      <c r="FO178" s="10"/>
      <c r="FP178" s="11"/>
      <c r="FQ178" s="74">
        <f t="shared" si="4231"/>
        <v>743</v>
      </c>
      <c r="FR178" s="74">
        <f t="shared" si="4232"/>
        <v>62</v>
      </c>
      <c r="FS178" s="11">
        <v>482</v>
      </c>
      <c r="FT178" s="12">
        <f t="shared" si="4176"/>
        <v>0.66487213997308214</v>
      </c>
      <c r="FU178" s="11">
        <v>12</v>
      </c>
      <c r="FV178" s="12">
        <f t="shared" si="4177"/>
        <v>2.4291497975708502E-2</v>
      </c>
      <c r="FW178" s="13"/>
      <c r="FX178" s="11"/>
      <c r="FY178" s="11"/>
      <c r="FZ178" s="14"/>
      <c r="GA178" s="10"/>
      <c r="GB178" s="11"/>
      <c r="GC178" s="74">
        <f t="shared" si="4233"/>
        <v>196</v>
      </c>
      <c r="GD178" s="74">
        <f t="shared" si="4234"/>
        <v>16</v>
      </c>
      <c r="GE178" s="11">
        <v>113</v>
      </c>
      <c r="GF178" s="12">
        <f t="shared" si="4180"/>
        <v>0.6071428571428571</v>
      </c>
      <c r="GG178" s="11">
        <v>6</v>
      </c>
      <c r="GH178" s="12">
        <f t="shared" si="4181"/>
        <v>5.0420168067226892E-2</v>
      </c>
      <c r="GI178" s="13"/>
      <c r="GJ178" s="11"/>
      <c r="GK178" s="11"/>
      <c r="GL178" s="14"/>
      <c r="GM178" s="10"/>
      <c r="GN178" s="11"/>
      <c r="GO178" s="74">
        <f t="shared" si="4235"/>
        <v>744</v>
      </c>
      <c r="GP178" s="74">
        <f t="shared" si="4236"/>
        <v>61</v>
      </c>
      <c r="GQ178" s="11">
        <v>493</v>
      </c>
      <c r="GR178" s="12">
        <f t="shared" si="4184"/>
        <v>0.67069892473118276</v>
      </c>
      <c r="GS178" s="11">
        <v>6</v>
      </c>
      <c r="GT178" s="12">
        <f t="shared" si="4185"/>
        <v>1.2024048096192385E-2</v>
      </c>
      <c r="GU178" s="13"/>
      <c r="GV178" s="11"/>
      <c r="GW178" s="11"/>
      <c r="GX178" s="14"/>
      <c r="GY178" s="10"/>
      <c r="GZ178" s="11"/>
      <c r="HA178" s="74">
        <f t="shared" si="4237"/>
        <v>749</v>
      </c>
      <c r="HB178" s="74">
        <f t="shared" si="4238"/>
        <v>59</v>
      </c>
      <c r="HC178" s="11">
        <v>426</v>
      </c>
      <c r="HD178" s="12">
        <f t="shared" si="4188"/>
        <v>0.59279038718291055</v>
      </c>
      <c r="HE178" s="11">
        <v>18</v>
      </c>
      <c r="HF178" s="12">
        <f t="shared" si="4189"/>
        <v>4.0540540540540543E-2</v>
      </c>
      <c r="HG178" s="13"/>
      <c r="HH178" s="11"/>
      <c r="HI178" s="11"/>
      <c r="HJ178" s="14"/>
      <c r="HK178" s="10">
        <f t="shared" si="4190"/>
        <v>4</v>
      </c>
      <c r="HL178" s="11">
        <f t="shared" si="4191"/>
        <v>0</v>
      </c>
      <c r="HM178" s="11">
        <f t="shared" si="4192"/>
        <v>11568</v>
      </c>
      <c r="HN178" s="11">
        <f t="shared" si="4193"/>
        <v>957</v>
      </c>
      <c r="HO178" s="11">
        <f t="shared" si="4194"/>
        <v>7396</v>
      </c>
      <c r="HP178" s="202">
        <f t="shared" si="4195"/>
        <v>0.63934993084370673</v>
      </c>
      <c r="HQ178" s="15">
        <f t="shared" si="4196"/>
        <v>246</v>
      </c>
      <c r="HR178" s="12">
        <f t="shared" si="4197"/>
        <v>3.3261222282314762E-2</v>
      </c>
      <c r="HS178" s="16">
        <v>63.7</v>
      </c>
      <c r="HT178" s="17">
        <v>7052</v>
      </c>
      <c r="HU178" s="16">
        <f t="shared" si="4198"/>
        <v>95.348837209302332</v>
      </c>
      <c r="HV178" s="15"/>
      <c r="HW178" s="14"/>
      <c r="HX178" s="78">
        <f t="shared" si="4199"/>
        <v>0.62352632957820275</v>
      </c>
      <c r="HY178" s="78">
        <f t="shared" si="4200"/>
        <v>0.63963730569948185</v>
      </c>
      <c r="HZ178" s="78">
        <f t="shared" si="4201"/>
        <v>0.65458750963762524</v>
      </c>
    </row>
    <row r="179" spans="1:241" x14ac:dyDescent="0.25">
      <c r="A179" s="211"/>
      <c r="B179" s="41">
        <f t="shared" si="4202"/>
        <v>44641</v>
      </c>
      <c r="C179" s="10"/>
      <c r="D179" s="11"/>
      <c r="E179" s="74">
        <f t="shared" si="4203"/>
        <v>703</v>
      </c>
      <c r="F179" s="74">
        <f t="shared" si="4204"/>
        <v>60</v>
      </c>
      <c r="G179" s="11">
        <v>450</v>
      </c>
      <c r="H179" s="12">
        <f t="shared" si="4120"/>
        <v>0.66714082503556182</v>
      </c>
      <c r="I179" s="11">
        <v>19</v>
      </c>
      <c r="J179" s="12">
        <f t="shared" si="4121"/>
        <v>4.0511727078891259E-2</v>
      </c>
      <c r="K179" s="11"/>
      <c r="L179" s="11"/>
      <c r="M179" s="18"/>
      <c r="N179" s="20"/>
      <c r="O179" s="10"/>
      <c r="P179" s="11"/>
      <c r="Q179" s="74">
        <f t="shared" si="4205"/>
        <v>711</v>
      </c>
      <c r="R179" s="74">
        <f t="shared" si="4206"/>
        <v>61</v>
      </c>
      <c r="S179" s="11">
        <v>442</v>
      </c>
      <c r="T179" s="12">
        <f t="shared" si="4124"/>
        <v>0.65541490857946549</v>
      </c>
      <c r="U179" s="11">
        <v>24</v>
      </c>
      <c r="V179" s="12">
        <f t="shared" si="4125"/>
        <v>5.1502145922746781E-2</v>
      </c>
      <c r="W179" s="11"/>
      <c r="X179" s="11"/>
      <c r="Y179" s="18"/>
      <c r="Z179" s="20"/>
      <c r="AA179" s="10"/>
      <c r="AB179" s="11"/>
      <c r="AC179" s="74">
        <f t="shared" si="4207"/>
        <v>727</v>
      </c>
      <c r="AD179" s="74">
        <f t="shared" si="4208"/>
        <v>61</v>
      </c>
      <c r="AE179" s="11">
        <v>416</v>
      </c>
      <c r="AF179" s="12">
        <f t="shared" si="4128"/>
        <v>0.60247592847317744</v>
      </c>
      <c r="AG179" s="11">
        <v>22</v>
      </c>
      <c r="AH179" s="12">
        <f t="shared" si="4129"/>
        <v>5.0228310502283102E-2</v>
      </c>
      <c r="AI179" s="11"/>
      <c r="AJ179" s="11"/>
      <c r="AK179" s="18"/>
      <c r="AL179" s="20"/>
      <c r="AM179" s="10"/>
      <c r="AN179" s="11"/>
      <c r="AO179" s="74">
        <f t="shared" si="4209"/>
        <v>191</v>
      </c>
      <c r="AP179" s="74">
        <f t="shared" si="4210"/>
        <v>16</v>
      </c>
      <c r="AQ179" s="11">
        <v>130</v>
      </c>
      <c r="AR179" s="12">
        <f t="shared" si="4132"/>
        <v>0.69109947643979053</v>
      </c>
      <c r="AS179" s="11">
        <v>2</v>
      </c>
      <c r="AT179" s="12">
        <f t="shared" si="4133"/>
        <v>1.5151515151515152E-2</v>
      </c>
      <c r="AU179" s="11"/>
      <c r="AV179" s="11"/>
      <c r="AW179" s="18"/>
      <c r="AX179" s="20"/>
      <c r="AY179" s="10"/>
      <c r="AZ179" s="11"/>
      <c r="BA179" s="74">
        <f t="shared" si="4211"/>
        <v>748</v>
      </c>
      <c r="BB179" s="74">
        <f t="shared" si="4212"/>
        <v>61</v>
      </c>
      <c r="BC179" s="11">
        <v>439</v>
      </c>
      <c r="BD179" s="12">
        <f t="shared" si="4136"/>
        <v>0.60427807486631013</v>
      </c>
      <c r="BE179" s="11">
        <v>13</v>
      </c>
      <c r="BF179" s="12">
        <f t="shared" si="4137"/>
        <v>2.8761061946902654E-2</v>
      </c>
      <c r="BG179" s="11"/>
      <c r="BH179" s="11"/>
      <c r="BI179" s="18"/>
      <c r="BJ179" s="20"/>
      <c r="BK179" s="10"/>
      <c r="BL179" s="11"/>
      <c r="BM179" s="74">
        <f t="shared" si="4213"/>
        <v>737</v>
      </c>
      <c r="BN179" s="74">
        <f t="shared" si="4214"/>
        <v>62</v>
      </c>
      <c r="BO179" s="11">
        <v>409</v>
      </c>
      <c r="BP179" s="12">
        <f t="shared" si="4140"/>
        <v>0.56852103120759834</v>
      </c>
      <c r="BQ179" s="11">
        <v>10</v>
      </c>
      <c r="BR179" s="12">
        <f t="shared" si="4141"/>
        <v>2.386634844868735E-2</v>
      </c>
      <c r="BS179" s="11"/>
      <c r="BT179" s="11"/>
      <c r="BU179" s="18"/>
      <c r="BV179" s="20"/>
      <c r="BW179" s="10"/>
      <c r="BX179" s="11"/>
      <c r="BY179" s="74">
        <f t="shared" si="4215"/>
        <v>724</v>
      </c>
      <c r="BZ179" s="74">
        <f t="shared" si="4216"/>
        <v>59</v>
      </c>
      <c r="CA179" s="11">
        <v>442</v>
      </c>
      <c r="CB179" s="12">
        <f t="shared" si="4144"/>
        <v>0.64502762430939231</v>
      </c>
      <c r="CC179" s="11">
        <v>25</v>
      </c>
      <c r="CD179" s="12">
        <f t="shared" si="4145"/>
        <v>5.353319057815846E-2</v>
      </c>
      <c r="CE179" s="11"/>
      <c r="CF179" s="11"/>
      <c r="CG179" s="18"/>
      <c r="CH179" s="20"/>
      <c r="CI179" s="10"/>
      <c r="CJ179" s="11"/>
      <c r="CK179" s="74">
        <f t="shared" si="4217"/>
        <v>736</v>
      </c>
      <c r="CL179" s="74">
        <f t="shared" si="4218"/>
        <v>60</v>
      </c>
      <c r="CM179" s="11">
        <v>437</v>
      </c>
      <c r="CN179" s="12">
        <f t="shared" si="4148"/>
        <v>0.61684782608695654</v>
      </c>
      <c r="CO179" s="11">
        <v>17</v>
      </c>
      <c r="CP179" s="12">
        <f t="shared" si="4149"/>
        <v>3.7444933920704845E-2</v>
      </c>
      <c r="CQ179" s="11"/>
      <c r="CR179" s="11"/>
      <c r="CS179" s="18"/>
      <c r="CT179" s="20"/>
      <c r="CU179" s="10"/>
      <c r="CV179" s="11"/>
      <c r="CW179" s="74">
        <f t="shared" si="4219"/>
        <v>733</v>
      </c>
      <c r="CX179" s="74">
        <f t="shared" si="4220"/>
        <v>59</v>
      </c>
      <c r="CY179" s="11">
        <v>423</v>
      </c>
      <c r="CZ179" s="12">
        <f t="shared" si="4152"/>
        <v>0.60709413369713505</v>
      </c>
      <c r="DA179" s="11">
        <v>22</v>
      </c>
      <c r="DB179" s="12">
        <f t="shared" si="4153"/>
        <v>4.9438202247191011E-2</v>
      </c>
      <c r="DC179" s="11"/>
      <c r="DD179" s="11"/>
      <c r="DE179" s="18"/>
      <c r="DF179" s="20"/>
      <c r="DG179" s="10"/>
      <c r="DH179" s="11"/>
      <c r="DI179" s="74">
        <f t="shared" si="4221"/>
        <v>175</v>
      </c>
      <c r="DJ179" s="74">
        <f t="shared" si="4222"/>
        <v>15</v>
      </c>
      <c r="DK179" s="11">
        <v>87</v>
      </c>
      <c r="DL179" s="12">
        <f t="shared" si="4156"/>
        <v>0.50857142857142856</v>
      </c>
      <c r="DM179" s="11">
        <v>2</v>
      </c>
      <c r="DN179" s="12">
        <f t="shared" si="4157"/>
        <v>2.247191011235955E-2</v>
      </c>
      <c r="DO179" s="11"/>
      <c r="DP179" s="11"/>
      <c r="DQ179" s="18"/>
      <c r="DR179" s="20"/>
      <c r="DS179" s="10"/>
      <c r="DT179" s="11"/>
      <c r="DU179" s="74">
        <f t="shared" si="4223"/>
        <v>746</v>
      </c>
      <c r="DV179" s="74">
        <f t="shared" si="4224"/>
        <v>63</v>
      </c>
      <c r="DW179" s="11">
        <v>431</v>
      </c>
      <c r="DX179" s="12">
        <f t="shared" si="4160"/>
        <v>0.60857908847184983</v>
      </c>
      <c r="DY179" s="11">
        <v>23</v>
      </c>
      <c r="DZ179" s="12">
        <f t="shared" si="4161"/>
        <v>5.0660792951541848E-2</v>
      </c>
      <c r="EA179" s="11"/>
      <c r="EB179" s="11"/>
      <c r="EC179" s="18"/>
      <c r="ED179" s="20"/>
      <c r="EE179" s="10"/>
      <c r="EF179" s="11"/>
      <c r="EG179" s="74">
        <f t="shared" si="4225"/>
        <v>746</v>
      </c>
      <c r="EH179" s="74">
        <f t="shared" si="4226"/>
        <v>62</v>
      </c>
      <c r="EI179" s="11">
        <v>421</v>
      </c>
      <c r="EJ179" s="12">
        <f t="shared" si="4164"/>
        <v>0.58176943699731909</v>
      </c>
      <c r="EK179" s="11">
        <v>13</v>
      </c>
      <c r="EL179" s="12">
        <f t="shared" si="4165"/>
        <v>2.9953917050691243E-2</v>
      </c>
      <c r="EM179" s="11"/>
      <c r="EN179" s="11"/>
      <c r="EO179" s="18"/>
      <c r="EP179" s="20"/>
      <c r="EQ179" s="10"/>
      <c r="ER179" s="11"/>
      <c r="ES179" s="74">
        <f t="shared" si="4227"/>
        <v>727</v>
      </c>
      <c r="ET179" s="74">
        <f t="shared" si="4228"/>
        <v>60</v>
      </c>
      <c r="EU179" s="11">
        <v>432</v>
      </c>
      <c r="EV179" s="12">
        <f t="shared" si="4168"/>
        <v>0.61898211829436034</v>
      </c>
      <c r="EW179" s="11">
        <v>18</v>
      </c>
      <c r="EX179" s="12">
        <f t="shared" si="4169"/>
        <v>0.04</v>
      </c>
      <c r="EY179" s="11"/>
      <c r="EZ179" s="11"/>
      <c r="FA179" s="18"/>
      <c r="FB179" s="20"/>
      <c r="FC179" s="10">
        <v>1</v>
      </c>
      <c r="FD179" s="11"/>
      <c r="FE179" s="74">
        <f t="shared" si="4229"/>
        <v>731</v>
      </c>
      <c r="FF179" s="74">
        <f t="shared" si="4230"/>
        <v>60</v>
      </c>
      <c r="FG179" s="11">
        <v>422</v>
      </c>
      <c r="FH179" s="12">
        <f t="shared" si="4172"/>
        <v>0.60875512995896031</v>
      </c>
      <c r="FI179" s="11">
        <v>23</v>
      </c>
      <c r="FJ179" s="12">
        <f t="shared" si="4173"/>
        <v>5.1685393258426963E-2</v>
      </c>
      <c r="FK179" s="11"/>
      <c r="FL179" s="11"/>
      <c r="FM179" s="18"/>
      <c r="FN179" s="20"/>
      <c r="FO179" s="10">
        <v>1</v>
      </c>
      <c r="FP179" s="11"/>
      <c r="FQ179" s="74">
        <f t="shared" si="4231"/>
        <v>742</v>
      </c>
      <c r="FR179" s="74">
        <f t="shared" si="4232"/>
        <v>62</v>
      </c>
      <c r="FS179" s="11">
        <v>416</v>
      </c>
      <c r="FT179" s="12">
        <f t="shared" si="4176"/>
        <v>0.5768194070080862</v>
      </c>
      <c r="FU179" s="11">
        <v>12</v>
      </c>
      <c r="FV179" s="12">
        <f t="shared" si="4177"/>
        <v>2.8037383177570093E-2</v>
      </c>
      <c r="FW179" s="11"/>
      <c r="FX179" s="11"/>
      <c r="FY179" s="18"/>
      <c r="FZ179" s="20"/>
      <c r="GA179" s="10"/>
      <c r="GB179" s="11"/>
      <c r="GC179" s="74">
        <f t="shared" si="4233"/>
        <v>196</v>
      </c>
      <c r="GD179" s="74">
        <f t="shared" si="4234"/>
        <v>16</v>
      </c>
      <c r="GE179" s="11">
        <v>103</v>
      </c>
      <c r="GF179" s="12">
        <f t="shared" si="4180"/>
        <v>0.56632653061224492</v>
      </c>
      <c r="GG179" s="11">
        <v>8</v>
      </c>
      <c r="GH179" s="12">
        <f t="shared" si="4181"/>
        <v>7.2072072072072071E-2</v>
      </c>
      <c r="GI179" s="11"/>
      <c r="GJ179" s="11"/>
      <c r="GK179" s="18"/>
      <c r="GL179" s="20"/>
      <c r="GM179" s="10"/>
      <c r="GN179" s="11"/>
      <c r="GO179" s="74">
        <f t="shared" si="4235"/>
        <v>744</v>
      </c>
      <c r="GP179" s="74">
        <f t="shared" si="4236"/>
        <v>61</v>
      </c>
      <c r="GQ179" s="11">
        <v>430</v>
      </c>
      <c r="GR179" s="12">
        <f t="shared" si="4184"/>
        <v>0.58870967741935487</v>
      </c>
      <c r="GS179" s="11">
        <v>8</v>
      </c>
      <c r="GT179" s="12">
        <f t="shared" si="4185"/>
        <v>1.8264840182648401E-2</v>
      </c>
      <c r="GU179" s="11"/>
      <c r="GV179" s="11"/>
      <c r="GW179" s="18"/>
      <c r="GX179" s="20"/>
      <c r="GY179" s="10"/>
      <c r="GZ179" s="11"/>
      <c r="HA179" s="74">
        <f t="shared" si="4237"/>
        <v>749</v>
      </c>
      <c r="HB179" s="74">
        <f t="shared" si="4238"/>
        <v>59</v>
      </c>
      <c r="HC179" s="11">
        <v>432</v>
      </c>
      <c r="HD179" s="12">
        <f t="shared" si="4188"/>
        <v>0.59412550066755676</v>
      </c>
      <c r="HE179" s="11">
        <v>13</v>
      </c>
      <c r="HF179" s="12">
        <f t="shared" si="4189"/>
        <v>2.9213483146067417E-2</v>
      </c>
      <c r="HG179" s="11"/>
      <c r="HH179" s="11"/>
      <c r="HI179" s="18"/>
      <c r="HJ179" s="20"/>
      <c r="HK179" s="10">
        <f t="shared" si="4190"/>
        <v>2</v>
      </c>
      <c r="HL179" s="11">
        <f t="shared" si="4191"/>
        <v>0</v>
      </c>
      <c r="HM179" s="11">
        <f t="shared" si="4192"/>
        <v>11566</v>
      </c>
      <c r="HN179" s="11">
        <f t="shared" si="4193"/>
        <v>957</v>
      </c>
      <c r="HO179" s="11">
        <f t="shared" si="4194"/>
        <v>7036</v>
      </c>
      <c r="HP179" s="202">
        <f t="shared" si="4195"/>
        <v>0.60833477433857863</v>
      </c>
      <c r="HQ179" s="15">
        <f t="shared" si="4196"/>
        <v>274</v>
      </c>
      <c r="HR179" s="12">
        <f t="shared" si="4197"/>
        <v>3.89425810119386E-2</v>
      </c>
      <c r="HS179" s="16">
        <v>63.9</v>
      </c>
      <c r="HT179" s="17">
        <v>6636</v>
      </c>
      <c r="HU179" s="16">
        <f t="shared" si="4198"/>
        <v>94.314951677089255</v>
      </c>
      <c r="HV179" s="18"/>
      <c r="HW179" s="20"/>
      <c r="HX179" s="78">
        <f t="shared" si="4199"/>
        <v>0.62247838616714701</v>
      </c>
      <c r="HY179" s="78">
        <f t="shared" si="4200"/>
        <v>0.60699481865284977</v>
      </c>
      <c r="HZ179" s="78">
        <f t="shared" si="4201"/>
        <v>0.59578297762921062</v>
      </c>
    </row>
    <row r="180" spans="1:241" x14ac:dyDescent="0.25">
      <c r="A180" s="211"/>
      <c r="B180" s="41">
        <f>+B179+1</f>
        <v>44642</v>
      </c>
      <c r="C180" s="10">
        <v>1</v>
      </c>
      <c r="D180" s="11">
        <v>1</v>
      </c>
      <c r="E180" s="74">
        <f t="shared" si="4203"/>
        <v>702</v>
      </c>
      <c r="F180" s="74">
        <f t="shared" si="4204"/>
        <v>59</v>
      </c>
      <c r="G180" s="11">
        <v>482</v>
      </c>
      <c r="H180" s="12">
        <f t="shared" si="4120"/>
        <v>0.72792022792022792</v>
      </c>
      <c r="I180" s="11">
        <v>29</v>
      </c>
      <c r="J180" s="12">
        <f t="shared" si="4121"/>
        <v>5.6751467710371817E-2</v>
      </c>
      <c r="K180" s="13"/>
      <c r="L180" s="13"/>
      <c r="M180" s="25">
        <v>4104</v>
      </c>
      <c r="N180" s="38">
        <v>4370</v>
      </c>
      <c r="O180" s="10"/>
      <c r="P180" s="11"/>
      <c r="Q180" s="74">
        <f t="shared" si="4205"/>
        <v>711</v>
      </c>
      <c r="R180" s="74">
        <f t="shared" si="4206"/>
        <v>61</v>
      </c>
      <c r="S180" s="11">
        <v>436</v>
      </c>
      <c r="T180" s="12">
        <f t="shared" si="4124"/>
        <v>0.6385372714486639</v>
      </c>
      <c r="U180" s="11">
        <v>18</v>
      </c>
      <c r="V180" s="12">
        <f t="shared" si="4125"/>
        <v>3.9647577092511016E-2</v>
      </c>
      <c r="W180" s="13"/>
      <c r="X180" s="13"/>
      <c r="Y180" s="25">
        <v>4104</v>
      </c>
      <c r="Z180" s="38">
        <v>4370</v>
      </c>
      <c r="AA180" s="10">
        <v>1</v>
      </c>
      <c r="AB180" s="11"/>
      <c r="AC180" s="74">
        <f t="shared" si="4207"/>
        <v>726</v>
      </c>
      <c r="AD180" s="74">
        <f t="shared" si="4208"/>
        <v>61</v>
      </c>
      <c r="AE180" s="11">
        <v>456</v>
      </c>
      <c r="AF180" s="12">
        <f t="shared" si="4128"/>
        <v>0.65151515151515149</v>
      </c>
      <c r="AG180" s="11">
        <v>17</v>
      </c>
      <c r="AH180" s="12">
        <f t="shared" si="4129"/>
        <v>3.5940803382663845E-2</v>
      </c>
      <c r="AI180" s="13"/>
      <c r="AJ180" s="13"/>
      <c r="AK180" s="25">
        <v>4104</v>
      </c>
      <c r="AL180" s="38">
        <v>4370</v>
      </c>
      <c r="AM180" s="10"/>
      <c r="AN180" s="11"/>
      <c r="AO180" s="74">
        <f t="shared" si="4209"/>
        <v>191</v>
      </c>
      <c r="AP180" s="74">
        <f t="shared" si="4210"/>
        <v>16</v>
      </c>
      <c r="AQ180" s="11">
        <v>123</v>
      </c>
      <c r="AR180" s="12">
        <f t="shared" si="4132"/>
        <v>0.67015706806282727</v>
      </c>
      <c r="AS180" s="11">
        <v>5</v>
      </c>
      <c r="AT180" s="12">
        <f t="shared" si="4133"/>
        <v>3.90625E-2</v>
      </c>
      <c r="AU180" s="13"/>
      <c r="AV180" s="13"/>
      <c r="AW180" s="25">
        <v>4104</v>
      </c>
      <c r="AX180" s="38">
        <v>4370</v>
      </c>
      <c r="AY180" s="10"/>
      <c r="AZ180" s="11"/>
      <c r="BA180" s="74">
        <f t="shared" si="4211"/>
        <v>748</v>
      </c>
      <c r="BB180" s="74">
        <f t="shared" si="4212"/>
        <v>61</v>
      </c>
      <c r="BC180" s="11">
        <v>469</v>
      </c>
      <c r="BD180" s="12">
        <f t="shared" si="4136"/>
        <v>0.6470588235294118</v>
      </c>
      <c r="BE180" s="11">
        <v>15</v>
      </c>
      <c r="BF180" s="12">
        <f t="shared" si="4137"/>
        <v>3.0991735537190084E-2</v>
      </c>
      <c r="BG180" s="13"/>
      <c r="BH180" s="13"/>
      <c r="BI180" s="25">
        <v>4104</v>
      </c>
      <c r="BJ180" s="38">
        <v>4370</v>
      </c>
      <c r="BK180" s="10"/>
      <c r="BL180" s="11"/>
      <c r="BM180" s="74">
        <f t="shared" si="4213"/>
        <v>737</v>
      </c>
      <c r="BN180" s="74">
        <f t="shared" si="4214"/>
        <v>62</v>
      </c>
      <c r="BO180" s="11">
        <v>456</v>
      </c>
      <c r="BP180" s="12">
        <f t="shared" si="4140"/>
        <v>0.64179104477611937</v>
      </c>
      <c r="BQ180" s="11">
        <v>17</v>
      </c>
      <c r="BR180" s="12">
        <f t="shared" si="4141"/>
        <v>3.5940803382663845E-2</v>
      </c>
      <c r="BS180" s="13"/>
      <c r="BT180" s="13"/>
      <c r="BU180" s="25">
        <v>4104</v>
      </c>
      <c r="BV180" s="38">
        <v>4370</v>
      </c>
      <c r="BW180" s="10">
        <v>1</v>
      </c>
      <c r="BX180" s="11">
        <v>1</v>
      </c>
      <c r="BY180" s="74">
        <f t="shared" si="4215"/>
        <v>723</v>
      </c>
      <c r="BZ180" s="74">
        <f t="shared" si="4216"/>
        <v>58</v>
      </c>
      <c r="CA180" s="11">
        <v>475</v>
      </c>
      <c r="CB180" s="12">
        <f t="shared" si="4144"/>
        <v>0.68879668049792531</v>
      </c>
      <c r="CC180" s="11">
        <v>23</v>
      </c>
      <c r="CD180" s="12">
        <f t="shared" si="4145"/>
        <v>4.6184738955823292E-2</v>
      </c>
      <c r="CE180" s="13"/>
      <c r="CF180" s="13"/>
      <c r="CG180" s="25">
        <v>4104</v>
      </c>
      <c r="CH180" s="38">
        <v>4370</v>
      </c>
      <c r="CI180" s="10">
        <v>1</v>
      </c>
      <c r="CJ180" s="11"/>
      <c r="CK180" s="74">
        <f t="shared" si="4217"/>
        <v>735</v>
      </c>
      <c r="CL180" s="74">
        <f t="shared" si="4218"/>
        <v>60</v>
      </c>
      <c r="CM180" s="11">
        <v>477</v>
      </c>
      <c r="CN180" s="12">
        <f t="shared" si="4148"/>
        <v>0.66530612244897958</v>
      </c>
      <c r="CO180" s="11">
        <v>12</v>
      </c>
      <c r="CP180" s="12">
        <f t="shared" si="4149"/>
        <v>2.4539877300613498E-2</v>
      </c>
      <c r="CQ180" s="13"/>
      <c r="CR180" s="13"/>
      <c r="CS180" s="25">
        <v>4104</v>
      </c>
      <c r="CT180" s="38">
        <v>4370</v>
      </c>
      <c r="CU180" s="10">
        <v>1</v>
      </c>
      <c r="CV180" s="11"/>
      <c r="CW180" s="74">
        <f t="shared" si="4219"/>
        <v>732</v>
      </c>
      <c r="CX180" s="74">
        <f t="shared" si="4220"/>
        <v>59</v>
      </c>
      <c r="CY180" s="11">
        <v>466</v>
      </c>
      <c r="CZ180" s="12">
        <f t="shared" si="4152"/>
        <v>0.66393442622950816</v>
      </c>
      <c r="DA180" s="11">
        <v>20</v>
      </c>
      <c r="DB180" s="12">
        <f t="shared" si="4153"/>
        <v>4.1152263374485597E-2</v>
      </c>
      <c r="DC180" s="13"/>
      <c r="DD180" s="13"/>
      <c r="DE180" s="25">
        <v>4104</v>
      </c>
      <c r="DF180" s="38">
        <v>4370</v>
      </c>
      <c r="DG180" s="10"/>
      <c r="DH180" s="11"/>
      <c r="DI180" s="74">
        <f t="shared" si="4221"/>
        <v>175</v>
      </c>
      <c r="DJ180" s="74">
        <f t="shared" si="4222"/>
        <v>15</v>
      </c>
      <c r="DK180" s="11">
        <v>103</v>
      </c>
      <c r="DL180" s="12">
        <f t="shared" si="4156"/>
        <v>0.62285714285714289</v>
      </c>
      <c r="DM180" s="11">
        <v>6</v>
      </c>
      <c r="DN180" s="12">
        <f t="shared" si="4157"/>
        <v>5.5045871559633031E-2</v>
      </c>
      <c r="DO180" s="13"/>
      <c r="DP180" s="13"/>
      <c r="DQ180" s="25">
        <v>4104</v>
      </c>
      <c r="DR180" s="38">
        <v>4370</v>
      </c>
      <c r="DS180" s="10"/>
      <c r="DT180" s="11"/>
      <c r="DU180" s="74">
        <f t="shared" si="4223"/>
        <v>746</v>
      </c>
      <c r="DV180" s="74">
        <f t="shared" si="4224"/>
        <v>63</v>
      </c>
      <c r="DW180" s="11">
        <v>487</v>
      </c>
      <c r="DX180" s="12">
        <f t="shared" si="4160"/>
        <v>0.67560321715817695</v>
      </c>
      <c r="DY180" s="11">
        <v>17</v>
      </c>
      <c r="DZ180" s="12">
        <f t="shared" si="4161"/>
        <v>3.3730158730158728E-2</v>
      </c>
      <c r="EA180" s="13"/>
      <c r="EB180" s="13"/>
      <c r="EC180" s="25">
        <v>4104</v>
      </c>
      <c r="ED180" s="38">
        <v>4370</v>
      </c>
      <c r="EE180" s="10"/>
      <c r="EF180" s="11"/>
      <c r="EG180" s="74">
        <f t="shared" si="4225"/>
        <v>746</v>
      </c>
      <c r="EH180" s="74">
        <f t="shared" si="4226"/>
        <v>62</v>
      </c>
      <c r="EI180" s="11">
        <v>473</v>
      </c>
      <c r="EJ180" s="12">
        <f t="shared" si="4164"/>
        <v>0.66756032171581769</v>
      </c>
      <c r="EK180" s="11">
        <v>25</v>
      </c>
      <c r="EL180" s="12">
        <f t="shared" si="4165"/>
        <v>5.0200803212851405E-2</v>
      </c>
      <c r="EM180" s="13"/>
      <c r="EN180" s="13"/>
      <c r="EO180" s="25">
        <v>4104</v>
      </c>
      <c r="EP180" s="38">
        <v>4370</v>
      </c>
      <c r="EQ180" s="10"/>
      <c r="ER180" s="11"/>
      <c r="ES180" s="74">
        <f t="shared" si="4227"/>
        <v>727</v>
      </c>
      <c r="ET180" s="74">
        <f t="shared" si="4228"/>
        <v>60</v>
      </c>
      <c r="EU180" s="11">
        <v>478</v>
      </c>
      <c r="EV180" s="12">
        <f t="shared" si="4168"/>
        <v>0.6891334250343879</v>
      </c>
      <c r="EW180" s="11">
        <v>23</v>
      </c>
      <c r="EX180" s="12">
        <f t="shared" si="4169"/>
        <v>4.590818363273453E-2</v>
      </c>
      <c r="EY180" s="13"/>
      <c r="EZ180" s="13"/>
      <c r="FA180" s="25">
        <v>4104</v>
      </c>
      <c r="FB180" s="38">
        <v>4370</v>
      </c>
      <c r="FC180" s="10"/>
      <c r="FD180" s="11"/>
      <c r="FE180" s="74">
        <f t="shared" si="4229"/>
        <v>731</v>
      </c>
      <c r="FF180" s="74">
        <f t="shared" si="4230"/>
        <v>60</v>
      </c>
      <c r="FG180" s="11">
        <v>483</v>
      </c>
      <c r="FH180" s="12">
        <f t="shared" si="4172"/>
        <v>0.69220246238030092</v>
      </c>
      <c r="FI180" s="11">
        <v>23</v>
      </c>
      <c r="FJ180" s="12">
        <f t="shared" si="4173"/>
        <v>4.5454545454545456E-2</v>
      </c>
      <c r="FK180" s="13"/>
      <c r="FL180" s="13"/>
      <c r="FM180" s="25">
        <v>4104</v>
      </c>
      <c r="FN180" s="38">
        <v>4370</v>
      </c>
      <c r="FO180" s="10"/>
      <c r="FP180" s="11"/>
      <c r="FQ180" s="74">
        <f t="shared" si="4231"/>
        <v>742</v>
      </c>
      <c r="FR180" s="74">
        <f t="shared" si="4232"/>
        <v>62</v>
      </c>
      <c r="FS180" s="11">
        <v>465</v>
      </c>
      <c r="FT180" s="12">
        <f t="shared" si="4176"/>
        <v>0.64420485175202158</v>
      </c>
      <c r="FU180" s="11">
        <v>13</v>
      </c>
      <c r="FV180" s="12">
        <f t="shared" si="4177"/>
        <v>2.7196652719665274E-2</v>
      </c>
      <c r="FW180" s="13"/>
      <c r="FX180" s="13"/>
      <c r="FY180" s="25">
        <v>4104</v>
      </c>
      <c r="FZ180" s="38">
        <v>4370</v>
      </c>
      <c r="GA180" s="10"/>
      <c r="GB180" s="11"/>
      <c r="GC180" s="74">
        <f t="shared" si="4233"/>
        <v>196</v>
      </c>
      <c r="GD180" s="74">
        <f t="shared" si="4234"/>
        <v>16</v>
      </c>
      <c r="GE180" s="11">
        <v>116</v>
      </c>
      <c r="GF180" s="12">
        <f t="shared" si="4180"/>
        <v>0.61224489795918369</v>
      </c>
      <c r="GG180" s="11">
        <v>4</v>
      </c>
      <c r="GH180" s="12">
        <f t="shared" si="4181"/>
        <v>3.3333333333333333E-2</v>
      </c>
      <c r="GI180" s="13"/>
      <c r="GJ180" s="13"/>
      <c r="GK180" s="25">
        <v>4104</v>
      </c>
      <c r="GL180" s="38">
        <v>4370</v>
      </c>
      <c r="GM180" s="10"/>
      <c r="GN180" s="11"/>
      <c r="GO180" s="74">
        <f t="shared" si="4235"/>
        <v>744</v>
      </c>
      <c r="GP180" s="74">
        <f t="shared" si="4236"/>
        <v>61</v>
      </c>
      <c r="GQ180" s="11">
        <v>520</v>
      </c>
      <c r="GR180" s="12">
        <f t="shared" si="4184"/>
        <v>0.7123655913978495</v>
      </c>
      <c r="GS180" s="11">
        <v>10</v>
      </c>
      <c r="GT180" s="12">
        <f t="shared" si="4185"/>
        <v>1.8867924528301886E-2</v>
      </c>
      <c r="GU180" s="13"/>
      <c r="GV180" s="13"/>
      <c r="GW180" s="25">
        <v>4104</v>
      </c>
      <c r="GX180" s="38">
        <v>4370</v>
      </c>
      <c r="GY180" s="10"/>
      <c r="GZ180" s="11"/>
      <c r="HA180" s="74">
        <f t="shared" si="4237"/>
        <v>749</v>
      </c>
      <c r="HB180" s="74">
        <f t="shared" si="4238"/>
        <v>59</v>
      </c>
      <c r="HC180" s="11">
        <v>477</v>
      </c>
      <c r="HD180" s="12">
        <f t="shared" si="4188"/>
        <v>0.66488651535380505</v>
      </c>
      <c r="HE180" s="11">
        <v>21</v>
      </c>
      <c r="HF180" s="12">
        <f t="shared" si="4189"/>
        <v>4.2168674698795178E-2</v>
      </c>
      <c r="HG180" s="13"/>
      <c r="HH180" s="13"/>
      <c r="HI180" s="25">
        <v>4104</v>
      </c>
      <c r="HJ180" s="38">
        <v>4370</v>
      </c>
      <c r="HK180" s="10">
        <f t="shared" si="4190"/>
        <v>5</v>
      </c>
      <c r="HL180" s="11">
        <f t="shared" si="4191"/>
        <v>2</v>
      </c>
      <c r="HM180" s="11">
        <f t="shared" si="4192"/>
        <v>11561</v>
      </c>
      <c r="HN180" s="11">
        <f t="shared" si="4193"/>
        <v>955</v>
      </c>
      <c r="HO180" s="11">
        <f t="shared" si="4194"/>
        <v>7740</v>
      </c>
      <c r="HP180" s="202">
        <f t="shared" si="4195"/>
        <v>0.66949225845515092</v>
      </c>
      <c r="HQ180" s="15">
        <f t="shared" si="4196"/>
        <v>298</v>
      </c>
      <c r="HR180" s="12">
        <f t="shared" si="4197"/>
        <v>3.850129198966408E-2</v>
      </c>
      <c r="HS180" s="16">
        <v>64</v>
      </c>
      <c r="HT180" s="17">
        <v>7267</v>
      </c>
      <c r="HU180" s="16">
        <f t="shared" si="4198"/>
        <v>93.888888888888886</v>
      </c>
      <c r="HV180" s="23">
        <v>4104</v>
      </c>
      <c r="HW180" s="22">
        <v>4370</v>
      </c>
      <c r="HX180" s="78">
        <f t="shared" si="4199"/>
        <v>0.6613368283093054</v>
      </c>
      <c r="HY180" s="78">
        <f t="shared" si="4200"/>
        <v>0.66995073891625612</v>
      </c>
      <c r="HZ180" s="78">
        <f t="shared" si="4201"/>
        <v>0.67703779892003091</v>
      </c>
    </row>
    <row r="181" spans="1:241" x14ac:dyDescent="0.25">
      <c r="A181" s="211"/>
      <c r="B181" s="41">
        <f t="shared" si="4202"/>
        <v>44643</v>
      </c>
      <c r="C181" s="10"/>
      <c r="D181" s="11"/>
      <c r="E181" s="74">
        <f t="shared" si="4203"/>
        <v>702</v>
      </c>
      <c r="F181" s="74">
        <f t="shared" si="4204"/>
        <v>59</v>
      </c>
      <c r="G181" s="11">
        <v>472</v>
      </c>
      <c r="H181" s="12">
        <f t="shared" si="4120"/>
        <v>0.69088319088319083</v>
      </c>
      <c r="I181" s="11">
        <v>13</v>
      </c>
      <c r="J181" s="12">
        <f t="shared" si="4121"/>
        <v>2.6804123711340205E-2</v>
      </c>
      <c r="K181" s="13"/>
      <c r="L181" s="11"/>
      <c r="M181" s="25">
        <v>4719.3617021276596</v>
      </c>
      <c r="N181" s="38">
        <v>4526.875</v>
      </c>
      <c r="O181" s="10">
        <v>2</v>
      </c>
      <c r="P181" s="11"/>
      <c r="Q181" s="74">
        <f t="shared" si="4205"/>
        <v>709</v>
      </c>
      <c r="R181" s="74">
        <f t="shared" si="4206"/>
        <v>61</v>
      </c>
      <c r="S181" s="11">
        <v>431</v>
      </c>
      <c r="T181" s="12">
        <f t="shared" si="4124"/>
        <v>0.64033850493653033</v>
      </c>
      <c r="U181" s="11">
        <v>23</v>
      </c>
      <c r="V181" s="12">
        <f t="shared" si="4125"/>
        <v>5.0660792951541848E-2</v>
      </c>
      <c r="W181" s="13"/>
      <c r="X181" s="11"/>
      <c r="Y181" s="25">
        <v>4702.608695652174</v>
      </c>
      <c r="Z181" s="38">
        <v>4853.125</v>
      </c>
      <c r="AA181" s="10"/>
      <c r="AB181" s="11"/>
      <c r="AC181" s="74">
        <f t="shared" si="4207"/>
        <v>726</v>
      </c>
      <c r="AD181" s="74">
        <f t="shared" si="4208"/>
        <v>61</v>
      </c>
      <c r="AE181" s="11">
        <v>434</v>
      </c>
      <c r="AF181" s="12">
        <f t="shared" si="4128"/>
        <v>0.61707988980716255</v>
      </c>
      <c r="AG181" s="11">
        <v>14</v>
      </c>
      <c r="AH181" s="12">
        <f t="shared" si="4129"/>
        <v>3.125E-2</v>
      </c>
      <c r="AI181" s="13"/>
      <c r="AJ181" s="11"/>
      <c r="AK181" s="25">
        <v>4577.3809523809523</v>
      </c>
      <c r="AL181" s="38">
        <v>4622.5</v>
      </c>
      <c r="AM181" s="10">
        <v>1</v>
      </c>
      <c r="AN181" s="11"/>
      <c r="AO181" s="74">
        <f t="shared" si="4209"/>
        <v>190</v>
      </c>
      <c r="AP181" s="74">
        <f t="shared" si="4210"/>
        <v>16</v>
      </c>
      <c r="AQ181" s="11">
        <v>110</v>
      </c>
      <c r="AR181" s="12">
        <f t="shared" si="4132"/>
        <v>0.59473684210526312</v>
      </c>
      <c r="AS181" s="11">
        <v>3</v>
      </c>
      <c r="AT181" s="12">
        <f t="shared" si="4133"/>
        <v>2.6548672566371681E-2</v>
      </c>
      <c r="AU181" s="13"/>
      <c r="AV181" s="11"/>
      <c r="AW181" s="25">
        <v>4416.8421052631575</v>
      </c>
      <c r="AX181" s="38">
        <v>4628.5714285714284</v>
      </c>
      <c r="AY181" s="10"/>
      <c r="AZ181" s="11"/>
      <c r="BA181" s="74">
        <f t="shared" si="4211"/>
        <v>748</v>
      </c>
      <c r="BB181" s="74">
        <f t="shared" si="4212"/>
        <v>61</v>
      </c>
      <c r="BC181" s="11">
        <v>473</v>
      </c>
      <c r="BD181" s="12">
        <f t="shared" si="4136"/>
        <v>0.64438502673796794</v>
      </c>
      <c r="BE181" s="11">
        <v>9</v>
      </c>
      <c r="BF181" s="12">
        <f t="shared" si="4137"/>
        <v>1.8672199170124481E-2</v>
      </c>
      <c r="BG181" s="13"/>
      <c r="BH181" s="11"/>
      <c r="BI181" s="25">
        <v>4728.2051282051279</v>
      </c>
      <c r="BJ181" s="38">
        <v>4621.25</v>
      </c>
      <c r="BK181" s="10"/>
      <c r="BL181" s="11"/>
      <c r="BM181" s="74">
        <f t="shared" si="4213"/>
        <v>737</v>
      </c>
      <c r="BN181" s="74">
        <f t="shared" si="4214"/>
        <v>62</v>
      </c>
      <c r="BO181" s="11">
        <v>437</v>
      </c>
      <c r="BP181" s="12">
        <f t="shared" si="4140"/>
        <v>0.61872455902306644</v>
      </c>
      <c r="BQ181" s="11">
        <v>19</v>
      </c>
      <c r="BR181" s="12">
        <f t="shared" si="4141"/>
        <v>4.1666666666666664E-2</v>
      </c>
      <c r="BS181" s="13"/>
      <c r="BT181" s="11"/>
      <c r="BU181" s="25">
        <v>4570.681818181818</v>
      </c>
      <c r="BV181" s="38">
        <v>4975.333333333333</v>
      </c>
      <c r="BW181" s="10"/>
      <c r="BX181" s="11">
        <v>1</v>
      </c>
      <c r="BY181" s="74">
        <f t="shared" si="4215"/>
        <v>723</v>
      </c>
      <c r="BZ181" s="74">
        <f t="shared" si="4216"/>
        <v>57</v>
      </c>
      <c r="CA181" s="11">
        <v>442</v>
      </c>
      <c r="CB181" s="12">
        <f t="shared" si="4144"/>
        <v>0.63762102351313965</v>
      </c>
      <c r="CC181" s="11">
        <v>19</v>
      </c>
      <c r="CD181" s="12">
        <f t="shared" si="4145"/>
        <v>4.1214750542299353E-2</v>
      </c>
      <c r="CE181" s="13"/>
      <c r="CF181" s="11"/>
      <c r="CG181" s="25">
        <v>4493.913043478261</v>
      </c>
      <c r="CH181" s="38">
        <v>4798.75</v>
      </c>
      <c r="CI181" s="10"/>
      <c r="CJ181" s="11"/>
      <c r="CK181" s="74">
        <f t="shared" si="4217"/>
        <v>735</v>
      </c>
      <c r="CL181" s="74">
        <f t="shared" si="4218"/>
        <v>60</v>
      </c>
      <c r="CM181" s="11">
        <v>465</v>
      </c>
      <c r="CN181" s="12">
        <f t="shared" si="4148"/>
        <v>0.65714285714285714</v>
      </c>
      <c r="CO181" s="11">
        <v>18</v>
      </c>
      <c r="CP181" s="12">
        <f t="shared" si="4149"/>
        <v>3.7267080745341616E-2</v>
      </c>
      <c r="CQ181" s="13"/>
      <c r="CR181" s="11"/>
      <c r="CS181" s="25">
        <v>4715.9574468085102</v>
      </c>
      <c r="CT181" s="38">
        <v>4613.333333333333</v>
      </c>
      <c r="CU181" s="10"/>
      <c r="CV181" s="11"/>
      <c r="CW181" s="74">
        <f t="shared" si="4219"/>
        <v>732</v>
      </c>
      <c r="CX181" s="74">
        <f t="shared" si="4220"/>
        <v>59</v>
      </c>
      <c r="CY181" s="11">
        <v>440</v>
      </c>
      <c r="CZ181" s="12">
        <f t="shared" si="4152"/>
        <v>0.63934426229508201</v>
      </c>
      <c r="DA181" s="11">
        <v>28</v>
      </c>
      <c r="DB181" s="12">
        <f t="shared" si="4153"/>
        <v>5.9829059829059832E-2</v>
      </c>
      <c r="DC181" s="13"/>
      <c r="DD181" s="11"/>
      <c r="DE181" s="25">
        <v>4649.7674418604647</v>
      </c>
      <c r="DF181" s="38">
        <v>5028.75</v>
      </c>
      <c r="DG181" s="10">
        <v>1</v>
      </c>
      <c r="DH181" s="11"/>
      <c r="DI181" s="74">
        <f t="shared" si="4221"/>
        <v>174</v>
      </c>
      <c r="DJ181" s="74">
        <f t="shared" si="4222"/>
        <v>15</v>
      </c>
      <c r="DK181" s="11">
        <v>100</v>
      </c>
      <c r="DL181" s="12">
        <f t="shared" si="4156"/>
        <v>0.60919540229885061</v>
      </c>
      <c r="DM181" s="11">
        <v>6</v>
      </c>
      <c r="DN181" s="12">
        <f t="shared" si="4157"/>
        <v>5.6603773584905662E-2</v>
      </c>
      <c r="DO181" s="13"/>
      <c r="DP181" s="11"/>
      <c r="DQ181" s="25">
        <v>4516.666666666667</v>
      </c>
      <c r="DR181" s="38">
        <v>4480</v>
      </c>
      <c r="DS181" s="10"/>
      <c r="DT181" s="11"/>
      <c r="DU181" s="74">
        <f t="shared" si="4223"/>
        <v>746</v>
      </c>
      <c r="DV181" s="74">
        <f t="shared" si="4224"/>
        <v>63</v>
      </c>
      <c r="DW181" s="11">
        <v>463</v>
      </c>
      <c r="DX181" s="12">
        <f t="shared" si="4160"/>
        <v>0.66756032171581769</v>
      </c>
      <c r="DY181" s="11">
        <v>35</v>
      </c>
      <c r="DZ181" s="12">
        <f t="shared" si="4161"/>
        <v>7.0281124497991967E-2</v>
      </c>
      <c r="EA181" s="13"/>
      <c r="EB181" s="11"/>
      <c r="EC181" s="25">
        <v>4641.1627906976746</v>
      </c>
      <c r="ED181" s="38">
        <v>4516.25</v>
      </c>
      <c r="EE181" s="10"/>
      <c r="EF181" s="11"/>
      <c r="EG181" s="74">
        <f t="shared" si="4225"/>
        <v>746</v>
      </c>
      <c r="EH181" s="74">
        <f t="shared" si="4226"/>
        <v>62</v>
      </c>
      <c r="EI181" s="11">
        <v>443</v>
      </c>
      <c r="EJ181" s="12">
        <f t="shared" si="4164"/>
        <v>0.61528150134048254</v>
      </c>
      <c r="EK181" s="11">
        <v>16</v>
      </c>
      <c r="EL181" s="12">
        <f t="shared" si="4165"/>
        <v>3.4858387799564274E-2</v>
      </c>
      <c r="EM181" s="13"/>
      <c r="EN181" s="11"/>
      <c r="EO181" s="25">
        <v>4615</v>
      </c>
      <c r="EP181" s="38">
        <v>5070.625</v>
      </c>
      <c r="EQ181" s="10"/>
      <c r="ER181" s="11"/>
      <c r="ES181" s="74">
        <f t="shared" si="4227"/>
        <v>727</v>
      </c>
      <c r="ET181" s="74">
        <f t="shared" si="4228"/>
        <v>60</v>
      </c>
      <c r="EU181" s="11">
        <v>503</v>
      </c>
      <c r="EV181" s="12">
        <f t="shared" si="4168"/>
        <v>0.71664374140302611</v>
      </c>
      <c r="EW181" s="11">
        <v>18</v>
      </c>
      <c r="EX181" s="12">
        <f t="shared" si="4169"/>
        <v>3.4548944337811902E-2</v>
      </c>
      <c r="EY181" s="13"/>
      <c r="EZ181" s="11"/>
      <c r="FA181" s="25">
        <v>4559.5555555555557</v>
      </c>
      <c r="FB181" s="38">
        <v>4489.375</v>
      </c>
      <c r="FC181" s="10"/>
      <c r="FD181" s="11"/>
      <c r="FE181" s="74">
        <f t="shared" si="4229"/>
        <v>731</v>
      </c>
      <c r="FF181" s="74">
        <f t="shared" si="4230"/>
        <v>60</v>
      </c>
      <c r="FG181" s="11">
        <v>477</v>
      </c>
      <c r="FH181" s="12">
        <f t="shared" si="4172"/>
        <v>0.67989056087551303</v>
      </c>
      <c r="FI181" s="11">
        <v>20</v>
      </c>
      <c r="FJ181" s="12">
        <f t="shared" si="4173"/>
        <v>4.0241448692152917E-2</v>
      </c>
      <c r="FK181" s="13"/>
      <c r="FL181" s="11"/>
      <c r="FM181" s="25">
        <v>4699.333333333333</v>
      </c>
      <c r="FN181" s="38">
        <v>4716</v>
      </c>
      <c r="FO181" s="10"/>
      <c r="FP181" s="11"/>
      <c r="FQ181" s="74">
        <f t="shared" si="4231"/>
        <v>742</v>
      </c>
      <c r="FR181" s="74">
        <f t="shared" si="4232"/>
        <v>62</v>
      </c>
      <c r="FS181" s="11">
        <v>472</v>
      </c>
      <c r="FT181" s="12">
        <f t="shared" si="4176"/>
        <v>0.65094339622641506</v>
      </c>
      <c r="FU181" s="11">
        <v>11</v>
      </c>
      <c r="FV181" s="12">
        <f t="shared" si="4177"/>
        <v>2.2774327122153208E-2</v>
      </c>
      <c r="FW181" s="13"/>
      <c r="FX181" s="11"/>
      <c r="FY181" s="25">
        <v>4625.744680851064</v>
      </c>
      <c r="FZ181" s="38">
        <v>4949.2857142857147</v>
      </c>
      <c r="GA181" s="10"/>
      <c r="GB181" s="11"/>
      <c r="GC181" s="74">
        <f t="shared" si="4233"/>
        <v>196</v>
      </c>
      <c r="GD181" s="74">
        <f t="shared" si="4234"/>
        <v>16</v>
      </c>
      <c r="GE181" s="11">
        <v>119</v>
      </c>
      <c r="GF181" s="12">
        <f t="shared" si="4180"/>
        <v>0.64795918367346939</v>
      </c>
      <c r="GG181" s="11">
        <v>8</v>
      </c>
      <c r="GH181" s="12">
        <f t="shared" si="4181"/>
        <v>6.2992125984251968E-2</v>
      </c>
      <c r="GI181" s="13"/>
      <c r="GJ181" s="11"/>
      <c r="GK181" s="25">
        <v>4649.6000000000004</v>
      </c>
      <c r="GL181" s="38">
        <v>4732.8571428571431</v>
      </c>
      <c r="GM181" s="10"/>
      <c r="GN181" s="11"/>
      <c r="GO181" s="74">
        <f t="shared" si="4235"/>
        <v>744</v>
      </c>
      <c r="GP181" s="74">
        <f t="shared" si="4236"/>
        <v>61</v>
      </c>
      <c r="GQ181" s="11">
        <v>491</v>
      </c>
      <c r="GR181" s="12">
        <f t="shared" si="4184"/>
        <v>0.67473118279569888</v>
      </c>
      <c r="GS181" s="11">
        <v>11</v>
      </c>
      <c r="GT181" s="12">
        <f t="shared" si="4185"/>
        <v>2.1912350597609563E-2</v>
      </c>
      <c r="GU181" s="13"/>
      <c r="GV181" s="11"/>
      <c r="GW181" s="25">
        <v>4633.181818181818</v>
      </c>
      <c r="GX181" s="38">
        <v>4643.125</v>
      </c>
      <c r="GY181" s="10"/>
      <c r="GZ181" s="11"/>
      <c r="HA181" s="74">
        <f t="shared" si="4237"/>
        <v>749</v>
      </c>
      <c r="HB181" s="74">
        <f t="shared" si="4238"/>
        <v>59</v>
      </c>
      <c r="HC181" s="11">
        <v>415</v>
      </c>
      <c r="HD181" s="12">
        <f t="shared" si="4188"/>
        <v>0.58344459279038718</v>
      </c>
      <c r="HE181" s="11">
        <v>22</v>
      </c>
      <c r="HF181" s="12">
        <f t="shared" si="4189"/>
        <v>5.0343249427917618E-2</v>
      </c>
      <c r="HG181" s="13"/>
      <c r="HH181" s="11"/>
      <c r="HI181" s="25">
        <v>4788.260869565217</v>
      </c>
      <c r="HJ181" s="38">
        <v>5018.5714285714284</v>
      </c>
      <c r="HK181" s="10">
        <f t="shared" si="4190"/>
        <v>4</v>
      </c>
      <c r="HL181" s="11">
        <f t="shared" si="4191"/>
        <v>1</v>
      </c>
      <c r="HM181" s="11">
        <f t="shared" si="4192"/>
        <v>11557</v>
      </c>
      <c r="HN181" s="11">
        <f t="shared" si="4193"/>
        <v>954</v>
      </c>
      <c r="HO181" s="11">
        <f t="shared" si="4194"/>
        <v>7480</v>
      </c>
      <c r="HP181" s="202">
        <f t="shared" si="4195"/>
        <v>0.64722678895907237</v>
      </c>
      <c r="HQ181" s="15">
        <f t="shared" si="4196"/>
        <v>293</v>
      </c>
      <c r="HR181" s="12">
        <f t="shared" si="4197"/>
        <v>3.9171122994652405E-2</v>
      </c>
      <c r="HS181" s="16">
        <v>64</v>
      </c>
      <c r="HT181" s="17">
        <v>7058</v>
      </c>
      <c r="HU181" s="16">
        <f t="shared" si="4198"/>
        <v>94.358288770053477</v>
      </c>
      <c r="HV181" s="23">
        <v>4640.151515151515</v>
      </c>
      <c r="HW181" s="22">
        <v>4747.0078740157478</v>
      </c>
      <c r="HX181" s="78">
        <f t="shared" si="4199"/>
        <v>0.63955928646379856</v>
      </c>
      <c r="HY181" s="78">
        <f t="shared" si="4200"/>
        <v>0.6418568464730291</v>
      </c>
      <c r="HZ181" s="78">
        <f t="shared" si="4201"/>
        <v>0.66006685523270758</v>
      </c>
    </row>
    <row r="182" spans="1:241" x14ac:dyDescent="0.25">
      <c r="A182" s="211"/>
      <c r="B182" s="41">
        <f t="shared" si="4202"/>
        <v>44644</v>
      </c>
      <c r="C182" s="10"/>
      <c r="D182" s="11"/>
      <c r="E182" s="74">
        <f t="shared" si="4203"/>
        <v>702</v>
      </c>
      <c r="F182" s="74">
        <f t="shared" si="4204"/>
        <v>59</v>
      </c>
      <c r="G182" s="11">
        <v>448</v>
      </c>
      <c r="H182" s="12">
        <f t="shared" si="4120"/>
        <v>0.66524216524216528</v>
      </c>
      <c r="I182" s="11">
        <v>19</v>
      </c>
      <c r="J182" s="12">
        <f t="shared" si="4121"/>
        <v>4.068522483940043E-2</v>
      </c>
      <c r="K182" s="13"/>
      <c r="L182" s="11"/>
      <c r="M182" s="39">
        <v>80.851063829787236</v>
      </c>
      <c r="N182" s="43">
        <v>100</v>
      </c>
      <c r="O182" s="10">
        <v>1</v>
      </c>
      <c r="P182" s="11"/>
      <c r="Q182" s="74">
        <f t="shared" si="4205"/>
        <v>708</v>
      </c>
      <c r="R182" s="74">
        <f t="shared" si="4206"/>
        <v>61</v>
      </c>
      <c r="S182" s="11">
        <v>421</v>
      </c>
      <c r="T182" s="12">
        <f t="shared" si="4124"/>
        <v>0.61864406779661019</v>
      </c>
      <c r="U182" s="11">
        <v>17</v>
      </c>
      <c r="V182" s="12">
        <f t="shared" si="4125"/>
        <v>3.8812785388127852E-2</v>
      </c>
      <c r="W182" s="13"/>
      <c r="X182" s="11"/>
      <c r="Y182" s="39">
        <v>73.913043478260875</v>
      </c>
      <c r="Z182" s="43">
        <v>93.75</v>
      </c>
      <c r="AA182" s="10"/>
      <c r="AB182" s="11"/>
      <c r="AC182" s="74">
        <f t="shared" si="4207"/>
        <v>726</v>
      </c>
      <c r="AD182" s="74">
        <f t="shared" si="4208"/>
        <v>61</v>
      </c>
      <c r="AE182" s="11">
        <v>435</v>
      </c>
      <c r="AF182" s="12">
        <f t="shared" si="4128"/>
        <v>0.62947658402203854</v>
      </c>
      <c r="AG182" s="11">
        <v>22</v>
      </c>
      <c r="AH182" s="12">
        <f t="shared" si="4129"/>
        <v>4.8140043763676151E-2</v>
      </c>
      <c r="AI182" s="13"/>
      <c r="AJ182" s="11"/>
      <c r="AK182" s="39">
        <v>78.571428571428569</v>
      </c>
      <c r="AL182" s="43">
        <v>100</v>
      </c>
      <c r="AM182" s="10"/>
      <c r="AN182" s="11"/>
      <c r="AO182" s="74">
        <f t="shared" si="4209"/>
        <v>190</v>
      </c>
      <c r="AP182" s="74">
        <f t="shared" si="4210"/>
        <v>16</v>
      </c>
      <c r="AQ182" s="11">
        <v>127</v>
      </c>
      <c r="AR182" s="12">
        <f t="shared" si="4132"/>
        <v>0.66842105263157892</v>
      </c>
      <c r="AS182" s="11">
        <v>0</v>
      </c>
      <c r="AT182" s="12">
        <f t="shared" si="4133"/>
        <v>0</v>
      </c>
      <c r="AU182" s="13"/>
      <c r="AV182" s="11"/>
      <c r="AW182" s="39">
        <v>84.21052631578948</v>
      </c>
      <c r="AX182" s="43">
        <v>100</v>
      </c>
      <c r="AY182" s="10">
        <v>2</v>
      </c>
      <c r="AZ182" s="11"/>
      <c r="BA182" s="74">
        <f t="shared" si="4211"/>
        <v>746</v>
      </c>
      <c r="BB182" s="74">
        <f t="shared" si="4212"/>
        <v>61</v>
      </c>
      <c r="BC182" s="11">
        <v>450</v>
      </c>
      <c r="BD182" s="12">
        <f t="shared" si="4136"/>
        <v>0.613941018766756</v>
      </c>
      <c r="BE182" s="11">
        <v>8</v>
      </c>
      <c r="BF182" s="12">
        <f t="shared" si="4137"/>
        <v>1.7467248908296942E-2</v>
      </c>
      <c r="BG182" s="13"/>
      <c r="BH182" s="11"/>
      <c r="BI182" s="39">
        <v>74.358974358974365</v>
      </c>
      <c r="BJ182" s="43">
        <v>100</v>
      </c>
      <c r="BK182" s="10"/>
      <c r="BL182" s="11"/>
      <c r="BM182" s="74">
        <f t="shared" si="4213"/>
        <v>737</v>
      </c>
      <c r="BN182" s="74">
        <f t="shared" si="4214"/>
        <v>62</v>
      </c>
      <c r="BO182" s="11">
        <v>436</v>
      </c>
      <c r="BP182" s="12">
        <f t="shared" si="4140"/>
        <v>0.61058344640434192</v>
      </c>
      <c r="BQ182" s="11">
        <v>14</v>
      </c>
      <c r="BR182" s="12">
        <f t="shared" si="4141"/>
        <v>3.111111111111111E-2</v>
      </c>
      <c r="BS182" s="13"/>
      <c r="BT182" s="11"/>
      <c r="BU182" s="39">
        <v>68.181818181818187</v>
      </c>
      <c r="BV182" s="43">
        <v>93.333333333333329</v>
      </c>
      <c r="BW182" s="10"/>
      <c r="BX182" s="11"/>
      <c r="BY182" s="74">
        <f t="shared" si="4215"/>
        <v>723</v>
      </c>
      <c r="BZ182" s="74">
        <f t="shared" si="4216"/>
        <v>57</v>
      </c>
      <c r="CA182" s="11">
        <v>428</v>
      </c>
      <c r="CB182" s="12">
        <f t="shared" si="4144"/>
        <v>0.61964038727524207</v>
      </c>
      <c r="CC182" s="11">
        <v>20</v>
      </c>
      <c r="CD182" s="12">
        <f t="shared" si="4145"/>
        <v>4.4642857142857144E-2</v>
      </c>
      <c r="CE182" s="13"/>
      <c r="CF182" s="11"/>
      <c r="CG182" s="39">
        <v>69.565217391304344</v>
      </c>
      <c r="CH182" s="43">
        <v>87.5</v>
      </c>
      <c r="CI182" s="10">
        <v>1</v>
      </c>
      <c r="CJ182" s="11"/>
      <c r="CK182" s="74">
        <f t="shared" si="4217"/>
        <v>734</v>
      </c>
      <c r="CL182" s="74">
        <f t="shared" si="4218"/>
        <v>60</v>
      </c>
      <c r="CM182" s="11">
        <v>485</v>
      </c>
      <c r="CN182" s="12">
        <f t="shared" si="4148"/>
        <v>0.68119891008174382</v>
      </c>
      <c r="CO182" s="11">
        <v>15</v>
      </c>
      <c r="CP182" s="12">
        <f t="shared" si="4149"/>
        <v>0.03</v>
      </c>
      <c r="CQ182" s="13"/>
      <c r="CR182" s="11"/>
      <c r="CS182" s="39">
        <v>82.978723404255319</v>
      </c>
      <c r="CT182" s="43">
        <v>93.333333333333329</v>
      </c>
      <c r="CU182" s="10"/>
      <c r="CV182" s="11"/>
      <c r="CW182" s="74">
        <f t="shared" si="4219"/>
        <v>732</v>
      </c>
      <c r="CX182" s="74">
        <f t="shared" si="4220"/>
        <v>59</v>
      </c>
      <c r="CY182" s="11">
        <v>435</v>
      </c>
      <c r="CZ182" s="12">
        <f t="shared" si="4152"/>
        <v>0.62568306010928965</v>
      </c>
      <c r="DA182" s="11">
        <v>23</v>
      </c>
      <c r="DB182" s="12">
        <f t="shared" si="4153"/>
        <v>5.0218340611353711E-2</v>
      </c>
      <c r="DC182" s="13"/>
      <c r="DD182" s="11"/>
      <c r="DE182" s="39">
        <v>86.04651162790698</v>
      </c>
      <c r="DF182" s="43">
        <v>100</v>
      </c>
      <c r="DG182" s="10"/>
      <c r="DH182" s="11"/>
      <c r="DI182" s="74">
        <f t="shared" si="4221"/>
        <v>174</v>
      </c>
      <c r="DJ182" s="74">
        <f t="shared" si="4222"/>
        <v>15</v>
      </c>
      <c r="DK182" s="11">
        <v>105</v>
      </c>
      <c r="DL182" s="12">
        <f t="shared" si="4156"/>
        <v>0.64942528735632188</v>
      </c>
      <c r="DM182" s="11">
        <v>8</v>
      </c>
      <c r="DN182" s="12">
        <f t="shared" si="4157"/>
        <v>7.0796460176991149E-2</v>
      </c>
      <c r="DO182" s="39"/>
      <c r="DP182" s="39"/>
      <c r="DQ182" s="39">
        <v>72.222222222222229</v>
      </c>
      <c r="DR182" s="43">
        <v>100</v>
      </c>
      <c r="DS182" s="10"/>
      <c r="DT182" s="11"/>
      <c r="DU182" s="74">
        <f t="shared" si="4223"/>
        <v>746</v>
      </c>
      <c r="DV182" s="74">
        <f t="shared" si="4224"/>
        <v>63</v>
      </c>
      <c r="DW182" s="11">
        <v>473</v>
      </c>
      <c r="DX182" s="12">
        <f t="shared" si="4160"/>
        <v>0.65281501340482573</v>
      </c>
      <c r="DY182" s="11">
        <v>14</v>
      </c>
      <c r="DZ182" s="12">
        <f t="shared" si="4161"/>
        <v>2.8747433264887063E-2</v>
      </c>
      <c r="EA182" s="13"/>
      <c r="EB182" s="11"/>
      <c r="EC182" s="39">
        <v>88.372093023255815</v>
      </c>
      <c r="ED182" s="43">
        <v>93.75</v>
      </c>
      <c r="EE182" s="10"/>
      <c r="EF182" s="11"/>
      <c r="EG182" s="74">
        <f t="shared" si="4225"/>
        <v>746</v>
      </c>
      <c r="EH182" s="74">
        <f t="shared" si="4226"/>
        <v>62</v>
      </c>
      <c r="EI182" s="11">
        <v>410</v>
      </c>
      <c r="EJ182" s="12">
        <f t="shared" si="4164"/>
        <v>0.57640750670241292</v>
      </c>
      <c r="EK182" s="11">
        <v>20</v>
      </c>
      <c r="EL182" s="12">
        <f t="shared" si="4165"/>
        <v>4.6511627906976744E-2</v>
      </c>
      <c r="EM182" s="13"/>
      <c r="EN182" s="11"/>
      <c r="EO182" s="39">
        <v>79.545454545454547</v>
      </c>
      <c r="EP182" s="43">
        <v>93.75</v>
      </c>
      <c r="EQ182" s="10"/>
      <c r="ER182" s="11"/>
      <c r="ES182" s="74">
        <f t="shared" si="4227"/>
        <v>727</v>
      </c>
      <c r="ET182" s="74">
        <f t="shared" si="4228"/>
        <v>60</v>
      </c>
      <c r="EU182" s="11">
        <v>448</v>
      </c>
      <c r="EV182" s="12">
        <f t="shared" si="4168"/>
        <v>0.64511691884456668</v>
      </c>
      <c r="EW182" s="11">
        <v>21</v>
      </c>
      <c r="EX182" s="12">
        <f t="shared" si="4169"/>
        <v>4.4776119402985072E-2</v>
      </c>
      <c r="EY182" s="13"/>
      <c r="EZ182" s="11"/>
      <c r="FA182" s="39">
        <v>71.111111111111114</v>
      </c>
      <c r="FB182" s="43">
        <v>93.75</v>
      </c>
      <c r="FC182" s="10">
        <v>2</v>
      </c>
      <c r="FD182" s="11"/>
      <c r="FE182" s="74">
        <f t="shared" si="4229"/>
        <v>729</v>
      </c>
      <c r="FF182" s="74">
        <f t="shared" si="4230"/>
        <v>60</v>
      </c>
      <c r="FG182" s="11">
        <v>477</v>
      </c>
      <c r="FH182" s="12">
        <f t="shared" si="4172"/>
        <v>0.68724279835390945</v>
      </c>
      <c r="FI182" s="11">
        <v>24</v>
      </c>
      <c r="FJ182" s="12">
        <f t="shared" si="4173"/>
        <v>4.790419161676647E-2</v>
      </c>
      <c r="FK182" s="13"/>
      <c r="FL182" s="11"/>
      <c r="FM182" s="39">
        <v>82.222222222222229</v>
      </c>
      <c r="FN182" s="43">
        <v>100</v>
      </c>
      <c r="FO182" s="10"/>
      <c r="FP182" s="11"/>
      <c r="FQ182" s="74">
        <f t="shared" si="4231"/>
        <v>742</v>
      </c>
      <c r="FR182" s="74">
        <f t="shared" si="4232"/>
        <v>62</v>
      </c>
      <c r="FS182" s="11">
        <v>470</v>
      </c>
      <c r="FT182" s="12">
        <f t="shared" si="4176"/>
        <v>0.66172506738544479</v>
      </c>
      <c r="FU182" s="11">
        <v>21</v>
      </c>
      <c r="FV182" s="12">
        <f t="shared" si="4177"/>
        <v>4.2769857433808553E-2</v>
      </c>
      <c r="FW182" s="13"/>
      <c r="FX182" s="11"/>
      <c r="FY182" s="39">
        <v>87.234042553191486</v>
      </c>
      <c r="FZ182" s="43">
        <v>92.857142857142861</v>
      </c>
      <c r="GA182" s="10"/>
      <c r="GB182" s="11"/>
      <c r="GC182" s="74">
        <f t="shared" si="4233"/>
        <v>196</v>
      </c>
      <c r="GD182" s="74">
        <f t="shared" si="4234"/>
        <v>16</v>
      </c>
      <c r="GE182" s="11">
        <v>103</v>
      </c>
      <c r="GF182" s="12">
        <f t="shared" si="4180"/>
        <v>0.54591836734693877</v>
      </c>
      <c r="GG182" s="11">
        <v>4</v>
      </c>
      <c r="GH182" s="12">
        <f t="shared" si="4181"/>
        <v>3.7383177570093455E-2</v>
      </c>
      <c r="GI182" s="13"/>
      <c r="GJ182" s="11"/>
      <c r="GK182" s="39">
        <v>68</v>
      </c>
      <c r="GL182" s="43">
        <v>100</v>
      </c>
      <c r="GM182" s="10"/>
      <c r="GN182" s="11"/>
      <c r="GO182" s="74">
        <f t="shared" si="4235"/>
        <v>744</v>
      </c>
      <c r="GP182" s="74">
        <f t="shared" si="4236"/>
        <v>61</v>
      </c>
      <c r="GQ182" s="11">
        <v>452</v>
      </c>
      <c r="GR182" s="12">
        <f t="shared" si="4184"/>
        <v>0.625</v>
      </c>
      <c r="GS182" s="11">
        <v>13</v>
      </c>
      <c r="GT182" s="12">
        <f t="shared" si="4185"/>
        <v>2.7956989247311829E-2</v>
      </c>
      <c r="GU182" s="13"/>
      <c r="GV182" s="11"/>
      <c r="GW182" s="39">
        <v>70.454545454545453</v>
      </c>
      <c r="GX182" s="43">
        <v>100</v>
      </c>
      <c r="GY182" s="10"/>
      <c r="GZ182" s="11"/>
      <c r="HA182" s="74">
        <f t="shared" si="4237"/>
        <v>749</v>
      </c>
      <c r="HB182" s="74">
        <f t="shared" si="4238"/>
        <v>59</v>
      </c>
      <c r="HC182" s="11">
        <v>457</v>
      </c>
      <c r="HD182" s="12">
        <f t="shared" si="4188"/>
        <v>0.63551401869158874</v>
      </c>
      <c r="HE182" s="11">
        <v>19</v>
      </c>
      <c r="HF182" s="12">
        <f t="shared" si="4189"/>
        <v>3.9915966386554619E-2</v>
      </c>
      <c r="HG182" s="13"/>
      <c r="HH182" s="11"/>
      <c r="HI182" s="39">
        <v>89.130434782608702</v>
      </c>
      <c r="HJ182" s="43">
        <v>100</v>
      </c>
      <c r="HK182" s="10">
        <f t="shared" si="4190"/>
        <v>6</v>
      </c>
      <c r="HL182" s="11">
        <f t="shared" si="4191"/>
        <v>0</v>
      </c>
      <c r="HM182" s="11">
        <f t="shared" si="4192"/>
        <v>11551</v>
      </c>
      <c r="HN182" s="11">
        <f t="shared" si="4193"/>
        <v>954</v>
      </c>
      <c r="HO182" s="11">
        <f t="shared" si="4194"/>
        <v>7342</v>
      </c>
      <c r="HP182" s="202">
        <f t="shared" si="4195"/>
        <v>0.63561596398580211</v>
      </c>
      <c r="HQ182" s="15">
        <f t="shared" si="4196"/>
        <v>282</v>
      </c>
      <c r="HR182" s="12">
        <f t="shared" si="4197"/>
        <v>3.8409152819395262E-2</v>
      </c>
      <c r="HS182" s="16">
        <v>64.099999999999994</v>
      </c>
      <c r="HT182" s="17">
        <v>6922</v>
      </c>
      <c r="HU182" s="16">
        <f t="shared" si="4198"/>
        <v>94.27948787796241</v>
      </c>
      <c r="HV182" s="23">
        <v>77.823691460055102</v>
      </c>
      <c r="HW182" s="22">
        <v>81.496062992125985</v>
      </c>
      <c r="HX182" s="78">
        <f t="shared" si="4199"/>
        <v>0.62929902861643472</v>
      </c>
      <c r="HY182" s="78">
        <f t="shared" si="4200"/>
        <v>0.63190661478599219</v>
      </c>
      <c r="HZ182" s="78">
        <f t="shared" si="4201"/>
        <v>0.64548494983277593</v>
      </c>
      <c r="ID182" s="83">
        <f t="shared" ref="ID182:IF182" si="4239">ID183/ID184</f>
        <v>4.7034230467729293E-3</v>
      </c>
      <c r="IE182" s="83">
        <f t="shared" si="4239"/>
        <v>2.0709293295366298E-3</v>
      </c>
      <c r="IF182" s="83">
        <f t="shared" si="4239"/>
        <v>1.5412278448497304E-3</v>
      </c>
      <c r="IG182" s="86" t="s">
        <v>41</v>
      </c>
    </row>
    <row r="183" spans="1:241" ht="19.5" thickBot="1" x14ac:dyDescent="0.3">
      <c r="A183" s="211"/>
      <c r="B183" s="42"/>
      <c r="C183" s="26">
        <f t="shared" ref="C183:D183" si="4240">SUM(C176:C182)</f>
        <v>2</v>
      </c>
      <c r="D183" s="27">
        <f t="shared" si="4240"/>
        <v>1</v>
      </c>
      <c r="E183" s="27"/>
      <c r="F183" s="27"/>
      <c r="G183" s="27">
        <f t="shared" ref="G183" si="4241">SUM(G176:G182)</f>
        <v>3264</v>
      </c>
      <c r="H183" s="28">
        <f t="shared" ref="H183" si="4242">((G183+I183)/7)/E182</f>
        <v>0.68823768823768827</v>
      </c>
      <c r="I183" s="27">
        <f t="shared" ref="I183" si="4243">SUM(I176:I182)</f>
        <v>118</v>
      </c>
      <c r="J183" s="28">
        <f t="shared" ref="J183" si="4244">(I183/(I183+G183))</f>
        <v>3.4890597279716141E-2</v>
      </c>
      <c r="K183" s="27"/>
      <c r="L183" s="27"/>
      <c r="M183" s="29">
        <f t="shared" ref="M183:N183" si="4245">M181/M180*100-100</f>
        <v>14.994193521629143</v>
      </c>
      <c r="N183" s="72">
        <f t="shared" si="4245"/>
        <v>3.5898169336384456</v>
      </c>
      <c r="O183" s="26">
        <f t="shared" ref="O183:P183" si="4246">SUM(O176:O182)</f>
        <v>5</v>
      </c>
      <c r="P183" s="27">
        <f t="shared" si="4246"/>
        <v>0</v>
      </c>
      <c r="Q183" s="27"/>
      <c r="R183" s="27"/>
      <c r="S183" s="27">
        <f t="shared" si="3999"/>
        <v>2981</v>
      </c>
      <c r="T183" s="28">
        <f t="shared" ref="T183" si="4247">((S183+U183)/7)/Q182</f>
        <v>0.62832929782082325</v>
      </c>
      <c r="U183" s="27">
        <f t="shared" si="4001"/>
        <v>133</v>
      </c>
      <c r="V183" s="28">
        <f t="shared" ref="V183" si="4248">(U183/(U183+S183))</f>
        <v>4.2710340398201672E-2</v>
      </c>
      <c r="W183" s="27"/>
      <c r="X183" s="27"/>
      <c r="Y183" s="29">
        <f t="shared" ref="Y183:Z183" si="4249">Y181/Y180*100-100</f>
        <v>14.585981862869744</v>
      </c>
      <c r="Z183" s="72">
        <f t="shared" si="4249"/>
        <v>11.055491990846676</v>
      </c>
      <c r="AA183" s="26">
        <f t="shared" ref="AA183:AB183" si="4250">SUM(AA176:AA182)</f>
        <v>3</v>
      </c>
      <c r="AB183" s="27">
        <f t="shared" si="4250"/>
        <v>0</v>
      </c>
      <c r="AC183" s="27"/>
      <c r="AD183" s="27"/>
      <c r="AE183" s="27">
        <f t="shared" si="4005"/>
        <v>3068</v>
      </c>
      <c r="AF183" s="28">
        <f t="shared" ref="AF183" si="4251">((AE183+AG183)/7)/AC182</f>
        <v>0.62908303817394728</v>
      </c>
      <c r="AG183" s="27">
        <f t="shared" si="4007"/>
        <v>129</v>
      </c>
      <c r="AH183" s="28">
        <f t="shared" ref="AH183" si="4252">(AG183/(AG183+AE183))</f>
        <v>4.0350328432905848E-2</v>
      </c>
      <c r="AI183" s="27"/>
      <c r="AJ183" s="27"/>
      <c r="AK183" s="29">
        <f t="shared" ref="AK183:AL183" si="4253">AK181/AK180*100-100</f>
        <v>11.534623596027103</v>
      </c>
      <c r="AL183" s="72">
        <f t="shared" si="4253"/>
        <v>5.7780320366132685</v>
      </c>
      <c r="AM183" s="26">
        <f t="shared" ref="AM183:AN183" si="4254">SUM(AM176:AM182)</f>
        <v>1</v>
      </c>
      <c r="AN183" s="27">
        <f t="shared" si="4254"/>
        <v>0</v>
      </c>
      <c r="AO183" s="27"/>
      <c r="AP183" s="27"/>
      <c r="AQ183" s="27">
        <f t="shared" si="4011"/>
        <v>865</v>
      </c>
      <c r="AR183" s="28">
        <f t="shared" ref="AR183" si="4255">((AQ183+AS183)/7)/AO182</f>
        <v>0.6646616541353384</v>
      </c>
      <c r="AS183" s="27">
        <f t="shared" si="4013"/>
        <v>19</v>
      </c>
      <c r="AT183" s="28">
        <f t="shared" ref="AT183" si="4256">(AS183/(AS183+AQ183))</f>
        <v>2.1493212669683258E-2</v>
      </c>
      <c r="AU183" s="27"/>
      <c r="AV183" s="27"/>
      <c r="AW183" s="29">
        <f t="shared" ref="AW183:AX183" si="4257">AW181/AW180*100-100</f>
        <v>7.6228583153790765</v>
      </c>
      <c r="AX183" s="72">
        <f t="shared" si="4257"/>
        <v>5.9169663288656409</v>
      </c>
      <c r="AY183" s="26">
        <f t="shared" ref="AY183:AZ183" si="4258">SUM(AY176:AY182)</f>
        <v>4</v>
      </c>
      <c r="AZ183" s="27">
        <f t="shared" si="4258"/>
        <v>0</v>
      </c>
      <c r="BA183" s="27"/>
      <c r="BB183" s="27"/>
      <c r="BC183" s="27">
        <f t="shared" si="4017"/>
        <v>3184</v>
      </c>
      <c r="BD183" s="28">
        <f t="shared" ref="BD183" si="4259">((BC183+BE183)/7)/BA182</f>
        <v>0.62715434699348904</v>
      </c>
      <c r="BE183" s="27">
        <f t="shared" si="4019"/>
        <v>91</v>
      </c>
      <c r="BF183" s="28">
        <f t="shared" ref="BF183" si="4260">(BE183/(BE183+BC183))</f>
        <v>2.7786259541984732E-2</v>
      </c>
      <c r="BG183" s="27"/>
      <c r="BH183" s="27"/>
      <c r="BI183" s="29">
        <f t="shared" ref="BI183:BJ183" si="4261">BI181/BI180*100-100</f>
        <v>15.20967661318538</v>
      </c>
      <c r="BJ183" s="72">
        <f t="shared" si="4261"/>
        <v>5.7494279176201388</v>
      </c>
      <c r="BK183" s="26">
        <f t="shared" ref="BK183:BL183" si="4262">SUM(BK176:BK182)</f>
        <v>3</v>
      </c>
      <c r="BL183" s="27">
        <f t="shared" si="4262"/>
        <v>0</v>
      </c>
      <c r="BM183" s="27"/>
      <c r="BN183" s="27"/>
      <c r="BO183" s="27">
        <f t="shared" si="4023"/>
        <v>3078</v>
      </c>
      <c r="BP183" s="28">
        <f t="shared" ref="BP183" si="4263">((BO183+BQ183)/7)/BM182</f>
        <v>0.61523551075789884</v>
      </c>
      <c r="BQ183" s="27">
        <f t="shared" si="4025"/>
        <v>96</v>
      </c>
      <c r="BR183" s="28">
        <f t="shared" ref="BR183" si="4264">(BQ183/(BQ183+BO183))</f>
        <v>3.0245746691871456E-2</v>
      </c>
      <c r="BS183" s="27"/>
      <c r="BT183" s="27"/>
      <c r="BU183" s="29">
        <f t="shared" ref="BU183:BV183" si="4265">BU181/BU180*100-100</f>
        <v>11.371389331915637</v>
      </c>
      <c r="BV183" s="72">
        <f t="shared" si="4265"/>
        <v>13.852021357742174</v>
      </c>
      <c r="BW183" s="26">
        <f t="shared" ref="BW183:BX183" si="4266">SUM(BW176:BW182)</f>
        <v>1</v>
      </c>
      <c r="BX183" s="27">
        <f t="shared" si="4266"/>
        <v>2</v>
      </c>
      <c r="BY183" s="27"/>
      <c r="BZ183" s="27"/>
      <c r="CA183" s="27">
        <f t="shared" si="4029"/>
        <v>3146</v>
      </c>
      <c r="CB183" s="28">
        <f t="shared" ref="CB183" si="4267">((CA183+CC183)/7)/BY182</f>
        <v>0.64829085161035371</v>
      </c>
      <c r="CC183" s="27">
        <f t="shared" si="4031"/>
        <v>135</v>
      </c>
      <c r="CD183" s="28">
        <f t="shared" ref="CD183" si="4268">(CC183/(CC183+CA183))</f>
        <v>4.114599207558671E-2</v>
      </c>
      <c r="CE183" s="27"/>
      <c r="CF183" s="27"/>
      <c r="CG183" s="29">
        <f t="shared" ref="CG183:CH183" si="4269">CG181/CG180*100-100</f>
        <v>9.5008051529790691</v>
      </c>
      <c r="CH183" s="72">
        <f t="shared" si="4269"/>
        <v>9.8112128146453017</v>
      </c>
      <c r="CI183" s="26">
        <f t="shared" ref="CI183:CJ183" si="4270">SUM(CI176:CI182)</f>
        <v>2</v>
      </c>
      <c r="CJ183" s="27">
        <f t="shared" si="4270"/>
        <v>0</v>
      </c>
      <c r="CK183" s="27"/>
      <c r="CL183" s="27"/>
      <c r="CM183" s="27">
        <f t="shared" si="4035"/>
        <v>3269</v>
      </c>
      <c r="CN183" s="28">
        <f t="shared" ref="CN183" si="4271">((CM183+CO183)/7)/CK182</f>
        <v>0.6601790579992215</v>
      </c>
      <c r="CO183" s="27">
        <f t="shared" si="4037"/>
        <v>123</v>
      </c>
      <c r="CP183" s="28">
        <f t="shared" ref="CP183" si="4272">(CO183/(CO183+CM183))</f>
        <v>3.6261792452830191E-2</v>
      </c>
      <c r="CQ183" s="27"/>
      <c r="CR183" s="27"/>
      <c r="CS183" s="29">
        <f t="shared" ref="CS183:CT183" si="4273">CS181/CS180*100-100</f>
        <v>14.911243830616726</v>
      </c>
      <c r="CT183" s="72">
        <f t="shared" si="4273"/>
        <v>5.5682684973302798</v>
      </c>
      <c r="CU183" s="26">
        <f t="shared" ref="CU183:CV183" si="4274">SUM(CU176:CU182)</f>
        <v>2</v>
      </c>
      <c r="CV183" s="27">
        <f t="shared" si="4274"/>
        <v>0</v>
      </c>
      <c r="CW183" s="27"/>
      <c r="CX183" s="27"/>
      <c r="CY183" s="27">
        <f t="shared" si="4041"/>
        <v>3126</v>
      </c>
      <c r="CZ183" s="28">
        <f t="shared" ref="CZ183" si="4275">((CY183+DA183)/7)/CW182</f>
        <v>0.64168618266978927</v>
      </c>
      <c r="DA183" s="27">
        <f t="shared" si="4043"/>
        <v>162</v>
      </c>
      <c r="DB183" s="28">
        <f t="shared" ref="DB183" si="4276">(DA183/(DA183+CY183))</f>
        <v>4.9270072992700732E-2</v>
      </c>
      <c r="DC183" s="27"/>
      <c r="DD183" s="27"/>
      <c r="DE183" s="29">
        <f t="shared" ref="DE183:DF183" si="4277">DE181/DE180*100-100</f>
        <v>13.298426945917768</v>
      </c>
      <c r="DF183" s="72">
        <f t="shared" si="4277"/>
        <v>15.074370709382151</v>
      </c>
      <c r="DG183" s="26">
        <f t="shared" ref="DG183:DH183" si="4278">SUM(DG176:DG182)</f>
        <v>2</v>
      </c>
      <c r="DH183" s="27">
        <f t="shared" si="4278"/>
        <v>0</v>
      </c>
      <c r="DI183" s="27"/>
      <c r="DJ183" s="27"/>
      <c r="DK183" s="27">
        <f t="shared" si="4047"/>
        <v>689</v>
      </c>
      <c r="DL183" s="28">
        <f t="shared" ref="DL183" si="4279">((DK183+DM183)/7)/DI182</f>
        <v>0.5977011494252874</v>
      </c>
      <c r="DM183" s="27">
        <f t="shared" si="4049"/>
        <v>39</v>
      </c>
      <c r="DN183" s="28">
        <f t="shared" ref="DN183" si="4280">(DM183/(DM183+DK183))</f>
        <v>5.3571428571428568E-2</v>
      </c>
      <c r="DO183" s="27"/>
      <c r="DP183" s="27"/>
      <c r="DQ183" s="29">
        <f t="shared" ref="DQ183:DR183" si="4281">DQ181/DQ180*100-100</f>
        <v>10.055230669265768</v>
      </c>
      <c r="DR183" s="72">
        <f t="shared" si="4281"/>
        <v>2.5171624713958778</v>
      </c>
      <c r="DS183" s="26">
        <f t="shared" ref="DS183:DT183" si="4282">SUM(DS176:DS182)</f>
        <v>0</v>
      </c>
      <c r="DT183" s="27">
        <f t="shared" si="4282"/>
        <v>0</v>
      </c>
      <c r="DU183" s="27"/>
      <c r="DV183" s="27"/>
      <c r="DW183" s="27">
        <f t="shared" si="4053"/>
        <v>3272</v>
      </c>
      <c r="DX183" s="28">
        <f t="shared" ref="DX183" si="4283">((DW183+DY183)/7)/DU182</f>
        <v>0.65109153581003443</v>
      </c>
      <c r="DY183" s="27">
        <f t="shared" si="4055"/>
        <v>128</v>
      </c>
      <c r="DZ183" s="28">
        <f t="shared" ref="DZ183" si="4284">(DY183/(DY183+DW183))</f>
        <v>3.7647058823529408E-2</v>
      </c>
      <c r="EA183" s="27"/>
      <c r="EB183" s="27"/>
      <c r="EC183" s="29">
        <f t="shared" ref="EC183:ED183" si="4285">EC181/EC180*100-100</f>
        <v>13.088761956571034</v>
      </c>
      <c r="ED183" s="72">
        <f t="shared" si="4285"/>
        <v>3.346681922196808</v>
      </c>
      <c r="EE183" s="26">
        <f t="shared" ref="EE183:EF183" si="4286">SUM(EE176:EE182)</f>
        <v>1</v>
      </c>
      <c r="EF183" s="27">
        <f t="shared" si="4286"/>
        <v>0</v>
      </c>
      <c r="EG183" s="27"/>
      <c r="EH183" s="27"/>
      <c r="EI183" s="27">
        <f t="shared" si="4059"/>
        <v>3088</v>
      </c>
      <c r="EJ183" s="28">
        <f t="shared" ref="EJ183" si="4287">((EI183+EK183)/7)/EG182</f>
        <v>0.61777096897740325</v>
      </c>
      <c r="EK183" s="27">
        <f t="shared" si="4061"/>
        <v>138</v>
      </c>
      <c r="EL183" s="28">
        <f t="shared" ref="EL183" si="4288">(EK183/(EK183+EI183))</f>
        <v>4.2777433353998758E-2</v>
      </c>
      <c r="EM183" s="27"/>
      <c r="EN183" s="27"/>
      <c r="EO183" s="29">
        <f t="shared" ref="EO183:EP183" si="4289">EO181/EO180*100-100</f>
        <v>12.451267056530213</v>
      </c>
      <c r="EP183" s="72">
        <f t="shared" si="4289"/>
        <v>16.032608695652172</v>
      </c>
      <c r="EQ183" s="26">
        <f t="shared" ref="EQ183:ER183" si="4290">SUM(EQ176:EQ182)</f>
        <v>1</v>
      </c>
      <c r="ER183" s="27">
        <f t="shared" si="4290"/>
        <v>0</v>
      </c>
      <c r="ES183" s="27"/>
      <c r="ET183" s="27"/>
      <c r="EU183" s="27">
        <f t="shared" si="4065"/>
        <v>3345</v>
      </c>
      <c r="EV183" s="28">
        <f t="shared" ref="EV183" si="4291">((EU183+EW183)/7)/ES182</f>
        <v>0.68520337983886814</v>
      </c>
      <c r="EW183" s="27">
        <f t="shared" si="4067"/>
        <v>142</v>
      </c>
      <c r="EX183" s="28">
        <f t="shared" ref="EX183" si="4292">(EW183/(EW183+EU183))</f>
        <v>4.0722684255807287E-2</v>
      </c>
      <c r="EY183" s="27"/>
      <c r="EZ183" s="27"/>
      <c r="FA183" s="29">
        <f t="shared" ref="FA183:FB183" si="4293">FA181/FA180*100-100</f>
        <v>11.100281568117822</v>
      </c>
      <c r="FB183" s="72">
        <f t="shared" si="4293"/>
        <v>2.7316933638443999</v>
      </c>
      <c r="FC183" s="26">
        <f t="shared" ref="FC183:FD183" si="4294">SUM(FC176:FC182)</f>
        <v>3</v>
      </c>
      <c r="FD183" s="27">
        <f t="shared" si="4294"/>
        <v>0</v>
      </c>
      <c r="FE183" s="27"/>
      <c r="FF183" s="27"/>
      <c r="FG183" s="27">
        <f t="shared" si="4071"/>
        <v>3282</v>
      </c>
      <c r="FH183" s="28">
        <f t="shared" ref="FH183" si="4295">((FG183+FI183)/7)/FE182</f>
        <v>0.66901822457378013</v>
      </c>
      <c r="FI183" s="27">
        <f t="shared" si="4073"/>
        <v>132</v>
      </c>
      <c r="FJ183" s="28">
        <f t="shared" ref="FJ183" si="4296">(FI183/(FI183+FG183))</f>
        <v>3.8664323374340948E-2</v>
      </c>
      <c r="FK183" s="27"/>
      <c r="FL183" s="27"/>
      <c r="FM183" s="29">
        <f t="shared" ref="FM183:FN183" si="4297">FM181/FM180*100-100</f>
        <v>14.506172839506178</v>
      </c>
      <c r="FN183" s="72">
        <f t="shared" si="4297"/>
        <v>7.9176201372997781</v>
      </c>
      <c r="FO183" s="26">
        <f t="shared" ref="FO183:FP183" si="4298">SUM(FO176:FO182)</f>
        <v>1</v>
      </c>
      <c r="FP183" s="27">
        <f t="shared" si="4298"/>
        <v>0</v>
      </c>
      <c r="FQ183" s="27"/>
      <c r="FR183" s="27"/>
      <c r="FS183" s="27">
        <f t="shared" si="4077"/>
        <v>3270</v>
      </c>
      <c r="FT183" s="28">
        <f t="shared" ref="FT183" si="4299">((FS183+FU183)/7)/FQ182</f>
        <v>0.64901809780515973</v>
      </c>
      <c r="FU183" s="27">
        <f t="shared" si="4079"/>
        <v>101</v>
      </c>
      <c r="FV183" s="28">
        <f t="shared" ref="FV183" si="4300">(FU183/(FU183+FS183))</f>
        <v>2.9961435775734204E-2</v>
      </c>
      <c r="FW183" s="27"/>
      <c r="FX183" s="27"/>
      <c r="FY183" s="29">
        <f t="shared" ref="FY183:FZ183" si="4301">FY181/FY180*100-100</f>
        <v>12.713077018788098</v>
      </c>
      <c r="FZ183" s="72">
        <f t="shared" si="4301"/>
        <v>13.25596600196144</v>
      </c>
      <c r="GA183" s="26">
        <f t="shared" ref="GA183:GB183" si="4302">SUM(GA176:GA182)</f>
        <v>1</v>
      </c>
      <c r="GB183" s="27">
        <f t="shared" si="4302"/>
        <v>0</v>
      </c>
      <c r="GC183" s="27"/>
      <c r="GD183" s="27"/>
      <c r="GE183" s="27">
        <f t="shared" si="4083"/>
        <v>775</v>
      </c>
      <c r="GF183" s="28">
        <f t="shared" ref="GF183" si="4303">((GE183+GG183)/7)/GC182</f>
        <v>0.59693877551020413</v>
      </c>
      <c r="GG183" s="27">
        <f t="shared" si="4085"/>
        <v>44</v>
      </c>
      <c r="GH183" s="28">
        <f t="shared" ref="GH183" si="4304">(GG183/(GG183+GE183))</f>
        <v>5.3724053724053727E-2</v>
      </c>
      <c r="GI183" s="27"/>
      <c r="GJ183" s="27"/>
      <c r="GK183" s="29">
        <f t="shared" ref="GK183:GL183" si="4305">GK181/GK180*100-100</f>
        <v>13.294346978557513</v>
      </c>
      <c r="GL183" s="72">
        <f t="shared" si="4305"/>
        <v>8.3033671134357832</v>
      </c>
      <c r="GM183" s="26">
        <f t="shared" ref="GM183:GN183" si="4306">SUM(GM176:GM182)</f>
        <v>0</v>
      </c>
      <c r="GN183" s="27">
        <f t="shared" si="4306"/>
        <v>0</v>
      </c>
      <c r="GO183" s="27"/>
      <c r="GP183" s="27"/>
      <c r="GQ183" s="27">
        <f t="shared" si="4089"/>
        <v>3374</v>
      </c>
      <c r="GR183" s="28">
        <f t="shared" ref="GR183" si="4307">((GQ183+GS183)/7)/GO182</f>
        <v>0.66167434715821816</v>
      </c>
      <c r="GS183" s="27">
        <f t="shared" si="4091"/>
        <v>72</v>
      </c>
      <c r="GT183" s="28">
        <f t="shared" ref="GT183" si="4308">(GS183/(GS183+GQ183))</f>
        <v>2.0893789901334881E-2</v>
      </c>
      <c r="GU183" s="27"/>
      <c r="GV183" s="27"/>
      <c r="GW183" s="29">
        <f t="shared" ref="GW183:GX183" si="4309">GW181/GW180*100-100</f>
        <v>12.89429381534643</v>
      </c>
      <c r="GX183" s="72">
        <f t="shared" si="4309"/>
        <v>6.25</v>
      </c>
      <c r="GY183" s="26">
        <f t="shared" ref="GY183:GZ183" si="4310">SUM(GY176:GY182)</f>
        <v>0</v>
      </c>
      <c r="GZ183" s="27">
        <f t="shared" si="4310"/>
        <v>0</v>
      </c>
      <c r="HA183" s="27"/>
      <c r="HB183" s="27"/>
      <c r="HC183" s="27">
        <f t="shared" si="4095"/>
        <v>3135</v>
      </c>
      <c r="HD183" s="28">
        <f t="shared" ref="HD183" si="4311">((HC183+HE183)/7)/HA182</f>
        <v>0.62139996185390045</v>
      </c>
      <c r="HE183" s="27">
        <f t="shared" si="4097"/>
        <v>123</v>
      </c>
      <c r="HF183" s="28">
        <f t="shared" ref="HF183" si="4312">(HE183/(HE183+HC183))</f>
        <v>3.7753222836095765E-2</v>
      </c>
      <c r="HG183" s="27"/>
      <c r="HH183" s="27"/>
      <c r="HI183" s="29">
        <f>HI181/HI180*100-100</f>
        <v>16.673023137554011</v>
      </c>
      <c r="HJ183" s="72">
        <f>HJ181/HJ180*100-100</f>
        <v>14.841451454723753</v>
      </c>
      <c r="HK183" s="26">
        <f t="shared" si="4190"/>
        <v>32</v>
      </c>
      <c r="HL183" s="27">
        <f t="shared" si="4191"/>
        <v>3</v>
      </c>
      <c r="HM183" s="27"/>
      <c r="HN183" s="27"/>
      <c r="HO183" s="27">
        <f t="shared" ref="HO183" si="4313">+G183+S183+AE183+AQ183+BC183+BO183+CA183+CM183+CY183+DK183+DW183+EI183+EU183+FG183+FS183+GE183+GQ183+HC183+I183+U183+AG183+AS183+BE183+BQ183+CC183+CO183+DA183+DM183+DY183+EK183+EW183+FI183+FU183+GG183+GS183+HE183</f>
        <v>52136</v>
      </c>
      <c r="HP183" s="203">
        <f t="shared" ref="HP183" si="4314">+((HO183)/HM182)/7</f>
        <v>0.64479265864427326</v>
      </c>
      <c r="HQ183" s="62">
        <f t="shared" si="4196"/>
        <v>1925</v>
      </c>
      <c r="HR183" s="52">
        <f t="shared" si="4197"/>
        <v>3.6922663802363052E-2</v>
      </c>
      <c r="HS183" s="53">
        <f t="shared" si="4102"/>
        <v>63.914285714285711</v>
      </c>
      <c r="HT183" s="54">
        <f t="shared" si="4103"/>
        <v>49286</v>
      </c>
      <c r="HU183" s="53">
        <f t="shared" si="4104"/>
        <v>94.535320185780805</v>
      </c>
      <c r="HV183" s="63">
        <f t="shared" ref="HV183:HW183" si="4315">HV181/HV180*100-100</f>
        <v>13.064120739559343</v>
      </c>
      <c r="HW183" s="72">
        <f t="shared" si="4315"/>
        <v>8.6271824717562424</v>
      </c>
      <c r="HX183" s="78">
        <f t="shared" ref="HX183" si="4316">SUM(G183,I183,S183,U183,AE183,AG183,AQ183,AS183,BC183,BE183,BO183,BQ183)/7/SUM(E182,Q182,AC182,AO182,BA182,BM182)</f>
        <v>0.63856280238532792</v>
      </c>
      <c r="HY183" s="78">
        <f t="shared" ref="HY183" si="4317">SUM(CA183,CC183,CM183,CO183,CY183,DA183,DK183,DM183,DW183,DY183,EI183,EK183)/7/SUM(BY182,CK182,CW182,DI182,DU182,EG182)</f>
        <v>0.64165277005743926</v>
      </c>
      <c r="HZ183" s="78">
        <f t="shared" ref="HZ183" si="4318">SUM(K183,EU183,EW183,FG183,FI183,FS183,FU183,GE183,GG183,GQ183,GS183,HC183,HE183)/7/SUM(ES182,FE182,FQ182,GC182,GO182,HA182)</f>
        <v>0.65401154029916575</v>
      </c>
      <c r="IA183" s="82">
        <f t="shared" ref="IA183" si="4319">SUM(I183,U183,AG183,AS183,BE183,BQ183)/SUM(G183,I183,S183,U183,AE183,AG183,AQ183,AS183,BC183,BE183,BO183,BQ183)</f>
        <v>3.4417949019147187E-2</v>
      </c>
      <c r="IB183" s="82">
        <f t="shared" ref="IB183" si="4320">SUM(CC183,CO183,DA183,DM183,DY183,EK183)/SUM(CA183,CC183,CM183,CO183,CY183,DA183,DK183,DM183,DW183,DY183,EI183,EK183)</f>
        <v>4.1871209933583599E-2</v>
      </c>
      <c r="IC183" s="82">
        <f t="shared" ref="IC183" si="4321">SUM(EW183,FI183,FU183,GG183,GS183,HE183)/SUM(EU183,EW183,FG183,FI183,FS183,FU183,GE183,GG183,GQ183,GS183,HC183,HE183)</f>
        <v>3.4504074178139929E-2</v>
      </c>
      <c r="ID183" s="84">
        <f t="shared" ref="ID183" si="4322">SUM(C183,O183,AA183,AM183,AY183,BK183)</f>
        <v>18</v>
      </c>
      <c r="IE183" s="84">
        <f t="shared" ref="IE183" si="4323">SUM(BW183,CI183,CU183,DG183,DS183,EE183)</f>
        <v>8</v>
      </c>
      <c r="IF183" s="84">
        <f t="shared" ref="IF183" si="4324">SUM(EQ183,FC183,FO183,GA183,GM183,GY183)</f>
        <v>6</v>
      </c>
      <c r="IG183" s="86" t="s">
        <v>40</v>
      </c>
    </row>
    <row r="184" spans="1:24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5">
        <f t="shared" ref="HK184:HL184" si="4325">HK183/HM173</f>
        <v>2.7626694293360959E-3</v>
      </c>
      <c r="HL184" s="68">
        <f t="shared" si="4325"/>
        <v>3.134796238244514E-3</v>
      </c>
      <c r="HM184" s="30"/>
      <c r="HN184" s="30"/>
      <c r="HO184" s="30"/>
      <c r="HP184" s="204"/>
      <c r="HQ184" s="30"/>
      <c r="HR184" s="30"/>
      <c r="HS184" s="30"/>
      <c r="HT184" s="51"/>
      <c r="HU184" s="30"/>
      <c r="HV184" s="30"/>
      <c r="HW184" s="31"/>
      <c r="HY184" s="77"/>
      <c r="HZ184" s="77"/>
      <c r="ID184" s="84">
        <f t="shared" ref="ID184" si="4326">SUM(E173,Q173,AC173,AO173,BA173,BM173)</f>
        <v>3827</v>
      </c>
      <c r="IE184" s="84">
        <f t="shared" ref="IE184" si="4327">SUM(BY173,CK173,CW173,DI173,DU173,EG173)</f>
        <v>3863</v>
      </c>
      <c r="IF184" s="84">
        <f t="shared" ref="IF184" si="4328">SUM(ES173,FE173,FQ173,GC173,GO173,HA173)</f>
        <v>3893</v>
      </c>
      <c r="IG184" s="86" t="s">
        <v>38</v>
      </c>
    </row>
    <row r="185" spans="1:241" x14ac:dyDescent="0.25">
      <c r="A185" s="210">
        <v>45</v>
      </c>
      <c r="B185" s="73">
        <f>B182+1</f>
        <v>44645</v>
      </c>
      <c r="C185" s="33"/>
      <c r="D185" s="34"/>
      <c r="E185" s="34">
        <f t="shared" ref="E185:F185" si="4329">E182-C185</f>
        <v>702</v>
      </c>
      <c r="F185" s="34">
        <f t="shared" si="4329"/>
        <v>59</v>
      </c>
      <c r="G185" s="34">
        <v>436</v>
      </c>
      <c r="H185" s="35">
        <f t="shared" ref="H185:H191" si="4330">((G185+I185)/E185)</f>
        <v>0.64814814814814814</v>
      </c>
      <c r="I185" s="34">
        <v>19</v>
      </c>
      <c r="J185" s="35">
        <f t="shared" ref="J185:J191" si="4331">I185/(G185+I185)</f>
        <v>4.1758241758241756E-2</v>
      </c>
      <c r="K185" s="36"/>
      <c r="L185" s="34"/>
      <c r="M185" s="34"/>
      <c r="N185" s="37"/>
      <c r="O185" s="33"/>
      <c r="P185" s="34"/>
      <c r="Q185" s="34">
        <f t="shared" ref="Q185" si="4332">Q182-O185</f>
        <v>708</v>
      </c>
      <c r="R185" s="34">
        <f t="shared" ref="R185" si="4333">R182-P185</f>
        <v>61</v>
      </c>
      <c r="S185" s="34">
        <v>418</v>
      </c>
      <c r="T185" s="35">
        <f t="shared" ref="T185:T191" si="4334">((S185+U185)/Q185)</f>
        <v>0.60451977401129942</v>
      </c>
      <c r="U185" s="34">
        <v>10</v>
      </c>
      <c r="V185" s="35">
        <f t="shared" ref="V185:V191" si="4335">U185/(S185+U185)</f>
        <v>2.336448598130841E-2</v>
      </c>
      <c r="W185" s="36"/>
      <c r="X185" s="34"/>
      <c r="Y185" s="34"/>
      <c r="Z185" s="37"/>
      <c r="AA185" s="33"/>
      <c r="AB185" s="34"/>
      <c r="AC185" s="34">
        <f t="shared" ref="AC185" si="4336">AC182-AA185</f>
        <v>726</v>
      </c>
      <c r="AD185" s="34">
        <f t="shared" ref="AD185" si="4337">AD182-AB185</f>
        <v>61</v>
      </c>
      <c r="AE185" s="34">
        <v>409</v>
      </c>
      <c r="AF185" s="35">
        <f t="shared" ref="AF185:AF191" si="4338">((AE185+AG185)/AC185)</f>
        <v>0.5757575757575758</v>
      </c>
      <c r="AG185" s="34">
        <v>9</v>
      </c>
      <c r="AH185" s="35">
        <f t="shared" ref="AH185:AH191" si="4339">AG185/(AE185+AG185)</f>
        <v>2.1531100478468901E-2</v>
      </c>
      <c r="AI185" s="36"/>
      <c r="AJ185" s="34"/>
      <c r="AK185" s="34"/>
      <c r="AL185" s="37"/>
      <c r="AM185" s="33"/>
      <c r="AN185" s="34">
        <v>1</v>
      </c>
      <c r="AO185" s="34">
        <f t="shared" ref="AO185" si="4340">AO182-AM185</f>
        <v>190</v>
      </c>
      <c r="AP185" s="34">
        <f t="shared" ref="AP185" si="4341">AP182-AN185</f>
        <v>15</v>
      </c>
      <c r="AQ185" s="34">
        <v>120</v>
      </c>
      <c r="AR185" s="35">
        <f t="shared" ref="AR185:AR191" si="4342">((AQ185+AS185)/AO185)</f>
        <v>0.64736842105263159</v>
      </c>
      <c r="AS185" s="34">
        <v>3</v>
      </c>
      <c r="AT185" s="35">
        <f t="shared" ref="AT185:AT191" si="4343">AS185/(AQ185+AS185)</f>
        <v>2.4390243902439025E-2</v>
      </c>
      <c r="AU185" s="36"/>
      <c r="AV185" s="34"/>
      <c r="AW185" s="34"/>
      <c r="AX185" s="37"/>
      <c r="AY185" s="33"/>
      <c r="AZ185" s="34"/>
      <c r="BA185" s="34">
        <f t="shared" ref="BA185" si="4344">BA182-AY185</f>
        <v>746</v>
      </c>
      <c r="BB185" s="34">
        <f t="shared" ref="BB185" si="4345">BB182-AZ185</f>
        <v>61</v>
      </c>
      <c r="BC185" s="34">
        <v>432</v>
      </c>
      <c r="BD185" s="35">
        <f t="shared" ref="BD185:BD191" si="4346">((BC185+BE185)/BA185)</f>
        <v>0.59115281501340478</v>
      </c>
      <c r="BE185" s="34">
        <v>9</v>
      </c>
      <c r="BF185" s="35">
        <f t="shared" ref="BF185:BF191" si="4347">BE185/(BC185+BE185)</f>
        <v>2.0408163265306121E-2</v>
      </c>
      <c r="BG185" s="36"/>
      <c r="BH185" s="34"/>
      <c r="BI185" s="34"/>
      <c r="BJ185" s="37"/>
      <c r="BK185" s="33">
        <v>1</v>
      </c>
      <c r="BL185" s="34"/>
      <c r="BM185" s="34">
        <f t="shared" ref="BM185" si="4348">BM182-BK185</f>
        <v>736</v>
      </c>
      <c r="BN185" s="34">
        <f t="shared" ref="BN185" si="4349">BN182-BL185</f>
        <v>62</v>
      </c>
      <c r="BO185" s="34">
        <v>411</v>
      </c>
      <c r="BP185" s="35">
        <f t="shared" ref="BP185:BP191" si="4350">((BO185+BQ185)/BM185)</f>
        <v>0.58016304347826086</v>
      </c>
      <c r="BQ185" s="34">
        <v>16</v>
      </c>
      <c r="BR185" s="35">
        <f t="shared" ref="BR185:BR191" si="4351">BQ185/(BO185+BQ185)</f>
        <v>3.7470725995316159E-2</v>
      </c>
      <c r="BS185" s="36"/>
      <c r="BT185" s="34"/>
      <c r="BU185" s="34"/>
      <c r="BV185" s="37"/>
      <c r="BW185" s="33"/>
      <c r="BX185" s="34"/>
      <c r="BY185" s="34">
        <f t="shared" ref="BY185" si="4352">BY182-BW185</f>
        <v>723</v>
      </c>
      <c r="BZ185" s="34">
        <f t="shared" ref="BZ185" si="4353">BZ182-BX185</f>
        <v>57</v>
      </c>
      <c r="CA185" s="34">
        <v>429</v>
      </c>
      <c r="CB185" s="35">
        <f t="shared" ref="CB185:CB191" si="4354">((CA185+CC185)/BY185)</f>
        <v>0.62240663900414939</v>
      </c>
      <c r="CC185" s="34">
        <v>21</v>
      </c>
      <c r="CD185" s="35">
        <f t="shared" ref="CD185:CD191" si="4355">CC185/(CA185+CC185)</f>
        <v>4.6666666666666669E-2</v>
      </c>
      <c r="CE185" s="36"/>
      <c r="CF185" s="34"/>
      <c r="CG185" s="34"/>
      <c r="CH185" s="37"/>
      <c r="CI185" s="33"/>
      <c r="CJ185" s="34"/>
      <c r="CK185" s="34">
        <f t="shared" ref="CK185" si="4356">CK182-CI185</f>
        <v>734</v>
      </c>
      <c r="CL185" s="34">
        <f t="shared" ref="CL185" si="4357">CL182-CJ185</f>
        <v>60</v>
      </c>
      <c r="CM185" s="34">
        <v>445</v>
      </c>
      <c r="CN185" s="35">
        <f t="shared" ref="CN185:CN191" si="4358">((CM185+CO185)/CK185)</f>
        <v>0.61580381471389645</v>
      </c>
      <c r="CO185" s="34">
        <v>7</v>
      </c>
      <c r="CP185" s="35">
        <f t="shared" ref="CP185:CP191" si="4359">CO185/(CM185+CO185)</f>
        <v>1.5486725663716814E-2</v>
      </c>
      <c r="CQ185" s="36"/>
      <c r="CR185" s="34"/>
      <c r="CS185" s="34"/>
      <c r="CT185" s="37"/>
      <c r="CU185" s="33"/>
      <c r="CV185" s="34"/>
      <c r="CW185" s="34">
        <f t="shared" ref="CW185" si="4360">CW182-CU185</f>
        <v>732</v>
      </c>
      <c r="CX185" s="34">
        <f t="shared" ref="CX185" si="4361">CX182-CV185</f>
        <v>59</v>
      </c>
      <c r="CY185" s="34">
        <v>404</v>
      </c>
      <c r="CZ185" s="35">
        <f t="shared" ref="CZ185:CZ191" si="4362">((CY185+DA185)/CW185)</f>
        <v>0.57103825136612019</v>
      </c>
      <c r="DA185" s="34">
        <v>14</v>
      </c>
      <c r="DB185" s="35">
        <f t="shared" ref="DB185:DB191" si="4363">DA185/(CY185+DA185)</f>
        <v>3.3492822966507178E-2</v>
      </c>
      <c r="DC185" s="36"/>
      <c r="DD185" s="34"/>
      <c r="DE185" s="34"/>
      <c r="DF185" s="37"/>
      <c r="DG185" s="33"/>
      <c r="DH185" s="34"/>
      <c r="DI185" s="34">
        <f t="shared" ref="DI185" si="4364">DI182-DG185</f>
        <v>174</v>
      </c>
      <c r="DJ185" s="34">
        <f t="shared" ref="DJ185" si="4365">DJ182-DH185</f>
        <v>15</v>
      </c>
      <c r="DK185" s="34">
        <v>94</v>
      </c>
      <c r="DL185" s="35">
        <f t="shared" ref="DL185:DL191" si="4366">((DK185+DM185)/DI185)</f>
        <v>0.55172413793103448</v>
      </c>
      <c r="DM185" s="34">
        <v>2</v>
      </c>
      <c r="DN185" s="35">
        <f t="shared" ref="DN185:DN191" si="4367">DM185/(DK185+DM185)</f>
        <v>2.0833333333333332E-2</v>
      </c>
      <c r="DO185" s="36"/>
      <c r="DP185" s="34"/>
      <c r="DQ185" s="34"/>
      <c r="DR185" s="37"/>
      <c r="DS185" s="33">
        <v>1</v>
      </c>
      <c r="DT185" s="34"/>
      <c r="DU185" s="34">
        <f t="shared" ref="DU185" si="4368">DU182-DS185</f>
        <v>745</v>
      </c>
      <c r="DV185" s="34">
        <f t="shared" ref="DV185" si="4369">DV182-DT185</f>
        <v>63</v>
      </c>
      <c r="DW185" s="34">
        <v>419</v>
      </c>
      <c r="DX185" s="35">
        <f t="shared" ref="DX185:DX191" si="4370">((DW185+DY185)/DU185)</f>
        <v>0.58120805369127515</v>
      </c>
      <c r="DY185" s="34">
        <v>14</v>
      </c>
      <c r="DZ185" s="35">
        <f t="shared" ref="DZ185:DZ191" si="4371">DY185/(DW185+DY185)</f>
        <v>3.2332563510392612E-2</v>
      </c>
      <c r="EA185" s="36"/>
      <c r="EB185" s="34"/>
      <c r="EC185" s="34"/>
      <c r="ED185" s="37"/>
      <c r="EE185" s="33"/>
      <c r="EF185" s="34"/>
      <c r="EG185" s="34">
        <f t="shared" ref="EG185" si="4372">EG182-EE185</f>
        <v>746</v>
      </c>
      <c r="EH185" s="34">
        <f t="shared" ref="EH185" si="4373">EH182-EF185</f>
        <v>62</v>
      </c>
      <c r="EI185" s="34">
        <v>445</v>
      </c>
      <c r="EJ185" s="35">
        <f t="shared" ref="EJ185:EJ191" si="4374">((EI185+EK185)/EG185)</f>
        <v>0.62600536193029488</v>
      </c>
      <c r="EK185" s="34">
        <v>22</v>
      </c>
      <c r="EL185" s="208">
        <f t="shared" ref="EL185:EL191" si="4375">EK185/(EI185+EK185)</f>
        <v>4.7109207708779445E-2</v>
      </c>
      <c r="EM185" s="36"/>
      <c r="EN185" s="34"/>
      <c r="EO185" s="34"/>
      <c r="EP185" s="37"/>
      <c r="EQ185" s="33">
        <v>2</v>
      </c>
      <c r="ER185" s="34"/>
      <c r="ES185" s="34">
        <f t="shared" ref="ES185" si="4376">ES182-EQ185</f>
        <v>725</v>
      </c>
      <c r="ET185" s="34">
        <f t="shared" ref="ET185" si="4377">ET182-ER185</f>
        <v>60</v>
      </c>
      <c r="EU185" s="34">
        <v>462</v>
      </c>
      <c r="EV185" s="35">
        <f t="shared" ref="EV185:EV191" si="4378">((EU185+EW185)/ES185)</f>
        <v>0.65793103448275858</v>
      </c>
      <c r="EW185" s="34">
        <v>15</v>
      </c>
      <c r="EX185" s="35">
        <f t="shared" ref="EX185:EX191" si="4379">EW185/(EU185+EW185)</f>
        <v>3.1446540880503145E-2</v>
      </c>
      <c r="EY185" s="36"/>
      <c r="EZ185" s="34"/>
      <c r="FA185" s="34"/>
      <c r="FB185" s="37"/>
      <c r="FC185" s="33"/>
      <c r="FD185" s="34"/>
      <c r="FE185" s="34">
        <f t="shared" ref="FE185" si="4380">FE182-FC185</f>
        <v>729</v>
      </c>
      <c r="FF185" s="34">
        <f t="shared" ref="FF185" si="4381">FF182-FD185</f>
        <v>60</v>
      </c>
      <c r="FG185" s="34">
        <v>444</v>
      </c>
      <c r="FH185" s="35">
        <f t="shared" ref="FH185:FH191" si="4382">((FG185+FI185)/FE185)</f>
        <v>0.63648834019204392</v>
      </c>
      <c r="FI185" s="34">
        <v>20</v>
      </c>
      <c r="FJ185" s="35">
        <f t="shared" ref="FJ185:FJ191" si="4383">FI185/(FG185+FI185)</f>
        <v>4.3103448275862072E-2</v>
      </c>
      <c r="FK185" s="36"/>
      <c r="FL185" s="34"/>
      <c r="FM185" s="34"/>
      <c r="FN185" s="37"/>
      <c r="FO185" s="33"/>
      <c r="FP185" s="34"/>
      <c r="FQ185" s="34">
        <f t="shared" ref="FQ185" si="4384">FQ182-FO185</f>
        <v>742</v>
      </c>
      <c r="FR185" s="34">
        <f t="shared" ref="FR185" si="4385">FR182-FP185</f>
        <v>62</v>
      </c>
      <c r="FS185" s="34">
        <v>450</v>
      </c>
      <c r="FT185" s="35">
        <f t="shared" ref="FT185:FT191" si="4386">((FS185+FU185)/FQ185)</f>
        <v>0.62264150943396224</v>
      </c>
      <c r="FU185" s="34">
        <v>12</v>
      </c>
      <c r="FV185" s="35">
        <f t="shared" ref="FV185:FV191" si="4387">FU185/(FS185+FU185)</f>
        <v>2.5974025974025976E-2</v>
      </c>
      <c r="FW185" s="36"/>
      <c r="FX185" s="34"/>
      <c r="FY185" s="34"/>
      <c r="FZ185" s="37"/>
      <c r="GA185" s="33">
        <v>1</v>
      </c>
      <c r="GB185" s="34"/>
      <c r="GC185" s="34">
        <f t="shared" ref="GC185" si="4388">GC182-GA185</f>
        <v>195</v>
      </c>
      <c r="GD185" s="34">
        <f t="shared" ref="GD185" si="4389">GD182-GB185</f>
        <v>16</v>
      </c>
      <c r="GE185" s="34">
        <v>104</v>
      </c>
      <c r="GF185" s="208">
        <f t="shared" ref="GF185:GF191" si="4390">((GE185+GG185)/GC185)</f>
        <v>0.54358974358974355</v>
      </c>
      <c r="GG185" s="34">
        <v>2</v>
      </c>
      <c r="GH185" s="35">
        <f t="shared" ref="GH185:GH191" si="4391">GG185/(GE185+GG185)</f>
        <v>1.8867924528301886E-2</v>
      </c>
      <c r="GI185" s="36"/>
      <c r="GJ185" s="34"/>
      <c r="GK185" s="34"/>
      <c r="GL185" s="37"/>
      <c r="GM185" s="33"/>
      <c r="GN185" s="34"/>
      <c r="GO185" s="34">
        <f t="shared" ref="GO185" si="4392">GO182-GM185</f>
        <v>744</v>
      </c>
      <c r="GP185" s="34">
        <f t="shared" ref="GP185" si="4393">GP182-GN185</f>
        <v>61</v>
      </c>
      <c r="GQ185" s="34">
        <v>454</v>
      </c>
      <c r="GR185" s="35">
        <f t="shared" ref="GR185:GR191" si="4394">((GQ185+GS185)/GO185)</f>
        <v>0.625</v>
      </c>
      <c r="GS185" s="34">
        <v>11</v>
      </c>
      <c r="GT185" s="35">
        <f t="shared" ref="GT185:GT191" si="4395">GS185/(GQ185+GS185)</f>
        <v>2.3655913978494623E-2</v>
      </c>
      <c r="GU185" s="36"/>
      <c r="GV185" s="34"/>
      <c r="GW185" s="34"/>
      <c r="GX185" s="37"/>
      <c r="GY185" s="33">
        <v>1</v>
      </c>
      <c r="GZ185" s="34"/>
      <c r="HA185" s="34">
        <f t="shared" ref="HA185" si="4396">HA182-GY185</f>
        <v>748</v>
      </c>
      <c r="HB185" s="34">
        <f t="shared" ref="HB185" si="4397">HB182-GZ185</f>
        <v>59</v>
      </c>
      <c r="HC185" s="34">
        <v>434</v>
      </c>
      <c r="HD185" s="35">
        <f t="shared" ref="HD185:HD191" si="4398">((HC185+HE185)/HA185)</f>
        <v>0.59759358288770048</v>
      </c>
      <c r="HE185" s="34">
        <v>13</v>
      </c>
      <c r="HF185" s="35">
        <f t="shared" ref="HF185:HF191" si="4399">HE185/(HC185+HE185)</f>
        <v>2.9082774049217001E-2</v>
      </c>
      <c r="HG185" s="36"/>
      <c r="HH185" s="34"/>
      <c r="HI185" s="34"/>
      <c r="HJ185" s="37"/>
      <c r="HK185" s="33">
        <f t="shared" ref="HK185:HK192" si="4400">+C185+O185+AA185+AM185+AY185+BK185+BW185+CI185+CU185+DG185+DS185+EE185+EQ185+FC185+FO185+GA185+GM185+GY185</f>
        <v>6</v>
      </c>
      <c r="HL185" s="34">
        <f t="shared" ref="HL185:HL192" si="4401">+D185+P185+AB185+AN185+AZ185+BL185+BX185+CJ185+CV185+DH185+DT185+EF185+ER185+FD185+FP185+GB185+GN185+GZ185</f>
        <v>1</v>
      </c>
      <c r="HM185" s="34">
        <f t="shared" ref="HM185:HM191" si="4402">+E185+Q185+AC185+AO185+BA185+BM185+BY185+CK185+CW185+DI185+DU185+EG185+ES185+FE185+FQ185+GC185+GO185+HA185</f>
        <v>11545</v>
      </c>
      <c r="HN185" s="34">
        <f t="shared" ref="HN185:HN191" si="4403">+F185+R185+AD185+AP185+BB185+BN185+BZ185+CL185+CX185+DJ185+DV185+EH185+ET185+FF185+FR185+GD185+GP185+HB185</f>
        <v>953</v>
      </c>
      <c r="HO185" s="34">
        <f t="shared" ref="HO185:HO191" si="4404">+G185+S185+AE185+AQ185+BC185+BO185+CA185+CM185+CY185+DK185+DW185+EI185+EU185+FG185+FS185+GE185+GQ185+HC185+HE185+I185+U185+AG185+AS185+BE185+BQ185+CC185+CO185+DA185+DM185+DY185+EK185+EW185+FI185+FU185+GG185+GS185</f>
        <v>7029</v>
      </c>
      <c r="HP185" s="201">
        <f t="shared" ref="HP185:HP191" si="4405">+(HO185)/HM185</f>
        <v>0.6088349935036812</v>
      </c>
      <c r="HQ185" s="48">
        <f t="shared" ref="HQ185:HQ192" si="4406">+I185+U185+AG185+AS185+BE185+BQ185+CC185+CO185+DA185+DM185+DY185+EK185+EW185+FI185+FU185+GG185+GS185+HE185</f>
        <v>219</v>
      </c>
      <c r="HR185" s="35">
        <f t="shared" ref="HR185:HR192" si="4407">+(HQ185/(HO185))</f>
        <v>3.1156636790439608E-2</v>
      </c>
      <c r="HS185" s="49">
        <v>63.9</v>
      </c>
      <c r="HT185" s="50">
        <v>6695</v>
      </c>
      <c r="HU185" s="49">
        <f t="shared" ref="HU185:HU191" si="4408">+HT185/HO185*100</f>
        <v>95.248257220088206</v>
      </c>
      <c r="HV185" s="48"/>
      <c r="HW185" s="37"/>
      <c r="HX185" s="78">
        <f t="shared" ref="HX185:HX191" si="4409">SUM(G185,I185,S185,U185,AE185,AG185,AQ185,AS185,BC185,BE185,BO185,BQ185)/SUM(E185,Q185,AC185,AO185,BA185,BM185)</f>
        <v>0.60189075630252098</v>
      </c>
      <c r="HY185" s="78">
        <f t="shared" ref="HY185:HY191" si="4410">SUM(CA185,CC185,CM185,CO185,CY185,DA185,DK185,DM185,DW185,DY185,EI185,EK185)/SUM(BY185,CK185,CW185,DI185,DU185,EG185)</f>
        <v>0.60093409444732748</v>
      </c>
      <c r="HZ185" s="78">
        <f t="shared" ref="HZ185:HZ191" si="4411">SUM(K185,EU185,EW185,FG185,FI185,FS185,FU185,GE185,GG185,GQ185,GS185,HC185,HE185)/SUM(ES185,FE185,FQ185,GC185,GO185,HA185)</f>
        <v>0.62348699459181045</v>
      </c>
    </row>
    <row r="186" spans="1:241" x14ac:dyDescent="0.25">
      <c r="A186" s="211"/>
      <c r="B186" s="41">
        <f t="shared" ref="B186:B191" si="4412">+B185+1</f>
        <v>44646</v>
      </c>
      <c r="C186" s="10">
        <v>1</v>
      </c>
      <c r="D186" s="11"/>
      <c r="E186" s="74">
        <f t="shared" ref="E186:E191" si="4413">E185-C186</f>
        <v>701</v>
      </c>
      <c r="F186" s="74">
        <f t="shared" ref="F186:F191" si="4414">F185-D186</f>
        <v>59</v>
      </c>
      <c r="G186" s="11">
        <v>449</v>
      </c>
      <c r="H186" s="12">
        <f t="shared" si="4330"/>
        <v>0.67332382310984307</v>
      </c>
      <c r="I186" s="11">
        <v>23</v>
      </c>
      <c r="J186" s="12">
        <f t="shared" si="4331"/>
        <v>4.8728813559322036E-2</v>
      </c>
      <c r="K186" s="13"/>
      <c r="L186" s="11"/>
      <c r="M186" s="11"/>
      <c r="N186" s="14"/>
      <c r="O186" s="10"/>
      <c r="P186" s="11"/>
      <c r="Q186" s="74">
        <f t="shared" ref="Q186:Q191" si="4415">Q185-O186</f>
        <v>708</v>
      </c>
      <c r="R186" s="74">
        <f t="shared" ref="R186:R191" si="4416">R185-P186</f>
        <v>61</v>
      </c>
      <c r="S186" s="11">
        <v>406</v>
      </c>
      <c r="T186" s="12">
        <f t="shared" si="4334"/>
        <v>0.60310734463276838</v>
      </c>
      <c r="U186" s="11">
        <v>21</v>
      </c>
      <c r="V186" s="12">
        <f t="shared" si="4335"/>
        <v>4.9180327868852458E-2</v>
      </c>
      <c r="W186" s="13"/>
      <c r="X186" s="11"/>
      <c r="Y186" s="11"/>
      <c r="Z186" s="14"/>
      <c r="AA186" s="10"/>
      <c r="AB186" s="11"/>
      <c r="AC186" s="74">
        <f t="shared" ref="AC186:AC191" si="4417">AC185-AA186</f>
        <v>726</v>
      </c>
      <c r="AD186" s="74">
        <f t="shared" ref="AD186:AD191" si="4418">AD185-AB186</f>
        <v>61</v>
      </c>
      <c r="AE186" s="11">
        <v>421</v>
      </c>
      <c r="AF186" s="12">
        <f t="shared" si="4338"/>
        <v>0.60881542699724522</v>
      </c>
      <c r="AG186" s="11">
        <v>21</v>
      </c>
      <c r="AH186" s="12">
        <f t="shared" si="4339"/>
        <v>4.7511312217194568E-2</v>
      </c>
      <c r="AI186" s="13"/>
      <c r="AJ186" s="11"/>
      <c r="AK186" s="11"/>
      <c r="AL186" s="14"/>
      <c r="AM186" s="10"/>
      <c r="AN186" s="11"/>
      <c r="AO186" s="74">
        <f t="shared" ref="AO186:AO191" si="4419">AO185-AM186</f>
        <v>190</v>
      </c>
      <c r="AP186" s="74">
        <f t="shared" ref="AP186:AP191" si="4420">AP185-AN186</f>
        <v>15</v>
      </c>
      <c r="AQ186" s="11">
        <v>97</v>
      </c>
      <c r="AR186" s="12">
        <f t="shared" si="4342"/>
        <v>0.51578947368421058</v>
      </c>
      <c r="AS186" s="11">
        <v>1</v>
      </c>
      <c r="AT186" s="12">
        <f t="shared" si="4343"/>
        <v>1.020408163265306E-2</v>
      </c>
      <c r="AU186" s="13"/>
      <c r="AV186" s="11"/>
      <c r="AW186" s="11"/>
      <c r="AX186" s="14"/>
      <c r="AY186" s="10"/>
      <c r="AZ186" s="11"/>
      <c r="BA186" s="74">
        <f t="shared" ref="BA186:BA191" si="4421">BA185-AY186</f>
        <v>746</v>
      </c>
      <c r="BB186" s="74">
        <f t="shared" ref="BB186:BB191" si="4422">BB185-AZ186</f>
        <v>61</v>
      </c>
      <c r="BC186" s="11">
        <v>416</v>
      </c>
      <c r="BD186" s="12">
        <f t="shared" si="4346"/>
        <v>0.57238605898123329</v>
      </c>
      <c r="BE186" s="11">
        <v>11</v>
      </c>
      <c r="BF186" s="12">
        <f t="shared" si="4347"/>
        <v>2.576112412177986E-2</v>
      </c>
      <c r="BG186" s="13"/>
      <c r="BH186" s="11"/>
      <c r="BI186" s="11"/>
      <c r="BJ186" s="14"/>
      <c r="BK186" s="10">
        <v>1</v>
      </c>
      <c r="BL186" s="11"/>
      <c r="BM186" s="74">
        <f t="shared" ref="BM186:BM191" si="4423">BM185-BK186</f>
        <v>735</v>
      </c>
      <c r="BN186" s="74">
        <f t="shared" ref="BN186:BN191" si="4424">BN185-BL186</f>
        <v>62</v>
      </c>
      <c r="BO186" s="11">
        <v>412</v>
      </c>
      <c r="BP186" s="12">
        <f t="shared" si="4350"/>
        <v>0.57278911564625845</v>
      </c>
      <c r="BQ186" s="11">
        <v>9</v>
      </c>
      <c r="BR186" s="12">
        <f t="shared" si="4351"/>
        <v>2.1377672209026127E-2</v>
      </c>
      <c r="BS186" s="13"/>
      <c r="BT186" s="11"/>
      <c r="BU186" s="11"/>
      <c r="BV186" s="14"/>
      <c r="BW186" s="10">
        <v>1</v>
      </c>
      <c r="BX186" s="11"/>
      <c r="BY186" s="74">
        <f t="shared" ref="BY186:BY191" si="4425">BY185-BW186</f>
        <v>722</v>
      </c>
      <c r="BZ186" s="74">
        <f t="shared" ref="BZ186:BZ191" si="4426">BZ185-BX186</f>
        <v>57</v>
      </c>
      <c r="CA186" s="11">
        <v>455</v>
      </c>
      <c r="CB186" s="12">
        <f t="shared" si="4354"/>
        <v>0.66204986149584488</v>
      </c>
      <c r="CC186" s="11">
        <v>23</v>
      </c>
      <c r="CD186" s="12">
        <f t="shared" si="4355"/>
        <v>4.8117154811715482E-2</v>
      </c>
      <c r="CE186" s="13"/>
      <c r="CF186" s="11"/>
      <c r="CG186" s="11"/>
      <c r="CH186" s="14"/>
      <c r="CI186" s="10"/>
      <c r="CJ186" s="11"/>
      <c r="CK186" s="74">
        <f t="shared" ref="CK186:CK191" si="4427">CK185-CI186</f>
        <v>734</v>
      </c>
      <c r="CL186" s="74">
        <f t="shared" ref="CL186:CL191" si="4428">CL185-CJ186</f>
        <v>60</v>
      </c>
      <c r="CM186" s="11">
        <v>439</v>
      </c>
      <c r="CN186" s="12">
        <f t="shared" si="4358"/>
        <v>0.62534059945504084</v>
      </c>
      <c r="CO186" s="11">
        <v>20</v>
      </c>
      <c r="CP186" s="12">
        <f t="shared" si="4359"/>
        <v>4.357298474945534E-2</v>
      </c>
      <c r="CQ186" s="13"/>
      <c r="CR186" s="11"/>
      <c r="CS186" s="11"/>
      <c r="CT186" s="14"/>
      <c r="CU186" s="10"/>
      <c r="CV186" s="11"/>
      <c r="CW186" s="74">
        <f t="shared" ref="CW186:CW191" si="4429">CW185-CU186</f>
        <v>732</v>
      </c>
      <c r="CX186" s="74">
        <f t="shared" ref="CX186:CX191" si="4430">CX185-CV186</f>
        <v>59</v>
      </c>
      <c r="CY186" s="11">
        <v>430</v>
      </c>
      <c r="CZ186" s="12">
        <f t="shared" si="4362"/>
        <v>0.61202185792349728</v>
      </c>
      <c r="DA186" s="11">
        <v>18</v>
      </c>
      <c r="DB186" s="12">
        <f t="shared" si="4363"/>
        <v>4.0178571428571432E-2</v>
      </c>
      <c r="DC186" s="13"/>
      <c r="DD186" s="11"/>
      <c r="DE186" s="11"/>
      <c r="DF186" s="14"/>
      <c r="DG186" s="10"/>
      <c r="DH186" s="11"/>
      <c r="DI186" s="74">
        <f t="shared" ref="DI186:DI191" si="4431">DI185-DG186</f>
        <v>174</v>
      </c>
      <c r="DJ186" s="74">
        <f t="shared" ref="DJ186:DJ191" si="4432">DJ185-DH186</f>
        <v>15</v>
      </c>
      <c r="DK186" s="11">
        <v>83</v>
      </c>
      <c r="DL186" s="12">
        <f t="shared" si="4366"/>
        <v>0.50574712643678166</v>
      </c>
      <c r="DM186" s="11">
        <v>5</v>
      </c>
      <c r="DN186" s="12">
        <f t="shared" si="4367"/>
        <v>5.6818181818181816E-2</v>
      </c>
      <c r="DO186" s="13"/>
      <c r="DP186" s="11"/>
      <c r="DQ186" s="11"/>
      <c r="DR186" s="14"/>
      <c r="DS186" s="10"/>
      <c r="DT186" s="11"/>
      <c r="DU186" s="74">
        <f t="shared" ref="DU186:DU191" si="4433">DU185-DS186</f>
        <v>745</v>
      </c>
      <c r="DV186" s="74">
        <f t="shared" ref="DV186:DV191" si="4434">DV185-DT186</f>
        <v>63</v>
      </c>
      <c r="DW186" s="11">
        <v>468</v>
      </c>
      <c r="DX186" s="12">
        <f t="shared" si="4370"/>
        <v>0.65637583892617446</v>
      </c>
      <c r="DY186" s="11">
        <v>21</v>
      </c>
      <c r="DZ186" s="12">
        <f t="shared" si="4371"/>
        <v>4.2944785276073622E-2</v>
      </c>
      <c r="EA186" s="13"/>
      <c r="EB186" s="11"/>
      <c r="EC186" s="11"/>
      <c r="ED186" s="14"/>
      <c r="EE186" s="10"/>
      <c r="EF186" s="11"/>
      <c r="EG186" s="74">
        <f t="shared" ref="EG186:EG191" si="4435">EG185-EE186</f>
        <v>746</v>
      </c>
      <c r="EH186" s="74">
        <f t="shared" ref="EH186:EH191" si="4436">EH185-EF186</f>
        <v>62</v>
      </c>
      <c r="EI186" s="11">
        <v>424</v>
      </c>
      <c r="EJ186" s="12">
        <f t="shared" si="4374"/>
        <v>0.58981233243967823</v>
      </c>
      <c r="EK186" s="11">
        <v>16</v>
      </c>
      <c r="EL186" s="12">
        <f t="shared" si="4375"/>
        <v>3.6363636363636362E-2</v>
      </c>
      <c r="EM186" s="13"/>
      <c r="EN186" s="11"/>
      <c r="EO186" s="11"/>
      <c r="EP186" s="14"/>
      <c r="EQ186" s="10"/>
      <c r="ER186" s="11"/>
      <c r="ES186" s="74">
        <f t="shared" ref="ES186:ES191" si="4437">ES185-EQ186</f>
        <v>725</v>
      </c>
      <c r="ET186" s="74">
        <f t="shared" ref="ET186:ET191" si="4438">ET185-ER186</f>
        <v>60</v>
      </c>
      <c r="EU186" s="11">
        <v>460</v>
      </c>
      <c r="EV186" s="12">
        <f t="shared" si="4378"/>
        <v>0.66206896551724137</v>
      </c>
      <c r="EW186" s="11">
        <v>20</v>
      </c>
      <c r="EX186" s="12">
        <f t="shared" si="4379"/>
        <v>4.1666666666666664E-2</v>
      </c>
      <c r="EY186" s="13"/>
      <c r="EZ186" s="11"/>
      <c r="FA186" s="11"/>
      <c r="FB186" s="14"/>
      <c r="FC186" s="10"/>
      <c r="FD186" s="11"/>
      <c r="FE186" s="74">
        <f t="shared" ref="FE186:FE191" si="4439">FE185-FC186</f>
        <v>729</v>
      </c>
      <c r="FF186" s="74">
        <f t="shared" ref="FF186:FF191" si="4440">FF185-FD186</f>
        <v>60</v>
      </c>
      <c r="FG186" s="11">
        <v>452</v>
      </c>
      <c r="FH186" s="12">
        <f t="shared" si="4382"/>
        <v>0.64609053497942381</v>
      </c>
      <c r="FI186" s="11">
        <v>19</v>
      </c>
      <c r="FJ186" s="12">
        <f t="shared" si="4383"/>
        <v>4.0339702760084924E-2</v>
      </c>
      <c r="FK186" s="13"/>
      <c r="FL186" s="11"/>
      <c r="FM186" s="11"/>
      <c r="FN186" s="14"/>
      <c r="FO186" s="10"/>
      <c r="FP186" s="11"/>
      <c r="FQ186" s="74">
        <f t="shared" ref="FQ186:FQ191" si="4441">FQ185-FO186</f>
        <v>742</v>
      </c>
      <c r="FR186" s="74">
        <f t="shared" ref="FR186:FR191" si="4442">FR185-FP186</f>
        <v>62</v>
      </c>
      <c r="FS186" s="11">
        <v>460</v>
      </c>
      <c r="FT186" s="12">
        <f t="shared" si="4386"/>
        <v>0.6428571428571429</v>
      </c>
      <c r="FU186" s="11">
        <v>17</v>
      </c>
      <c r="FV186" s="12">
        <f t="shared" si="4387"/>
        <v>3.5639412997903561E-2</v>
      </c>
      <c r="FW186" s="13"/>
      <c r="FX186" s="11"/>
      <c r="FY186" s="11"/>
      <c r="FZ186" s="14"/>
      <c r="GA186" s="10"/>
      <c r="GB186" s="11"/>
      <c r="GC186" s="74">
        <f t="shared" ref="GC186:GC191" si="4443">GC185-GA186</f>
        <v>195</v>
      </c>
      <c r="GD186" s="74">
        <f t="shared" ref="GD186:GD191" si="4444">GD185-GB186</f>
        <v>16</v>
      </c>
      <c r="GE186" s="11">
        <v>100</v>
      </c>
      <c r="GF186" s="12">
        <f t="shared" si="4390"/>
        <v>0.56923076923076921</v>
      </c>
      <c r="GG186" s="11">
        <v>11</v>
      </c>
      <c r="GH186" s="12">
        <f t="shared" si="4391"/>
        <v>9.90990990990991E-2</v>
      </c>
      <c r="GI186" s="13"/>
      <c r="GJ186" s="11"/>
      <c r="GK186" s="11"/>
      <c r="GL186" s="14"/>
      <c r="GM186" s="10"/>
      <c r="GN186" s="11"/>
      <c r="GO186" s="74">
        <f t="shared" ref="GO186:GO191" si="4445">GO185-GM186</f>
        <v>744</v>
      </c>
      <c r="GP186" s="74">
        <f t="shared" ref="GP186:GP191" si="4446">GP185-GN186</f>
        <v>61</v>
      </c>
      <c r="GQ186" s="11">
        <v>456</v>
      </c>
      <c r="GR186" s="12">
        <f t="shared" si="4394"/>
        <v>0.63440860215053763</v>
      </c>
      <c r="GS186" s="11">
        <v>16</v>
      </c>
      <c r="GT186" s="12">
        <f t="shared" si="4395"/>
        <v>3.3898305084745763E-2</v>
      </c>
      <c r="GU186" s="13"/>
      <c r="GV186" s="11"/>
      <c r="GW186" s="11"/>
      <c r="GX186" s="14"/>
      <c r="GY186" s="10"/>
      <c r="GZ186" s="11"/>
      <c r="HA186" s="74">
        <f t="shared" ref="HA186:HA191" si="4447">HA185-GY186</f>
        <v>748</v>
      </c>
      <c r="HB186" s="74">
        <f t="shared" ref="HB186:HB191" si="4448">HB185-GZ186</f>
        <v>59</v>
      </c>
      <c r="HC186" s="11">
        <v>418</v>
      </c>
      <c r="HD186" s="12">
        <f t="shared" si="4398"/>
        <v>0.57352941176470584</v>
      </c>
      <c r="HE186" s="11">
        <v>11</v>
      </c>
      <c r="HF186" s="12">
        <f t="shared" si="4399"/>
        <v>2.564102564102564E-2</v>
      </c>
      <c r="HG186" s="13"/>
      <c r="HH186" s="11"/>
      <c r="HI186" s="11"/>
      <c r="HJ186" s="14"/>
      <c r="HK186" s="10">
        <f t="shared" si="4400"/>
        <v>3</v>
      </c>
      <c r="HL186" s="11">
        <f t="shared" si="4401"/>
        <v>0</v>
      </c>
      <c r="HM186" s="11">
        <f t="shared" si="4402"/>
        <v>11542</v>
      </c>
      <c r="HN186" s="11">
        <f t="shared" si="4403"/>
        <v>953</v>
      </c>
      <c r="HO186" s="11">
        <f t="shared" si="4404"/>
        <v>7129</v>
      </c>
      <c r="HP186" s="202">
        <f t="shared" si="4405"/>
        <v>0.61765725177612196</v>
      </c>
      <c r="HQ186" s="15">
        <f t="shared" si="4406"/>
        <v>283</v>
      </c>
      <c r="HR186" s="12">
        <f t="shared" si="4407"/>
        <v>3.9697012203675129E-2</v>
      </c>
      <c r="HS186" s="16">
        <v>64</v>
      </c>
      <c r="HT186" s="17">
        <v>6725</v>
      </c>
      <c r="HU186" s="16">
        <f t="shared" si="4408"/>
        <v>94.333006031701501</v>
      </c>
      <c r="HV186" s="15"/>
      <c r="HW186" s="14"/>
      <c r="HX186" s="78">
        <f t="shared" si="4409"/>
        <v>0.60089332632685233</v>
      </c>
      <c r="HY186" s="78">
        <f t="shared" si="4410"/>
        <v>0.62341032961328835</v>
      </c>
      <c r="HZ186" s="78">
        <f t="shared" si="4411"/>
        <v>0.62838011846510433</v>
      </c>
    </row>
    <row r="187" spans="1:241" x14ac:dyDescent="0.25">
      <c r="A187" s="211"/>
      <c r="B187" s="41">
        <f t="shared" si="4412"/>
        <v>44647</v>
      </c>
      <c r="C187" s="10"/>
      <c r="D187" s="11"/>
      <c r="E187" s="74">
        <f t="shared" si="4413"/>
        <v>701</v>
      </c>
      <c r="F187" s="74">
        <f t="shared" si="4414"/>
        <v>59</v>
      </c>
      <c r="G187" s="11">
        <v>477</v>
      </c>
      <c r="H187" s="12">
        <f t="shared" si="4330"/>
        <v>0.70185449358059915</v>
      </c>
      <c r="I187" s="11">
        <v>15</v>
      </c>
      <c r="J187" s="12">
        <f t="shared" si="4331"/>
        <v>3.048780487804878E-2</v>
      </c>
      <c r="K187" s="13"/>
      <c r="L187" s="11"/>
      <c r="M187" s="11"/>
      <c r="N187" s="14"/>
      <c r="O187" s="10">
        <v>1</v>
      </c>
      <c r="P187" s="11"/>
      <c r="Q187" s="74">
        <f t="shared" si="4415"/>
        <v>707</v>
      </c>
      <c r="R187" s="74">
        <f t="shared" si="4416"/>
        <v>61</v>
      </c>
      <c r="S187" s="11">
        <v>412</v>
      </c>
      <c r="T187" s="12">
        <f t="shared" si="4334"/>
        <v>0.60396039603960394</v>
      </c>
      <c r="U187" s="11">
        <v>15</v>
      </c>
      <c r="V187" s="12">
        <f t="shared" si="4335"/>
        <v>3.5128805620608897E-2</v>
      </c>
      <c r="W187" s="13"/>
      <c r="X187" s="11"/>
      <c r="Y187" s="11"/>
      <c r="Z187" s="14"/>
      <c r="AA187" s="10">
        <v>1</v>
      </c>
      <c r="AB187" s="11"/>
      <c r="AC187" s="74">
        <f t="shared" si="4417"/>
        <v>725</v>
      </c>
      <c r="AD187" s="74">
        <f t="shared" si="4418"/>
        <v>61</v>
      </c>
      <c r="AE187" s="11">
        <v>397</v>
      </c>
      <c r="AF187" s="12">
        <f t="shared" si="4338"/>
        <v>0.57517241379310347</v>
      </c>
      <c r="AG187" s="11">
        <v>20</v>
      </c>
      <c r="AH187" s="12">
        <f t="shared" si="4339"/>
        <v>4.7961630695443645E-2</v>
      </c>
      <c r="AI187" s="13"/>
      <c r="AJ187" s="11"/>
      <c r="AK187" s="11"/>
      <c r="AL187" s="14"/>
      <c r="AM187" s="10"/>
      <c r="AN187" s="11"/>
      <c r="AO187" s="74">
        <f t="shared" si="4419"/>
        <v>190</v>
      </c>
      <c r="AP187" s="74">
        <f t="shared" si="4420"/>
        <v>15</v>
      </c>
      <c r="AQ187" s="11">
        <v>100</v>
      </c>
      <c r="AR187" s="12">
        <f t="shared" si="4342"/>
        <v>0.54736842105263162</v>
      </c>
      <c r="AS187" s="11">
        <v>4</v>
      </c>
      <c r="AT187" s="12">
        <f t="shared" si="4343"/>
        <v>3.8461538461538464E-2</v>
      </c>
      <c r="AU187" s="13"/>
      <c r="AV187" s="11"/>
      <c r="AW187" s="11"/>
      <c r="AX187" s="14"/>
      <c r="AY187" s="10"/>
      <c r="AZ187" s="11"/>
      <c r="BA187" s="74">
        <f t="shared" si="4421"/>
        <v>746</v>
      </c>
      <c r="BB187" s="74">
        <f t="shared" si="4422"/>
        <v>61</v>
      </c>
      <c r="BC187" s="11">
        <v>413</v>
      </c>
      <c r="BD187" s="12">
        <f t="shared" si="4346"/>
        <v>0.58445040214477206</v>
      </c>
      <c r="BE187" s="11">
        <v>23</v>
      </c>
      <c r="BF187" s="12">
        <f t="shared" si="4347"/>
        <v>5.2752293577981654E-2</v>
      </c>
      <c r="BG187" s="13"/>
      <c r="BH187" s="11"/>
      <c r="BI187" s="11"/>
      <c r="BJ187" s="14"/>
      <c r="BK187" s="10"/>
      <c r="BL187" s="11"/>
      <c r="BM187" s="74">
        <f t="shared" si="4423"/>
        <v>735</v>
      </c>
      <c r="BN187" s="74">
        <f t="shared" si="4424"/>
        <v>62</v>
      </c>
      <c r="BO187" s="11">
        <v>454</v>
      </c>
      <c r="BP187" s="12">
        <f t="shared" si="4350"/>
        <v>0.64081632653061227</v>
      </c>
      <c r="BQ187" s="11">
        <v>17</v>
      </c>
      <c r="BR187" s="12">
        <f t="shared" si="4351"/>
        <v>3.6093418259023353E-2</v>
      </c>
      <c r="BS187" s="13"/>
      <c r="BT187" s="11"/>
      <c r="BU187" s="11"/>
      <c r="BV187" s="14"/>
      <c r="BW187" s="10">
        <v>1</v>
      </c>
      <c r="BX187" s="11"/>
      <c r="BY187" s="74">
        <f t="shared" si="4425"/>
        <v>721</v>
      </c>
      <c r="BZ187" s="74">
        <f t="shared" si="4426"/>
        <v>57</v>
      </c>
      <c r="CA187" s="11">
        <v>457</v>
      </c>
      <c r="CB187" s="12">
        <f t="shared" si="4354"/>
        <v>0.6588072122052705</v>
      </c>
      <c r="CC187" s="11">
        <v>18</v>
      </c>
      <c r="CD187" s="12">
        <f t="shared" si="4355"/>
        <v>3.7894736842105266E-2</v>
      </c>
      <c r="CE187" s="13"/>
      <c r="CF187" s="11"/>
      <c r="CG187" s="11"/>
      <c r="CH187" s="14"/>
      <c r="CI187" s="10"/>
      <c r="CJ187" s="11"/>
      <c r="CK187" s="74">
        <f t="shared" si="4427"/>
        <v>734</v>
      </c>
      <c r="CL187" s="74">
        <f t="shared" si="4428"/>
        <v>60</v>
      </c>
      <c r="CM187" s="11">
        <v>475</v>
      </c>
      <c r="CN187" s="12">
        <f t="shared" si="4358"/>
        <v>0.67438692098092645</v>
      </c>
      <c r="CO187" s="11">
        <v>20</v>
      </c>
      <c r="CP187" s="12">
        <f t="shared" si="4359"/>
        <v>4.0404040404040407E-2</v>
      </c>
      <c r="CQ187" s="13"/>
      <c r="CR187" s="11"/>
      <c r="CS187" s="11"/>
      <c r="CT187" s="14"/>
      <c r="CU187" s="10">
        <v>1</v>
      </c>
      <c r="CV187" s="11"/>
      <c r="CW187" s="74">
        <f t="shared" si="4429"/>
        <v>731</v>
      </c>
      <c r="CX187" s="74">
        <f t="shared" si="4430"/>
        <v>59</v>
      </c>
      <c r="CY187" s="11">
        <v>455</v>
      </c>
      <c r="CZ187" s="12">
        <f t="shared" si="4362"/>
        <v>0.65937072503419969</v>
      </c>
      <c r="DA187" s="11">
        <v>27</v>
      </c>
      <c r="DB187" s="12">
        <f t="shared" si="4363"/>
        <v>5.6016597510373446E-2</v>
      </c>
      <c r="DC187" s="13"/>
      <c r="DD187" s="11"/>
      <c r="DE187" s="11"/>
      <c r="DF187" s="14"/>
      <c r="DG187" s="10"/>
      <c r="DH187" s="11"/>
      <c r="DI187" s="74">
        <f t="shared" si="4431"/>
        <v>174</v>
      </c>
      <c r="DJ187" s="74">
        <f t="shared" si="4432"/>
        <v>15</v>
      </c>
      <c r="DK187" s="11">
        <v>100</v>
      </c>
      <c r="DL187" s="12">
        <f t="shared" si="4366"/>
        <v>0.60919540229885061</v>
      </c>
      <c r="DM187" s="11">
        <v>6</v>
      </c>
      <c r="DN187" s="12">
        <f t="shared" si="4367"/>
        <v>5.6603773584905662E-2</v>
      </c>
      <c r="DO187" s="13"/>
      <c r="DP187" s="11"/>
      <c r="DQ187" s="11"/>
      <c r="DR187" s="14"/>
      <c r="DS187" s="10"/>
      <c r="DT187" s="11"/>
      <c r="DU187" s="74">
        <f t="shared" si="4433"/>
        <v>745</v>
      </c>
      <c r="DV187" s="74">
        <f t="shared" si="4434"/>
        <v>63</v>
      </c>
      <c r="DW187" s="11">
        <v>471</v>
      </c>
      <c r="DX187" s="12">
        <f t="shared" si="4370"/>
        <v>0.66040268456375839</v>
      </c>
      <c r="DY187" s="11">
        <v>21</v>
      </c>
      <c r="DZ187" s="12">
        <f t="shared" si="4371"/>
        <v>4.2682926829268296E-2</v>
      </c>
      <c r="EA187" s="13"/>
      <c r="EB187" s="11"/>
      <c r="EC187" s="11"/>
      <c r="ED187" s="14"/>
      <c r="EE187" s="10"/>
      <c r="EF187" s="11"/>
      <c r="EG187" s="74">
        <f t="shared" si="4435"/>
        <v>746</v>
      </c>
      <c r="EH187" s="74">
        <f t="shared" si="4436"/>
        <v>62</v>
      </c>
      <c r="EI187" s="11">
        <v>440</v>
      </c>
      <c r="EJ187" s="12">
        <f t="shared" si="4374"/>
        <v>0.61260053619302945</v>
      </c>
      <c r="EK187" s="11">
        <v>17</v>
      </c>
      <c r="EL187" s="12">
        <f t="shared" si="4375"/>
        <v>3.7199124726477024E-2</v>
      </c>
      <c r="EM187" s="13"/>
      <c r="EN187" s="11"/>
      <c r="EO187" s="11"/>
      <c r="EP187" s="14"/>
      <c r="EQ187" s="10"/>
      <c r="ER187" s="11"/>
      <c r="ES187" s="74">
        <f t="shared" si="4437"/>
        <v>725</v>
      </c>
      <c r="ET187" s="74">
        <f t="shared" si="4438"/>
        <v>60</v>
      </c>
      <c r="EU187" s="11">
        <v>459</v>
      </c>
      <c r="EV187" s="12">
        <f t="shared" si="4378"/>
        <v>0.66620689655172416</v>
      </c>
      <c r="EW187" s="11">
        <v>24</v>
      </c>
      <c r="EX187" s="12">
        <f t="shared" si="4379"/>
        <v>4.9689440993788817E-2</v>
      </c>
      <c r="EY187" s="13"/>
      <c r="EZ187" s="11"/>
      <c r="FA187" s="11"/>
      <c r="FB187" s="14"/>
      <c r="FC187" s="10"/>
      <c r="FD187" s="11"/>
      <c r="FE187" s="74">
        <f t="shared" si="4439"/>
        <v>729</v>
      </c>
      <c r="FF187" s="74">
        <f t="shared" si="4440"/>
        <v>60</v>
      </c>
      <c r="FG187" s="11">
        <v>499</v>
      </c>
      <c r="FH187" s="12">
        <f t="shared" si="4382"/>
        <v>0.71879286694101507</v>
      </c>
      <c r="FI187" s="11">
        <v>25</v>
      </c>
      <c r="FJ187" s="12">
        <f t="shared" si="4383"/>
        <v>4.7709923664122141E-2</v>
      </c>
      <c r="FK187" s="13"/>
      <c r="FL187" s="11"/>
      <c r="FM187" s="11"/>
      <c r="FN187" s="14"/>
      <c r="FO187" s="10"/>
      <c r="FP187" s="11"/>
      <c r="FQ187" s="74">
        <f t="shared" si="4441"/>
        <v>742</v>
      </c>
      <c r="FR187" s="74">
        <f t="shared" si="4442"/>
        <v>62</v>
      </c>
      <c r="FS187" s="11">
        <v>476</v>
      </c>
      <c r="FT187" s="12">
        <f t="shared" si="4386"/>
        <v>0.65633423180592987</v>
      </c>
      <c r="FU187" s="11">
        <v>11</v>
      </c>
      <c r="FV187" s="12">
        <f t="shared" si="4387"/>
        <v>2.2587268993839837E-2</v>
      </c>
      <c r="FW187" s="13"/>
      <c r="FX187" s="11"/>
      <c r="FY187" s="11"/>
      <c r="FZ187" s="14"/>
      <c r="GA187" s="10"/>
      <c r="GB187" s="11"/>
      <c r="GC187" s="74">
        <f t="shared" si="4443"/>
        <v>195</v>
      </c>
      <c r="GD187" s="74">
        <f t="shared" si="4444"/>
        <v>16</v>
      </c>
      <c r="GE187" s="11">
        <v>110</v>
      </c>
      <c r="GF187" s="12">
        <f t="shared" si="4390"/>
        <v>0.61025641025641031</v>
      </c>
      <c r="GG187" s="11">
        <v>9</v>
      </c>
      <c r="GH187" s="12">
        <f t="shared" si="4391"/>
        <v>7.5630252100840331E-2</v>
      </c>
      <c r="GI187" s="13"/>
      <c r="GJ187" s="11"/>
      <c r="GK187" s="11"/>
      <c r="GL187" s="14"/>
      <c r="GM187" s="10"/>
      <c r="GN187" s="11"/>
      <c r="GO187" s="74">
        <f t="shared" si="4445"/>
        <v>744</v>
      </c>
      <c r="GP187" s="74">
        <f t="shared" si="4446"/>
        <v>61</v>
      </c>
      <c r="GQ187" s="11">
        <v>465</v>
      </c>
      <c r="GR187" s="12">
        <f t="shared" si="4394"/>
        <v>0.63844086021505375</v>
      </c>
      <c r="GS187" s="11">
        <v>10</v>
      </c>
      <c r="GT187" s="12">
        <f t="shared" si="4395"/>
        <v>2.1052631578947368E-2</v>
      </c>
      <c r="GU187" s="13"/>
      <c r="GV187" s="11"/>
      <c r="GW187" s="11"/>
      <c r="GX187" s="14"/>
      <c r="GY187" s="10"/>
      <c r="GZ187" s="11"/>
      <c r="HA187" s="74">
        <f t="shared" si="4447"/>
        <v>748</v>
      </c>
      <c r="HB187" s="74">
        <f t="shared" si="4448"/>
        <v>59</v>
      </c>
      <c r="HC187" s="11">
        <v>377</v>
      </c>
      <c r="HD187" s="12">
        <f t="shared" si="4398"/>
        <v>0.53074866310160429</v>
      </c>
      <c r="HE187" s="11">
        <v>20</v>
      </c>
      <c r="HF187" s="12">
        <f t="shared" si="4399"/>
        <v>5.0377833753148617E-2</v>
      </c>
      <c r="HG187" s="13"/>
      <c r="HH187" s="11"/>
      <c r="HI187" s="11"/>
      <c r="HJ187" s="14"/>
      <c r="HK187" s="10">
        <f t="shared" si="4400"/>
        <v>4</v>
      </c>
      <c r="HL187" s="11">
        <f t="shared" si="4401"/>
        <v>0</v>
      </c>
      <c r="HM187" s="11">
        <f t="shared" si="4402"/>
        <v>11538</v>
      </c>
      <c r="HN187" s="11">
        <f t="shared" si="4403"/>
        <v>953</v>
      </c>
      <c r="HO187" s="11">
        <f t="shared" si="4404"/>
        <v>7339</v>
      </c>
      <c r="HP187" s="202">
        <f t="shared" si="4405"/>
        <v>0.63607210955104876</v>
      </c>
      <c r="HQ187" s="15">
        <f t="shared" si="4406"/>
        <v>302</v>
      </c>
      <c r="HR187" s="12">
        <f t="shared" si="4407"/>
        <v>4.1150020438751871E-2</v>
      </c>
      <c r="HS187" s="16">
        <v>64.099999999999994</v>
      </c>
      <c r="HT187" s="17">
        <v>6908</v>
      </c>
      <c r="HU187" s="16">
        <f t="shared" si="4408"/>
        <v>94.127265294999319</v>
      </c>
      <c r="HV187" s="15"/>
      <c r="HW187" s="14"/>
      <c r="HX187" s="78">
        <f t="shared" si="4409"/>
        <v>0.61698212407991593</v>
      </c>
      <c r="HY187" s="78">
        <f t="shared" si="4410"/>
        <v>0.65099974032718777</v>
      </c>
      <c r="HZ187" s="78">
        <f t="shared" si="4411"/>
        <v>0.63996909605974761</v>
      </c>
    </row>
    <row r="188" spans="1:241" x14ac:dyDescent="0.25">
      <c r="A188" s="211"/>
      <c r="B188" s="41">
        <f t="shared" si="4412"/>
        <v>44648</v>
      </c>
      <c r="C188" s="10">
        <v>1</v>
      </c>
      <c r="D188" s="11"/>
      <c r="E188" s="74">
        <f t="shared" si="4413"/>
        <v>700</v>
      </c>
      <c r="F188" s="74">
        <f t="shared" si="4414"/>
        <v>59</v>
      </c>
      <c r="G188" s="11">
        <v>463</v>
      </c>
      <c r="H188" s="12">
        <f t="shared" si="4330"/>
        <v>0.68285714285714283</v>
      </c>
      <c r="I188" s="11">
        <v>15</v>
      </c>
      <c r="J188" s="12">
        <f t="shared" si="4331"/>
        <v>3.1380753138075312E-2</v>
      </c>
      <c r="K188" s="11"/>
      <c r="L188" s="11"/>
      <c r="M188" s="18"/>
      <c r="N188" s="20"/>
      <c r="O188" s="10"/>
      <c r="P188" s="11"/>
      <c r="Q188" s="74">
        <f t="shared" si="4415"/>
        <v>707</v>
      </c>
      <c r="R188" s="74">
        <f t="shared" si="4416"/>
        <v>61</v>
      </c>
      <c r="S188" s="11">
        <v>426</v>
      </c>
      <c r="T188" s="12">
        <f t="shared" si="4334"/>
        <v>0.63790664780763795</v>
      </c>
      <c r="U188" s="11">
        <v>25</v>
      </c>
      <c r="V188" s="12">
        <f t="shared" si="4335"/>
        <v>5.543237250554324E-2</v>
      </c>
      <c r="W188" s="11"/>
      <c r="X188" s="11"/>
      <c r="Y188" s="18"/>
      <c r="Z188" s="20"/>
      <c r="AA188" s="10">
        <v>1</v>
      </c>
      <c r="AB188" s="11"/>
      <c r="AC188" s="74">
        <f t="shared" si="4417"/>
        <v>724</v>
      </c>
      <c r="AD188" s="74">
        <f t="shared" si="4418"/>
        <v>61</v>
      </c>
      <c r="AE188" s="11">
        <v>459</v>
      </c>
      <c r="AF188" s="12">
        <f t="shared" si="4338"/>
        <v>0.65331491712707179</v>
      </c>
      <c r="AG188" s="11">
        <v>14</v>
      </c>
      <c r="AH188" s="12">
        <f t="shared" si="4339"/>
        <v>2.9598308668076109E-2</v>
      </c>
      <c r="AI188" s="11"/>
      <c r="AJ188" s="11"/>
      <c r="AK188" s="18"/>
      <c r="AL188" s="20"/>
      <c r="AM188" s="10"/>
      <c r="AN188" s="11"/>
      <c r="AO188" s="74">
        <f t="shared" si="4419"/>
        <v>190</v>
      </c>
      <c r="AP188" s="74">
        <f t="shared" si="4420"/>
        <v>15</v>
      </c>
      <c r="AQ188" s="11">
        <v>104</v>
      </c>
      <c r="AR188" s="12">
        <f t="shared" si="4342"/>
        <v>0.55263157894736847</v>
      </c>
      <c r="AS188" s="11">
        <v>1</v>
      </c>
      <c r="AT188" s="12">
        <f t="shared" si="4343"/>
        <v>9.5238095238095247E-3</v>
      </c>
      <c r="AU188" s="11"/>
      <c r="AV188" s="11"/>
      <c r="AW188" s="18"/>
      <c r="AX188" s="20"/>
      <c r="AY188" s="10"/>
      <c r="AZ188" s="11"/>
      <c r="BA188" s="74">
        <f t="shared" si="4421"/>
        <v>746</v>
      </c>
      <c r="BB188" s="74">
        <f t="shared" si="4422"/>
        <v>61</v>
      </c>
      <c r="BC188" s="11">
        <v>466</v>
      </c>
      <c r="BD188" s="12">
        <f t="shared" si="4346"/>
        <v>0.63806970509383376</v>
      </c>
      <c r="BE188" s="11">
        <v>10</v>
      </c>
      <c r="BF188" s="12">
        <f t="shared" si="4347"/>
        <v>2.100840336134454E-2</v>
      </c>
      <c r="BG188" s="11"/>
      <c r="BH188" s="11"/>
      <c r="BI188" s="18"/>
      <c r="BJ188" s="20"/>
      <c r="BK188" s="10">
        <v>1</v>
      </c>
      <c r="BL188" s="11"/>
      <c r="BM188" s="74">
        <f t="shared" si="4423"/>
        <v>734</v>
      </c>
      <c r="BN188" s="74">
        <f t="shared" si="4424"/>
        <v>62</v>
      </c>
      <c r="BO188" s="11">
        <v>490</v>
      </c>
      <c r="BP188" s="12">
        <f t="shared" si="4350"/>
        <v>0.68119891008174382</v>
      </c>
      <c r="BQ188" s="11">
        <v>10</v>
      </c>
      <c r="BR188" s="12">
        <f t="shared" si="4351"/>
        <v>0.02</v>
      </c>
      <c r="BS188" s="11"/>
      <c r="BT188" s="11"/>
      <c r="BU188" s="18"/>
      <c r="BV188" s="20"/>
      <c r="BW188" s="10"/>
      <c r="BX188" s="11"/>
      <c r="BY188" s="74">
        <f t="shared" si="4425"/>
        <v>721</v>
      </c>
      <c r="BZ188" s="74">
        <f t="shared" si="4426"/>
        <v>57</v>
      </c>
      <c r="CA188" s="11">
        <v>381</v>
      </c>
      <c r="CB188" s="12">
        <f t="shared" si="4354"/>
        <v>0.55755894590846045</v>
      </c>
      <c r="CC188" s="11">
        <v>21</v>
      </c>
      <c r="CD188" s="12">
        <f t="shared" si="4355"/>
        <v>5.2238805970149252E-2</v>
      </c>
      <c r="CE188" s="11"/>
      <c r="CF188" s="11"/>
      <c r="CG188" s="18"/>
      <c r="CH188" s="20"/>
      <c r="CI188" s="10"/>
      <c r="CJ188" s="11"/>
      <c r="CK188" s="74">
        <f t="shared" si="4427"/>
        <v>734</v>
      </c>
      <c r="CL188" s="74">
        <f t="shared" si="4428"/>
        <v>60</v>
      </c>
      <c r="CM188" s="11">
        <v>445</v>
      </c>
      <c r="CN188" s="12">
        <f t="shared" si="4358"/>
        <v>0.62806539509536785</v>
      </c>
      <c r="CO188" s="11">
        <v>16</v>
      </c>
      <c r="CP188" s="12">
        <f t="shared" si="4359"/>
        <v>3.4707158351409979E-2</v>
      </c>
      <c r="CQ188" s="11"/>
      <c r="CR188" s="11"/>
      <c r="CS188" s="18"/>
      <c r="CT188" s="20"/>
      <c r="CU188" s="10">
        <v>1</v>
      </c>
      <c r="CV188" s="11"/>
      <c r="CW188" s="74">
        <f t="shared" si="4429"/>
        <v>730</v>
      </c>
      <c r="CX188" s="74">
        <f t="shared" si="4430"/>
        <v>59</v>
      </c>
      <c r="CY188" s="11">
        <v>366</v>
      </c>
      <c r="CZ188" s="12">
        <f t="shared" si="4362"/>
        <v>0.51643835616438361</v>
      </c>
      <c r="DA188" s="11">
        <v>11</v>
      </c>
      <c r="DB188" s="12">
        <f t="shared" si="4363"/>
        <v>2.9177718832891247E-2</v>
      </c>
      <c r="DC188" s="11"/>
      <c r="DD188" s="11"/>
      <c r="DE188" s="18"/>
      <c r="DF188" s="20"/>
      <c r="DG188" s="10"/>
      <c r="DH188" s="11"/>
      <c r="DI188" s="74">
        <f t="shared" si="4431"/>
        <v>174</v>
      </c>
      <c r="DJ188" s="74">
        <f t="shared" si="4432"/>
        <v>15</v>
      </c>
      <c r="DK188" s="11">
        <v>97</v>
      </c>
      <c r="DL188" s="12">
        <f t="shared" si="4366"/>
        <v>0.59195402298850575</v>
      </c>
      <c r="DM188" s="11">
        <v>6</v>
      </c>
      <c r="DN188" s="12">
        <f t="shared" si="4367"/>
        <v>5.8252427184466021E-2</v>
      </c>
      <c r="DO188" s="11"/>
      <c r="DP188" s="11"/>
      <c r="DQ188" s="18"/>
      <c r="DR188" s="20"/>
      <c r="DS188" s="10"/>
      <c r="DT188" s="11"/>
      <c r="DU188" s="74">
        <f t="shared" si="4433"/>
        <v>745</v>
      </c>
      <c r="DV188" s="74">
        <f t="shared" si="4434"/>
        <v>63</v>
      </c>
      <c r="DW188" s="11">
        <v>423</v>
      </c>
      <c r="DX188" s="12">
        <f t="shared" si="4370"/>
        <v>0.59463087248322144</v>
      </c>
      <c r="DY188" s="11">
        <v>20</v>
      </c>
      <c r="DZ188" s="12">
        <f t="shared" si="4371"/>
        <v>4.5146726862302484E-2</v>
      </c>
      <c r="EA188" s="11"/>
      <c r="EB188" s="11"/>
      <c r="EC188" s="18"/>
      <c r="ED188" s="20"/>
      <c r="EE188" s="10"/>
      <c r="EF188" s="11"/>
      <c r="EG188" s="74">
        <f t="shared" si="4435"/>
        <v>746</v>
      </c>
      <c r="EH188" s="74">
        <f t="shared" si="4436"/>
        <v>62</v>
      </c>
      <c r="EI188" s="11">
        <v>397</v>
      </c>
      <c r="EJ188" s="12">
        <f t="shared" si="4374"/>
        <v>0.5536193029490617</v>
      </c>
      <c r="EK188" s="11">
        <v>16</v>
      </c>
      <c r="EL188" s="12">
        <f t="shared" si="4375"/>
        <v>3.8740920096852302E-2</v>
      </c>
      <c r="EM188" s="11"/>
      <c r="EN188" s="11"/>
      <c r="EO188" s="18"/>
      <c r="EP188" s="20"/>
      <c r="EQ188" s="10">
        <v>1</v>
      </c>
      <c r="ER188" s="11"/>
      <c r="ES188" s="74">
        <f t="shared" si="4437"/>
        <v>724</v>
      </c>
      <c r="ET188" s="74">
        <f t="shared" si="4438"/>
        <v>60</v>
      </c>
      <c r="EU188" s="11">
        <v>469</v>
      </c>
      <c r="EV188" s="12">
        <f t="shared" si="4378"/>
        <v>0.66988950276243098</v>
      </c>
      <c r="EW188" s="11">
        <v>16</v>
      </c>
      <c r="EX188" s="12">
        <f t="shared" si="4379"/>
        <v>3.2989690721649485E-2</v>
      </c>
      <c r="EY188" s="11"/>
      <c r="EZ188" s="11"/>
      <c r="FA188" s="18"/>
      <c r="FB188" s="20"/>
      <c r="FC188" s="10"/>
      <c r="FD188" s="11"/>
      <c r="FE188" s="74">
        <f t="shared" si="4439"/>
        <v>729</v>
      </c>
      <c r="FF188" s="74">
        <f t="shared" si="4440"/>
        <v>60</v>
      </c>
      <c r="FG188" s="11">
        <v>476</v>
      </c>
      <c r="FH188" s="12">
        <f t="shared" si="4382"/>
        <v>0.66803840877914955</v>
      </c>
      <c r="FI188" s="11">
        <v>11</v>
      </c>
      <c r="FJ188" s="12">
        <f t="shared" si="4383"/>
        <v>2.2587268993839837E-2</v>
      </c>
      <c r="FK188" s="11"/>
      <c r="FL188" s="11"/>
      <c r="FM188" s="18"/>
      <c r="FN188" s="20"/>
      <c r="FO188" s="10"/>
      <c r="FP188" s="11"/>
      <c r="FQ188" s="74">
        <f t="shared" si="4441"/>
        <v>742</v>
      </c>
      <c r="FR188" s="74">
        <f t="shared" si="4442"/>
        <v>62</v>
      </c>
      <c r="FS188" s="11">
        <v>483</v>
      </c>
      <c r="FT188" s="12">
        <f t="shared" si="4386"/>
        <v>0.66846361185983827</v>
      </c>
      <c r="FU188" s="11">
        <v>13</v>
      </c>
      <c r="FV188" s="12">
        <f t="shared" si="4387"/>
        <v>2.620967741935484E-2</v>
      </c>
      <c r="FW188" s="11"/>
      <c r="FX188" s="11"/>
      <c r="FY188" s="18"/>
      <c r="FZ188" s="20"/>
      <c r="GA188" s="10"/>
      <c r="GB188" s="11"/>
      <c r="GC188" s="74">
        <f t="shared" si="4443"/>
        <v>195</v>
      </c>
      <c r="GD188" s="74">
        <f t="shared" si="4444"/>
        <v>16</v>
      </c>
      <c r="GE188" s="11">
        <v>96</v>
      </c>
      <c r="GF188" s="12">
        <f t="shared" si="4390"/>
        <v>0.53846153846153844</v>
      </c>
      <c r="GG188" s="11">
        <v>9</v>
      </c>
      <c r="GH188" s="12">
        <f t="shared" si="4391"/>
        <v>8.5714285714285715E-2</v>
      </c>
      <c r="GI188" s="11"/>
      <c r="GJ188" s="11"/>
      <c r="GK188" s="18"/>
      <c r="GL188" s="20"/>
      <c r="GM188" s="10"/>
      <c r="GN188" s="11"/>
      <c r="GO188" s="74">
        <f t="shared" si="4445"/>
        <v>744</v>
      </c>
      <c r="GP188" s="74">
        <f t="shared" si="4446"/>
        <v>61</v>
      </c>
      <c r="GQ188" s="11">
        <v>468</v>
      </c>
      <c r="GR188" s="12">
        <f t="shared" si="4394"/>
        <v>0.6411290322580645</v>
      </c>
      <c r="GS188" s="11">
        <v>9</v>
      </c>
      <c r="GT188" s="12">
        <f t="shared" si="4395"/>
        <v>1.8867924528301886E-2</v>
      </c>
      <c r="GU188" s="11"/>
      <c r="GV188" s="11"/>
      <c r="GW188" s="18"/>
      <c r="GX188" s="20"/>
      <c r="GY188" s="10">
        <v>1</v>
      </c>
      <c r="GZ188" s="11"/>
      <c r="HA188" s="74">
        <f t="shared" si="4447"/>
        <v>747</v>
      </c>
      <c r="HB188" s="74">
        <f t="shared" si="4448"/>
        <v>59</v>
      </c>
      <c r="HC188" s="11">
        <v>425</v>
      </c>
      <c r="HD188" s="12">
        <f t="shared" si="4398"/>
        <v>0.59303882195448465</v>
      </c>
      <c r="HE188" s="11">
        <v>18</v>
      </c>
      <c r="HF188" s="12">
        <f t="shared" si="4399"/>
        <v>4.0632054176072234E-2</v>
      </c>
      <c r="HG188" s="11"/>
      <c r="HH188" s="11"/>
      <c r="HI188" s="18"/>
      <c r="HJ188" s="20"/>
      <c r="HK188" s="10">
        <f t="shared" si="4400"/>
        <v>6</v>
      </c>
      <c r="HL188" s="11">
        <f t="shared" si="4401"/>
        <v>0</v>
      </c>
      <c r="HM188" s="11">
        <f t="shared" si="4402"/>
        <v>11532</v>
      </c>
      <c r="HN188" s="11">
        <f t="shared" si="4403"/>
        <v>953</v>
      </c>
      <c r="HO188" s="11">
        <f t="shared" si="4404"/>
        <v>7175</v>
      </c>
      <c r="HP188" s="202">
        <f t="shared" si="4405"/>
        <v>0.62218175511619844</v>
      </c>
      <c r="HQ188" s="15">
        <f t="shared" si="4406"/>
        <v>241</v>
      </c>
      <c r="HR188" s="12">
        <f t="shared" si="4407"/>
        <v>3.3588850174216027E-2</v>
      </c>
      <c r="HS188" s="16">
        <v>64</v>
      </c>
      <c r="HT188" s="17">
        <v>6821</v>
      </c>
      <c r="HU188" s="16">
        <f t="shared" si="4408"/>
        <v>95.066202090592327</v>
      </c>
      <c r="HV188" s="18"/>
      <c r="HW188" s="20"/>
      <c r="HX188" s="78">
        <f t="shared" si="4409"/>
        <v>0.65324914496185216</v>
      </c>
      <c r="HY188" s="78">
        <f t="shared" si="4410"/>
        <v>0.57116883116883121</v>
      </c>
      <c r="HZ188" s="78">
        <f t="shared" si="4411"/>
        <v>0.64236021643906205</v>
      </c>
    </row>
    <row r="189" spans="1:241" x14ac:dyDescent="0.25">
      <c r="A189" s="211"/>
      <c r="B189" s="41">
        <f>+B188+1</f>
        <v>44649</v>
      </c>
      <c r="C189" s="10"/>
      <c r="D189" s="11"/>
      <c r="E189" s="74">
        <v>700</v>
      </c>
      <c r="F189" s="74">
        <f t="shared" si="4414"/>
        <v>59</v>
      </c>
      <c r="G189" s="11">
        <v>449</v>
      </c>
      <c r="H189" s="12">
        <f t="shared" si="4330"/>
        <v>0.67142857142857137</v>
      </c>
      <c r="I189" s="11">
        <v>21</v>
      </c>
      <c r="J189" s="12">
        <f t="shared" si="4331"/>
        <v>4.4680851063829789E-2</v>
      </c>
      <c r="K189" s="13"/>
      <c r="L189" s="13"/>
      <c r="M189" s="25"/>
      <c r="N189" s="38">
        <v>4385</v>
      </c>
      <c r="O189" s="10">
        <v>1</v>
      </c>
      <c r="P189" s="11"/>
      <c r="Q189" s="74">
        <f t="shared" si="4415"/>
        <v>706</v>
      </c>
      <c r="R189" s="74">
        <f t="shared" si="4416"/>
        <v>61</v>
      </c>
      <c r="S189" s="11">
        <v>419</v>
      </c>
      <c r="T189" s="12">
        <f t="shared" si="4334"/>
        <v>0.63739376770538247</v>
      </c>
      <c r="U189" s="11">
        <v>31</v>
      </c>
      <c r="V189" s="12">
        <f t="shared" si="4335"/>
        <v>6.8888888888888888E-2</v>
      </c>
      <c r="W189" s="13"/>
      <c r="X189" s="13"/>
      <c r="Y189" s="25"/>
      <c r="Z189" s="38">
        <v>4385</v>
      </c>
      <c r="AA189" s="10"/>
      <c r="AB189" s="11"/>
      <c r="AC189" s="74">
        <f t="shared" si="4417"/>
        <v>724</v>
      </c>
      <c r="AD189" s="74">
        <f t="shared" si="4418"/>
        <v>61</v>
      </c>
      <c r="AE189" s="11">
        <v>400</v>
      </c>
      <c r="AF189" s="12">
        <f t="shared" si="4338"/>
        <v>0.58287292817679559</v>
      </c>
      <c r="AG189" s="11">
        <v>22</v>
      </c>
      <c r="AH189" s="12">
        <f t="shared" si="4339"/>
        <v>5.2132701421800945E-2</v>
      </c>
      <c r="AI189" s="13"/>
      <c r="AJ189" s="13"/>
      <c r="AK189" s="25"/>
      <c r="AL189" s="38">
        <v>4385</v>
      </c>
      <c r="AM189" s="10"/>
      <c r="AN189" s="11"/>
      <c r="AO189" s="74">
        <f t="shared" si="4419"/>
        <v>190</v>
      </c>
      <c r="AP189" s="74">
        <f t="shared" si="4420"/>
        <v>15</v>
      </c>
      <c r="AQ189" s="11">
        <v>82</v>
      </c>
      <c r="AR189" s="12">
        <f t="shared" si="4342"/>
        <v>0.44210526315789472</v>
      </c>
      <c r="AS189" s="11">
        <v>2</v>
      </c>
      <c r="AT189" s="12">
        <f t="shared" si="4343"/>
        <v>2.3809523809523808E-2</v>
      </c>
      <c r="AU189" s="13"/>
      <c r="AV189" s="13"/>
      <c r="AW189" s="25"/>
      <c r="AX189" s="38">
        <v>4385</v>
      </c>
      <c r="AY189" s="10">
        <v>1</v>
      </c>
      <c r="AZ189" s="11"/>
      <c r="BA189" s="74">
        <f t="shared" si="4421"/>
        <v>745</v>
      </c>
      <c r="BB189" s="74">
        <f t="shared" si="4422"/>
        <v>61</v>
      </c>
      <c r="BC189" s="11">
        <v>442</v>
      </c>
      <c r="BD189" s="12">
        <f t="shared" si="4346"/>
        <v>0.61879194630872481</v>
      </c>
      <c r="BE189" s="11">
        <v>19</v>
      </c>
      <c r="BF189" s="12">
        <f t="shared" si="4347"/>
        <v>4.1214750542299353E-2</v>
      </c>
      <c r="BG189" s="13"/>
      <c r="BH189" s="13"/>
      <c r="BI189" s="25"/>
      <c r="BJ189" s="38">
        <v>4385</v>
      </c>
      <c r="BK189" s="10"/>
      <c r="BL189" s="11"/>
      <c r="BM189" s="74">
        <f t="shared" si="4423"/>
        <v>734</v>
      </c>
      <c r="BN189" s="74">
        <f t="shared" si="4424"/>
        <v>62</v>
      </c>
      <c r="BO189" s="11">
        <v>405</v>
      </c>
      <c r="BP189" s="12">
        <f t="shared" si="4350"/>
        <v>0.56948228882833785</v>
      </c>
      <c r="BQ189" s="11">
        <v>13</v>
      </c>
      <c r="BR189" s="12">
        <f t="shared" si="4351"/>
        <v>3.1100478468899521E-2</v>
      </c>
      <c r="BS189" s="13"/>
      <c r="BT189" s="13"/>
      <c r="BU189" s="25"/>
      <c r="BV189" s="38">
        <v>4385</v>
      </c>
      <c r="BW189" s="10"/>
      <c r="BX189" s="11">
        <v>1</v>
      </c>
      <c r="BY189" s="74">
        <f t="shared" si="4425"/>
        <v>721</v>
      </c>
      <c r="BZ189" s="74">
        <f t="shared" si="4426"/>
        <v>56</v>
      </c>
      <c r="CA189" s="11">
        <v>453</v>
      </c>
      <c r="CB189" s="12">
        <f t="shared" si="4354"/>
        <v>0.65325936199722612</v>
      </c>
      <c r="CC189" s="11">
        <v>18</v>
      </c>
      <c r="CD189" s="12">
        <f t="shared" si="4355"/>
        <v>3.8216560509554139E-2</v>
      </c>
      <c r="CE189" s="13"/>
      <c r="CF189" s="13"/>
      <c r="CG189" s="25"/>
      <c r="CH189" s="38">
        <v>4385</v>
      </c>
      <c r="CI189" s="10">
        <v>1</v>
      </c>
      <c r="CJ189" s="11"/>
      <c r="CK189" s="74">
        <f t="shared" si="4427"/>
        <v>733</v>
      </c>
      <c r="CL189" s="74">
        <f t="shared" si="4428"/>
        <v>60</v>
      </c>
      <c r="CM189" s="11">
        <v>415</v>
      </c>
      <c r="CN189" s="12">
        <f t="shared" si="4358"/>
        <v>0.59481582537517053</v>
      </c>
      <c r="CO189" s="11">
        <v>21</v>
      </c>
      <c r="CP189" s="12">
        <f t="shared" si="4359"/>
        <v>4.8165137614678902E-2</v>
      </c>
      <c r="CQ189" s="13"/>
      <c r="CR189" s="13"/>
      <c r="CS189" s="25"/>
      <c r="CT189" s="38">
        <v>4385</v>
      </c>
      <c r="CU189" s="10"/>
      <c r="CV189" s="11"/>
      <c r="CW189" s="74">
        <f t="shared" si="4429"/>
        <v>730</v>
      </c>
      <c r="CX189" s="74">
        <f t="shared" si="4430"/>
        <v>59</v>
      </c>
      <c r="CY189" s="11">
        <v>408</v>
      </c>
      <c r="CZ189" s="12">
        <f t="shared" si="4362"/>
        <v>0.58630136986301373</v>
      </c>
      <c r="DA189" s="11">
        <v>20</v>
      </c>
      <c r="DB189" s="12">
        <f t="shared" si="4363"/>
        <v>4.6728971962616821E-2</v>
      </c>
      <c r="DC189" s="13"/>
      <c r="DD189" s="13"/>
      <c r="DE189" s="25"/>
      <c r="DF189" s="38">
        <v>4385</v>
      </c>
      <c r="DG189" s="10">
        <v>1</v>
      </c>
      <c r="DH189" s="11"/>
      <c r="DI189" s="74">
        <f t="shared" si="4431"/>
        <v>173</v>
      </c>
      <c r="DJ189" s="74">
        <f t="shared" si="4432"/>
        <v>15</v>
      </c>
      <c r="DK189" s="11">
        <v>90</v>
      </c>
      <c r="DL189" s="12">
        <f t="shared" si="4366"/>
        <v>0.5722543352601156</v>
      </c>
      <c r="DM189" s="11">
        <v>9</v>
      </c>
      <c r="DN189" s="12">
        <f t="shared" si="4367"/>
        <v>9.0909090909090912E-2</v>
      </c>
      <c r="DO189" s="13"/>
      <c r="DP189" s="13"/>
      <c r="DQ189" s="25"/>
      <c r="DR189" s="38">
        <v>4385</v>
      </c>
      <c r="DS189" s="10"/>
      <c r="DT189" s="11"/>
      <c r="DU189" s="74">
        <f t="shared" si="4433"/>
        <v>745</v>
      </c>
      <c r="DV189" s="74">
        <f t="shared" si="4434"/>
        <v>63</v>
      </c>
      <c r="DW189" s="11">
        <v>466</v>
      </c>
      <c r="DX189" s="12">
        <f t="shared" si="4370"/>
        <v>0.64832214765100671</v>
      </c>
      <c r="DY189" s="11">
        <v>17</v>
      </c>
      <c r="DZ189" s="12">
        <f t="shared" si="4371"/>
        <v>3.5196687370600416E-2</v>
      </c>
      <c r="EA189" s="13"/>
      <c r="EB189" s="13"/>
      <c r="EC189" s="25"/>
      <c r="ED189" s="38">
        <v>4385</v>
      </c>
      <c r="EE189" s="10"/>
      <c r="EF189" s="11"/>
      <c r="EG189" s="74">
        <f t="shared" si="4435"/>
        <v>746</v>
      </c>
      <c r="EH189" s="74">
        <f t="shared" si="4436"/>
        <v>62</v>
      </c>
      <c r="EI189" s="11">
        <v>438</v>
      </c>
      <c r="EJ189" s="12">
        <f t="shared" si="4374"/>
        <v>0.61930294906166217</v>
      </c>
      <c r="EK189" s="11">
        <v>24</v>
      </c>
      <c r="EL189" s="12">
        <f t="shared" si="4375"/>
        <v>5.1948051948051951E-2</v>
      </c>
      <c r="EM189" s="13"/>
      <c r="EN189" s="13"/>
      <c r="EO189" s="25"/>
      <c r="EP189" s="38">
        <v>4385</v>
      </c>
      <c r="EQ189" s="10"/>
      <c r="ER189" s="11"/>
      <c r="ES189" s="74">
        <f t="shared" si="4437"/>
        <v>724</v>
      </c>
      <c r="ET189" s="74">
        <f t="shared" si="4438"/>
        <v>60</v>
      </c>
      <c r="EU189" s="11">
        <v>448</v>
      </c>
      <c r="EV189" s="12">
        <f t="shared" si="4378"/>
        <v>0.64364640883977897</v>
      </c>
      <c r="EW189" s="11">
        <v>18</v>
      </c>
      <c r="EX189" s="12">
        <f t="shared" si="4379"/>
        <v>3.8626609442060089E-2</v>
      </c>
      <c r="EY189" s="13"/>
      <c r="EZ189" s="13"/>
      <c r="FA189" s="25"/>
      <c r="FB189" s="38">
        <v>4385</v>
      </c>
      <c r="FC189" s="10"/>
      <c r="FD189" s="11"/>
      <c r="FE189" s="74">
        <f t="shared" si="4439"/>
        <v>729</v>
      </c>
      <c r="FF189" s="74">
        <f t="shared" si="4440"/>
        <v>60</v>
      </c>
      <c r="FG189" s="11">
        <v>461</v>
      </c>
      <c r="FH189" s="12">
        <f t="shared" si="4382"/>
        <v>0.65294924554183809</v>
      </c>
      <c r="FI189" s="11">
        <v>15</v>
      </c>
      <c r="FJ189" s="12">
        <f t="shared" si="4383"/>
        <v>3.1512605042016806E-2</v>
      </c>
      <c r="FK189" s="13"/>
      <c r="FL189" s="13"/>
      <c r="FM189" s="25"/>
      <c r="FN189" s="38">
        <v>4385</v>
      </c>
      <c r="FO189" s="10"/>
      <c r="FP189" s="11"/>
      <c r="FQ189" s="74">
        <f t="shared" si="4441"/>
        <v>742</v>
      </c>
      <c r="FR189" s="74">
        <f t="shared" si="4442"/>
        <v>62</v>
      </c>
      <c r="FS189" s="11">
        <v>457</v>
      </c>
      <c r="FT189" s="12">
        <f t="shared" si="4386"/>
        <v>0.63342318059299196</v>
      </c>
      <c r="FU189" s="11">
        <v>13</v>
      </c>
      <c r="FV189" s="12">
        <f t="shared" si="4387"/>
        <v>2.7659574468085105E-2</v>
      </c>
      <c r="FW189" s="13"/>
      <c r="FX189" s="13"/>
      <c r="FY189" s="25"/>
      <c r="FZ189" s="38">
        <v>4385</v>
      </c>
      <c r="GA189" s="10"/>
      <c r="GB189" s="11"/>
      <c r="GC189" s="74">
        <f t="shared" si="4443"/>
        <v>195</v>
      </c>
      <c r="GD189" s="74">
        <f t="shared" si="4444"/>
        <v>16</v>
      </c>
      <c r="GE189" s="11">
        <v>107</v>
      </c>
      <c r="GF189" s="12">
        <f t="shared" si="4390"/>
        <v>0.57948717948717954</v>
      </c>
      <c r="GG189" s="11">
        <v>6</v>
      </c>
      <c r="GH189" s="12">
        <f t="shared" si="4391"/>
        <v>5.3097345132743362E-2</v>
      </c>
      <c r="GI189" s="13"/>
      <c r="GJ189" s="13"/>
      <c r="GK189" s="25"/>
      <c r="GL189" s="38">
        <v>4385</v>
      </c>
      <c r="GM189" s="10"/>
      <c r="GN189" s="11"/>
      <c r="GO189" s="74">
        <f t="shared" si="4445"/>
        <v>744</v>
      </c>
      <c r="GP189" s="74">
        <f t="shared" si="4446"/>
        <v>61</v>
      </c>
      <c r="GQ189" s="11">
        <v>452</v>
      </c>
      <c r="GR189" s="12">
        <f t="shared" si="4394"/>
        <v>0.6196236559139785</v>
      </c>
      <c r="GS189" s="11">
        <v>9</v>
      </c>
      <c r="GT189" s="12">
        <f t="shared" si="4395"/>
        <v>1.9522776572668113E-2</v>
      </c>
      <c r="GU189" s="13"/>
      <c r="GV189" s="13"/>
      <c r="GW189" s="25"/>
      <c r="GX189" s="38">
        <v>4385</v>
      </c>
      <c r="GY189" s="10"/>
      <c r="GZ189" s="11"/>
      <c r="HA189" s="74">
        <f t="shared" si="4447"/>
        <v>747</v>
      </c>
      <c r="HB189" s="74">
        <f t="shared" si="4448"/>
        <v>59</v>
      </c>
      <c r="HC189" s="11">
        <v>443</v>
      </c>
      <c r="HD189" s="12">
        <f t="shared" si="4398"/>
        <v>0.62115127175368134</v>
      </c>
      <c r="HE189" s="11">
        <v>21</v>
      </c>
      <c r="HF189" s="12">
        <f t="shared" si="4399"/>
        <v>4.5258620689655173E-2</v>
      </c>
      <c r="HG189" s="13"/>
      <c r="HH189" s="13"/>
      <c r="HI189" s="25"/>
      <c r="HJ189" s="38">
        <v>4385</v>
      </c>
      <c r="HK189" s="10">
        <f t="shared" si="4400"/>
        <v>4</v>
      </c>
      <c r="HL189" s="11">
        <f t="shared" si="4401"/>
        <v>1</v>
      </c>
      <c r="HM189" s="11">
        <f t="shared" si="4402"/>
        <v>11528</v>
      </c>
      <c r="HN189" s="11">
        <f t="shared" si="4403"/>
        <v>952</v>
      </c>
      <c r="HO189" s="11">
        <f t="shared" si="4404"/>
        <v>7134</v>
      </c>
      <c r="HP189" s="202">
        <f t="shared" si="4405"/>
        <v>0.61884108258154058</v>
      </c>
      <c r="HQ189" s="15">
        <f t="shared" si="4406"/>
        <v>299</v>
      </c>
      <c r="HR189" s="12">
        <f t="shared" si="4407"/>
        <v>4.1911970843846368E-2</v>
      </c>
      <c r="HS189" s="16">
        <v>64.099999999999994</v>
      </c>
      <c r="HT189" s="17">
        <v>6730</v>
      </c>
      <c r="HU189" s="16">
        <f t="shared" si="4408"/>
        <v>94.336977852537146</v>
      </c>
      <c r="HV189" s="23"/>
      <c r="HW189" s="22">
        <v>4385</v>
      </c>
      <c r="HX189" s="78">
        <f t="shared" si="4409"/>
        <v>0.60673861542511187</v>
      </c>
      <c r="HY189" s="78">
        <f t="shared" si="4410"/>
        <v>0.6182432432432432</v>
      </c>
      <c r="HZ189" s="78">
        <f t="shared" si="4411"/>
        <v>0.6312805977840763</v>
      </c>
    </row>
    <row r="190" spans="1:241" x14ac:dyDescent="0.25">
      <c r="A190" s="211"/>
      <c r="B190" s="41">
        <f t="shared" si="4412"/>
        <v>44650</v>
      </c>
      <c r="C190" s="10"/>
      <c r="D190" s="11"/>
      <c r="E190" s="74">
        <f t="shared" si="4413"/>
        <v>700</v>
      </c>
      <c r="F190" s="74">
        <f t="shared" si="4414"/>
        <v>59</v>
      </c>
      <c r="G190" s="11">
        <v>443</v>
      </c>
      <c r="H190" s="12">
        <f t="shared" si="4330"/>
        <v>0.66142857142857148</v>
      </c>
      <c r="I190" s="11">
        <v>20</v>
      </c>
      <c r="J190" s="12">
        <f t="shared" si="4331"/>
        <v>4.3196544276457881E-2</v>
      </c>
      <c r="K190" s="13"/>
      <c r="L190" s="11"/>
      <c r="M190" s="25"/>
      <c r="N190" s="38">
        <v>4460.666666666667</v>
      </c>
      <c r="O190" s="10"/>
      <c r="P190" s="11"/>
      <c r="Q190" s="74">
        <f t="shared" si="4415"/>
        <v>706</v>
      </c>
      <c r="R190" s="74">
        <f t="shared" si="4416"/>
        <v>61</v>
      </c>
      <c r="S190" s="11">
        <v>406</v>
      </c>
      <c r="T190" s="12">
        <f t="shared" si="4334"/>
        <v>0.6076487252124646</v>
      </c>
      <c r="U190" s="11">
        <v>23</v>
      </c>
      <c r="V190" s="12">
        <f t="shared" si="4335"/>
        <v>5.3613053613053616E-2</v>
      </c>
      <c r="W190" s="13"/>
      <c r="X190" s="11"/>
      <c r="Y190" s="25"/>
      <c r="Z190" s="38">
        <v>4817.333333333333</v>
      </c>
      <c r="AA190" s="10">
        <v>1</v>
      </c>
      <c r="AB190" s="11"/>
      <c r="AC190" s="74">
        <f t="shared" si="4417"/>
        <v>723</v>
      </c>
      <c r="AD190" s="74">
        <f t="shared" si="4418"/>
        <v>61</v>
      </c>
      <c r="AE190" s="11">
        <v>438</v>
      </c>
      <c r="AF190" s="12">
        <f t="shared" si="4338"/>
        <v>0.63623789764868599</v>
      </c>
      <c r="AG190" s="11">
        <v>22</v>
      </c>
      <c r="AH190" s="12">
        <f t="shared" si="4339"/>
        <v>4.7826086956521741E-2</v>
      </c>
      <c r="AI190" s="13"/>
      <c r="AJ190" s="11"/>
      <c r="AK190" s="25"/>
      <c r="AL190" s="38">
        <v>4486.666666666667</v>
      </c>
      <c r="AM190" s="10"/>
      <c r="AN190" s="11"/>
      <c r="AO190" s="74">
        <f t="shared" si="4419"/>
        <v>190</v>
      </c>
      <c r="AP190" s="74">
        <f t="shared" si="4420"/>
        <v>15</v>
      </c>
      <c r="AQ190" s="11">
        <v>101</v>
      </c>
      <c r="AR190" s="12">
        <f t="shared" si="4342"/>
        <v>0.54210526315789476</v>
      </c>
      <c r="AS190" s="11">
        <v>2</v>
      </c>
      <c r="AT190" s="12">
        <f t="shared" si="4343"/>
        <v>1.9417475728155338E-2</v>
      </c>
      <c r="AU190" s="13"/>
      <c r="AV190" s="11"/>
      <c r="AW190" s="25"/>
      <c r="AX190" s="38">
        <v>4451.4285714285716</v>
      </c>
      <c r="AY190" s="10"/>
      <c r="AZ190" s="11"/>
      <c r="BA190" s="74">
        <f t="shared" si="4421"/>
        <v>745</v>
      </c>
      <c r="BB190" s="74">
        <f t="shared" si="4422"/>
        <v>61</v>
      </c>
      <c r="BC190" s="11">
        <v>422</v>
      </c>
      <c r="BD190" s="12">
        <f t="shared" si="4346"/>
        <v>0.59328859060402683</v>
      </c>
      <c r="BE190" s="11">
        <v>20</v>
      </c>
      <c r="BF190" s="12">
        <f t="shared" si="4347"/>
        <v>4.5248868778280542E-2</v>
      </c>
      <c r="BG190" s="13"/>
      <c r="BH190" s="11"/>
      <c r="BI190" s="25"/>
      <c r="BJ190" s="38">
        <v>4682</v>
      </c>
      <c r="BK190" s="10"/>
      <c r="BL190" s="11"/>
      <c r="BM190" s="74">
        <f t="shared" si="4423"/>
        <v>734</v>
      </c>
      <c r="BN190" s="74">
        <f t="shared" si="4424"/>
        <v>62</v>
      </c>
      <c r="BO190" s="11">
        <v>397</v>
      </c>
      <c r="BP190" s="12">
        <f t="shared" si="4350"/>
        <v>0.56811989100817439</v>
      </c>
      <c r="BQ190" s="11">
        <v>20</v>
      </c>
      <c r="BR190" s="12">
        <f t="shared" si="4351"/>
        <v>4.7961630695443645E-2</v>
      </c>
      <c r="BS190" s="13"/>
      <c r="BT190" s="11"/>
      <c r="BU190" s="25"/>
      <c r="BV190" s="38">
        <v>4946</v>
      </c>
      <c r="BW190" s="10"/>
      <c r="BX190" s="11"/>
      <c r="BY190" s="74">
        <f t="shared" si="4425"/>
        <v>721</v>
      </c>
      <c r="BZ190" s="74">
        <f t="shared" si="4426"/>
        <v>56</v>
      </c>
      <c r="CA190" s="11">
        <v>437</v>
      </c>
      <c r="CB190" s="12">
        <f t="shared" si="4354"/>
        <v>0.64493758668515955</v>
      </c>
      <c r="CC190" s="11">
        <v>28</v>
      </c>
      <c r="CD190" s="12">
        <f t="shared" si="4355"/>
        <v>6.0215053763440864E-2</v>
      </c>
      <c r="CE190" s="13"/>
      <c r="CF190" s="11"/>
      <c r="CG190" s="25"/>
      <c r="CH190" s="38">
        <v>4764.666666666667</v>
      </c>
      <c r="CI190" s="10"/>
      <c r="CJ190" s="11"/>
      <c r="CK190" s="74">
        <f t="shared" si="4427"/>
        <v>733</v>
      </c>
      <c r="CL190" s="74">
        <f t="shared" si="4428"/>
        <v>60</v>
      </c>
      <c r="CM190" s="11">
        <v>391</v>
      </c>
      <c r="CN190" s="12">
        <f t="shared" si="4358"/>
        <v>0.56207366984993179</v>
      </c>
      <c r="CO190" s="11">
        <v>21</v>
      </c>
      <c r="CP190" s="12">
        <f t="shared" si="4359"/>
        <v>5.0970873786407765E-2</v>
      </c>
      <c r="CQ190" s="13"/>
      <c r="CR190" s="11"/>
      <c r="CS190" s="25"/>
      <c r="CT190" s="38">
        <v>4774</v>
      </c>
      <c r="CU190" s="10"/>
      <c r="CV190" s="11"/>
      <c r="CW190" s="74">
        <f t="shared" si="4429"/>
        <v>730</v>
      </c>
      <c r="CX190" s="74">
        <f t="shared" si="4430"/>
        <v>59</v>
      </c>
      <c r="CY190" s="11">
        <v>418</v>
      </c>
      <c r="CZ190" s="12">
        <f t="shared" si="4362"/>
        <v>0.60136986301369866</v>
      </c>
      <c r="DA190" s="11">
        <v>21</v>
      </c>
      <c r="DB190" s="12">
        <f t="shared" si="4363"/>
        <v>4.7835990888382689E-2</v>
      </c>
      <c r="DC190" s="13"/>
      <c r="DD190" s="11"/>
      <c r="DE190" s="25"/>
      <c r="DF190" s="38">
        <v>4858.75</v>
      </c>
      <c r="DG190" s="10"/>
      <c r="DH190" s="11"/>
      <c r="DI190" s="74">
        <f t="shared" si="4431"/>
        <v>173</v>
      </c>
      <c r="DJ190" s="74">
        <f t="shared" si="4432"/>
        <v>15</v>
      </c>
      <c r="DK190" s="11">
        <v>90</v>
      </c>
      <c r="DL190" s="12">
        <f t="shared" si="4366"/>
        <v>0.55491329479768781</v>
      </c>
      <c r="DM190" s="11">
        <v>6</v>
      </c>
      <c r="DN190" s="12">
        <f t="shared" si="4367"/>
        <v>6.25E-2</v>
      </c>
      <c r="DO190" s="13"/>
      <c r="DP190" s="11"/>
      <c r="DQ190" s="25"/>
      <c r="DR190" s="38">
        <v>4456.25</v>
      </c>
      <c r="DS190" s="10"/>
      <c r="DT190" s="11"/>
      <c r="DU190" s="74">
        <f t="shared" si="4433"/>
        <v>745</v>
      </c>
      <c r="DV190" s="74">
        <f t="shared" si="4434"/>
        <v>63</v>
      </c>
      <c r="DW190" s="11">
        <v>460</v>
      </c>
      <c r="DX190" s="12">
        <f t="shared" si="4370"/>
        <v>0.64429530201342278</v>
      </c>
      <c r="DY190" s="11">
        <v>20</v>
      </c>
      <c r="DZ190" s="12">
        <f t="shared" si="4371"/>
        <v>4.1666666666666664E-2</v>
      </c>
      <c r="EA190" s="13"/>
      <c r="EB190" s="11"/>
      <c r="EC190" s="25"/>
      <c r="ED190" s="38">
        <v>4696</v>
      </c>
      <c r="EE190" s="10"/>
      <c r="EF190" s="11"/>
      <c r="EG190" s="74">
        <f t="shared" si="4435"/>
        <v>746</v>
      </c>
      <c r="EH190" s="74">
        <f t="shared" si="4436"/>
        <v>62</v>
      </c>
      <c r="EI190" s="11">
        <v>446</v>
      </c>
      <c r="EJ190" s="12">
        <f t="shared" si="4374"/>
        <v>0.62868632707774796</v>
      </c>
      <c r="EK190" s="11">
        <v>23</v>
      </c>
      <c r="EL190" s="12">
        <f t="shared" si="4375"/>
        <v>4.9040511727078892E-2</v>
      </c>
      <c r="EM190" s="13"/>
      <c r="EN190" s="11"/>
      <c r="EO190" s="25"/>
      <c r="EP190" s="38">
        <v>5164.2857142857147</v>
      </c>
      <c r="EQ190" s="10"/>
      <c r="ER190" s="11"/>
      <c r="ES190" s="74">
        <f t="shared" si="4437"/>
        <v>724</v>
      </c>
      <c r="ET190" s="74">
        <f t="shared" si="4438"/>
        <v>60</v>
      </c>
      <c r="EU190" s="11">
        <v>452</v>
      </c>
      <c r="EV190" s="12">
        <f t="shared" si="4378"/>
        <v>0.66436464088397795</v>
      </c>
      <c r="EW190" s="11">
        <v>29</v>
      </c>
      <c r="EX190" s="12">
        <f t="shared" si="4379"/>
        <v>6.0291060291060294E-2</v>
      </c>
      <c r="EY190" s="13"/>
      <c r="EZ190" s="11"/>
      <c r="FA190" s="25"/>
      <c r="FB190" s="38">
        <v>4377.333333333333</v>
      </c>
      <c r="FC190" s="10"/>
      <c r="FD190" s="11"/>
      <c r="FE190" s="74">
        <f t="shared" si="4439"/>
        <v>729</v>
      </c>
      <c r="FF190" s="74">
        <f t="shared" si="4440"/>
        <v>60</v>
      </c>
      <c r="FG190" s="11">
        <v>452</v>
      </c>
      <c r="FH190" s="12">
        <f t="shared" si="4382"/>
        <v>0.64060356652949246</v>
      </c>
      <c r="FI190" s="11">
        <v>15</v>
      </c>
      <c r="FJ190" s="12">
        <f t="shared" si="4383"/>
        <v>3.2119914346895075E-2</v>
      </c>
      <c r="FK190" s="13"/>
      <c r="FL190" s="11"/>
      <c r="FM190" s="25"/>
      <c r="FN190" s="38">
        <v>4677.6470588235297</v>
      </c>
      <c r="FO190" s="10"/>
      <c r="FP190" s="11"/>
      <c r="FQ190" s="74">
        <f t="shared" si="4441"/>
        <v>742</v>
      </c>
      <c r="FR190" s="74">
        <f t="shared" si="4442"/>
        <v>62</v>
      </c>
      <c r="FS190" s="11">
        <v>447</v>
      </c>
      <c r="FT190" s="12">
        <f t="shared" si="4386"/>
        <v>0.61994609164420489</v>
      </c>
      <c r="FU190" s="11">
        <v>13</v>
      </c>
      <c r="FV190" s="12">
        <f t="shared" si="4387"/>
        <v>2.8260869565217391E-2</v>
      </c>
      <c r="FW190" s="13"/>
      <c r="FX190" s="11"/>
      <c r="FY190" s="25"/>
      <c r="FZ190" s="38">
        <v>4963.333333333333</v>
      </c>
      <c r="GA190" s="10"/>
      <c r="GB190" s="11"/>
      <c r="GC190" s="74">
        <f t="shared" si="4443"/>
        <v>195</v>
      </c>
      <c r="GD190" s="74">
        <f t="shared" si="4444"/>
        <v>16</v>
      </c>
      <c r="GE190" s="11">
        <v>96</v>
      </c>
      <c r="GF190" s="12">
        <f t="shared" si="4390"/>
        <v>0.53333333333333333</v>
      </c>
      <c r="GG190" s="11">
        <v>8</v>
      </c>
      <c r="GH190" s="12">
        <f t="shared" si="4391"/>
        <v>7.6923076923076927E-2</v>
      </c>
      <c r="GI190" s="13"/>
      <c r="GJ190" s="11"/>
      <c r="GK190" s="25"/>
      <c r="GL190" s="38">
        <v>4802.8571428571431</v>
      </c>
      <c r="GM190" s="10"/>
      <c r="GN190" s="11"/>
      <c r="GO190" s="74">
        <f t="shared" si="4445"/>
        <v>744</v>
      </c>
      <c r="GP190" s="74">
        <f t="shared" si="4446"/>
        <v>61</v>
      </c>
      <c r="GQ190" s="11">
        <v>472</v>
      </c>
      <c r="GR190" s="12">
        <f t="shared" si="4394"/>
        <v>0.65322580645161288</v>
      </c>
      <c r="GS190" s="11">
        <v>14</v>
      </c>
      <c r="GT190" s="12">
        <f t="shared" si="4395"/>
        <v>2.8806584362139918E-2</v>
      </c>
      <c r="GU190" s="13"/>
      <c r="GV190" s="11"/>
      <c r="GW190" s="25"/>
      <c r="GX190" s="38">
        <v>4778</v>
      </c>
      <c r="GY190" s="10"/>
      <c r="GZ190" s="11"/>
      <c r="HA190" s="74">
        <f t="shared" si="4447"/>
        <v>747</v>
      </c>
      <c r="HB190" s="74">
        <f t="shared" si="4448"/>
        <v>59</v>
      </c>
      <c r="HC190" s="11">
        <v>430</v>
      </c>
      <c r="HD190" s="12">
        <f t="shared" si="4398"/>
        <v>0.58232931726907633</v>
      </c>
      <c r="HE190" s="11">
        <v>5</v>
      </c>
      <c r="HF190" s="12">
        <f t="shared" si="4399"/>
        <v>1.1494252873563218E-2</v>
      </c>
      <c r="HG190" s="13"/>
      <c r="HH190" s="11"/>
      <c r="HI190" s="25"/>
      <c r="HJ190" s="38">
        <v>5143.5714285714284</v>
      </c>
      <c r="HK190" s="10">
        <f t="shared" si="4400"/>
        <v>1</v>
      </c>
      <c r="HL190" s="11">
        <f t="shared" si="4401"/>
        <v>0</v>
      </c>
      <c r="HM190" s="11">
        <f t="shared" si="4402"/>
        <v>11527</v>
      </c>
      <c r="HN190" s="11">
        <f t="shared" si="4403"/>
        <v>952</v>
      </c>
      <c r="HO190" s="11">
        <f t="shared" si="4404"/>
        <v>7108</v>
      </c>
      <c r="HP190" s="202">
        <f t="shared" si="4405"/>
        <v>0.61663919493363406</v>
      </c>
      <c r="HQ190" s="15">
        <f t="shared" si="4406"/>
        <v>310</v>
      </c>
      <c r="HR190" s="12">
        <f t="shared" si="4407"/>
        <v>4.3612830613393362E-2</v>
      </c>
      <c r="HS190" s="16">
        <v>64.099999999999994</v>
      </c>
      <c r="HT190" s="17">
        <v>6703</v>
      </c>
      <c r="HU190" s="16">
        <f t="shared" si="4408"/>
        <v>94.302194710185702</v>
      </c>
      <c r="HV190" s="23"/>
      <c r="HW190" s="22">
        <v>4750.7661290322585</v>
      </c>
      <c r="HX190" s="78">
        <f t="shared" si="4409"/>
        <v>0.60926803580832012</v>
      </c>
      <c r="HY190" s="78">
        <f t="shared" si="4410"/>
        <v>0.61356548856548854</v>
      </c>
      <c r="HZ190" s="78">
        <f t="shared" si="4411"/>
        <v>0.62690028343210513</v>
      </c>
    </row>
    <row r="191" spans="1:241" x14ac:dyDescent="0.25">
      <c r="A191" s="211"/>
      <c r="B191" s="41">
        <f t="shared" si="4412"/>
        <v>44651</v>
      </c>
      <c r="C191" s="10">
        <v>2</v>
      </c>
      <c r="D191" s="11"/>
      <c r="E191" s="74">
        <f t="shared" si="4413"/>
        <v>698</v>
      </c>
      <c r="F191" s="74">
        <f t="shared" si="4414"/>
        <v>59</v>
      </c>
      <c r="G191" s="11">
        <v>468</v>
      </c>
      <c r="H191" s="12">
        <f t="shared" si="4330"/>
        <v>0.70343839541547282</v>
      </c>
      <c r="I191" s="11">
        <v>23</v>
      </c>
      <c r="J191" s="12">
        <f t="shared" si="4331"/>
        <v>4.684317718940937E-2</v>
      </c>
      <c r="K191" s="13"/>
      <c r="L191" s="11"/>
      <c r="M191" s="39"/>
      <c r="N191" s="43">
        <v>93.333333333333329</v>
      </c>
      <c r="O191" s="10"/>
      <c r="P191" s="11"/>
      <c r="Q191" s="74">
        <f t="shared" si="4415"/>
        <v>706</v>
      </c>
      <c r="R191" s="74">
        <f t="shared" si="4416"/>
        <v>61</v>
      </c>
      <c r="S191" s="11">
        <v>414</v>
      </c>
      <c r="T191" s="12">
        <f t="shared" si="4334"/>
        <v>0.61473087818696881</v>
      </c>
      <c r="U191" s="11">
        <v>20</v>
      </c>
      <c r="V191" s="12">
        <f t="shared" si="4335"/>
        <v>4.6082949308755762E-2</v>
      </c>
      <c r="W191" s="13"/>
      <c r="X191" s="11"/>
      <c r="Y191" s="39"/>
      <c r="Z191" s="43">
        <v>100</v>
      </c>
      <c r="AA191" s="10"/>
      <c r="AB191" s="11"/>
      <c r="AC191" s="74">
        <f t="shared" si="4417"/>
        <v>723</v>
      </c>
      <c r="AD191" s="74">
        <f t="shared" si="4418"/>
        <v>61</v>
      </c>
      <c r="AE191" s="11">
        <v>439</v>
      </c>
      <c r="AF191" s="12">
        <f t="shared" si="4338"/>
        <v>0.63208852005532501</v>
      </c>
      <c r="AG191" s="11">
        <v>18</v>
      </c>
      <c r="AH191" s="12">
        <f t="shared" si="4339"/>
        <v>3.9387308533916851E-2</v>
      </c>
      <c r="AI191" s="13"/>
      <c r="AJ191" s="11"/>
      <c r="AK191" s="39"/>
      <c r="AL191" s="43">
        <v>100</v>
      </c>
      <c r="AM191" s="10"/>
      <c r="AN191" s="11"/>
      <c r="AO191" s="74">
        <f t="shared" si="4419"/>
        <v>190</v>
      </c>
      <c r="AP191" s="74">
        <f t="shared" si="4420"/>
        <v>15</v>
      </c>
      <c r="AQ191" s="11">
        <v>90</v>
      </c>
      <c r="AR191" s="12">
        <f t="shared" si="4342"/>
        <v>0.48947368421052634</v>
      </c>
      <c r="AS191" s="11">
        <v>3</v>
      </c>
      <c r="AT191" s="12">
        <f t="shared" si="4343"/>
        <v>3.2258064516129031E-2</v>
      </c>
      <c r="AU191" s="13"/>
      <c r="AV191" s="11"/>
      <c r="AW191" s="39"/>
      <c r="AX191" s="43">
        <v>100</v>
      </c>
      <c r="AY191" s="10">
        <v>1</v>
      </c>
      <c r="AZ191" s="11"/>
      <c r="BA191" s="74">
        <f t="shared" si="4421"/>
        <v>744</v>
      </c>
      <c r="BB191" s="74">
        <f t="shared" si="4422"/>
        <v>61</v>
      </c>
      <c r="BC191" s="11">
        <v>455</v>
      </c>
      <c r="BD191" s="12">
        <f t="shared" si="4346"/>
        <v>0.62903225806451613</v>
      </c>
      <c r="BE191" s="11">
        <v>13</v>
      </c>
      <c r="BF191" s="12">
        <f t="shared" si="4347"/>
        <v>2.7777777777777776E-2</v>
      </c>
      <c r="BG191" s="13"/>
      <c r="BH191" s="11"/>
      <c r="BI191" s="39"/>
      <c r="BJ191" s="43">
        <v>86.666666666666671</v>
      </c>
      <c r="BK191" s="10"/>
      <c r="BL191" s="11"/>
      <c r="BM191" s="74">
        <f t="shared" si="4423"/>
        <v>734</v>
      </c>
      <c r="BN191" s="74">
        <f t="shared" si="4424"/>
        <v>62</v>
      </c>
      <c r="BO191" s="11">
        <v>385</v>
      </c>
      <c r="BP191" s="12">
        <f t="shared" si="4350"/>
        <v>0.54359673024523159</v>
      </c>
      <c r="BQ191" s="11">
        <v>14</v>
      </c>
      <c r="BR191" s="12">
        <f t="shared" si="4351"/>
        <v>3.5087719298245612E-2</v>
      </c>
      <c r="BS191" s="13"/>
      <c r="BT191" s="11"/>
      <c r="BU191" s="39"/>
      <c r="BV191" s="43">
        <v>100</v>
      </c>
      <c r="BW191" s="10"/>
      <c r="BX191" s="11"/>
      <c r="BY191" s="74">
        <f t="shared" si="4425"/>
        <v>721</v>
      </c>
      <c r="BZ191" s="74">
        <f t="shared" si="4426"/>
        <v>56</v>
      </c>
      <c r="CA191" s="11">
        <v>453</v>
      </c>
      <c r="CB191" s="12">
        <f t="shared" si="4354"/>
        <v>0.65325936199722612</v>
      </c>
      <c r="CC191" s="11">
        <v>18</v>
      </c>
      <c r="CD191" s="12">
        <f t="shared" si="4355"/>
        <v>3.8216560509554139E-2</v>
      </c>
      <c r="CE191" s="13"/>
      <c r="CF191" s="11"/>
      <c r="CG191" s="39"/>
      <c r="CH191" s="43">
        <v>93.333333333333329</v>
      </c>
      <c r="CI191" s="10"/>
      <c r="CJ191" s="11"/>
      <c r="CK191" s="74">
        <f t="shared" si="4427"/>
        <v>733</v>
      </c>
      <c r="CL191" s="74">
        <f t="shared" si="4428"/>
        <v>60</v>
      </c>
      <c r="CM191" s="11">
        <v>467</v>
      </c>
      <c r="CN191" s="12">
        <f t="shared" si="4358"/>
        <v>0.65757162346521147</v>
      </c>
      <c r="CO191" s="11">
        <v>15</v>
      </c>
      <c r="CP191" s="12">
        <f t="shared" si="4359"/>
        <v>3.1120331950207469E-2</v>
      </c>
      <c r="CQ191" s="13"/>
      <c r="CR191" s="11"/>
      <c r="CS191" s="39"/>
      <c r="CT191" s="43">
        <v>93.333333333333329</v>
      </c>
      <c r="CU191" s="10"/>
      <c r="CV191" s="11"/>
      <c r="CW191" s="74">
        <f t="shared" si="4429"/>
        <v>730</v>
      </c>
      <c r="CX191" s="74">
        <f t="shared" si="4430"/>
        <v>59</v>
      </c>
      <c r="CY191" s="11">
        <v>435</v>
      </c>
      <c r="CZ191" s="12">
        <f t="shared" si="4362"/>
        <v>0.61643835616438358</v>
      </c>
      <c r="DA191" s="11">
        <v>15</v>
      </c>
      <c r="DB191" s="12">
        <f t="shared" si="4363"/>
        <v>3.3333333333333333E-2</v>
      </c>
      <c r="DC191" s="13"/>
      <c r="DD191" s="11"/>
      <c r="DE191" s="39"/>
      <c r="DF191" s="43">
        <v>100</v>
      </c>
      <c r="DG191" s="10"/>
      <c r="DH191" s="11"/>
      <c r="DI191" s="74">
        <f t="shared" si="4431"/>
        <v>173</v>
      </c>
      <c r="DJ191" s="74">
        <f t="shared" si="4432"/>
        <v>15</v>
      </c>
      <c r="DK191" s="11">
        <v>94</v>
      </c>
      <c r="DL191" s="12">
        <f t="shared" si="4366"/>
        <v>0.58959537572254339</v>
      </c>
      <c r="DM191" s="11">
        <v>8</v>
      </c>
      <c r="DN191" s="12">
        <f t="shared" si="4367"/>
        <v>7.8431372549019607E-2</v>
      </c>
      <c r="DO191" s="39"/>
      <c r="DP191" s="39"/>
      <c r="DQ191" s="39"/>
      <c r="DR191" s="43">
        <v>100</v>
      </c>
      <c r="DS191" s="10"/>
      <c r="DT191" s="11"/>
      <c r="DU191" s="74">
        <f t="shared" si="4433"/>
        <v>745</v>
      </c>
      <c r="DV191" s="74">
        <f t="shared" si="4434"/>
        <v>63</v>
      </c>
      <c r="DW191" s="11">
        <v>446</v>
      </c>
      <c r="DX191" s="12">
        <f t="shared" si="4370"/>
        <v>0.62281879194630874</v>
      </c>
      <c r="DY191" s="11">
        <v>18</v>
      </c>
      <c r="DZ191" s="12">
        <f t="shared" si="4371"/>
        <v>3.8793103448275863E-2</v>
      </c>
      <c r="EA191" s="13"/>
      <c r="EB191" s="11"/>
      <c r="EC191" s="39"/>
      <c r="ED191" s="43">
        <v>93.333333333333329</v>
      </c>
      <c r="EE191" s="10"/>
      <c r="EF191" s="11"/>
      <c r="EG191" s="74">
        <f t="shared" si="4435"/>
        <v>746</v>
      </c>
      <c r="EH191" s="74">
        <f t="shared" si="4436"/>
        <v>62</v>
      </c>
      <c r="EI191" s="11">
        <v>391</v>
      </c>
      <c r="EJ191" s="12">
        <f t="shared" si="4374"/>
        <v>0.54959785522788207</v>
      </c>
      <c r="EK191" s="11">
        <v>19</v>
      </c>
      <c r="EL191" s="12">
        <f t="shared" si="4375"/>
        <v>4.6341463414634146E-2</v>
      </c>
      <c r="EM191" s="13"/>
      <c r="EN191" s="11"/>
      <c r="EO191" s="39"/>
      <c r="EP191" s="43">
        <v>92.857142857142861</v>
      </c>
      <c r="EQ191" s="10"/>
      <c r="ER191" s="11"/>
      <c r="ES191" s="74">
        <f t="shared" si="4437"/>
        <v>724</v>
      </c>
      <c r="ET191" s="74">
        <f t="shared" si="4438"/>
        <v>60</v>
      </c>
      <c r="EU191" s="11">
        <v>453</v>
      </c>
      <c r="EV191" s="12">
        <f t="shared" si="4378"/>
        <v>0.64502762430939231</v>
      </c>
      <c r="EW191" s="11">
        <v>14</v>
      </c>
      <c r="EX191" s="12">
        <f t="shared" si="4379"/>
        <v>2.9978586723768737E-2</v>
      </c>
      <c r="EY191" s="13"/>
      <c r="EZ191" s="11"/>
      <c r="FA191" s="39"/>
      <c r="FB191" s="43">
        <v>86.666666666666671</v>
      </c>
      <c r="FC191" s="10"/>
      <c r="FD191" s="11"/>
      <c r="FE191" s="74">
        <f t="shared" si="4439"/>
        <v>729</v>
      </c>
      <c r="FF191" s="74">
        <f t="shared" si="4440"/>
        <v>60</v>
      </c>
      <c r="FG191" s="11">
        <v>460</v>
      </c>
      <c r="FH191" s="12">
        <f t="shared" si="4382"/>
        <v>0.65432098765432101</v>
      </c>
      <c r="FI191" s="11">
        <v>17</v>
      </c>
      <c r="FJ191" s="12">
        <f t="shared" si="4383"/>
        <v>3.5639412997903561E-2</v>
      </c>
      <c r="FK191" s="13"/>
      <c r="FL191" s="11"/>
      <c r="FM191" s="39"/>
      <c r="FN191" s="43">
        <v>88.235294117647058</v>
      </c>
      <c r="FO191" s="10"/>
      <c r="FP191" s="11"/>
      <c r="FQ191" s="74">
        <f t="shared" si="4441"/>
        <v>742</v>
      </c>
      <c r="FR191" s="74">
        <f t="shared" si="4442"/>
        <v>62</v>
      </c>
      <c r="FS191" s="11">
        <v>472</v>
      </c>
      <c r="FT191" s="12">
        <f t="shared" si="4386"/>
        <v>0.65768194070080865</v>
      </c>
      <c r="FU191" s="11">
        <v>16</v>
      </c>
      <c r="FV191" s="12">
        <f t="shared" si="4387"/>
        <v>3.2786885245901641E-2</v>
      </c>
      <c r="FW191" s="13"/>
      <c r="FX191" s="11"/>
      <c r="FY191" s="39"/>
      <c r="FZ191" s="43">
        <v>80</v>
      </c>
      <c r="GA191" s="10"/>
      <c r="GB191" s="11"/>
      <c r="GC191" s="74">
        <f t="shared" si="4443"/>
        <v>195</v>
      </c>
      <c r="GD191" s="74">
        <f t="shared" si="4444"/>
        <v>16</v>
      </c>
      <c r="GE191" s="11">
        <v>105</v>
      </c>
      <c r="GF191" s="12">
        <f t="shared" si="4390"/>
        <v>0.58461538461538465</v>
      </c>
      <c r="GG191" s="11">
        <v>9</v>
      </c>
      <c r="GH191" s="12">
        <f t="shared" si="4391"/>
        <v>7.8947368421052627E-2</v>
      </c>
      <c r="GI191" s="13"/>
      <c r="GJ191" s="11"/>
      <c r="GK191" s="39"/>
      <c r="GL191" s="43">
        <v>85.714285714285708</v>
      </c>
      <c r="GM191" s="10"/>
      <c r="GN191" s="11"/>
      <c r="GO191" s="74">
        <f t="shared" si="4445"/>
        <v>744</v>
      </c>
      <c r="GP191" s="74">
        <f t="shared" si="4446"/>
        <v>61</v>
      </c>
      <c r="GQ191" s="11">
        <v>446</v>
      </c>
      <c r="GR191" s="12">
        <f t="shared" si="4394"/>
        <v>0.62096774193548387</v>
      </c>
      <c r="GS191" s="11">
        <v>16</v>
      </c>
      <c r="GT191" s="12">
        <f t="shared" si="4395"/>
        <v>3.4632034632034632E-2</v>
      </c>
      <c r="GU191" s="13"/>
      <c r="GV191" s="11"/>
      <c r="GW191" s="39"/>
      <c r="GX191" s="43">
        <v>93.333333333333329</v>
      </c>
      <c r="GY191" s="10"/>
      <c r="GZ191" s="11"/>
      <c r="HA191" s="74">
        <f t="shared" si="4447"/>
        <v>747</v>
      </c>
      <c r="HB191" s="74">
        <f t="shared" si="4448"/>
        <v>59</v>
      </c>
      <c r="HC191" s="11">
        <v>406</v>
      </c>
      <c r="HD191" s="12">
        <f t="shared" si="4398"/>
        <v>0.56224899598393574</v>
      </c>
      <c r="HE191" s="11">
        <v>14</v>
      </c>
      <c r="HF191" s="12">
        <f t="shared" si="4399"/>
        <v>3.3333333333333333E-2</v>
      </c>
      <c r="HG191" s="13"/>
      <c r="HH191" s="11"/>
      <c r="HI191" s="39"/>
      <c r="HJ191" s="43">
        <v>50</v>
      </c>
      <c r="HK191" s="10">
        <f t="shared" si="4400"/>
        <v>3</v>
      </c>
      <c r="HL191" s="11">
        <f t="shared" si="4401"/>
        <v>0</v>
      </c>
      <c r="HM191" s="11">
        <f t="shared" si="4402"/>
        <v>11524</v>
      </c>
      <c r="HN191" s="11">
        <f t="shared" si="4403"/>
        <v>952</v>
      </c>
      <c r="HO191" s="11">
        <f t="shared" si="4404"/>
        <v>7149</v>
      </c>
      <c r="HP191" s="202">
        <f t="shared" si="4405"/>
        <v>0.62035751475182233</v>
      </c>
      <c r="HQ191" s="15">
        <f t="shared" si="4406"/>
        <v>270</v>
      </c>
      <c r="HR191" s="12">
        <f t="shared" si="4407"/>
        <v>3.7767519932857742E-2</v>
      </c>
      <c r="HS191" s="16">
        <v>64.400000000000006</v>
      </c>
      <c r="HT191" s="17">
        <v>6759</v>
      </c>
      <c r="HU191" s="16">
        <f t="shared" si="4408"/>
        <v>94.544691565253885</v>
      </c>
      <c r="HV191" s="23"/>
      <c r="HW191" s="22">
        <v>80.645161290322577</v>
      </c>
      <c r="HX191" s="78">
        <f t="shared" si="4409"/>
        <v>0.61712779973649534</v>
      </c>
      <c r="HY191" s="78">
        <f t="shared" si="4410"/>
        <v>0.6182432432432432</v>
      </c>
      <c r="HZ191" s="78">
        <f t="shared" si="4411"/>
        <v>0.62561195568152539</v>
      </c>
      <c r="ID191" s="83">
        <f t="shared" ref="ID191:IF191" si="4449">ID192/ID193</f>
        <v>3.6755053819900237E-3</v>
      </c>
      <c r="IE191" s="83">
        <f t="shared" si="4449"/>
        <v>1.8158236057068742E-3</v>
      </c>
      <c r="IF191" s="83">
        <f t="shared" si="4449"/>
        <v>1.5436068947774634E-3</v>
      </c>
      <c r="IG191" s="86" t="s">
        <v>41</v>
      </c>
    </row>
    <row r="192" spans="1:241" ht="19.5" thickBot="1" x14ac:dyDescent="0.3">
      <c r="A192" s="211"/>
      <c r="B192" s="42"/>
      <c r="C192" s="26">
        <f t="shared" ref="C192:D192" si="4450">SUM(C185:C191)</f>
        <v>4</v>
      </c>
      <c r="D192" s="27">
        <f t="shared" si="4450"/>
        <v>0</v>
      </c>
      <c r="E192" s="27"/>
      <c r="F192" s="27"/>
      <c r="G192" s="27">
        <f t="shared" ref="G192" si="4451">SUM(G185:G191)</f>
        <v>3185</v>
      </c>
      <c r="H192" s="28">
        <f t="shared" ref="H192" si="4452">((G192+I192)/7)/E191</f>
        <v>0.67969709373720832</v>
      </c>
      <c r="I192" s="27">
        <f t="shared" ref="I192" si="4453">SUM(I185:I191)</f>
        <v>136</v>
      </c>
      <c r="J192" s="28">
        <f t="shared" ref="J192" si="4454">(I192/(I192+G192))</f>
        <v>4.0951520626317371E-2</v>
      </c>
      <c r="K192" s="27"/>
      <c r="L192" s="27"/>
      <c r="M192" s="29" t="e">
        <f t="shared" ref="M192:N192" si="4455">M190/M189*100-100</f>
        <v>#DIV/0!</v>
      </c>
      <c r="N192" s="72">
        <f t="shared" si="4455"/>
        <v>1.7255796275180728</v>
      </c>
      <c r="O192" s="26">
        <f t="shared" ref="O192:P192" si="4456">SUM(O185:O191)</f>
        <v>2</v>
      </c>
      <c r="P192" s="27">
        <f t="shared" si="4456"/>
        <v>0</v>
      </c>
      <c r="Q192" s="27"/>
      <c r="R192" s="27"/>
      <c r="S192" s="27">
        <f t="shared" si="3999"/>
        <v>2901</v>
      </c>
      <c r="T192" s="28">
        <f t="shared" ref="T192" si="4457">((S192+U192)/7)/Q191</f>
        <v>0.6163496560097127</v>
      </c>
      <c r="U192" s="27">
        <f t="shared" si="4001"/>
        <v>145</v>
      </c>
      <c r="V192" s="28">
        <f t="shared" ref="V192" si="4458">(U192/(U192+S192))</f>
        <v>4.7603414313854238E-2</v>
      </c>
      <c r="W192" s="27"/>
      <c r="X192" s="27"/>
      <c r="Y192" s="29" t="e">
        <f t="shared" ref="Y192:Z192" si="4459">Y190/Y189*100-100</f>
        <v>#DIV/0!</v>
      </c>
      <c r="Z192" s="72">
        <f t="shared" si="4459"/>
        <v>9.8593690611934477</v>
      </c>
      <c r="AA192" s="26">
        <f t="shared" ref="AA192:AB192" si="4460">SUM(AA185:AA191)</f>
        <v>3</v>
      </c>
      <c r="AB192" s="27">
        <f t="shared" si="4460"/>
        <v>0</v>
      </c>
      <c r="AC192" s="27"/>
      <c r="AD192" s="27"/>
      <c r="AE192" s="27">
        <f t="shared" si="4005"/>
        <v>2963</v>
      </c>
      <c r="AF192" s="28">
        <f t="shared" ref="AF192" si="4461">((AE192+AG192)/7)/AC191</f>
        <v>0.61035368504248166</v>
      </c>
      <c r="AG192" s="27">
        <f t="shared" si="4007"/>
        <v>126</v>
      </c>
      <c r="AH192" s="28">
        <f t="shared" ref="AH192" si="4462">(AG192/(AG192+AE192))</f>
        <v>4.0789899643897704E-2</v>
      </c>
      <c r="AI192" s="27"/>
      <c r="AJ192" s="27"/>
      <c r="AK192" s="29" t="e">
        <f t="shared" ref="AK192:AL192" si="4463">AK190/AK189*100-100</f>
        <v>#DIV/0!</v>
      </c>
      <c r="AL192" s="72">
        <f t="shared" si="4463"/>
        <v>2.3185100722158865</v>
      </c>
      <c r="AM192" s="26">
        <f t="shared" ref="AM192:AN192" si="4464">SUM(AM185:AM191)</f>
        <v>0</v>
      </c>
      <c r="AN192" s="27">
        <f t="shared" si="4464"/>
        <v>1</v>
      </c>
      <c r="AO192" s="27"/>
      <c r="AP192" s="27"/>
      <c r="AQ192" s="27">
        <f t="shared" si="4011"/>
        <v>694</v>
      </c>
      <c r="AR192" s="28">
        <f t="shared" ref="AR192" si="4465">((AQ192+AS192)/7)/AO191</f>
        <v>0.53383458646616544</v>
      </c>
      <c r="AS192" s="27">
        <f t="shared" si="4013"/>
        <v>16</v>
      </c>
      <c r="AT192" s="28">
        <f t="shared" ref="AT192" si="4466">(AS192/(AS192+AQ192))</f>
        <v>2.2535211267605635E-2</v>
      </c>
      <c r="AU192" s="27"/>
      <c r="AV192" s="27"/>
      <c r="AW192" s="29" t="e">
        <f t="shared" ref="AW192:AX192" si="4467">AW190/AW189*100-100</f>
        <v>#DIV/0!</v>
      </c>
      <c r="AX192" s="72">
        <f t="shared" si="4467"/>
        <v>1.5149047076071156</v>
      </c>
      <c r="AY192" s="26">
        <f t="shared" ref="AY192:AZ192" si="4468">SUM(AY185:AY191)</f>
        <v>2</v>
      </c>
      <c r="AZ192" s="27">
        <f t="shared" si="4468"/>
        <v>0</v>
      </c>
      <c r="BA192" s="27"/>
      <c r="BB192" s="27"/>
      <c r="BC192" s="27">
        <f t="shared" si="4017"/>
        <v>3046</v>
      </c>
      <c r="BD192" s="28">
        <f t="shared" ref="BD192" si="4469">((BC192+BE192)/7)/BA191</f>
        <v>0.60503072196620589</v>
      </c>
      <c r="BE192" s="27">
        <f t="shared" si="4019"/>
        <v>105</v>
      </c>
      <c r="BF192" s="28">
        <f t="shared" ref="BF192" si="4470">(BE192/(BE192+BC192))</f>
        <v>3.3322754681053633E-2</v>
      </c>
      <c r="BG192" s="27"/>
      <c r="BH192" s="27"/>
      <c r="BI192" s="29" t="e">
        <f t="shared" ref="BI192:BJ192" si="4471">BI190/BI189*100-100</f>
        <v>#DIV/0!</v>
      </c>
      <c r="BJ192" s="72">
        <f t="shared" si="4471"/>
        <v>6.7730900798175639</v>
      </c>
      <c r="BK192" s="26">
        <f t="shared" ref="BK192:BL192" si="4472">SUM(BK185:BK191)</f>
        <v>3</v>
      </c>
      <c r="BL192" s="27">
        <f t="shared" si="4472"/>
        <v>0</v>
      </c>
      <c r="BM192" s="27"/>
      <c r="BN192" s="27"/>
      <c r="BO192" s="27">
        <f t="shared" si="4023"/>
        <v>2954</v>
      </c>
      <c r="BP192" s="28">
        <f t="shared" ref="BP192" si="4473">((BO192+BQ192)/7)/BM191</f>
        <v>0.59420007785130402</v>
      </c>
      <c r="BQ192" s="27">
        <f t="shared" si="4025"/>
        <v>99</v>
      </c>
      <c r="BR192" s="28">
        <f t="shared" ref="BR192" si="4474">(BQ192/(BQ192+BO192))</f>
        <v>3.242712086472322E-2</v>
      </c>
      <c r="BS192" s="27"/>
      <c r="BT192" s="27"/>
      <c r="BU192" s="29" t="e">
        <f t="shared" ref="BU192:BV192" si="4475">BU190/BU189*100-100</f>
        <v>#DIV/0!</v>
      </c>
      <c r="BV192" s="72">
        <f t="shared" si="4475"/>
        <v>12.793614595210954</v>
      </c>
      <c r="BW192" s="26">
        <f t="shared" ref="BW192:BX192" si="4476">SUM(BW185:BW191)</f>
        <v>2</v>
      </c>
      <c r="BX192" s="27">
        <f t="shared" si="4476"/>
        <v>1</v>
      </c>
      <c r="BY192" s="27"/>
      <c r="BZ192" s="27"/>
      <c r="CA192" s="27">
        <f t="shared" si="4029"/>
        <v>3065</v>
      </c>
      <c r="CB192" s="28">
        <f t="shared" ref="CB192" si="4477">((CA192+CC192)/7)/BY191</f>
        <v>0.63641767386566273</v>
      </c>
      <c r="CC192" s="27">
        <f t="shared" si="4031"/>
        <v>147</v>
      </c>
      <c r="CD192" s="28">
        <f t="shared" ref="CD192" si="4478">(CC192/(CC192+CA192))</f>
        <v>4.5765877957658782E-2</v>
      </c>
      <c r="CE192" s="27"/>
      <c r="CF192" s="27"/>
      <c r="CG192" s="29" t="e">
        <f t="shared" ref="CG192:CH192" si="4479">CG190/CG189*100-100</f>
        <v>#DIV/0!</v>
      </c>
      <c r="CH192" s="72">
        <f t="shared" si="4479"/>
        <v>8.6583048270619543</v>
      </c>
      <c r="CI192" s="26">
        <f t="shared" ref="CI192:CJ192" si="4480">SUM(CI185:CI191)</f>
        <v>1</v>
      </c>
      <c r="CJ192" s="27">
        <f t="shared" si="4480"/>
        <v>0</v>
      </c>
      <c r="CK192" s="27"/>
      <c r="CL192" s="27"/>
      <c r="CM192" s="27">
        <f t="shared" si="4035"/>
        <v>3077</v>
      </c>
      <c r="CN192" s="28">
        <f t="shared" ref="CN192" si="4481">((CM192+CO192)/7)/CK191</f>
        <v>0.62307542389397774</v>
      </c>
      <c r="CO192" s="27">
        <f t="shared" si="4037"/>
        <v>120</v>
      </c>
      <c r="CP192" s="28">
        <f t="shared" ref="CP192" si="4482">(CO192/(CO192+CM192))</f>
        <v>3.753518923991242E-2</v>
      </c>
      <c r="CQ192" s="27"/>
      <c r="CR192" s="27"/>
      <c r="CS192" s="29" t="e">
        <f t="shared" ref="CS192:CT192" si="4483">CS190/CS189*100-100</f>
        <v>#DIV/0!</v>
      </c>
      <c r="CT192" s="72">
        <f t="shared" si="4483"/>
        <v>8.8711516533637393</v>
      </c>
      <c r="CU192" s="26">
        <f t="shared" ref="CU192:CV192" si="4484">SUM(CU185:CU191)</f>
        <v>2</v>
      </c>
      <c r="CV192" s="27">
        <f t="shared" si="4484"/>
        <v>0</v>
      </c>
      <c r="CW192" s="27"/>
      <c r="CX192" s="27"/>
      <c r="CY192" s="27">
        <f t="shared" si="4041"/>
        <v>2916</v>
      </c>
      <c r="CZ192" s="28">
        <f t="shared" ref="CZ192" si="4485">((CY192+DA192)/7)/CW191</f>
        <v>0.59530332681017606</v>
      </c>
      <c r="DA192" s="27">
        <f t="shared" si="4043"/>
        <v>126</v>
      </c>
      <c r="DB192" s="28">
        <f t="shared" ref="DB192" si="4486">(DA192/(DA192+CY192))</f>
        <v>4.142011834319527E-2</v>
      </c>
      <c r="DC192" s="27"/>
      <c r="DD192" s="27"/>
      <c r="DE192" s="29" t="e">
        <f t="shared" ref="DE192:DF192" si="4487">DE190/DE189*100-100</f>
        <v>#DIV/0!</v>
      </c>
      <c r="DF192" s="72">
        <f t="shared" si="4487"/>
        <v>10.803876852907649</v>
      </c>
      <c r="DG192" s="26">
        <f t="shared" ref="DG192:DH192" si="4488">SUM(DG185:DG191)</f>
        <v>1</v>
      </c>
      <c r="DH192" s="27">
        <f t="shared" si="4488"/>
        <v>0</v>
      </c>
      <c r="DI192" s="27"/>
      <c r="DJ192" s="27"/>
      <c r="DK192" s="27">
        <f t="shared" si="4047"/>
        <v>648</v>
      </c>
      <c r="DL192" s="28">
        <f t="shared" ref="DL192" si="4489">((DK192+DM192)/7)/DI191</f>
        <v>0.5697770437654831</v>
      </c>
      <c r="DM192" s="27">
        <f t="shared" si="4049"/>
        <v>42</v>
      </c>
      <c r="DN192" s="28">
        <f t="shared" ref="DN192" si="4490">(DM192/(DM192+DK192))</f>
        <v>6.0869565217391307E-2</v>
      </c>
      <c r="DO192" s="27"/>
      <c r="DP192" s="27"/>
      <c r="DQ192" s="29" t="e">
        <f t="shared" ref="DQ192:DR192" si="4491">DQ190/DQ189*100-100</f>
        <v>#DIV/0!</v>
      </c>
      <c r="DR192" s="72">
        <f t="shared" si="4491"/>
        <v>1.6248574686430857</v>
      </c>
      <c r="DS192" s="26">
        <f t="shared" ref="DS192:DT192" si="4492">SUM(DS185:DS191)</f>
        <v>1</v>
      </c>
      <c r="DT192" s="27">
        <f t="shared" si="4492"/>
        <v>0</v>
      </c>
      <c r="DU192" s="27"/>
      <c r="DV192" s="27"/>
      <c r="DW192" s="27">
        <f t="shared" si="4053"/>
        <v>3153</v>
      </c>
      <c r="DX192" s="28">
        <f t="shared" ref="DX192" si="4493">((DW192+DY192)/7)/DU191</f>
        <v>0.62972195589645252</v>
      </c>
      <c r="DY192" s="27">
        <f t="shared" si="4055"/>
        <v>131</v>
      </c>
      <c r="DZ192" s="28">
        <f t="shared" ref="DZ192" si="4494">(DY192/(DY192+DW192))</f>
        <v>3.9890377588306943E-2</v>
      </c>
      <c r="EA192" s="27"/>
      <c r="EB192" s="27"/>
      <c r="EC192" s="29" t="e">
        <f t="shared" ref="EC192:ED192" si="4495">EC190/EC189*100-100</f>
        <v>#DIV/0!</v>
      </c>
      <c r="ED192" s="72">
        <f t="shared" si="4495"/>
        <v>7.0923603192702274</v>
      </c>
      <c r="EE192" s="26">
        <f t="shared" ref="EE192:EF192" si="4496">SUM(EE185:EE191)</f>
        <v>0</v>
      </c>
      <c r="EF192" s="27">
        <f t="shared" si="4496"/>
        <v>0</v>
      </c>
      <c r="EG192" s="27"/>
      <c r="EH192" s="27"/>
      <c r="EI192" s="27">
        <f t="shared" si="4059"/>
        <v>2981</v>
      </c>
      <c r="EJ192" s="28">
        <f t="shared" ref="EJ192" si="4497">((EI192+EK192)/7)/EG191</f>
        <v>0.59708923783990808</v>
      </c>
      <c r="EK192" s="27">
        <f t="shared" si="4061"/>
        <v>137</v>
      </c>
      <c r="EL192" s="28">
        <f t="shared" ref="EL192" si="4498">(EK192/(EK192+EI192))</f>
        <v>4.3938422065426558E-2</v>
      </c>
      <c r="EM192" s="27"/>
      <c r="EN192" s="27"/>
      <c r="EO192" s="29" t="e">
        <f t="shared" ref="EO192:EP192" si="4499">EO190/EO189*100-100</f>
        <v>#DIV/0!</v>
      </c>
      <c r="EP192" s="72">
        <f t="shared" si="4499"/>
        <v>17.771624043003769</v>
      </c>
      <c r="EQ192" s="26">
        <f t="shared" ref="EQ192:ER192" si="4500">SUM(EQ185:EQ191)</f>
        <v>3</v>
      </c>
      <c r="ER192" s="27">
        <f t="shared" si="4500"/>
        <v>0</v>
      </c>
      <c r="ES192" s="27"/>
      <c r="ET192" s="27"/>
      <c r="EU192" s="27">
        <f t="shared" si="4065"/>
        <v>3203</v>
      </c>
      <c r="EV192" s="28">
        <f t="shared" ref="EV192" si="4501">((EU192+EW192)/7)/ES191</f>
        <v>0.65883977900552482</v>
      </c>
      <c r="EW192" s="27">
        <f t="shared" si="4067"/>
        <v>136</v>
      </c>
      <c r="EX192" s="28">
        <f t="shared" ref="EX192" si="4502">(EW192/(EW192+EU192))</f>
        <v>4.073075771188979E-2</v>
      </c>
      <c r="EY192" s="27"/>
      <c r="EZ192" s="27"/>
      <c r="FA192" s="29" t="e">
        <f t="shared" ref="FA192:FB192" si="4503">FA190/FA189*100-100</f>
        <v>#DIV/0!</v>
      </c>
      <c r="FB192" s="72">
        <f t="shared" si="4503"/>
        <v>-0.17483846446218365</v>
      </c>
      <c r="FC192" s="26">
        <f t="shared" ref="FC192:FD192" si="4504">SUM(FC185:FC191)</f>
        <v>0</v>
      </c>
      <c r="FD192" s="27">
        <f t="shared" si="4504"/>
        <v>0</v>
      </c>
      <c r="FE192" s="27"/>
      <c r="FF192" s="27"/>
      <c r="FG192" s="27">
        <f t="shared" si="4071"/>
        <v>3244</v>
      </c>
      <c r="FH192" s="28">
        <f t="shared" ref="FH192" si="4505">((FG192+FI192)/7)/FE191</f>
        <v>0.65961199294532624</v>
      </c>
      <c r="FI192" s="27">
        <f t="shared" si="4073"/>
        <v>122</v>
      </c>
      <c r="FJ192" s="28">
        <f t="shared" ref="FJ192" si="4506">(FI192/(FI192+FG192))</f>
        <v>3.6244800950683304E-2</v>
      </c>
      <c r="FK192" s="27"/>
      <c r="FL192" s="27"/>
      <c r="FM192" s="29" t="e">
        <f t="shared" ref="FM192:FN192" si="4507">FM190/FM189*100-100</f>
        <v>#DIV/0!</v>
      </c>
      <c r="FN192" s="72">
        <f t="shared" si="4507"/>
        <v>6.6738211818364874</v>
      </c>
      <c r="FO192" s="26">
        <f t="shared" ref="FO192:FP192" si="4508">SUM(FO185:FO191)</f>
        <v>0</v>
      </c>
      <c r="FP192" s="27">
        <f t="shared" si="4508"/>
        <v>0</v>
      </c>
      <c r="FQ192" s="27"/>
      <c r="FR192" s="27"/>
      <c r="FS192" s="27">
        <f t="shared" si="4077"/>
        <v>3245</v>
      </c>
      <c r="FT192" s="28">
        <f t="shared" ref="FT192" si="4509">((FS192+FU192)/7)/FQ191</f>
        <v>0.64304967269926838</v>
      </c>
      <c r="FU192" s="27">
        <f t="shared" si="4079"/>
        <v>95</v>
      </c>
      <c r="FV192" s="28">
        <f t="shared" ref="FV192" si="4510">(FU192/(FU192+FS192))</f>
        <v>2.8443113772455089E-2</v>
      </c>
      <c r="FW192" s="27"/>
      <c r="FX192" s="27"/>
      <c r="FY192" s="29" t="e">
        <f t="shared" ref="FY192:FZ192" si="4511">FY190/FY189*100-100</f>
        <v>#DIV/0!</v>
      </c>
      <c r="FZ192" s="72">
        <f t="shared" si="4511"/>
        <v>13.18890155834282</v>
      </c>
      <c r="GA192" s="26">
        <f t="shared" ref="GA192:GB192" si="4512">SUM(GA185:GA191)</f>
        <v>1</v>
      </c>
      <c r="GB192" s="27">
        <f t="shared" si="4512"/>
        <v>0</v>
      </c>
      <c r="GC192" s="27"/>
      <c r="GD192" s="27"/>
      <c r="GE192" s="27">
        <f t="shared" si="4083"/>
        <v>718</v>
      </c>
      <c r="GF192" s="28">
        <f t="shared" ref="GF192" si="4513">((GE192+GG192)/7)/GC191</f>
        <v>0.56556776556776556</v>
      </c>
      <c r="GG192" s="27">
        <f t="shared" si="4085"/>
        <v>54</v>
      </c>
      <c r="GH192" s="28">
        <f t="shared" ref="GH192" si="4514">(GG192/(GG192+GE192))</f>
        <v>6.9948186528497408E-2</v>
      </c>
      <c r="GI192" s="27"/>
      <c r="GJ192" s="27"/>
      <c r="GK192" s="29" t="e">
        <f t="shared" ref="GK192:GL192" si="4515">GK190/GK189*100-100</f>
        <v>#DIV/0!</v>
      </c>
      <c r="GL192" s="72">
        <f t="shared" si="4515"/>
        <v>9.5292392897866165</v>
      </c>
      <c r="GM192" s="26">
        <f t="shared" ref="GM192:GN192" si="4516">SUM(GM185:GM191)</f>
        <v>0</v>
      </c>
      <c r="GN192" s="27">
        <f t="shared" si="4516"/>
        <v>0</v>
      </c>
      <c r="GO192" s="27"/>
      <c r="GP192" s="27"/>
      <c r="GQ192" s="27">
        <f t="shared" si="4089"/>
        <v>3213</v>
      </c>
      <c r="GR192" s="28">
        <f t="shared" ref="GR192" si="4517">((GQ192+GS192)/7)/GO191</f>
        <v>0.63325652841781876</v>
      </c>
      <c r="GS192" s="27">
        <f t="shared" si="4091"/>
        <v>85</v>
      </c>
      <c r="GT192" s="28">
        <f t="shared" ref="GT192" si="4518">(GS192/(GS192+GQ192))</f>
        <v>2.5773195876288658E-2</v>
      </c>
      <c r="GU192" s="27"/>
      <c r="GV192" s="27"/>
      <c r="GW192" s="29" t="e">
        <f t="shared" ref="GW192:GX192" si="4519">GW190/GW189*100-100</f>
        <v>#DIV/0!</v>
      </c>
      <c r="GX192" s="72">
        <f t="shared" si="4519"/>
        <v>8.9623717217787799</v>
      </c>
      <c r="GY192" s="26">
        <f t="shared" ref="GY192:GZ192" si="4520">SUM(GY185:GY191)</f>
        <v>2</v>
      </c>
      <c r="GZ192" s="27">
        <f t="shared" si="4520"/>
        <v>0</v>
      </c>
      <c r="HA192" s="27"/>
      <c r="HB192" s="27"/>
      <c r="HC192" s="27">
        <f t="shared" si="4095"/>
        <v>2933</v>
      </c>
      <c r="HD192" s="28">
        <f t="shared" ref="HD192" si="4521">((HC192+HE192)/7)/HA191</f>
        <v>0.58041690571811055</v>
      </c>
      <c r="HE192" s="27">
        <f t="shared" si="4097"/>
        <v>102</v>
      </c>
      <c r="HF192" s="28">
        <f t="shared" ref="HF192" si="4522">(HE192/(HE192+HC192))</f>
        <v>3.360790774299835E-2</v>
      </c>
      <c r="HG192" s="27"/>
      <c r="HH192" s="27"/>
      <c r="HI192" s="29" t="e">
        <f>HI190/HI189*100-100</f>
        <v>#DIV/0!</v>
      </c>
      <c r="HJ192" s="72">
        <f>HJ190/HJ189*100-100</f>
        <v>17.299234402997229</v>
      </c>
      <c r="HK192" s="26">
        <f t="shared" si="4400"/>
        <v>27</v>
      </c>
      <c r="HL192" s="27">
        <f t="shared" si="4401"/>
        <v>2</v>
      </c>
      <c r="HM192" s="27"/>
      <c r="HN192" s="27"/>
      <c r="HO192" s="27">
        <f t="shared" ref="HO192" si="4523">+G192+S192+AE192+AQ192+BC192+BO192+CA192+CM192+CY192+DK192+DW192+EI192+EU192+FG192+FS192+GE192+GQ192+HC192+I192+U192+AG192+AS192+BE192+BQ192+CC192+CO192+DA192+DM192+DY192+EK192+EW192+FI192+FU192+GG192+GS192+HE192</f>
        <v>50063</v>
      </c>
      <c r="HP192" s="203">
        <f t="shared" ref="HP192" si="4524">+((HO192)/HM191)/7</f>
        <v>0.62060544453810684</v>
      </c>
      <c r="HQ192" s="62">
        <f t="shared" si="4406"/>
        <v>1924</v>
      </c>
      <c r="HR192" s="52">
        <f t="shared" si="4407"/>
        <v>3.8431576213970399E-2</v>
      </c>
      <c r="HS192" s="53">
        <f t="shared" si="4102"/>
        <v>64.085714285714289</v>
      </c>
      <c r="HT192" s="54">
        <f t="shared" si="4103"/>
        <v>47341</v>
      </c>
      <c r="HU192" s="53">
        <f t="shared" si="4104"/>
        <v>94.565513537908288</v>
      </c>
      <c r="HV192" s="63" t="e">
        <f t="shared" ref="HV192:HW192" si="4525">HV190/HV189*100-100</f>
        <v>#DIV/0!</v>
      </c>
      <c r="HW192" s="72">
        <f t="shared" si="4525"/>
        <v>8.3413028285577866</v>
      </c>
      <c r="HX192" s="78">
        <f t="shared" ref="HX192" si="4526">SUM(G192,I192,S192,U192,AE192,AG192,AQ192,AS192,BC192,BE192,BO192,BQ192)/7/SUM(E191,Q191,AC191,AO191,BA191,BM191)</f>
        <v>0.61622435535479014</v>
      </c>
      <c r="HY192" s="78">
        <f t="shared" ref="HY192" si="4527">SUM(CA192,CC192,CM192,CO192,CY192,DA192,DK192,DM192,DW192,DY192,EI192,EK192)/7/SUM(BY191,CK191,CW191,DI191,DU191,EG191)</f>
        <v>0.61415948915948915</v>
      </c>
      <c r="HZ192" s="78">
        <f t="shared" ref="HZ192" si="4528">SUM(K192,EU192,EW192,FG192,FI192,FS192,FU192,GE192,GG192,GQ192,GS192,HC192,HE192)/7/SUM(ES191,FE191,FQ191,GC191,GO191,HA191)</f>
        <v>0.6312805977840763</v>
      </c>
      <c r="IA192" s="82">
        <f t="shared" ref="IA192" si="4529">SUM(I192,U192,AG192,AS192,BE192,BQ192)/SUM(G192,I192,S192,U192,AE192,AG192,AQ192,AS192,BC192,BE192,BO192,BQ192)</f>
        <v>3.830177153329261E-2</v>
      </c>
      <c r="IB192" s="82">
        <f t="shared" ref="IB192" si="4530">SUM(CC192,CO192,DA192,DM192,DY192,EK192)/SUM(CA192,CC192,CM192,CO192,CY192,DA192,DK192,DM192,DW192,DY192,EI192,EK192)</f>
        <v>4.2495315239073926E-2</v>
      </c>
      <c r="IC192" s="82">
        <f t="shared" ref="IC192" si="4531">SUM(EW192,FI192,FU192,GG192,GS192,HE192)/SUM(EU192,EW192,FG192,FI192,FS192,FU192,GE192,GG192,GQ192,GS192,HC192,HE192)</f>
        <v>3.4635568513119531E-2</v>
      </c>
      <c r="ID192" s="84">
        <f t="shared" ref="ID192" si="4532">SUM(C192,O192,AA192,AM192,AY192,BK192)</f>
        <v>14</v>
      </c>
      <c r="IE192" s="84">
        <f t="shared" ref="IE192" si="4533">SUM(BW192,CI192,CU192,DG192,DS192,EE192)</f>
        <v>7</v>
      </c>
      <c r="IF192" s="84">
        <f t="shared" ref="IF192" si="4534">SUM(EQ192,FC192,FO192,GA192,GM192,GY192)</f>
        <v>6</v>
      </c>
      <c r="IG192" s="86" t="s">
        <v>40</v>
      </c>
    </row>
    <row r="193" spans="1:24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5">
        <f t="shared" ref="HK193:HL193" si="4535">HK192/HM182</f>
        <v>2.337459960176608E-3</v>
      </c>
      <c r="HL193" s="68">
        <f t="shared" si="4535"/>
        <v>2.0964360587002098E-3</v>
      </c>
      <c r="HM193" s="30"/>
      <c r="HN193" s="30"/>
      <c r="HO193" s="30"/>
      <c r="HP193" s="204"/>
      <c r="HQ193" s="30"/>
      <c r="HR193" s="30"/>
      <c r="HS193" s="30"/>
      <c r="HT193" s="51"/>
      <c r="HU193" s="30"/>
      <c r="HV193" s="30"/>
      <c r="HW193" s="31"/>
      <c r="HY193" s="77"/>
      <c r="HZ193" s="77"/>
      <c r="ID193" s="84">
        <f t="shared" ref="ID193" si="4536">SUM(E182,Q182,AC182,AO182,BA182,BM182)</f>
        <v>3809</v>
      </c>
      <c r="IE193" s="84">
        <f t="shared" ref="IE193" si="4537">SUM(BY182,CK182,CW182,DI182,DU182,EG182)</f>
        <v>3855</v>
      </c>
      <c r="IF193" s="84">
        <f t="shared" ref="IF193" si="4538">SUM(ES182,FE182,FQ182,GC182,GO182,HA182)</f>
        <v>3887</v>
      </c>
      <c r="IG193" s="86" t="s">
        <v>38</v>
      </c>
    </row>
    <row r="194" spans="1:241" x14ac:dyDescent="0.25">
      <c r="A194" s="210">
        <v>46</v>
      </c>
      <c r="B194" s="73">
        <f>B191+1</f>
        <v>44652</v>
      </c>
      <c r="C194" s="33">
        <v>1</v>
      </c>
      <c r="D194" s="34"/>
      <c r="E194" s="34">
        <f t="shared" ref="E194:F194" si="4539">E191-C194</f>
        <v>697</v>
      </c>
      <c r="F194" s="34">
        <f t="shared" si="4539"/>
        <v>59</v>
      </c>
      <c r="G194" s="34">
        <v>447</v>
      </c>
      <c r="H194" s="35">
        <f t="shared" ref="H194:H200" si="4540">((G194+I194)/E194)</f>
        <v>0.66427546628407463</v>
      </c>
      <c r="I194" s="34">
        <v>16</v>
      </c>
      <c r="J194" s="35">
        <f t="shared" ref="J194:J200" si="4541">I194/(G194+I194)</f>
        <v>3.4557235421166309E-2</v>
      </c>
      <c r="K194" s="36"/>
      <c r="L194" s="34"/>
      <c r="M194" s="34"/>
      <c r="N194" s="37"/>
      <c r="O194" s="33">
        <v>1</v>
      </c>
      <c r="P194" s="34"/>
      <c r="Q194" s="34">
        <f t="shared" ref="Q194" si="4542">Q191-O194</f>
        <v>705</v>
      </c>
      <c r="R194" s="34">
        <f t="shared" ref="R194" si="4543">R191-P194</f>
        <v>61</v>
      </c>
      <c r="S194" s="34">
        <v>411</v>
      </c>
      <c r="T194" s="35">
        <f t="shared" ref="T194:T200" si="4544">((S194+U194)/Q194)</f>
        <v>0.60425531914893615</v>
      </c>
      <c r="U194" s="34">
        <v>15</v>
      </c>
      <c r="V194" s="35">
        <f t="shared" ref="V194:V200" si="4545">U194/(S194+U194)</f>
        <v>3.5211267605633804E-2</v>
      </c>
      <c r="W194" s="36"/>
      <c r="X194" s="34"/>
      <c r="Y194" s="34"/>
      <c r="Z194" s="37"/>
      <c r="AA194" s="33"/>
      <c r="AB194" s="34"/>
      <c r="AC194" s="34">
        <f t="shared" ref="AC194" si="4546">AC191-AA194</f>
        <v>723</v>
      </c>
      <c r="AD194" s="34">
        <f t="shared" ref="AD194" si="4547">AD191-AB194</f>
        <v>61</v>
      </c>
      <c r="AE194" s="34">
        <v>436</v>
      </c>
      <c r="AF194" s="35">
        <f t="shared" ref="AF194:AF200" si="4548">((AE194+AG194)/AC194)</f>
        <v>0.61410788381742742</v>
      </c>
      <c r="AG194" s="34">
        <v>8</v>
      </c>
      <c r="AH194" s="35">
        <f t="shared" ref="AH194:AH200" si="4549">AG194/(AE194+AG194)</f>
        <v>1.8018018018018018E-2</v>
      </c>
      <c r="AI194" s="36"/>
      <c r="AJ194" s="34"/>
      <c r="AK194" s="34"/>
      <c r="AL194" s="37"/>
      <c r="AM194" s="33"/>
      <c r="AN194" s="34"/>
      <c r="AO194" s="34">
        <f t="shared" ref="AO194" si="4550">AO191-AM194</f>
        <v>190</v>
      </c>
      <c r="AP194" s="34">
        <f t="shared" ref="AP194" si="4551">AP191-AN194</f>
        <v>15</v>
      </c>
      <c r="AQ194" s="34">
        <v>97</v>
      </c>
      <c r="AR194" s="35">
        <f t="shared" ref="AR194:AR200" si="4552">((AQ194+AS194)/AO194)</f>
        <v>0.51578947368421058</v>
      </c>
      <c r="AS194" s="34">
        <v>1</v>
      </c>
      <c r="AT194" s="35">
        <f t="shared" ref="AT194:AT200" si="4553">AS194/(AQ194+AS194)</f>
        <v>1.020408163265306E-2</v>
      </c>
      <c r="AU194" s="36"/>
      <c r="AV194" s="34"/>
      <c r="AW194" s="34"/>
      <c r="AX194" s="37"/>
      <c r="AY194" s="33">
        <v>1</v>
      </c>
      <c r="AZ194" s="34"/>
      <c r="BA194" s="34">
        <f t="shared" ref="BA194" si="4554">BA191-AY194</f>
        <v>743</v>
      </c>
      <c r="BB194" s="34">
        <f t="shared" ref="BB194" si="4555">BB191-AZ194</f>
        <v>61</v>
      </c>
      <c r="BC194" s="34">
        <v>419</v>
      </c>
      <c r="BD194" s="35">
        <f t="shared" ref="BD194:BD200" si="4556">((BC194+BE194)/BA194)</f>
        <v>0.58950201884253028</v>
      </c>
      <c r="BE194" s="34">
        <v>19</v>
      </c>
      <c r="BF194" s="35">
        <f t="shared" ref="BF194:BF200" si="4557">BE194/(BC194+BE194)</f>
        <v>4.3378995433789952E-2</v>
      </c>
      <c r="BG194" s="36"/>
      <c r="BH194" s="34"/>
      <c r="BI194" s="34"/>
      <c r="BJ194" s="37"/>
      <c r="BK194" s="33"/>
      <c r="BL194" s="34"/>
      <c r="BM194" s="34">
        <f t="shared" ref="BM194" si="4558">BM191-BK194</f>
        <v>734</v>
      </c>
      <c r="BN194" s="34">
        <f t="shared" ref="BN194" si="4559">BN191-BL194</f>
        <v>62</v>
      </c>
      <c r="BO194" s="34">
        <v>452</v>
      </c>
      <c r="BP194" s="35">
        <f t="shared" ref="BP194:BP200" si="4560">((BO194+BQ194)/BM194)</f>
        <v>0.63351498637602177</v>
      </c>
      <c r="BQ194" s="34">
        <v>13</v>
      </c>
      <c r="BR194" s="35">
        <f t="shared" ref="BR194:BR200" si="4561">BQ194/(BO194+BQ194)</f>
        <v>2.7956989247311829E-2</v>
      </c>
      <c r="BS194" s="36"/>
      <c r="BT194" s="34"/>
      <c r="BU194" s="34"/>
      <c r="BV194" s="37"/>
      <c r="BW194" s="33"/>
      <c r="BX194" s="34"/>
      <c r="BY194" s="34">
        <f t="shared" ref="BY194" si="4562">BY191-BW194</f>
        <v>721</v>
      </c>
      <c r="BZ194" s="34">
        <f t="shared" ref="BZ194" si="4563">BZ191-BX194</f>
        <v>56</v>
      </c>
      <c r="CA194" s="34">
        <v>435</v>
      </c>
      <c r="CB194" s="35">
        <f t="shared" ref="CB194:CB200" si="4564">((CA194+CC194)/BY194)</f>
        <v>0.62135922330097082</v>
      </c>
      <c r="CC194" s="34">
        <v>13</v>
      </c>
      <c r="CD194" s="35">
        <f t="shared" ref="CD194:CD200" si="4565">CC194/(CA194+CC194)</f>
        <v>2.9017857142857144E-2</v>
      </c>
      <c r="CE194" s="36"/>
      <c r="CF194" s="34"/>
      <c r="CG194" s="34"/>
      <c r="CH194" s="37"/>
      <c r="CI194" s="33"/>
      <c r="CJ194" s="34"/>
      <c r="CK194" s="34">
        <f t="shared" ref="CK194" si="4566">CK191-CI194</f>
        <v>733</v>
      </c>
      <c r="CL194" s="34">
        <f t="shared" ref="CL194" si="4567">CL191-CJ194</f>
        <v>60</v>
      </c>
      <c r="CM194" s="34">
        <v>432</v>
      </c>
      <c r="CN194" s="35">
        <f t="shared" ref="CN194:CN200" si="4568">((CM194+CO194)/CK194)</f>
        <v>0.60709413369713505</v>
      </c>
      <c r="CO194" s="34">
        <v>13</v>
      </c>
      <c r="CP194" s="35">
        <f t="shared" ref="CP194:CP200" si="4569">CO194/(CM194+CO194)</f>
        <v>2.9213483146067417E-2</v>
      </c>
      <c r="CQ194" s="36"/>
      <c r="CR194" s="34"/>
      <c r="CS194" s="34"/>
      <c r="CT194" s="37"/>
      <c r="CU194" s="33"/>
      <c r="CV194" s="34"/>
      <c r="CW194" s="34">
        <f t="shared" ref="CW194" si="4570">CW191-CU194</f>
        <v>730</v>
      </c>
      <c r="CX194" s="34">
        <f t="shared" ref="CX194" si="4571">CX191-CV194</f>
        <v>59</v>
      </c>
      <c r="CY194" s="34">
        <v>414</v>
      </c>
      <c r="CZ194" s="35">
        <f t="shared" ref="CZ194:CZ200" si="4572">((CY194+DA194)/CW194)</f>
        <v>0.59041095890410955</v>
      </c>
      <c r="DA194" s="34">
        <v>17</v>
      </c>
      <c r="DB194" s="35">
        <f t="shared" ref="DB194:DB200" si="4573">DA194/(CY194+DA194)</f>
        <v>3.9443155452436193E-2</v>
      </c>
      <c r="DC194" s="36"/>
      <c r="DD194" s="34"/>
      <c r="DE194" s="34"/>
      <c r="DF194" s="37"/>
      <c r="DG194" s="33"/>
      <c r="DH194" s="34"/>
      <c r="DI194" s="34">
        <f t="shared" ref="DI194" si="4574">DI191-DG194</f>
        <v>173</v>
      </c>
      <c r="DJ194" s="34">
        <f t="shared" ref="DJ194" si="4575">DJ191-DH194</f>
        <v>15</v>
      </c>
      <c r="DK194" s="34">
        <v>91</v>
      </c>
      <c r="DL194" s="35">
        <f t="shared" ref="DL194:DL200" si="4576">((DK194+DM194)/DI194)</f>
        <v>0.56647398843930641</v>
      </c>
      <c r="DM194" s="34">
        <v>7</v>
      </c>
      <c r="DN194" s="35">
        <f t="shared" ref="DN194:DN200" si="4577">DM194/(DK194+DM194)</f>
        <v>7.1428571428571425E-2</v>
      </c>
      <c r="DO194" s="36"/>
      <c r="DP194" s="34"/>
      <c r="DQ194" s="34"/>
      <c r="DR194" s="37"/>
      <c r="DS194" s="33"/>
      <c r="DT194" s="34"/>
      <c r="DU194" s="34">
        <f t="shared" ref="DU194" si="4578">DU191-DS194</f>
        <v>745</v>
      </c>
      <c r="DV194" s="34">
        <f t="shared" ref="DV194" si="4579">DV191-DT194</f>
        <v>63</v>
      </c>
      <c r="DW194" s="34">
        <v>446</v>
      </c>
      <c r="DX194" s="35">
        <f t="shared" ref="DX194:DX200" si="4580">((DW194+DY194)/DU194)</f>
        <v>0.61610738255033559</v>
      </c>
      <c r="DY194" s="34">
        <v>13</v>
      </c>
      <c r="DZ194" s="35">
        <f t="shared" ref="DZ194:DZ200" si="4581">DY194/(DW194+DY194)</f>
        <v>2.8322440087145968E-2</v>
      </c>
      <c r="EA194" s="36"/>
      <c r="EB194" s="34"/>
      <c r="EC194" s="34"/>
      <c r="ED194" s="37"/>
      <c r="EE194" s="33"/>
      <c r="EF194" s="34"/>
      <c r="EG194" s="34">
        <f t="shared" ref="EG194" si="4582">EG191-EE194</f>
        <v>746</v>
      </c>
      <c r="EH194" s="34">
        <f t="shared" ref="EH194" si="4583">EH191-EF194</f>
        <v>62</v>
      </c>
      <c r="EI194" s="34">
        <v>410</v>
      </c>
      <c r="EJ194" s="35">
        <f t="shared" ref="EJ194:EJ200" si="4584">((EI194+EK194)/EG194)</f>
        <v>0.58176943699731909</v>
      </c>
      <c r="EK194" s="34">
        <v>24</v>
      </c>
      <c r="EL194" s="35">
        <f t="shared" ref="EL194:EL200" si="4585">EK194/(EI194+EK194)</f>
        <v>5.5299539170506916E-2</v>
      </c>
      <c r="EM194" s="36"/>
      <c r="EN194" s="34"/>
      <c r="EO194" s="34"/>
      <c r="EP194" s="37"/>
      <c r="EQ194" s="33"/>
      <c r="ER194" s="34"/>
      <c r="ES194" s="34">
        <f t="shared" ref="ES194" si="4586">ES191-EQ194</f>
        <v>724</v>
      </c>
      <c r="ET194" s="34">
        <f t="shared" ref="ET194" si="4587">ET191-ER194</f>
        <v>60</v>
      </c>
      <c r="EU194" s="34">
        <v>457</v>
      </c>
      <c r="EV194" s="35">
        <f t="shared" ref="EV194:EV200" si="4588">((EU194+EW194)/ES194)</f>
        <v>0.65193370165745856</v>
      </c>
      <c r="EW194" s="34">
        <v>15</v>
      </c>
      <c r="EX194" s="35">
        <f t="shared" ref="EX194:EX200" si="4589">EW194/(EU194+EW194)</f>
        <v>3.1779661016949151E-2</v>
      </c>
      <c r="EY194" s="36"/>
      <c r="EZ194" s="34"/>
      <c r="FA194" s="34"/>
      <c r="FB194" s="37"/>
      <c r="FC194" s="33"/>
      <c r="FD194" s="34"/>
      <c r="FE194" s="34">
        <f t="shared" ref="FE194" si="4590">FE191-FC194</f>
        <v>729</v>
      </c>
      <c r="FF194" s="34">
        <f t="shared" ref="FF194" si="4591">FF191-FD194</f>
        <v>60</v>
      </c>
      <c r="FG194" s="34">
        <v>463</v>
      </c>
      <c r="FH194" s="35">
        <f t="shared" ref="FH194:FH200" si="4592">((FG194+FI194)/FE194)</f>
        <v>0.65706447187928674</v>
      </c>
      <c r="FI194" s="34">
        <v>16</v>
      </c>
      <c r="FJ194" s="35">
        <f t="shared" ref="FJ194:FJ200" si="4593">FI194/(FG194+FI194)</f>
        <v>3.3402922755741124E-2</v>
      </c>
      <c r="FK194" s="36"/>
      <c r="FL194" s="34"/>
      <c r="FM194" s="34"/>
      <c r="FN194" s="37"/>
      <c r="FO194" s="33"/>
      <c r="FP194" s="34"/>
      <c r="FQ194" s="34">
        <f t="shared" ref="FQ194" si="4594">FQ191-FO194</f>
        <v>742</v>
      </c>
      <c r="FR194" s="34">
        <f t="shared" ref="FR194" si="4595">FR191-FP194</f>
        <v>62</v>
      </c>
      <c r="FS194" s="34">
        <v>463</v>
      </c>
      <c r="FT194" s="35">
        <f t="shared" ref="FT194:FT200" si="4596">((FS194+FU194)/FQ194)</f>
        <v>0.64690026954177893</v>
      </c>
      <c r="FU194" s="34">
        <v>17</v>
      </c>
      <c r="FV194" s="35">
        <f t="shared" ref="FV194:FV200" si="4597">FU194/(FS194+FU194)</f>
        <v>3.5416666666666666E-2</v>
      </c>
      <c r="FW194" s="36"/>
      <c r="FX194" s="34"/>
      <c r="FY194" s="34"/>
      <c r="FZ194" s="37"/>
      <c r="GA194" s="33"/>
      <c r="GB194" s="34"/>
      <c r="GC194" s="34">
        <f t="shared" ref="GC194" si="4598">GC191-GA194</f>
        <v>195</v>
      </c>
      <c r="GD194" s="34">
        <f t="shared" ref="GD194" si="4599">GD191-GB194</f>
        <v>16</v>
      </c>
      <c r="GE194" s="34">
        <v>105</v>
      </c>
      <c r="GF194" s="35">
        <f t="shared" ref="GF194:GF200" si="4600">((GE194+GG194)/GC194)</f>
        <v>0.57435897435897432</v>
      </c>
      <c r="GG194" s="34">
        <v>7</v>
      </c>
      <c r="GH194" s="35">
        <f t="shared" ref="GH194:GH200" si="4601">GG194/(GE194+GG194)</f>
        <v>6.25E-2</v>
      </c>
      <c r="GI194" s="36"/>
      <c r="GJ194" s="34"/>
      <c r="GK194" s="34"/>
      <c r="GL194" s="37"/>
      <c r="GM194" s="33"/>
      <c r="GN194" s="34"/>
      <c r="GO194" s="34">
        <f t="shared" ref="GO194" si="4602">GO191-GM194</f>
        <v>744</v>
      </c>
      <c r="GP194" s="34">
        <f t="shared" ref="GP194" si="4603">GP191-GN194</f>
        <v>61</v>
      </c>
      <c r="GQ194" s="34">
        <v>457</v>
      </c>
      <c r="GR194" s="35">
        <f t="shared" ref="GR194:GR200" si="4604">((GQ194+GS194)/GO194)</f>
        <v>0.62365591397849462</v>
      </c>
      <c r="GS194" s="34">
        <v>7</v>
      </c>
      <c r="GT194" s="35">
        <f t="shared" ref="GT194:GT200" si="4605">GS194/(GQ194+GS194)</f>
        <v>1.5086206896551725E-2</v>
      </c>
      <c r="GU194" s="36"/>
      <c r="GV194" s="34"/>
      <c r="GW194" s="34"/>
      <c r="GX194" s="37"/>
      <c r="GY194" s="33">
        <v>1</v>
      </c>
      <c r="GZ194" s="34"/>
      <c r="HA194" s="34">
        <f t="shared" ref="HA194" si="4606">HA191-GY194</f>
        <v>746</v>
      </c>
      <c r="HB194" s="34">
        <f t="shared" ref="HB194" si="4607">HB191-GZ194</f>
        <v>59</v>
      </c>
      <c r="HC194" s="34">
        <v>435</v>
      </c>
      <c r="HD194" s="35">
        <f t="shared" ref="HD194:HD200" si="4608">((HC194+HE194)/HA194)</f>
        <v>0.59919571045576403</v>
      </c>
      <c r="HE194" s="34">
        <v>12</v>
      </c>
      <c r="HF194" s="35">
        <f t="shared" ref="HF194:HF200" si="4609">HE194/(HC194+HE194)</f>
        <v>2.6845637583892617E-2</v>
      </c>
      <c r="HG194" s="36"/>
      <c r="HH194" s="34"/>
      <c r="HI194" s="34"/>
      <c r="HJ194" s="37"/>
      <c r="HK194" s="33">
        <f t="shared" ref="HK194:HK201" si="4610">+C194+O194+AA194+AM194+AY194+BK194+BW194+CI194+CU194+DG194+DS194+EE194+EQ194+FC194+FO194+GA194+GM194+GY194</f>
        <v>4</v>
      </c>
      <c r="HL194" s="34">
        <f t="shared" ref="HL194:HL201" si="4611">+D194+P194+AB194+AN194+AZ194+BL194+BX194+CJ194+CV194+DH194+DT194+EF194+ER194+FD194+FP194+GB194+GN194+GZ194</f>
        <v>0</v>
      </c>
      <c r="HM194" s="34">
        <f t="shared" ref="HM194:HM200" si="4612">+E194+Q194+AC194+AO194+BA194+BM194+BY194+CK194+CW194+DI194+DU194+EG194+ES194+FE194+FQ194+GC194+GO194+HA194</f>
        <v>11520</v>
      </c>
      <c r="HN194" s="34">
        <f t="shared" ref="HN194:HN200" si="4613">+F194+R194+AD194+AP194+BB194+BN194+BZ194+CL194+CX194+DJ194+DV194+EH194+ET194+FF194+FR194+GD194+GP194+HB194</f>
        <v>952</v>
      </c>
      <c r="HO194" s="34">
        <f t="shared" ref="HO194:HO200" si="4614">+G194+S194+AE194+AQ194+BC194+BO194+CA194+CM194+CY194+DK194+DW194+EI194+EU194+FG194+FS194+GE194+GQ194+HC194+HE194+I194+U194+AG194+AS194+BE194+BQ194+CC194+CO194+DA194+DM194+DY194+EK194+EW194+FI194+FU194+GG194+GS194</f>
        <v>7103</v>
      </c>
      <c r="HP194" s="201">
        <f t="shared" ref="HP194:HP200" si="4615">+(HO194)/HM194</f>
        <v>0.61657986111111107</v>
      </c>
      <c r="HQ194" s="48">
        <f t="shared" ref="HQ194:HQ201" si="4616">+I194+U194+AG194+AS194+BE194+BQ194+CC194+CO194+DA194+DM194+DY194+EK194+EW194+FI194+FU194+GG194+GS194+HE194</f>
        <v>233</v>
      </c>
      <c r="HR194" s="35">
        <f t="shared" ref="HR194:HR201" si="4617">+(HQ194/(HO194))</f>
        <v>3.2803040968604813E-2</v>
      </c>
      <c r="HS194" s="49">
        <v>64.5</v>
      </c>
      <c r="HT194" s="50">
        <v>6752</v>
      </c>
      <c r="HU194" s="49">
        <f t="shared" ref="HU194:HU200" si="4618">+HT194/HO194*100</f>
        <v>95.058426017175847</v>
      </c>
      <c r="HV194" s="48"/>
      <c r="HW194" s="37"/>
      <c r="HX194" s="78">
        <f t="shared" ref="HX194:HX200" si="4619">SUM(G194,I194,S194,U194,AE194,AG194,AQ194,AS194,BC194,BE194,BO194,BQ194)/SUM(E194,Q194,AC194,AO194,BA194,BM194)</f>
        <v>0.615506329113924</v>
      </c>
      <c r="HY194" s="78">
        <f t="shared" ref="HY194:HY200" si="4620">SUM(CA194,CC194,CM194,CO194,CY194,DA194,DK194,DM194,DW194,DY194,EI194,EK194)/SUM(BY194,CK194,CW194,DI194,DU194,EG194)</f>
        <v>0.60161122661122657</v>
      </c>
      <c r="HZ194" s="78">
        <f t="shared" ref="HZ194:HZ200" si="4621">SUM(K194,EU194,EW194,FG194,FI194,FS194,FU194,GE194,GG194,GQ194,GS194,HC194,HE194)/SUM(ES194,FE194,FQ194,GC194,GO194,HA194)</f>
        <v>0.63247422680412368</v>
      </c>
    </row>
    <row r="195" spans="1:241" x14ac:dyDescent="0.25">
      <c r="A195" s="211"/>
      <c r="B195" s="41">
        <f t="shared" ref="B195:B200" si="4622">+B194+1</f>
        <v>44653</v>
      </c>
      <c r="C195" s="10"/>
      <c r="D195" s="11"/>
      <c r="E195" s="74">
        <f t="shared" ref="E195:E200" si="4623">E194-C195</f>
        <v>697</v>
      </c>
      <c r="F195" s="74">
        <f t="shared" ref="F195:F200" si="4624">F194-D195</f>
        <v>59</v>
      </c>
      <c r="G195" s="11">
        <v>440</v>
      </c>
      <c r="H195" s="12">
        <f t="shared" si="4540"/>
        <v>0.65279770444763274</v>
      </c>
      <c r="I195" s="11">
        <v>15</v>
      </c>
      <c r="J195" s="12">
        <f t="shared" si="4541"/>
        <v>3.2967032967032968E-2</v>
      </c>
      <c r="K195" s="13"/>
      <c r="L195" s="11"/>
      <c r="M195" s="11"/>
      <c r="N195" s="14"/>
      <c r="O195" s="10"/>
      <c r="P195" s="11"/>
      <c r="Q195" s="74">
        <f t="shared" ref="Q195:Q200" si="4625">Q194-O195</f>
        <v>705</v>
      </c>
      <c r="R195" s="74">
        <f t="shared" ref="R195:R200" si="4626">R194-P195</f>
        <v>61</v>
      </c>
      <c r="S195" s="11">
        <v>401</v>
      </c>
      <c r="T195" s="12">
        <f t="shared" si="4544"/>
        <v>0.58865248226950351</v>
      </c>
      <c r="U195" s="11">
        <v>14</v>
      </c>
      <c r="V195" s="12">
        <f t="shared" si="4545"/>
        <v>3.3734939759036145E-2</v>
      </c>
      <c r="W195" s="13"/>
      <c r="X195" s="11"/>
      <c r="Y195" s="11"/>
      <c r="Z195" s="14"/>
      <c r="AA195" s="10"/>
      <c r="AB195" s="11"/>
      <c r="AC195" s="74">
        <f t="shared" ref="AC195:AC200" si="4627">AC194-AA195</f>
        <v>723</v>
      </c>
      <c r="AD195" s="74">
        <f t="shared" ref="AD195:AD200" si="4628">AD194-AB195</f>
        <v>61</v>
      </c>
      <c r="AE195" s="11">
        <v>441</v>
      </c>
      <c r="AF195" s="12">
        <f t="shared" si="4548"/>
        <v>0.62378976486860305</v>
      </c>
      <c r="AG195" s="11">
        <v>10</v>
      </c>
      <c r="AH195" s="12">
        <f t="shared" si="4549"/>
        <v>2.2172949002217297E-2</v>
      </c>
      <c r="AI195" s="13"/>
      <c r="AJ195" s="11"/>
      <c r="AK195" s="11"/>
      <c r="AL195" s="14"/>
      <c r="AM195" s="10"/>
      <c r="AN195" s="11"/>
      <c r="AO195" s="74">
        <f t="shared" ref="AO195:AO200" si="4629">AO194-AM195</f>
        <v>190</v>
      </c>
      <c r="AP195" s="74">
        <f t="shared" ref="AP195:AP200" si="4630">AP194-AN195</f>
        <v>15</v>
      </c>
      <c r="AQ195" s="11">
        <v>94</v>
      </c>
      <c r="AR195" s="12">
        <f t="shared" si="4552"/>
        <v>0.5</v>
      </c>
      <c r="AS195" s="11">
        <v>1</v>
      </c>
      <c r="AT195" s="12">
        <f t="shared" si="4553"/>
        <v>1.0526315789473684E-2</v>
      </c>
      <c r="AU195" s="13"/>
      <c r="AV195" s="11"/>
      <c r="AW195" s="11"/>
      <c r="AX195" s="14"/>
      <c r="AY195" s="10"/>
      <c r="AZ195" s="11"/>
      <c r="BA195" s="74">
        <f t="shared" ref="BA195:BA200" si="4631">BA194-AY195</f>
        <v>743</v>
      </c>
      <c r="BB195" s="74">
        <f t="shared" ref="BB195:BB200" si="4632">BB194-AZ195</f>
        <v>61</v>
      </c>
      <c r="BC195" s="11">
        <v>426</v>
      </c>
      <c r="BD195" s="12">
        <f t="shared" si="4556"/>
        <v>0.57873485868102292</v>
      </c>
      <c r="BE195" s="11">
        <v>4</v>
      </c>
      <c r="BF195" s="12">
        <f t="shared" si="4557"/>
        <v>9.3023255813953487E-3</v>
      </c>
      <c r="BG195" s="13"/>
      <c r="BH195" s="11"/>
      <c r="BI195" s="11"/>
      <c r="BJ195" s="14"/>
      <c r="BK195" s="10"/>
      <c r="BL195" s="11"/>
      <c r="BM195" s="74">
        <f t="shared" ref="BM195:BM200" si="4633">BM194-BK195</f>
        <v>734</v>
      </c>
      <c r="BN195" s="74">
        <f t="shared" ref="BN195:BN200" si="4634">BN194-BL195</f>
        <v>62</v>
      </c>
      <c r="BO195" s="11">
        <v>347</v>
      </c>
      <c r="BP195" s="12">
        <f t="shared" si="4560"/>
        <v>0.49318801089918257</v>
      </c>
      <c r="BQ195" s="11">
        <v>15</v>
      </c>
      <c r="BR195" s="12">
        <f t="shared" si="4561"/>
        <v>4.1436464088397788E-2</v>
      </c>
      <c r="BS195" s="13"/>
      <c r="BT195" s="11"/>
      <c r="BU195" s="11"/>
      <c r="BV195" s="14"/>
      <c r="BW195" s="10"/>
      <c r="BX195" s="11"/>
      <c r="BY195" s="74">
        <f t="shared" ref="BY195:BY200" si="4635">BY194-BW195</f>
        <v>721</v>
      </c>
      <c r="BZ195" s="74">
        <f t="shared" ref="BZ195:BZ199" si="4636">BZ194-BX195</f>
        <v>56</v>
      </c>
      <c r="CA195" s="11">
        <v>450</v>
      </c>
      <c r="CB195" s="12">
        <f t="shared" si="4564"/>
        <v>0.65325936199722612</v>
      </c>
      <c r="CC195" s="11">
        <v>21</v>
      </c>
      <c r="CD195" s="12">
        <f t="shared" si="4565"/>
        <v>4.4585987261146494E-2</v>
      </c>
      <c r="CE195" s="13"/>
      <c r="CF195" s="11"/>
      <c r="CG195" s="11"/>
      <c r="CH195" s="14"/>
      <c r="CI195" s="10"/>
      <c r="CJ195" s="11"/>
      <c r="CK195" s="74">
        <f t="shared" ref="CK195:CK200" si="4637">CK194-CI195</f>
        <v>733</v>
      </c>
      <c r="CL195" s="74">
        <f t="shared" ref="CL195:CL199" si="4638">CL194-CJ195</f>
        <v>60</v>
      </c>
      <c r="CM195" s="11">
        <v>473</v>
      </c>
      <c r="CN195" s="12">
        <f t="shared" si="4568"/>
        <v>0.67394270122783084</v>
      </c>
      <c r="CO195" s="11">
        <v>21</v>
      </c>
      <c r="CP195" s="12">
        <f t="shared" si="4569"/>
        <v>4.2510121457489877E-2</v>
      </c>
      <c r="CQ195" s="13"/>
      <c r="CR195" s="11"/>
      <c r="CS195" s="11"/>
      <c r="CT195" s="14"/>
      <c r="CU195" s="10">
        <v>1</v>
      </c>
      <c r="CV195" s="11"/>
      <c r="CW195" s="74">
        <f t="shared" ref="CW195:CW200" si="4639">CW194-CU195</f>
        <v>729</v>
      </c>
      <c r="CX195" s="74">
        <f t="shared" ref="CX195:CX199" si="4640">CX194-CV195</f>
        <v>59</v>
      </c>
      <c r="CY195" s="11">
        <v>419</v>
      </c>
      <c r="CZ195" s="12">
        <f t="shared" si="4572"/>
        <v>0.59945130315500683</v>
      </c>
      <c r="DA195" s="11">
        <v>18</v>
      </c>
      <c r="DB195" s="12">
        <f t="shared" si="4573"/>
        <v>4.1189931350114416E-2</v>
      </c>
      <c r="DC195" s="13"/>
      <c r="DD195" s="11"/>
      <c r="DE195" s="11"/>
      <c r="DF195" s="14"/>
      <c r="DG195" s="10"/>
      <c r="DH195" s="11"/>
      <c r="DI195" s="74">
        <f t="shared" ref="DI195:DI200" si="4641">DI194-DG195</f>
        <v>173</v>
      </c>
      <c r="DJ195" s="74">
        <f t="shared" ref="DJ195:DJ199" si="4642">DJ194-DH195</f>
        <v>15</v>
      </c>
      <c r="DK195" s="11">
        <v>87</v>
      </c>
      <c r="DL195" s="12">
        <f t="shared" si="4576"/>
        <v>0.51445086705202314</v>
      </c>
      <c r="DM195" s="11">
        <v>2</v>
      </c>
      <c r="DN195" s="12">
        <f t="shared" si="4577"/>
        <v>2.247191011235955E-2</v>
      </c>
      <c r="DO195" s="13"/>
      <c r="DP195" s="11"/>
      <c r="DQ195" s="11"/>
      <c r="DR195" s="14"/>
      <c r="DS195" s="10"/>
      <c r="DT195" s="11">
        <v>1</v>
      </c>
      <c r="DU195" s="74">
        <f t="shared" ref="DU195:DU200" si="4643">DU194-DS195</f>
        <v>745</v>
      </c>
      <c r="DV195" s="74">
        <f t="shared" ref="DV195:DV199" si="4644">DV194-DT195</f>
        <v>62</v>
      </c>
      <c r="DW195" s="11">
        <v>396</v>
      </c>
      <c r="DX195" s="12">
        <f t="shared" si="4580"/>
        <v>0.55302013422818797</v>
      </c>
      <c r="DY195" s="11">
        <v>16</v>
      </c>
      <c r="DZ195" s="12">
        <f t="shared" si="4581"/>
        <v>3.8834951456310676E-2</v>
      </c>
      <c r="EA195" s="13"/>
      <c r="EB195" s="11"/>
      <c r="EC195" s="11"/>
      <c r="ED195" s="14"/>
      <c r="EE195" s="10"/>
      <c r="EF195" s="11"/>
      <c r="EG195" s="74">
        <f t="shared" ref="EG195:EG200" si="4645">EG194-EE195</f>
        <v>746</v>
      </c>
      <c r="EH195" s="74">
        <f t="shared" ref="EH195:EH199" si="4646">EH194-EF195</f>
        <v>62</v>
      </c>
      <c r="EI195" s="11">
        <v>411</v>
      </c>
      <c r="EJ195" s="12">
        <f t="shared" si="4584"/>
        <v>0.56434316353887404</v>
      </c>
      <c r="EK195" s="11">
        <v>10</v>
      </c>
      <c r="EL195" s="12">
        <f t="shared" si="4585"/>
        <v>2.3752969121140142E-2</v>
      </c>
      <c r="EM195" s="13"/>
      <c r="EN195" s="11"/>
      <c r="EO195" s="11"/>
      <c r="EP195" s="14"/>
      <c r="EQ195" s="10"/>
      <c r="ER195" s="11"/>
      <c r="ES195" s="74">
        <f t="shared" ref="ES195:ES200" si="4647">ES194-EQ195</f>
        <v>724</v>
      </c>
      <c r="ET195" s="74">
        <f t="shared" ref="ET195:ET199" si="4648">ET194-ER195</f>
        <v>60</v>
      </c>
      <c r="EU195" s="11">
        <v>445</v>
      </c>
      <c r="EV195" s="12">
        <f t="shared" si="4588"/>
        <v>0.65193370165745856</v>
      </c>
      <c r="EW195" s="11">
        <v>27</v>
      </c>
      <c r="EX195" s="12">
        <f t="shared" si="4589"/>
        <v>5.7203389830508475E-2</v>
      </c>
      <c r="EY195" s="13"/>
      <c r="EZ195" s="11"/>
      <c r="FA195" s="11"/>
      <c r="FB195" s="14"/>
      <c r="FC195" s="10"/>
      <c r="FD195" s="11"/>
      <c r="FE195" s="74">
        <f t="shared" ref="FE195:FE200" si="4649">FE194-FC195</f>
        <v>729</v>
      </c>
      <c r="FF195" s="74">
        <f t="shared" ref="FF195:FF199" si="4650">FF194-FD195</f>
        <v>60</v>
      </c>
      <c r="FG195" s="11">
        <v>489</v>
      </c>
      <c r="FH195" s="12">
        <f t="shared" si="4592"/>
        <v>0.69135802469135799</v>
      </c>
      <c r="FI195" s="11">
        <v>15</v>
      </c>
      <c r="FJ195" s="12">
        <f t="shared" si="4593"/>
        <v>2.976190476190476E-2</v>
      </c>
      <c r="FK195" s="13"/>
      <c r="FL195" s="11"/>
      <c r="FM195" s="11"/>
      <c r="FN195" s="14"/>
      <c r="FO195" s="10"/>
      <c r="FP195" s="11"/>
      <c r="FQ195" s="74">
        <f t="shared" ref="FQ195:FQ200" si="4651">FQ194-FO195</f>
        <v>742</v>
      </c>
      <c r="FR195" s="74">
        <f t="shared" ref="FR195:FR199" si="4652">FR194-FP195</f>
        <v>62</v>
      </c>
      <c r="FS195" s="11">
        <v>428</v>
      </c>
      <c r="FT195" s="12">
        <f t="shared" si="4596"/>
        <v>0.60107816711590301</v>
      </c>
      <c r="FU195" s="11">
        <v>18</v>
      </c>
      <c r="FV195" s="12">
        <f t="shared" si="4597"/>
        <v>4.0358744394618833E-2</v>
      </c>
      <c r="FW195" s="13"/>
      <c r="FX195" s="11"/>
      <c r="FY195" s="11"/>
      <c r="FZ195" s="14"/>
      <c r="GA195" s="10"/>
      <c r="GB195" s="11"/>
      <c r="GC195" s="74">
        <f t="shared" ref="GC195:GC200" si="4653">GC194-GA195</f>
        <v>195</v>
      </c>
      <c r="GD195" s="74">
        <f t="shared" ref="GD195:GD199" si="4654">GD194-GB195</f>
        <v>16</v>
      </c>
      <c r="GE195" s="11">
        <v>93</v>
      </c>
      <c r="GF195" s="12">
        <f t="shared" si="4600"/>
        <v>0.52307692307692311</v>
      </c>
      <c r="GG195" s="11">
        <v>9</v>
      </c>
      <c r="GH195" s="12">
        <f t="shared" si="4601"/>
        <v>8.8235294117647065E-2</v>
      </c>
      <c r="GI195" s="13"/>
      <c r="GJ195" s="11"/>
      <c r="GK195" s="11"/>
      <c r="GL195" s="14"/>
      <c r="GM195" s="10"/>
      <c r="GN195" s="11"/>
      <c r="GO195" s="74">
        <f t="shared" ref="GO195:GO200" si="4655">GO194-GM195</f>
        <v>744</v>
      </c>
      <c r="GP195" s="74">
        <f t="shared" ref="GP195:GP199" si="4656">GP194-GN195</f>
        <v>61</v>
      </c>
      <c r="GQ195" s="11">
        <v>470</v>
      </c>
      <c r="GR195" s="12">
        <f t="shared" si="4604"/>
        <v>0.646505376344086</v>
      </c>
      <c r="GS195" s="11">
        <v>11</v>
      </c>
      <c r="GT195" s="12">
        <f t="shared" si="4605"/>
        <v>2.286902286902287E-2</v>
      </c>
      <c r="GU195" s="13"/>
      <c r="GV195" s="11"/>
      <c r="GW195" s="11"/>
      <c r="GX195" s="14"/>
      <c r="GY195" s="10"/>
      <c r="GZ195" s="11"/>
      <c r="HA195" s="74">
        <f t="shared" ref="HA195:HA200" si="4657">HA194-GY195</f>
        <v>746</v>
      </c>
      <c r="HB195" s="74">
        <f t="shared" ref="HB195:HB199" si="4658">HB194-GZ195</f>
        <v>59</v>
      </c>
      <c r="HC195" s="11">
        <v>420</v>
      </c>
      <c r="HD195" s="12">
        <f t="shared" si="4608"/>
        <v>0.58847184986595169</v>
      </c>
      <c r="HE195" s="11">
        <v>19</v>
      </c>
      <c r="HF195" s="12">
        <f t="shared" si="4609"/>
        <v>4.328018223234624E-2</v>
      </c>
      <c r="HG195" s="13"/>
      <c r="HH195" s="11"/>
      <c r="HI195" s="11"/>
      <c r="HJ195" s="14"/>
      <c r="HK195" s="10">
        <f t="shared" si="4610"/>
        <v>1</v>
      </c>
      <c r="HL195" s="11">
        <f t="shared" si="4611"/>
        <v>1</v>
      </c>
      <c r="HM195" s="11">
        <f t="shared" si="4612"/>
        <v>11519</v>
      </c>
      <c r="HN195" s="11">
        <f t="shared" si="4613"/>
        <v>951</v>
      </c>
      <c r="HO195" s="11">
        <f t="shared" si="4614"/>
        <v>6976</v>
      </c>
      <c r="HP195" s="202">
        <f t="shared" si="4615"/>
        <v>0.60560812570535638</v>
      </c>
      <c r="HQ195" s="15">
        <f t="shared" si="4616"/>
        <v>246</v>
      </c>
      <c r="HR195" s="12">
        <f t="shared" si="4617"/>
        <v>3.5263761467889905E-2</v>
      </c>
      <c r="HS195" s="16">
        <v>64.5</v>
      </c>
      <c r="HT195" s="17">
        <v>6598</v>
      </c>
      <c r="HU195" s="16">
        <f t="shared" si="4618"/>
        <v>94.581422018348633</v>
      </c>
      <c r="HV195" s="15"/>
      <c r="HW195" s="14"/>
      <c r="HX195" s="78">
        <f t="shared" si="4619"/>
        <v>0.58227848101265822</v>
      </c>
      <c r="HY195" s="78">
        <f t="shared" si="4620"/>
        <v>0.60410709643878346</v>
      </c>
      <c r="HZ195" s="78">
        <f t="shared" si="4621"/>
        <v>0.62989690721649483</v>
      </c>
    </row>
    <row r="196" spans="1:241" x14ac:dyDescent="0.25">
      <c r="A196" s="211"/>
      <c r="B196" s="41">
        <f t="shared" si="4622"/>
        <v>44654</v>
      </c>
      <c r="C196" s="10"/>
      <c r="D196" s="11"/>
      <c r="E196" s="74">
        <f t="shared" si="4623"/>
        <v>697</v>
      </c>
      <c r="F196" s="74">
        <f t="shared" si="4624"/>
        <v>59</v>
      </c>
      <c r="G196" s="11">
        <v>447</v>
      </c>
      <c r="H196" s="12">
        <f t="shared" si="4540"/>
        <v>0.66284074605451937</v>
      </c>
      <c r="I196" s="11">
        <v>15</v>
      </c>
      <c r="J196" s="12">
        <f t="shared" si="4541"/>
        <v>3.2467532467532464E-2</v>
      </c>
      <c r="K196" s="13"/>
      <c r="L196" s="11"/>
      <c r="M196" s="11"/>
      <c r="N196" s="14"/>
      <c r="O196" s="10"/>
      <c r="P196" s="11"/>
      <c r="Q196" s="74">
        <f t="shared" si="4625"/>
        <v>705</v>
      </c>
      <c r="R196" s="74">
        <f t="shared" si="4626"/>
        <v>61</v>
      </c>
      <c r="S196" s="11">
        <v>420</v>
      </c>
      <c r="T196" s="12">
        <f t="shared" si="4544"/>
        <v>0.63120567375886527</v>
      </c>
      <c r="U196" s="11">
        <v>25</v>
      </c>
      <c r="V196" s="12">
        <f t="shared" si="4545"/>
        <v>5.6179775280898875E-2</v>
      </c>
      <c r="W196" s="13"/>
      <c r="X196" s="11"/>
      <c r="Y196" s="11"/>
      <c r="Z196" s="14"/>
      <c r="AA196" s="10"/>
      <c r="AB196" s="11"/>
      <c r="AC196" s="74">
        <f t="shared" si="4627"/>
        <v>723</v>
      </c>
      <c r="AD196" s="74">
        <f t="shared" si="4628"/>
        <v>61</v>
      </c>
      <c r="AE196" s="11">
        <v>425</v>
      </c>
      <c r="AF196" s="12">
        <f t="shared" si="4548"/>
        <v>0.60719225449515901</v>
      </c>
      <c r="AG196" s="11">
        <v>14</v>
      </c>
      <c r="AH196" s="12">
        <f t="shared" si="4549"/>
        <v>3.1890660592255128E-2</v>
      </c>
      <c r="AI196" s="13"/>
      <c r="AJ196" s="11"/>
      <c r="AK196" s="11"/>
      <c r="AL196" s="14"/>
      <c r="AM196" s="10"/>
      <c r="AN196" s="11"/>
      <c r="AO196" s="74">
        <f t="shared" si="4629"/>
        <v>190</v>
      </c>
      <c r="AP196" s="74">
        <f t="shared" si="4630"/>
        <v>15</v>
      </c>
      <c r="AQ196" s="11">
        <v>108</v>
      </c>
      <c r="AR196" s="12">
        <f t="shared" si="4552"/>
        <v>0.5736842105263158</v>
      </c>
      <c r="AS196" s="11">
        <v>1</v>
      </c>
      <c r="AT196" s="12">
        <f t="shared" si="4553"/>
        <v>9.1743119266055051E-3</v>
      </c>
      <c r="AU196" s="13"/>
      <c r="AV196" s="11"/>
      <c r="AW196" s="11"/>
      <c r="AX196" s="14"/>
      <c r="AY196" s="10">
        <v>1</v>
      </c>
      <c r="AZ196" s="11"/>
      <c r="BA196" s="74">
        <f t="shared" si="4631"/>
        <v>742</v>
      </c>
      <c r="BB196" s="74">
        <f t="shared" si="4632"/>
        <v>61</v>
      </c>
      <c r="BC196" s="11">
        <v>443</v>
      </c>
      <c r="BD196" s="12">
        <f t="shared" si="4556"/>
        <v>0.6132075471698113</v>
      </c>
      <c r="BE196" s="11">
        <v>12</v>
      </c>
      <c r="BF196" s="12">
        <f t="shared" si="4557"/>
        <v>2.6373626373626374E-2</v>
      </c>
      <c r="BG196" s="13"/>
      <c r="BH196" s="11"/>
      <c r="BI196" s="11"/>
      <c r="BJ196" s="14"/>
      <c r="BK196" s="10"/>
      <c r="BL196" s="11"/>
      <c r="BM196" s="74">
        <f t="shared" si="4633"/>
        <v>734</v>
      </c>
      <c r="BN196" s="74">
        <f t="shared" si="4634"/>
        <v>62</v>
      </c>
      <c r="BO196" s="11">
        <v>404</v>
      </c>
      <c r="BP196" s="12">
        <f t="shared" si="4560"/>
        <v>0.56675749318801094</v>
      </c>
      <c r="BQ196" s="11">
        <v>12</v>
      </c>
      <c r="BR196" s="12">
        <f t="shared" si="4561"/>
        <v>2.8846153846153848E-2</v>
      </c>
      <c r="BS196" s="13"/>
      <c r="BT196" s="11"/>
      <c r="BU196" s="11"/>
      <c r="BV196" s="14"/>
      <c r="BW196" s="10"/>
      <c r="BX196" s="11"/>
      <c r="BY196" s="74">
        <f t="shared" si="4635"/>
        <v>721</v>
      </c>
      <c r="BZ196" s="74">
        <f t="shared" si="4636"/>
        <v>56</v>
      </c>
      <c r="CA196" s="11">
        <v>430</v>
      </c>
      <c r="CB196" s="12">
        <f t="shared" si="4564"/>
        <v>0.62829403606102641</v>
      </c>
      <c r="CC196" s="11">
        <v>23</v>
      </c>
      <c r="CD196" s="12">
        <f t="shared" si="4565"/>
        <v>5.0772626931567331E-2</v>
      </c>
      <c r="CE196" s="13"/>
      <c r="CF196" s="11"/>
      <c r="CG196" s="11"/>
      <c r="CH196" s="14"/>
      <c r="CI196" s="10"/>
      <c r="CJ196" s="11"/>
      <c r="CK196" s="74">
        <f t="shared" si="4637"/>
        <v>733</v>
      </c>
      <c r="CL196" s="74">
        <f t="shared" si="4638"/>
        <v>60</v>
      </c>
      <c r="CM196" s="11">
        <v>441</v>
      </c>
      <c r="CN196" s="12">
        <f t="shared" si="4568"/>
        <v>0.63028649386084579</v>
      </c>
      <c r="CO196" s="11">
        <v>21</v>
      </c>
      <c r="CP196" s="12">
        <f t="shared" si="4569"/>
        <v>4.5454545454545456E-2</v>
      </c>
      <c r="CQ196" s="13"/>
      <c r="CR196" s="11"/>
      <c r="CS196" s="11"/>
      <c r="CT196" s="14"/>
      <c r="CU196" s="10"/>
      <c r="CV196" s="11"/>
      <c r="CW196" s="74">
        <f t="shared" si="4639"/>
        <v>729</v>
      </c>
      <c r="CX196" s="74">
        <f t="shared" si="4640"/>
        <v>59</v>
      </c>
      <c r="CY196" s="11">
        <v>430</v>
      </c>
      <c r="CZ196" s="12">
        <f t="shared" si="4572"/>
        <v>0.62277091906721538</v>
      </c>
      <c r="DA196" s="11">
        <v>24</v>
      </c>
      <c r="DB196" s="12">
        <f t="shared" si="4573"/>
        <v>5.2863436123348019E-2</v>
      </c>
      <c r="DC196" s="13"/>
      <c r="DD196" s="11"/>
      <c r="DE196" s="11"/>
      <c r="DF196" s="14"/>
      <c r="DG196" s="10"/>
      <c r="DH196" s="11"/>
      <c r="DI196" s="74">
        <f t="shared" si="4641"/>
        <v>173</v>
      </c>
      <c r="DJ196" s="74">
        <f t="shared" si="4642"/>
        <v>15</v>
      </c>
      <c r="DK196" s="11">
        <v>86</v>
      </c>
      <c r="DL196" s="12">
        <f t="shared" si="4576"/>
        <v>0.52601156069364163</v>
      </c>
      <c r="DM196" s="11">
        <v>5</v>
      </c>
      <c r="DN196" s="12">
        <f t="shared" si="4577"/>
        <v>5.4945054945054944E-2</v>
      </c>
      <c r="DO196" s="13"/>
      <c r="DP196" s="11"/>
      <c r="DQ196" s="11"/>
      <c r="DR196" s="14"/>
      <c r="DS196" s="10"/>
      <c r="DT196" s="11"/>
      <c r="DU196" s="74">
        <f t="shared" si="4643"/>
        <v>745</v>
      </c>
      <c r="DV196" s="74">
        <f t="shared" si="4644"/>
        <v>62</v>
      </c>
      <c r="DW196" s="11">
        <v>458</v>
      </c>
      <c r="DX196" s="12">
        <f t="shared" si="4580"/>
        <v>0.64295302013422817</v>
      </c>
      <c r="DY196" s="11">
        <v>21</v>
      </c>
      <c r="DZ196" s="12">
        <f t="shared" si="4581"/>
        <v>4.3841336116910233E-2</v>
      </c>
      <c r="EA196" s="13"/>
      <c r="EB196" s="11"/>
      <c r="EC196" s="11"/>
      <c r="ED196" s="14"/>
      <c r="EE196" s="10"/>
      <c r="EF196" s="11"/>
      <c r="EG196" s="74">
        <f t="shared" si="4645"/>
        <v>746</v>
      </c>
      <c r="EH196" s="74">
        <f t="shared" si="4646"/>
        <v>62</v>
      </c>
      <c r="EI196" s="11">
        <v>408</v>
      </c>
      <c r="EJ196" s="12">
        <f t="shared" si="4584"/>
        <v>0.57506702412868638</v>
      </c>
      <c r="EK196" s="11">
        <v>21</v>
      </c>
      <c r="EL196" s="12">
        <f t="shared" si="4585"/>
        <v>4.8951048951048952E-2</v>
      </c>
      <c r="EM196" s="13"/>
      <c r="EN196" s="11"/>
      <c r="EO196" s="11"/>
      <c r="EP196" s="14"/>
      <c r="EQ196" s="10">
        <v>1</v>
      </c>
      <c r="ER196" s="11"/>
      <c r="ES196" s="74">
        <f t="shared" si="4647"/>
        <v>723</v>
      </c>
      <c r="ET196" s="74">
        <f t="shared" si="4648"/>
        <v>60</v>
      </c>
      <c r="EU196" s="11">
        <v>469</v>
      </c>
      <c r="EV196" s="12">
        <f t="shared" si="4588"/>
        <v>0.68464730290456433</v>
      </c>
      <c r="EW196" s="11">
        <v>26</v>
      </c>
      <c r="EX196" s="12">
        <f t="shared" si="4589"/>
        <v>5.2525252525252523E-2</v>
      </c>
      <c r="EY196" s="13"/>
      <c r="EZ196" s="11"/>
      <c r="FA196" s="11"/>
      <c r="FB196" s="14"/>
      <c r="FC196" s="10"/>
      <c r="FD196" s="11"/>
      <c r="FE196" s="74">
        <f t="shared" si="4649"/>
        <v>729</v>
      </c>
      <c r="FF196" s="74">
        <f t="shared" si="4650"/>
        <v>60</v>
      </c>
      <c r="FG196" s="11">
        <v>447</v>
      </c>
      <c r="FH196" s="12">
        <f t="shared" si="4592"/>
        <v>0.635116598079561</v>
      </c>
      <c r="FI196" s="11">
        <v>16</v>
      </c>
      <c r="FJ196" s="12">
        <f t="shared" si="4593"/>
        <v>3.4557235421166309E-2</v>
      </c>
      <c r="FK196" s="13"/>
      <c r="FL196" s="11"/>
      <c r="FM196" s="11"/>
      <c r="FN196" s="14"/>
      <c r="FO196" s="10"/>
      <c r="FP196" s="11"/>
      <c r="FQ196" s="74">
        <f t="shared" si="4651"/>
        <v>742</v>
      </c>
      <c r="FR196" s="74">
        <f t="shared" si="4652"/>
        <v>62</v>
      </c>
      <c r="FS196" s="11">
        <v>454</v>
      </c>
      <c r="FT196" s="12">
        <f t="shared" si="4596"/>
        <v>0.63477088948787064</v>
      </c>
      <c r="FU196" s="11">
        <v>17</v>
      </c>
      <c r="FV196" s="12">
        <f t="shared" si="4597"/>
        <v>3.6093418259023353E-2</v>
      </c>
      <c r="FW196" s="13"/>
      <c r="FX196" s="11"/>
      <c r="FY196" s="11"/>
      <c r="FZ196" s="14"/>
      <c r="GA196" s="10"/>
      <c r="GB196" s="11"/>
      <c r="GC196" s="74">
        <f t="shared" si="4653"/>
        <v>195</v>
      </c>
      <c r="GD196" s="74">
        <f t="shared" si="4654"/>
        <v>16</v>
      </c>
      <c r="GE196" s="11">
        <v>105</v>
      </c>
      <c r="GF196" s="12">
        <f t="shared" si="4600"/>
        <v>0.55384615384615388</v>
      </c>
      <c r="GG196" s="11">
        <v>3</v>
      </c>
      <c r="GH196" s="12">
        <f t="shared" si="4601"/>
        <v>2.7777777777777776E-2</v>
      </c>
      <c r="GI196" s="13"/>
      <c r="GJ196" s="11"/>
      <c r="GK196" s="11"/>
      <c r="GL196" s="14"/>
      <c r="GM196" s="10"/>
      <c r="GN196" s="11"/>
      <c r="GO196" s="74">
        <f t="shared" si="4655"/>
        <v>744</v>
      </c>
      <c r="GP196" s="74">
        <f t="shared" si="4656"/>
        <v>61</v>
      </c>
      <c r="GQ196" s="11">
        <v>458</v>
      </c>
      <c r="GR196" s="12">
        <f t="shared" si="4604"/>
        <v>0.63844086021505375</v>
      </c>
      <c r="GS196" s="11">
        <v>17</v>
      </c>
      <c r="GT196" s="12">
        <f t="shared" si="4605"/>
        <v>3.5789473684210524E-2</v>
      </c>
      <c r="GU196" s="13"/>
      <c r="GV196" s="11"/>
      <c r="GW196" s="11"/>
      <c r="GX196" s="14"/>
      <c r="GY196" s="10"/>
      <c r="GZ196" s="11"/>
      <c r="HA196" s="74">
        <f t="shared" si="4657"/>
        <v>746</v>
      </c>
      <c r="HB196" s="74">
        <f t="shared" si="4658"/>
        <v>59</v>
      </c>
      <c r="HC196" s="11">
        <v>437</v>
      </c>
      <c r="HD196" s="12">
        <f t="shared" si="4608"/>
        <v>0.60723860589812328</v>
      </c>
      <c r="HE196" s="11">
        <v>16</v>
      </c>
      <c r="HF196" s="12">
        <f t="shared" si="4609"/>
        <v>3.5320088300220751E-2</v>
      </c>
      <c r="HG196" s="13"/>
      <c r="HH196" s="11"/>
      <c r="HI196" s="11"/>
      <c r="HJ196" s="14"/>
      <c r="HK196" s="10">
        <f t="shared" si="4610"/>
        <v>2</v>
      </c>
      <c r="HL196" s="11">
        <f t="shared" si="4611"/>
        <v>0</v>
      </c>
      <c r="HM196" s="11">
        <f t="shared" si="4612"/>
        <v>11517</v>
      </c>
      <c r="HN196" s="11">
        <f t="shared" si="4613"/>
        <v>951</v>
      </c>
      <c r="HO196" s="11">
        <f t="shared" si="4614"/>
        <v>7159</v>
      </c>
      <c r="HP196" s="202">
        <f t="shared" si="4615"/>
        <v>0.62160284796387943</v>
      </c>
      <c r="HQ196" s="15">
        <f t="shared" si="4616"/>
        <v>289</v>
      </c>
      <c r="HR196" s="12">
        <f t="shared" si="4617"/>
        <v>4.036876658751222E-2</v>
      </c>
      <c r="HS196" s="16">
        <v>65</v>
      </c>
      <c r="HT196" s="17">
        <v>6721</v>
      </c>
      <c r="HU196" s="16">
        <f t="shared" si="4618"/>
        <v>93.881827070819952</v>
      </c>
      <c r="HV196" s="15"/>
      <c r="HW196" s="14"/>
      <c r="HX196" s="78">
        <f t="shared" si="4619"/>
        <v>0.61355842785544712</v>
      </c>
      <c r="HY196" s="78">
        <f t="shared" si="4620"/>
        <v>0.61554458019235769</v>
      </c>
      <c r="HZ196" s="78">
        <f t="shared" si="4621"/>
        <v>0.63547306006702764</v>
      </c>
    </row>
    <row r="197" spans="1:241" x14ac:dyDescent="0.25">
      <c r="A197" s="211"/>
      <c r="B197" s="41">
        <f t="shared" si="4622"/>
        <v>44655</v>
      </c>
      <c r="C197" s="10">
        <v>1</v>
      </c>
      <c r="D197" s="11"/>
      <c r="E197" s="74">
        <f t="shared" si="4623"/>
        <v>696</v>
      </c>
      <c r="F197" s="74">
        <f t="shared" si="4624"/>
        <v>59</v>
      </c>
      <c r="G197" s="11">
        <v>431</v>
      </c>
      <c r="H197" s="12">
        <f t="shared" si="4540"/>
        <v>0.64367816091954022</v>
      </c>
      <c r="I197" s="11">
        <v>17</v>
      </c>
      <c r="J197" s="12">
        <f t="shared" si="4541"/>
        <v>3.7946428571428568E-2</v>
      </c>
      <c r="K197" s="11"/>
      <c r="L197" s="11"/>
      <c r="M197" s="18"/>
      <c r="N197" s="20"/>
      <c r="O197" s="10"/>
      <c r="P197" s="11"/>
      <c r="Q197" s="74">
        <f t="shared" si="4625"/>
        <v>705</v>
      </c>
      <c r="R197" s="74">
        <f t="shared" si="4626"/>
        <v>61</v>
      </c>
      <c r="S197" s="11">
        <v>361</v>
      </c>
      <c r="T197" s="12">
        <f t="shared" si="4544"/>
        <v>0.5375886524822695</v>
      </c>
      <c r="U197" s="11">
        <v>18</v>
      </c>
      <c r="V197" s="12">
        <f t="shared" si="4545"/>
        <v>4.7493403693931395E-2</v>
      </c>
      <c r="W197" s="11"/>
      <c r="X197" s="11"/>
      <c r="Y197" s="18"/>
      <c r="Z197" s="20"/>
      <c r="AA197" s="10"/>
      <c r="AB197" s="11"/>
      <c r="AC197" s="74">
        <f t="shared" si="4627"/>
        <v>723</v>
      </c>
      <c r="AD197" s="74">
        <f t="shared" si="4628"/>
        <v>61</v>
      </c>
      <c r="AE197" s="11">
        <v>412</v>
      </c>
      <c r="AF197" s="12">
        <f t="shared" si="4548"/>
        <v>0.59059474412171509</v>
      </c>
      <c r="AG197" s="11">
        <v>15</v>
      </c>
      <c r="AH197" s="12">
        <f t="shared" si="4549"/>
        <v>3.5128805620608897E-2</v>
      </c>
      <c r="AI197" s="11"/>
      <c r="AJ197" s="11"/>
      <c r="AK197" s="18"/>
      <c r="AL197" s="20"/>
      <c r="AM197" s="10">
        <v>1</v>
      </c>
      <c r="AN197" s="11"/>
      <c r="AO197" s="74">
        <f t="shared" si="4629"/>
        <v>189</v>
      </c>
      <c r="AP197" s="74">
        <f t="shared" si="4630"/>
        <v>15</v>
      </c>
      <c r="AQ197" s="11">
        <v>107</v>
      </c>
      <c r="AR197" s="12">
        <f t="shared" si="4552"/>
        <v>0.58201058201058198</v>
      </c>
      <c r="AS197" s="11">
        <v>3</v>
      </c>
      <c r="AT197" s="12">
        <f t="shared" si="4553"/>
        <v>2.7272727272727271E-2</v>
      </c>
      <c r="AU197" s="11"/>
      <c r="AV197" s="11"/>
      <c r="AW197" s="18"/>
      <c r="AX197" s="20"/>
      <c r="AY197" s="10"/>
      <c r="AZ197" s="11"/>
      <c r="BA197" s="74">
        <f t="shared" si="4631"/>
        <v>742</v>
      </c>
      <c r="BB197" s="74">
        <f t="shared" si="4632"/>
        <v>61</v>
      </c>
      <c r="BC197" s="11">
        <v>426</v>
      </c>
      <c r="BD197" s="12">
        <f t="shared" si="4556"/>
        <v>0.59164420485175206</v>
      </c>
      <c r="BE197" s="11">
        <v>13</v>
      </c>
      <c r="BF197" s="12">
        <f t="shared" si="4557"/>
        <v>2.9612756264236904E-2</v>
      </c>
      <c r="BG197" s="11"/>
      <c r="BH197" s="11"/>
      <c r="BI197" s="18"/>
      <c r="BJ197" s="20"/>
      <c r="BK197" s="10"/>
      <c r="BL197" s="11"/>
      <c r="BM197" s="74">
        <f t="shared" si="4633"/>
        <v>734</v>
      </c>
      <c r="BN197" s="74">
        <f t="shared" si="4634"/>
        <v>62</v>
      </c>
      <c r="BO197" s="11">
        <v>385</v>
      </c>
      <c r="BP197" s="12">
        <f t="shared" si="4560"/>
        <v>0.5463215258855586</v>
      </c>
      <c r="BQ197" s="11">
        <v>16</v>
      </c>
      <c r="BR197" s="12">
        <f t="shared" si="4561"/>
        <v>3.9900249376558602E-2</v>
      </c>
      <c r="BS197" s="11"/>
      <c r="BT197" s="11"/>
      <c r="BU197" s="18"/>
      <c r="BV197" s="20"/>
      <c r="BW197" s="10"/>
      <c r="BX197" s="11"/>
      <c r="BY197" s="74">
        <f t="shared" si="4635"/>
        <v>721</v>
      </c>
      <c r="BZ197" s="74">
        <f t="shared" si="4636"/>
        <v>56</v>
      </c>
      <c r="CA197" s="11">
        <v>388</v>
      </c>
      <c r="CB197" s="12">
        <f t="shared" si="4564"/>
        <v>0.57836338418862687</v>
      </c>
      <c r="CC197" s="11">
        <v>29</v>
      </c>
      <c r="CD197" s="12">
        <f t="shared" si="4565"/>
        <v>6.9544364508393283E-2</v>
      </c>
      <c r="CE197" s="11"/>
      <c r="CF197" s="11"/>
      <c r="CG197" s="18"/>
      <c r="CH197" s="20"/>
      <c r="CI197" s="10"/>
      <c r="CJ197" s="11"/>
      <c r="CK197" s="74">
        <f t="shared" si="4637"/>
        <v>733</v>
      </c>
      <c r="CL197" s="74">
        <f t="shared" si="4638"/>
        <v>60</v>
      </c>
      <c r="CM197" s="11">
        <v>420</v>
      </c>
      <c r="CN197" s="12">
        <f t="shared" si="4568"/>
        <v>0.60027285129604369</v>
      </c>
      <c r="CO197" s="11">
        <v>20</v>
      </c>
      <c r="CP197" s="12">
        <f t="shared" si="4569"/>
        <v>4.5454545454545456E-2</v>
      </c>
      <c r="CQ197" s="11"/>
      <c r="CR197" s="11"/>
      <c r="CS197" s="18"/>
      <c r="CT197" s="20"/>
      <c r="CU197" s="10">
        <v>1</v>
      </c>
      <c r="CV197" s="11"/>
      <c r="CW197" s="74">
        <f t="shared" si="4639"/>
        <v>728</v>
      </c>
      <c r="CX197" s="74">
        <f t="shared" si="4640"/>
        <v>59</v>
      </c>
      <c r="CY197" s="11">
        <v>413</v>
      </c>
      <c r="CZ197" s="12">
        <f t="shared" si="4572"/>
        <v>0.60164835164835162</v>
      </c>
      <c r="DA197" s="11">
        <v>25</v>
      </c>
      <c r="DB197" s="12">
        <f t="shared" si="4573"/>
        <v>5.7077625570776253E-2</v>
      </c>
      <c r="DC197" s="11"/>
      <c r="DD197" s="11"/>
      <c r="DE197" s="18"/>
      <c r="DF197" s="20"/>
      <c r="DG197" s="10"/>
      <c r="DH197" s="11"/>
      <c r="DI197" s="74">
        <f t="shared" si="4641"/>
        <v>173</v>
      </c>
      <c r="DJ197" s="74">
        <f t="shared" si="4642"/>
        <v>15</v>
      </c>
      <c r="DK197" s="11">
        <v>88</v>
      </c>
      <c r="DL197" s="12">
        <f t="shared" si="4576"/>
        <v>0.52601156069364163</v>
      </c>
      <c r="DM197" s="11">
        <v>3</v>
      </c>
      <c r="DN197" s="12">
        <f t="shared" si="4577"/>
        <v>3.2967032967032968E-2</v>
      </c>
      <c r="DO197" s="11"/>
      <c r="DP197" s="11"/>
      <c r="DQ197" s="18"/>
      <c r="DR197" s="20"/>
      <c r="DS197" s="10"/>
      <c r="DT197" s="11"/>
      <c r="DU197" s="74">
        <f t="shared" si="4643"/>
        <v>745</v>
      </c>
      <c r="DV197" s="74">
        <f t="shared" si="4644"/>
        <v>62</v>
      </c>
      <c r="DW197" s="11">
        <v>441</v>
      </c>
      <c r="DX197" s="12">
        <f t="shared" si="4580"/>
        <v>0.61610738255033559</v>
      </c>
      <c r="DY197" s="11">
        <v>18</v>
      </c>
      <c r="DZ197" s="12">
        <f t="shared" si="4581"/>
        <v>3.9215686274509803E-2</v>
      </c>
      <c r="EA197" s="11"/>
      <c r="EB197" s="11"/>
      <c r="EC197" s="18"/>
      <c r="ED197" s="20"/>
      <c r="EE197" s="10"/>
      <c r="EF197" s="11"/>
      <c r="EG197" s="74">
        <f t="shared" si="4645"/>
        <v>746</v>
      </c>
      <c r="EH197" s="74">
        <f t="shared" si="4646"/>
        <v>62</v>
      </c>
      <c r="EI197" s="11">
        <v>371</v>
      </c>
      <c r="EJ197" s="12">
        <f t="shared" si="4584"/>
        <v>0.51474530831099197</v>
      </c>
      <c r="EK197" s="11">
        <v>13</v>
      </c>
      <c r="EL197" s="12">
        <f t="shared" si="4585"/>
        <v>3.3854166666666664E-2</v>
      </c>
      <c r="EM197" s="11"/>
      <c r="EN197" s="11"/>
      <c r="EO197" s="18"/>
      <c r="EP197" s="20"/>
      <c r="EQ197" s="10"/>
      <c r="ER197" s="11"/>
      <c r="ES197" s="74">
        <f t="shared" si="4647"/>
        <v>723</v>
      </c>
      <c r="ET197" s="74">
        <f t="shared" si="4648"/>
        <v>60</v>
      </c>
      <c r="EU197" s="11">
        <v>400</v>
      </c>
      <c r="EV197" s="12">
        <f t="shared" si="4588"/>
        <v>0.59059474412171509</v>
      </c>
      <c r="EW197" s="11">
        <v>27</v>
      </c>
      <c r="EX197" s="12">
        <f t="shared" si="4589"/>
        <v>6.323185011709602E-2</v>
      </c>
      <c r="EY197" s="11"/>
      <c r="EZ197" s="11"/>
      <c r="FA197" s="18"/>
      <c r="FB197" s="20"/>
      <c r="FC197" s="10"/>
      <c r="FD197" s="11"/>
      <c r="FE197" s="74">
        <f t="shared" si="4649"/>
        <v>729</v>
      </c>
      <c r="FF197" s="74">
        <f t="shared" si="4650"/>
        <v>60</v>
      </c>
      <c r="FG197" s="11">
        <v>400</v>
      </c>
      <c r="FH197" s="12">
        <f t="shared" si="4592"/>
        <v>0.56378600823045266</v>
      </c>
      <c r="FI197" s="11">
        <v>11</v>
      </c>
      <c r="FJ197" s="12">
        <f t="shared" si="4593"/>
        <v>2.6763990267639901E-2</v>
      </c>
      <c r="FK197" s="11"/>
      <c r="FL197" s="11"/>
      <c r="FM197" s="18"/>
      <c r="FN197" s="20"/>
      <c r="FO197" s="10"/>
      <c r="FP197" s="11"/>
      <c r="FQ197" s="74">
        <f t="shared" si="4651"/>
        <v>742</v>
      </c>
      <c r="FR197" s="74">
        <f t="shared" si="4652"/>
        <v>62</v>
      </c>
      <c r="FS197" s="11">
        <v>427</v>
      </c>
      <c r="FT197" s="12">
        <f t="shared" si="4596"/>
        <v>0.59838274932614555</v>
      </c>
      <c r="FU197" s="11">
        <v>17</v>
      </c>
      <c r="FV197" s="12">
        <f t="shared" si="4597"/>
        <v>3.8288288288288286E-2</v>
      </c>
      <c r="FW197" s="11"/>
      <c r="FX197" s="11"/>
      <c r="FY197" s="18"/>
      <c r="FZ197" s="20"/>
      <c r="GA197" s="10"/>
      <c r="GB197" s="11"/>
      <c r="GC197" s="74">
        <f t="shared" si="4653"/>
        <v>195</v>
      </c>
      <c r="GD197" s="74">
        <f t="shared" si="4654"/>
        <v>16</v>
      </c>
      <c r="GE197" s="11">
        <v>93</v>
      </c>
      <c r="GF197" s="12">
        <f t="shared" si="4600"/>
        <v>0.53846153846153844</v>
      </c>
      <c r="GG197" s="11">
        <v>12</v>
      </c>
      <c r="GH197" s="12">
        <f t="shared" si="4601"/>
        <v>0.11428571428571428</v>
      </c>
      <c r="GI197" s="11"/>
      <c r="GJ197" s="11"/>
      <c r="GK197" s="18"/>
      <c r="GL197" s="20"/>
      <c r="GM197" s="10"/>
      <c r="GN197" s="11"/>
      <c r="GO197" s="74">
        <f t="shared" si="4655"/>
        <v>744</v>
      </c>
      <c r="GP197" s="74">
        <f t="shared" si="4656"/>
        <v>61</v>
      </c>
      <c r="GQ197" s="11">
        <v>394</v>
      </c>
      <c r="GR197" s="12">
        <f t="shared" si="4604"/>
        <v>0.54032258064516125</v>
      </c>
      <c r="GS197" s="11">
        <v>8</v>
      </c>
      <c r="GT197" s="12">
        <f t="shared" si="4605"/>
        <v>1.9900497512437811E-2</v>
      </c>
      <c r="GU197" s="11"/>
      <c r="GV197" s="11"/>
      <c r="GW197" s="18"/>
      <c r="GX197" s="20"/>
      <c r="GY197" s="10">
        <v>1</v>
      </c>
      <c r="GZ197" s="11"/>
      <c r="HA197" s="74">
        <f t="shared" si="4657"/>
        <v>745</v>
      </c>
      <c r="HB197" s="74">
        <f t="shared" si="4658"/>
        <v>59</v>
      </c>
      <c r="HC197" s="11">
        <v>393</v>
      </c>
      <c r="HD197" s="12">
        <f t="shared" si="4608"/>
        <v>0.54899328859060403</v>
      </c>
      <c r="HE197" s="11">
        <v>16</v>
      </c>
      <c r="HF197" s="12">
        <f t="shared" si="4609"/>
        <v>3.9119804400977995E-2</v>
      </c>
      <c r="HG197" s="11"/>
      <c r="HH197" s="11"/>
      <c r="HI197" s="18"/>
      <c r="HJ197" s="20"/>
      <c r="HK197" s="10">
        <f t="shared" si="4610"/>
        <v>4</v>
      </c>
      <c r="HL197" s="11">
        <f t="shared" si="4611"/>
        <v>0</v>
      </c>
      <c r="HM197" s="11">
        <f t="shared" si="4612"/>
        <v>11513</v>
      </c>
      <c r="HN197" s="11">
        <f t="shared" si="4613"/>
        <v>951</v>
      </c>
      <c r="HO197" s="11">
        <f t="shared" si="4614"/>
        <v>6631</v>
      </c>
      <c r="HP197" s="202">
        <f t="shared" si="4615"/>
        <v>0.57595761313298011</v>
      </c>
      <c r="HQ197" s="15">
        <f t="shared" si="4616"/>
        <v>281</v>
      </c>
      <c r="HR197" s="12">
        <f t="shared" si="4617"/>
        <v>4.2376715427537327E-2</v>
      </c>
      <c r="HS197" s="16">
        <v>65.5</v>
      </c>
      <c r="HT197" s="17">
        <v>6249</v>
      </c>
      <c r="HU197" s="16">
        <f t="shared" si="4618"/>
        <v>94.239179610918413</v>
      </c>
      <c r="HV197" s="18"/>
      <c r="HW197" s="20"/>
      <c r="HX197" s="78">
        <f t="shared" si="4619"/>
        <v>0.58168382158880971</v>
      </c>
      <c r="HY197" s="78">
        <f t="shared" si="4620"/>
        <v>0.5795631825273011</v>
      </c>
      <c r="HZ197" s="78">
        <f t="shared" si="4621"/>
        <v>0.56678700361010825</v>
      </c>
    </row>
    <row r="198" spans="1:241" x14ac:dyDescent="0.25">
      <c r="A198" s="211"/>
      <c r="B198" s="41">
        <f>+B197+1</f>
        <v>44656</v>
      </c>
      <c r="C198" s="10">
        <v>1</v>
      </c>
      <c r="D198" s="11"/>
      <c r="E198" s="74">
        <f t="shared" si="4623"/>
        <v>695</v>
      </c>
      <c r="F198" s="74">
        <f t="shared" si="4624"/>
        <v>59</v>
      </c>
      <c r="G198" s="11">
        <v>450</v>
      </c>
      <c r="H198" s="12">
        <f t="shared" si="4540"/>
        <v>0.66762589928057559</v>
      </c>
      <c r="I198" s="11">
        <v>14</v>
      </c>
      <c r="J198" s="12">
        <f t="shared" si="4541"/>
        <v>3.017241379310345E-2</v>
      </c>
      <c r="K198" s="13"/>
      <c r="L198" s="13"/>
      <c r="M198" s="25">
        <v>4140</v>
      </c>
      <c r="N198" s="38">
        <v>4400</v>
      </c>
      <c r="O198" s="10"/>
      <c r="P198" s="11"/>
      <c r="Q198" s="74">
        <f t="shared" si="4625"/>
        <v>705</v>
      </c>
      <c r="R198" s="74">
        <f t="shared" si="4626"/>
        <v>61</v>
      </c>
      <c r="S198" s="11">
        <v>405</v>
      </c>
      <c r="T198" s="12">
        <f t="shared" si="4544"/>
        <v>0.60141843971631204</v>
      </c>
      <c r="U198" s="11">
        <v>19</v>
      </c>
      <c r="V198" s="12">
        <f t="shared" si="4545"/>
        <v>4.4811320754716978E-2</v>
      </c>
      <c r="W198" s="13"/>
      <c r="X198" s="13"/>
      <c r="Y198" s="25">
        <v>4140</v>
      </c>
      <c r="Z198" s="38">
        <v>4400</v>
      </c>
      <c r="AA198" s="10">
        <v>1</v>
      </c>
      <c r="AB198" s="11"/>
      <c r="AC198" s="74">
        <f t="shared" si="4627"/>
        <v>722</v>
      </c>
      <c r="AD198" s="74">
        <f t="shared" si="4628"/>
        <v>61</v>
      </c>
      <c r="AE198" s="11">
        <v>425</v>
      </c>
      <c r="AF198" s="12">
        <f t="shared" si="4548"/>
        <v>0.60110803324099726</v>
      </c>
      <c r="AG198" s="11">
        <v>9</v>
      </c>
      <c r="AH198" s="12">
        <f t="shared" si="4549"/>
        <v>2.0737327188940093E-2</v>
      </c>
      <c r="AI198" s="13"/>
      <c r="AJ198" s="13"/>
      <c r="AK198" s="25">
        <v>4140</v>
      </c>
      <c r="AL198" s="38">
        <v>4400</v>
      </c>
      <c r="AM198" s="10"/>
      <c r="AN198" s="11"/>
      <c r="AO198" s="74">
        <f t="shared" si="4629"/>
        <v>189</v>
      </c>
      <c r="AP198" s="74">
        <f t="shared" si="4630"/>
        <v>15</v>
      </c>
      <c r="AQ198" s="11">
        <v>110</v>
      </c>
      <c r="AR198" s="12">
        <f t="shared" si="4552"/>
        <v>0.61904761904761907</v>
      </c>
      <c r="AS198" s="11">
        <v>7</v>
      </c>
      <c r="AT198" s="12">
        <f t="shared" si="4553"/>
        <v>5.9829059829059832E-2</v>
      </c>
      <c r="AU198" s="13"/>
      <c r="AV198" s="13"/>
      <c r="AW198" s="25">
        <v>4140</v>
      </c>
      <c r="AX198" s="38">
        <v>4400</v>
      </c>
      <c r="AY198" s="10">
        <v>1</v>
      </c>
      <c r="AZ198" s="11"/>
      <c r="BA198" s="74">
        <f t="shared" si="4631"/>
        <v>741</v>
      </c>
      <c r="BB198" s="74">
        <f t="shared" si="4632"/>
        <v>61</v>
      </c>
      <c r="BC198" s="11">
        <v>445</v>
      </c>
      <c r="BD198" s="12">
        <f t="shared" si="4556"/>
        <v>0.61133603238866396</v>
      </c>
      <c r="BE198" s="11">
        <v>8</v>
      </c>
      <c r="BF198" s="12">
        <f t="shared" si="4557"/>
        <v>1.7660044150110375E-2</v>
      </c>
      <c r="BG198" s="13"/>
      <c r="BH198" s="13"/>
      <c r="BI198" s="25">
        <v>4140</v>
      </c>
      <c r="BJ198" s="38">
        <v>4400</v>
      </c>
      <c r="BK198" s="10"/>
      <c r="BL198" s="11"/>
      <c r="BM198" s="74">
        <f t="shared" si="4633"/>
        <v>734</v>
      </c>
      <c r="BN198" s="74">
        <f t="shared" si="4634"/>
        <v>62</v>
      </c>
      <c r="BO198" s="11">
        <v>466</v>
      </c>
      <c r="BP198" s="12">
        <f t="shared" si="4560"/>
        <v>0.65258855585831066</v>
      </c>
      <c r="BQ198" s="11">
        <v>13</v>
      </c>
      <c r="BR198" s="12">
        <f t="shared" si="4561"/>
        <v>2.7139874739039668E-2</v>
      </c>
      <c r="BS198" s="13"/>
      <c r="BT198" s="13"/>
      <c r="BU198" s="25">
        <v>4140</v>
      </c>
      <c r="BV198" s="38">
        <v>4400</v>
      </c>
      <c r="BW198" s="10">
        <v>1</v>
      </c>
      <c r="BX198" s="11"/>
      <c r="BY198" s="74">
        <f t="shared" si="4635"/>
        <v>720</v>
      </c>
      <c r="BZ198" s="74">
        <f t="shared" si="4636"/>
        <v>56</v>
      </c>
      <c r="CA198" s="11">
        <v>441</v>
      </c>
      <c r="CB198" s="12">
        <f t="shared" si="4564"/>
        <v>0.65138888888888891</v>
      </c>
      <c r="CC198" s="11">
        <v>28</v>
      </c>
      <c r="CD198" s="12">
        <f t="shared" si="4565"/>
        <v>5.9701492537313432E-2</v>
      </c>
      <c r="CE198" s="13"/>
      <c r="CF198" s="13"/>
      <c r="CG198" s="25">
        <v>4140</v>
      </c>
      <c r="CH198" s="38">
        <v>4400</v>
      </c>
      <c r="CI198" s="10"/>
      <c r="CJ198" s="11"/>
      <c r="CK198" s="74">
        <f t="shared" si="4637"/>
        <v>733</v>
      </c>
      <c r="CL198" s="74">
        <f t="shared" si="4638"/>
        <v>60</v>
      </c>
      <c r="CM198" s="11">
        <v>457</v>
      </c>
      <c r="CN198" s="12">
        <f t="shared" si="4568"/>
        <v>0.64665757162346527</v>
      </c>
      <c r="CO198" s="11">
        <v>17</v>
      </c>
      <c r="CP198" s="12">
        <f t="shared" si="4569"/>
        <v>3.5864978902953586E-2</v>
      </c>
      <c r="CQ198" s="13"/>
      <c r="CR198" s="13"/>
      <c r="CS198" s="25">
        <v>4140</v>
      </c>
      <c r="CT198" s="38">
        <v>4400</v>
      </c>
      <c r="CU198" s="10">
        <v>1</v>
      </c>
      <c r="CV198" s="11"/>
      <c r="CW198" s="74">
        <f t="shared" si="4639"/>
        <v>727</v>
      </c>
      <c r="CX198" s="74">
        <f t="shared" si="4640"/>
        <v>59</v>
      </c>
      <c r="CY198" s="11">
        <v>424</v>
      </c>
      <c r="CZ198" s="12">
        <f t="shared" si="4572"/>
        <v>0.62173314993122419</v>
      </c>
      <c r="DA198" s="11">
        <v>28</v>
      </c>
      <c r="DB198" s="12">
        <f t="shared" si="4573"/>
        <v>6.1946902654867256E-2</v>
      </c>
      <c r="DC198" s="13"/>
      <c r="DD198" s="13"/>
      <c r="DE198" s="25">
        <v>4140</v>
      </c>
      <c r="DF198" s="38">
        <v>4400</v>
      </c>
      <c r="DG198" s="10"/>
      <c r="DH198" s="11"/>
      <c r="DI198" s="74">
        <f t="shared" si="4641"/>
        <v>173</v>
      </c>
      <c r="DJ198" s="74">
        <f t="shared" si="4642"/>
        <v>15</v>
      </c>
      <c r="DK198" s="11">
        <v>88</v>
      </c>
      <c r="DL198" s="12">
        <f t="shared" si="4576"/>
        <v>0.5722543352601156</v>
      </c>
      <c r="DM198" s="11">
        <v>11</v>
      </c>
      <c r="DN198" s="12">
        <f t="shared" si="4577"/>
        <v>0.1111111111111111</v>
      </c>
      <c r="DO198" s="13"/>
      <c r="DP198" s="13"/>
      <c r="DQ198" s="25">
        <v>4140</v>
      </c>
      <c r="DR198" s="38">
        <v>4400</v>
      </c>
      <c r="DS198" s="10"/>
      <c r="DT198" s="11"/>
      <c r="DU198" s="74">
        <f t="shared" si="4643"/>
        <v>745</v>
      </c>
      <c r="DV198" s="74">
        <f t="shared" si="4644"/>
        <v>62</v>
      </c>
      <c r="DW198" s="11">
        <v>440</v>
      </c>
      <c r="DX198" s="12">
        <f t="shared" si="4580"/>
        <v>0.61342281879194627</v>
      </c>
      <c r="DY198" s="11">
        <v>17</v>
      </c>
      <c r="DZ198" s="12">
        <f t="shared" si="4581"/>
        <v>3.7199124726477024E-2</v>
      </c>
      <c r="EA198" s="13"/>
      <c r="EB198" s="13"/>
      <c r="EC198" s="25">
        <v>4140</v>
      </c>
      <c r="ED198" s="38">
        <v>4400</v>
      </c>
      <c r="EE198" s="10">
        <v>1</v>
      </c>
      <c r="EF198" s="11"/>
      <c r="EG198" s="74">
        <f t="shared" si="4645"/>
        <v>745</v>
      </c>
      <c r="EH198" s="74">
        <f t="shared" si="4646"/>
        <v>62</v>
      </c>
      <c r="EI198" s="11">
        <v>414</v>
      </c>
      <c r="EJ198" s="12">
        <f t="shared" si="4584"/>
        <v>0.58523489932885908</v>
      </c>
      <c r="EK198" s="11">
        <v>22</v>
      </c>
      <c r="EL198" s="12">
        <f t="shared" si="4585"/>
        <v>5.0458715596330278E-2</v>
      </c>
      <c r="EM198" s="13"/>
      <c r="EN198" s="13"/>
      <c r="EO198" s="25">
        <v>4140</v>
      </c>
      <c r="EP198" s="38">
        <v>4400</v>
      </c>
      <c r="EQ198" s="10"/>
      <c r="ER198" s="11"/>
      <c r="ES198" s="74">
        <f t="shared" si="4647"/>
        <v>723</v>
      </c>
      <c r="ET198" s="74">
        <f t="shared" si="4648"/>
        <v>60</v>
      </c>
      <c r="EU198" s="11">
        <v>480</v>
      </c>
      <c r="EV198" s="12">
        <f t="shared" si="4588"/>
        <v>0.69156293222683263</v>
      </c>
      <c r="EW198" s="11">
        <v>20</v>
      </c>
      <c r="EX198" s="12">
        <f t="shared" si="4589"/>
        <v>0.04</v>
      </c>
      <c r="EY198" s="13"/>
      <c r="EZ198" s="13"/>
      <c r="FA198" s="25">
        <v>4140</v>
      </c>
      <c r="FB198" s="38">
        <v>4400</v>
      </c>
      <c r="FC198" s="10"/>
      <c r="FD198" s="11"/>
      <c r="FE198" s="74">
        <f t="shared" si="4649"/>
        <v>729</v>
      </c>
      <c r="FF198" s="74">
        <f t="shared" si="4650"/>
        <v>60</v>
      </c>
      <c r="FG198" s="11">
        <v>417</v>
      </c>
      <c r="FH198" s="12">
        <f t="shared" si="4592"/>
        <v>0.60082304526748975</v>
      </c>
      <c r="FI198" s="11">
        <v>21</v>
      </c>
      <c r="FJ198" s="12">
        <f t="shared" si="4593"/>
        <v>4.7945205479452052E-2</v>
      </c>
      <c r="FK198" s="13"/>
      <c r="FL198" s="13"/>
      <c r="FM198" s="25">
        <v>4140</v>
      </c>
      <c r="FN198" s="38">
        <v>4400</v>
      </c>
      <c r="FO198" s="10"/>
      <c r="FP198" s="11"/>
      <c r="FQ198" s="74">
        <f t="shared" si="4651"/>
        <v>742</v>
      </c>
      <c r="FR198" s="74">
        <f t="shared" si="4652"/>
        <v>62</v>
      </c>
      <c r="FS198" s="11">
        <v>479</v>
      </c>
      <c r="FT198" s="12">
        <f t="shared" si="4596"/>
        <v>0.66981132075471694</v>
      </c>
      <c r="FU198" s="11">
        <v>18</v>
      </c>
      <c r="FV198" s="12">
        <f t="shared" si="4597"/>
        <v>3.6217303822937627E-2</v>
      </c>
      <c r="FW198" s="13"/>
      <c r="FX198" s="13"/>
      <c r="FY198" s="25">
        <v>4140</v>
      </c>
      <c r="FZ198" s="38">
        <v>4400</v>
      </c>
      <c r="GA198" s="10"/>
      <c r="GB198" s="11"/>
      <c r="GC198" s="74">
        <f t="shared" si="4653"/>
        <v>195</v>
      </c>
      <c r="GD198" s="74">
        <f t="shared" si="4654"/>
        <v>16</v>
      </c>
      <c r="GE198" s="11">
        <v>110</v>
      </c>
      <c r="GF198" s="12">
        <f t="shared" si="4600"/>
        <v>0.58461538461538465</v>
      </c>
      <c r="GG198" s="11">
        <v>4</v>
      </c>
      <c r="GH198" s="12">
        <f t="shared" si="4601"/>
        <v>3.5087719298245612E-2</v>
      </c>
      <c r="GI198" s="13"/>
      <c r="GJ198" s="13"/>
      <c r="GK198" s="25">
        <v>4140</v>
      </c>
      <c r="GL198" s="38">
        <v>4400</v>
      </c>
      <c r="GM198" s="10"/>
      <c r="GN198" s="11"/>
      <c r="GO198" s="74">
        <f t="shared" si="4655"/>
        <v>744</v>
      </c>
      <c r="GP198" s="74">
        <f t="shared" si="4656"/>
        <v>61</v>
      </c>
      <c r="GQ198" s="11">
        <v>466</v>
      </c>
      <c r="GR198" s="12">
        <f t="shared" si="4604"/>
        <v>0.63844086021505375</v>
      </c>
      <c r="GS198" s="11">
        <v>9</v>
      </c>
      <c r="GT198" s="12">
        <f t="shared" si="4605"/>
        <v>1.8947368421052633E-2</v>
      </c>
      <c r="GU198" s="13"/>
      <c r="GV198" s="13"/>
      <c r="GW198" s="25">
        <v>4140</v>
      </c>
      <c r="GX198" s="38">
        <v>4400</v>
      </c>
      <c r="GY198" s="10"/>
      <c r="GZ198" s="11"/>
      <c r="HA198" s="74">
        <f t="shared" si="4657"/>
        <v>745</v>
      </c>
      <c r="HB198" s="74">
        <f t="shared" si="4658"/>
        <v>59</v>
      </c>
      <c r="HC198" s="11">
        <v>425</v>
      </c>
      <c r="HD198" s="12">
        <f t="shared" si="4608"/>
        <v>0.59194630872483223</v>
      </c>
      <c r="HE198" s="11">
        <v>16</v>
      </c>
      <c r="HF198" s="12">
        <f t="shared" si="4609"/>
        <v>3.6281179138321996E-2</v>
      </c>
      <c r="HG198" s="13"/>
      <c r="HH198" s="13"/>
      <c r="HI198" s="25">
        <v>4140</v>
      </c>
      <c r="HJ198" s="38">
        <v>4400</v>
      </c>
      <c r="HK198" s="10">
        <f t="shared" si="4610"/>
        <v>6</v>
      </c>
      <c r="HL198" s="11">
        <f t="shared" si="4611"/>
        <v>0</v>
      </c>
      <c r="HM198" s="11">
        <f t="shared" si="4612"/>
        <v>11507</v>
      </c>
      <c r="HN198" s="11">
        <f t="shared" si="4613"/>
        <v>951</v>
      </c>
      <c r="HO198" s="11">
        <f t="shared" si="4614"/>
        <v>7223</v>
      </c>
      <c r="HP198" s="202">
        <f t="shared" si="4615"/>
        <v>0.62770487529329977</v>
      </c>
      <c r="HQ198" s="15">
        <f t="shared" si="4616"/>
        <v>281</v>
      </c>
      <c r="HR198" s="12">
        <f t="shared" si="4617"/>
        <v>3.8903502699709262E-2</v>
      </c>
      <c r="HS198" s="16">
        <v>65.400000000000006</v>
      </c>
      <c r="HT198" s="17">
        <v>6821</v>
      </c>
      <c r="HU198" s="16">
        <f t="shared" si="4618"/>
        <v>94.434445521251547</v>
      </c>
      <c r="HV198" s="23">
        <v>4140</v>
      </c>
      <c r="HW198" s="22">
        <v>4400</v>
      </c>
      <c r="HX198" s="78">
        <f t="shared" si="4619"/>
        <v>0.62625462229265716</v>
      </c>
      <c r="HY198" s="78">
        <f t="shared" si="4620"/>
        <v>0.62112932604735882</v>
      </c>
      <c r="HZ198" s="78">
        <f t="shared" si="4621"/>
        <v>0.63563692625064461</v>
      </c>
    </row>
    <row r="199" spans="1:241" x14ac:dyDescent="0.25">
      <c r="A199" s="211"/>
      <c r="B199" s="198">
        <f t="shared" si="4622"/>
        <v>44657</v>
      </c>
      <c r="C199" s="10"/>
      <c r="D199" s="11"/>
      <c r="E199" s="74">
        <f t="shared" si="4623"/>
        <v>695</v>
      </c>
      <c r="F199" s="74">
        <v>56</v>
      </c>
      <c r="G199" s="11">
        <v>451</v>
      </c>
      <c r="H199" s="12">
        <f t="shared" si="4540"/>
        <v>0.66618705035971226</v>
      </c>
      <c r="I199" s="11">
        <v>12</v>
      </c>
      <c r="J199" s="12">
        <f t="shared" si="4541"/>
        <v>2.591792656587473E-2</v>
      </c>
      <c r="K199" s="13"/>
      <c r="L199" s="11"/>
      <c r="M199" s="25">
        <v>4500.9523809523807</v>
      </c>
      <c r="N199" s="38">
        <v>4488.75</v>
      </c>
      <c r="O199" s="10"/>
      <c r="P199" s="11"/>
      <c r="Q199" s="74">
        <f t="shared" si="4625"/>
        <v>705</v>
      </c>
      <c r="R199" s="74">
        <v>57</v>
      </c>
      <c r="S199" s="11">
        <v>379</v>
      </c>
      <c r="T199" s="12">
        <f t="shared" si="4544"/>
        <v>0.5787234042553191</v>
      </c>
      <c r="U199" s="11">
        <v>29</v>
      </c>
      <c r="V199" s="12">
        <f t="shared" si="4545"/>
        <v>7.1078431372549017E-2</v>
      </c>
      <c r="W199" s="13"/>
      <c r="X199" s="11"/>
      <c r="Y199" s="25">
        <v>4464.4736842105267</v>
      </c>
      <c r="Z199" s="38">
        <v>4521.875</v>
      </c>
      <c r="AA199" s="10"/>
      <c r="AB199" s="11"/>
      <c r="AC199" s="74">
        <f t="shared" si="4627"/>
        <v>722</v>
      </c>
      <c r="AD199" s="74">
        <v>58</v>
      </c>
      <c r="AE199" s="11">
        <v>432</v>
      </c>
      <c r="AF199" s="12">
        <f t="shared" si="4548"/>
        <v>0.6246537396121884</v>
      </c>
      <c r="AG199" s="11">
        <v>19</v>
      </c>
      <c r="AH199" s="12">
        <f t="shared" si="4549"/>
        <v>4.2128603104212861E-2</v>
      </c>
      <c r="AI199" s="13"/>
      <c r="AJ199" s="11"/>
      <c r="AK199" s="25">
        <v>4569.7222222222226</v>
      </c>
      <c r="AL199" s="38">
        <v>4775</v>
      </c>
      <c r="AM199" s="10"/>
      <c r="AN199" s="11"/>
      <c r="AO199" s="74">
        <f t="shared" si="4629"/>
        <v>189</v>
      </c>
      <c r="AP199" s="74">
        <f t="shared" si="4630"/>
        <v>15</v>
      </c>
      <c r="AQ199" s="11">
        <v>88</v>
      </c>
      <c r="AR199" s="12">
        <f t="shared" si="4552"/>
        <v>0.47619047619047616</v>
      </c>
      <c r="AS199" s="11">
        <v>2</v>
      </c>
      <c r="AT199" s="12">
        <f t="shared" si="4553"/>
        <v>2.2222222222222223E-2</v>
      </c>
      <c r="AU199" s="13"/>
      <c r="AV199" s="11"/>
      <c r="AW199" s="25">
        <v>4642.3529411764703</v>
      </c>
      <c r="AX199" s="38">
        <v>4838.5714285714284</v>
      </c>
      <c r="AY199" s="10"/>
      <c r="AZ199" s="11"/>
      <c r="BA199" s="74">
        <f t="shared" si="4631"/>
        <v>741</v>
      </c>
      <c r="BB199" s="74">
        <v>64</v>
      </c>
      <c r="BC199" s="11">
        <v>413</v>
      </c>
      <c r="BD199" s="12">
        <f t="shared" si="4556"/>
        <v>0.58164642375168696</v>
      </c>
      <c r="BE199" s="11">
        <v>18</v>
      </c>
      <c r="BF199" s="12">
        <f t="shared" si="4557"/>
        <v>4.1763341067285381E-2</v>
      </c>
      <c r="BG199" s="13"/>
      <c r="BH199" s="11"/>
      <c r="BI199" s="25">
        <v>4578.5714285714284</v>
      </c>
      <c r="BJ199" s="38">
        <v>4847.5</v>
      </c>
      <c r="BK199" s="10"/>
      <c r="BL199" s="11"/>
      <c r="BM199" s="74">
        <f t="shared" si="4633"/>
        <v>734</v>
      </c>
      <c r="BN199" s="74">
        <v>64</v>
      </c>
      <c r="BO199" s="11">
        <v>378</v>
      </c>
      <c r="BP199" s="12">
        <f t="shared" si="4560"/>
        <v>0.53542234332425065</v>
      </c>
      <c r="BQ199" s="11">
        <v>15</v>
      </c>
      <c r="BR199" s="12">
        <f t="shared" si="4561"/>
        <v>3.8167938931297711E-2</v>
      </c>
      <c r="BS199" s="13"/>
      <c r="BT199" s="11"/>
      <c r="BU199" s="25">
        <v>4688.4615384615381</v>
      </c>
      <c r="BV199" s="38">
        <v>5312</v>
      </c>
      <c r="BW199" s="10"/>
      <c r="BX199" s="11"/>
      <c r="BY199" s="74">
        <f t="shared" si="4635"/>
        <v>720</v>
      </c>
      <c r="BZ199" s="74">
        <f t="shared" si="4636"/>
        <v>56</v>
      </c>
      <c r="CA199" s="11">
        <v>426</v>
      </c>
      <c r="CB199" s="12">
        <f t="shared" si="4564"/>
        <v>0.62222222222222223</v>
      </c>
      <c r="CC199" s="11">
        <v>22</v>
      </c>
      <c r="CD199" s="12">
        <f t="shared" si="4565"/>
        <v>4.9107142857142856E-2</v>
      </c>
      <c r="CE199" s="13"/>
      <c r="CF199" s="11"/>
      <c r="CG199" s="25">
        <v>4655.5102040816328</v>
      </c>
      <c r="CH199" s="38">
        <v>4474.666666666667</v>
      </c>
      <c r="CI199" s="10"/>
      <c r="CJ199" s="11"/>
      <c r="CK199" s="74">
        <f t="shared" si="4637"/>
        <v>733</v>
      </c>
      <c r="CL199" s="74">
        <f t="shared" si="4638"/>
        <v>60</v>
      </c>
      <c r="CM199" s="11">
        <v>465</v>
      </c>
      <c r="CN199" s="12">
        <f t="shared" si="4568"/>
        <v>0.65211459754433831</v>
      </c>
      <c r="CO199" s="11">
        <v>13</v>
      </c>
      <c r="CP199" s="12">
        <f t="shared" si="4569"/>
        <v>2.7196652719665274E-2</v>
      </c>
      <c r="CQ199" s="13"/>
      <c r="CR199" s="11"/>
      <c r="CS199" s="25">
        <v>4472.121212121212</v>
      </c>
      <c r="CT199" s="38">
        <v>4548.75</v>
      </c>
      <c r="CU199" s="10"/>
      <c r="CV199" s="11"/>
      <c r="CW199" s="74">
        <f t="shared" si="4639"/>
        <v>727</v>
      </c>
      <c r="CX199" s="74">
        <f t="shared" si="4640"/>
        <v>59</v>
      </c>
      <c r="CY199" s="11">
        <v>400</v>
      </c>
      <c r="CZ199" s="12">
        <f t="shared" si="4572"/>
        <v>0.57359009628610724</v>
      </c>
      <c r="DA199" s="11">
        <v>17</v>
      </c>
      <c r="DB199" s="12">
        <f t="shared" si="4573"/>
        <v>4.0767386091127102E-2</v>
      </c>
      <c r="DC199" s="13"/>
      <c r="DD199" s="11"/>
      <c r="DE199" s="25">
        <v>4970.8571428571431</v>
      </c>
      <c r="DF199" s="38">
        <v>4821.1764705882351</v>
      </c>
      <c r="DG199" s="10"/>
      <c r="DH199" s="11"/>
      <c r="DI199" s="74">
        <f t="shared" si="4641"/>
        <v>173</v>
      </c>
      <c r="DJ199" s="74">
        <f t="shared" si="4642"/>
        <v>15</v>
      </c>
      <c r="DK199" s="11">
        <v>86</v>
      </c>
      <c r="DL199" s="12">
        <f t="shared" si="4576"/>
        <v>0.54335260115606931</v>
      </c>
      <c r="DM199" s="11">
        <v>8</v>
      </c>
      <c r="DN199" s="12">
        <f t="shared" si="4577"/>
        <v>8.5106382978723402E-2</v>
      </c>
      <c r="DO199" s="13"/>
      <c r="DP199" s="11"/>
      <c r="DQ199" s="25">
        <v>4623.125</v>
      </c>
      <c r="DR199" s="38">
        <v>4800</v>
      </c>
      <c r="DS199" s="10"/>
      <c r="DT199" s="11"/>
      <c r="DU199" s="74">
        <f t="shared" si="4643"/>
        <v>745</v>
      </c>
      <c r="DV199" s="74">
        <f t="shared" si="4644"/>
        <v>62</v>
      </c>
      <c r="DW199" s="11">
        <v>440</v>
      </c>
      <c r="DX199" s="12">
        <f t="shared" si="4580"/>
        <v>0.61476510067114098</v>
      </c>
      <c r="DY199" s="11">
        <v>18</v>
      </c>
      <c r="DZ199" s="12">
        <f t="shared" si="4581"/>
        <v>3.9301310043668124E-2</v>
      </c>
      <c r="EA199" s="13"/>
      <c r="EB199" s="11"/>
      <c r="EC199" s="25">
        <v>4701.7948717948721</v>
      </c>
      <c r="ED199" s="38">
        <v>4977.1428571428569</v>
      </c>
      <c r="EE199" s="10"/>
      <c r="EF199" s="11"/>
      <c r="EG199" s="74">
        <f t="shared" si="4645"/>
        <v>745</v>
      </c>
      <c r="EH199" s="74">
        <f t="shared" si="4646"/>
        <v>62</v>
      </c>
      <c r="EI199" s="11">
        <v>429</v>
      </c>
      <c r="EJ199" s="12">
        <f t="shared" si="4584"/>
        <v>0.59865771812080537</v>
      </c>
      <c r="EK199" s="11">
        <v>17</v>
      </c>
      <c r="EL199" s="12">
        <f t="shared" si="4585"/>
        <v>3.811659192825112E-2</v>
      </c>
      <c r="EM199" s="13"/>
      <c r="EN199" s="11"/>
      <c r="EO199" s="25">
        <v>4762.6315789473683</v>
      </c>
      <c r="EP199" s="38">
        <v>5296</v>
      </c>
      <c r="EQ199" s="10"/>
      <c r="ER199" s="11"/>
      <c r="ES199" s="74">
        <f t="shared" si="4647"/>
        <v>723</v>
      </c>
      <c r="ET199" s="74">
        <f t="shared" si="4648"/>
        <v>60</v>
      </c>
      <c r="EU199" s="11">
        <v>462</v>
      </c>
      <c r="EV199" s="12">
        <f t="shared" si="4588"/>
        <v>0.67911479944674968</v>
      </c>
      <c r="EW199" s="11">
        <v>29</v>
      </c>
      <c r="EX199" s="12">
        <f t="shared" si="4589"/>
        <v>5.9063136456211814E-2</v>
      </c>
      <c r="EY199" s="13"/>
      <c r="EZ199" s="11"/>
      <c r="FA199" s="25">
        <v>4864.594594594595</v>
      </c>
      <c r="FB199" s="38">
        <v>4431.7647058823532</v>
      </c>
      <c r="FC199" s="10"/>
      <c r="FD199" s="11"/>
      <c r="FE199" s="74">
        <f t="shared" si="4649"/>
        <v>729</v>
      </c>
      <c r="FF199" s="74">
        <f t="shared" si="4650"/>
        <v>60</v>
      </c>
      <c r="FG199" s="11">
        <v>421</v>
      </c>
      <c r="FH199" s="12">
        <f t="shared" si="4592"/>
        <v>0.6063100137174211</v>
      </c>
      <c r="FI199" s="11">
        <v>21</v>
      </c>
      <c r="FJ199" s="12">
        <f t="shared" si="4593"/>
        <v>4.7511312217194568E-2</v>
      </c>
      <c r="FK199" s="13"/>
      <c r="FL199" s="11"/>
      <c r="FM199" s="25">
        <v>4838.4615384615381</v>
      </c>
      <c r="FN199" s="38">
        <v>4469.333333333333</v>
      </c>
      <c r="FO199" s="10"/>
      <c r="FP199" s="11"/>
      <c r="FQ199" s="74">
        <f t="shared" si="4651"/>
        <v>742</v>
      </c>
      <c r="FR199" s="74">
        <f t="shared" si="4652"/>
        <v>62</v>
      </c>
      <c r="FS199" s="11">
        <v>449</v>
      </c>
      <c r="FT199" s="12">
        <f t="shared" si="4596"/>
        <v>0.62129380053908356</v>
      </c>
      <c r="FU199" s="11">
        <v>12</v>
      </c>
      <c r="FV199" s="12">
        <f t="shared" si="4597"/>
        <v>2.6030368763557483E-2</v>
      </c>
      <c r="FW199" s="13"/>
      <c r="FX199" s="11"/>
      <c r="FY199" s="25">
        <v>4679.393939393939</v>
      </c>
      <c r="FZ199" s="38">
        <v>4748.8235294117649</v>
      </c>
      <c r="GA199" s="10"/>
      <c r="GB199" s="11"/>
      <c r="GC199" s="74">
        <f t="shared" si="4653"/>
        <v>195</v>
      </c>
      <c r="GD199" s="74">
        <f t="shared" si="4654"/>
        <v>16</v>
      </c>
      <c r="GE199" s="11">
        <v>95</v>
      </c>
      <c r="GF199" s="12">
        <f t="shared" si="4600"/>
        <v>0.517948717948718</v>
      </c>
      <c r="GG199" s="11">
        <v>6</v>
      </c>
      <c r="GH199" s="12">
        <f t="shared" si="4601"/>
        <v>5.9405940594059403E-2</v>
      </c>
      <c r="GI199" s="13"/>
      <c r="GJ199" s="11"/>
      <c r="GK199" s="25">
        <v>4688</v>
      </c>
      <c r="GL199" s="38">
        <v>4800</v>
      </c>
      <c r="GM199" s="10"/>
      <c r="GN199" s="11"/>
      <c r="GO199" s="74">
        <f t="shared" si="4655"/>
        <v>744</v>
      </c>
      <c r="GP199" s="74">
        <f t="shared" si="4656"/>
        <v>61</v>
      </c>
      <c r="GQ199" s="11">
        <v>435</v>
      </c>
      <c r="GR199" s="12">
        <f t="shared" si="4604"/>
        <v>0.60215053763440862</v>
      </c>
      <c r="GS199" s="11">
        <v>13</v>
      </c>
      <c r="GT199" s="12">
        <f t="shared" si="4605"/>
        <v>2.9017857142857144E-2</v>
      </c>
      <c r="GU199" s="13"/>
      <c r="GV199" s="11"/>
      <c r="GW199" s="25">
        <v>4792.6315789473683</v>
      </c>
      <c r="GX199" s="38">
        <v>4749.333333333333</v>
      </c>
      <c r="GY199" s="10"/>
      <c r="GZ199" s="11"/>
      <c r="HA199" s="74">
        <f t="shared" si="4657"/>
        <v>745</v>
      </c>
      <c r="HB199" s="74">
        <f t="shared" si="4658"/>
        <v>59</v>
      </c>
      <c r="HC199" s="11">
        <v>381</v>
      </c>
      <c r="HD199" s="12">
        <f t="shared" si="4608"/>
        <v>0.5436241610738255</v>
      </c>
      <c r="HE199" s="11">
        <v>24</v>
      </c>
      <c r="HF199" s="12">
        <f t="shared" si="4609"/>
        <v>5.9259259259259262E-2</v>
      </c>
      <c r="HG199" s="13"/>
      <c r="HH199" s="11"/>
      <c r="HI199" s="25">
        <v>4491.5384615384619</v>
      </c>
      <c r="HJ199" s="38">
        <v>5168.666666666667</v>
      </c>
      <c r="HK199" s="10">
        <f t="shared" si="4610"/>
        <v>0</v>
      </c>
      <c r="HL199" s="209">
        <v>5</v>
      </c>
      <c r="HM199" s="11">
        <f t="shared" si="4612"/>
        <v>11507</v>
      </c>
      <c r="HN199" s="11">
        <f t="shared" si="4613"/>
        <v>946</v>
      </c>
      <c r="HO199" s="11">
        <f t="shared" si="4614"/>
        <v>6925</v>
      </c>
      <c r="HP199" s="202">
        <f t="shared" si="4615"/>
        <v>0.60180759537672723</v>
      </c>
      <c r="HQ199" s="15">
        <f t="shared" si="4616"/>
        <v>295</v>
      </c>
      <c r="HR199" s="12">
        <f t="shared" si="4617"/>
        <v>4.2599277978339352E-2</v>
      </c>
      <c r="HS199" s="16">
        <v>65.5</v>
      </c>
      <c r="HT199" s="17">
        <v>6505</v>
      </c>
      <c r="HU199" s="16">
        <f t="shared" si="4618"/>
        <v>93.935018050541515</v>
      </c>
      <c r="HV199" s="23">
        <v>4668.39527027027</v>
      </c>
      <c r="HW199" s="22">
        <v>4772.5098039215691</v>
      </c>
      <c r="HX199" s="78">
        <f t="shared" si="4619"/>
        <v>0.59059693608029584</v>
      </c>
      <c r="HY199" s="78">
        <f t="shared" si="4620"/>
        <v>0.60915951079885511</v>
      </c>
      <c r="HZ199" s="78">
        <f t="shared" si="4621"/>
        <v>0.60546673543063434</v>
      </c>
    </row>
    <row r="200" spans="1:241" x14ac:dyDescent="0.25">
      <c r="A200" s="211"/>
      <c r="B200" s="198">
        <f t="shared" si="4622"/>
        <v>44658</v>
      </c>
      <c r="C200" s="10">
        <v>2</v>
      </c>
      <c r="D200" s="11"/>
      <c r="E200" s="74">
        <f t="shared" si="4623"/>
        <v>693</v>
      </c>
      <c r="F200" s="74">
        <f t="shared" si="4624"/>
        <v>56</v>
      </c>
      <c r="G200" s="11">
        <v>438</v>
      </c>
      <c r="H200" s="12">
        <f t="shared" si="4540"/>
        <v>0.64069264069264065</v>
      </c>
      <c r="I200" s="11">
        <v>6</v>
      </c>
      <c r="J200" s="12">
        <f t="shared" si="4541"/>
        <v>1.3513513513513514E-2</v>
      </c>
      <c r="K200" s="13"/>
      <c r="L200" s="11"/>
      <c r="M200" s="39">
        <v>80.952380952380949</v>
      </c>
      <c r="N200" s="43">
        <v>87.5</v>
      </c>
      <c r="O200" s="10">
        <v>2</v>
      </c>
      <c r="P200" s="11"/>
      <c r="Q200" s="74">
        <f t="shared" si="4625"/>
        <v>703</v>
      </c>
      <c r="R200" s="74">
        <f t="shared" si="4626"/>
        <v>57</v>
      </c>
      <c r="S200" s="11">
        <v>384</v>
      </c>
      <c r="T200" s="12">
        <f t="shared" si="4544"/>
        <v>0.57610241820768138</v>
      </c>
      <c r="U200" s="11">
        <v>21</v>
      </c>
      <c r="V200" s="12">
        <f t="shared" si="4545"/>
        <v>5.185185185185185E-2</v>
      </c>
      <c r="W200" s="13"/>
      <c r="X200" s="11"/>
      <c r="Y200" s="39">
        <v>76.315789473684205</v>
      </c>
      <c r="Z200" s="43">
        <v>100</v>
      </c>
      <c r="AA200" s="10"/>
      <c r="AB200" s="11"/>
      <c r="AC200" s="74">
        <f t="shared" si="4627"/>
        <v>722</v>
      </c>
      <c r="AD200" s="74">
        <f t="shared" si="4628"/>
        <v>58</v>
      </c>
      <c r="AE200" s="11">
        <v>411</v>
      </c>
      <c r="AF200" s="12">
        <f t="shared" si="4548"/>
        <v>0.59141274238227148</v>
      </c>
      <c r="AG200" s="11">
        <v>16</v>
      </c>
      <c r="AH200" s="12">
        <f t="shared" si="4549"/>
        <v>3.7470725995316159E-2</v>
      </c>
      <c r="AI200" s="13"/>
      <c r="AJ200" s="11"/>
      <c r="AK200" s="39">
        <v>80.555555555555557</v>
      </c>
      <c r="AL200" s="43">
        <v>100</v>
      </c>
      <c r="AM200" s="10"/>
      <c r="AN200" s="11"/>
      <c r="AO200" s="74">
        <f t="shared" si="4629"/>
        <v>189</v>
      </c>
      <c r="AP200" s="74">
        <f t="shared" si="4630"/>
        <v>15</v>
      </c>
      <c r="AQ200" s="11">
        <v>103</v>
      </c>
      <c r="AR200" s="12">
        <f t="shared" si="4552"/>
        <v>0.55555555555555558</v>
      </c>
      <c r="AS200" s="11">
        <v>2</v>
      </c>
      <c r="AT200" s="12">
        <f t="shared" si="4553"/>
        <v>1.9047619047619049E-2</v>
      </c>
      <c r="AU200" s="13"/>
      <c r="AV200" s="11"/>
      <c r="AW200" s="39">
        <v>64.705882352941174</v>
      </c>
      <c r="AX200" s="43">
        <v>100</v>
      </c>
      <c r="AY200" s="10"/>
      <c r="AZ200" s="11"/>
      <c r="BA200" s="74">
        <f t="shared" si="4631"/>
        <v>741</v>
      </c>
      <c r="BB200" s="74">
        <f t="shared" si="4632"/>
        <v>64</v>
      </c>
      <c r="BC200" s="11">
        <v>366</v>
      </c>
      <c r="BD200" s="12">
        <f t="shared" si="4556"/>
        <v>0.51282051282051277</v>
      </c>
      <c r="BE200" s="11">
        <v>14</v>
      </c>
      <c r="BF200" s="12">
        <f t="shared" si="4557"/>
        <v>3.6842105263157891E-2</v>
      </c>
      <c r="BG200" s="13"/>
      <c r="BH200" s="11"/>
      <c r="BI200" s="39">
        <v>80.952380952380949</v>
      </c>
      <c r="BJ200" s="43">
        <v>93.75</v>
      </c>
      <c r="BK200" s="10">
        <v>1</v>
      </c>
      <c r="BL200" s="11">
        <v>1</v>
      </c>
      <c r="BM200" s="74">
        <f t="shared" si="4633"/>
        <v>733</v>
      </c>
      <c r="BN200" s="74">
        <f t="shared" si="4634"/>
        <v>63</v>
      </c>
      <c r="BO200" s="11">
        <v>349</v>
      </c>
      <c r="BP200" s="12">
        <f t="shared" si="4560"/>
        <v>0.48840381991814463</v>
      </c>
      <c r="BQ200" s="11">
        <v>9</v>
      </c>
      <c r="BR200" s="12">
        <f t="shared" si="4561"/>
        <v>2.5139664804469275E-2</v>
      </c>
      <c r="BS200" s="13"/>
      <c r="BT200" s="11"/>
      <c r="BU200" s="39">
        <v>71.794871794871796</v>
      </c>
      <c r="BV200" s="43">
        <v>86.666666666666671</v>
      </c>
      <c r="BW200" s="10">
        <v>1</v>
      </c>
      <c r="BX200" s="11"/>
      <c r="BY200" s="74">
        <f t="shared" si="4635"/>
        <v>719</v>
      </c>
      <c r="BZ200" s="74">
        <v>55</v>
      </c>
      <c r="CA200" s="11">
        <v>473</v>
      </c>
      <c r="CB200" s="12">
        <f t="shared" si="4564"/>
        <v>0.68845618915159945</v>
      </c>
      <c r="CC200" s="11">
        <v>22</v>
      </c>
      <c r="CD200" s="12">
        <f t="shared" si="4565"/>
        <v>4.4444444444444446E-2</v>
      </c>
      <c r="CE200" s="13"/>
      <c r="CF200" s="11"/>
      <c r="CG200" s="39">
        <v>65.306122448979593</v>
      </c>
      <c r="CH200" s="43">
        <v>100</v>
      </c>
      <c r="CI200" s="10"/>
      <c r="CJ200" s="11"/>
      <c r="CK200" s="74">
        <f t="shared" si="4637"/>
        <v>733</v>
      </c>
      <c r="CL200" s="74">
        <v>56</v>
      </c>
      <c r="CM200" s="11">
        <v>440</v>
      </c>
      <c r="CN200" s="12">
        <f t="shared" si="4568"/>
        <v>0.62482946793997274</v>
      </c>
      <c r="CO200" s="11">
        <v>18</v>
      </c>
      <c r="CP200" s="12">
        <f t="shared" si="4569"/>
        <v>3.9301310043668124E-2</v>
      </c>
      <c r="CQ200" s="13"/>
      <c r="CR200" s="11"/>
      <c r="CS200" s="39">
        <v>63.636363636363633</v>
      </c>
      <c r="CT200" s="43">
        <v>100</v>
      </c>
      <c r="CU200" s="10"/>
      <c r="CV200" s="11"/>
      <c r="CW200" s="74">
        <f t="shared" si="4639"/>
        <v>727</v>
      </c>
      <c r="CX200" s="74">
        <v>56</v>
      </c>
      <c r="CY200" s="11">
        <v>421</v>
      </c>
      <c r="CZ200" s="12">
        <f t="shared" si="4572"/>
        <v>0.60797799174690514</v>
      </c>
      <c r="DA200" s="11">
        <v>21</v>
      </c>
      <c r="DB200" s="12">
        <f t="shared" si="4573"/>
        <v>4.7511312217194568E-2</v>
      </c>
      <c r="DC200" s="13"/>
      <c r="DD200" s="11"/>
      <c r="DE200" s="39">
        <v>71.428571428571431</v>
      </c>
      <c r="DF200" s="43">
        <v>100</v>
      </c>
      <c r="DG200" s="10">
        <v>2</v>
      </c>
      <c r="DH200" s="11"/>
      <c r="DI200" s="74">
        <f t="shared" si="4641"/>
        <v>171</v>
      </c>
      <c r="DJ200" s="74">
        <v>13</v>
      </c>
      <c r="DK200" s="11">
        <v>89</v>
      </c>
      <c r="DL200" s="12">
        <f t="shared" si="4576"/>
        <v>0.56140350877192979</v>
      </c>
      <c r="DM200" s="11">
        <v>7</v>
      </c>
      <c r="DN200" s="12">
        <f t="shared" si="4577"/>
        <v>7.2916666666666671E-2</v>
      </c>
      <c r="DO200" s="39"/>
      <c r="DP200" s="39"/>
      <c r="DQ200" s="39">
        <v>81.25</v>
      </c>
      <c r="DR200" s="43">
        <v>100</v>
      </c>
      <c r="DS200" s="10">
        <v>1</v>
      </c>
      <c r="DT200" s="11"/>
      <c r="DU200" s="74">
        <f t="shared" si="4643"/>
        <v>744</v>
      </c>
      <c r="DV200" s="74">
        <v>64</v>
      </c>
      <c r="DW200" s="11">
        <v>446</v>
      </c>
      <c r="DX200" s="12">
        <f t="shared" si="4580"/>
        <v>0.6196236559139785</v>
      </c>
      <c r="DY200" s="11">
        <v>15</v>
      </c>
      <c r="DZ200" s="12">
        <f t="shared" si="4581"/>
        <v>3.2537960954446853E-2</v>
      </c>
      <c r="EA200" s="13"/>
      <c r="EB200" s="11"/>
      <c r="EC200" s="39">
        <v>82.051282051282058</v>
      </c>
      <c r="ED200" s="43">
        <v>100</v>
      </c>
      <c r="EE200" s="10">
        <v>1</v>
      </c>
      <c r="EF200" s="11"/>
      <c r="EG200" s="74">
        <f t="shared" si="4645"/>
        <v>744</v>
      </c>
      <c r="EH200" s="74">
        <v>65</v>
      </c>
      <c r="EI200" s="11">
        <v>442</v>
      </c>
      <c r="EJ200" s="12">
        <f t="shared" si="4584"/>
        <v>0.63306451612903225</v>
      </c>
      <c r="EK200" s="11">
        <v>29</v>
      </c>
      <c r="EL200" s="12">
        <f t="shared" si="4585"/>
        <v>6.1571125265392782E-2</v>
      </c>
      <c r="EM200" s="13"/>
      <c r="EN200" s="11"/>
      <c r="EO200" s="39">
        <v>84.21052631578948</v>
      </c>
      <c r="EP200" s="43">
        <v>93.333333333333329</v>
      </c>
      <c r="EQ200" s="10"/>
      <c r="ER200" s="11"/>
      <c r="ES200" s="74">
        <f t="shared" si="4647"/>
        <v>723</v>
      </c>
      <c r="ET200" s="74">
        <v>56</v>
      </c>
      <c r="EU200" s="11">
        <v>465</v>
      </c>
      <c r="EV200" s="12">
        <f t="shared" si="4588"/>
        <v>0.66804979253112029</v>
      </c>
      <c r="EW200" s="11">
        <v>18</v>
      </c>
      <c r="EX200" s="12">
        <f t="shared" si="4589"/>
        <v>3.7267080745341616E-2</v>
      </c>
      <c r="EY200" s="13"/>
      <c r="EZ200" s="11"/>
      <c r="FA200" s="39">
        <v>72.972972972972968</v>
      </c>
      <c r="FB200" s="43">
        <v>100</v>
      </c>
      <c r="FC200" s="10">
        <v>1</v>
      </c>
      <c r="FD200" s="11"/>
      <c r="FE200" s="74">
        <f t="shared" si="4649"/>
        <v>728</v>
      </c>
      <c r="FF200" s="74">
        <v>56</v>
      </c>
      <c r="FG200" s="11">
        <v>434</v>
      </c>
      <c r="FH200" s="12">
        <f t="shared" si="4592"/>
        <v>0.625</v>
      </c>
      <c r="FI200" s="11">
        <v>21</v>
      </c>
      <c r="FJ200" s="12">
        <f t="shared" si="4593"/>
        <v>4.6153846153846156E-2</v>
      </c>
      <c r="FK200" s="13"/>
      <c r="FL200" s="11"/>
      <c r="FM200" s="39">
        <v>61.53846153846154</v>
      </c>
      <c r="FN200" s="43">
        <v>93.333333333333329</v>
      </c>
      <c r="FO200" s="10"/>
      <c r="FP200" s="11"/>
      <c r="FQ200" s="74">
        <f t="shared" si="4651"/>
        <v>742</v>
      </c>
      <c r="FR200" s="74">
        <v>57</v>
      </c>
      <c r="FS200" s="11">
        <v>428</v>
      </c>
      <c r="FT200" s="12">
        <f t="shared" si="4596"/>
        <v>0.59299191374663074</v>
      </c>
      <c r="FU200" s="11">
        <v>12</v>
      </c>
      <c r="FV200" s="12">
        <f t="shared" si="4597"/>
        <v>2.7272727272727271E-2</v>
      </c>
      <c r="FW200" s="13"/>
      <c r="FX200" s="11"/>
      <c r="FY200" s="39">
        <v>72.727272727272734</v>
      </c>
      <c r="FZ200" s="43">
        <v>94.117647058823536</v>
      </c>
      <c r="GA200" s="10">
        <v>1</v>
      </c>
      <c r="GB200" s="11"/>
      <c r="GC200" s="74">
        <f t="shared" si="4653"/>
        <v>194</v>
      </c>
      <c r="GD200" s="74">
        <v>17</v>
      </c>
      <c r="GE200" s="11">
        <v>99</v>
      </c>
      <c r="GF200" s="12">
        <f t="shared" si="4600"/>
        <v>0.52061855670103097</v>
      </c>
      <c r="GG200" s="11">
        <v>2</v>
      </c>
      <c r="GH200" s="12">
        <f t="shared" si="4601"/>
        <v>1.9801980198019802E-2</v>
      </c>
      <c r="GI200" s="13"/>
      <c r="GJ200" s="11"/>
      <c r="GK200" s="39">
        <v>66.666666666666671</v>
      </c>
      <c r="GL200" s="43">
        <v>100</v>
      </c>
      <c r="GM200" s="10"/>
      <c r="GN200" s="11"/>
      <c r="GO200" s="74">
        <f t="shared" si="4655"/>
        <v>744</v>
      </c>
      <c r="GP200" s="74">
        <v>65</v>
      </c>
      <c r="GQ200" s="11">
        <v>387</v>
      </c>
      <c r="GR200" s="12">
        <f t="shared" si="4604"/>
        <v>0.52822580645161288</v>
      </c>
      <c r="GS200" s="11">
        <v>6</v>
      </c>
      <c r="GT200" s="12">
        <f t="shared" si="4605"/>
        <v>1.5267175572519083E-2</v>
      </c>
      <c r="GU200" s="13"/>
      <c r="GV200" s="11"/>
      <c r="GW200" s="39">
        <v>76.315789473684205</v>
      </c>
      <c r="GX200" s="43">
        <v>100</v>
      </c>
      <c r="GY200" s="10"/>
      <c r="GZ200" s="11"/>
      <c r="HA200" s="74">
        <f t="shared" si="4657"/>
        <v>745</v>
      </c>
      <c r="HB200" s="74">
        <v>66</v>
      </c>
      <c r="HC200" s="11">
        <v>368</v>
      </c>
      <c r="HD200" s="12">
        <f t="shared" si="4608"/>
        <v>0.51140939597315438</v>
      </c>
      <c r="HE200" s="11">
        <v>13</v>
      </c>
      <c r="HF200" s="12">
        <f t="shared" si="4609"/>
        <v>3.4120734908136482E-2</v>
      </c>
      <c r="HG200" s="13"/>
      <c r="HH200" s="11"/>
      <c r="HI200" s="39">
        <v>61.53846153846154</v>
      </c>
      <c r="HJ200" s="43">
        <v>93.333333333333329</v>
      </c>
      <c r="HK200" s="10">
        <f t="shared" si="4610"/>
        <v>12</v>
      </c>
      <c r="HL200" s="209">
        <v>7</v>
      </c>
      <c r="HM200" s="11">
        <f t="shared" si="4612"/>
        <v>11495</v>
      </c>
      <c r="HN200" s="11">
        <f t="shared" si="4613"/>
        <v>939</v>
      </c>
      <c r="HO200" s="11">
        <f t="shared" si="4614"/>
        <v>6795</v>
      </c>
      <c r="HP200" s="202">
        <f t="shared" si="4615"/>
        <v>0.59112657677250979</v>
      </c>
      <c r="HQ200" s="15">
        <f t="shared" si="4616"/>
        <v>252</v>
      </c>
      <c r="HR200" s="12">
        <f t="shared" si="4617"/>
        <v>3.7086092715231792E-2</v>
      </c>
      <c r="HS200" s="16">
        <v>65.5</v>
      </c>
      <c r="HT200" s="17">
        <v>6405</v>
      </c>
      <c r="HU200" s="16">
        <f t="shared" si="4618"/>
        <v>94.260485651214125</v>
      </c>
      <c r="HV200" s="23">
        <v>72.128378378378372</v>
      </c>
      <c r="HW200" s="22">
        <v>80.392156862745097</v>
      </c>
      <c r="HX200" s="78">
        <f t="shared" si="4619"/>
        <v>0.56043374768579746</v>
      </c>
      <c r="HY200" s="78">
        <f t="shared" si="4620"/>
        <v>0.63131839499739451</v>
      </c>
      <c r="HZ200" s="78">
        <f t="shared" si="4621"/>
        <v>0.58126934984520129</v>
      </c>
      <c r="ID200" s="83">
        <f t="shared" ref="ID200:IF200" si="4659">ID201/ID202</f>
        <v>3.6890645586297758E-3</v>
      </c>
      <c r="IE200" s="83">
        <f t="shared" si="4659"/>
        <v>2.5987525987525989E-3</v>
      </c>
      <c r="IF200" s="83">
        <f t="shared" si="4659"/>
        <v>1.2883277505797476E-3</v>
      </c>
      <c r="IG200" s="86" t="s">
        <v>41</v>
      </c>
    </row>
    <row r="201" spans="1:241" ht="19.5" thickBot="1" x14ac:dyDescent="0.3">
      <c r="A201" s="211"/>
      <c r="B201" s="42"/>
      <c r="C201" s="26">
        <f t="shared" ref="C201:D201" si="4660">SUM(C194:C200)</f>
        <v>5</v>
      </c>
      <c r="D201" s="27">
        <f t="shared" si="4660"/>
        <v>0</v>
      </c>
      <c r="E201" s="27"/>
      <c r="F201" s="27"/>
      <c r="G201" s="27">
        <f t="shared" ref="G201" si="4661">SUM(G194:G200)</f>
        <v>3104</v>
      </c>
      <c r="H201" s="28">
        <f t="shared" ref="H201" si="4662">((G201+I201)/7)/E200</f>
        <v>0.6594516594516594</v>
      </c>
      <c r="I201" s="27">
        <f t="shared" ref="I201" si="4663">SUM(I194:I200)</f>
        <v>95</v>
      </c>
      <c r="J201" s="28">
        <f t="shared" ref="J201" si="4664">(I201/(I201+G201))</f>
        <v>2.9696780243826194E-2</v>
      </c>
      <c r="K201" s="27"/>
      <c r="L201" s="27"/>
      <c r="M201" s="29">
        <f t="shared" ref="M201:N201" si="4665">M199/M198*100-100</f>
        <v>8.7186565447434816</v>
      </c>
      <c r="N201" s="72">
        <f t="shared" si="4665"/>
        <v>2.0170454545454675</v>
      </c>
      <c r="O201" s="26">
        <f t="shared" ref="O201:P201" si="4666">SUM(O194:O200)</f>
        <v>3</v>
      </c>
      <c r="P201" s="27">
        <f t="shared" si="4666"/>
        <v>0</v>
      </c>
      <c r="Q201" s="27"/>
      <c r="R201" s="27"/>
      <c r="S201" s="27">
        <f t="shared" si="3999"/>
        <v>2761</v>
      </c>
      <c r="T201" s="28">
        <f t="shared" ref="T201" si="4667">((S201+U201)/7)/Q200</f>
        <v>0.58971753708595809</v>
      </c>
      <c r="U201" s="27">
        <f t="shared" si="4001"/>
        <v>141</v>
      </c>
      <c r="V201" s="28">
        <f t="shared" ref="V201" si="4668">(U201/(U201+S201))</f>
        <v>4.8587181254307374E-2</v>
      </c>
      <c r="W201" s="27"/>
      <c r="X201" s="27"/>
      <c r="Y201" s="29">
        <f t="shared" ref="Y201:Z201" si="4669">Y199/Y198*100-100</f>
        <v>7.8375286041189867</v>
      </c>
      <c r="Z201" s="72">
        <f t="shared" si="4669"/>
        <v>2.7698863636363598</v>
      </c>
      <c r="AA201" s="26">
        <f t="shared" ref="AA201:AB201" si="4670">SUM(AA194:AA200)</f>
        <v>1</v>
      </c>
      <c r="AB201" s="27">
        <f t="shared" si="4670"/>
        <v>0</v>
      </c>
      <c r="AC201" s="27"/>
      <c r="AD201" s="27"/>
      <c r="AE201" s="27">
        <f t="shared" si="4005"/>
        <v>2982</v>
      </c>
      <c r="AF201" s="28">
        <f t="shared" ref="AF201" si="4671">((AE201+AG201)/7)/AC200</f>
        <v>0.60803324099722988</v>
      </c>
      <c r="AG201" s="27">
        <f t="shared" si="4007"/>
        <v>91</v>
      </c>
      <c r="AH201" s="28">
        <f t="shared" ref="AH201" si="4672">(AG201/(AG201+AE201))</f>
        <v>2.9612756264236904E-2</v>
      </c>
      <c r="AI201" s="27"/>
      <c r="AJ201" s="27"/>
      <c r="AK201" s="29">
        <f t="shared" ref="AK201:AL201" si="4673">AK199/AK198*100-100</f>
        <v>10.379763821792821</v>
      </c>
      <c r="AL201" s="72">
        <f t="shared" si="4673"/>
        <v>8.5227272727272663</v>
      </c>
      <c r="AM201" s="26">
        <f t="shared" ref="AM201:AN201" si="4674">SUM(AM194:AM200)</f>
        <v>1</v>
      </c>
      <c r="AN201" s="27">
        <f t="shared" si="4674"/>
        <v>0</v>
      </c>
      <c r="AO201" s="27"/>
      <c r="AP201" s="27"/>
      <c r="AQ201" s="27">
        <f t="shared" si="4011"/>
        <v>707</v>
      </c>
      <c r="AR201" s="28">
        <f t="shared" ref="AR201" si="4675">((AQ201+AS201)/7)/AO200</f>
        <v>0.54724111866969016</v>
      </c>
      <c r="AS201" s="27">
        <f t="shared" si="4013"/>
        <v>17</v>
      </c>
      <c r="AT201" s="28">
        <f t="shared" ref="AT201" si="4676">(AS201/(AS201+AQ201))</f>
        <v>2.3480662983425413E-2</v>
      </c>
      <c r="AU201" s="27"/>
      <c r="AV201" s="27"/>
      <c r="AW201" s="29">
        <f t="shared" ref="AW201:AX201" si="4677">AW199/AW198*100-100</f>
        <v>12.134129013924408</v>
      </c>
      <c r="AX201" s="72">
        <f t="shared" si="4677"/>
        <v>9.9675324675324646</v>
      </c>
      <c r="AY201" s="26">
        <f t="shared" ref="AY201:AZ201" si="4678">SUM(AY194:AY200)</f>
        <v>3</v>
      </c>
      <c r="AZ201" s="27">
        <f t="shared" si="4678"/>
        <v>0</v>
      </c>
      <c r="BA201" s="27"/>
      <c r="BB201" s="27"/>
      <c r="BC201" s="27">
        <f t="shared" si="4017"/>
        <v>2938</v>
      </c>
      <c r="BD201" s="28">
        <f t="shared" ref="BD201" si="4679">((BC201+BE201)/7)/BA200</f>
        <v>0.5833815307499518</v>
      </c>
      <c r="BE201" s="27">
        <f t="shared" si="4019"/>
        <v>88</v>
      </c>
      <c r="BF201" s="28">
        <f t="shared" ref="BF201" si="4680">(BE201/(BE201+BC201))</f>
        <v>2.9081295439524125E-2</v>
      </c>
      <c r="BG201" s="27"/>
      <c r="BH201" s="27"/>
      <c r="BI201" s="29">
        <f t="shared" ref="BI201:BJ201" si="4681">BI199/BI198*100-100</f>
        <v>10.593512767425821</v>
      </c>
      <c r="BJ201" s="72">
        <f t="shared" si="4681"/>
        <v>10.170454545454561</v>
      </c>
      <c r="BK201" s="26">
        <f t="shared" ref="BK201:BL201" si="4682">SUM(BK194:BK200)</f>
        <v>1</v>
      </c>
      <c r="BL201" s="27">
        <f t="shared" si="4682"/>
        <v>1</v>
      </c>
      <c r="BM201" s="27"/>
      <c r="BN201" s="27"/>
      <c r="BO201" s="27">
        <f t="shared" si="4023"/>
        <v>2781</v>
      </c>
      <c r="BP201" s="28">
        <f t="shared" ref="BP201" si="4683">((BO201+BQ201)/7)/BM200</f>
        <v>0.56012473202104851</v>
      </c>
      <c r="BQ201" s="27">
        <f t="shared" si="4025"/>
        <v>93</v>
      </c>
      <c r="BR201" s="28">
        <f t="shared" ref="BR201" si="4684">(BQ201/(BQ201+BO201))</f>
        <v>3.2359081419624215E-2</v>
      </c>
      <c r="BS201" s="27"/>
      <c r="BT201" s="27"/>
      <c r="BU201" s="29">
        <f t="shared" ref="BU201:BV201" si="4685">BU199/BU198*100-100</f>
        <v>13.247863247863251</v>
      </c>
      <c r="BV201" s="72">
        <f t="shared" si="4685"/>
        <v>20.727272727272734</v>
      </c>
      <c r="BW201" s="26">
        <f t="shared" ref="BW201:BX201" si="4686">SUM(BW194:BW200)</f>
        <v>2</v>
      </c>
      <c r="BX201" s="27">
        <f t="shared" si="4686"/>
        <v>0</v>
      </c>
      <c r="BY201" s="27"/>
      <c r="BZ201" s="27"/>
      <c r="CA201" s="27">
        <f t="shared" si="4029"/>
        <v>3043</v>
      </c>
      <c r="CB201" s="28">
        <f t="shared" ref="CB201" si="4687">((CA201+CC201)/7)/BY200</f>
        <v>0.63600238426385858</v>
      </c>
      <c r="CC201" s="27">
        <f t="shared" si="4031"/>
        <v>158</v>
      </c>
      <c r="CD201" s="28">
        <f t="shared" ref="CD201" si="4688">(CC201/(CC201+CA201))</f>
        <v>4.9359575132771012E-2</v>
      </c>
      <c r="CE201" s="27"/>
      <c r="CF201" s="27"/>
      <c r="CG201" s="29">
        <f t="shared" ref="CG201:CH201" si="4689">CG199/CG198*100-100</f>
        <v>12.451937296657789</v>
      </c>
      <c r="CH201" s="72">
        <f t="shared" si="4689"/>
        <v>1.6969696969697026</v>
      </c>
      <c r="CI201" s="26">
        <f t="shared" ref="CI201:CJ201" si="4690">SUM(CI194:CI200)</f>
        <v>0</v>
      </c>
      <c r="CJ201" s="27">
        <f t="shared" si="4690"/>
        <v>0</v>
      </c>
      <c r="CK201" s="27"/>
      <c r="CL201" s="27"/>
      <c r="CM201" s="27">
        <f t="shared" si="4035"/>
        <v>3128</v>
      </c>
      <c r="CN201" s="28">
        <f t="shared" ref="CN201" si="4691">((CM201+CO201)/7)/CK200</f>
        <v>0.63359968816994738</v>
      </c>
      <c r="CO201" s="27">
        <f t="shared" si="4037"/>
        <v>123</v>
      </c>
      <c r="CP201" s="28">
        <f t="shared" ref="CP201" si="4692">(CO201/(CO201+CM201))</f>
        <v>3.7834512457705319E-2</v>
      </c>
      <c r="CQ201" s="27"/>
      <c r="CR201" s="27"/>
      <c r="CS201" s="29">
        <f t="shared" ref="CS201:CT201" si="4693">CS199/CS198*100-100</f>
        <v>8.0222515005123682</v>
      </c>
      <c r="CT201" s="72">
        <f t="shared" si="4693"/>
        <v>3.380681818181813</v>
      </c>
      <c r="CU201" s="26">
        <f t="shared" ref="CU201:CV201" si="4694">SUM(CU194:CU200)</f>
        <v>3</v>
      </c>
      <c r="CV201" s="27">
        <f t="shared" si="4694"/>
        <v>0</v>
      </c>
      <c r="CW201" s="27"/>
      <c r="CX201" s="27"/>
      <c r="CY201" s="27">
        <f t="shared" si="4041"/>
        <v>2921</v>
      </c>
      <c r="CZ201" s="28">
        <f t="shared" ref="CZ201" si="4695">((CY201+DA201)/7)/CW200</f>
        <v>0.60345843977205738</v>
      </c>
      <c r="DA201" s="27">
        <f t="shared" si="4043"/>
        <v>150</v>
      </c>
      <c r="DB201" s="28">
        <f t="shared" ref="DB201" si="4696">(DA201/(DA201+CY201))</f>
        <v>4.8844024747639207E-2</v>
      </c>
      <c r="DC201" s="27"/>
      <c r="DD201" s="27"/>
      <c r="DE201" s="29">
        <f t="shared" ref="DE201:DF201" si="4697">DE199/DE198*100-100</f>
        <v>20.06901311249139</v>
      </c>
      <c r="DF201" s="72">
        <f t="shared" si="4697"/>
        <v>9.5721925133689751</v>
      </c>
      <c r="DG201" s="26">
        <f t="shared" ref="DG201:DH201" si="4698">SUM(DG194:DG200)</f>
        <v>2</v>
      </c>
      <c r="DH201" s="27">
        <f t="shared" si="4698"/>
        <v>0</v>
      </c>
      <c r="DI201" s="27"/>
      <c r="DJ201" s="27"/>
      <c r="DK201" s="27">
        <f t="shared" si="4047"/>
        <v>615</v>
      </c>
      <c r="DL201" s="28">
        <f t="shared" ref="DL201" si="4699">((DK201+DM201)/7)/DI200</f>
        <v>0.54970760233918126</v>
      </c>
      <c r="DM201" s="27">
        <f t="shared" si="4049"/>
        <v>43</v>
      </c>
      <c r="DN201" s="28">
        <f t="shared" ref="DN201" si="4700">(DM201/(DM201+DK201))</f>
        <v>6.5349544072948323E-2</v>
      </c>
      <c r="DO201" s="27"/>
      <c r="DP201" s="27"/>
      <c r="DQ201" s="29">
        <f t="shared" ref="DQ201:DR201" si="4701">DQ199/DQ198*100-100</f>
        <v>11.669685990338181</v>
      </c>
      <c r="DR201" s="72">
        <f t="shared" si="4701"/>
        <v>9.0909090909090793</v>
      </c>
      <c r="DS201" s="26">
        <f t="shared" ref="DS201:DT201" si="4702">SUM(DS194:DS200)</f>
        <v>1</v>
      </c>
      <c r="DT201" s="27">
        <f t="shared" si="4702"/>
        <v>1</v>
      </c>
      <c r="DU201" s="27"/>
      <c r="DV201" s="27"/>
      <c r="DW201" s="27">
        <f t="shared" si="4053"/>
        <v>3067</v>
      </c>
      <c r="DX201" s="28">
        <f t="shared" ref="DX201" si="4703">((DW201+DY201)/7)/DU200</f>
        <v>0.61155913978494625</v>
      </c>
      <c r="DY201" s="27">
        <f t="shared" si="4055"/>
        <v>118</v>
      </c>
      <c r="DZ201" s="28">
        <f t="shared" ref="DZ201" si="4704">(DY201/(DY201+DW201))</f>
        <v>3.7048665620094193E-2</v>
      </c>
      <c r="EA201" s="27"/>
      <c r="EB201" s="27"/>
      <c r="EC201" s="29">
        <f t="shared" ref="EC201:ED201" si="4705">EC199/EC198*100-100</f>
        <v>13.569924439489654</v>
      </c>
      <c r="ED201" s="72">
        <f t="shared" si="4705"/>
        <v>13.116883116883102</v>
      </c>
      <c r="EE201" s="26">
        <f t="shared" ref="EE201:EF201" si="4706">SUM(EE194:EE200)</f>
        <v>2</v>
      </c>
      <c r="EF201" s="27">
        <f t="shared" si="4706"/>
        <v>0</v>
      </c>
      <c r="EG201" s="27"/>
      <c r="EH201" s="27"/>
      <c r="EI201" s="27">
        <f t="shared" si="4059"/>
        <v>2885</v>
      </c>
      <c r="EJ201" s="28">
        <f t="shared" ref="EJ201" si="4707">((EI201+EK201)/7)/EG200</f>
        <v>0.58006912442396308</v>
      </c>
      <c r="EK201" s="27">
        <f t="shared" si="4061"/>
        <v>136</v>
      </c>
      <c r="EL201" s="28">
        <f t="shared" ref="EL201" si="4708">(EK201/(EK201+EI201))</f>
        <v>4.5018205892088714E-2</v>
      </c>
      <c r="EM201" s="27"/>
      <c r="EN201" s="27"/>
      <c r="EO201" s="29">
        <f t="shared" ref="EO201:EP201" si="4709">EO199/EO198*100-100</f>
        <v>15.039410119501653</v>
      </c>
      <c r="EP201" s="72">
        <f t="shared" si="4709"/>
        <v>20.36363636363636</v>
      </c>
      <c r="EQ201" s="26">
        <f t="shared" ref="EQ201:ER201" si="4710">SUM(EQ194:EQ200)</f>
        <v>1</v>
      </c>
      <c r="ER201" s="27">
        <f t="shared" si="4710"/>
        <v>0</v>
      </c>
      <c r="ES201" s="27"/>
      <c r="ET201" s="27"/>
      <c r="EU201" s="27">
        <f t="shared" si="4065"/>
        <v>3178</v>
      </c>
      <c r="EV201" s="28">
        <f t="shared" ref="EV201" si="4711">((EU201+EW201)/7)/ES200</f>
        <v>0.65994862675360599</v>
      </c>
      <c r="EW201" s="27">
        <f t="shared" si="4067"/>
        <v>162</v>
      </c>
      <c r="EX201" s="28">
        <f t="shared" ref="EX201" si="4712">(EW201/(EW201+EU201))</f>
        <v>4.8502994011976046E-2</v>
      </c>
      <c r="EY201" s="27"/>
      <c r="EZ201" s="27"/>
      <c r="FA201" s="29">
        <f t="shared" ref="FA201:FB201" si="4713">FA199/FA198*100-100</f>
        <v>17.502284893589248</v>
      </c>
      <c r="FB201" s="72">
        <f t="shared" si="4713"/>
        <v>0.7219251336898509</v>
      </c>
      <c r="FC201" s="26">
        <f t="shared" ref="FC201:FD201" si="4714">SUM(FC194:FC200)</f>
        <v>1</v>
      </c>
      <c r="FD201" s="27">
        <f t="shared" si="4714"/>
        <v>0</v>
      </c>
      <c r="FE201" s="27"/>
      <c r="FF201" s="27"/>
      <c r="FG201" s="27">
        <f t="shared" si="4071"/>
        <v>3071</v>
      </c>
      <c r="FH201" s="28">
        <f t="shared" ref="FH201" si="4715">((FG201+FI201)/7)/FE200</f>
        <v>0.62637362637362637</v>
      </c>
      <c r="FI201" s="27">
        <f t="shared" si="4073"/>
        <v>121</v>
      </c>
      <c r="FJ201" s="28">
        <f t="shared" ref="FJ201" si="4716">(FI201/(FI201+FG201))</f>
        <v>3.7907268170426063E-2</v>
      </c>
      <c r="FK201" s="27"/>
      <c r="FL201" s="27"/>
      <c r="FM201" s="29">
        <f t="shared" ref="FM201:FN201" si="4717">FM199/FM198*100-100</f>
        <v>16.871051653660345</v>
      </c>
      <c r="FN201" s="72">
        <f t="shared" si="4717"/>
        <v>1.5757575757575637</v>
      </c>
      <c r="FO201" s="26">
        <f t="shared" ref="FO201:FP201" si="4718">SUM(FO194:FO200)</f>
        <v>0</v>
      </c>
      <c r="FP201" s="27">
        <f t="shared" si="4718"/>
        <v>0</v>
      </c>
      <c r="FQ201" s="27"/>
      <c r="FR201" s="27"/>
      <c r="FS201" s="27">
        <f t="shared" si="4077"/>
        <v>3128</v>
      </c>
      <c r="FT201" s="28">
        <f t="shared" ref="FT201" si="4719">((FS201+FU201)/7)/FQ200</f>
        <v>0.62360415864458996</v>
      </c>
      <c r="FU201" s="27">
        <f t="shared" si="4079"/>
        <v>111</v>
      </c>
      <c r="FV201" s="28">
        <f t="shared" ref="FV201" si="4720">(FU201/(FU201+FS201))</f>
        <v>3.4269836369249768E-2</v>
      </c>
      <c r="FW201" s="27"/>
      <c r="FX201" s="27"/>
      <c r="FY201" s="29">
        <f t="shared" ref="FY201:FZ201" si="4721">FY199/FY198*100-100</f>
        <v>13.02883911579562</v>
      </c>
      <c r="FZ201" s="72">
        <f t="shared" si="4721"/>
        <v>7.9278074866310249</v>
      </c>
      <c r="GA201" s="26">
        <f t="shared" ref="GA201:GB201" si="4722">SUM(GA194:GA200)</f>
        <v>1</v>
      </c>
      <c r="GB201" s="27">
        <f t="shared" si="4722"/>
        <v>0</v>
      </c>
      <c r="GC201" s="27"/>
      <c r="GD201" s="27"/>
      <c r="GE201" s="27">
        <f t="shared" si="4083"/>
        <v>700</v>
      </c>
      <c r="GF201" s="28">
        <f t="shared" ref="GF201" si="4723">((GE201+GG201)/7)/GC200</f>
        <v>0.54712812960235635</v>
      </c>
      <c r="GG201" s="27">
        <f t="shared" si="4085"/>
        <v>43</v>
      </c>
      <c r="GH201" s="28">
        <f t="shared" ref="GH201" si="4724">(GG201/(GG201+GE201))</f>
        <v>5.7873485868102287E-2</v>
      </c>
      <c r="GI201" s="27"/>
      <c r="GJ201" s="27"/>
      <c r="GK201" s="29">
        <f t="shared" ref="GK201:GL201" si="4725">GK199/GK198*100-100</f>
        <v>13.236714975845416</v>
      </c>
      <c r="GL201" s="72">
        <f t="shared" si="4725"/>
        <v>9.0909090909090793</v>
      </c>
      <c r="GM201" s="26">
        <f t="shared" ref="GM201:GN201" si="4726">SUM(GM194:GM200)</f>
        <v>0</v>
      </c>
      <c r="GN201" s="27">
        <f t="shared" si="4726"/>
        <v>0</v>
      </c>
      <c r="GO201" s="27"/>
      <c r="GP201" s="27"/>
      <c r="GQ201" s="27">
        <f t="shared" si="4089"/>
        <v>3067</v>
      </c>
      <c r="GR201" s="28">
        <f t="shared" ref="GR201" si="4727">((GQ201+GS201)/7)/GO200</f>
        <v>0.60253456221198154</v>
      </c>
      <c r="GS201" s="27">
        <f t="shared" si="4091"/>
        <v>71</v>
      </c>
      <c r="GT201" s="28">
        <f t="shared" ref="GT201" si="4728">(GS201/(GS201+GQ201))</f>
        <v>2.2625876354365838E-2</v>
      </c>
      <c r="GU201" s="27"/>
      <c r="GV201" s="27"/>
      <c r="GW201" s="29">
        <f t="shared" ref="GW201:GX201" si="4729">GW199/GW198*100-100</f>
        <v>15.764047800661075</v>
      </c>
      <c r="GX201" s="72">
        <f t="shared" si="4729"/>
        <v>7.9393939393939377</v>
      </c>
      <c r="GY201" s="26">
        <f t="shared" ref="GY201:GZ201" si="4730">SUM(GY194:GY200)</f>
        <v>2</v>
      </c>
      <c r="GZ201" s="27">
        <f t="shared" si="4730"/>
        <v>0</v>
      </c>
      <c r="HA201" s="27"/>
      <c r="HB201" s="27"/>
      <c r="HC201" s="27">
        <f t="shared" si="4095"/>
        <v>2859</v>
      </c>
      <c r="HD201" s="28">
        <f t="shared" ref="HD201" si="4731">((HC201+HE201)/7)/HA200</f>
        <v>0.57046979865771807</v>
      </c>
      <c r="HE201" s="27">
        <f t="shared" si="4097"/>
        <v>116</v>
      </c>
      <c r="HF201" s="28">
        <f t="shared" ref="HF201" si="4732">(HE201/(HE201+HC201))</f>
        <v>3.8991596638655465E-2</v>
      </c>
      <c r="HG201" s="27"/>
      <c r="HH201" s="27"/>
      <c r="HI201" s="29">
        <f t="shared" ref="HI201:HJ201" si="4733">HI199/HI198*100-100</f>
        <v>8.491267186919373</v>
      </c>
      <c r="HJ201" s="72">
        <f t="shared" si="4733"/>
        <v>17.469696969696983</v>
      </c>
      <c r="HK201" s="26">
        <f t="shared" si="4610"/>
        <v>29</v>
      </c>
      <c r="HL201" s="27">
        <f t="shared" si="4611"/>
        <v>2</v>
      </c>
      <c r="HM201" s="27"/>
      <c r="HN201" s="27"/>
      <c r="HO201" s="27">
        <f t="shared" ref="HO201" si="4734">+G201+S201+AE201+AQ201+BC201+BO201+CA201+CM201+CY201+DK201+DW201+EI201+EU201+FG201+FS201+GE201+GQ201+HC201+I201+U201+AG201+AS201+BE201+BQ201+CC201+CO201+DA201+DM201+DY201+EK201+EW201+FI201+FU201+GG201+GS201+HE201</f>
        <v>48812</v>
      </c>
      <c r="HP201" s="203">
        <f t="shared" ref="HP201" si="4735">+((HO201)/HM200)/7</f>
        <v>0.60662399801155786</v>
      </c>
      <c r="HQ201" s="62">
        <f t="shared" si="4616"/>
        <v>1877</v>
      </c>
      <c r="HR201" s="52">
        <f t="shared" si="4617"/>
        <v>3.8453658936327136E-2</v>
      </c>
      <c r="HS201" s="53">
        <f t="shared" si="4102"/>
        <v>65.128571428571419</v>
      </c>
      <c r="HT201" s="54">
        <f t="shared" si="4103"/>
        <v>46051</v>
      </c>
      <c r="HU201" s="53">
        <f t="shared" si="4104"/>
        <v>94.341543420038576</v>
      </c>
      <c r="HV201" s="63">
        <f t="shared" ref="HV201:HW201" si="4736">HV199/HV198*100-100</f>
        <v>12.763170779475132</v>
      </c>
      <c r="HW201" s="72">
        <f t="shared" si="4736"/>
        <v>8.4661319073083803</v>
      </c>
      <c r="HX201" s="78">
        <f t="shared" ref="HX201" si="4737">SUM(G201,I201,S201,U201,AE201,AG201,AQ201,AS201,BC201,BE201,BO201,BQ201)/7/SUM(E200,Q200,AC200,AO200,BA200,BM200)</f>
        <v>0.59689424566441218</v>
      </c>
      <c r="HY201" s="78">
        <f t="shared" ref="HY201" si="4738">SUM(CA201,CC201,CM201,CO201,CY201,DA201,DK201,DM201,DW201,DY201,EI201,EK201)/7/SUM(BY200,CK200,CW200,DI200,DU200,EG200)</f>
        <v>0.60995310057321517</v>
      </c>
      <c r="HZ201" s="78">
        <f t="shared" ref="HZ201" si="4739">SUM(K201,EU201,EW201,FG201,FI201,FS201,FU201,GE201,GG201,GQ201,GS201,HC201,HE201)/7/SUM(ES200,FE200,FQ200,GC200,GO200,HA200)</f>
        <v>0.61281881173522035</v>
      </c>
      <c r="IA201" s="82">
        <f t="shared" ref="IA201" si="4740">SUM(I201,U201,AG201,AS201,BE201,BQ201)/SUM(G201,I201,S201,U201,AE201,AG201,AQ201,AS201,BC201,BE201,BO201,BQ201)</f>
        <v>3.3232054690467146E-2</v>
      </c>
      <c r="IB201" s="82">
        <f t="shared" ref="IB201" si="4741">SUM(CC201,CO201,DA201,DM201,DY201,EK201)/SUM(CA201,CC201,CM201,CO201,CY201,DA201,DK201,DM201,DW201,DY201,EI201,EK201)</f>
        <v>4.4425459205467747E-2</v>
      </c>
      <c r="IC201" s="82">
        <f t="shared" ref="IC201" si="4742">SUM(EW201,FI201,FU201,GG201,GS201,HE201)/SUM(EU201,EW201,FG201,FI201,FS201,FU201,GE201,GG201,GQ201,GS201,HC201,HE201)</f>
        <v>3.7529319781078971E-2</v>
      </c>
      <c r="ID201" s="84">
        <f t="shared" ref="ID201" si="4743">SUM(C201,O201,AA201,AM201,AY201,BK201)</f>
        <v>14</v>
      </c>
      <c r="IE201" s="84">
        <f t="shared" ref="IE201" si="4744">SUM(BW201,CI201,CU201,DG201,DS201,EE201)</f>
        <v>10</v>
      </c>
      <c r="IF201" s="84">
        <f t="shared" ref="IF201" si="4745">SUM(EQ201,FC201,FO201,GA201,GM201,GY201)</f>
        <v>5</v>
      </c>
      <c r="IG201" s="86" t="s">
        <v>40</v>
      </c>
    </row>
    <row r="202" spans="1:24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5">
        <f t="shared" ref="HK202:HL202" si="4746">HK201/HM191</f>
        <v>2.5164873307879209E-3</v>
      </c>
      <c r="HL202" s="68">
        <f t="shared" si="4746"/>
        <v>2.1008403361344537E-3</v>
      </c>
      <c r="HM202" s="30"/>
      <c r="HN202" s="30"/>
      <c r="HO202" s="30"/>
      <c r="HP202" s="204"/>
      <c r="HQ202" s="30"/>
      <c r="HR202" s="30"/>
      <c r="HS202" s="30"/>
      <c r="HT202" s="51"/>
      <c r="HU202" s="30"/>
      <c r="HV202" s="30"/>
      <c r="HW202" s="31"/>
      <c r="HY202" s="77"/>
      <c r="HZ202" s="77"/>
      <c r="ID202" s="84">
        <f t="shared" ref="ID202" si="4747">SUM(E191,Q191,AC191,AO191,BA191,BM191)</f>
        <v>3795</v>
      </c>
      <c r="IE202" s="84">
        <f t="shared" ref="IE202" si="4748">SUM(BY191,CK191,CW191,DI191,DU191,EG191)</f>
        <v>3848</v>
      </c>
      <c r="IF202" s="84">
        <f t="shared" ref="IF202" si="4749">SUM(ES191,FE191,FQ191,GC191,GO191,HA191)</f>
        <v>3881</v>
      </c>
      <c r="IG202" s="86" t="s">
        <v>38</v>
      </c>
    </row>
    <row r="203" spans="1:241" x14ac:dyDescent="0.25">
      <c r="A203" s="210">
        <v>47</v>
      </c>
      <c r="B203" s="73">
        <f>B200+1</f>
        <v>44659</v>
      </c>
      <c r="C203" s="33">
        <v>1</v>
      </c>
      <c r="D203" s="34"/>
      <c r="E203" s="34">
        <f t="shared" ref="E203:F203" si="4750">E200-C203</f>
        <v>692</v>
      </c>
      <c r="F203" s="34">
        <f t="shared" si="4750"/>
        <v>56</v>
      </c>
      <c r="G203" s="34">
        <v>474</v>
      </c>
      <c r="H203" s="35">
        <f t="shared" ref="H203:H209" si="4751">((G203+I203)/E203)</f>
        <v>0.7052023121387283</v>
      </c>
      <c r="I203" s="34">
        <v>14</v>
      </c>
      <c r="J203" s="35">
        <f t="shared" ref="J203:J209" si="4752">I203/(G203+I203)</f>
        <v>2.8688524590163935E-2</v>
      </c>
      <c r="K203" s="36"/>
      <c r="L203" s="34"/>
      <c r="M203" s="34"/>
      <c r="N203" s="37"/>
      <c r="O203" s="33">
        <v>1</v>
      </c>
      <c r="P203" s="34"/>
      <c r="Q203" s="34">
        <f t="shared" ref="Q203" si="4753">Q200-O203</f>
        <v>702</v>
      </c>
      <c r="R203" s="34">
        <f t="shared" ref="R203" si="4754">R200-P203</f>
        <v>57</v>
      </c>
      <c r="S203" s="34">
        <v>392</v>
      </c>
      <c r="T203" s="35">
        <f t="shared" ref="T203:T209" si="4755">((S203+U203)/Q203)</f>
        <v>0.59544159544159547</v>
      </c>
      <c r="U203" s="34">
        <v>26</v>
      </c>
      <c r="V203" s="35">
        <f t="shared" ref="V203:V209" si="4756">U203/(S203+U203)</f>
        <v>6.2200956937799042E-2</v>
      </c>
      <c r="W203" s="36"/>
      <c r="X203" s="34"/>
      <c r="Y203" s="34"/>
      <c r="Z203" s="37"/>
      <c r="AA203" s="33">
        <v>1</v>
      </c>
      <c r="AB203" s="34"/>
      <c r="AC203" s="34">
        <f t="shared" ref="AC203" si="4757">AC200-AA203</f>
        <v>721</v>
      </c>
      <c r="AD203" s="34">
        <f t="shared" ref="AD203" si="4758">AD200-AB203</f>
        <v>58</v>
      </c>
      <c r="AE203" s="34">
        <v>416</v>
      </c>
      <c r="AF203" s="35">
        <f t="shared" ref="AF203:AF209" si="4759">((AE203+AG203)/AC203)</f>
        <v>0.5977808599167822</v>
      </c>
      <c r="AG203" s="34">
        <v>15</v>
      </c>
      <c r="AH203" s="35">
        <f t="shared" ref="AH203:AH209" si="4760">AG203/(AE203+AG203)</f>
        <v>3.4802784222737818E-2</v>
      </c>
      <c r="AI203" s="36"/>
      <c r="AJ203" s="34"/>
      <c r="AK203" s="34"/>
      <c r="AL203" s="37"/>
      <c r="AM203" s="33"/>
      <c r="AN203" s="34"/>
      <c r="AO203" s="34">
        <f t="shared" ref="AO203" si="4761">AO200-AM203</f>
        <v>189</v>
      </c>
      <c r="AP203" s="34">
        <f t="shared" ref="AP203" si="4762">AP200-AN203</f>
        <v>15</v>
      </c>
      <c r="AQ203" s="34">
        <v>88</v>
      </c>
      <c r="AR203" s="35">
        <f t="shared" ref="AR203:AR209" si="4763">((AQ203+AS203)/AO203)</f>
        <v>0.48148148148148145</v>
      </c>
      <c r="AS203" s="34">
        <v>3</v>
      </c>
      <c r="AT203" s="35">
        <f t="shared" ref="AT203:AT209" si="4764">AS203/(AQ203+AS203)</f>
        <v>3.2967032967032968E-2</v>
      </c>
      <c r="AU203" s="36"/>
      <c r="AV203" s="34"/>
      <c r="AW203" s="34"/>
      <c r="AX203" s="37"/>
      <c r="AY203" s="33"/>
      <c r="AZ203" s="34">
        <v>5</v>
      </c>
      <c r="BA203" s="34">
        <f t="shared" ref="BA203" si="4765">BA200-AY203</f>
        <v>741</v>
      </c>
      <c r="BB203" s="34">
        <f t="shared" ref="BB203" si="4766">BB200-AZ203</f>
        <v>59</v>
      </c>
      <c r="BC203" s="34">
        <v>451</v>
      </c>
      <c r="BD203" s="35">
        <f t="shared" ref="BD203:BD209" si="4767">((BC203+BE203)/BA203)</f>
        <v>0.61943319838056676</v>
      </c>
      <c r="BE203" s="34">
        <v>8</v>
      </c>
      <c r="BF203" s="35">
        <f t="shared" ref="BF203:BF209" si="4768">BE203/(BC203+BE203)</f>
        <v>1.7429193899782137E-2</v>
      </c>
      <c r="BG203" s="36"/>
      <c r="BH203" s="34"/>
      <c r="BI203" s="34"/>
      <c r="BJ203" s="37"/>
      <c r="BK203" s="33"/>
      <c r="BL203" s="34">
        <v>5</v>
      </c>
      <c r="BM203" s="34">
        <f t="shared" ref="BM203" si="4769">BM200-BK203</f>
        <v>733</v>
      </c>
      <c r="BN203" s="34">
        <v>57</v>
      </c>
      <c r="BO203" s="34">
        <v>381</v>
      </c>
      <c r="BP203" s="35">
        <f t="shared" ref="BP203:BP209" si="4770">((BO203+BQ203)/BM203)</f>
        <v>0.54706684856753074</v>
      </c>
      <c r="BQ203" s="34">
        <v>20</v>
      </c>
      <c r="BR203" s="35">
        <f t="shared" ref="BR203:BR209" si="4771">BQ203/(BO203+BQ203)</f>
        <v>4.9875311720698257E-2</v>
      </c>
      <c r="BS203" s="36"/>
      <c r="BT203" s="34"/>
      <c r="BU203" s="34"/>
      <c r="BV203" s="37"/>
      <c r="BW203" s="33"/>
      <c r="BX203" s="34"/>
      <c r="BY203" s="34">
        <f t="shared" ref="BY203" si="4772">BY200-BW203</f>
        <v>719</v>
      </c>
      <c r="BZ203" s="34">
        <f t="shared" ref="BZ203" si="4773">BZ200-BX203</f>
        <v>55</v>
      </c>
      <c r="CA203" s="34">
        <v>423</v>
      </c>
      <c r="CB203" s="35">
        <f t="shared" ref="CB203:CB209" si="4774">((CA203+CC203)/BY203)</f>
        <v>0.61474269819193328</v>
      </c>
      <c r="CC203" s="34">
        <v>19</v>
      </c>
      <c r="CD203" s="35">
        <f t="shared" ref="CD203:CD209" si="4775">CC203/(CA203+CC203)</f>
        <v>4.2986425339366516E-2</v>
      </c>
      <c r="CE203" s="36"/>
      <c r="CF203" s="34"/>
      <c r="CG203" s="34"/>
      <c r="CH203" s="37"/>
      <c r="CI203" s="33"/>
      <c r="CJ203" s="34"/>
      <c r="CK203" s="34">
        <f t="shared" ref="CK203" si="4776">CK200-CI203</f>
        <v>733</v>
      </c>
      <c r="CL203" s="34">
        <f t="shared" ref="CL203" si="4777">CL200-CJ203</f>
        <v>56</v>
      </c>
      <c r="CM203" s="34">
        <v>443</v>
      </c>
      <c r="CN203" s="35">
        <f t="shared" ref="CN203:CN209" si="4778">((CM203+CO203)/CK203)</f>
        <v>0.6207366984993179</v>
      </c>
      <c r="CO203" s="34">
        <v>12</v>
      </c>
      <c r="CP203" s="35">
        <f t="shared" ref="CP203:CP209" si="4779">CO203/(CM203+CO203)</f>
        <v>2.6373626373626374E-2</v>
      </c>
      <c r="CQ203" s="36"/>
      <c r="CR203" s="34"/>
      <c r="CS203" s="34"/>
      <c r="CT203" s="37"/>
      <c r="CU203" s="33"/>
      <c r="CV203" s="34"/>
      <c r="CW203" s="34">
        <f t="shared" ref="CW203" si="4780">CW200-CU203</f>
        <v>727</v>
      </c>
      <c r="CX203" s="34">
        <f t="shared" ref="CX203" si="4781">CX200-CV203</f>
        <v>56</v>
      </c>
      <c r="CY203" s="34">
        <v>424</v>
      </c>
      <c r="CZ203" s="35">
        <f t="shared" ref="CZ203:CZ209" si="4782">((CY203+DA203)/CW203)</f>
        <v>0.6162310866574966</v>
      </c>
      <c r="DA203" s="34">
        <v>24</v>
      </c>
      <c r="DB203" s="35">
        <f t="shared" ref="DB203:DB209" si="4783">DA203/(CY203+DA203)</f>
        <v>5.3571428571428568E-2</v>
      </c>
      <c r="DC203" s="36"/>
      <c r="DD203" s="34"/>
      <c r="DE203" s="34"/>
      <c r="DF203" s="37"/>
      <c r="DG203" s="33">
        <v>1</v>
      </c>
      <c r="DH203" s="34"/>
      <c r="DI203" s="34">
        <f t="shared" ref="DI203" si="4784">DI200-DG203</f>
        <v>170</v>
      </c>
      <c r="DJ203" s="34">
        <f t="shared" ref="DJ203" si="4785">DJ200-DH203</f>
        <v>13</v>
      </c>
      <c r="DK203" s="34">
        <v>86</v>
      </c>
      <c r="DL203" s="35">
        <f t="shared" ref="DL203:DL209" si="4786">((DK203+DM203)/DI203)</f>
        <v>0.52941176470588236</v>
      </c>
      <c r="DM203" s="34">
        <v>4</v>
      </c>
      <c r="DN203" s="35">
        <f t="shared" ref="DN203:DN209" si="4787">DM203/(DK203+DM203)</f>
        <v>4.4444444444444446E-2</v>
      </c>
      <c r="DO203" s="36"/>
      <c r="DP203" s="34"/>
      <c r="DQ203" s="34"/>
      <c r="DR203" s="37"/>
      <c r="DS203" s="33"/>
      <c r="DT203" s="34">
        <v>7</v>
      </c>
      <c r="DU203" s="34">
        <f t="shared" ref="DU203" si="4788">DU200-DS203</f>
        <v>744</v>
      </c>
      <c r="DV203" s="34">
        <f t="shared" ref="DV203" si="4789">DV200-DT203</f>
        <v>57</v>
      </c>
      <c r="DW203" s="34">
        <v>440</v>
      </c>
      <c r="DX203" s="35">
        <f t="shared" ref="DX203:DX209" si="4790">((DW203+DY203)/DU203)</f>
        <v>0.61155913978494625</v>
      </c>
      <c r="DY203" s="34">
        <v>15</v>
      </c>
      <c r="DZ203" s="35">
        <f t="shared" ref="DZ203:DZ209" si="4791">DY203/(DW203+DY203)</f>
        <v>3.2967032967032968E-2</v>
      </c>
      <c r="EA203" s="36"/>
      <c r="EB203" s="34"/>
      <c r="EC203" s="34"/>
      <c r="ED203" s="37"/>
      <c r="EE203" s="33"/>
      <c r="EF203" s="34">
        <v>8</v>
      </c>
      <c r="EG203" s="34">
        <f t="shared" ref="EG203" si="4792">EG200-EE203</f>
        <v>744</v>
      </c>
      <c r="EH203" s="34">
        <f t="shared" ref="EH203" si="4793">EH200-EF203</f>
        <v>57</v>
      </c>
      <c r="EI203" s="34">
        <v>396</v>
      </c>
      <c r="EJ203" s="35">
        <f t="shared" ref="EJ203:EJ209" si="4794">((EI203+EK203)/EG203)</f>
        <v>0.55645161290322576</v>
      </c>
      <c r="EK203" s="34">
        <v>18</v>
      </c>
      <c r="EL203" s="35">
        <f t="shared" ref="EL203:EL209" si="4795">EK203/(EI203+EK203)</f>
        <v>4.3478260869565216E-2</v>
      </c>
      <c r="EM203" s="36"/>
      <c r="EN203" s="34"/>
      <c r="EO203" s="34"/>
      <c r="EP203" s="37"/>
      <c r="EQ203" s="33"/>
      <c r="ER203" s="34"/>
      <c r="ES203" s="34">
        <f t="shared" ref="ES203" si="4796">ES200-EQ203</f>
        <v>723</v>
      </c>
      <c r="ET203" s="34">
        <f t="shared" ref="ET203" si="4797">ET200-ER203</f>
        <v>56</v>
      </c>
      <c r="EU203" s="34">
        <v>419</v>
      </c>
      <c r="EV203" s="35">
        <f t="shared" ref="EV203:EV209" si="4798">((EU203+EW203)/ES203)</f>
        <v>0.61964038727524207</v>
      </c>
      <c r="EW203" s="34">
        <v>29</v>
      </c>
      <c r="EX203" s="35">
        <f t="shared" ref="EX203:EX209" si="4799">EW203/(EU203+EW203)</f>
        <v>6.4732142857142863E-2</v>
      </c>
      <c r="EY203" s="36"/>
      <c r="EZ203" s="34"/>
      <c r="FA203" s="34"/>
      <c r="FB203" s="37"/>
      <c r="FC203" s="33"/>
      <c r="FD203" s="34"/>
      <c r="FE203" s="34">
        <f t="shared" ref="FE203" si="4800">FE200-FC203</f>
        <v>728</v>
      </c>
      <c r="FF203" s="34">
        <f t="shared" ref="FF203" si="4801">FF200-FD203</f>
        <v>56</v>
      </c>
      <c r="FG203" s="34">
        <v>424</v>
      </c>
      <c r="FH203" s="35">
        <f t="shared" ref="FH203:FH209" si="4802">((FG203+FI203)/FE203)</f>
        <v>0.6071428571428571</v>
      </c>
      <c r="FI203" s="34">
        <v>18</v>
      </c>
      <c r="FJ203" s="35">
        <f t="shared" ref="FJ203:FJ209" si="4803">FI203/(FG203+FI203)</f>
        <v>4.072398190045249E-2</v>
      </c>
      <c r="FK203" s="36"/>
      <c r="FL203" s="34"/>
      <c r="FM203" s="34"/>
      <c r="FN203" s="37"/>
      <c r="FO203" s="33"/>
      <c r="FP203" s="34"/>
      <c r="FQ203" s="34">
        <f t="shared" ref="FQ203" si="4804">FQ200-FO203</f>
        <v>742</v>
      </c>
      <c r="FR203" s="34">
        <f t="shared" ref="FR203" si="4805">FR200-FP203</f>
        <v>57</v>
      </c>
      <c r="FS203" s="34">
        <v>444</v>
      </c>
      <c r="FT203" s="35">
        <f t="shared" ref="FT203:FT209" si="4806">((FS203+FU203)/FQ203)</f>
        <v>0.62129380053908356</v>
      </c>
      <c r="FU203" s="34">
        <v>17</v>
      </c>
      <c r="FV203" s="35">
        <f t="shared" ref="FV203:FV209" si="4807">FU203/(FS203+FU203)</f>
        <v>3.6876355748373099E-2</v>
      </c>
      <c r="FW203" s="36"/>
      <c r="FX203" s="34"/>
      <c r="FY203" s="34"/>
      <c r="FZ203" s="37"/>
      <c r="GA203" s="33">
        <v>1</v>
      </c>
      <c r="GB203" s="34">
        <v>2</v>
      </c>
      <c r="GC203" s="34">
        <f t="shared" ref="GC203" si="4808">GC200-GA203</f>
        <v>193</v>
      </c>
      <c r="GD203" s="34">
        <f t="shared" ref="GD203" si="4809">GD200-GB203</f>
        <v>15</v>
      </c>
      <c r="GE203" s="34">
        <v>90</v>
      </c>
      <c r="GF203" s="35">
        <f t="shared" ref="GF203:GF209" si="4810">((GE203+GG203)/GC203)</f>
        <v>0.59585492227979275</v>
      </c>
      <c r="GG203" s="34">
        <v>25</v>
      </c>
      <c r="GH203" s="35">
        <f t="shared" ref="GH203:GH209" si="4811">GG203/(GE203+GG203)</f>
        <v>0.21739130434782608</v>
      </c>
      <c r="GI203" s="36"/>
      <c r="GJ203" s="34"/>
      <c r="GK203" s="34"/>
      <c r="GL203" s="37"/>
      <c r="GM203" s="33"/>
      <c r="GN203" s="34">
        <v>8</v>
      </c>
      <c r="GO203" s="34">
        <f t="shared" ref="GO203" si="4812">GO200-GM203</f>
        <v>744</v>
      </c>
      <c r="GP203" s="34">
        <f t="shared" ref="GP203" si="4813">GP200-GN203</f>
        <v>57</v>
      </c>
      <c r="GQ203" s="34">
        <v>411</v>
      </c>
      <c r="GR203" s="35">
        <f t="shared" ref="GR203:GR209" si="4814">((GQ203+GS203)/GO203)</f>
        <v>0.57123655913978499</v>
      </c>
      <c r="GS203" s="34">
        <v>14</v>
      </c>
      <c r="GT203" s="35">
        <f t="shared" ref="GT203:GT209" si="4815">GS203/(GQ203+GS203)</f>
        <v>3.2941176470588238E-2</v>
      </c>
      <c r="GU203" s="36"/>
      <c r="GV203" s="34"/>
      <c r="GW203" s="34"/>
      <c r="GX203" s="37"/>
      <c r="GY203" s="33"/>
      <c r="GZ203" s="34">
        <v>8</v>
      </c>
      <c r="HA203" s="34">
        <f t="shared" ref="HA203" si="4816">HA200-GY203</f>
        <v>745</v>
      </c>
      <c r="HB203" s="34">
        <f t="shared" ref="HB203" si="4817">HB200-GZ203</f>
        <v>58</v>
      </c>
      <c r="HC203" s="34">
        <v>401</v>
      </c>
      <c r="HD203" s="35">
        <f t="shared" ref="HD203:HD209" si="4818">((HC203+HE203)/HA203)</f>
        <v>0.55302013422818797</v>
      </c>
      <c r="HE203" s="34">
        <v>11</v>
      </c>
      <c r="HF203" s="35">
        <f t="shared" ref="HF203:HF209" si="4819">HE203/(HC203+HE203)</f>
        <v>2.6699029126213591E-2</v>
      </c>
      <c r="HG203" s="36"/>
      <c r="HH203" s="34"/>
      <c r="HI203" s="34"/>
      <c r="HJ203" s="37"/>
      <c r="HK203" s="33">
        <f t="shared" ref="HK203:HK210" si="4820">+C203+O203+AA203+AM203+AY203+BK203+BW203+CI203+CU203+DG203+DS203+EE203+EQ203+FC203+FO203+GA203+GM203+GY203</f>
        <v>5</v>
      </c>
      <c r="HL203" s="34">
        <f t="shared" ref="HL203:HL210" si="4821">+D203+P203+AB203+AN203+AZ203+BL203+BX203+CJ203+CV203+DH203+DT203+EF203+ER203+FD203+FP203+GB203+GN203+GZ203</f>
        <v>43</v>
      </c>
      <c r="HM203" s="34">
        <f t="shared" ref="HM203:HM209" si="4822">+E203+Q203+AC203+AO203+BA203+BM203+BY203+CK203+CW203+DI203+DU203+EG203+ES203+FE203+FQ203+GC203+GO203+HA203</f>
        <v>11490</v>
      </c>
      <c r="HN203" s="34">
        <f t="shared" ref="HN203:HN209" si="4823">+F203+R203+AD203+AP203+BB203+BN203+BZ203+CL203+CX203+DJ203+DV203+EH203+ET203+FF203+FR203+GD203+GP203+HB203</f>
        <v>895</v>
      </c>
      <c r="HO203" s="34">
        <f t="shared" ref="HO203:HO209" si="4824">+G203+S203+AE203+AQ203+BC203+BO203+CA203+CM203+CY203+DK203+DW203+EI203+EU203+FG203+FS203+GE203+GQ203+HC203+HE203+I203+U203+AG203+AS203+BE203+BQ203+CC203+CO203+DA203+DM203+DY203+EK203+EW203+FI203+FU203+GG203+GS203</f>
        <v>6895</v>
      </c>
      <c r="HP203" s="201">
        <f t="shared" ref="HP203:HP209" si="4825">+(HO203)/HM203</f>
        <v>0.60008703220191473</v>
      </c>
      <c r="HQ203" s="48">
        <f t="shared" ref="HQ203:HQ210" si="4826">+I203+U203+AG203+AS203+BE203+BQ203+CC203+CO203+DA203+DM203+DY203+EK203+EW203+FI203+FU203+GG203+GS203+HE203</f>
        <v>292</v>
      </c>
      <c r="HR203" s="35">
        <f t="shared" ref="HR203:HR210" si="4827">+(HQ203/(HO203))</f>
        <v>4.2349528643944888E-2</v>
      </c>
      <c r="HS203" s="49">
        <v>65.599999999999994</v>
      </c>
      <c r="HT203" s="50">
        <v>6480</v>
      </c>
      <c r="HU203" s="49">
        <f t="shared" ref="HU203:HU209" si="4828">+HT203/HO203*100</f>
        <v>93.981145757795503</v>
      </c>
      <c r="HV203" s="48"/>
      <c r="HW203" s="37"/>
      <c r="HX203" s="78">
        <f t="shared" ref="HX203:HX209" si="4829">SUM(G203,I203,S203,U203,AE203,AG203,AQ203,AS203,BC203,BE203,BO203,BQ203)/SUM(E203,Q203,AC203,AO203,BA203,BM203)</f>
        <v>0.60561143462149281</v>
      </c>
      <c r="HY203" s="78">
        <f t="shared" ref="HY203:HY209" si="4830">SUM(CA203,CC203,CM203,CO203,CY203,DA203,DK203,DM203,DW203,DY203,EI203,EK203)/SUM(BY203,CK203,CW203,DI203,DU203,EG203)</f>
        <v>0.60046911649726353</v>
      </c>
      <c r="HZ203" s="78">
        <f t="shared" ref="HZ203:HZ209" si="4831">SUM(K203,EU203,EW203,FG203,FI203,FS203,FU203,GE203,GG203,GQ203,GS203,HC203,HE203)/SUM(ES203,FE203,FQ203,GC203,GO203,HA203)</f>
        <v>0.5943225806451613</v>
      </c>
    </row>
    <row r="204" spans="1:241" x14ac:dyDescent="0.25">
      <c r="A204" s="211"/>
      <c r="B204" s="41">
        <f t="shared" ref="B204:B209" si="4832">+B203+1</f>
        <v>44660</v>
      </c>
      <c r="C204" s="10"/>
      <c r="D204" s="11"/>
      <c r="E204" s="74">
        <f t="shared" ref="E204:E209" si="4833">E203-C204</f>
        <v>692</v>
      </c>
      <c r="F204" s="74">
        <f t="shared" ref="F204:F209" si="4834">F203-D204</f>
        <v>56</v>
      </c>
      <c r="G204" s="11">
        <v>409</v>
      </c>
      <c r="H204" s="12">
        <f t="shared" si="4751"/>
        <v>0.6054913294797688</v>
      </c>
      <c r="I204" s="11">
        <v>10</v>
      </c>
      <c r="J204" s="12">
        <f t="shared" si="4752"/>
        <v>2.386634844868735E-2</v>
      </c>
      <c r="K204" s="13"/>
      <c r="L204" s="11"/>
      <c r="M204" s="11"/>
      <c r="N204" s="14"/>
      <c r="O204" s="10">
        <v>1</v>
      </c>
      <c r="P204" s="11"/>
      <c r="Q204" s="74">
        <f t="shared" ref="Q204:Q209" si="4835">Q203-O204</f>
        <v>701</v>
      </c>
      <c r="R204" s="74">
        <f t="shared" ref="R204:R209" si="4836">R203-P204</f>
        <v>57</v>
      </c>
      <c r="S204" s="11">
        <v>386</v>
      </c>
      <c r="T204" s="12">
        <f t="shared" si="4755"/>
        <v>0.58345221112696144</v>
      </c>
      <c r="U204" s="11">
        <v>23</v>
      </c>
      <c r="V204" s="12">
        <f t="shared" si="4756"/>
        <v>5.623471882640587E-2</v>
      </c>
      <c r="W204" s="13"/>
      <c r="X204" s="11"/>
      <c r="Y204" s="11"/>
      <c r="Z204" s="14"/>
      <c r="AA204" s="10"/>
      <c r="AB204" s="11"/>
      <c r="AC204" s="74">
        <f t="shared" ref="AC204:AC209" si="4837">AC203-AA204</f>
        <v>721</v>
      </c>
      <c r="AD204" s="74">
        <f t="shared" ref="AD204:AD209" si="4838">AD203-AB204</f>
        <v>58</v>
      </c>
      <c r="AE204" s="11">
        <v>416</v>
      </c>
      <c r="AF204" s="12">
        <f t="shared" si="4759"/>
        <v>0.60332871012482658</v>
      </c>
      <c r="AG204" s="11">
        <v>19</v>
      </c>
      <c r="AH204" s="12">
        <f t="shared" si="4760"/>
        <v>4.3678160919540229E-2</v>
      </c>
      <c r="AI204" s="13"/>
      <c r="AJ204" s="11"/>
      <c r="AK204" s="11"/>
      <c r="AL204" s="14"/>
      <c r="AM204" s="10"/>
      <c r="AN204" s="11"/>
      <c r="AO204" s="74">
        <f t="shared" ref="AO204:AO209" si="4839">AO203-AM204</f>
        <v>189</v>
      </c>
      <c r="AP204" s="74">
        <f t="shared" ref="AP204:AP209" si="4840">AP203-AN204</f>
        <v>15</v>
      </c>
      <c r="AQ204" s="11">
        <v>85</v>
      </c>
      <c r="AR204" s="12">
        <f t="shared" si="4763"/>
        <v>0.455026455026455</v>
      </c>
      <c r="AS204" s="11">
        <v>1</v>
      </c>
      <c r="AT204" s="12">
        <f t="shared" si="4764"/>
        <v>1.1627906976744186E-2</v>
      </c>
      <c r="AU204" s="13"/>
      <c r="AV204" s="11"/>
      <c r="AW204" s="11"/>
      <c r="AX204" s="14"/>
      <c r="AY204" s="10"/>
      <c r="AZ204" s="11"/>
      <c r="BA204" s="74">
        <f t="shared" ref="BA204:BA209" si="4841">BA203-AY204</f>
        <v>741</v>
      </c>
      <c r="BB204" s="74">
        <f t="shared" ref="BB204:BB209" si="4842">BB203-AZ204</f>
        <v>59</v>
      </c>
      <c r="BC204" s="11">
        <v>411</v>
      </c>
      <c r="BD204" s="12">
        <f t="shared" si="4767"/>
        <v>0.57354925775978405</v>
      </c>
      <c r="BE204" s="11">
        <v>14</v>
      </c>
      <c r="BF204" s="12">
        <f t="shared" si="4768"/>
        <v>3.2941176470588238E-2</v>
      </c>
      <c r="BG204" s="13"/>
      <c r="BH204" s="11"/>
      <c r="BI204" s="11"/>
      <c r="BJ204" s="14"/>
      <c r="BK204" s="10"/>
      <c r="BL204" s="11"/>
      <c r="BM204" s="74">
        <f t="shared" ref="BM204:BM209" si="4843">BM203-BK204</f>
        <v>733</v>
      </c>
      <c r="BN204" s="74">
        <f t="shared" ref="BN204:BN209" si="4844">BN203-BL204</f>
        <v>57</v>
      </c>
      <c r="BO204" s="11">
        <v>382</v>
      </c>
      <c r="BP204" s="12">
        <f t="shared" si="4770"/>
        <v>0.54570259208731242</v>
      </c>
      <c r="BQ204" s="11">
        <v>18</v>
      </c>
      <c r="BR204" s="12">
        <f t="shared" si="4771"/>
        <v>4.4999999999999998E-2</v>
      </c>
      <c r="BS204" s="13"/>
      <c r="BT204" s="11"/>
      <c r="BU204" s="11"/>
      <c r="BV204" s="14"/>
      <c r="BW204" s="10"/>
      <c r="BX204" s="11"/>
      <c r="BY204" s="74">
        <f t="shared" ref="BY204:BY209" si="4845">BY203-BW204</f>
        <v>719</v>
      </c>
      <c r="BZ204" s="74">
        <f t="shared" ref="BZ204:BZ209" si="4846">BZ203-BX204</f>
        <v>55</v>
      </c>
      <c r="CA204" s="11">
        <v>385</v>
      </c>
      <c r="CB204" s="12">
        <f t="shared" si="4774"/>
        <v>0.56467315716272604</v>
      </c>
      <c r="CC204" s="11">
        <v>21</v>
      </c>
      <c r="CD204" s="12">
        <f t="shared" si="4775"/>
        <v>5.1724137931034482E-2</v>
      </c>
      <c r="CE204" s="13"/>
      <c r="CF204" s="11"/>
      <c r="CG204" s="11"/>
      <c r="CH204" s="14"/>
      <c r="CI204" s="10"/>
      <c r="CJ204" s="11"/>
      <c r="CK204" s="74">
        <f t="shared" ref="CK204:CK209" si="4847">CK203-CI204</f>
        <v>733</v>
      </c>
      <c r="CL204" s="74">
        <f t="shared" ref="CL204:CL209" si="4848">CL203-CJ204</f>
        <v>56</v>
      </c>
      <c r="CM204" s="11">
        <v>405</v>
      </c>
      <c r="CN204" s="12">
        <f t="shared" si="4778"/>
        <v>0.57980900409276948</v>
      </c>
      <c r="CO204" s="11">
        <v>20</v>
      </c>
      <c r="CP204" s="12">
        <f t="shared" si="4779"/>
        <v>4.7058823529411764E-2</v>
      </c>
      <c r="CQ204" s="13"/>
      <c r="CR204" s="11"/>
      <c r="CS204" s="11"/>
      <c r="CT204" s="14"/>
      <c r="CU204" s="10"/>
      <c r="CV204" s="11"/>
      <c r="CW204" s="74">
        <f t="shared" ref="CW204:CW209" si="4849">CW203-CU204</f>
        <v>727</v>
      </c>
      <c r="CX204" s="74">
        <f t="shared" ref="CX204:CX209" si="4850">CX203-CV204</f>
        <v>56</v>
      </c>
      <c r="CY204" s="11">
        <v>394</v>
      </c>
      <c r="CZ204" s="12">
        <f t="shared" si="4782"/>
        <v>0.57771664374140308</v>
      </c>
      <c r="DA204" s="11">
        <v>26</v>
      </c>
      <c r="DB204" s="12">
        <f t="shared" si="4783"/>
        <v>6.1904761904761907E-2</v>
      </c>
      <c r="DC204" s="13"/>
      <c r="DD204" s="11"/>
      <c r="DE204" s="11"/>
      <c r="DF204" s="14"/>
      <c r="DG204" s="10">
        <v>1</v>
      </c>
      <c r="DH204" s="11"/>
      <c r="DI204" s="74">
        <f t="shared" ref="DI204:DI209" si="4851">DI203-DG204</f>
        <v>169</v>
      </c>
      <c r="DJ204" s="74">
        <f t="shared" ref="DJ204:DJ209" si="4852">DJ203-DH204</f>
        <v>13</v>
      </c>
      <c r="DK204" s="11">
        <v>92</v>
      </c>
      <c r="DL204" s="12">
        <f t="shared" si="4786"/>
        <v>0.56804733727810652</v>
      </c>
      <c r="DM204" s="11">
        <v>4</v>
      </c>
      <c r="DN204" s="12">
        <f t="shared" si="4787"/>
        <v>4.1666666666666664E-2</v>
      </c>
      <c r="DO204" s="13"/>
      <c r="DP204" s="11"/>
      <c r="DQ204" s="11"/>
      <c r="DR204" s="14"/>
      <c r="DS204" s="10"/>
      <c r="DT204" s="11"/>
      <c r="DU204" s="74">
        <f t="shared" ref="DU204:DU209" si="4853">DU203-DS204</f>
        <v>744</v>
      </c>
      <c r="DV204" s="74">
        <f t="shared" ref="DV204:DV209" si="4854">DV203-DT204</f>
        <v>57</v>
      </c>
      <c r="DW204" s="11">
        <v>404</v>
      </c>
      <c r="DX204" s="12">
        <f t="shared" si="4790"/>
        <v>0.56854838709677424</v>
      </c>
      <c r="DY204" s="11">
        <v>19</v>
      </c>
      <c r="DZ204" s="12">
        <f t="shared" si="4791"/>
        <v>4.4917257683215132E-2</v>
      </c>
      <c r="EA204" s="13"/>
      <c r="EB204" s="11"/>
      <c r="EC204" s="11"/>
      <c r="ED204" s="14"/>
      <c r="EE204" s="10"/>
      <c r="EF204" s="11"/>
      <c r="EG204" s="74">
        <f t="shared" ref="EG204:EG209" si="4855">EG203-EE204</f>
        <v>744</v>
      </c>
      <c r="EH204" s="74">
        <f t="shared" ref="EH204:EH209" si="4856">EH203-EF204</f>
        <v>57</v>
      </c>
      <c r="EI204" s="11">
        <v>380</v>
      </c>
      <c r="EJ204" s="12">
        <f t="shared" si="4794"/>
        <v>0.54704301075268813</v>
      </c>
      <c r="EK204" s="11">
        <v>27</v>
      </c>
      <c r="EL204" s="12">
        <f t="shared" si="4795"/>
        <v>6.6339066339066333E-2</v>
      </c>
      <c r="EM204" s="13"/>
      <c r="EN204" s="11"/>
      <c r="EO204" s="11"/>
      <c r="EP204" s="14"/>
      <c r="EQ204" s="10"/>
      <c r="ER204" s="11"/>
      <c r="ES204" s="74">
        <f t="shared" ref="ES204:ES209" si="4857">ES203-EQ204</f>
        <v>723</v>
      </c>
      <c r="ET204" s="74">
        <f t="shared" ref="ET204:ET209" si="4858">ET203-ER204</f>
        <v>56</v>
      </c>
      <c r="EU204" s="11">
        <v>414</v>
      </c>
      <c r="EV204" s="12">
        <f t="shared" si="4798"/>
        <v>0.60165975103734437</v>
      </c>
      <c r="EW204" s="11">
        <v>21</v>
      </c>
      <c r="EX204" s="12">
        <f t="shared" si="4799"/>
        <v>4.8275862068965517E-2</v>
      </c>
      <c r="EY204" s="13"/>
      <c r="EZ204" s="11"/>
      <c r="FA204" s="11"/>
      <c r="FB204" s="14"/>
      <c r="FC204" s="10"/>
      <c r="FD204" s="11"/>
      <c r="FE204" s="74">
        <f t="shared" ref="FE204:FE209" si="4859">FE203-FC204</f>
        <v>728</v>
      </c>
      <c r="FF204" s="74">
        <f t="shared" ref="FF204:FF209" si="4860">FF203-FD204</f>
        <v>56</v>
      </c>
      <c r="FG204" s="11">
        <v>407</v>
      </c>
      <c r="FH204" s="12">
        <f t="shared" si="4802"/>
        <v>0.57692307692307687</v>
      </c>
      <c r="FI204" s="11">
        <v>13</v>
      </c>
      <c r="FJ204" s="12">
        <f t="shared" si="4803"/>
        <v>3.0952380952380953E-2</v>
      </c>
      <c r="FK204" s="13"/>
      <c r="FL204" s="11"/>
      <c r="FM204" s="11"/>
      <c r="FN204" s="14"/>
      <c r="FO204" s="10">
        <v>1</v>
      </c>
      <c r="FP204" s="11"/>
      <c r="FQ204" s="74">
        <f t="shared" ref="FQ204:FQ209" si="4861">FQ203-FO204</f>
        <v>741</v>
      </c>
      <c r="FR204" s="74">
        <f t="shared" ref="FR204:FR209" si="4862">FR203-FP204</f>
        <v>57</v>
      </c>
      <c r="FS204" s="11">
        <v>417</v>
      </c>
      <c r="FT204" s="12">
        <f t="shared" si="4806"/>
        <v>0.58164642375168696</v>
      </c>
      <c r="FU204" s="11">
        <v>14</v>
      </c>
      <c r="FV204" s="12">
        <f t="shared" si="4807"/>
        <v>3.248259860788863E-2</v>
      </c>
      <c r="FW204" s="13"/>
      <c r="FX204" s="11"/>
      <c r="FY204" s="11"/>
      <c r="FZ204" s="14"/>
      <c r="GA204" s="10"/>
      <c r="GB204" s="11"/>
      <c r="GC204" s="74">
        <f t="shared" ref="GC204:GC209" si="4863">GC203-GA204</f>
        <v>193</v>
      </c>
      <c r="GD204" s="74">
        <f t="shared" ref="GD204:GD209" si="4864">GD203-GB204</f>
        <v>15</v>
      </c>
      <c r="GE204" s="11">
        <v>87</v>
      </c>
      <c r="GF204" s="12">
        <f t="shared" si="4810"/>
        <v>0.48704663212435234</v>
      </c>
      <c r="GG204" s="11">
        <v>7</v>
      </c>
      <c r="GH204" s="12">
        <f t="shared" si="4811"/>
        <v>7.4468085106382975E-2</v>
      </c>
      <c r="GI204" s="13"/>
      <c r="GJ204" s="11"/>
      <c r="GK204" s="11"/>
      <c r="GL204" s="14"/>
      <c r="GM204" s="10"/>
      <c r="GN204" s="11"/>
      <c r="GO204" s="74">
        <f t="shared" ref="GO204:GO209" si="4865">GO203-GM204</f>
        <v>744</v>
      </c>
      <c r="GP204" s="74">
        <f t="shared" ref="GP204:GP209" si="4866">GP203-GN204</f>
        <v>57</v>
      </c>
      <c r="GQ204" s="11">
        <v>389</v>
      </c>
      <c r="GR204" s="12">
        <f t="shared" si="4814"/>
        <v>0.532258064516129</v>
      </c>
      <c r="GS204" s="11">
        <v>7</v>
      </c>
      <c r="GT204" s="12">
        <f t="shared" si="4815"/>
        <v>1.7676767676767676E-2</v>
      </c>
      <c r="GU204" s="13"/>
      <c r="GV204" s="11"/>
      <c r="GW204" s="11"/>
      <c r="GX204" s="14"/>
      <c r="GY204" s="10"/>
      <c r="GZ204" s="11"/>
      <c r="HA204" s="74">
        <f t="shared" ref="HA204:HA209" si="4867">HA203-GY204</f>
        <v>745</v>
      </c>
      <c r="HB204" s="74">
        <f t="shared" ref="HB204:HB209" si="4868">HB203-GZ204</f>
        <v>58</v>
      </c>
      <c r="HC204" s="11">
        <v>398</v>
      </c>
      <c r="HD204" s="12">
        <f t="shared" si="4818"/>
        <v>0.54765100671140943</v>
      </c>
      <c r="HE204" s="11">
        <v>10</v>
      </c>
      <c r="HF204" s="12">
        <f t="shared" si="4819"/>
        <v>2.4509803921568627E-2</v>
      </c>
      <c r="HG204" s="13"/>
      <c r="HH204" s="11"/>
      <c r="HI204" s="11"/>
      <c r="HJ204" s="14"/>
      <c r="HK204" s="10">
        <f t="shared" si="4820"/>
        <v>3</v>
      </c>
      <c r="HL204" s="11">
        <f t="shared" si="4821"/>
        <v>0</v>
      </c>
      <c r="HM204" s="11">
        <f t="shared" si="4822"/>
        <v>11487</v>
      </c>
      <c r="HN204" s="11">
        <f t="shared" si="4823"/>
        <v>895</v>
      </c>
      <c r="HO204" s="11">
        <f t="shared" si="4824"/>
        <v>6535</v>
      </c>
      <c r="HP204" s="202">
        <f t="shared" si="4825"/>
        <v>0.56890397841037699</v>
      </c>
      <c r="HQ204" s="15">
        <f t="shared" si="4826"/>
        <v>274</v>
      </c>
      <c r="HR204" s="12">
        <f t="shared" si="4827"/>
        <v>4.1928079571537873E-2</v>
      </c>
      <c r="HS204" s="16">
        <v>65.08</v>
      </c>
      <c r="HT204" s="17">
        <v>6175</v>
      </c>
      <c r="HU204" s="16">
        <f t="shared" si="4828"/>
        <v>94.491201224177502</v>
      </c>
      <c r="HV204" s="15"/>
      <c r="HW204" s="14"/>
      <c r="HX204" s="78">
        <f t="shared" si="4829"/>
        <v>0.57558909187185592</v>
      </c>
      <c r="HY204" s="78">
        <f t="shared" si="4830"/>
        <v>0.56751824817518248</v>
      </c>
      <c r="HZ204" s="78">
        <f t="shared" si="4831"/>
        <v>0.56375838926174493</v>
      </c>
    </row>
    <row r="205" spans="1:241" x14ac:dyDescent="0.25">
      <c r="A205" s="211"/>
      <c r="B205" s="41">
        <f t="shared" si="4832"/>
        <v>44661</v>
      </c>
      <c r="C205" s="10">
        <v>1</v>
      </c>
      <c r="D205" s="11"/>
      <c r="E205" s="74">
        <f t="shared" si="4833"/>
        <v>691</v>
      </c>
      <c r="F205" s="74">
        <f t="shared" si="4834"/>
        <v>56</v>
      </c>
      <c r="G205" s="11">
        <v>443</v>
      </c>
      <c r="H205" s="12">
        <f t="shared" si="4751"/>
        <v>0.65846599131693195</v>
      </c>
      <c r="I205" s="11">
        <v>12</v>
      </c>
      <c r="J205" s="12">
        <f t="shared" si="4752"/>
        <v>2.6373626373626374E-2</v>
      </c>
      <c r="K205" s="13"/>
      <c r="L205" s="11"/>
      <c r="M205" s="11"/>
      <c r="N205" s="14"/>
      <c r="O205" s="10"/>
      <c r="P205" s="11"/>
      <c r="Q205" s="74">
        <f t="shared" si="4835"/>
        <v>701</v>
      </c>
      <c r="R205" s="74">
        <f t="shared" si="4836"/>
        <v>57</v>
      </c>
      <c r="S205" s="11">
        <v>400</v>
      </c>
      <c r="T205" s="12">
        <f t="shared" si="4755"/>
        <v>0.5863052781740371</v>
      </c>
      <c r="U205" s="11">
        <v>11</v>
      </c>
      <c r="V205" s="12">
        <f t="shared" si="4756"/>
        <v>2.6763990267639901E-2</v>
      </c>
      <c r="W205" s="13"/>
      <c r="X205" s="11"/>
      <c r="Y205" s="11"/>
      <c r="Z205" s="14"/>
      <c r="AA205" s="10"/>
      <c r="AB205" s="11"/>
      <c r="AC205" s="74">
        <f t="shared" si="4837"/>
        <v>721</v>
      </c>
      <c r="AD205" s="74">
        <f t="shared" si="4838"/>
        <v>58</v>
      </c>
      <c r="AE205" s="11">
        <v>409</v>
      </c>
      <c r="AF205" s="12">
        <f t="shared" si="4759"/>
        <v>0.57281553398058249</v>
      </c>
      <c r="AG205" s="11">
        <v>4</v>
      </c>
      <c r="AH205" s="12">
        <f t="shared" si="4760"/>
        <v>9.6852300242130755E-3</v>
      </c>
      <c r="AI205" s="13"/>
      <c r="AJ205" s="11"/>
      <c r="AK205" s="11"/>
      <c r="AL205" s="14"/>
      <c r="AM205" s="10"/>
      <c r="AN205" s="11"/>
      <c r="AO205" s="74">
        <f t="shared" si="4839"/>
        <v>189</v>
      </c>
      <c r="AP205" s="74">
        <f t="shared" si="4840"/>
        <v>15</v>
      </c>
      <c r="AQ205" s="11">
        <v>90</v>
      </c>
      <c r="AR205" s="12">
        <f t="shared" si="4763"/>
        <v>0.48677248677248675</v>
      </c>
      <c r="AS205" s="11">
        <v>2</v>
      </c>
      <c r="AT205" s="12">
        <f t="shared" si="4764"/>
        <v>2.1739130434782608E-2</v>
      </c>
      <c r="AU205" s="13"/>
      <c r="AV205" s="11"/>
      <c r="AW205" s="11"/>
      <c r="AX205" s="14"/>
      <c r="AY205" s="10">
        <v>1</v>
      </c>
      <c r="AZ205" s="11"/>
      <c r="BA205" s="74">
        <f t="shared" si="4841"/>
        <v>740</v>
      </c>
      <c r="BB205" s="74">
        <f t="shared" si="4842"/>
        <v>59</v>
      </c>
      <c r="BC205" s="11">
        <v>385</v>
      </c>
      <c r="BD205" s="12">
        <f t="shared" si="4767"/>
        <v>0.52837837837837842</v>
      </c>
      <c r="BE205" s="11">
        <v>6</v>
      </c>
      <c r="BF205" s="12">
        <f t="shared" si="4768"/>
        <v>1.5345268542199489E-2</v>
      </c>
      <c r="BG205" s="13"/>
      <c r="BH205" s="11"/>
      <c r="BI205" s="11"/>
      <c r="BJ205" s="14"/>
      <c r="BK205" s="10">
        <v>1</v>
      </c>
      <c r="BL205" s="11"/>
      <c r="BM205" s="74">
        <f t="shared" si="4843"/>
        <v>732</v>
      </c>
      <c r="BN205" s="74">
        <f t="shared" si="4844"/>
        <v>57</v>
      </c>
      <c r="BO205" s="11">
        <v>370</v>
      </c>
      <c r="BP205" s="12">
        <f t="shared" si="4770"/>
        <v>0.52595628415300544</v>
      </c>
      <c r="BQ205" s="11">
        <v>15</v>
      </c>
      <c r="BR205" s="12">
        <f t="shared" si="4771"/>
        <v>3.896103896103896E-2</v>
      </c>
      <c r="BS205" s="13"/>
      <c r="BT205" s="11"/>
      <c r="BU205" s="11"/>
      <c r="BV205" s="14"/>
      <c r="BW205" s="10">
        <v>1</v>
      </c>
      <c r="BX205" s="11"/>
      <c r="BY205" s="74">
        <f t="shared" si="4845"/>
        <v>718</v>
      </c>
      <c r="BZ205" s="74">
        <f t="shared" si="4846"/>
        <v>55</v>
      </c>
      <c r="CA205" s="11">
        <v>424</v>
      </c>
      <c r="CB205" s="12">
        <f t="shared" si="4774"/>
        <v>0.62674094707520889</v>
      </c>
      <c r="CC205" s="11">
        <v>26</v>
      </c>
      <c r="CD205" s="12">
        <f t="shared" si="4775"/>
        <v>5.7777777777777775E-2</v>
      </c>
      <c r="CE205" s="13"/>
      <c r="CF205" s="11"/>
      <c r="CG205" s="11"/>
      <c r="CH205" s="14"/>
      <c r="CI205" s="10">
        <v>1</v>
      </c>
      <c r="CJ205" s="11"/>
      <c r="CK205" s="74">
        <f t="shared" si="4847"/>
        <v>732</v>
      </c>
      <c r="CL205" s="74">
        <f t="shared" si="4848"/>
        <v>56</v>
      </c>
      <c r="CM205" s="11">
        <v>427</v>
      </c>
      <c r="CN205" s="12">
        <f t="shared" si="4778"/>
        <v>0.62158469945355188</v>
      </c>
      <c r="CO205" s="11">
        <v>28</v>
      </c>
      <c r="CP205" s="12">
        <f t="shared" si="4779"/>
        <v>6.1538461538461542E-2</v>
      </c>
      <c r="CQ205" s="13"/>
      <c r="CR205" s="11"/>
      <c r="CS205" s="11"/>
      <c r="CT205" s="14"/>
      <c r="CU205" s="10">
        <v>1</v>
      </c>
      <c r="CV205" s="11"/>
      <c r="CW205" s="74">
        <f t="shared" si="4849"/>
        <v>726</v>
      </c>
      <c r="CX205" s="74">
        <f t="shared" si="4850"/>
        <v>56</v>
      </c>
      <c r="CY205" s="11">
        <v>370</v>
      </c>
      <c r="CZ205" s="12">
        <f t="shared" si="4782"/>
        <v>0.53305785123966942</v>
      </c>
      <c r="DA205" s="11">
        <v>17</v>
      </c>
      <c r="DB205" s="12">
        <f t="shared" si="4783"/>
        <v>4.3927648578811367E-2</v>
      </c>
      <c r="DC205" s="13"/>
      <c r="DD205" s="11"/>
      <c r="DE205" s="11"/>
      <c r="DF205" s="14"/>
      <c r="DG205" s="10">
        <v>1</v>
      </c>
      <c r="DH205" s="11"/>
      <c r="DI205" s="74">
        <f t="shared" si="4851"/>
        <v>168</v>
      </c>
      <c r="DJ205" s="74">
        <f t="shared" si="4852"/>
        <v>13</v>
      </c>
      <c r="DK205" s="11">
        <v>85</v>
      </c>
      <c r="DL205" s="12">
        <f t="shared" si="4786"/>
        <v>0.54761904761904767</v>
      </c>
      <c r="DM205" s="11">
        <v>7</v>
      </c>
      <c r="DN205" s="12">
        <f t="shared" si="4787"/>
        <v>7.6086956521739135E-2</v>
      </c>
      <c r="DO205" s="13"/>
      <c r="DP205" s="11"/>
      <c r="DQ205" s="11"/>
      <c r="DR205" s="14"/>
      <c r="DS205" s="10"/>
      <c r="DT205" s="11"/>
      <c r="DU205" s="74">
        <f t="shared" si="4853"/>
        <v>744</v>
      </c>
      <c r="DV205" s="74">
        <f t="shared" si="4854"/>
        <v>57</v>
      </c>
      <c r="DW205" s="11">
        <v>432</v>
      </c>
      <c r="DX205" s="12">
        <f t="shared" si="4790"/>
        <v>0.60752688172043012</v>
      </c>
      <c r="DY205" s="11">
        <v>20</v>
      </c>
      <c r="DZ205" s="12">
        <f t="shared" si="4791"/>
        <v>4.4247787610619468E-2</v>
      </c>
      <c r="EA205" s="13"/>
      <c r="EB205" s="11"/>
      <c r="EC205" s="11"/>
      <c r="ED205" s="14"/>
      <c r="EE205" s="10"/>
      <c r="EF205" s="11"/>
      <c r="EG205" s="74">
        <f t="shared" si="4855"/>
        <v>744</v>
      </c>
      <c r="EH205" s="74">
        <f t="shared" si="4856"/>
        <v>57</v>
      </c>
      <c r="EI205" s="11">
        <v>338</v>
      </c>
      <c r="EJ205" s="12">
        <f t="shared" si="4794"/>
        <v>0.48790322580645162</v>
      </c>
      <c r="EK205" s="11">
        <v>25</v>
      </c>
      <c r="EL205" s="12">
        <f t="shared" si="4795"/>
        <v>6.8870523415977963E-2</v>
      </c>
      <c r="EM205" s="13"/>
      <c r="EN205" s="11"/>
      <c r="EO205" s="11"/>
      <c r="EP205" s="14"/>
      <c r="EQ205" s="10">
        <v>1</v>
      </c>
      <c r="ER205" s="11"/>
      <c r="ES205" s="74">
        <f t="shared" si="4857"/>
        <v>722</v>
      </c>
      <c r="ET205" s="74">
        <f t="shared" si="4858"/>
        <v>56</v>
      </c>
      <c r="EU205" s="11">
        <v>433</v>
      </c>
      <c r="EV205" s="12">
        <f t="shared" si="4798"/>
        <v>0.64681440443213301</v>
      </c>
      <c r="EW205" s="11">
        <v>34</v>
      </c>
      <c r="EX205" s="12">
        <f t="shared" si="4799"/>
        <v>7.2805139186295498E-2</v>
      </c>
      <c r="EY205" s="13"/>
      <c r="EZ205" s="11"/>
      <c r="FA205" s="11"/>
      <c r="FB205" s="14"/>
      <c r="FC205" s="10"/>
      <c r="FD205" s="11"/>
      <c r="FE205" s="74">
        <f t="shared" si="4859"/>
        <v>728</v>
      </c>
      <c r="FF205" s="74">
        <f t="shared" si="4860"/>
        <v>56</v>
      </c>
      <c r="FG205" s="11">
        <v>401</v>
      </c>
      <c r="FH205" s="12">
        <f t="shared" si="4802"/>
        <v>0.59340659340659341</v>
      </c>
      <c r="FI205" s="11">
        <v>31</v>
      </c>
      <c r="FJ205" s="12">
        <f t="shared" si="4803"/>
        <v>7.1759259259259259E-2</v>
      </c>
      <c r="FK205" s="13"/>
      <c r="FL205" s="11"/>
      <c r="FM205" s="11"/>
      <c r="FN205" s="14"/>
      <c r="FO205" s="10"/>
      <c r="FP205" s="11"/>
      <c r="FQ205" s="74">
        <f t="shared" si="4861"/>
        <v>741</v>
      </c>
      <c r="FR205" s="74">
        <f t="shared" si="4862"/>
        <v>57</v>
      </c>
      <c r="FS205" s="11">
        <v>403</v>
      </c>
      <c r="FT205" s="12">
        <f t="shared" si="4806"/>
        <v>0.56005398110661264</v>
      </c>
      <c r="FU205" s="11">
        <v>12</v>
      </c>
      <c r="FV205" s="12">
        <f t="shared" si="4807"/>
        <v>2.891566265060241E-2</v>
      </c>
      <c r="FW205" s="13"/>
      <c r="FX205" s="11"/>
      <c r="FY205" s="11"/>
      <c r="FZ205" s="14"/>
      <c r="GA205" s="10"/>
      <c r="GB205" s="11"/>
      <c r="GC205" s="74">
        <f t="shared" si="4863"/>
        <v>193</v>
      </c>
      <c r="GD205" s="74">
        <f t="shared" si="4864"/>
        <v>15</v>
      </c>
      <c r="GE205" s="11">
        <v>87</v>
      </c>
      <c r="GF205" s="12">
        <f t="shared" si="4810"/>
        <v>0.48704663212435234</v>
      </c>
      <c r="GG205" s="11">
        <v>7</v>
      </c>
      <c r="GH205" s="12">
        <f t="shared" si="4811"/>
        <v>7.4468085106382975E-2</v>
      </c>
      <c r="GI205" s="13"/>
      <c r="GJ205" s="11"/>
      <c r="GK205" s="11"/>
      <c r="GL205" s="14"/>
      <c r="GM205" s="10"/>
      <c r="GN205" s="11"/>
      <c r="GO205" s="74">
        <f t="shared" si="4865"/>
        <v>744</v>
      </c>
      <c r="GP205" s="74">
        <f t="shared" si="4866"/>
        <v>57</v>
      </c>
      <c r="GQ205" s="11">
        <v>403</v>
      </c>
      <c r="GR205" s="12">
        <f t="shared" si="4814"/>
        <v>0.56317204301075274</v>
      </c>
      <c r="GS205" s="11">
        <v>16</v>
      </c>
      <c r="GT205" s="12">
        <f t="shared" si="4815"/>
        <v>3.8186157517899763E-2</v>
      </c>
      <c r="GU205" s="13"/>
      <c r="GV205" s="11"/>
      <c r="GW205" s="11"/>
      <c r="GX205" s="14"/>
      <c r="GY205" s="10"/>
      <c r="GZ205" s="11"/>
      <c r="HA205" s="74">
        <f t="shared" si="4867"/>
        <v>745</v>
      </c>
      <c r="HB205" s="74">
        <f t="shared" si="4868"/>
        <v>58</v>
      </c>
      <c r="HC205" s="11">
        <v>324</v>
      </c>
      <c r="HD205" s="12">
        <f t="shared" si="4818"/>
        <v>0.45100671140939597</v>
      </c>
      <c r="HE205" s="11">
        <v>12</v>
      </c>
      <c r="HF205" s="12">
        <f t="shared" si="4819"/>
        <v>3.5714285714285712E-2</v>
      </c>
      <c r="HG205" s="13"/>
      <c r="HH205" s="11"/>
      <c r="HI205" s="11"/>
      <c r="HJ205" s="14"/>
      <c r="HK205" s="10">
        <f t="shared" si="4820"/>
        <v>8</v>
      </c>
      <c r="HL205" s="11">
        <f t="shared" si="4821"/>
        <v>0</v>
      </c>
      <c r="HM205" s="11">
        <f t="shared" si="4822"/>
        <v>11479</v>
      </c>
      <c r="HN205" s="11">
        <f t="shared" si="4823"/>
        <v>895</v>
      </c>
      <c r="HO205" s="11">
        <f t="shared" si="4824"/>
        <v>6509</v>
      </c>
      <c r="HP205" s="202">
        <f t="shared" si="4825"/>
        <v>0.56703545605017858</v>
      </c>
      <c r="HQ205" s="15">
        <f t="shared" si="4826"/>
        <v>285</v>
      </c>
      <c r="HR205" s="12">
        <f t="shared" si="4827"/>
        <v>4.3785527730834231E-2</v>
      </c>
      <c r="HS205" s="16">
        <v>65.7</v>
      </c>
      <c r="HT205" s="17">
        <v>6109</v>
      </c>
      <c r="HU205" s="16">
        <f t="shared" si="4828"/>
        <v>93.854662774619754</v>
      </c>
      <c r="HV205" s="15"/>
      <c r="HW205" s="14"/>
      <c r="HX205" s="78">
        <f t="shared" si="4829"/>
        <v>0.56889242183359834</v>
      </c>
      <c r="HY205" s="78">
        <f t="shared" si="4830"/>
        <v>0.57385177453027136</v>
      </c>
      <c r="HZ205" s="78">
        <f t="shared" si="4831"/>
        <v>0.55848179705654533</v>
      </c>
    </row>
    <row r="206" spans="1:241" x14ac:dyDescent="0.25">
      <c r="A206" s="211"/>
      <c r="B206" s="41">
        <f t="shared" si="4832"/>
        <v>44662</v>
      </c>
      <c r="C206" s="10"/>
      <c r="D206" s="11"/>
      <c r="E206" s="74">
        <f t="shared" si="4833"/>
        <v>691</v>
      </c>
      <c r="F206" s="74">
        <f t="shared" si="4834"/>
        <v>56</v>
      </c>
      <c r="G206" s="11">
        <v>440</v>
      </c>
      <c r="H206" s="12">
        <f t="shared" si="4751"/>
        <v>0.66570188133140373</v>
      </c>
      <c r="I206" s="11">
        <v>20</v>
      </c>
      <c r="J206" s="12">
        <f t="shared" si="4752"/>
        <v>4.3478260869565216E-2</v>
      </c>
      <c r="K206" s="11"/>
      <c r="L206" s="11"/>
      <c r="M206" s="18"/>
      <c r="N206" s="20"/>
      <c r="O206" s="10"/>
      <c r="P206" s="11"/>
      <c r="Q206" s="74">
        <f t="shared" si="4835"/>
        <v>701</v>
      </c>
      <c r="R206" s="74">
        <f t="shared" si="4836"/>
        <v>57</v>
      </c>
      <c r="S206" s="11">
        <v>409</v>
      </c>
      <c r="T206" s="12">
        <f t="shared" si="4755"/>
        <v>0.6062767475035663</v>
      </c>
      <c r="U206" s="11">
        <v>16</v>
      </c>
      <c r="V206" s="12">
        <f t="shared" si="4756"/>
        <v>3.7647058823529408E-2</v>
      </c>
      <c r="W206" s="11"/>
      <c r="X206" s="11"/>
      <c r="Y206" s="18"/>
      <c r="Z206" s="20"/>
      <c r="AA206" s="10"/>
      <c r="AB206" s="11"/>
      <c r="AC206" s="74">
        <f t="shared" si="4837"/>
        <v>721</v>
      </c>
      <c r="AD206" s="74">
        <f t="shared" si="4838"/>
        <v>58</v>
      </c>
      <c r="AE206" s="11">
        <v>451</v>
      </c>
      <c r="AF206" s="12">
        <f t="shared" si="4759"/>
        <v>0.65325936199722612</v>
      </c>
      <c r="AG206" s="11">
        <v>20</v>
      </c>
      <c r="AH206" s="12">
        <f t="shared" si="4760"/>
        <v>4.2462845010615709E-2</v>
      </c>
      <c r="AI206" s="11"/>
      <c r="AJ206" s="11"/>
      <c r="AK206" s="18"/>
      <c r="AL206" s="20"/>
      <c r="AM206" s="10"/>
      <c r="AN206" s="11"/>
      <c r="AO206" s="74">
        <f t="shared" si="4839"/>
        <v>189</v>
      </c>
      <c r="AP206" s="74">
        <f t="shared" si="4840"/>
        <v>15</v>
      </c>
      <c r="AQ206" s="11">
        <v>100</v>
      </c>
      <c r="AR206" s="12">
        <f t="shared" si="4763"/>
        <v>0.53968253968253965</v>
      </c>
      <c r="AS206" s="11">
        <v>2</v>
      </c>
      <c r="AT206" s="12">
        <f t="shared" si="4764"/>
        <v>1.9607843137254902E-2</v>
      </c>
      <c r="AU206" s="11"/>
      <c r="AV206" s="11"/>
      <c r="AW206" s="18"/>
      <c r="AX206" s="20"/>
      <c r="AY206" s="10"/>
      <c r="AZ206" s="11"/>
      <c r="BA206" s="74">
        <f t="shared" si="4841"/>
        <v>740</v>
      </c>
      <c r="BB206" s="74">
        <f t="shared" si="4842"/>
        <v>59</v>
      </c>
      <c r="BC206" s="11">
        <v>399</v>
      </c>
      <c r="BD206" s="12">
        <f t="shared" si="4767"/>
        <v>0.55675675675675673</v>
      </c>
      <c r="BE206" s="11">
        <v>13</v>
      </c>
      <c r="BF206" s="12">
        <f t="shared" si="4768"/>
        <v>3.1553398058252427E-2</v>
      </c>
      <c r="BG206" s="11"/>
      <c r="BH206" s="11"/>
      <c r="BI206" s="18"/>
      <c r="BJ206" s="20"/>
      <c r="BK206" s="10"/>
      <c r="BL206" s="11"/>
      <c r="BM206" s="74">
        <f t="shared" si="4843"/>
        <v>732</v>
      </c>
      <c r="BN206" s="74">
        <f t="shared" si="4844"/>
        <v>57</v>
      </c>
      <c r="BO206" s="11">
        <v>404</v>
      </c>
      <c r="BP206" s="12">
        <f t="shared" si="4770"/>
        <v>0.56830601092896171</v>
      </c>
      <c r="BQ206" s="11">
        <v>12</v>
      </c>
      <c r="BR206" s="12">
        <f t="shared" si="4771"/>
        <v>2.8846153846153848E-2</v>
      </c>
      <c r="BS206" s="11"/>
      <c r="BT206" s="11"/>
      <c r="BU206" s="18"/>
      <c r="BV206" s="20"/>
      <c r="BW206" s="10">
        <v>1</v>
      </c>
      <c r="BX206" s="11"/>
      <c r="BY206" s="74">
        <f t="shared" si="4845"/>
        <v>717</v>
      </c>
      <c r="BZ206" s="74">
        <f t="shared" si="4846"/>
        <v>55</v>
      </c>
      <c r="CA206" s="11">
        <v>460</v>
      </c>
      <c r="CB206" s="12">
        <f t="shared" si="4774"/>
        <v>0.66945606694560666</v>
      </c>
      <c r="CC206" s="11">
        <v>20</v>
      </c>
      <c r="CD206" s="12">
        <f t="shared" si="4775"/>
        <v>4.1666666666666664E-2</v>
      </c>
      <c r="CE206" s="11"/>
      <c r="CF206" s="11"/>
      <c r="CG206" s="18"/>
      <c r="CH206" s="20"/>
      <c r="CI206" s="10"/>
      <c r="CJ206" s="11"/>
      <c r="CK206" s="74">
        <f t="shared" si="4847"/>
        <v>732</v>
      </c>
      <c r="CL206" s="74">
        <f t="shared" si="4848"/>
        <v>56</v>
      </c>
      <c r="CM206" s="11">
        <v>441</v>
      </c>
      <c r="CN206" s="12">
        <f t="shared" si="4778"/>
        <v>0.62158469945355188</v>
      </c>
      <c r="CO206" s="11">
        <v>14</v>
      </c>
      <c r="CP206" s="12">
        <f t="shared" si="4779"/>
        <v>3.0769230769230771E-2</v>
      </c>
      <c r="CQ206" s="11"/>
      <c r="CR206" s="11"/>
      <c r="CS206" s="18"/>
      <c r="CT206" s="20"/>
      <c r="CU206" s="10"/>
      <c r="CV206" s="11"/>
      <c r="CW206" s="74">
        <f t="shared" si="4849"/>
        <v>726</v>
      </c>
      <c r="CX206" s="74">
        <f t="shared" si="4850"/>
        <v>56</v>
      </c>
      <c r="CY206" s="11">
        <v>447</v>
      </c>
      <c r="CZ206" s="12">
        <f t="shared" si="4782"/>
        <v>0.64738292011019283</v>
      </c>
      <c r="DA206" s="11">
        <v>23</v>
      </c>
      <c r="DB206" s="12">
        <f t="shared" si="4783"/>
        <v>4.8936170212765959E-2</v>
      </c>
      <c r="DC206" s="11"/>
      <c r="DD206" s="11"/>
      <c r="DE206" s="18"/>
      <c r="DF206" s="20"/>
      <c r="DG206" s="10">
        <v>1</v>
      </c>
      <c r="DH206" s="11"/>
      <c r="DI206" s="74">
        <f t="shared" si="4851"/>
        <v>167</v>
      </c>
      <c r="DJ206" s="74">
        <f t="shared" si="4852"/>
        <v>13</v>
      </c>
      <c r="DK206" s="11">
        <v>96</v>
      </c>
      <c r="DL206" s="12">
        <f t="shared" si="4786"/>
        <v>0.60479041916167664</v>
      </c>
      <c r="DM206" s="11">
        <v>5</v>
      </c>
      <c r="DN206" s="12">
        <f t="shared" si="4787"/>
        <v>4.9504950495049507E-2</v>
      </c>
      <c r="DO206" s="11"/>
      <c r="DP206" s="11"/>
      <c r="DQ206" s="18"/>
      <c r="DR206" s="20"/>
      <c r="DS206" s="10"/>
      <c r="DT206" s="11"/>
      <c r="DU206" s="74">
        <f t="shared" si="4853"/>
        <v>744</v>
      </c>
      <c r="DV206" s="74">
        <f t="shared" si="4854"/>
        <v>57</v>
      </c>
      <c r="DW206" s="11">
        <v>439</v>
      </c>
      <c r="DX206" s="12">
        <f t="shared" si="4790"/>
        <v>0.61827956989247312</v>
      </c>
      <c r="DY206" s="11">
        <v>21</v>
      </c>
      <c r="DZ206" s="12">
        <f t="shared" si="4791"/>
        <v>4.5652173913043478E-2</v>
      </c>
      <c r="EA206" s="11"/>
      <c r="EB206" s="11"/>
      <c r="EC206" s="18"/>
      <c r="ED206" s="20"/>
      <c r="EE206" s="10"/>
      <c r="EF206" s="11">
        <v>1</v>
      </c>
      <c r="EG206" s="74">
        <f t="shared" si="4855"/>
        <v>744</v>
      </c>
      <c r="EH206" s="74">
        <f t="shared" si="4856"/>
        <v>56</v>
      </c>
      <c r="EI206" s="11">
        <v>389</v>
      </c>
      <c r="EJ206" s="12">
        <f t="shared" si="4794"/>
        <v>0.55779569892473113</v>
      </c>
      <c r="EK206" s="11">
        <v>26</v>
      </c>
      <c r="EL206" s="12">
        <f t="shared" si="4795"/>
        <v>6.2650602409638559E-2</v>
      </c>
      <c r="EM206" s="11"/>
      <c r="EN206" s="11"/>
      <c r="EO206" s="18"/>
      <c r="EP206" s="20"/>
      <c r="EQ206" s="10"/>
      <c r="ER206" s="11"/>
      <c r="ES206" s="74">
        <f t="shared" si="4857"/>
        <v>722</v>
      </c>
      <c r="ET206" s="74">
        <f t="shared" si="4858"/>
        <v>56</v>
      </c>
      <c r="EU206" s="11">
        <v>446</v>
      </c>
      <c r="EV206" s="12">
        <f t="shared" si="4798"/>
        <v>0.66343490304709141</v>
      </c>
      <c r="EW206" s="11">
        <v>33</v>
      </c>
      <c r="EX206" s="12">
        <f t="shared" si="4799"/>
        <v>6.889352818371608E-2</v>
      </c>
      <c r="EY206" s="11"/>
      <c r="EZ206" s="11"/>
      <c r="FA206" s="18"/>
      <c r="FB206" s="20"/>
      <c r="FC206" s="10"/>
      <c r="FD206" s="11"/>
      <c r="FE206" s="74">
        <f t="shared" si="4859"/>
        <v>728</v>
      </c>
      <c r="FF206" s="74">
        <f t="shared" si="4860"/>
        <v>56</v>
      </c>
      <c r="FG206" s="11">
        <v>440</v>
      </c>
      <c r="FH206" s="12">
        <f t="shared" si="4802"/>
        <v>0.63873626373626369</v>
      </c>
      <c r="FI206" s="11">
        <v>25</v>
      </c>
      <c r="FJ206" s="12">
        <f t="shared" si="4803"/>
        <v>5.3763440860215055E-2</v>
      </c>
      <c r="FK206" s="11"/>
      <c r="FL206" s="11"/>
      <c r="FM206" s="18"/>
      <c r="FN206" s="20"/>
      <c r="FO206" s="10"/>
      <c r="FP206" s="11"/>
      <c r="FQ206" s="74">
        <f t="shared" si="4861"/>
        <v>741</v>
      </c>
      <c r="FR206" s="74">
        <f t="shared" si="4862"/>
        <v>57</v>
      </c>
      <c r="FS206" s="11">
        <v>457</v>
      </c>
      <c r="FT206" s="12">
        <f t="shared" si="4806"/>
        <v>0.63427800269905532</v>
      </c>
      <c r="FU206" s="11">
        <v>13</v>
      </c>
      <c r="FV206" s="12">
        <f t="shared" si="4807"/>
        <v>2.7659574468085105E-2</v>
      </c>
      <c r="FW206" s="11"/>
      <c r="FX206" s="11"/>
      <c r="FY206" s="18"/>
      <c r="FZ206" s="20"/>
      <c r="GA206" s="10"/>
      <c r="GB206" s="11"/>
      <c r="GC206" s="74">
        <f t="shared" si="4863"/>
        <v>193</v>
      </c>
      <c r="GD206" s="74">
        <f t="shared" si="4864"/>
        <v>15</v>
      </c>
      <c r="GE206" s="11">
        <v>102</v>
      </c>
      <c r="GF206" s="12">
        <f t="shared" si="4810"/>
        <v>0.57512953367875652</v>
      </c>
      <c r="GG206" s="11">
        <v>9</v>
      </c>
      <c r="GH206" s="12">
        <f t="shared" si="4811"/>
        <v>8.1081081081081086E-2</v>
      </c>
      <c r="GI206" s="11"/>
      <c r="GJ206" s="11"/>
      <c r="GK206" s="18"/>
      <c r="GL206" s="20"/>
      <c r="GM206" s="10"/>
      <c r="GN206" s="11"/>
      <c r="GO206" s="74">
        <f t="shared" si="4865"/>
        <v>744</v>
      </c>
      <c r="GP206" s="74">
        <f t="shared" si="4866"/>
        <v>57</v>
      </c>
      <c r="GQ206" s="11">
        <v>431</v>
      </c>
      <c r="GR206" s="12">
        <f t="shared" si="4814"/>
        <v>0.603494623655914</v>
      </c>
      <c r="GS206" s="11">
        <v>18</v>
      </c>
      <c r="GT206" s="12">
        <f t="shared" si="4815"/>
        <v>4.0089086859688199E-2</v>
      </c>
      <c r="GU206" s="11"/>
      <c r="GV206" s="11"/>
      <c r="GW206" s="18"/>
      <c r="GX206" s="20"/>
      <c r="GY206" s="10">
        <v>1</v>
      </c>
      <c r="GZ206" s="11"/>
      <c r="HA206" s="74">
        <f t="shared" si="4867"/>
        <v>744</v>
      </c>
      <c r="HB206" s="74">
        <f t="shared" si="4868"/>
        <v>58</v>
      </c>
      <c r="HC206" s="11">
        <v>339</v>
      </c>
      <c r="HD206" s="12">
        <f t="shared" si="4818"/>
        <v>0.4838709677419355</v>
      </c>
      <c r="HE206" s="11">
        <v>21</v>
      </c>
      <c r="HF206" s="12">
        <f t="shared" si="4819"/>
        <v>5.8333333333333334E-2</v>
      </c>
      <c r="HG206" s="11"/>
      <c r="HH206" s="11"/>
      <c r="HI206" s="18"/>
      <c r="HJ206" s="20"/>
      <c r="HK206" s="10">
        <f t="shared" si="4820"/>
        <v>3</v>
      </c>
      <c r="HL206" s="11">
        <f t="shared" si="4821"/>
        <v>1</v>
      </c>
      <c r="HM206" s="11">
        <f t="shared" si="4822"/>
        <v>11476</v>
      </c>
      <c r="HN206" s="11">
        <f t="shared" si="4823"/>
        <v>894</v>
      </c>
      <c r="HO206" s="11">
        <f t="shared" si="4824"/>
        <v>7001</v>
      </c>
      <c r="HP206" s="202">
        <f t="shared" si="4825"/>
        <v>0.61005576856047405</v>
      </c>
      <c r="HQ206" s="15">
        <f t="shared" si="4826"/>
        <v>311</v>
      </c>
      <c r="HR206" s="12">
        <f t="shared" si="4827"/>
        <v>4.4422225396371945E-2</v>
      </c>
      <c r="HS206" s="16">
        <v>64.2</v>
      </c>
      <c r="HT206" s="17">
        <v>6548</v>
      </c>
      <c r="HU206" s="16">
        <f t="shared" si="4828"/>
        <v>93.529495786316247</v>
      </c>
      <c r="HV206" s="18"/>
      <c r="HW206" s="20"/>
      <c r="HX206" s="78">
        <f t="shared" si="4829"/>
        <v>0.60572337042925273</v>
      </c>
      <c r="HY206" s="78">
        <f t="shared" si="4830"/>
        <v>0.62167101827676241</v>
      </c>
      <c r="HZ206" s="78">
        <f t="shared" si="4831"/>
        <v>0.60278925619834711</v>
      </c>
    </row>
    <row r="207" spans="1:241" x14ac:dyDescent="0.25">
      <c r="A207" s="211"/>
      <c r="B207" s="41">
        <f>+B206+1</f>
        <v>44663</v>
      </c>
      <c r="C207" s="10"/>
      <c r="D207" s="11"/>
      <c r="E207" s="74">
        <f t="shared" si="4833"/>
        <v>691</v>
      </c>
      <c r="F207" s="74">
        <f t="shared" si="4834"/>
        <v>56</v>
      </c>
      <c r="G207" s="11">
        <v>442</v>
      </c>
      <c r="H207" s="12">
        <f t="shared" si="4751"/>
        <v>0.66280752532561504</v>
      </c>
      <c r="I207" s="11">
        <v>16</v>
      </c>
      <c r="J207" s="12">
        <f t="shared" si="4752"/>
        <v>3.4934497816593885E-2</v>
      </c>
      <c r="K207" s="13"/>
      <c r="L207" s="13"/>
      <c r="M207" s="25"/>
      <c r="N207" s="38">
        <v>4415</v>
      </c>
      <c r="O207" s="10"/>
      <c r="P207" s="11"/>
      <c r="Q207" s="74">
        <f t="shared" si="4835"/>
        <v>701</v>
      </c>
      <c r="R207" s="74">
        <f t="shared" si="4836"/>
        <v>57</v>
      </c>
      <c r="S207" s="11">
        <v>401</v>
      </c>
      <c r="T207" s="12">
        <f t="shared" si="4755"/>
        <v>0.59486447931526387</v>
      </c>
      <c r="U207" s="11">
        <v>16</v>
      </c>
      <c r="V207" s="12">
        <f t="shared" si="4756"/>
        <v>3.8369304556354913E-2</v>
      </c>
      <c r="W207" s="13"/>
      <c r="X207" s="13"/>
      <c r="Y207" s="25"/>
      <c r="Z207" s="38">
        <v>4415</v>
      </c>
      <c r="AA207" s="10"/>
      <c r="AB207" s="11"/>
      <c r="AC207" s="74">
        <f t="shared" si="4837"/>
        <v>721</v>
      </c>
      <c r="AD207" s="74">
        <f t="shared" si="4838"/>
        <v>58</v>
      </c>
      <c r="AE207" s="11">
        <v>447</v>
      </c>
      <c r="AF207" s="12">
        <f t="shared" si="4759"/>
        <v>0.64771151178918174</v>
      </c>
      <c r="AG207" s="11">
        <v>20</v>
      </c>
      <c r="AH207" s="12">
        <f t="shared" si="4760"/>
        <v>4.2826552462526764E-2</v>
      </c>
      <c r="AI207" s="13"/>
      <c r="AJ207" s="13"/>
      <c r="AK207" s="25"/>
      <c r="AL207" s="38">
        <v>4415</v>
      </c>
      <c r="AM207" s="10"/>
      <c r="AN207" s="11"/>
      <c r="AO207" s="74">
        <f t="shared" si="4839"/>
        <v>189</v>
      </c>
      <c r="AP207" s="74">
        <f t="shared" si="4840"/>
        <v>15</v>
      </c>
      <c r="AQ207" s="11">
        <v>91</v>
      </c>
      <c r="AR207" s="12">
        <f t="shared" si="4763"/>
        <v>0.49206349206349204</v>
      </c>
      <c r="AS207" s="11">
        <v>2</v>
      </c>
      <c r="AT207" s="12">
        <f t="shared" si="4764"/>
        <v>2.1505376344086023E-2</v>
      </c>
      <c r="AU207" s="13"/>
      <c r="AV207" s="13"/>
      <c r="AW207" s="25"/>
      <c r="AX207" s="38">
        <v>4415</v>
      </c>
      <c r="AY207" s="10"/>
      <c r="AZ207" s="11"/>
      <c r="BA207" s="74">
        <f t="shared" si="4841"/>
        <v>740</v>
      </c>
      <c r="BB207" s="74">
        <f t="shared" si="4842"/>
        <v>59</v>
      </c>
      <c r="BC207" s="11">
        <v>394</v>
      </c>
      <c r="BD207" s="12">
        <f t="shared" si="4767"/>
        <v>0.55135135135135138</v>
      </c>
      <c r="BE207" s="11">
        <v>14</v>
      </c>
      <c r="BF207" s="12">
        <f t="shared" si="4768"/>
        <v>3.4313725490196081E-2</v>
      </c>
      <c r="BG207" s="13"/>
      <c r="BH207" s="13"/>
      <c r="BI207" s="25"/>
      <c r="BJ207" s="38">
        <v>4415</v>
      </c>
      <c r="BK207" s="10"/>
      <c r="BL207" s="11"/>
      <c r="BM207" s="74">
        <f t="shared" si="4843"/>
        <v>732</v>
      </c>
      <c r="BN207" s="74">
        <f t="shared" si="4844"/>
        <v>57</v>
      </c>
      <c r="BO207" s="11">
        <v>357</v>
      </c>
      <c r="BP207" s="12">
        <f t="shared" si="4770"/>
        <v>0.49590163934426229</v>
      </c>
      <c r="BQ207" s="11">
        <v>6</v>
      </c>
      <c r="BR207" s="12">
        <f t="shared" si="4771"/>
        <v>1.6528925619834711E-2</v>
      </c>
      <c r="BS207" s="13"/>
      <c r="BT207" s="13"/>
      <c r="BU207" s="25"/>
      <c r="BV207" s="38">
        <v>4415</v>
      </c>
      <c r="BW207" s="10"/>
      <c r="BX207" s="11"/>
      <c r="BY207" s="74">
        <f t="shared" si="4845"/>
        <v>717</v>
      </c>
      <c r="BZ207" s="74">
        <f t="shared" si="4846"/>
        <v>55</v>
      </c>
      <c r="CA207" s="11">
        <v>427</v>
      </c>
      <c r="CB207" s="12">
        <f t="shared" si="4774"/>
        <v>0.62343096234309625</v>
      </c>
      <c r="CC207" s="11">
        <v>20</v>
      </c>
      <c r="CD207" s="12">
        <f t="shared" si="4775"/>
        <v>4.4742729306487698E-2</v>
      </c>
      <c r="CE207" s="13"/>
      <c r="CF207" s="13"/>
      <c r="CG207" s="25"/>
      <c r="CH207" s="38">
        <v>4415</v>
      </c>
      <c r="CI207" s="10"/>
      <c r="CJ207" s="11"/>
      <c r="CK207" s="74">
        <f t="shared" si="4847"/>
        <v>732</v>
      </c>
      <c r="CL207" s="74">
        <f t="shared" si="4848"/>
        <v>56</v>
      </c>
      <c r="CM207" s="11">
        <v>458</v>
      </c>
      <c r="CN207" s="12">
        <f t="shared" si="4778"/>
        <v>0.66530054644808745</v>
      </c>
      <c r="CO207" s="11">
        <v>29</v>
      </c>
      <c r="CP207" s="12">
        <f t="shared" si="4779"/>
        <v>5.9548254620123205E-2</v>
      </c>
      <c r="CQ207" s="13"/>
      <c r="CR207" s="13"/>
      <c r="CS207" s="25"/>
      <c r="CT207" s="38">
        <v>4415</v>
      </c>
      <c r="CU207" s="10"/>
      <c r="CV207" s="11"/>
      <c r="CW207" s="74">
        <f t="shared" si="4849"/>
        <v>726</v>
      </c>
      <c r="CX207" s="74">
        <f t="shared" si="4850"/>
        <v>56</v>
      </c>
      <c r="CY207" s="11">
        <v>448</v>
      </c>
      <c r="CZ207" s="12">
        <f t="shared" si="4782"/>
        <v>0.64876033057851235</v>
      </c>
      <c r="DA207" s="11">
        <v>23</v>
      </c>
      <c r="DB207" s="12">
        <f t="shared" si="4783"/>
        <v>4.8832271762208071E-2</v>
      </c>
      <c r="DC207" s="13"/>
      <c r="DD207" s="13"/>
      <c r="DE207" s="25"/>
      <c r="DF207" s="38">
        <v>4415</v>
      </c>
      <c r="DG207" s="10"/>
      <c r="DH207" s="11"/>
      <c r="DI207" s="74">
        <f t="shared" si="4851"/>
        <v>167</v>
      </c>
      <c r="DJ207" s="74">
        <f t="shared" si="4852"/>
        <v>13</v>
      </c>
      <c r="DK207" s="11">
        <v>64</v>
      </c>
      <c r="DL207" s="12">
        <f t="shared" si="4786"/>
        <v>0.41317365269461076</v>
      </c>
      <c r="DM207" s="11">
        <v>5</v>
      </c>
      <c r="DN207" s="12">
        <f t="shared" si="4787"/>
        <v>7.2463768115942032E-2</v>
      </c>
      <c r="DO207" s="13"/>
      <c r="DP207" s="13"/>
      <c r="DQ207" s="25"/>
      <c r="DR207" s="38">
        <v>4415</v>
      </c>
      <c r="DS207" s="10"/>
      <c r="DT207" s="11"/>
      <c r="DU207" s="74">
        <f t="shared" si="4853"/>
        <v>744</v>
      </c>
      <c r="DV207" s="74">
        <f t="shared" si="4854"/>
        <v>57</v>
      </c>
      <c r="DW207" s="11">
        <v>464</v>
      </c>
      <c r="DX207" s="12">
        <f t="shared" si="4790"/>
        <v>0.64784946236559138</v>
      </c>
      <c r="DY207" s="11">
        <v>18</v>
      </c>
      <c r="DZ207" s="12">
        <f t="shared" si="4791"/>
        <v>3.7344398340248962E-2</v>
      </c>
      <c r="EA207" s="13"/>
      <c r="EB207" s="13"/>
      <c r="EC207" s="25"/>
      <c r="ED207" s="38">
        <v>4415</v>
      </c>
      <c r="EE207" s="10"/>
      <c r="EF207" s="11"/>
      <c r="EG207" s="74">
        <f t="shared" si="4855"/>
        <v>744</v>
      </c>
      <c r="EH207" s="74">
        <f t="shared" si="4856"/>
        <v>56</v>
      </c>
      <c r="EI207" s="11">
        <v>410</v>
      </c>
      <c r="EJ207" s="12">
        <f t="shared" si="4794"/>
        <v>0.592741935483871</v>
      </c>
      <c r="EK207" s="11">
        <v>31</v>
      </c>
      <c r="EL207" s="12">
        <f t="shared" si="4795"/>
        <v>7.029478458049887E-2</v>
      </c>
      <c r="EM207" s="13"/>
      <c r="EN207" s="13"/>
      <c r="EO207" s="25"/>
      <c r="EP207" s="38">
        <v>4415</v>
      </c>
      <c r="EQ207" s="10">
        <v>2</v>
      </c>
      <c r="ER207" s="11"/>
      <c r="ES207" s="74">
        <f t="shared" si="4857"/>
        <v>720</v>
      </c>
      <c r="ET207" s="74">
        <f t="shared" si="4858"/>
        <v>56</v>
      </c>
      <c r="EU207" s="11">
        <v>461</v>
      </c>
      <c r="EV207" s="12">
        <f t="shared" si="4798"/>
        <v>0.68472222222222223</v>
      </c>
      <c r="EW207" s="11">
        <v>32</v>
      </c>
      <c r="EX207" s="12">
        <f t="shared" si="4799"/>
        <v>6.4908722109533468E-2</v>
      </c>
      <c r="EY207" s="13"/>
      <c r="EZ207" s="13"/>
      <c r="FA207" s="25"/>
      <c r="FB207" s="38">
        <v>4415</v>
      </c>
      <c r="FC207" s="10"/>
      <c r="FD207" s="11"/>
      <c r="FE207" s="74">
        <f t="shared" si="4859"/>
        <v>728</v>
      </c>
      <c r="FF207" s="74">
        <f t="shared" si="4860"/>
        <v>56</v>
      </c>
      <c r="FG207" s="11">
        <v>452</v>
      </c>
      <c r="FH207" s="12">
        <f t="shared" si="4802"/>
        <v>0.65659340659340659</v>
      </c>
      <c r="FI207" s="11">
        <v>26</v>
      </c>
      <c r="FJ207" s="12">
        <f t="shared" si="4803"/>
        <v>5.4393305439330547E-2</v>
      </c>
      <c r="FK207" s="13"/>
      <c r="FL207" s="13"/>
      <c r="FM207" s="25"/>
      <c r="FN207" s="38">
        <v>4415</v>
      </c>
      <c r="FO207" s="10"/>
      <c r="FP207" s="11"/>
      <c r="FQ207" s="74">
        <f t="shared" si="4861"/>
        <v>741</v>
      </c>
      <c r="FR207" s="74">
        <f t="shared" si="4862"/>
        <v>57</v>
      </c>
      <c r="FS207" s="11">
        <v>454</v>
      </c>
      <c r="FT207" s="12">
        <f t="shared" si="4806"/>
        <v>0.63697705802968962</v>
      </c>
      <c r="FU207" s="11">
        <v>18</v>
      </c>
      <c r="FV207" s="12">
        <f t="shared" si="4807"/>
        <v>3.8135593220338986E-2</v>
      </c>
      <c r="FW207" s="13"/>
      <c r="FX207" s="13"/>
      <c r="FY207" s="25"/>
      <c r="FZ207" s="38">
        <v>4415</v>
      </c>
      <c r="GA207" s="10"/>
      <c r="GB207" s="11"/>
      <c r="GC207" s="74">
        <f t="shared" si="4863"/>
        <v>193</v>
      </c>
      <c r="GD207" s="74">
        <f t="shared" si="4864"/>
        <v>15</v>
      </c>
      <c r="GE207" s="11">
        <v>98</v>
      </c>
      <c r="GF207" s="12">
        <f t="shared" si="4810"/>
        <v>0.55440414507772018</v>
      </c>
      <c r="GG207" s="11">
        <v>9</v>
      </c>
      <c r="GH207" s="12">
        <f t="shared" si="4811"/>
        <v>8.4112149532710276E-2</v>
      </c>
      <c r="GI207" s="13"/>
      <c r="GJ207" s="13"/>
      <c r="GK207" s="25"/>
      <c r="GL207" s="38">
        <v>4415</v>
      </c>
      <c r="GM207" s="10"/>
      <c r="GN207" s="11"/>
      <c r="GO207" s="74">
        <f t="shared" si="4865"/>
        <v>744</v>
      </c>
      <c r="GP207" s="74">
        <f t="shared" si="4866"/>
        <v>57</v>
      </c>
      <c r="GQ207" s="11">
        <v>493</v>
      </c>
      <c r="GR207" s="12">
        <f t="shared" si="4814"/>
        <v>0.67741935483870963</v>
      </c>
      <c r="GS207" s="11">
        <v>11</v>
      </c>
      <c r="GT207" s="12">
        <f t="shared" si="4815"/>
        <v>2.1825396825396824E-2</v>
      </c>
      <c r="GU207" s="13"/>
      <c r="GV207" s="13"/>
      <c r="GW207" s="25"/>
      <c r="GX207" s="38">
        <v>4415</v>
      </c>
      <c r="GY207" s="10"/>
      <c r="GZ207" s="11"/>
      <c r="HA207" s="74">
        <f t="shared" si="4867"/>
        <v>744</v>
      </c>
      <c r="HB207" s="74">
        <f t="shared" si="4868"/>
        <v>58</v>
      </c>
      <c r="HC207" s="11">
        <v>379</v>
      </c>
      <c r="HD207" s="12">
        <f t="shared" si="4818"/>
        <v>0.54435483870967738</v>
      </c>
      <c r="HE207" s="11">
        <v>26</v>
      </c>
      <c r="HF207" s="12">
        <f t="shared" si="4819"/>
        <v>6.4197530864197536E-2</v>
      </c>
      <c r="HG207" s="13"/>
      <c r="HH207" s="13"/>
      <c r="HI207" s="25"/>
      <c r="HJ207" s="38">
        <v>4415</v>
      </c>
      <c r="HK207" s="10">
        <f t="shared" si="4820"/>
        <v>2</v>
      </c>
      <c r="HL207" s="11">
        <f t="shared" si="4821"/>
        <v>0</v>
      </c>
      <c r="HM207" s="11">
        <f t="shared" si="4822"/>
        <v>11474</v>
      </c>
      <c r="HN207" s="11">
        <f t="shared" si="4823"/>
        <v>894</v>
      </c>
      <c r="HO207" s="11">
        <f t="shared" si="4824"/>
        <v>7062</v>
      </c>
      <c r="HP207" s="202">
        <f t="shared" si="4825"/>
        <v>0.6154784730695485</v>
      </c>
      <c r="HQ207" s="15">
        <f t="shared" si="4826"/>
        <v>322</v>
      </c>
      <c r="HR207" s="12">
        <f t="shared" si="4827"/>
        <v>4.5596148399886717E-2</v>
      </c>
      <c r="HS207" s="16">
        <v>65.5</v>
      </c>
      <c r="HT207" s="17">
        <v>6610</v>
      </c>
      <c r="HU207" s="16">
        <f t="shared" si="4828"/>
        <v>93.599546870574912</v>
      </c>
      <c r="HV207" s="23"/>
      <c r="HW207" s="22">
        <v>4415</v>
      </c>
      <c r="HX207" s="78">
        <f t="shared" si="4829"/>
        <v>0.58452570217276101</v>
      </c>
      <c r="HY207" s="78">
        <f t="shared" si="4830"/>
        <v>0.62584856396866839</v>
      </c>
      <c r="HZ207" s="78">
        <f t="shared" si="4831"/>
        <v>0.63540051679586562</v>
      </c>
    </row>
    <row r="208" spans="1:241" x14ac:dyDescent="0.25">
      <c r="A208" s="211"/>
      <c r="B208" s="41">
        <f t="shared" si="4832"/>
        <v>44664</v>
      </c>
      <c r="C208" s="10"/>
      <c r="D208" s="11"/>
      <c r="E208" s="74">
        <f t="shared" si="4833"/>
        <v>691</v>
      </c>
      <c r="F208" s="74">
        <f t="shared" si="4834"/>
        <v>56</v>
      </c>
      <c r="G208" s="11">
        <v>442</v>
      </c>
      <c r="H208" s="12">
        <f t="shared" si="4751"/>
        <v>0.66280752532561504</v>
      </c>
      <c r="I208" s="11">
        <v>16</v>
      </c>
      <c r="J208" s="12">
        <f t="shared" si="4752"/>
        <v>3.4934497816593885E-2</v>
      </c>
      <c r="K208" s="13"/>
      <c r="L208" s="11"/>
      <c r="M208" s="25"/>
      <c r="N208" s="38">
        <v>4350.666666666667</v>
      </c>
      <c r="O208" s="10">
        <v>1</v>
      </c>
      <c r="P208" s="11"/>
      <c r="Q208" s="74">
        <f t="shared" si="4835"/>
        <v>700</v>
      </c>
      <c r="R208" s="74">
        <f t="shared" si="4836"/>
        <v>57</v>
      </c>
      <c r="S208" s="11">
        <v>400</v>
      </c>
      <c r="T208" s="12">
        <f t="shared" si="4755"/>
        <v>0.59571428571428575</v>
      </c>
      <c r="U208" s="11">
        <v>17</v>
      </c>
      <c r="V208" s="12">
        <f t="shared" si="4756"/>
        <v>4.0767386091127102E-2</v>
      </c>
      <c r="W208" s="13"/>
      <c r="X208" s="11"/>
      <c r="Y208" s="25"/>
      <c r="Z208" s="38">
        <v>4572</v>
      </c>
      <c r="AA208" s="10">
        <v>1</v>
      </c>
      <c r="AB208" s="11"/>
      <c r="AC208" s="74">
        <f t="shared" si="4837"/>
        <v>720</v>
      </c>
      <c r="AD208" s="74">
        <f t="shared" si="4838"/>
        <v>58</v>
      </c>
      <c r="AE208" s="11">
        <v>442</v>
      </c>
      <c r="AF208" s="12">
        <f t="shared" si="4759"/>
        <v>0.63194444444444442</v>
      </c>
      <c r="AG208" s="11">
        <v>13</v>
      </c>
      <c r="AH208" s="12">
        <f t="shared" si="4760"/>
        <v>2.8571428571428571E-2</v>
      </c>
      <c r="AI208" s="13"/>
      <c r="AJ208" s="11"/>
      <c r="AK208" s="25"/>
      <c r="AL208" s="38">
        <v>4812.666666666667</v>
      </c>
      <c r="AM208" s="10">
        <v>1</v>
      </c>
      <c r="AN208" s="11"/>
      <c r="AO208" s="74">
        <f t="shared" si="4839"/>
        <v>188</v>
      </c>
      <c r="AP208" s="74">
        <f t="shared" si="4840"/>
        <v>15</v>
      </c>
      <c r="AQ208" s="11">
        <v>101</v>
      </c>
      <c r="AR208" s="12">
        <f t="shared" si="4763"/>
        <v>0.55851063829787229</v>
      </c>
      <c r="AS208" s="11">
        <v>4</v>
      </c>
      <c r="AT208" s="12">
        <f t="shared" si="4764"/>
        <v>3.8095238095238099E-2</v>
      </c>
      <c r="AU208" s="13"/>
      <c r="AV208" s="11"/>
      <c r="AW208" s="25"/>
      <c r="AX208" s="38">
        <v>4591.4285714285716</v>
      </c>
      <c r="AY208" s="10"/>
      <c r="AZ208" s="11"/>
      <c r="BA208" s="74">
        <f t="shared" si="4841"/>
        <v>740</v>
      </c>
      <c r="BB208" s="74">
        <f t="shared" si="4842"/>
        <v>59</v>
      </c>
      <c r="BC208" s="11">
        <v>422</v>
      </c>
      <c r="BD208" s="12">
        <f t="shared" si="4767"/>
        <v>0.59324324324324329</v>
      </c>
      <c r="BE208" s="11">
        <v>17</v>
      </c>
      <c r="BF208" s="12">
        <f t="shared" si="4768"/>
        <v>3.8724373576309798E-2</v>
      </c>
      <c r="BG208" s="13"/>
      <c r="BH208" s="11"/>
      <c r="BI208" s="25"/>
      <c r="BJ208" s="38">
        <v>4790</v>
      </c>
      <c r="BK208" s="10"/>
      <c r="BL208" s="11"/>
      <c r="BM208" s="74">
        <f t="shared" si="4843"/>
        <v>732</v>
      </c>
      <c r="BN208" s="74">
        <f t="shared" si="4844"/>
        <v>57</v>
      </c>
      <c r="BO208" s="11">
        <v>390</v>
      </c>
      <c r="BP208" s="12">
        <f t="shared" si="4770"/>
        <v>0.54781420765027322</v>
      </c>
      <c r="BQ208" s="11">
        <v>11</v>
      </c>
      <c r="BR208" s="12">
        <f t="shared" si="4771"/>
        <v>2.7431421446384038E-2</v>
      </c>
      <c r="BS208" s="13"/>
      <c r="BT208" s="11"/>
      <c r="BU208" s="25"/>
      <c r="BV208" s="38">
        <v>5144</v>
      </c>
      <c r="BW208" s="10">
        <v>1</v>
      </c>
      <c r="BX208" s="11"/>
      <c r="BY208" s="74">
        <f t="shared" si="4845"/>
        <v>716</v>
      </c>
      <c r="BZ208" s="74">
        <f t="shared" si="4846"/>
        <v>55</v>
      </c>
      <c r="CA208" s="11">
        <v>415</v>
      </c>
      <c r="CB208" s="12">
        <f t="shared" si="4774"/>
        <v>0.61312849162011174</v>
      </c>
      <c r="CC208" s="11">
        <v>24</v>
      </c>
      <c r="CD208" s="12">
        <f t="shared" si="4775"/>
        <v>5.4669703872437359E-2</v>
      </c>
      <c r="CE208" s="13"/>
      <c r="CF208" s="11"/>
      <c r="CG208" s="25"/>
      <c r="CH208" s="38">
        <v>4530.666666666667</v>
      </c>
      <c r="CI208" s="10">
        <v>1</v>
      </c>
      <c r="CJ208" s="11"/>
      <c r="CK208" s="74">
        <f t="shared" si="4847"/>
        <v>731</v>
      </c>
      <c r="CL208" s="74">
        <f t="shared" si="4848"/>
        <v>56</v>
      </c>
      <c r="CM208" s="11">
        <v>433</v>
      </c>
      <c r="CN208" s="12">
        <f t="shared" si="4778"/>
        <v>0.61833105335157323</v>
      </c>
      <c r="CO208" s="11">
        <v>19</v>
      </c>
      <c r="CP208" s="12">
        <f t="shared" si="4779"/>
        <v>4.2035398230088498E-2</v>
      </c>
      <c r="CQ208" s="13"/>
      <c r="CR208" s="11"/>
      <c r="CS208" s="25"/>
      <c r="CT208" s="38">
        <v>4471.25</v>
      </c>
      <c r="CU208" s="10">
        <v>1</v>
      </c>
      <c r="CV208" s="11"/>
      <c r="CW208" s="74">
        <f t="shared" si="4849"/>
        <v>725</v>
      </c>
      <c r="CX208" s="74">
        <f t="shared" si="4850"/>
        <v>56</v>
      </c>
      <c r="CY208" s="11">
        <v>399</v>
      </c>
      <c r="CZ208" s="12">
        <f t="shared" si="4782"/>
        <v>0.57379310344827583</v>
      </c>
      <c r="DA208" s="11">
        <v>17</v>
      </c>
      <c r="DB208" s="12">
        <f t="shared" si="4783"/>
        <v>4.0865384615384616E-2</v>
      </c>
      <c r="DC208" s="13"/>
      <c r="DD208" s="11"/>
      <c r="DE208" s="25"/>
      <c r="DF208" s="38">
        <v>4876.4285714285716</v>
      </c>
      <c r="DG208" s="10"/>
      <c r="DH208" s="11"/>
      <c r="DI208" s="74">
        <f t="shared" si="4851"/>
        <v>167</v>
      </c>
      <c r="DJ208" s="74">
        <f t="shared" si="4852"/>
        <v>13</v>
      </c>
      <c r="DK208" s="11">
        <v>75</v>
      </c>
      <c r="DL208" s="12">
        <f t="shared" si="4786"/>
        <v>0.46107784431137727</v>
      </c>
      <c r="DM208" s="11">
        <v>2</v>
      </c>
      <c r="DN208" s="12">
        <f t="shared" si="4787"/>
        <v>2.5974025974025976E-2</v>
      </c>
      <c r="DO208" s="13"/>
      <c r="DP208" s="11"/>
      <c r="DQ208" s="25"/>
      <c r="DR208" s="38">
        <v>5018.333333333333</v>
      </c>
      <c r="DS208" s="10">
        <v>1</v>
      </c>
      <c r="DT208" s="11"/>
      <c r="DU208" s="74">
        <f t="shared" si="4853"/>
        <v>743</v>
      </c>
      <c r="DV208" s="74">
        <f t="shared" si="4854"/>
        <v>57</v>
      </c>
      <c r="DW208" s="11">
        <v>430</v>
      </c>
      <c r="DX208" s="12">
        <f t="shared" si="4790"/>
        <v>0.59219380888290718</v>
      </c>
      <c r="DY208" s="11">
        <v>10</v>
      </c>
      <c r="DZ208" s="12">
        <f t="shared" si="4791"/>
        <v>2.2727272727272728E-2</v>
      </c>
      <c r="EA208" s="13"/>
      <c r="EB208" s="11"/>
      <c r="EC208" s="25"/>
      <c r="ED208" s="38">
        <v>4917.1428571428569</v>
      </c>
      <c r="EE208" s="10"/>
      <c r="EF208" s="11"/>
      <c r="EG208" s="74">
        <f t="shared" si="4855"/>
        <v>744</v>
      </c>
      <c r="EH208" s="74">
        <f t="shared" si="4856"/>
        <v>56</v>
      </c>
      <c r="EI208" s="11">
        <v>406</v>
      </c>
      <c r="EJ208" s="12">
        <f t="shared" si="4794"/>
        <v>0.57392473118279574</v>
      </c>
      <c r="EK208" s="11">
        <v>21</v>
      </c>
      <c r="EL208" s="12">
        <f t="shared" si="4795"/>
        <v>4.9180327868852458E-2</v>
      </c>
      <c r="EM208" s="13"/>
      <c r="EN208" s="11"/>
      <c r="EO208" s="25"/>
      <c r="EP208" s="38">
        <v>5209.333333333333</v>
      </c>
      <c r="EQ208" s="10"/>
      <c r="ER208" s="11"/>
      <c r="ES208" s="74">
        <f t="shared" si="4857"/>
        <v>720</v>
      </c>
      <c r="ET208" s="74">
        <f t="shared" si="4858"/>
        <v>56</v>
      </c>
      <c r="EU208" s="11">
        <v>461</v>
      </c>
      <c r="EV208" s="12">
        <f t="shared" si="4798"/>
        <v>0.66805555555555551</v>
      </c>
      <c r="EW208" s="11">
        <v>20</v>
      </c>
      <c r="EX208" s="12">
        <f t="shared" si="4799"/>
        <v>4.1580041580041582E-2</v>
      </c>
      <c r="EY208" s="13"/>
      <c r="EZ208" s="11"/>
      <c r="FA208" s="25"/>
      <c r="FB208" s="38">
        <v>4493.333333333333</v>
      </c>
      <c r="FC208" s="10"/>
      <c r="FD208" s="11"/>
      <c r="FE208" s="74">
        <f t="shared" si="4859"/>
        <v>728</v>
      </c>
      <c r="FF208" s="74">
        <f t="shared" si="4860"/>
        <v>56</v>
      </c>
      <c r="FG208" s="11">
        <v>424</v>
      </c>
      <c r="FH208" s="12">
        <f t="shared" si="4802"/>
        <v>0.61538461538461542</v>
      </c>
      <c r="FI208" s="11">
        <v>24</v>
      </c>
      <c r="FJ208" s="12">
        <f t="shared" si="4803"/>
        <v>5.3571428571428568E-2</v>
      </c>
      <c r="FK208" s="13"/>
      <c r="FL208" s="11"/>
      <c r="FM208" s="25"/>
      <c r="FN208" s="38">
        <v>4656.666666666667</v>
      </c>
      <c r="FO208" s="10"/>
      <c r="FP208" s="11"/>
      <c r="FQ208" s="74">
        <f t="shared" si="4861"/>
        <v>741</v>
      </c>
      <c r="FR208" s="74">
        <f t="shared" si="4862"/>
        <v>57</v>
      </c>
      <c r="FS208" s="11">
        <v>471</v>
      </c>
      <c r="FT208" s="12">
        <f t="shared" si="4806"/>
        <v>0.66396761133603244</v>
      </c>
      <c r="FU208" s="11">
        <v>21</v>
      </c>
      <c r="FV208" s="12">
        <f t="shared" si="4807"/>
        <v>4.2682926829268296E-2</v>
      </c>
      <c r="FW208" s="13"/>
      <c r="FX208" s="11"/>
      <c r="FY208" s="25"/>
      <c r="FZ208" s="38">
        <v>4868.125</v>
      </c>
      <c r="GA208" s="10">
        <v>1</v>
      </c>
      <c r="GB208" s="11"/>
      <c r="GC208" s="74">
        <f t="shared" si="4863"/>
        <v>192</v>
      </c>
      <c r="GD208" s="74">
        <f t="shared" si="4864"/>
        <v>15</v>
      </c>
      <c r="GE208" s="11">
        <v>82</v>
      </c>
      <c r="GF208" s="12">
        <f t="shared" si="4810"/>
        <v>0.453125</v>
      </c>
      <c r="GG208" s="11">
        <v>5</v>
      </c>
      <c r="GH208" s="12">
        <f t="shared" si="4811"/>
        <v>5.7471264367816091E-2</v>
      </c>
      <c r="GI208" s="13"/>
      <c r="GJ208" s="11"/>
      <c r="GK208" s="25"/>
      <c r="GL208" s="38">
        <v>4962.8571428571431</v>
      </c>
      <c r="GM208" s="10"/>
      <c r="GN208" s="11"/>
      <c r="GO208" s="74">
        <f t="shared" si="4865"/>
        <v>744</v>
      </c>
      <c r="GP208" s="74">
        <f t="shared" si="4866"/>
        <v>57</v>
      </c>
      <c r="GQ208" s="11">
        <v>465</v>
      </c>
      <c r="GR208" s="12">
        <f t="shared" si="4814"/>
        <v>0.63978494623655913</v>
      </c>
      <c r="GS208" s="11">
        <v>11</v>
      </c>
      <c r="GT208" s="12">
        <f t="shared" si="4815"/>
        <v>2.3109243697478993E-2</v>
      </c>
      <c r="GU208" s="13"/>
      <c r="GV208" s="11"/>
      <c r="GW208" s="25"/>
      <c r="GX208" s="38">
        <v>4968</v>
      </c>
      <c r="GY208" s="10"/>
      <c r="GZ208" s="11"/>
      <c r="HA208" s="74">
        <f t="shared" si="4867"/>
        <v>744</v>
      </c>
      <c r="HB208" s="74">
        <f t="shared" si="4868"/>
        <v>58</v>
      </c>
      <c r="HC208" s="11">
        <v>360</v>
      </c>
      <c r="HD208" s="12">
        <f t="shared" si="4818"/>
        <v>0.50268817204301075</v>
      </c>
      <c r="HE208" s="11">
        <v>14</v>
      </c>
      <c r="HF208" s="12">
        <f t="shared" si="4819"/>
        <v>3.7433155080213901E-2</v>
      </c>
      <c r="HG208" s="13"/>
      <c r="HH208" s="11"/>
      <c r="HI208" s="25"/>
      <c r="HJ208" s="38">
        <v>5362</v>
      </c>
      <c r="HK208" s="10">
        <f t="shared" si="4820"/>
        <v>8</v>
      </c>
      <c r="HL208" s="11">
        <f t="shared" si="4821"/>
        <v>0</v>
      </c>
      <c r="HM208" s="11">
        <f t="shared" si="4822"/>
        <v>11466</v>
      </c>
      <c r="HN208" s="11">
        <f t="shared" si="4823"/>
        <v>894</v>
      </c>
      <c r="HO208" s="11">
        <f t="shared" si="4824"/>
        <v>6884</v>
      </c>
      <c r="HP208" s="202">
        <f t="shared" si="4825"/>
        <v>0.60038374324088606</v>
      </c>
      <c r="HQ208" s="15">
        <f t="shared" si="4826"/>
        <v>266</v>
      </c>
      <c r="HR208" s="12">
        <f t="shared" si="4827"/>
        <v>3.8640325392213827E-2</v>
      </c>
      <c r="HS208" s="16">
        <v>65.7</v>
      </c>
      <c r="HT208" s="17">
        <v>6494</v>
      </c>
      <c r="HU208" s="16">
        <f t="shared" si="4828"/>
        <v>94.334689134224291</v>
      </c>
      <c r="HV208" s="23"/>
      <c r="HW208" s="22">
        <v>4803.6625514403295</v>
      </c>
      <c r="HX208" s="78">
        <f t="shared" si="4829"/>
        <v>0.60328825245293027</v>
      </c>
      <c r="HY208" s="78">
        <f t="shared" si="4830"/>
        <v>0.5883429168844746</v>
      </c>
      <c r="HZ208" s="78">
        <f t="shared" si="4831"/>
        <v>0.6094598087361075</v>
      </c>
    </row>
    <row r="209" spans="1:241" x14ac:dyDescent="0.25">
      <c r="A209" s="211"/>
      <c r="B209" s="41">
        <f t="shared" si="4832"/>
        <v>44665</v>
      </c>
      <c r="C209" s="10"/>
      <c r="D209" s="11"/>
      <c r="E209" s="74">
        <f t="shared" si="4833"/>
        <v>691</v>
      </c>
      <c r="F209" s="74">
        <f t="shared" si="4834"/>
        <v>56</v>
      </c>
      <c r="G209" s="11">
        <v>440</v>
      </c>
      <c r="H209" s="12">
        <f t="shared" si="4751"/>
        <v>0.66136034732272064</v>
      </c>
      <c r="I209" s="11">
        <v>17</v>
      </c>
      <c r="J209" s="12">
        <f t="shared" si="4752"/>
        <v>3.7199124726477024E-2</v>
      </c>
      <c r="K209" s="13"/>
      <c r="L209" s="11"/>
      <c r="M209" s="39"/>
      <c r="N209" s="43">
        <v>100</v>
      </c>
      <c r="O209" s="10"/>
      <c r="P209" s="11"/>
      <c r="Q209" s="74">
        <f t="shared" si="4835"/>
        <v>700</v>
      </c>
      <c r="R209" s="74">
        <f t="shared" si="4836"/>
        <v>57</v>
      </c>
      <c r="S209" s="11">
        <v>396</v>
      </c>
      <c r="T209" s="12">
        <f t="shared" si="4755"/>
        <v>0.5842857142857143</v>
      </c>
      <c r="U209" s="11">
        <v>13</v>
      </c>
      <c r="V209" s="12">
        <f t="shared" si="4756"/>
        <v>3.1784841075794622E-2</v>
      </c>
      <c r="W209" s="13"/>
      <c r="X209" s="11"/>
      <c r="Y209" s="39"/>
      <c r="Z209" s="43">
        <v>100</v>
      </c>
      <c r="AA209" s="10"/>
      <c r="AB209" s="11"/>
      <c r="AC209" s="74">
        <f t="shared" si="4837"/>
        <v>720</v>
      </c>
      <c r="AD209" s="74">
        <f t="shared" si="4838"/>
        <v>58</v>
      </c>
      <c r="AE209" s="11">
        <v>441</v>
      </c>
      <c r="AF209" s="12">
        <f t="shared" si="4759"/>
        <v>0.62916666666666665</v>
      </c>
      <c r="AG209" s="11">
        <v>12</v>
      </c>
      <c r="AH209" s="12">
        <f t="shared" si="4760"/>
        <v>2.6490066225165563E-2</v>
      </c>
      <c r="AI209" s="13"/>
      <c r="AJ209" s="11"/>
      <c r="AK209" s="39"/>
      <c r="AL209" s="43">
        <v>100</v>
      </c>
      <c r="AM209" s="10">
        <v>1</v>
      </c>
      <c r="AN209" s="11"/>
      <c r="AO209" s="74">
        <f t="shared" si="4839"/>
        <v>187</v>
      </c>
      <c r="AP209" s="74">
        <f t="shared" si="4840"/>
        <v>15</v>
      </c>
      <c r="AQ209" s="11">
        <v>64</v>
      </c>
      <c r="AR209" s="12">
        <f t="shared" si="4763"/>
        <v>0.35294117647058826</v>
      </c>
      <c r="AS209" s="11">
        <v>2</v>
      </c>
      <c r="AT209" s="12">
        <f t="shared" si="4764"/>
        <v>3.0303030303030304E-2</v>
      </c>
      <c r="AU209" s="13"/>
      <c r="AV209" s="11"/>
      <c r="AW209" s="39"/>
      <c r="AX209" s="43">
        <v>100</v>
      </c>
      <c r="AY209" s="10">
        <v>1</v>
      </c>
      <c r="AZ209" s="11">
        <v>1</v>
      </c>
      <c r="BA209" s="74">
        <f t="shared" si="4841"/>
        <v>739</v>
      </c>
      <c r="BB209" s="74">
        <f t="shared" si="4842"/>
        <v>58</v>
      </c>
      <c r="BC209" s="11">
        <v>443</v>
      </c>
      <c r="BD209" s="12">
        <f t="shared" si="4767"/>
        <v>0.61705006765899861</v>
      </c>
      <c r="BE209" s="11">
        <v>13</v>
      </c>
      <c r="BF209" s="12">
        <f t="shared" si="4768"/>
        <v>2.850877192982456E-2</v>
      </c>
      <c r="BG209" s="13"/>
      <c r="BH209" s="11"/>
      <c r="BI209" s="39"/>
      <c r="BJ209" s="43">
        <v>100</v>
      </c>
      <c r="BK209" s="10"/>
      <c r="BL209" s="11"/>
      <c r="BM209" s="74">
        <f t="shared" si="4843"/>
        <v>732</v>
      </c>
      <c r="BN209" s="74">
        <f t="shared" si="4844"/>
        <v>57</v>
      </c>
      <c r="BO209" s="11">
        <v>354</v>
      </c>
      <c r="BP209" s="12">
        <f t="shared" si="4770"/>
        <v>0.49863387978142076</v>
      </c>
      <c r="BQ209" s="11">
        <v>11</v>
      </c>
      <c r="BR209" s="12">
        <f t="shared" si="4771"/>
        <v>3.0136986301369864E-2</v>
      </c>
      <c r="BS209" s="13"/>
      <c r="BT209" s="11"/>
      <c r="BU209" s="39"/>
      <c r="BV209" s="43">
        <v>100</v>
      </c>
      <c r="BW209" s="10"/>
      <c r="BX209" s="11"/>
      <c r="BY209" s="74">
        <f t="shared" si="4845"/>
        <v>716</v>
      </c>
      <c r="BZ209" s="74">
        <f t="shared" si="4846"/>
        <v>55</v>
      </c>
      <c r="CA209" s="11">
        <v>445</v>
      </c>
      <c r="CB209" s="12">
        <f t="shared" si="4774"/>
        <v>0.6550279329608939</v>
      </c>
      <c r="CC209" s="11">
        <v>24</v>
      </c>
      <c r="CD209" s="12">
        <f t="shared" si="4775"/>
        <v>5.1172707889125799E-2</v>
      </c>
      <c r="CE209" s="13"/>
      <c r="CF209" s="11"/>
      <c r="CG209" s="39"/>
      <c r="CH209" s="43">
        <v>93.333333333333329</v>
      </c>
      <c r="CI209" s="10"/>
      <c r="CJ209" s="11"/>
      <c r="CK209" s="74">
        <f t="shared" si="4847"/>
        <v>731</v>
      </c>
      <c r="CL209" s="74">
        <f t="shared" si="4848"/>
        <v>56</v>
      </c>
      <c r="CM209" s="11">
        <v>451</v>
      </c>
      <c r="CN209" s="12">
        <f t="shared" si="4778"/>
        <v>0.64432284541723661</v>
      </c>
      <c r="CO209" s="11">
        <v>20</v>
      </c>
      <c r="CP209" s="12">
        <f t="shared" si="4779"/>
        <v>4.2462845010615709E-2</v>
      </c>
      <c r="CQ209" s="13"/>
      <c r="CR209" s="11"/>
      <c r="CS209" s="39"/>
      <c r="CT209" s="43">
        <v>100</v>
      </c>
      <c r="CU209" s="10"/>
      <c r="CV209" s="11"/>
      <c r="CW209" s="74">
        <f t="shared" si="4849"/>
        <v>725</v>
      </c>
      <c r="CX209" s="74">
        <f t="shared" si="4850"/>
        <v>56</v>
      </c>
      <c r="CY209" s="11">
        <v>413</v>
      </c>
      <c r="CZ209" s="12">
        <f t="shared" si="4782"/>
        <v>0.59862068965517246</v>
      </c>
      <c r="DA209" s="11">
        <v>21</v>
      </c>
      <c r="DB209" s="12">
        <f t="shared" si="4783"/>
        <v>4.8387096774193547E-2</v>
      </c>
      <c r="DC209" s="13"/>
      <c r="DD209" s="11"/>
      <c r="DE209" s="39"/>
      <c r="DF209" s="43">
        <v>92.857142857142861</v>
      </c>
      <c r="DG209" s="10"/>
      <c r="DH209" s="11"/>
      <c r="DI209" s="74">
        <f t="shared" si="4851"/>
        <v>167</v>
      </c>
      <c r="DJ209" s="74">
        <f t="shared" si="4852"/>
        <v>13</v>
      </c>
      <c r="DK209" s="11">
        <v>58</v>
      </c>
      <c r="DL209" s="12">
        <f t="shared" si="4786"/>
        <v>0.3712574850299401</v>
      </c>
      <c r="DM209" s="11">
        <v>4</v>
      </c>
      <c r="DN209" s="12">
        <f t="shared" si="4787"/>
        <v>6.4516129032258063E-2</v>
      </c>
      <c r="DO209" s="39"/>
      <c r="DP209" s="39"/>
      <c r="DQ209" s="39"/>
      <c r="DR209" s="43">
        <v>100</v>
      </c>
      <c r="DS209" s="10"/>
      <c r="DT209" s="11"/>
      <c r="DU209" s="74">
        <f t="shared" si="4853"/>
        <v>743</v>
      </c>
      <c r="DV209" s="74">
        <f t="shared" si="4854"/>
        <v>57</v>
      </c>
      <c r="DW209" s="11">
        <v>479</v>
      </c>
      <c r="DX209" s="12">
        <f t="shared" si="4790"/>
        <v>0.66621803499327048</v>
      </c>
      <c r="DY209" s="11">
        <v>16</v>
      </c>
      <c r="DZ209" s="12">
        <f t="shared" si="4791"/>
        <v>3.2323232323232323E-2</v>
      </c>
      <c r="EA209" s="13"/>
      <c r="EB209" s="11"/>
      <c r="EC209" s="39"/>
      <c r="ED209" s="43">
        <v>100</v>
      </c>
      <c r="EE209" s="10"/>
      <c r="EF209" s="11"/>
      <c r="EG209" s="74">
        <f t="shared" si="4855"/>
        <v>744</v>
      </c>
      <c r="EH209" s="74">
        <f t="shared" si="4856"/>
        <v>56</v>
      </c>
      <c r="EI209" s="11">
        <v>340</v>
      </c>
      <c r="EJ209" s="12">
        <f t="shared" si="4794"/>
        <v>0.48118279569892475</v>
      </c>
      <c r="EK209" s="11">
        <v>18</v>
      </c>
      <c r="EL209" s="12">
        <f t="shared" si="4795"/>
        <v>5.027932960893855E-2</v>
      </c>
      <c r="EM209" s="13"/>
      <c r="EN209" s="11"/>
      <c r="EO209" s="39"/>
      <c r="EP209" s="43">
        <v>80</v>
      </c>
      <c r="EQ209" s="10"/>
      <c r="ER209" s="11"/>
      <c r="ES209" s="74">
        <f t="shared" si="4857"/>
        <v>720</v>
      </c>
      <c r="ET209" s="74">
        <f t="shared" si="4858"/>
        <v>56</v>
      </c>
      <c r="EU209" s="11">
        <v>450</v>
      </c>
      <c r="EV209" s="12">
        <f t="shared" si="4798"/>
        <v>0.66249999999999998</v>
      </c>
      <c r="EW209" s="11">
        <v>27</v>
      </c>
      <c r="EX209" s="12">
        <f t="shared" si="4799"/>
        <v>5.6603773584905662E-2</v>
      </c>
      <c r="EY209" s="13"/>
      <c r="EZ209" s="11"/>
      <c r="FA209" s="39"/>
      <c r="FB209" s="43">
        <v>93.333333333333329</v>
      </c>
      <c r="FC209" s="10"/>
      <c r="FD209" s="11"/>
      <c r="FE209" s="74">
        <f t="shared" si="4859"/>
        <v>728</v>
      </c>
      <c r="FF209" s="74">
        <f t="shared" si="4860"/>
        <v>56</v>
      </c>
      <c r="FG209" s="11">
        <v>444</v>
      </c>
      <c r="FH209" s="12">
        <f t="shared" si="4802"/>
        <v>0.63186813186813184</v>
      </c>
      <c r="FI209" s="11">
        <v>16</v>
      </c>
      <c r="FJ209" s="12">
        <f t="shared" si="4803"/>
        <v>3.4782608695652174E-2</v>
      </c>
      <c r="FK209" s="13"/>
      <c r="FL209" s="11"/>
      <c r="FM209" s="39"/>
      <c r="FN209" s="43">
        <v>100</v>
      </c>
      <c r="FO209" s="10"/>
      <c r="FP209" s="11"/>
      <c r="FQ209" s="74">
        <f t="shared" si="4861"/>
        <v>741</v>
      </c>
      <c r="FR209" s="74">
        <f t="shared" si="4862"/>
        <v>57</v>
      </c>
      <c r="FS209" s="11">
        <v>440</v>
      </c>
      <c r="FT209" s="12">
        <f t="shared" si="4806"/>
        <v>0.60593792172739536</v>
      </c>
      <c r="FU209" s="11">
        <v>9</v>
      </c>
      <c r="FV209" s="12">
        <f t="shared" si="4807"/>
        <v>2.0044543429844099E-2</v>
      </c>
      <c r="FW209" s="13"/>
      <c r="FX209" s="11"/>
      <c r="FY209" s="39"/>
      <c r="FZ209" s="43">
        <v>100</v>
      </c>
      <c r="GA209" s="10"/>
      <c r="GB209" s="11"/>
      <c r="GC209" s="74">
        <f t="shared" si="4863"/>
        <v>192</v>
      </c>
      <c r="GD209" s="74">
        <f t="shared" si="4864"/>
        <v>15</v>
      </c>
      <c r="GE209" s="11">
        <v>77</v>
      </c>
      <c r="GF209" s="12">
        <f t="shared" si="4810"/>
        <v>0.42708333333333331</v>
      </c>
      <c r="GG209" s="11">
        <v>5</v>
      </c>
      <c r="GH209" s="12">
        <f t="shared" si="4811"/>
        <v>6.097560975609756E-2</v>
      </c>
      <c r="GI209" s="13"/>
      <c r="GJ209" s="11"/>
      <c r="GK209" s="39"/>
      <c r="GL209" s="43">
        <v>100</v>
      </c>
      <c r="GM209" s="10"/>
      <c r="GN209" s="11">
        <v>1</v>
      </c>
      <c r="GO209" s="74">
        <f t="shared" si="4865"/>
        <v>744</v>
      </c>
      <c r="GP209" s="74">
        <f t="shared" si="4866"/>
        <v>56</v>
      </c>
      <c r="GQ209" s="11">
        <v>456</v>
      </c>
      <c r="GR209" s="12">
        <f t="shared" si="4814"/>
        <v>0.62365591397849462</v>
      </c>
      <c r="GS209" s="11">
        <v>8</v>
      </c>
      <c r="GT209" s="12">
        <f t="shared" si="4815"/>
        <v>1.7241379310344827E-2</v>
      </c>
      <c r="GU209" s="13"/>
      <c r="GV209" s="11"/>
      <c r="GW209" s="39"/>
      <c r="GX209" s="43">
        <v>93.333333333333329</v>
      </c>
      <c r="GY209" s="10"/>
      <c r="GZ209" s="11"/>
      <c r="HA209" s="74">
        <f t="shared" si="4867"/>
        <v>744</v>
      </c>
      <c r="HB209" s="74">
        <f t="shared" si="4868"/>
        <v>58</v>
      </c>
      <c r="HC209" s="11">
        <v>391</v>
      </c>
      <c r="HD209" s="12">
        <f t="shared" si="4818"/>
        <v>0.54435483870967738</v>
      </c>
      <c r="HE209" s="11">
        <v>14</v>
      </c>
      <c r="HF209" s="12">
        <f t="shared" si="4819"/>
        <v>3.4567901234567898E-2</v>
      </c>
      <c r="HG209" s="13"/>
      <c r="HH209" s="11"/>
      <c r="HI209" s="39"/>
      <c r="HJ209" s="43">
        <v>86.666666666666671</v>
      </c>
      <c r="HK209" s="10">
        <f t="shared" si="4820"/>
        <v>2</v>
      </c>
      <c r="HL209" s="11">
        <f t="shared" si="4821"/>
        <v>2</v>
      </c>
      <c r="HM209" s="11">
        <f t="shared" si="4822"/>
        <v>11464</v>
      </c>
      <c r="HN209" s="11">
        <f t="shared" si="4823"/>
        <v>892</v>
      </c>
      <c r="HO209" s="11">
        <f t="shared" si="4824"/>
        <v>6832</v>
      </c>
      <c r="HP209" s="202">
        <f t="shared" si="4825"/>
        <v>0.59595254710397771</v>
      </c>
      <c r="HQ209" s="15">
        <f t="shared" si="4826"/>
        <v>250</v>
      </c>
      <c r="HR209" s="12">
        <f t="shared" si="4827"/>
        <v>3.6592505854800936E-2</v>
      </c>
      <c r="HS209" s="16">
        <v>65</v>
      </c>
      <c r="HT209" s="17">
        <v>6486</v>
      </c>
      <c r="HU209" s="16">
        <f t="shared" si="4828"/>
        <v>94.935597189695557</v>
      </c>
      <c r="HV209" s="23"/>
      <c r="HW209" s="22">
        <v>82.304526748971199</v>
      </c>
      <c r="HX209" s="78">
        <f t="shared" si="4829"/>
        <v>0.58530114088617669</v>
      </c>
      <c r="HY209" s="78">
        <f t="shared" si="4830"/>
        <v>0.59827496079456355</v>
      </c>
      <c r="HZ209" s="78">
        <f t="shared" si="4831"/>
        <v>0.60403204962522616</v>
      </c>
      <c r="ID209" s="83">
        <f t="shared" ref="ID209:IF209" si="4869">ID210/ID211</f>
        <v>3.1737635546151811E-3</v>
      </c>
      <c r="IE209" s="83">
        <f t="shared" si="4869"/>
        <v>3.126628452318916E-3</v>
      </c>
      <c r="IF209" s="83">
        <f t="shared" si="4869"/>
        <v>1.805985552115583E-3</v>
      </c>
      <c r="IG209" s="86" t="s">
        <v>41</v>
      </c>
    </row>
    <row r="210" spans="1:241" ht="19.5" thickBot="1" x14ac:dyDescent="0.3">
      <c r="A210" s="211"/>
      <c r="B210" s="42"/>
      <c r="C210" s="26">
        <f t="shared" ref="C210:D210" si="4870">SUM(C203:C209)</f>
        <v>2</v>
      </c>
      <c r="D210" s="27">
        <f t="shared" si="4870"/>
        <v>0</v>
      </c>
      <c r="E210" s="27"/>
      <c r="F210" s="27"/>
      <c r="G210" s="27">
        <f t="shared" ref="G210" si="4871">SUM(G203:G209)</f>
        <v>3090</v>
      </c>
      <c r="H210" s="28">
        <f t="shared" ref="H210" si="4872">((G210+I210)/7)/E209</f>
        <v>0.66053338846392395</v>
      </c>
      <c r="I210" s="27">
        <f t="shared" ref="I210" si="4873">SUM(I203:I209)</f>
        <v>105</v>
      </c>
      <c r="J210" s="28">
        <f t="shared" ref="J210" si="4874">(I210/(I210+G210))</f>
        <v>3.2863849765258218E-2</v>
      </c>
      <c r="K210" s="27"/>
      <c r="L210" s="27"/>
      <c r="M210" s="29" t="e">
        <f t="shared" ref="M210:N210" si="4875">M208/M207*100-100</f>
        <v>#DIV/0!</v>
      </c>
      <c r="N210" s="72">
        <f t="shared" si="4875"/>
        <v>-1.4571536428840943</v>
      </c>
      <c r="O210" s="26">
        <f t="shared" ref="O210:P210" si="4876">SUM(O203:O209)</f>
        <v>3</v>
      </c>
      <c r="P210" s="27">
        <f t="shared" si="4876"/>
        <v>0</v>
      </c>
      <c r="Q210" s="27"/>
      <c r="R210" s="27"/>
      <c r="S210" s="27">
        <f t="shared" si="3999"/>
        <v>2784</v>
      </c>
      <c r="T210" s="28">
        <f t="shared" ref="T210" si="4877">((S210+U210)/7)/Q209</f>
        <v>0.59306122448979592</v>
      </c>
      <c r="U210" s="27">
        <f t="shared" si="4001"/>
        <v>122</v>
      </c>
      <c r="V210" s="28">
        <f t="shared" ref="V210" si="4878">(U210/(U210+S210))</f>
        <v>4.1982105987611838E-2</v>
      </c>
      <c r="W210" s="27"/>
      <c r="X210" s="27"/>
      <c r="Y210" s="29" t="e">
        <f t="shared" ref="Y210:Z210" si="4879">Y208/Y207*100-100</f>
        <v>#DIV/0!</v>
      </c>
      <c r="Z210" s="72">
        <f t="shared" si="4879"/>
        <v>3.5560588901472272</v>
      </c>
      <c r="AA210" s="26">
        <f t="shared" ref="AA210:AB210" si="4880">SUM(AA203:AA209)</f>
        <v>2</v>
      </c>
      <c r="AB210" s="27">
        <f t="shared" si="4880"/>
        <v>0</v>
      </c>
      <c r="AC210" s="27"/>
      <c r="AD210" s="27"/>
      <c r="AE210" s="27">
        <f t="shared" si="4005"/>
        <v>3022</v>
      </c>
      <c r="AF210" s="28">
        <f t="shared" ref="AF210" si="4881">((AE210+AG210)/7)/AC209</f>
        <v>0.62003968253968256</v>
      </c>
      <c r="AG210" s="27">
        <f t="shared" si="4007"/>
        <v>103</v>
      </c>
      <c r="AH210" s="28">
        <f t="shared" ref="AH210" si="4882">(AG210/(AG210+AE210))</f>
        <v>3.2960000000000003E-2</v>
      </c>
      <c r="AI210" s="27"/>
      <c r="AJ210" s="27"/>
      <c r="AK210" s="29" t="e">
        <f t="shared" ref="AK210:AL210" si="4883">AK208/AK207*100-100</f>
        <v>#DIV/0!</v>
      </c>
      <c r="AL210" s="72">
        <f t="shared" si="4883"/>
        <v>9.0071725179313091</v>
      </c>
      <c r="AM210" s="26">
        <f t="shared" ref="AM210:AN210" si="4884">SUM(AM203:AM209)</f>
        <v>2</v>
      </c>
      <c r="AN210" s="27">
        <f t="shared" si="4884"/>
        <v>0</v>
      </c>
      <c r="AO210" s="27"/>
      <c r="AP210" s="27"/>
      <c r="AQ210" s="27">
        <f t="shared" si="4011"/>
        <v>619</v>
      </c>
      <c r="AR210" s="28">
        <f t="shared" ref="AR210" si="4885">((AQ210+AS210)/7)/AO209</f>
        <v>0.48510313216195566</v>
      </c>
      <c r="AS210" s="27">
        <f t="shared" si="4013"/>
        <v>16</v>
      </c>
      <c r="AT210" s="28">
        <f t="shared" ref="AT210" si="4886">(AS210/(AS210+AQ210))</f>
        <v>2.5196850393700787E-2</v>
      </c>
      <c r="AU210" s="27"/>
      <c r="AV210" s="27"/>
      <c r="AW210" s="29" t="e">
        <f t="shared" ref="AW210:AX210" si="4887">AW208/AW207*100-100</f>
        <v>#DIV/0!</v>
      </c>
      <c r="AX210" s="72">
        <f t="shared" si="4887"/>
        <v>3.9961171331499798</v>
      </c>
      <c r="AY210" s="26">
        <f t="shared" ref="AY210:AZ210" si="4888">SUM(AY203:AY209)</f>
        <v>2</v>
      </c>
      <c r="AZ210" s="27">
        <f t="shared" si="4888"/>
        <v>6</v>
      </c>
      <c r="BA210" s="27"/>
      <c r="BB210" s="27"/>
      <c r="BC210" s="27">
        <f t="shared" si="4017"/>
        <v>2905</v>
      </c>
      <c r="BD210" s="28">
        <f t="shared" ref="BD210" si="4889">((BC210+BE210)/7)/BA209</f>
        <v>0.57800115986854828</v>
      </c>
      <c r="BE210" s="27">
        <f t="shared" si="4019"/>
        <v>85</v>
      </c>
      <c r="BF210" s="28">
        <f t="shared" ref="BF210" si="4890">(BE210/(BE210+BC210))</f>
        <v>2.8428093645484948E-2</v>
      </c>
      <c r="BG210" s="27"/>
      <c r="BH210" s="27"/>
      <c r="BI210" s="29" t="e">
        <f t="shared" ref="BI210:BJ210" si="4891">BI208/BI207*100-100</f>
        <v>#DIV/0!</v>
      </c>
      <c r="BJ210" s="72">
        <f t="shared" si="4891"/>
        <v>8.4937712344280953</v>
      </c>
      <c r="BK210" s="26">
        <f t="shared" ref="BK210:BL210" si="4892">SUM(BK203:BK209)</f>
        <v>1</v>
      </c>
      <c r="BL210" s="27">
        <f t="shared" si="4892"/>
        <v>5</v>
      </c>
      <c r="BM210" s="27"/>
      <c r="BN210" s="27"/>
      <c r="BO210" s="27">
        <f t="shared" si="4023"/>
        <v>2638</v>
      </c>
      <c r="BP210" s="28">
        <f t="shared" ref="BP210" si="4893">((BO210+BQ210)/7)/BM209</f>
        <v>0.53298204527712723</v>
      </c>
      <c r="BQ210" s="27">
        <f t="shared" si="4025"/>
        <v>93</v>
      </c>
      <c r="BR210" s="28">
        <f t="shared" ref="BR210" si="4894">(BQ210/(BQ210+BO210))</f>
        <v>3.4053460270963017E-2</v>
      </c>
      <c r="BS210" s="27"/>
      <c r="BT210" s="27"/>
      <c r="BU210" s="29" t="e">
        <f t="shared" ref="BU210:BV210" si="4895">BU208/BU207*100-100</f>
        <v>#DIV/0!</v>
      </c>
      <c r="BV210" s="72">
        <f t="shared" si="4895"/>
        <v>16.511891279728204</v>
      </c>
      <c r="BW210" s="26">
        <f t="shared" ref="BW210:BX210" si="4896">SUM(BW203:BW209)</f>
        <v>3</v>
      </c>
      <c r="BX210" s="27">
        <f t="shared" si="4896"/>
        <v>0</v>
      </c>
      <c r="BY210" s="27"/>
      <c r="BZ210" s="27"/>
      <c r="CA210" s="27">
        <f t="shared" si="4029"/>
        <v>2979</v>
      </c>
      <c r="CB210" s="28">
        <f t="shared" ref="CB210" si="4897">((CA210+CC210)/7)/BY209</f>
        <v>0.62509976057462091</v>
      </c>
      <c r="CC210" s="27">
        <f t="shared" si="4031"/>
        <v>154</v>
      </c>
      <c r="CD210" s="28">
        <f t="shared" ref="CD210" si="4898">(CC210/(CC210+CA210))</f>
        <v>4.915416533673795E-2</v>
      </c>
      <c r="CE210" s="27"/>
      <c r="CF210" s="27"/>
      <c r="CG210" s="29" t="e">
        <f t="shared" ref="CG210:CH210" si="4899">CG208/CG207*100-100</f>
        <v>#DIV/0!</v>
      </c>
      <c r="CH210" s="72">
        <f t="shared" si="4899"/>
        <v>2.6198565496413835</v>
      </c>
      <c r="CI210" s="26">
        <f t="shared" ref="CI210:CJ210" si="4900">SUM(CI203:CI209)</f>
        <v>2</v>
      </c>
      <c r="CJ210" s="27">
        <f t="shared" si="4900"/>
        <v>0</v>
      </c>
      <c r="CK210" s="27"/>
      <c r="CL210" s="27"/>
      <c r="CM210" s="27">
        <f t="shared" si="4035"/>
        <v>3058</v>
      </c>
      <c r="CN210" s="28">
        <f t="shared" ref="CN210" si="4901">((CM210+CO210)/7)/CK209</f>
        <v>0.62536642564002354</v>
      </c>
      <c r="CO210" s="27">
        <f t="shared" si="4037"/>
        <v>142</v>
      </c>
      <c r="CP210" s="28">
        <f t="shared" ref="CP210" si="4902">(CO210/(CO210+CM210))</f>
        <v>4.4374999999999998E-2</v>
      </c>
      <c r="CQ210" s="27"/>
      <c r="CR210" s="27"/>
      <c r="CS210" s="29" t="e">
        <f t="shared" ref="CS210:CT210" si="4903">CS208/CS207*100-100</f>
        <v>#DIV/0!</v>
      </c>
      <c r="CT210" s="72">
        <f t="shared" si="4903"/>
        <v>1.2740656851642171</v>
      </c>
      <c r="CU210" s="26">
        <f t="shared" ref="CU210:CV210" si="4904">SUM(CU203:CU209)</f>
        <v>2</v>
      </c>
      <c r="CV210" s="27">
        <f t="shared" si="4904"/>
        <v>0</v>
      </c>
      <c r="CW210" s="27"/>
      <c r="CX210" s="27"/>
      <c r="CY210" s="27">
        <f t="shared" si="4041"/>
        <v>2895</v>
      </c>
      <c r="CZ210" s="28">
        <f t="shared" ref="CZ210" si="4905">((CY210+DA210)/7)/CW209</f>
        <v>0.60019704433497545</v>
      </c>
      <c r="DA210" s="27">
        <f t="shared" si="4043"/>
        <v>151</v>
      </c>
      <c r="DB210" s="28">
        <f t="shared" ref="DB210" si="4906">(DA210/(DA210+CY210))</f>
        <v>4.9573210768220619E-2</v>
      </c>
      <c r="DC210" s="27"/>
      <c r="DD210" s="27"/>
      <c r="DE210" s="29" t="e">
        <f t="shared" ref="DE210:DF210" si="4907">DE208/DE207*100-100</f>
        <v>#DIV/0!</v>
      </c>
      <c r="DF210" s="72">
        <f t="shared" si="4907"/>
        <v>10.451383271315322</v>
      </c>
      <c r="DG210" s="26">
        <f t="shared" ref="DG210:DH210" si="4908">SUM(DG203:DG209)</f>
        <v>4</v>
      </c>
      <c r="DH210" s="27">
        <f t="shared" si="4908"/>
        <v>0</v>
      </c>
      <c r="DI210" s="27"/>
      <c r="DJ210" s="27"/>
      <c r="DK210" s="27">
        <f t="shared" si="4047"/>
        <v>556</v>
      </c>
      <c r="DL210" s="28">
        <f t="shared" ref="DL210" si="4909">((DK210+DM210)/7)/DI209</f>
        <v>0.50213857998289135</v>
      </c>
      <c r="DM210" s="27">
        <f t="shared" si="4049"/>
        <v>31</v>
      </c>
      <c r="DN210" s="28">
        <f t="shared" ref="DN210" si="4910">(DM210/(DM210+DK210))</f>
        <v>5.2810902896081771E-2</v>
      </c>
      <c r="DO210" s="27"/>
      <c r="DP210" s="27"/>
      <c r="DQ210" s="29" t="e">
        <f t="shared" ref="DQ210:DR210" si="4911">DQ208/DQ207*100-100</f>
        <v>#DIV/0!</v>
      </c>
      <c r="DR210" s="72">
        <f t="shared" si="4911"/>
        <v>13.665534163835403</v>
      </c>
      <c r="DS210" s="26">
        <f t="shared" ref="DS210:DT210" si="4912">SUM(DS203:DS209)</f>
        <v>1</v>
      </c>
      <c r="DT210" s="27">
        <f t="shared" si="4912"/>
        <v>7</v>
      </c>
      <c r="DU210" s="27"/>
      <c r="DV210" s="27"/>
      <c r="DW210" s="27">
        <f t="shared" si="4053"/>
        <v>3088</v>
      </c>
      <c r="DX210" s="28">
        <f t="shared" ref="DX210" si="4913">((DW210+DY210)/7)/DU209</f>
        <v>0.61661218996346856</v>
      </c>
      <c r="DY210" s="27">
        <f t="shared" si="4055"/>
        <v>119</v>
      </c>
      <c r="DZ210" s="28">
        <f t="shared" ref="DZ210" si="4914">(DY210/(DY210+DW210))</f>
        <v>3.7106329903336455E-2</v>
      </c>
      <c r="EA210" s="27"/>
      <c r="EB210" s="27"/>
      <c r="EC210" s="29" t="e">
        <f t="shared" ref="EC210:ED210" si="4915">EC208/EC207*100-100</f>
        <v>#DIV/0!</v>
      </c>
      <c r="ED210" s="72">
        <f t="shared" si="4915"/>
        <v>11.373564148196081</v>
      </c>
      <c r="EE210" s="26">
        <f t="shared" ref="EE210:EF210" si="4916">SUM(EE203:EE209)</f>
        <v>0</v>
      </c>
      <c r="EF210" s="27">
        <f t="shared" si="4916"/>
        <v>9</v>
      </c>
      <c r="EG210" s="27"/>
      <c r="EH210" s="27"/>
      <c r="EI210" s="27">
        <f t="shared" si="4059"/>
        <v>2659</v>
      </c>
      <c r="EJ210" s="28">
        <f t="shared" ref="EJ210" si="4917">((EI210+EK210)/7)/EG209</f>
        <v>0.54243471582181257</v>
      </c>
      <c r="EK210" s="27">
        <f t="shared" si="4061"/>
        <v>166</v>
      </c>
      <c r="EL210" s="28">
        <f t="shared" ref="EL210" si="4918">(EK210/(EK210+EI210))</f>
        <v>5.8761061946902657E-2</v>
      </c>
      <c r="EM210" s="27"/>
      <c r="EN210" s="27"/>
      <c r="EO210" s="29" t="e">
        <f t="shared" ref="EO210:EP210" si="4919">EO208/EO207*100-100</f>
        <v>#DIV/0!</v>
      </c>
      <c r="EP210" s="72">
        <f t="shared" si="4919"/>
        <v>17.991694979237451</v>
      </c>
      <c r="EQ210" s="26">
        <f t="shared" ref="EQ210:ER210" si="4920">SUM(EQ203:EQ209)</f>
        <v>3</v>
      </c>
      <c r="ER210" s="27">
        <f t="shared" si="4920"/>
        <v>0</v>
      </c>
      <c r="ES210" s="27"/>
      <c r="ET210" s="27"/>
      <c r="EU210" s="27">
        <f t="shared" si="4065"/>
        <v>3084</v>
      </c>
      <c r="EV210" s="28">
        <f t="shared" ref="EV210" si="4921">((EU210+EW210)/7)/ES209</f>
        <v>0.65079365079365081</v>
      </c>
      <c r="EW210" s="27">
        <f t="shared" si="4067"/>
        <v>196</v>
      </c>
      <c r="EX210" s="28">
        <f t="shared" ref="EX210" si="4922">(EW210/(EW210+EU210))</f>
        <v>5.9756097560975607E-2</v>
      </c>
      <c r="EY210" s="27"/>
      <c r="EZ210" s="27"/>
      <c r="FA210" s="29" t="e">
        <f t="shared" ref="FA210:FB210" si="4923">FA208/FA207*100-100</f>
        <v>#DIV/0!</v>
      </c>
      <c r="FB210" s="72">
        <f t="shared" si="4923"/>
        <v>1.774254435636081</v>
      </c>
      <c r="FC210" s="26">
        <f t="shared" ref="FC210:FD210" si="4924">SUM(FC203:FC209)</f>
        <v>0</v>
      </c>
      <c r="FD210" s="27">
        <f t="shared" si="4924"/>
        <v>0</v>
      </c>
      <c r="FE210" s="27"/>
      <c r="FF210" s="27"/>
      <c r="FG210" s="27">
        <f t="shared" si="4071"/>
        <v>2992</v>
      </c>
      <c r="FH210" s="28">
        <f t="shared" ref="FH210" si="4925">((FG210+FI210)/7)/FE209</f>
        <v>0.61715070643642067</v>
      </c>
      <c r="FI210" s="27">
        <f t="shared" si="4073"/>
        <v>153</v>
      </c>
      <c r="FJ210" s="28">
        <f t="shared" ref="FJ210" si="4926">(FI210/(FI210+FG210))</f>
        <v>4.8648648648648651E-2</v>
      </c>
      <c r="FK210" s="27"/>
      <c r="FL210" s="27"/>
      <c r="FM210" s="29" t="e">
        <f t="shared" ref="FM210:FN210" si="4927">FM208/FM207*100-100</f>
        <v>#DIV/0!</v>
      </c>
      <c r="FN210" s="72">
        <f t="shared" si="4927"/>
        <v>5.4737636844092208</v>
      </c>
      <c r="FO210" s="26">
        <f t="shared" ref="FO210:FP210" si="4928">SUM(FO203:FO209)</f>
        <v>1</v>
      </c>
      <c r="FP210" s="27">
        <f t="shared" si="4928"/>
        <v>0</v>
      </c>
      <c r="FQ210" s="27"/>
      <c r="FR210" s="27"/>
      <c r="FS210" s="27">
        <f t="shared" si="4077"/>
        <v>3086</v>
      </c>
      <c r="FT210" s="28">
        <f t="shared" ref="FT210" si="4929">((FS210+FU210)/7)/FQ209</f>
        <v>0.61499903605166761</v>
      </c>
      <c r="FU210" s="27">
        <f t="shared" si="4079"/>
        <v>104</v>
      </c>
      <c r="FV210" s="28">
        <f t="shared" ref="FV210" si="4930">(FU210/(FU210+FS210))</f>
        <v>3.2601880877742948E-2</v>
      </c>
      <c r="FW210" s="27"/>
      <c r="FX210" s="27"/>
      <c r="FY210" s="29" t="e">
        <f t="shared" ref="FY210:FZ210" si="4931">FY208/FY207*100-100</f>
        <v>#DIV/0!</v>
      </c>
      <c r="FZ210" s="72">
        <f t="shared" si="4931"/>
        <v>10.263306908267268</v>
      </c>
      <c r="GA210" s="26">
        <f t="shared" ref="GA210:GB210" si="4932">SUM(GA203:GA209)</f>
        <v>2</v>
      </c>
      <c r="GB210" s="27">
        <f t="shared" si="4932"/>
        <v>2</v>
      </c>
      <c r="GC210" s="27"/>
      <c r="GD210" s="27"/>
      <c r="GE210" s="27">
        <f t="shared" si="4083"/>
        <v>623</v>
      </c>
      <c r="GF210" s="28">
        <f t="shared" ref="GF210" si="4933">((GE210+GG210)/7)/GC209</f>
        <v>0.5133928571428571</v>
      </c>
      <c r="GG210" s="27">
        <f t="shared" si="4085"/>
        <v>67</v>
      </c>
      <c r="GH210" s="28">
        <f t="shared" ref="GH210" si="4934">(GG210/(GG210+GE210))</f>
        <v>9.7101449275362323E-2</v>
      </c>
      <c r="GI210" s="27"/>
      <c r="GJ210" s="27"/>
      <c r="GK210" s="29" t="e">
        <f t="shared" ref="GK210:GL210" si="4935">GK208/GK207*100-100</f>
        <v>#DIV/0!</v>
      </c>
      <c r="GL210" s="72">
        <f t="shared" si="4935"/>
        <v>12.408995308202563</v>
      </c>
      <c r="GM210" s="26">
        <f t="shared" ref="GM210:GN210" si="4936">SUM(GM203:GM209)</f>
        <v>0</v>
      </c>
      <c r="GN210" s="27">
        <f t="shared" si="4936"/>
        <v>9</v>
      </c>
      <c r="GO210" s="27"/>
      <c r="GP210" s="27"/>
      <c r="GQ210" s="27">
        <f t="shared" si="4089"/>
        <v>3048</v>
      </c>
      <c r="GR210" s="28">
        <f t="shared" ref="GR210" si="4937">((GQ210+GS210)/7)/GO209</f>
        <v>0.60157450076804908</v>
      </c>
      <c r="GS210" s="27">
        <f t="shared" si="4091"/>
        <v>85</v>
      </c>
      <c r="GT210" s="28">
        <f t="shared" ref="GT210" si="4938">(GS210/(GS210+GQ210))</f>
        <v>2.7130545802744974E-2</v>
      </c>
      <c r="GU210" s="27"/>
      <c r="GV210" s="27"/>
      <c r="GW210" s="29" t="e">
        <f t="shared" ref="GW210:GX210" si="4939">GW208/GW207*100-100</f>
        <v>#DIV/0!</v>
      </c>
      <c r="GX210" s="72">
        <f t="shared" si="4939"/>
        <v>12.525481313703281</v>
      </c>
      <c r="GY210" s="26">
        <f t="shared" ref="GY210:GZ210" si="4940">SUM(GY203:GY209)</f>
        <v>1</v>
      </c>
      <c r="GZ210" s="27">
        <f t="shared" si="4940"/>
        <v>8</v>
      </c>
      <c r="HA210" s="27"/>
      <c r="HB210" s="27"/>
      <c r="HC210" s="27">
        <f t="shared" si="4095"/>
        <v>2592</v>
      </c>
      <c r="HD210" s="28">
        <f t="shared" ref="HD210" si="4941">((HC210+HE210)/7)/HA209</f>
        <v>0.51843317972350234</v>
      </c>
      <c r="HE210" s="27">
        <f t="shared" si="4097"/>
        <v>108</v>
      </c>
      <c r="HF210" s="28">
        <f t="shared" ref="HF210" si="4942">(HE210/(HE210+HC210))</f>
        <v>0.04</v>
      </c>
      <c r="HG210" s="27"/>
      <c r="HH210" s="27"/>
      <c r="HI210" s="29" t="e">
        <f t="shared" ref="HI210:HJ210" si="4943">HI208/HI207*100-100</f>
        <v>#DIV/0!</v>
      </c>
      <c r="HJ210" s="72">
        <f t="shared" si="4943"/>
        <v>21.449603624009058</v>
      </c>
      <c r="HK210" s="26">
        <f t="shared" si="4820"/>
        <v>31</v>
      </c>
      <c r="HL210" s="27">
        <f t="shared" si="4821"/>
        <v>46</v>
      </c>
      <c r="HM210" s="27"/>
      <c r="HN210" s="27"/>
      <c r="HO210" s="27">
        <f t="shared" ref="HO210" si="4944">+G210+S210+AE210+AQ210+BC210+BO210+CA210+CM210+CY210+DK210+DW210+EI210+EU210+FG210+FS210+GE210+GQ210+HC210+I210+U210+AG210+AS210+BE210+BQ210+CC210+CO210+DA210+DM210+DY210+EK210+EW210+FI210+FU210+GG210+GS210+HE210</f>
        <v>47718</v>
      </c>
      <c r="HP210" s="203">
        <f t="shared" ref="HP210" si="4945">+((HO210)/HM209)/7</f>
        <v>0.59463164191007878</v>
      </c>
      <c r="HQ210" s="62">
        <f t="shared" si="4826"/>
        <v>2000</v>
      </c>
      <c r="HR210" s="52">
        <f t="shared" si="4827"/>
        <v>4.1912904983444403E-2</v>
      </c>
      <c r="HS210" s="53">
        <f t="shared" si="4102"/>
        <v>65.254285714285714</v>
      </c>
      <c r="HT210" s="54">
        <f t="shared" si="4103"/>
        <v>44902</v>
      </c>
      <c r="HU210" s="53">
        <f t="shared" si="4104"/>
        <v>94.10376267677195</v>
      </c>
      <c r="HV210" s="63" t="e">
        <f t="shared" ref="HV210:HW210" si="4946">HV208/HV207*100-100</f>
        <v>#DIV/0!</v>
      </c>
      <c r="HW210" s="72">
        <f t="shared" si="4946"/>
        <v>8.8032287981954624</v>
      </c>
      <c r="HX210" s="78">
        <f t="shared" ref="HX210" si="4947">SUM(G210,I210,S210,U210,AE210,AG210,AQ210,AS210,BC210,BE210,BO210,BQ210)/7/SUM(E209,Q209,AC209,AO209,BA209,BM209)</f>
        <v>0.59060758821968695</v>
      </c>
      <c r="HY210" s="78">
        <f t="shared" ref="HY210" si="4948">SUM(CA210,CC210,CM210,CO210,CY210,DA210,DK210,DM210,DW210,DY210,EI210,EK210)/7/SUM(BY209,CK209,CW209,DI209,DU209,EG209)</f>
        <v>0.59734149802105896</v>
      </c>
      <c r="HZ210" s="78">
        <f t="shared" ref="HZ210" si="4949">SUM(K210,EU210,EW210,FG210,FI210,FS210,FU210,GE210,GG210,GQ210,GS210,HC210,HE210)/7/SUM(ES209,FE209,FQ209,GC209,GO209,HA209)</f>
        <v>0.59587194919322084</v>
      </c>
      <c r="IA210" s="82">
        <f t="shared" ref="IA210" si="4950">SUM(I210,U210,AG210,AS210,BE210,BQ210)/SUM(G210,I210,S210,U210,AE210,AG210,AQ210,AS210,BC210,BE210,BO210,BQ210)</f>
        <v>3.3628545757925815E-2</v>
      </c>
      <c r="IB210" s="82">
        <f t="shared" ref="IB210" si="4951">SUM(CC210,CO210,DA210,DM210,DY210,EK210)/SUM(CA210,CC210,CM210,CO210,CY210,DA210,DK210,DM210,DW210,DY210,EI210,EK210)</f>
        <v>4.7693461682710339E-2</v>
      </c>
      <c r="IC210" s="82">
        <f t="shared" ref="IC210" si="4952">SUM(EW210,FI210,FU210,GG210,GS210,HE210)/SUM(EU210,EW210,FG210,FI210,FS210,FU210,GE210,GG210,GQ210,GS210,HC210,HE210)</f>
        <v>4.4181435122072128E-2</v>
      </c>
      <c r="ID210" s="84">
        <f t="shared" ref="ID210" si="4953">SUM(C210,O210,AA210,AM210,AY210,BK210)</f>
        <v>12</v>
      </c>
      <c r="IE210" s="84">
        <f t="shared" ref="IE210" si="4954">SUM(BW210,CI210,CU210,DG210,DS210,EE210)</f>
        <v>12</v>
      </c>
      <c r="IF210" s="84">
        <f t="shared" ref="IF210" si="4955">SUM(EQ210,FC210,FO210,GA210,GM210,GY210)</f>
        <v>7</v>
      </c>
      <c r="IG210" s="86" t="s">
        <v>40</v>
      </c>
    </row>
    <row r="211" spans="1:24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5">
        <f t="shared" ref="HK211:HL211" si="4956">HK210/HM200</f>
        <v>2.6968247063940843E-3</v>
      </c>
      <c r="HL211" s="68">
        <f t="shared" si="4956"/>
        <v>4.898828541001065E-2</v>
      </c>
      <c r="HM211" s="30"/>
      <c r="HN211" s="30"/>
      <c r="HO211" s="30"/>
      <c r="HP211" s="204"/>
      <c r="HQ211" s="30"/>
      <c r="HR211" s="30"/>
      <c r="HS211" s="30"/>
      <c r="HT211" s="51"/>
      <c r="HU211" s="30"/>
      <c r="HV211" s="30"/>
      <c r="HW211" s="31"/>
      <c r="HY211" s="77"/>
      <c r="HZ211" s="77"/>
      <c r="ID211" s="84">
        <f t="shared" ref="ID211" si="4957">SUM(E200,Q200,AC200,AO200,BA200,BM200)</f>
        <v>3781</v>
      </c>
      <c r="IE211" s="84">
        <f t="shared" ref="IE211" si="4958">SUM(BY200,CK200,CW200,DI200,DU200,EG200)</f>
        <v>3838</v>
      </c>
      <c r="IF211" s="84">
        <f t="shared" ref="IF211" si="4959">SUM(ES200,FE200,FQ200,GC200,GO200,HA200)</f>
        <v>3876</v>
      </c>
      <c r="IG211" s="86" t="s">
        <v>38</v>
      </c>
    </row>
    <row r="212" spans="1:241" x14ac:dyDescent="0.25">
      <c r="A212" s="210">
        <v>48</v>
      </c>
      <c r="B212" s="73">
        <f>B209+1</f>
        <v>44666</v>
      </c>
      <c r="C212" s="33"/>
      <c r="D212" s="34"/>
      <c r="E212" s="34">
        <f t="shared" ref="E212:F212" si="4960">E209-C212</f>
        <v>691</v>
      </c>
      <c r="F212" s="34">
        <f t="shared" si="4960"/>
        <v>56</v>
      </c>
      <c r="G212" s="34">
        <v>410</v>
      </c>
      <c r="H212" s="35">
        <f t="shared" ref="H212:H218" si="4961">((G212+I212)/E212)</f>
        <v>0.63386396526772792</v>
      </c>
      <c r="I212" s="34">
        <v>28</v>
      </c>
      <c r="J212" s="35">
        <f t="shared" ref="J212:J218" si="4962">I212/(G212+I212)</f>
        <v>6.3926940639269403E-2</v>
      </c>
      <c r="K212" s="36"/>
      <c r="L212" s="34"/>
      <c r="M212" s="34"/>
      <c r="N212" s="37"/>
      <c r="O212" s="33"/>
      <c r="P212" s="34"/>
      <c r="Q212" s="34">
        <f t="shared" ref="Q212" si="4963">Q209-O212</f>
        <v>700</v>
      </c>
      <c r="R212" s="34">
        <f t="shared" ref="R212" si="4964">R209-P212</f>
        <v>57</v>
      </c>
      <c r="S212" s="34">
        <v>398</v>
      </c>
      <c r="T212" s="35">
        <f t="shared" ref="T212:T218" si="4965">((S212+U212)/Q212)</f>
        <v>0.5971428571428572</v>
      </c>
      <c r="U212" s="34">
        <v>20</v>
      </c>
      <c r="V212" s="35">
        <f t="shared" ref="V212:V218" si="4966">U212/(S212+U212)</f>
        <v>4.784688995215311E-2</v>
      </c>
      <c r="W212" s="36"/>
      <c r="X212" s="34"/>
      <c r="Y212" s="34"/>
      <c r="Z212" s="37"/>
      <c r="AA212" s="33"/>
      <c r="AB212" s="34"/>
      <c r="AC212" s="34">
        <f t="shared" ref="AC212" si="4967">AC209-AA212</f>
        <v>720</v>
      </c>
      <c r="AD212" s="34">
        <f t="shared" ref="AD212" si="4968">AD209-AB212</f>
        <v>58</v>
      </c>
      <c r="AE212" s="34">
        <v>443</v>
      </c>
      <c r="AF212" s="35">
        <f t="shared" ref="AF212:AF218" si="4969">((AE212+AG212)/AC212)</f>
        <v>0.65555555555555556</v>
      </c>
      <c r="AG212" s="34">
        <v>29</v>
      </c>
      <c r="AH212" s="35">
        <f t="shared" ref="AH212:AH218" si="4970">AG212/(AE212+AG212)</f>
        <v>6.1440677966101698E-2</v>
      </c>
      <c r="AI212" s="36"/>
      <c r="AJ212" s="34"/>
      <c r="AK212" s="34"/>
      <c r="AL212" s="37"/>
      <c r="AM212" s="33">
        <v>1</v>
      </c>
      <c r="AN212" s="34"/>
      <c r="AO212" s="34">
        <f t="shared" ref="AO212" si="4971">AO209-AM212</f>
        <v>186</v>
      </c>
      <c r="AP212" s="34">
        <f t="shared" ref="AP212" si="4972">AP209-AN212</f>
        <v>15</v>
      </c>
      <c r="AQ212" s="34">
        <v>60</v>
      </c>
      <c r="AR212" s="35">
        <f t="shared" ref="AR212:AR218" si="4973">((AQ212+AS212)/AO212)</f>
        <v>0.33870967741935482</v>
      </c>
      <c r="AS212" s="34">
        <v>3</v>
      </c>
      <c r="AT212" s="35">
        <f t="shared" ref="AT212:AT218" si="4974">AS212/(AQ212+AS212)</f>
        <v>4.7619047619047616E-2</v>
      </c>
      <c r="AU212" s="36"/>
      <c r="AV212" s="34"/>
      <c r="AW212" s="34"/>
      <c r="AX212" s="37"/>
      <c r="AY212" s="33">
        <v>2</v>
      </c>
      <c r="AZ212" s="34"/>
      <c r="BA212" s="34">
        <f t="shared" ref="BA212" si="4975">BA209-AY212</f>
        <v>737</v>
      </c>
      <c r="BB212" s="34">
        <f t="shared" ref="BB212" si="4976">BB209-AZ212</f>
        <v>58</v>
      </c>
      <c r="BC212" s="34">
        <v>433</v>
      </c>
      <c r="BD212" s="35">
        <f t="shared" ref="BD212:BD218" si="4977">((BC212+BE212)/BA212)</f>
        <v>0.60379918588873815</v>
      </c>
      <c r="BE212" s="34">
        <v>12</v>
      </c>
      <c r="BF212" s="35">
        <f t="shared" ref="BF212:BF218" si="4978">BE212/(BC212+BE212)</f>
        <v>2.6966292134831461E-2</v>
      </c>
      <c r="BG212" s="36"/>
      <c r="BH212" s="34"/>
      <c r="BI212" s="34"/>
      <c r="BJ212" s="37"/>
      <c r="BK212" s="33"/>
      <c r="BL212" s="34"/>
      <c r="BM212" s="34">
        <f t="shared" ref="BM212" si="4979">BM209-BK212</f>
        <v>732</v>
      </c>
      <c r="BN212" s="34">
        <f t="shared" ref="BN212" si="4980">BN209-BL212</f>
        <v>57</v>
      </c>
      <c r="BO212" s="34">
        <v>353</v>
      </c>
      <c r="BP212" s="35">
        <f t="shared" ref="BP212:BP218" si="4981">((BO212+BQ212)/BM212)</f>
        <v>0.50819672131147542</v>
      </c>
      <c r="BQ212" s="34">
        <v>19</v>
      </c>
      <c r="BR212" s="35">
        <f t="shared" ref="BR212:BR218" si="4982">BQ212/(BO212+BQ212)</f>
        <v>5.1075268817204304E-2</v>
      </c>
      <c r="BS212" s="36"/>
      <c r="BT212" s="34"/>
      <c r="BU212" s="34"/>
      <c r="BV212" s="37"/>
      <c r="BW212" s="33"/>
      <c r="BX212" s="34"/>
      <c r="BY212" s="34">
        <f t="shared" ref="BY212" si="4983">BY209-BW212</f>
        <v>716</v>
      </c>
      <c r="BZ212" s="34">
        <f t="shared" ref="BZ212" si="4984">BZ209-BX212</f>
        <v>55</v>
      </c>
      <c r="CA212" s="34">
        <v>415</v>
      </c>
      <c r="CB212" s="35">
        <f t="shared" ref="CB212:CB218" si="4985">((CA212+CC212)/BY212)</f>
        <v>0.60893854748603349</v>
      </c>
      <c r="CC212" s="34">
        <v>21</v>
      </c>
      <c r="CD212" s="35">
        <f t="shared" ref="CD212:CD218" si="4986">CC212/(CA212+CC212)</f>
        <v>4.8165137614678902E-2</v>
      </c>
      <c r="CE212" s="36"/>
      <c r="CF212" s="34"/>
      <c r="CG212" s="34"/>
      <c r="CH212" s="37"/>
      <c r="CI212" s="33"/>
      <c r="CJ212" s="34"/>
      <c r="CK212" s="34">
        <f t="shared" ref="CK212" si="4987">CK209-CI212</f>
        <v>731</v>
      </c>
      <c r="CL212" s="34">
        <f t="shared" ref="CL212" si="4988">CL209-CJ212</f>
        <v>56</v>
      </c>
      <c r="CM212" s="34">
        <v>408</v>
      </c>
      <c r="CN212" s="35">
        <f t="shared" ref="CN212:CN218" si="4989">((CM212+CO212)/CK212)</f>
        <v>0.59370725034199723</v>
      </c>
      <c r="CO212" s="34">
        <v>26</v>
      </c>
      <c r="CP212" s="35">
        <f t="shared" ref="CP212:CP218" si="4990">CO212/(CM212+CO212)</f>
        <v>5.9907834101382486E-2</v>
      </c>
      <c r="CQ212" s="36"/>
      <c r="CR212" s="34"/>
      <c r="CS212" s="34"/>
      <c r="CT212" s="37"/>
      <c r="CU212" s="33"/>
      <c r="CV212" s="34"/>
      <c r="CW212" s="34">
        <f t="shared" ref="CW212" si="4991">CW209-CU212</f>
        <v>725</v>
      </c>
      <c r="CX212" s="34">
        <f t="shared" ref="CX212" si="4992">CX209-CV212</f>
        <v>56</v>
      </c>
      <c r="CY212" s="34">
        <v>415</v>
      </c>
      <c r="CZ212" s="35">
        <f t="shared" ref="CZ212:CZ218" si="4993">((CY212+DA212)/CW212)</f>
        <v>0.59586206896551719</v>
      </c>
      <c r="DA212" s="34">
        <v>17</v>
      </c>
      <c r="DB212" s="35">
        <f t="shared" ref="DB212:DB218" si="4994">DA212/(CY212+DA212)</f>
        <v>3.9351851851851853E-2</v>
      </c>
      <c r="DC212" s="36"/>
      <c r="DD212" s="34"/>
      <c r="DE212" s="34"/>
      <c r="DF212" s="37"/>
      <c r="DG212" s="33"/>
      <c r="DH212" s="34"/>
      <c r="DI212" s="34">
        <f t="shared" ref="DI212" si="4995">DI209-DG212</f>
        <v>167</v>
      </c>
      <c r="DJ212" s="34">
        <f t="shared" ref="DJ212" si="4996">DJ209-DH212</f>
        <v>13</v>
      </c>
      <c r="DK212" s="34">
        <v>50</v>
      </c>
      <c r="DL212" s="35">
        <f t="shared" ref="DL212:DL218" si="4997">((DK212+DM212)/DI212)</f>
        <v>0.32335329341317365</v>
      </c>
      <c r="DM212" s="34">
        <v>4</v>
      </c>
      <c r="DN212" s="35">
        <f t="shared" ref="DN212:DN218" si="4998">DM212/(DK212+DM212)</f>
        <v>7.407407407407407E-2</v>
      </c>
      <c r="DO212" s="36"/>
      <c r="DP212" s="34"/>
      <c r="DQ212" s="34"/>
      <c r="DR212" s="37"/>
      <c r="DS212" s="33"/>
      <c r="DT212" s="34"/>
      <c r="DU212" s="34">
        <f t="shared" ref="DU212" si="4999">DU209-DS212</f>
        <v>743</v>
      </c>
      <c r="DV212" s="34">
        <f t="shared" ref="DV212" si="5000">DV209-DT212</f>
        <v>57</v>
      </c>
      <c r="DW212" s="34">
        <v>446</v>
      </c>
      <c r="DX212" s="35">
        <f t="shared" ref="DX212:DX218" si="5001">((DW212+DY212)/DU212)</f>
        <v>0.62853297442799461</v>
      </c>
      <c r="DY212" s="34">
        <v>21</v>
      </c>
      <c r="DZ212" s="35">
        <f t="shared" ref="DZ212:DZ218" si="5002">DY212/(DW212+DY212)</f>
        <v>4.4967880085653104E-2</v>
      </c>
      <c r="EA212" s="36"/>
      <c r="EB212" s="34"/>
      <c r="EC212" s="34"/>
      <c r="ED212" s="37"/>
      <c r="EE212" s="33"/>
      <c r="EF212" s="34"/>
      <c r="EG212" s="34">
        <f t="shared" ref="EG212" si="5003">EG209-EE212</f>
        <v>744</v>
      </c>
      <c r="EH212" s="34">
        <f t="shared" ref="EH212" si="5004">EH209-EF212</f>
        <v>56</v>
      </c>
      <c r="EI212" s="34">
        <v>376</v>
      </c>
      <c r="EJ212" s="35">
        <f t="shared" ref="EJ212:EJ218" si="5005">((EI212+EK212)/EG212)</f>
        <v>0.543010752688172</v>
      </c>
      <c r="EK212" s="34">
        <v>28</v>
      </c>
      <c r="EL212" s="35">
        <f t="shared" ref="EL212:EL218" si="5006">EK212/(EI212+EK212)</f>
        <v>6.9306930693069313E-2</v>
      </c>
      <c r="EM212" s="36"/>
      <c r="EN212" s="34"/>
      <c r="EO212" s="34"/>
      <c r="EP212" s="37"/>
      <c r="EQ212" s="33"/>
      <c r="ER212" s="34"/>
      <c r="ES212" s="34">
        <f t="shared" ref="ES212" si="5007">ES209-EQ212</f>
        <v>720</v>
      </c>
      <c r="ET212" s="34">
        <f t="shared" ref="ET212" si="5008">ET209-ER212</f>
        <v>56</v>
      </c>
      <c r="EU212" s="34">
        <v>430</v>
      </c>
      <c r="EV212" s="35">
        <f t="shared" ref="EV212:EV218" si="5009">((EU212+EW212)/ES212)</f>
        <v>0.64027777777777772</v>
      </c>
      <c r="EW212" s="34">
        <v>31</v>
      </c>
      <c r="EX212" s="35">
        <f t="shared" ref="EX212:EX218" si="5010">EW212/(EU212+EW212)</f>
        <v>6.7245119305856832E-2</v>
      </c>
      <c r="EY212" s="36"/>
      <c r="EZ212" s="34"/>
      <c r="FA212" s="34"/>
      <c r="FB212" s="37"/>
      <c r="FC212" s="33"/>
      <c r="FD212" s="34"/>
      <c r="FE212" s="34">
        <f t="shared" ref="FE212" si="5011">FE209-FC212</f>
        <v>728</v>
      </c>
      <c r="FF212" s="34">
        <f t="shared" ref="FF212" si="5012">FF209-FD212</f>
        <v>56</v>
      </c>
      <c r="FG212" s="34">
        <v>428</v>
      </c>
      <c r="FH212" s="35">
        <f t="shared" ref="FH212:FH218" si="5013">((FG212+FI212)/FE212)</f>
        <v>0.61263736263736268</v>
      </c>
      <c r="FI212" s="34">
        <v>18</v>
      </c>
      <c r="FJ212" s="35">
        <f t="shared" ref="FJ212:FJ218" si="5014">FI212/(FG212+FI212)</f>
        <v>4.0358744394618833E-2</v>
      </c>
      <c r="FK212" s="36"/>
      <c r="FL212" s="34"/>
      <c r="FM212" s="34"/>
      <c r="FN212" s="37"/>
      <c r="FO212" s="33"/>
      <c r="FP212" s="34"/>
      <c r="FQ212" s="34">
        <f t="shared" ref="FQ212" si="5015">FQ209-FO212</f>
        <v>741</v>
      </c>
      <c r="FR212" s="34">
        <f t="shared" ref="FR212" si="5016">FR209-FP212</f>
        <v>57</v>
      </c>
      <c r="FS212" s="34">
        <v>411</v>
      </c>
      <c r="FT212" s="35">
        <f t="shared" ref="FT212:FT218" si="5017">((FS212+FU212)/FQ212)</f>
        <v>0.5721997300944669</v>
      </c>
      <c r="FU212" s="34">
        <v>13</v>
      </c>
      <c r="FV212" s="35">
        <f t="shared" ref="FV212:FV218" si="5018">FU212/(FS212+FU212)</f>
        <v>3.0660377358490566E-2</v>
      </c>
      <c r="FW212" s="36"/>
      <c r="FX212" s="34"/>
      <c r="FY212" s="34"/>
      <c r="FZ212" s="37"/>
      <c r="GA212" s="33"/>
      <c r="GB212" s="34"/>
      <c r="GC212" s="34">
        <f t="shared" ref="GC212" si="5019">GC209-GA212</f>
        <v>192</v>
      </c>
      <c r="GD212" s="34">
        <f t="shared" ref="GD212" si="5020">GD209-GB212</f>
        <v>15</v>
      </c>
      <c r="GE212" s="34">
        <v>88</v>
      </c>
      <c r="GF212" s="35">
        <f t="shared" ref="GF212:GF218" si="5021">((GE212+GG212)/GC212)</f>
        <v>0.47916666666666669</v>
      </c>
      <c r="GG212" s="34">
        <v>4</v>
      </c>
      <c r="GH212" s="35">
        <f t="shared" ref="GH212:GH218" si="5022">GG212/(GE212+GG212)</f>
        <v>4.3478260869565216E-2</v>
      </c>
      <c r="GI212" s="36"/>
      <c r="GJ212" s="34"/>
      <c r="GK212" s="34"/>
      <c r="GL212" s="37"/>
      <c r="GM212" s="33"/>
      <c r="GN212" s="34"/>
      <c r="GO212" s="34">
        <f t="shared" ref="GO212" si="5023">GO209-GM212</f>
        <v>744</v>
      </c>
      <c r="GP212" s="34">
        <f t="shared" ref="GP212" si="5024">GP209-GN212</f>
        <v>56</v>
      </c>
      <c r="GQ212" s="34">
        <v>430</v>
      </c>
      <c r="GR212" s="35">
        <f t="shared" ref="GR212:GR218" si="5025">((GQ212+GS212)/GO212)</f>
        <v>0.59677419354838712</v>
      </c>
      <c r="GS212" s="34">
        <v>14</v>
      </c>
      <c r="GT212" s="35">
        <f t="shared" ref="GT212:GT218" si="5026">GS212/(GQ212+GS212)</f>
        <v>3.1531531531531529E-2</v>
      </c>
      <c r="GU212" s="36"/>
      <c r="GV212" s="34"/>
      <c r="GW212" s="34"/>
      <c r="GX212" s="37"/>
      <c r="GY212" s="33"/>
      <c r="GZ212" s="34"/>
      <c r="HA212" s="34">
        <f t="shared" ref="HA212" si="5027">HA209-GY212</f>
        <v>744</v>
      </c>
      <c r="HB212" s="34">
        <f t="shared" ref="HB212" si="5028">HB209-GZ212</f>
        <v>58</v>
      </c>
      <c r="HC212" s="34">
        <v>376</v>
      </c>
      <c r="HD212" s="35">
        <f t="shared" ref="HD212:HD218" si="5029">((HC212+HE212)/HA212)</f>
        <v>0.52419354838709675</v>
      </c>
      <c r="HE212" s="34">
        <v>14</v>
      </c>
      <c r="HF212" s="35">
        <f t="shared" ref="HF212:HF218" si="5030">HE212/(HC212+HE212)</f>
        <v>3.5897435897435895E-2</v>
      </c>
      <c r="HG212" s="36"/>
      <c r="HH212" s="34"/>
      <c r="HI212" s="34"/>
      <c r="HJ212" s="37"/>
      <c r="HK212" s="33">
        <f t="shared" ref="HK212:HK219" si="5031">+C212+O212+AA212+AM212+AY212+BK212+BW212+CI212+CU212+DG212+DS212+EE212+EQ212+FC212+FO212+GA212+GM212+GY212</f>
        <v>3</v>
      </c>
      <c r="HL212" s="34">
        <f t="shared" ref="HL212:HL219" si="5032">+D212+P212+AB212+AN212+AZ212+BL212+BX212+CJ212+CV212+DH212+DT212+EF212+ER212+FD212+FP212+GB212+GN212+GZ212</f>
        <v>0</v>
      </c>
      <c r="HM212" s="34">
        <f t="shared" ref="HM212:HM218" si="5033">+E212+Q212+AC212+AO212+BA212+BM212+BY212+CK212+CW212+DI212+DU212+EG212+ES212+FE212+FQ212+GC212+GO212+HA212</f>
        <v>11461</v>
      </c>
      <c r="HN212" s="34">
        <f t="shared" ref="HN212:HN218" si="5034">+F212+R212+AD212+AP212+BB212+BN212+BZ212+CL212+CX212+DJ212+DV212+EH212+ET212+FF212+FR212+GD212+GP212+HB212</f>
        <v>892</v>
      </c>
      <c r="HO212" s="34">
        <f t="shared" ref="HO212:HO218" si="5035">+G212+S212+AE212+AQ212+BC212+BO212+CA212+CM212+CY212+DK212+DW212+EI212+EU212+FG212+FS212+GE212+GQ212+HC212+HE212+I212+U212+AG212+AS212+BE212+BQ212+CC212+CO212+DA212+DM212+DY212+EK212+EW212+FI212+FU212+GG212+GS212</f>
        <v>6692</v>
      </c>
      <c r="HP212" s="201">
        <f t="shared" ref="HP212:HP218" si="5036">+(HO212)/HM212</f>
        <v>0.58389320303638426</v>
      </c>
      <c r="HQ212" s="48">
        <f t="shared" ref="HQ212:HQ219" si="5037">+I212+U212+AG212+AS212+BE212+BQ212+CC212+CO212+DA212+DM212+DY212+EK212+EW212+FI212+FU212+GG212+GS212+HE212</f>
        <v>322</v>
      </c>
      <c r="HR212" s="35">
        <f t="shared" ref="HR212:HR219" si="5038">+(HQ212/(HO212))</f>
        <v>4.8117154811715482E-2</v>
      </c>
      <c r="HS212" s="49">
        <v>65.2</v>
      </c>
      <c r="HT212" s="50">
        <v>6282</v>
      </c>
      <c r="HU212" s="49">
        <f t="shared" ref="HU212:HU218" si="5039">+HT212/HO212*100</f>
        <v>93.873281530185295</v>
      </c>
      <c r="HV212" s="48"/>
      <c r="HW212" s="37"/>
      <c r="HX212" s="78">
        <f t="shared" ref="HX212:HX218" si="5040">SUM(G212,I212,S212,U212,AE212,AG212,AQ212,AS212,BC212,BE212,BO212,BQ212)/SUM(E212,Q212,AC212,AO212,BA212,BM212)</f>
        <v>0.58629845990440788</v>
      </c>
      <c r="HY212" s="78">
        <f t="shared" ref="HY212:HY218" si="5041">SUM(CA212,CC212,CM212,CO212,CY212,DA212,DK212,DM212,DW212,DY212,EI212,EK212)/SUM(BY212,CK212,CW212,DI212,DU212,EG212)</f>
        <v>0.58207004704652376</v>
      </c>
      <c r="HZ212" s="78">
        <f t="shared" ref="HZ212:HZ218" si="5042">SUM(K212,EU212,EW212,FG212,FI212,FS212,FU212,GE212,GG212,GQ212,GS212,HC212,HE212)/SUM(ES212,FE212,FQ212,GC212,GO212,HA212)</f>
        <v>0.58335487205996384</v>
      </c>
    </row>
    <row r="213" spans="1:241" x14ac:dyDescent="0.25">
      <c r="A213" s="211"/>
      <c r="B213" s="41">
        <f t="shared" ref="B213:B218" si="5043">+B212+1</f>
        <v>44667</v>
      </c>
      <c r="C213" s="10"/>
      <c r="D213" s="11">
        <v>1</v>
      </c>
      <c r="E213" s="74">
        <f t="shared" ref="E213:E218" si="5044">E212-C213</f>
        <v>691</v>
      </c>
      <c r="F213" s="74">
        <f t="shared" ref="F213:F218" si="5045">F212-D213</f>
        <v>55</v>
      </c>
      <c r="G213" s="11">
        <v>430</v>
      </c>
      <c r="H213" s="12">
        <f t="shared" si="4961"/>
        <v>0.6425470332850941</v>
      </c>
      <c r="I213" s="11">
        <v>14</v>
      </c>
      <c r="J213" s="12">
        <f t="shared" si="4962"/>
        <v>3.1531531531531529E-2</v>
      </c>
      <c r="K213" s="13"/>
      <c r="L213" s="11"/>
      <c r="M213" s="11"/>
      <c r="N213" s="14"/>
      <c r="O213" s="10"/>
      <c r="P213" s="11"/>
      <c r="Q213" s="74">
        <f t="shared" ref="Q213:Q218" si="5046">Q212-O213</f>
        <v>700</v>
      </c>
      <c r="R213" s="74">
        <f t="shared" ref="R213:R218" si="5047">R212-P213</f>
        <v>57</v>
      </c>
      <c r="S213" s="11">
        <v>382</v>
      </c>
      <c r="T213" s="12">
        <f t="shared" si="4965"/>
        <v>0.57428571428571429</v>
      </c>
      <c r="U213" s="11">
        <v>20</v>
      </c>
      <c r="V213" s="12">
        <f t="shared" si="4966"/>
        <v>4.975124378109453E-2</v>
      </c>
      <c r="W213" s="13"/>
      <c r="X213" s="11"/>
      <c r="Y213" s="11"/>
      <c r="Z213" s="14"/>
      <c r="AA213" s="10"/>
      <c r="AB213" s="11"/>
      <c r="AC213" s="74">
        <f t="shared" ref="AC213:AC218" si="5048">AC212-AA213</f>
        <v>720</v>
      </c>
      <c r="AD213" s="74">
        <f t="shared" ref="AD213:AD218" si="5049">AD212-AB213</f>
        <v>58</v>
      </c>
      <c r="AE213" s="11">
        <v>432</v>
      </c>
      <c r="AF213" s="12">
        <f t="shared" si="4969"/>
        <v>0.62222222222222223</v>
      </c>
      <c r="AG213" s="11">
        <v>16</v>
      </c>
      <c r="AH213" s="12">
        <f t="shared" si="4970"/>
        <v>3.5714285714285712E-2</v>
      </c>
      <c r="AI213" s="13"/>
      <c r="AJ213" s="11"/>
      <c r="AK213" s="11"/>
      <c r="AL213" s="14"/>
      <c r="AM213" s="10">
        <v>2</v>
      </c>
      <c r="AN213" s="11"/>
      <c r="AO213" s="74">
        <f t="shared" ref="AO213:AO218" si="5050">AO212-AM213</f>
        <v>184</v>
      </c>
      <c r="AP213" s="74">
        <f t="shared" ref="AP213:AP218" si="5051">AP212-AN213</f>
        <v>15</v>
      </c>
      <c r="AQ213" s="11">
        <v>54</v>
      </c>
      <c r="AR213" s="12">
        <f t="shared" si="4973"/>
        <v>0.31521739130434784</v>
      </c>
      <c r="AS213" s="11">
        <v>4</v>
      </c>
      <c r="AT213" s="12">
        <f t="shared" si="4974"/>
        <v>6.8965517241379309E-2</v>
      </c>
      <c r="AU213" s="13"/>
      <c r="AV213" s="11"/>
      <c r="AW213" s="11"/>
      <c r="AX213" s="14"/>
      <c r="AY213" s="10">
        <v>1</v>
      </c>
      <c r="AZ213" s="11"/>
      <c r="BA213" s="74">
        <f t="shared" ref="BA213:BA218" si="5052">BA212-AY213</f>
        <v>736</v>
      </c>
      <c r="BB213" s="74">
        <f t="shared" ref="BB213:BB218" si="5053">BB212-AZ213</f>
        <v>58</v>
      </c>
      <c r="BC213" s="11">
        <v>400</v>
      </c>
      <c r="BD213" s="12">
        <f t="shared" si="4977"/>
        <v>0.55706521739130432</v>
      </c>
      <c r="BE213" s="11">
        <v>10</v>
      </c>
      <c r="BF213" s="12">
        <f t="shared" si="4978"/>
        <v>2.4390243902439025E-2</v>
      </c>
      <c r="BG213" s="13"/>
      <c r="BH213" s="11"/>
      <c r="BI213" s="11"/>
      <c r="BJ213" s="14"/>
      <c r="BK213" s="10"/>
      <c r="BL213" s="11"/>
      <c r="BM213" s="74">
        <f t="shared" ref="BM213:BM218" si="5054">BM212-BK213</f>
        <v>732</v>
      </c>
      <c r="BN213" s="74">
        <f t="shared" ref="BN213:BN218" si="5055">BN212-BL213</f>
        <v>57</v>
      </c>
      <c r="BO213" s="11">
        <v>371</v>
      </c>
      <c r="BP213" s="12">
        <f t="shared" si="4981"/>
        <v>0.52868852459016391</v>
      </c>
      <c r="BQ213" s="11">
        <v>16</v>
      </c>
      <c r="BR213" s="12">
        <f t="shared" si="4982"/>
        <v>4.1343669250645997E-2</v>
      </c>
      <c r="BS213" s="13"/>
      <c r="BT213" s="11"/>
      <c r="BU213" s="11"/>
      <c r="BV213" s="14"/>
      <c r="BW213" s="10"/>
      <c r="BX213" s="11"/>
      <c r="BY213" s="74">
        <f t="shared" ref="BY213:BY218" si="5056">BY212-BW213</f>
        <v>716</v>
      </c>
      <c r="BZ213" s="74">
        <f t="shared" ref="BZ213:BZ218" si="5057">BZ212-BX213</f>
        <v>55</v>
      </c>
      <c r="CA213" s="11">
        <v>410</v>
      </c>
      <c r="CB213" s="12">
        <f t="shared" si="4985"/>
        <v>0.61173184357541899</v>
      </c>
      <c r="CC213" s="11">
        <v>28</v>
      </c>
      <c r="CD213" s="12">
        <f t="shared" si="4986"/>
        <v>6.3926940639269403E-2</v>
      </c>
      <c r="CE213" s="13"/>
      <c r="CF213" s="11"/>
      <c r="CG213" s="11"/>
      <c r="CH213" s="14"/>
      <c r="CI213" s="10"/>
      <c r="CJ213" s="11"/>
      <c r="CK213" s="74">
        <f t="shared" ref="CK213:CK218" si="5058">CK212-CI213</f>
        <v>731</v>
      </c>
      <c r="CL213" s="74">
        <f t="shared" ref="CL213:CL218" si="5059">CL212-CJ213</f>
        <v>56</v>
      </c>
      <c r="CM213" s="11">
        <v>400</v>
      </c>
      <c r="CN213" s="12">
        <f t="shared" si="4989"/>
        <v>0.573187414500684</v>
      </c>
      <c r="CO213" s="11">
        <v>19</v>
      </c>
      <c r="CP213" s="12">
        <f t="shared" si="4990"/>
        <v>4.5346062052505964E-2</v>
      </c>
      <c r="CQ213" s="13"/>
      <c r="CR213" s="11"/>
      <c r="CS213" s="11"/>
      <c r="CT213" s="14"/>
      <c r="CU213" s="10"/>
      <c r="CV213" s="11"/>
      <c r="CW213" s="74">
        <f t="shared" ref="CW213:CW218" si="5060">CW212-CU213</f>
        <v>725</v>
      </c>
      <c r="CX213" s="74">
        <f t="shared" ref="CX213:CX218" si="5061">CX212-CV213</f>
        <v>56</v>
      </c>
      <c r="CY213" s="11">
        <v>396</v>
      </c>
      <c r="CZ213" s="12">
        <f t="shared" si="4993"/>
        <v>0.57241379310344831</v>
      </c>
      <c r="DA213" s="11">
        <v>19</v>
      </c>
      <c r="DB213" s="12">
        <f t="shared" si="4994"/>
        <v>4.5783132530120479E-2</v>
      </c>
      <c r="DC213" s="13"/>
      <c r="DD213" s="11"/>
      <c r="DE213" s="11"/>
      <c r="DF213" s="14"/>
      <c r="DG213" s="10"/>
      <c r="DH213" s="11"/>
      <c r="DI213" s="74">
        <f t="shared" ref="DI213:DI218" si="5062">DI212-DG213</f>
        <v>167</v>
      </c>
      <c r="DJ213" s="74">
        <f t="shared" ref="DJ213:DJ218" si="5063">DJ212-DH213</f>
        <v>13</v>
      </c>
      <c r="DK213" s="11">
        <v>53</v>
      </c>
      <c r="DL213" s="12">
        <f t="shared" si="4997"/>
        <v>0.32934131736526945</v>
      </c>
      <c r="DM213" s="11">
        <v>2</v>
      </c>
      <c r="DN213" s="12">
        <f t="shared" si="4998"/>
        <v>3.6363636363636362E-2</v>
      </c>
      <c r="DO213" s="13"/>
      <c r="DP213" s="11"/>
      <c r="DQ213" s="11"/>
      <c r="DR213" s="14"/>
      <c r="DS213" s="10"/>
      <c r="DT213" s="11"/>
      <c r="DU213" s="74">
        <f t="shared" ref="DU213:DU218" si="5064">DU212-DS213</f>
        <v>743</v>
      </c>
      <c r="DV213" s="74">
        <f t="shared" ref="DV213:DV218" si="5065">DV212-DT213</f>
        <v>57</v>
      </c>
      <c r="DW213" s="11">
        <v>414</v>
      </c>
      <c r="DX213" s="12">
        <f t="shared" si="5001"/>
        <v>0.58815612382234184</v>
      </c>
      <c r="DY213" s="11">
        <v>23</v>
      </c>
      <c r="DZ213" s="12">
        <f t="shared" si="5002"/>
        <v>5.2631578947368418E-2</v>
      </c>
      <c r="EA213" s="13"/>
      <c r="EB213" s="11"/>
      <c r="EC213" s="11"/>
      <c r="ED213" s="14"/>
      <c r="EE213" s="10"/>
      <c r="EF213" s="11"/>
      <c r="EG213" s="74">
        <f t="shared" ref="EG213:EG218" si="5066">EG212-EE213</f>
        <v>744</v>
      </c>
      <c r="EH213" s="74">
        <f t="shared" ref="EH213:EH218" si="5067">EH212-EF213</f>
        <v>56</v>
      </c>
      <c r="EI213" s="11">
        <v>393</v>
      </c>
      <c r="EJ213" s="12">
        <f t="shared" si="5005"/>
        <v>0.55376344086021501</v>
      </c>
      <c r="EK213" s="11">
        <v>19</v>
      </c>
      <c r="EL213" s="12">
        <f t="shared" si="5006"/>
        <v>4.6116504854368932E-2</v>
      </c>
      <c r="EM213" s="13"/>
      <c r="EN213" s="11"/>
      <c r="EO213" s="11"/>
      <c r="EP213" s="14"/>
      <c r="EQ213" s="10"/>
      <c r="ER213" s="11"/>
      <c r="ES213" s="74">
        <f t="shared" ref="ES213:ES218" si="5068">ES212-EQ213</f>
        <v>720</v>
      </c>
      <c r="ET213" s="74">
        <f t="shared" ref="ET213:ET218" si="5069">ET212-ER213</f>
        <v>56</v>
      </c>
      <c r="EU213" s="11">
        <v>430</v>
      </c>
      <c r="EV213" s="12">
        <f t="shared" si="5009"/>
        <v>0.625</v>
      </c>
      <c r="EW213" s="11">
        <v>20</v>
      </c>
      <c r="EX213" s="12">
        <f t="shared" si="5010"/>
        <v>4.4444444444444446E-2</v>
      </c>
      <c r="EY213" s="13"/>
      <c r="EZ213" s="11"/>
      <c r="FA213" s="11"/>
      <c r="FB213" s="14"/>
      <c r="FC213" s="10"/>
      <c r="FD213" s="11"/>
      <c r="FE213" s="74">
        <f t="shared" ref="FE213:FE218" si="5070">FE212-FC213</f>
        <v>728</v>
      </c>
      <c r="FF213" s="74">
        <f t="shared" ref="FF213:FF218" si="5071">FF212-FD213</f>
        <v>56</v>
      </c>
      <c r="FG213" s="11">
        <v>400</v>
      </c>
      <c r="FH213" s="12">
        <f t="shared" si="5013"/>
        <v>0.56730769230769229</v>
      </c>
      <c r="FI213" s="11">
        <v>13</v>
      </c>
      <c r="FJ213" s="12">
        <f t="shared" si="5014"/>
        <v>3.1476997578692496E-2</v>
      </c>
      <c r="FK213" s="13"/>
      <c r="FL213" s="11"/>
      <c r="FM213" s="11"/>
      <c r="FN213" s="14"/>
      <c r="FO213" s="10"/>
      <c r="FP213" s="11"/>
      <c r="FQ213" s="74">
        <f t="shared" ref="FQ213:FQ218" si="5072">FQ212-FO213</f>
        <v>741</v>
      </c>
      <c r="FR213" s="74">
        <f t="shared" ref="FR213:FR218" si="5073">FR212-FP213</f>
        <v>57</v>
      </c>
      <c r="FS213" s="11">
        <v>440</v>
      </c>
      <c r="FT213" s="12">
        <f t="shared" si="5017"/>
        <v>0.61808367071524961</v>
      </c>
      <c r="FU213" s="11">
        <v>18</v>
      </c>
      <c r="FV213" s="12">
        <f t="shared" si="5018"/>
        <v>3.9301310043668124E-2</v>
      </c>
      <c r="FW213" s="13"/>
      <c r="FX213" s="11"/>
      <c r="FY213" s="11"/>
      <c r="FZ213" s="14"/>
      <c r="GA213" s="10">
        <v>1</v>
      </c>
      <c r="GB213" s="11"/>
      <c r="GC213" s="74">
        <f t="shared" ref="GC213:GC218" si="5074">GC212-GA213</f>
        <v>191</v>
      </c>
      <c r="GD213" s="74">
        <f t="shared" ref="GD213:GD218" si="5075">GD212-GB213</f>
        <v>15</v>
      </c>
      <c r="GE213" s="11">
        <v>71</v>
      </c>
      <c r="GF213" s="12">
        <f t="shared" si="5021"/>
        <v>0.38743455497382201</v>
      </c>
      <c r="GG213" s="11">
        <v>3</v>
      </c>
      <c r="GH213" s="12">
        <f t="shared" si="5022"/>
        <v>4.0540540540540543E-2</v>
      </c>
      <c r="GI213" s="13"/>
      <c r="GJ213" s="11"/>
      <c r="GK213" s="11"/>
      <c r="GL213" s="14"/>
      <c r="GM213" s="10"/>
      <c r="GN213" s="11"/>
      <c r="GO213" s="74">
        <f t="shared" ref="GO213:GO218" si="5076">GO212-GM213</f>
        <v>744</v>
      </c>
      <c r="GP213" s="74">
        <f t="shared" ref="GP213:GP218" si="5077">GP212-GN213</f>
        <v>56</v>
      </c>
      <c r="GQ213" s="11">
        <v>445</v>
      </c>
      <c r="GR213" s="12">
        <f t="shared" si="5025"/>
        <v>0.62096774193548387</v>
      </c>
      <c r="GS213" s="11">
        <v>17</v>
      </c>
      <c r="GT213" s="12">
        <f t="shared" si="5026"/>
        <v>3.67965367965368E-2</v>
      </c>
      <c r="GU213" s="13"/>
      <c r="GV213" s="11"/>
      <c r="GW213" s="11"/>
      <c r="GX213" s="14"/>
      <c r="GY213" s="10"/>
      <c r="GZ213" s="11"/>
      <c r="HA213" s="74">
        <f t="shared" ref="HA213:HA218" si="5078">HA212-GY213</f>
        <v>744</v>
      </c>
      <c r="HB213" s="74">
        <f t="shared" ref="HB213:HB218" si="5079">HB212-GZ213</f>
        <v>58</v>
      </c>
      <c r="HC213" s="11">
        <v>389</v>
      </c>
      <c r="HD213" s="12">
        <f t="shared" si="5029"/>
        <v>0.53494623655913975</v>
      </c>
      <c r="HE213" s="11">
        <v>9</v>
      </c>
      <c r="HF213" s="12">
        <f t="shared" si="5030"/>
        <v>2.2613065326633167E-2</v>
      </c>
      <c r="HG213" s="13"/>
      <c r="HH213" s="11"/>
      <c r="HI213" s="11"/>
      <c r="HJ213" s="14"/>
      <c r="HK213" s="10">
        <f t="shared" si="5031"/>
        <v>4</v>
      </c>
      <c r="HL213" s="11">
        <f t="shared" si="5032"/>
        <v>1</v>
      </c>
      <c r="HM213" s="11">
        <f t="shared" si="5033"/>
        <v>11457</v>
      </c>
      <c r="HN213" s="11">
        <f t="shared" si="5034"/>
        <v>891</v>
      </c>
      <c r="HO213" s="11">
        <f t="shared" si="5035"/>
        <v>6580</v>
      </c>
      <c r="HP213" s="202">
        <f t="shared" si="5036"/>
        <v>0.57432137557824914</v>
      </c>
      <c r="HQ213" s="15">
        <f t="shared" si="5037"/>
        <v>270</v>
      </c>
      <c r="HR213" s="12">
        <f t="shared" si="5038"/>
        <v>4.1033434650455926E-2</v>
      </c>
      <c r="HS213" s="16">
        <v>65.099999999999994</v>
      </c>
      <c r="HT213" s="17">
        <v>6199</v>
      </c>
      <c r="HU213" s="16">
        <f t="shared" si="5039"/>
        <v>94.209726443769</v>
      </c>
      <c r="HV213" s="15"/>
      <c r="HW213" s="14"/>
      <c r="HX213" s="78">
        <f t="shared" si="5040"/>
        <v>0.5710868987509965</v>
      </c>
      <c r="HY213" s="78">
        <f t="shared" si="5041"/>
        <v>0.56874019864087821</v>
      </c>
      <c r="HZ213" s="78">
        <f t="shared" si="5042"/>
        <v>0.58298862461220269</v>
      </c>
    </row>
    <row r="214" spans="1:241" x14ac:dyDescent="0.25">
      <c r="A214" s="211"/>
      <c r="B214" s="41">
        <f t="shared" si="5043"/>
        <v>44668</v>
      </c>
      <c r="C214" s="10">
        <v>1</v>
      </c>
      <c r="D214" s="11"/>
      <c r="E214" s="74">
        <f t="shared" si="5044"/>
        <v>690</v>
      </c>
      <c r="F214" s="74">
        <f t="shared" si="5045"/>
        <v>55</v>
      </c>
      <c r="G214" s="11">
        <v>430</v>
      </c>
      <c r="H214" s="12">
        <f t="shared" si="4961"/>
        <v>0.65652173913043477</v>
      </c>
      <c r="I214" s="11">
        <v>23</v>
      </c>
      <c r="J214" s="12">
        <f t="shared" si="4962"/>
        <v>5.0772626931567331E-2</v>
      </c>
      <c r="K214" s="13"/>
      <c r="L214" s="11"/>
      <c r="M214" s="11"/>
      <c r="N214" s="14"/>
      <c r="O214" s="10"/>
      <c r="P214" s="11"/>
      <c r="Q214" s="74">
        <f t="shared" si="5046"/>
        <v>700</v>
      </c>
      <c r="R214" s="74">
        <f t="shared" si="5047"/>
        <v>57</v>
      </c>
      <c r="S214" s="11">
        <v>395</v>
      </c>
      <c r="T214" s="12">
        <f t="shared" si="4965"/>
        <v>0.57571428571428573</v>
      </c>
      <c r="U214" s="11">
        <v>8</v>
      </c>
      <c r="V214" s="12">
        <f t="shared" si="4966"/>
        <v>1.9851116625310174E-2</v>
      </c>
      <c r="W214" s="13"/>
      <c r="X214" s="11"/>
      <c r="Y214" s="11"/>
      <c r="Z214" s="14"/>
      <c r="AA214" s="10">
        <v>1</v>
      </c>
      <c r="AB214" s="11">
        <v>1</v>
      </c>
      <c r="AC214" s="74">
        <f t="shared" si="5048"/>
        <v>719</v>
      </c>
      <c r="AD214" s="74">
        <f t="shared" si="5049"/>
        <v>57</v>
      </c>
      <c r="AE214" s="11">
        <v>420</v>
      </c>
      <c r="AF214" s="12">
        <f t="shared" si="4969"/>
        <v>0.60778859527120999</v>
      </c>
      <c r="AG214" s="11">
        <v>17</v>
      </c>
      <c r="AH214" s="12">
        <f t="shared" si="4970"/>
        <v>3.8901601830663615E-2</v>
      </c>
      <c r="AI214" s="13"/>
      <c r="AJ214" s="11"/>
      <c r="AK214" s="11"/>
      <c r="AL214" s="14"/>
      <c r="AM214" s="10"/>
      <c r="AN214" s="11"/>
      <c r="AO214" s="74">
        <f t="shared" si="5050"/>
        <v>184</v>
      </c>
      <c r="AP214" s="74">
        <f t="shared" si="5051"/>
        <v>15</v>
      </c>
      <c r="AQ214" s="11">
        <v>78</v>
      </c>
      <c r="AR214" s="12">
        <f t="shared" si="4973"/>
        <v>0.42934782608695654</v>
      </c>
      <c r="AS214" s="11">
        <v>1</v>
      </c>
      <c r="AT214" s="12">
        <f t="shared" si="4974"/>
        <v>1.2658227848101266E-2</v>
      </c>
      <c r="AU214" s="13"/>
      <c r="AV214" s="11"/>
      <c r="AW214" s="11"/>
      <c r="AX214" s="14"/>
      <c r="AY214" s="10">
        <v>1</v>
      </c>
      <c r="AZ214" s="11">
        <v>1</v>
      </c>
      <c r="BA214" s="74">
        <f t="shared" si="5052"/>
        <v>735</v>
      </c>
      <c r="BB214" s="74">
        <f t="shared" si="5053"/>
        <v>57</v>
      </c>
      <c r="BC214" s="11">
        <v>400</v>
      </c>
      <c r="BD214" s="12">
        <f t="shared" si="4977"/>
        <v>0.56598639455782318</v>
      </c>
      <c r="BE214" s="11">
        <v>16</v>
      </c>
      <c r="BF214" s="12">
        <f t="shared" si="4978"/>
        <v>3.8461538461538464E-2</v>
      </c>
      <c r="BG214" s="13"/>
      <c r="BH214" s="11"/>
      <c r="BI214" s="11"/>
      <c r="BJ214" s="14"/>
      <c r="BK214" s="10"/>
      <c r="BL214" s="11"/>
      <c r="BM214" s="74">
        <f t="shared" si="5054"/>
        <v>732</v>
      </c>
      <c r="BN214" s="74">
        <f t="shared" si="5055"/>
        <v>57</v>
      </c>
      <c r="BO214" s="11">
        <v>384</v>
      </c>
      <c r="BP214" s="12">
        <f t="shared" si="4981"/>
        <v>0.53551912568306015</v>
      </c>
      <c r="BQ214" s="11">
        <v>8</v>
      </c>
      <c r="BR214" s="12">
        <f t="shared" si="4982"/>
        <v>2.0408163265306121E-2</v>
      </c>
      <c r="BS214" s="13"/>
      <c r="BT214" s="11"/>
      <c r="BU214" s="11"/>
      <c r="BV214" s="14"/>
      <c r="BW214" s="10"/>
      <c r="BX214" s="11"/>
      <c r="BY214" s="74">
        <f t="shared" si="5056"/>
        <v>716</v>
      </c>
      <c r="BZ214" s="74">
        <f t="shared" si="5057"/>
        <v>55</v>
      </c>
      <c r="CA214" s="11">
        <v>415</v>
      </c>
      <c r="CB214" s="12">
        <f t="shared" si="4985"/>
        <v>0.6005586592178771</v>
      </c>
      <c r="CC214" s="11">
        <v>15</v>
      </c>
      <c r="CD214" s="12">
        <f t="shared" si="4986"/>
        <v>3.4883720930232558E-2</v>
      </c>
      <c r="CE214" s="13"/>
      <c r="CF214" s="11"/>
      <c r="CG214" s="11"/>
      <c r="CH214" s="14"/>
      <c r="CI214" s="10"/>
      <c r="CJ214" s="11"/>
      <c r="CK214" s="74">
        <f t="shared" si="5058"/>
        <v>731</v>
      </c>
      <c r="CL214" s="74">
        <f t="shared" si="5059"/>
        <v>56</v>
      </c>
      <c r="CM214" s="11">
        <v>402</v>
      </c>
      <c r="CN214" s="12">
        <f t="shared" si="4989"/>
        <v>0.57181942544459641</v>
      </c>
      <c r="CO214" s="11">
        <v>16</v>
      </c>
      <c r="CP214" s="12">
        <f t="shared" si="4990"/>
        <v>3.8277511961722487E-2</v>
      </c>
      <c r="CQ214" s="13"/>
      <c r="CR214" s="11"/>
      <c r="CS214" s="11"/>
      <c r="CT214" s="14"/>
      <c r="CU214" s="10"/>
      <c r="CV214" s="11"/>
      <c r="CW214" s="74">
        <f t="shared" si="5060"/>
        <v>725</v>
      </c>
      <c r="CX214" s="74">
        <f t="shared" si="5061"/>
        <v>56</v>
      </c>
      <c r="CY214" s="11">
        <v>400</v>
      </c>
      <c r="CZ214" s="12">
        <f t="shared" si="4993"/>
        <v>0.57655172413793099</v>
      </c>
      <c r="DA214" s="11">
        <v>18</v>
      </c>
      <c r="DB214" s="12">
        <f t="shared" si="4994"/>
        <v>4.3062200956937802E-2</v>
      </c>
      <c r="DC214" s="13"/>
      <c r="DD214" s="11"/>
      <c r="DE214" s="11"/>
      <c r="DF214" s="14"/>
      <c r="DG214" s="10">
        <v>1</v>
      </c>
      <c r="DH214" s="11"/>
      <c r="DI214" s="74">
        <f t="shared" si="5062"/>
        <v>166</v>
      </c>
      <c r="DJ214" s="74">
        <f t="shared" si="5063"/>
        <v>13</v>
      </c>
      <c r="DK214" s="11">
        <v>56</v>
      </c>
      <c r="DL214" s="12">
        <f t="shared" si="4997"/>
        <v>0.36746987951807231</v>
      </c>
      <c r="DM214" s="11">
        <v>5</v>
      </c>
      <c r="DN214" s="12">
        <f t="shared" si="4998"/>
        <v>8.1967213114754092E-2</v>
      </c>
      <c r="DO214" s="13"/>
      <c r="DP214" s="11"/>
      <c r="DQ214" s="11"/>
      <c r="DR214" s="14"/>
      <c r="DS214" s="10"/>
      <c r="DT214" s="11"/>
      <c r="DU214" s="74">
        <f t="shared" si="5064"/>
        <v>743</v>
      </c>
      <c r="DV214" s="74">
        <f t="shared" si="5065"/>
        <v>57</v>
      </c>
      <c r="DW214" s="11">
        <v>429</v>
      </c>
      <c r="DX214" s="12">
        <f t="shared" si="5001"/>
        <v>0.59757738896366086</v>
      </c>
      <c r="DY214" s="11">
        <v>15</v>
      </c>
      <c r="DZ214" s="12">
        <f t="shared" si="5002"/>
        <v>3.3783783783783786E-2</v>
      </c>
      <c r="EA214" s="13"/>
      <c r="EB214" s="11"/>
      <c r="EC214" s="11"/>
      <c r="ED214" s="14"/>
      <c r="EE214" s="10"/>
      <c r="EF214" s="11"/>
      <c r="EG214" s="74">
        <f t="shared" si="5066"/>
        <v>744</v>
      </c>
      <c r="EH214" s="74">
        <f t="shared" si="5067"/>
        <v>56</v>
      </c>
      <c r="EI214" s="11">
        <v>350</v>
      </c>
      <c r="EJ214" s="12">
        <f t="shared" si="5005"/>
        <v>0.47715053763440862</v>
      </c>
      <c r="EK214" s="11">
        <v>5</v>
      </c>
      <c r="EL214" s="12">
        <f t="shared" si="5006"/>
        <v>1.4084507042253521E-2</v>
      </c>
      <c r="EM214" s="13"/>
      <c r="EN214" s="11"/>
      <c r="EO214" s="11"/>
      <c r="EP214" s="14"/>
      <c r="EQ214" s="10"/>
      <c r="ER214" s="11"/>
      <c r="ES214" s="74">
        <f t="shared" si="5068"/>
        <v>720</v>
      </c>
      <c r="ET214" s="74">
        <f t="shared" si="5069"/>
        <v>56</v>
      </c>
      <c r="EU214" s="11">
        <v>421</v>
      </c>
      <c r="EV214" s="12">
        <f t="shared" si="5009"/>
        <v>0.63611111111111107</v>
      </c>
      <c r="EW214" s="11">
        <v>37</v>
      </c>
      <c r="EX214" s="12">
        <f t="shared" si="5010"/>
        <v>8.0786026200873357E-2</v>
      </c>
      <c r="EY214" s="13"/>
      <c r="EZ214" s="11"/>
      <c r="FA214" s="11"/>
      <c r="FB214" s="14"/>
      <c r="FC214" s="10"/>
      <c r="FD214" s="11"/>
      <c r="FE214" s="74">
        <f t="shared" si="5070"/>
        <v>728</v>
      </c>
      <c r="FF214" s="74">
        <f t="shared" si="5071"/>
        <v>56</v>
      </c>
      <c r="FG214" s="11">
        <v>411</v>
      </c>
      <c r="FH214" s="12">
        <f t="shared" si="5013"/>
        <v>0.5851648351648352</v>
      </c>
      <c r="FI214" s="11">
        <v>15</v>
      </c>
      <c r="FJ214" s="12">
        <f t="shared" si="5014"/>
        <v>3.5211267605633804E-2</v>
      </c>
      <c r="FK214" s="13"/>
      <c r="FL214" s="11"/>
      <c r="FM214" s="11"/>
      <c r="FN214" s="14"/>
      <c r="FO214" s="10"/>
      <c r="FP214" s="11"/>
      <c r="FQ214" s="74">
        <f t="shared" si="5072"/>
        <v>741</v>
      </c>
      <c r="FR214" s="74">
        <f t="shared" si="5073"/>
        <v>57</v>
      </c>
      <c r="FS214" s="11">
        <v>428</v>
      </c>
      <c r="FT214" s="12">
        <f t="shared" si="5017"/>
        <v>0.60053981106612686</v>
      </c>
      <c r="FU214" s="11">
        <v>17</v>
      </c>
      <c r="FV214" s="12">
        <f t="shared" si="5018"/>
        <v>3.8202247191011236E-2</v>
      </c>
      <c r="FW214" s="13"/>
      <c r="FX214" s="11"/>
      <c r="FY214" s="11"/>
      <c r="FZ214" s="14"/>
      <c r="GA214" s="10">
        <v>2</v>
      </c>
      <c r="GB214" s="11"/>
      <c r="GC214" s="74">
        <f t="shared" si="5074"/>
        <v>189</v>
      </c>
      <c r="GD214" s="74">
        <f t="shared" si="5075"/>
        <v>15</v>
      </c>
      <c r="GE214" s="11">
        <v>67</v>
      </c>
      <c r="GF214" s="12">
        <f t="shared" si="5021"/>
        <v>0.3968253968253968</v>
      </c>
      <c r="GG214" s="11">
        <v>8</v>
      </c>
      <c r="GH214" s="12">
        <f t="shared" si="5022"/>
        <v>0.10666666666666667</v>
      </c>
      <c r="GI214" s="13"/>
      <c r="GJ214" s="11"/>
      <c r="GK214" s="11"/>
      <c r="GL214" s="14"/>
      <c r="GM214" s="10"/>
      <c r="GN214" s="11"/>
      <c r="GO214" s="74">
        <f t="shared" si="5076"/>
        <v>744</v>
      </c>
      <c r="GP214" s="74">
        <f t="shared" si="5077"/>
        <v>56</v>
      </c>
      <c r="GQ214" s="11">
        <v>441</v>
      </c>
      <c r="GR214" s="12">
        <f t="shared" si="5025"/>
        <v>0.6088709677419355</v>
      </c>
      <c r="GS214" s="11">
        <v>12</v>
      </c>
      <c r="GT214" s="12">
        <f t="shared" si="5026"/>
        <v>2.6490066225165563E-2</v>
      </c>
      <c r="GU214" s="13"/>
      <c r="GV214" s="11"/>
      <c r="GW214" s="11"/>
      <c r="GX214" s="14"/>
      <c r="GY214" s="10"/>
      <c r="GZ214" s="11"/>
      <c r="HA214" s="74">
        <f t="shared" si="5078"/>
        <v>744</v>
      </c>
      <c r="HB214" s="74">
        <f t="shared" si="5079"/>
        <v>58</v>
      </c>
      <c r="HC214" s="11">
        <v>363</v>
      </c>
      <c r="HD214" s="12">
        <f t="shared" si="5029"/>
        <v>0.52016129032258063</v>
      </c>
      <c r="HE214" s="11">
        <v>24</v>
      </c>
      <c r="HF214" s="12">
        <f t="shared" si="5030"/>
        <v>6.2015503875968991E-2</v>
      </c>
      <c r="HG214" s="13"/>
      <c r="HH214" s="11"/>
      <c r="HI214" s="11"/>
      <c r="HJ214" s="14"/>
      <c r="HK214" s="10">
        <f t="shared" si="5031"/>
        <v>6</v>
      </c>
      <c r="HL214" s="11">
        <f t="shared" si="5032"/>
        <v>2</v>
      </c>
      <c r="HM214" s="11">
        <f t="shared" si="5033"/>
        <v>11451</v>
      </c>
      <c r="HN214" s="11">
        <f t="shared" si="5034"/>
        <v>889</v>
      </c>
      <c r="HO214" s="11">
        <f t="shared" si="5035"/>
        <v>6550</v>
      </c>
      <c r="HP214" s="202">
        <f t="shared" si="5036"/>
        <v>0.57200244520129251</v>
      </c>
      <c r="HQ214" s="15">
        <f t="shared" si="5037"/>
        <v>260</v>
      </c>
      <c r="HR214" s="12">
        <f t="shared" si="5038"/>
        <v>3.9694656488549619E-2</v>
      </c>
      <c r="HS214" s="16">
        <v>65.2</v>
      </c>
      <c r="HT214" s="17">
        <v>6200</v>
      </c>
      <c r="HU214" s="16">
        <f t="shared" si="5039"/>
        <v>94.656488549618317</v>
      </c>
      <c r="HV214" s="15"/>
      <c r="HW214" s="14"/>
      <c r="HX214" s="78">
        <f t="shared" si="5040"/>
        <v>0.57978723404255317</v>
      </c>
      <c r="HY214" s="78">
        <f t="shared" si="5041"/>
        <v>0.55581699346405233</v>
      </c>
      <c r="HZ214" s="78">
        <f t="shared" si="5042"/>
        <v>0.58044490429384377</v>
      </c>
    </row>
    <row r="215" spans="1:241" x14ac:dyDescent="0.25">
      <c r="A215" s="211"/>
      <c r="B215" s="41">
        <f t="shared" si="5043"/>
        <v>44669</v>
      </c>
      <c r="C215" s="10"/>
      <c r="D215" s="11"/>
      <c r="E215" s="74">
        <f t="shared" si="5044"/>
        <v>690</v>
      </c>
      <c r="F215" s="74">
        <f t="shared" si="5045"/>
        <v>55</v>
      </c>
      <c r="G215" s="11">
        <v>425</v>
      </c>
      <c r="H215" s="12">
        <f t="shared" si="4961"/>
        <v>0.63623188405797104</v>
      </c>
      <c r="I215" s="11">
        <v>14</v>
      </c>
      <c r="J215" s="12">
        <f t="shared" si="4962"/>
        <v>3.1890660592255128E-2</v>
      </c>
      <c r="K215" s="11"/>
      <c r="L215" s="11"/>
      <c r="M215" s="18"/>
      <c r="N215" s="20"/>
      <c r="O215" s="10"/>
      <c r="P215" s="11"/>
      <c r="Q215" s="74">
        <f t="shared" si="5046"/>
        <v>700</v>
      </c>
      <c r="R215" s="74">
        <f t="shared" si="5047"/>
        <v>57</v>
      </c>
      <c r="S215" s="11">
        <v>381</v>
      </c>
      <c r="T215" s="12">
        <f t="shared" si="4965"/>
        <v>0.56428571428571428</v>
      </c>
      <c r="U215" s="11">
        <v>14</v>
      </c>
      <c r="V215" s="12">
        <f t="shared" si="4966"/>
        <v>3.5443037974683546E-2</v>
      </c>
      <c r="W215" s="11"/>
      <c r="X215" s="11"/>
      <c r="Y215" s="18"/>
      <c r="Z215" s="20"/>
      <c r="AA215" s="10">
        <v>1</v>
      </c>
      <c r="AB215" s="11"/>
      <c r="AC215" s="74">
        <f t="shared" si="5048"/>
        <v>718</v>
      </c>
      <c r="AD215" s="74">
        <f t="shared" si="5049"/>
        <v>57</v>
      </c>
      <c r="AE215" s="11">
        <v>363</v>
      </c>
      <c r="AF215" s="12">
        <f t="shared" si="4969"/>
        <v>0.5348189415041783</v>
      </c>
      <c r="AG215" s="11">
        <v>21</v>
      </c>
      <c r="AH215" s="12">
        <f t="shared" si="4970"/>
        <v>5.46875E-2</v>
      </c>
      <c r="AI215" s="11"/>
      <c r="AJ215" s="11"/>
      <c r="AK215" s="18"/>
      <c r="AL215" s="20"/>
      <c r="AM215" s="10">
        <v>1</v>
      </c>
      <c r="AN215" s="11"/>
      <c r="AO215" s="74">
        <f t="shared" si="5050"/>
        <v>183</v>
      </c>
      <c r="AP215" s="74">
        <f t="shared" si="5051"/>
        <v>15</v>
      </c>
      <c r="AQ215" s="11">
        <v>59</v>
      </c>
      <c r="AR215" s="12">
        <f t="shared" si="4973"/>
        <v>0.33333333333333331</v>
      </c>
      <c r="AS215" s="11">
        <v>2</v>
      </c>
      <c r="AT215" s="12">
        <f t="shared" si="4974"/>
        <v>3.2786885245901641E-2</v>
      </c>
      <c r="AU215" s="11"/>
      <c r="AV215" s="11"/>
      <c r="AW215" s="18"/>
      <c r="AX215" s="20"/>
      <c r="AY215" s="10"/>
      <c r="AZ215" s="11"/>
      <c r="BA215" s="74">
        <f t="shared" si="5052"/>
        <v>735</v>
      </c>
      <c r="BB215" s="74">
        <f t="shared" si="5053"/>
        <v>57</v>
      </c>
      <c r="BC215" s="11">
        <v>385</v>
      </c>
      <c r="BD215" s="12">
        <f t="shared" si="4977"/>
        <v>0.53333333333333333</v>
      </c>
      <c r="BE215" s="11">
        <v>7</v>
      </c>
      <c r="BF215" s="12">
        <f t="shared" si="4978"/>
        <v>1.7857142857142856E-2</v>
      </c>
      <c r="BG215" s="11"/>
      <c r="BH215" s="11"/>
      <c r="BI215" s="18"/>
      <c r="BJ215" s="20"/>
      <c r="BK215" s="10"/>
      <c r="BL215" s="11"/>
      <c r="BM215" s="74">
        <f t="shared" si="5054"/>
        <v>732</v>
      </c>
      <c r="BN215" s="74">
        <f t="shared" si="5055"/>
        <v>57</v>
      </c>
      <c r="BO215" s="11">
        <v>361</v>
      </c>
      <c r="BP215" s="12">
        <f t="shared" si="4981"/>
        <v>0.53688524590163933</v>
      </c>
      <c r="BQ215" s="11">
        <v>32</v>
      </c>
      <c r="BR215" s="12">
        <f t="shared" si="4982"/>
        <v>8.1424936386768454E-2</v>
      </c>
      <c r="BS215" s="11"/>
      <c r="BT215" s="11"/>
      <c r="BU215" s="18"/>
      <c r="BV215" s="20"/>
      <c r="BW215" s="10"/>
      <c r="BX215" s="11"/>
      <c r="BY215" s="74">
        <f t="shared" si="5056"/>
        <v>716</v>
      </c>
      <c r="BZ215" s="74">
        <f t="shared" si="5057"/>
        <v>55</v>
      </c>
      <c r="CA215" s="11">
        <v>440</v>
      </c>
      <c r="CB215" s="12">
        <f t="shared" si="4985"/>
        <v>0.64525139664804465</v>
      </c>
      <c r="CC215" s="11">
        <v>22</v>
      </c>
      <c r="CD215" s="12">
        <f t="shared" si="4986"/>
        <v>4.7619047619047616E-2</v>
      </c>
      <c r="CE215" s="11"/>
      <c r="CF215" s="11"/>
      <c r="CG215" s="18"/>
      <c r="CH215" s="20"/>
      <c r="CI215" s="10">
        <v>1</v>
      </c>
      <c r="CJ215" s="11"/>
      <c r="CK215" s="74">
        <f t="shared" si="5058"/>
        <v>730</v>
      </c>
      <c r="CL215" s="74">
        <f t="shared" si="5059"/>
        <v>56</v>
      </c>
      <c r="CM215" s="11">
        <v>406</v>
      </c>
      <c r="CN215" s="12">
        <f t="shared" si="4989"/>
        <v>0.59041095890410955</v>
      </c>
      <c r="CO215" s="11">
        <v>25</v>
      </c>
      <c r="CP215" s="12">
        <f t="shared" si="4990"/>
        <v>5.8004640371229696E-2</v>
      </c>
      <c r="CQ215" s="11"/>
      <c r="CR215" s="11"/>
      <c r="CS215" s="18"/>
      <c r="CT215" s="20"/>
      <c r="CU215" s="10"/>
      <c r="CV215" s="11"/>
      <c r="CW215" s="74">
        <f t="shared" si="5060"/>
        <v>725</v>
      </c>
      <c r="CX215" s="74">
        <f t="shared" si="5061"/>
        <v>56</v>
      </c>
      <c r="CY215" s="11">
        <v>381</v>
      </c>
      <c r="CZ215" s="12">
        <f t="shared" si="4993"/>
        <v>0.55448275862068963</v>
      </c>
      <c r="DA215" s="11">
        <v>21</v>
      </c>
      <c r="DB215" s="12">
        <f t="shared" si="4994"/>
        <v>5.2238805970149252E-2</v>
      </c>
      <c r="DC215" s="11"/>
      <c r="DD215" s="11"/>
      <c r="DE215" s="18"/>
      <c r="DF215" s="20"/>
      <c r="DG215" s="10">
        <v>2</v>
      </c>
      <c r="DH215" s="11"/>
      <c r="DI215" s="74">
        <f t="shared" si="5062"/>
        <v>164</v>
      </c>
      <c r="DJ215" s="74">
        <f t="shared" si="5063"/>
        <v>13</v>
      </c>
      <c r="DK215" s="11">
        <v>56</v>
      </c>
      <c r="DL215" s="12">
        <f t="shared" si="4997"/>
        <v>0.3597560975609756</v>
      </c>
      <c r="DM215" s="11">
        <v>3</v>
      </c>
      <c r="DN215" s="12">
        <f t="shared" si="4998"/>
        <v>5.0847457627118647E-2</v>
      </c>
      <c r="DO215" s="11"/>
      <c r="DP215" s="11"/>
      <c r="DQ215" s="18"/>
      <c r="DR215" s="20"/>
      <c r="DS215" s="10"/>
      <c r="DT215" s="11">
        <v>1</v>
      </c>
      <c r="DU215" s="74">
        <f t="shared" si="5064"/>
        <v>743</v>
      </c>
      <c r="DV215" s="74">
        <f t="shared" si="5065"/>
        <v>56</v>
      </c>
      <c r="DW215" s="11">
        <v>402</v>
      </c>
      <c r="DX215" s="12">
        <f t="shared" si="5001"/>
        <v>0.57604306864064603</v>
      </c>
      <c r="DY215" s="11">
        <v>26</v>
      </c>
      <c r="DZ215" s="12">
        <f t="shared" si="5002"/>
        <v>6.0747663551401869E-2</v>
      </c>
      <c r="EA215" s="11"/>
      <c r="EB215" s="11"/>
      <c r="EC215" s="18"/>
      <c r="ED215" s="20"/>
      <c r="EE215" s="10"/>
      <c r="EF215" s="11"/>
      <c r="EG215" s="74">
        <f t="shared" si="5066"/>
        <v>744</v>
      </c>
      <c r="EH215" s="74">
        <f t="shared" si="5067"/>
        <v>56</v>
      </c>
      <c r="EI215" s="11">
        <v>375</v>
      </c>
      <c r="EJ215" s="12">
        <f t="shared" si="5005"/>
        <v>0.54166666666666663</v>
      </c>
      <c r="EK215" s="11">
        <v>28</v>
      </c>
      <c r="EL215" s="12">
        <f t="shared" si="5006"/>
        <v>6.9478908188585611E-2</v>
      </c>
      <c r="EM215" s="11"/>
      <c r="EN215" s="11"/>
      <c r="EO215" s="18"/>
      <c r="EP215" s="20"/>
      <c r="EQ215" s="10"/>
      <c r="ER215" s="11"/>
      <c r="ES215" s="74">
        <f t="shared" si="5068"/>
        <v>720</v>
      </c>
      <c r="ET215" s="74">
        <f t="shared" si="5069"/>
        <v>56</v>
      </c>
      <c r="EU215" s="11">
        <v>421</v>
      </c>
      <c r="EV215" s="12">
        <f t="shared" si="5009"/>
        <v>0.61388888888888893</v>
      </c>
      <c r="EW215" s="11">
        <v>21</v>
      </c>
      <c r="EX215" s="12">
        <f t="shared" si="5010"/>
        <v>4.7511312217194568E-2</v>
      </c>
      <c r="EY215" s="11"/>
      <c r="EZ215" s="11"/>
      <c r="FA215" s="18"/>
      <c r="FB215" s="20"/>
      <c r="FC215" s="10"/>
      <c r="FD215" s="11"/>
      <c r="FE215" s="74">
        <f t="shared" si="5070"/>
        <v>728</v>
      </c>
      <c r="FF215" s="74">
        <f t="shared" si="5071"/>
        <v>56</v>
      </c>
      <c r="FG215" s="11">
        <v>398</v>
      </c>
      <c r="FH215" s="12">
        <f t="shared" si="5013"/>
        <v>0.59065934065934067</v>
      </c>
      <c r="FI215" s="11">
        <v>32</v>
      </c>
      <c r="FJ215" s="12">
        <f t="shared" si="5014"/>
        <v>7.441860465116279E-2</v>
      </c>
      <c r="FK215" s="11"/>
      <c r="FL215" s="11"/>
      <c r="FM215" s="18"/>
      <c r="FN215" s="20"/>
      <c r="FO215" s="10"/>
      <c r="FP215" s="11"/>
      <c r="FQ215" s="74">
        <f t="shared" si="5072"/>
        <v>741</v>
      </c>
      <c r="FR215" s="74">
        <f t="shared" si="5073"/>
        <v>57</v>
      </c>
      <c r="FS215" s="11">
        <v>404</v>
      </c>
      <c r="FT215" s="12">
        <f t="shared" si="5017"/>
        <v>0.5668016194331984</v>
      </c>
      <c r="FU215" s="11">
        <v>16</v>
      </c>
      <c r="FV215" s="12">
        <f t="shared" si="5018"/>
        <v>3.8095238095238099E-2</v>
      </c>
      <c r="FW215" s="11"/>
      <c r="FX215" s="11"/>
      <c r="FY215" s="18"/>
      <c r="FZ215" s="20"/>
      <c r="GA215" s="10"/>
      <c r="GB215" s="11"/>
      <c r="GC215" s="74">
        <f t="shared" si="5074"/>
        <v>189</v>
      </c>
      <c r="GD215" s="74">
        <f t="shared" si="5075"/>
        <v>15</v>
      </c>
      <c r="GE215" s="11">
        <v>70</v>
      </c>
      <c r="GF215" s="12">
        <f t="shared" si="5021"/>
        <v>0.39153439153439151</v>
      </c>
      <c r="GG215" s="11">
        <v>4</v>
      </c>
      <c r="GH215" s="12">
        <f t="shared" si="5022"/>
        <v>5.4054054054054057E-2</v>
      </c>
      <c r="GI215" s="11"/>
      <c r="GJ215" s="11"/>
      <c r="GK215" s="18"/>
      <c r="GL215" s="20"/>
      <c r="GM215" s="10"/>
      <c r="GN215" s="11"/>
      <c r="GO215" s="74">
        <f t="shared" si="5076"/>
        <v>744</v>
      </c>
      <c r="GP215" s="74">
        <f t="shared" si="5077"/>
        <v>56</v>
      </c>
      <c r="GQ215" s="11">
        <v>420</v>
      </c>
      <c r="GR215" s="12">
        <f t="shared" si="5025"/>
        <v>0.57930107526881724</v>
      </c>
      <c r="GS215" s="11">
        <v>11</v>
      </c>
      <c r="GT215" s="12">
        <f t="shared" si="5026"/>
        <v>2.5522041763341066E-2</v>
      </c>
      <c r="GU215" s="11"/>
      <c r="GV215" s="11"/>
      <c r="GW215" s="18"/>
      <c r="GX215" s="20"/>
      <c r="GY215" s="10"/>
      <c r="GZ215" s="11"/>
      <c r="HA215" s="74">
        <f t="shared" si="5078"/>
        <v>744</v>
      </c>
      <c r="HB215" s="74">
        <f t="shared" si="5079"/>
        <v>58</v>
      </c>
      <c r="HC215" s="11">
        <v>367</v>
      </c>
      <c r="HD215" s="12">
        <f t="shared" si="5029"/>
        <v>0.52284946236559138</v>
      </c>
      <c r="HE215" s="11">
        <v>22</v>
      </c>
      <c r="HF215" s="12">
        <f t="shared" si="5030"/>
        <v>5.6555269922879174E-2</v>
      </c>
      <c r="HG215" s="11"/>
      <c r="HH215" s="11"/>
      <c r="HI215" s="18"/>
      <c r="HJ215" s="20"/>
      <c r="HK215" s="10">
        <f t="shared" si="5031"/>
        <v>5</v>
      </c>
      <c r="HL215" s="11">
        <f t="shared" si="5032"/>
        <v>1</v>
      </c>
      <c r="HM215" s="11">
        <f t="shared" si="5033"/>
        <v>11446</v>
      </c>
      <c r="HN215" s="11">
        <f t="shared" si="5034"/>
        <v>888</v>
      </c>
      <c r="HO215" s="11">
        <f t="shared" si="5035"/>
        <v>6435</v>
      </c>
      <c r="HP215" s="202">
        <f t="shared" si="5036"/>
        <v>0.5622051371658221</v>
      </c>
      <c r="HQ215" s="15">
        <f t="shared" si="5037"/>
        <v>321</v>
      </c>
      <c r="HR215" s="12">
        <f t="shared" si="5038"/>
        <v>4.9883449883449886E-2</v>
      </c>
      <c r="HS215" s="16">
        <v>65.400000000000006</v>
      </c>
      <c r="HT215" s="17">
        <v>6001</v>
      </c>
      <c r="HU215" s="16">
        <f t="shared" si="5039"/>
        <v>93.255633255633256</v>
      </c>
      <c r="HV215" s="18"/>
      <c r="HW215" s="20"/>
      <c r="HX215" s="78">
        <f t="shared" si="5040"/>
        <v>0.54922831293241081</v>
      </c>
      <c r="HY215" s="78">
        <f t="shared" si="5041"/>
        <v>0.57169021454735736</v>
      </c>
      <c r="HZ215" s="78">
        <f t="shared" si="5042"/>
        <v>0.56544231764097264</v>
      </c>
    </row>
    <row r="216" spans="1:241" x14ac:dyDescent="0.25">
      <c r="A216" s="211"/>
      <c r="B216" s="41">
        <f>+B215+1</f>
        <v>44670</v>
      </c>
      <c r="C216" s="10">
        <v>1</v>
      </c>
      <c r="D216" s="11"/>
      <c r="E216" s="74">
        <f t="shared" si="5044"/>
        <v>689</v>
      </c>
      <c r="F216" s="74">
        <f t="shared" si="5045"/>
        <v>55</v>
      </c>
      <c r="G216" s="11">
        <v>446</v>
      </c>
      <c r="H216" s="12">
        <f t="shared" si="4961"/>
        <v>0.67198838896952107</v>
      </c>
      <c r="I216" s="11">
        <v>17</v>
      </c>
      <c r="J216" s="12">
        <f t="shared" si="4962"/>
        <v>3.6717062634989202E-2</v>
      </c>
      <c r="K216" s="13"/>
      <c r="L216" s="13"/>
      <c r="M216" s="25">
        <v>4176</v>
      </c>
      <c r="N216" s="38">
        <v>4430</v>
      </c>
      <c r="O216" s="10"/>
      <c r="P216" s="11"/>
      <c r="Q216" s="74">
        <f t="shared" si="5046"/>
        <v>700</v>
      </c>
      <c r="R216" s="74">
        <f t="shared" si="5047"/>
        <v>57</v>
      </c>
      <c r="S216" s="11">
        <v>401</v>
      </c>
      <c r="T216" s="12">
        <f t="shared" si="4965"/>
        <v>0.60571428571428576</v>
      </c>
      <c r="U216" s="11">
        <v>23</v>
      </c>
      <c r="V216" s="12">
        <f t="shared" si="4966"/>
        <v>5.4245283018867926E-2</v>
      </c>
      <c r="W216" s="13"/>
      <c r="X216" s="13"/>
      <c r="Y216" s="25">
        <v>4176</v>
      </c>
      <c r="Z216" s="38">
        <v>4430</v>
      </c>
      <c r="AA216" s="10"/>
      <c r="AB216" s="11"/>
      <c r="AC216" s="74">
        <f t="shared" si="5048"/>
        <v>718</v>
      </c>
      <c r="AD216" s="74">
        <f t="shared" si="5049"/>
        <v>57</v>
      </c>
      <c r="AE216" s="11">
        <v>420</v>
      </c>
      <c r="AF216" s="12">
        <f t="shared" si="4969"/>
        <v>0.60167130919220058</v>
      </c>
      <c r="AG216" s="11">
        <v>12</v>
      </c>
      <c r="AH216" s="12">
        <f t="shared" si="4970"/>
        <v>2.7777777777777776E-2</v>
      </c>
      <c r="AI216" s="13"/>
      <c r="AJ216" s="13"/>
      <c r="AK216" s="25">
        <v>4176</v>
      </c>
      <c r="AL216" s="38">
        <v>4430</v>
      </c>
      <c r="AM216" s="10"/>
      <c r="AN216" s="11"/>
      <c r="AO216" s="74">
        <f t="shared" si="5050"/>
        <v>183</v>
      </c>
      <c r="AP216" s="74">
        <f t="shared" si="5051"/>
        <v>15</v>
      </c>
      <c r="AQ216" s="11">
        <v>68</v>
      </c>
      <c r="AR216" s="12">
        <f t="shared" si="4973"/>
        <v>0.37704918032786883</v>
      </c>
      <c r="AS216" s="11">
        <v>1</v>
      </c>
      <c r="AT216" s="12">
        <f t="shared" si="4974"/>
        <v>1.4492753623188406E-2</v>
      </c>
      <c r="AU216" s="13"/>
      <c r="AV216" s="13"/>
      <c r="AW216" s="25">
        <v>4176</v>
      </c>
      <c r="AX216" s="38">
        <v>4430</v>
      </c>
      <c r="AY216" s="10"/>
      <c r="AZ216" s="11"/>
      <c r="BA216" s="74">
        <f t="shared" si="5052"/>
        <v>735</v>
      </c>
      <c r="BB216" s="74">
        <f t="shared" si="5053"/>
        <v>57</v>
      </c>
      <c r="BC216" s="11">
        <v>403</v>
      </c>
      <c r="BD216" s="12">
        <f t="shared" si="4977"/>
        <v>0.56326530612244896</v>
      </c>
      <c r="BE216" s="11">
        <v>11</v>
      </c>
      <c r="BF216" s="12">
        <f t="shared" si="4978"/>
        <v>2.6570048309178744E-2</v>
      </c>
      <c r="BG216" s="13"/>
      <c r="BH216" s="13"/>
      <c r="BI216" s="25">
        <v>4176</v>
      </c>
      <c r="BJ216" s="38">
        <v>4430</v>
      </c>
      <c r="BK216" s="10"/>
      <c r="BL216" s="11"/>
      <c r="BM216" s="74">
        <f t="shared" si="5054"/>
        <v>732</v>
      </c>
      <c r="BN216" s="74">
        <f t="shared" si="5055"/>
        <v>57</v>
      </c>
      <c r="BO216" s="11">
        <v>408</v>
      </c>
      <c r="BP216" s="12">
        <f t="shared" si="4981"/>
        <v>0.57513661202185795</v>
      </c>
      <c r="BQ216" s="11">
        <v>13</v>
      </c>
      <c r="BR216" s="12">
        <f t="shared" si="4982"/>
        <v>3.0878859857482184E-2</v>
      </c>
      <c r="BS216" s="13"/>
      <c r="BT216" s="13"/>
      <c r="BU216" s="25">
        <v>4176</v>
      </c>
      <c r="BV216" s="38">
        <v>4430</v>
      </c>
      <c r="BW216" s="10"/>
      <c r="BX216" s="11"/>
      <c r="BY216" s="74">
        <f t="shared" si="5056"/>
        <v>716</v>
      </c>
      <c r="BZ216" s="74">
        <f t="shared" si="5057"/>
        <v>55</v>
      </c>
      <c r="CA216" s="11">
        <v>409</v>
      </c>
      <c r="CB216" s="12">
        <f t="shared" si="4985"/>
        <v>0.5977653631284916</v>
      </c>
      <c r="CC216" s="11">
        <v>19</v>
      </c>
      <c r="CD216" s="12">
        <f t="shared" si="4986"/>
        <v>4.4392523364485979E-2</v>
      </c>
      <c r="CE216" s="13"/>
      <c r="CF216" s="13"/>
      <c r="CG216" s="25">
        <v>4176</v>
      </c>
      <c r="CH216" s="38">
        <v>4430</v>
      </c>
      <c r="CI216" s="10"/>
      <c r="CJ216" s="11"/>
      <c r="CK216" s="74">
        <f t="shared" si="5058"/>
        <v>730</v>
      </c>
      <c r="CL216" s="74">
        <f t="shared" si="5059"/>
        <v>56</v>
      </c>
      <c r="CM216" s="11">
        <v>407</v>
      </c>
      <c r="CN216" s="12">
        <f t="shared" si="4989"/>
        <v>0.59726027397260273</v>
      </c>
      <c r="CO216" s="11">
        <v>29</v>
      </c>
      <c r="CP216" s="12">
        <f t="shared" si="4990"/>
        <v>6.6513761467889912E-2</v>
      </c>
      <c r="CQ216" s="13"/>
      <c r="CR216" s="13"/>
      <c r="CS216" s="25">
        <v>4176</v>
      </c>
      <c r="CT216" s="38">
        <v>4430</v>
      </c>
      <c r="CU216" s="10"/>
      <c r="CV216" s="11"/>
      <c r="CW216" s="74">
        <f t="shared" si="5060"/>
        <v>725</v>
      </c>
      <c r="CX216" s="74">
        <f t="shared" si="5061"/>
        <v>56</v>
      </c>
      <c r="CY216" s="11">
        <v>391</v>
      </c>
      <c r="CZ216" s="12">
        <f t="shared" si="4993"/>
        <v>0.57379310344827583</v>
      </c>
      <c r="DA216" s="11">
        <v>25</v>
      </c>
      <c r="DB216" s="12">
        <f t="shared" si="4994"/>
        <v>6.0096153846153848E-2</v>
      </c>
      <c r="DC216" s="13"/>
      <c r="DD216" s="13"/>
      <c r="DE216" s="25">
        <v>4176</v>
      </c>
      <c r="DF216" s="38">
        <v>4430</v>
      </c>
      <c r="DG216" s="10"/>
      <c r="DH216" s="11"/>
      <c r="DI216" s="74">
        <f t="shared" si="5062"/>
        <v>164</v>
      </c>
      <c r="DJ216" s="74">
        <f t="shared" si="5063"/>
        <v>13</v>
      </c>
      <c r="DK216" s="11">
        <v>67</v>
      </c>
      <c r="DL216" s="12">
        <f t="shared" si="4997"/>
        <v>0.42682926829268292</v>
      </c>
      <c r="DM216" s="11">
        <v>3</v>
      </c>
      <c r="DN216" s="12">
        <f t="shared" si="4998"/>
        <v>4.2857142857142858E-2</v>
      </c>
      <c r="DO216" s="13"/>
      <c r="DP216" s="13"/>
      <c r="DQ216" s="25">
        <v>4176</v>
      </c>
      <c r="DR216" s="38">
        <v>4430</v>
      </c>
      <c r="DS216" s="10"/>
      <c r="DT216" s="11"/>
      <c r="DU216" s="74">
        <f t="shared" si="5064"/>
        <v>743</v>
      </c>
      <c r="DV216" s="74">
        <f t="shared" si="5065"/>
        <v>56</v>
      </c>
      <c r="DW216" s="11">
        <v>422</v>
      </c>
      <c r="DX216" s="12">
        <f t="shared" si="5001"/>
        <v>0.59353970390309552</v>
      </c>
      <c r="DY216" s="11">
        <v>19</v>
      </c>
      <c r="DZ216" s="12">
        <f t="shared" si="5002"/>
        <v>4.3083900226757371E-2</v>
      </c>
      <c r="EA216" s="13"/>
      <c r="EB216" s="13"/>
      <c r="EC216" s="25">
        <v>4176</v>
      </c>
      <c r="ED216" s="38">
        <v>4430</v>
      </c>
      <c r="EE216" s="10"/>
      <c r="EF216" s="11"/>
      <c r="EG216" s="74">
        <f t="shared" si="5066"/>
        <v>744</v>
      </c>
      <c r="EH216" s="74">
        <f t="shared" si="5067"/>
        <v>56</v>
      </c>
      <c r="EI216" s="11">
        <v>361</v>
      </c>
      <c r="EJ216" s="12">
        <f t="shared" si="5005"/>
        <v>0.50672043010752688</v>
      </c>
      <c r="EK216" s="11">
        <v>16</v>
      </c>
      <c r="EL216" s="12">
        <f t="shared" si="5006"/>
        <v>4.2440318302387266E-2</v>
      </c>
      <c r="EM216" s="13"/>
      <c r="EN216" s="13"/>
      <c r="EO216" s="25">
        <v>4176</v>
      </c>
      <c r="EP216" s="38">
        <v>4430</v>
      </c>
      <c r="EQ216" s="10"/>
      <c r="ER216" s="11"/>
      <c r="ES216" s="74">
        <f t="shared" si="5068"/>
        <v>720</v>
      </c>
      <c r="ET216" s="74">
        <f t="shared" si="5069"/>
        <v>56</v>
      </c>
      <c r="EU216" s="11">
        <v>457</v>
      </c>
      <c r="EV216" s="12">
        <f t="shared" si="5009"/>
        <v>0.66805555555555551</v>
      </c>
      <c r="EW216" s="11">
        <v>24</v>
      </c>
      <c r="EX216" s="12">
        <f t="shared" si="5010"/>
        <v>4.9896049896049899E-2</v>
      </c>
      <c r="EY216" s="13"/>
      <c r="EZ216" s="13"/>
      <c r="FA216" s="25">
        <v>4176</v>
      </c>
      <c r="FB216" s="38">
        <v>4430</v>
      </c>
      <c r="FC216" s="10"/>
      <c r="FD216" s="11"/>
      <c r="FE216" s="74">
        <f t="shared" si="5070"/>
        <v>728</v>
      </c>
      <c r="FF216" s="74">
        <f t="shared" si="5071"/>
        <v>56</v>
      </c>
      <c r="FG216" s="11">
        <v>425</v>
      </c>
      <c r="FH216" s="12">
        <f t="shared" si="5013"/>
        <v>0.61401098901098905</v>
      </c>
      <c r="FI216" s="11">
        <v>22</v>
      </c>
      <c r="FJ216" s="12">
        <f t="shared" si="5014"/>
        <v>4.9217002237136466E-2</v>
      </c>
      <c r="FK216" s="13"/>
      <c r="FL216" s="13"/>
      <c r="FM216" s="25">
        <v>4176</v>
      </c>
      <c r="FN216" s="38">
        <v>4430</v>
      </c>
      <c r="FO216" s="10"/>
      <c r="FP216" s="11"/>
      <c r="FQ216" s="74">
        <f t="shared" si="5072"/>
        <v>741</v>
      </c>
      <c r="FR216" s="74">
        <f t="shared" si="5073"/>
        <v>57</v>
      </c>
      <c r="FS216" s="11">
        <v>451</v>
      </c>
      <c r="FT216" s="12">
        <f t="shared" si="5017"/>
        <v>0.62483130904183537</v>
      </c>
      <c r="FU216" s="11">
        <v>12</v>
      </c>
      <c r="FV216" s="12">
        <f t="shared" si="5018"/>
        <v>2.591792656587473E-2</v>
      </c>
      <c r="FW216" s="13"/>
      <c r="FX216" s="13"/>
      <c r="FY216" s="25">
        <v>4176</v>
      </c>
      <c r="FZ216" s="38">
        <v>4430</v>
      </c>
      <c r="GA216" s="10">
        <v>1</v>
      </c>
      <c r="GB216" s="11"/>
      <c r="GC216" s="74">
        <f t="shared" si="5074"/>
        <v>188</v>
      </c>
      <c r="GD216" s="74">
        <f t="shared" si="5075"/>
        <v>15</v>
      </c>
      <c r="GE216" s="11">
        <v>91</v>
      </c>
      <c r="GF216" s="12">
        <f t="shared" si="5021"/>
        <v>0.51595744680851063</v>
      </c>
      <c r="GG216" s="11">
        <v>6</v>
      </c>
      <c r="GH216" s="12">
        <f t="shared" si="5022"/>
        <v>6.1855670103092786E-2</v>
      </c>
      <c r="GI216" s="13"/>
      <c r="GJ216" s="13"/>
      <c r="GK216" s="25">
        <v>4176</v>
      </c>
      <c r="GL216" s="38">
        <v>4430</v>
      </c>
      <c r="GM216" s="10"/>
      <c r="GN216" s="11"/>
      <c r="GO216" s="74">
        <f t="shared" si="5076"/>
        <v>744</v>
      </c>
      <c r="GP216" s="74">
        <f t="shared" si="5077"/>
        <v>56</v>
      </c>
      <c r="GQ216" s="11">
        <v>431</v>
      </c>
      <c r="GR216" s="12">
        <f t="shared" si="5025"/>
        <v>0.60215053763440862</v>
      </c>
      <c r="GS216" s="11">
        <v>17</v>
      </c>
      <c r="GT216" s="12">
        <f t="shared" si="5026"/>
        <v>3.7946428571428568E-2</v>
      </c>
      <c r="GU216" s="13"/>
      <c r="GV216" s="13"/>
      <c r="GW216" s="25">
        <v>4176</v>
      </c>
      <c r="GX216" s="38">
        <v>4430</v>
      </c>
      <c r="GY216" s="10"/>
      <c r="GZ216" s="11"/>
      <c r="HA216" s="74">
        <f t="shared" si="5078"/>
        <v>744</v>
      </c>
      <c r="HB216" s="74">
        <f t="shared" si="5079"/>
        <v>58</v>
      </c>
      <c r="HC216" s="11">
        <v>397</v>
      </c>
      <c r="HD216" s="12">
        <f t="shared" si="5029"/>
        <v>0.55241935483870963</v>
      </c>
      <c r="HE216" s="11">
        <v>14</v>
      </c>
      <c r="HF216" s="12">
        <f t="shared" si="5030"/>
        <v>3.4063260340632603E-2</v>
      </c>
      <c r="HG216" s="13"/>
      <c r="HH216" s="13"/>
      <c r="HI216" s="25">
        <v>4176</v>
      </c>
      <c r="HJ216" s="38">
        <v>4430</v>
      </c>
      <c r="HK216" s="10">
        <f t="shared" si="5031"/>
        <v>2</v>
      </c>
      <c r="HL216" s="11">
        <f t="shared" si="5032"/>
        <v>0</v>
      </c>
      <c r="HM216" s="11">
        <f t="shared" si="5033"/>
        <v>11444</v>
      </c>
      <c r="HN216" s="11">
        <f t="shared" si="5034"/>
        <v>888</v>
      </c>
      <c r="HO216" s="11">
        <f t="shared" si="5035"/>
        <v>6738</v>
      </c>
      <c r="HP216" s="202">
        <f t="shared" si="5036"/>
        <v>0.58878014680181756</v>
      </c>
      <c r="HQ216" s="15">
        <f t="shared" si="5037"/>
        <v>283</v>
      </c>
      <c r="HR216" s="12">
        <f t="shared" si="5038"/>
        <v>4.2000593647966752E-2</v>
      </c>
      <c r="HS216" s="16">
        <v>65.5</v>
      </c>
      <c r="HT216" s="17">
        <v>6337</v>
      </c>
      <c r="HU216" s="16">
        <f t="shared" si="5039"/>
        <v>94.048679133273964</v>
      </c>
      <c r="HV216" s="23">
        <v>4176</v>
      </c>
      <c r="HW216" s="22">
        <v>4430</v>
      </c>
      <c r="HX216" s="78">
        <f t="shared" si="5040"/>
        <v>0.59169550173010377</v>
      </c>
      <c r="HY216" s="78">
        <f t="shared" si="5041"/>
        <v>0.56724228152799583</v>
      </c>
      <c r="HZ216" s="78">
        <f t="shared" si="5042"/>
        <v>0.60724450194049162</v>
      </c>
    </row>
    <row r="217" spans="1:241" x14ac:dyDescent="0.25">
      <c r="A217" s="211"/>
      <c r="B217" s="41">
        <f t="shared" si="5043"/>
        <v>44671</v>
      </c>
      <c r="C217" s="10"/>
      <c r="D217" s="11"/>
      <c r="E217" s="74">
        <f t="shared" si="5044"/>
        <v>689</v>
      </c>
      <c r="F217" s="74">
        <f t="shared" si="5045"/>
        <v>55</v>
      </c>
      <c r="G217" s="11">
        <v>418</v>
      </c>
      <c r="H217" s="12">
        <f t="shared" si="4961"/>
        <v>0.63860667634252544</v>
      </c>
      <c r="I217" s="11">
        <v>22</v>
      </c>
      <c r="J217" s="12">
        <f t="shared" si="4962"/>
        <v>0.05</v>
      </c>
      <c r="K217" s="13"/>
      <c r="L217" s="11"/>
      <c r="M217" s="25">
        <v>4517.954545454545</v>
      </c>
      <c r="N217" s="38">
        <v>4560</v>
      </c>
      <c r="O217" s="10"/>
      <c r="P217" s="11"/>
      <c r="Q217" s="74">
        <f t="shared" si="5046"/>
        <v>700</v>
      </c>
      <c r="R217" s="74">
        <f t="shared" si="5047"/>
        <v>57</v>
      </c>
      <c r="S217" s="11">
        <v>400</v>
      </c>
      <c r="T217" s="12">
        <f t="shared" si="4965"/>
        <v>0.59428571428571431</v>
      </c>
      <c r="U217" s="11">
        <v>16</v>
      </c>
      <c r="V217" s="12">
        <f t="shared" si="4966"/>
        <v>3.8461538461538464E-2</v>
      </c>
      <c r="W217" s="13"/>
      <c r="X217" s="11"/>
      <c r="Y217" s="25">
        <v>4796.136363636364</v>
      </c>
      <c r="Z217" s="38">
        <v>4696.666666666667</v>
      </c>
      <c r="AA217" s="10"/>
      <c r="AB217" s="11"/>
      <c r="AC217" s="74">
        <f t="shared" si="5048"/>
        <v>718</v>
      </c>
      <c r="AD217" s="74">
        <f t="shared" si="5049"/>
        <v>57</v>
      </c>
      <c r="AE217" s="11">
        <v>422</v>
      </c>
      <c r="AF217" s="12">
        <f t="shared" si="4969"/>
        <v>0.61699164345403901</v>
      </c>
      <c r="AG217" s="11">
        <v>21</v>
      </c>
      <c r="AH217" s="12">
        <f t="shared" si="4970"/>
        <v>4.740406320541761E-2</v>
      </c>
      <c r="AI217" s="13"/>
      <c r="AJ217" s="11"/>
      <c r="AK217" s="25">
        <v>4629.75</v>
      </c>
      <c r="AL217" s="38">
        <v>4719.333333333333</v>
      </c>
      <c r="AM217" s="10"/>
      <c r="AN217" s="11"/>
      <c r="AO217" s="74">
        <f t="shared" si="5050"/>
        <v>183</v>
      </c>
      <c r="AP217" s="74">
        <f t="shared" si="5051"/>
        <v>15</v>
      </c>
      <c r="AQ217" s="11">
        <v>72</v>
      </c>
      <c r="AR217" s="12">
        <f t="shared" si="4973"/>
        <v>0.40437158469945356</v>
      </c>
      <c r="AS217" s="11">
        <v>2</v>
      </c>
      <c r="AT217" s="12">
        <f t="shared" si="4974"/>
        <v>2.7027027027027029E-2</v>
      </c>
      <c r="AU217" s="13"/>
      <c r="AV217" s="11"/>
      <c r="AW217" s="25">
        <v>4710.909090909091</v>
      </c>
      <c r="AX217" s="38">
        <v>4718.8888888888887</v>
      </c>
      <c r="AY217" s="10"/>
      <c r="AZ217" s="11"/>
      <c r="BA217" s="74">
        <f t="shared" si="5052"/>
        <v>735</v>
      </c>
      <c r="BB217" s="74">
        <f t="shared" si="5053"/>
        <v>57</v>
      </c>
      <c r="BC217" s="11">
        <v>418</v>
      </c>
      <c r="BD217" s="12">
        <f t="shared" si="4977"/>
        <v>0.580952380952381</v>
      </c>
      <c r="BE217" s="11">
        <v>9</v>
      </c>
      <c r="BF217" s="12">
        <f t="shared" si="4978"/>
        <v>2.1077283372365339E-2</v>
      </c>
      <c r="BG217" s="13"/>
      <c r="BH217" s="11"/>
      <c r="BI217" s="25">
        <v>4791.7777777777774</v>
      </c>
      <c r="BJ217" s="38">
        <v>4733.75</v>
      </c>
      <c r="BK217" s="10"/>
      <c r="BL217" s="11"/>
      <c r="BM217" s="74">
        <f t="shared" si="5054"/>
        <v>732</v>
      </c>
      <c r="BN217" s="74">
        <f t="shared" si="5055"/>
        <v>57</v>
      </c>
      <c r="BO217" s="11">
        <v>359</v>
      </c>
      <c r="BP217" s="12">
        <f t="shared" si="4981"/>
        <v>0.50683060109289613</v>
      </c>
      <c r="BQ217" s="11">
        <v>12</v>
      </c>
      <c r="BR217" s="12">
        <f t="shared" si="4982"/>
        <v>3.2345013477088951E-2</v>
      </c>
      <c r="BS217" s="13"/>
      <c r="BT217" s="11"/>
      <c r="BU217" s="25">
        <v>4691.7021276595742</v>
      </c>
      <c r="BV217" s="38">
        <v>5116</v>
      </c>
      <c r="BW217" s="10"/>
      <c r="BX217" s="11"/>
      <c r="BY217" s="74">
        <f t="shared" si="5056"/>
        <v>716</v>
      </c>
      <c r="BZ217" s="74">
        <f t="shared" si="5057"/>
        <v>55</v>
      </c>
      <c r="CA217" s="11">
        <v>412</v>
      </c>
      <c r="CB217" s="12">
        <f t="shared" si="4985"/>
        <v>0.61173184357541899</v>
      </c>
      <c r="CC217" s="11">
        <v>26</v>
      </c>
      <c r="CD217" s="12">
        <f t="shared" si="4986"/>
        <v>5.9360730593607303E-2</v>
      </c>
      <c r="CE217" s="13"/>
      <c r="CF217" s="11"/>
      <c r="CG217" s="25">
        <v>4765.652173913043</v>
      </c>
      <c r="CH217" s="38">
        <v>4631.7647058823532</v>
      </c>
      <c r="CI217" s="10">
        <v>1</v>
      </c>
      <c r="CJ217" s="11"/>
      <c r="CK217" s="74">
        <f t="shared" si="5058"/>
        <v>729</v>
      </c>
      <c r="CL217" s="74">
        <f t="shared" si="5059"/>
        <v>56</v>
      </c>
      <c r="CM217" s="11">
        <v>426</v>
      </c>
      <c r="CN217" s="12">
        <f t="shared" si="4989"/>
        <v>0.62002743484224965</v>
      </c>
      <c r="CO217" s="11">
        <v>26</v>
      </c>
      <c r="CP217" s="12">
        <f t="shared" si="4990"/>
        <v>5.7522123893805309E-2</v>
      </c>
      <c r="CQ217" s="13"/>
      <c r="CR217" s="11"/>
      <c r="CS217" s="25">
        <v>4686.1904761904761</v>
      </c>
      <c r="CT217" s="38">
        <v>4661.1764705882351</v>
      </c>
      <c r="CU217" s="10"/>
      <c r="CV217" s="11"/>
      <c r="CW217" s="74">
        <f t="shared" si="5060"/>
        <v>725</v>
      </c>
      <c r="CX217" s="74">
        <f t="shared" si="5061"/>
        <v>56</v>
      </c>
      <c r="CY217" s="11">
        <v>404</v>
      </c>
      <c r="CZ217" s="12">
        <f t="shared" si="4993"/>
        <v>0.59310344827586203</v>
      </c>
      <c r="DA217" s="11">
        <v>26</v>
      </c>
      <c r="DB217" s="12">
        <f t="shared" si="4994"/>
        <v>6.0465116279069767E-2</v>
      </c>
      <c r="DC217" s="13"/>
      <c r="DD217" s="11"/>
      <c r="DE217" s="25">
        <v>5036.521739130435</v>
      </c>
      <c r="DF217" s="38">
        <v>4926.875</v>
      </c>
      <c r="DG217" s="10"/>
      <c r="DH217" s="11"/>
      <c r="DI217" s="74">
        <f t="shared" si="5062"/>
        <v>164</v>
      </c>
      <c r="DJ217" s="74">
        <f t="shared" si="5063"/>
        <v>13</v>
      </c>
      <c r="DK217" s="11">
        <v>50</v>
      </c>
      <c r="DL217" s="12">
        <f t="shared" si="4997"/>
        <v>0.34146341463414637</v>
      </c>
      <c r="DM217" s="11">
        <v>6</v>
      </c>
      <c r="DN217" s="12">
        <f t="shared" si="4998"/>
        <v>0.10714285714285714</v>
      </c>
      <c r="DO217" s="13"/>
      <c r="DP217" s="11"/>
      <c r="DQ217" s="25">
        <v>4702.3529411764703</v>
      </c>
      <c r="DR217" s="38">
        <v>4754.2857142857147</v>
      </c>
      <c r="DS217" s="10"/>
      <c r="DT217" s="11"/>
      <c r="DU217" s="74">
        <f t="shared" si="5064"/>
        <v>743</v>
      </c>
      <c r="DV217" s="74">
        <f t="shared" si="5065"/>
        <v>56</v>
      </c>
      <c r="DW217" s="11">
        <v>426</v>
      </c>
      <c r="DX217" s="12">
        <f t="shared" si="5001"/>
        <v>0.59219380888290718</v>
      </c>
      <c r="DY217" s="11">
        <v>14</v>
      </c>
      <c r="DZ217" s="12">
        <f t="shared" si="5002"/>
        <v>3.1818181818181815E-2</v>
      </c>
      <c r="EA217" s="13"/>
      <c r="EB217" s="11"/>
      <c r="EC217" s="25">
        <v>4718.478260869565</v>
      </c>
      <c r="ED217" s="38">
        <v>4887.3684210526317</v>
      </c>
      <c r="EE217" s="10">
        <v>1</v>
      </c>
      <c r="EF217" s="11"/>
      <c r="EG217" s="74">
        <f t="shared" si="5066"/>
        <v>743</v>
      </c>
      <c r="EH217" s="74">
        <f t="shared" si="5067"/>
        <v>56</v>
      </c>
      <c r="EI217" s="11">
        <v>376</v>
      </c>
      <c r="EJ217" s="12">
        <f t="shared" si="5005"/>
        <v>0.53701211305518171</v>
      </c>
      <c r="EK217" s="11">
        <v>23</v>
      </c>
      <c r="EL217" s="12">
        <f t="shared" si="5006"/>
        <v>5.764411027568922E-2</v>
      </c>
      <c r="EM217" s="13"/>
      <c r="EN217" s="11"/>
      <c r="EO217" s="25">
        <v>4881.1111111111113</v>
      </c>
      <c r="EP217" s="38">
        <v>5200.666666666667</v>
      </c>
      <c r="EQ217" s="10"/>
      <c r="ER217" s="11"/>
      <c r="ES217" s="74">
        <f t="shared" si="5068"/>
        <v>720</v>
      </c>
      <c r="ET217" s="74">
        <f t="shared" si="5069"/>
        <v>56</v>
      </c>
      <c r="EU217" s="11">
        <v>455</v>
      </c>
      <c r="EV217" s="12">
        <f t="shared" si="5009"/>
        <v>0.65694444444444444</v>
      </c>
      <c r="EW217" s="11">
        <v>18</v>
      </c>
      <c r="EX217" s="12">
        <f t="shared" si="5010"/>
        <v>3.8054968287526428E-2</v>
      </c>
      <c r="EY217" s="13"/>
      <c r="EZ217" s="11"/>
      <c r="FA217" s="25">
        <v>4664.666666666667</v>
      </c>
      <c r="FB217" s="38">
        <v>4478.5</v>
      </c>
      <c r="FC217" s="10"/>
      <c r="FD217" s="11"/>
      <c r="FE217" s="74">
        <f t="shared" si="5070"/>
        <v>728</v>
      </c>
      <c r="FF217" s="74">
        <f t="shared" si="5071"/>
        <v>56</v>
      </c>
      <c r="FG217" s="11">
        <v>454</v>
      </c>
      <c r="FH217" s="12">
        <f t="shared" si="5013"/>
        <v>0.64010989010989006</v>
      </c>
      <c r="FI217" s="11">
        <v>12</v>
      </c>
      <c r="FJ217" s="12">
        <f t="shared" si="5014"/>
        <v>2.575107296137339E-2</v>
      </c>
      <c r="FK217" s="13"/>
      <c r="FL217" s="11"/>
      <c r="FM217" s="25">
        <v>4575.3488372093025</v>
      </c>
      <c r="FN217" s="38">
        <v>4575.333333333333</v>
      </c>
      <c r="FO217" s="10"/>
      <c r="FP217" s="11"/>
      <c r="FQ217" s="74">
        <f t="shared" si="5072"/>
        <v>741</v>
      </c>
      <c r="FR217" s="74">
        <f t="shared" si="5073"/>
        <v>57</v>
      </c>
      <c r="FS217" s="11">
        <v>464</v>
      </c>
      <c r="FT217" s="12">
        <f t="shared" si="5017"/>
        <v>0.64372469635627527</v>
      </c>
      <c r="FU217" s="11">
        <v>13</v>
      </c>
      <c r="FV217" s="12">
        <f t="shared" si="5018"/>
        <v>2.7253668763102725E-2</v>
      </c>
      <c r="FW217" s="13"/>
      <c r="FX217" s="11"/>
      <c r="FY217" s="25">
        <v>4793.9534883720926</v>
      </c>
      <c r="FZ217" s="38">
        <v>4833.1578947368425</v>
      </c>
      <c r="GA217" s="10"/>
      <c r="GB217" s="11"/>
      <c r="GC217" s="74">
        <f t="shared" si="5074"/>
        <v>188</v>
      </c>
      <c r="GD217" s="74">
        <f t="shared" si="5075"/>
        <v>15</v>
      </c>
      <c r="GE217" s="11">
        <v>70</v>
      </c>
      <c r="GF217" s="12">
        <f t="shared" si="5021"/>
        <v>0.39893617021276595</v>
      </c>
      <c r="GG217" s="11">
        <v>5</v>
      </c>
      <c r="GH217" s="12">
        <f t="shared" si="5022"/>
        <v>6.6666666666666666E-2</v>
      </c>
      <c r="GI217" s="13"/>
      <c r="GJ217" s="11"/>
      <c r="GK217" s="25">
        <v>4425.5555555555557</v>
      </c>
      <c r="GL217" s="38">
        <v>5047.1428571428569</v>
      </c>
      <c r="GM217" s="10"/>
      <c r="GN217" s="11"/>
      <c r="GO217" s="74">
        <f t="shared" si="5076"/>
        <v>744</v>
      </c>
      <c r="GP217" s="74">
        <f t="shared" si="5077"/>
        <v>56</v>
      </c>
      <c r="GQ217" s="11">
        <v>450</v>
      </c>
      <c r="GR217" s="12">
        <f t="shared" si="5025"/>
        <v>0.61155913978494625</v>
      </c>
      <c r="GS217" s="11">
        <v>5</v>
      </c>
      <c r="GT217" s="12">
        <f t="shared" si="5026"/>
        <v>1.098901098901099E-2</v>
      </c>
      <c r="GU217" s="13"/>
      <c r="GV217" s="11"/>
      <c r="GW217" s="25">
        <v>4535</v>
      </c>
      <c r="GX217" s="38">
        <v>4931.4285714285716</v>
      </c>
      <c r="GY217" s="10"/>
      <c r="GZ217" s="11"/>
      <c r="HA217" s="74">
        <f t="shared" si="5078"/>
        <v>744</v>
      </c>
      <c r="HB217" s="74">
        <f t="shared" si="5079"/>
        <v>58</v>
      </c>
      <c r="HC217" s="11">
        <v>374</v>
      </c>
      <c r="HD217" s="12">
        <f t="shared" si="5029"/>
        <v>0.52016129032258063</v>
      </c>
      <c r="HE217" s="11">
        <v>13</v>
      </c>
      <c r="HF217" s="12">
        <f t="shared" si="5030"/>
        <v>3.3591731266149873E-2</v>
      </c>
      <c r="HG217" s="13"/>
      <c r="HH217" s="11"/>
      <c r="HI217" s="25">
        <v>4525</v>
      </c>
      <c r="HJ217" s="38">
        <v>5346.666666666667</v>
      </c>
      <c r="HK217" s="10">
        <f t="shared" si="5031"/>
        <v>2</v>
      </c>
      <c r="HL217" s="11">
        <f t="shared" si="5032"/>
        <v>0</v>
      </c>
      <c r="HM217" s="11">
        <f t="shared" si="5033"/>
        <v>11442</v>
      </c>
      <c r="HN217" s="11">
        <f t="shared" si="5034"/>
        <v>888</v>
      </c>
      <c r="HO217" s="11">
        <f t="shared" si="5035"/>
        <v>6719</v>
      </c>
      <c r="HP217" s="202">
        <f t="shared" si="5036"/>
        <v>0.58722251354658273</v>
      </c>
      <c r="HQ217" s="15">
        <f t="shared" si="5037"/>
        <v>269</v>
      </c>
      <c r="HR217" s="12">
        <f t="shared" si="5038"/>
        <v>4.0035719601131121E-2</v>
      </c>
      <c r="HS217" s="16">
        <v>65.3</v>
      </c>
      <c r="HT217" s="17">
        <v>6359</v>
      </c>
      <c r="HU217" s="16">
        <f t="shared" si="5039"/>
        <v>94.642059830331888</v>
      </c>
      <c r="HV217" s="23">
        <v>4705.8815232722145</v>
      </c>
      <c r="HW217" s="22">
        <v>4810.7089552238804</v>
      </c>
      <c r="HX217" s="78">
        <f t="shared" si="5040"/>
        <v>0.57785467128027679</v>
      </c>
      <c r="HY217" s="78">
        <f t="shared" si="5041"/>
        <v>0.57984293193717273</v>
      </c>
      <c r="HZ217" s="78">
        <f t="shared" si="5042"/>
        <v>0.6036222509702458</v>
      </c>
    </row>
    <row r="218" spans="1:241" x14ac:dyDescent="0.25">
      <c r="A218" s="211"/>
      <c r="B218" s="41">
        <f t="shared" si="5043"/>
        <v>44672</v>
      </c>
      <c r="C218" s="10"/>
      <c r="D218" s="11"/>
      <c r="E218" s="74">
        <f t="shared" si="5044"/>
        <v>689</v>
      </c>
      <c r="F218" s="74">
        <f t="shared" si="5045"/>
        <v>55</v>
      </c>
      <c r="G218" s="11">
        <v>427</v>
      </c>
      <c r="H218" s="12">
        <f t="shared" si="4961"/>
        <v>0.64005805515239478</v>
      </c>
      <c r="I218" s="11">
        <v>14</v>
      </c>
      <c r="J218" s="12">
        <f t="shared" si="4962"/>
        <v>3.1746031746031744E-2</v>
      </c>
      <c r="K218" s="13"/>
      <c r="L218" s="11"/>
      <c r="M218" s="39">
        <v>79.545454545454547</v>
      </c>
      <c r="N218" s="43">
        <v>88.235294117647058</v>
      </c>
      <c r="O218" s="10"/>
      <c r="P218" s="11"/>
      <c r="Q218" s="74">
        <f t="shared" si="5046"/>
        <v>700</v>
      </c>
      <c r="R218" s="74">
        <f t="shared" si="5047"/>
        <v>57</v>
      </c>
      <c r="S218" s="11">
        <v>412</v>
      </c>
      <c r="T218" s="12">
        <f t="shared" si="4965"/>
        <v>0.61</v>
      </c>
      <c r="U218" s="11">
        <v>15</v>
      </c>
      <c r="V218" s="12">
        <f t="shared" si="4966"/>
        <v>3.5128805620608897E-2</v>
      </c>
      <c r="W218" s="13"/>
      <c r="X218" s="11"/>
      <c r="Y218" s="39">
        <v>77.272727272727266</v>
      </c>
      <c r="Z218" s="43">
        <v>93.333333333333329</v>
      </c>
      <c r="AA218" s="10"/>
      <c r="AB218" s="11"/>
      <c r="AC218" s="74">
        <f t="shared" si="5048"/>
        <v>718</v>
      </c>
      <c r="AD218" s="74">
        <f t="shared" si="5049"/>
        <v>57</v>
      </c>
      <c r="AE218" s="11">
        <v>415</v>
      </c>
      <c r="AF218" s="12">
        <f t="shared" si="4969"/>
        <v>0.60027855153203347</v>
      </c>
      <c r="AG218" s="11">
        <v>16</v>
      </c>
      <c r="AH218" s="12">
        <f t="shared" si="4970"/>
        <v>3.7122969837587005E-2</v>
      </c>
      <c r="AI218" s="13"/>
      <c r="AJ218" s="11"/>
      <c r="AK218" s="39">
        <v>75</v>
      </c>
      <c r="AL218" s="43">
        <v>100</v>
      </c>
      <c r="AM218" s="10"/>
      <c r="AN218" s="11"/>
      <c r="AO218" s="74">
        <f t="shared" si="5050"/>
        <v>183</v>
      </c>
      <c r="AP218" s="74">
        <f t="shared" si="5051"/>
        <v>15</v>
      </c>
      <c r="AQ218" s="11">
        <v>62</v>
      </c>
      <c r="AR218" s="12">
        <f t="shared" si="4973"/>
        <v>0.34426229508196721</v>
      </c>
      <c r="AS218" s="11">
        <v>1</v>
      </c>
      <c r="AT218" s="12">
        <f t="shared" si="4974"/>
        <v>1.5873015873015872E-2</v>
      </c>
      <c r="AU218" s="13"/>
      <c r="AV218" s="11"/>
      <c r="AW218" s="39">
        <v>68.181818181818187</v>
      </c>
      <c r="AX218" s="43">
        <v>88.888888888888886</v>
      </c>
      <c r="AY218" s="10"/>
      <c r="AZ218" s="11"/>
      <c r="BA218" s="74">
        <f t="shared" si="5052"/>
        <v>735</v>
      </c>
      <c r="BB218" s="74">
        <f t="shared" si="5053"/>
        <v>57</v>
      </c>
      <c r="BC218" s="11">
        <v>341</v>
      </c>
      <c r="BD218" s="12">
        <f t="shared" si="4977"/>
        <v>0.47755102040816327</v>
      </c>
      <c r="BE218" s="11">
        <v>10</v>
      </c>
      <c r="BF218" s="12">
        <f t="shared" si="4978"/>
        <v>2.8490028490028491E-2</v>
      </c>
      <c r="BG218" s="13"/>
      <c r="BH218" s="11"/>
      <c r="BI218" s="39">
        <v>75.555555555555557</v>
      </c>
      <c r="BJ218" s="43">
        <v>93.75</v>
      </c>
      <c r="BK218" s="10">
        <v>1</v>
      </c>
      <c r="BL218" s="11"/>
      <c r="BM218" s="74">
        <f t="shared" si="5054"/>
        <v>731</v>
      </c>
      <c r="BN218" s="74">
        <f t="shared" si="5055"/>
        <v>57</v>
      </c>
      <c r="BO218" s="11">
        <v>345</v>
      </c>
      <c r="BP218" s="12">
        <f t="shared" si="4981"/>
        <v>0.49247606019151846</v>
      </c>
      <c r="BQ218" s="11">
        <v>15</v>
      </c>
      <c r="BR218" s="12">
        <f t="shared" si="4982"/>
        <v>4.1666666666666664E-2</v>
      </c>
      <c r="BS218" s="13"/>
      <c r="BT218" s="11"/>
      <c r="BU218" s="39">
        <v>74.468085106382972</v>
      </c>
      <c r="BV218" s="43">
        <v>86.666666666666671</v>
      </c>
      <c r="BW218" s="10"/>
      <c r="BX218" s="11"/>
      <c r="BY218" s="74">
        <f t="shared" si="5056"/>
        <v>716</v>
      </c>
      <c r="BZ218" s="74">
        <f t="shared" si="5057"/>
        <v>55</v>
      </c>
      <c r="CA218" s="11">
        <v>407</v>
      </c>
      <c r="CB218" s="12">
        <f t="shared" si="4985"/>
        <v>0.60754189944134074</v>
      </c>
      <c r="CC218" s="11">
        <v>28</v>
      </c>
      <c r="CD218" s="12">
        <f t="shared" si="4986"/>
        <v>6.4367816091954022E-2</v>
      </c>
      <c r="CE218" s="13"/>
      <c r="CF218" s="11"/>
      <c r="CG218" s="39">
        <v>84.782608695652172</v>
      </c>
      <c r="CH218" s="43">
        <v>94.117647058823536</v>
      </c>
      <c r="CI218" s="10">
        <v>1</v>
      </c>
      <c r="CJ218" s="11"/>
      <c r="CK218" s="74">
        <f t="shared" si="5058"/>
        <v>728</v>
      </c>
      <c r="CL218" s="74">
        <f t="shared" si="5059"/>
        <v>56</v>
      </c>
      <c r="CM218" s="11">
        <v>452</v>
      </c>
      <c r="CN218" s="12">
        <f t="shared" si="4989"/>
        <v>0.6428571428571429</v>
      </c>
      <c r="CO218" s="11">
        <v>16</v>
      </c>
      <c r="CP218" s="12">
        <f t="shared" si="4990"/>
        <v>3.4188034188034191E-2</v>
      </c>
      <c r="CQ218" s="13"/>
      <c r="CR218" s="11"/>
      <c r="CS218" s="39">
        <v>61.904761904761905</v>
      </c>
      <c r="CT218" s="43">
        <v>100</v>
      </c>
      <c r="CU218" s="10"/>
      <c r="CV218" s="11"/>
      <c r="CW218" s="74">
        <f t="shared" si="5060"/>
        <v>725</v>
      </c>
      <c r="CX218" s="74">
        <f t="shared" si="5061"/>
        <v>56</v>
      </c>
      <c r="CY218" s="11">
        <v>380</v>
      </c>
      <c r="CZ218" s="12">
        <f t="shared" si="4993"/>
        <v>0.55724137931034479</v>
      </c>
      <c r="DA218" s="11">
        <v>24</v>
      </c>
      <c r="DB218" s="12">
        <f t="shared" si="4994"/>
        <v>5.9405940594059403E-2</v>
      </c>
      <c r="DC218" s="13"/>
      <c r="DD218" s="11"/>
      <c r="DE218" s="39">
        <v>78.260869565217391</v>
      </c>
      <c r="DF218" s="43">
        <v>100</v>
      </c>
      <c r="DG218" s="10"/>
      <c r="DH218" s="11"/>
      <c r="DI218" s="74">
        <f t="shared" si="5062"/>
        <v>164</v>
      </c>
      <c r="DJ218" s="74">
        <f t="shared" si="5063"/>
        <v>13</v>
      </c>
      <c r="DK218" s="11">
        <v>60</v>
      </c>
      <c r="DL218" s="12">
        <f t="shared" si="4997"/>
        <v>0.37195121951219512</v>
      </c>
      <c r="DM218" s="11">
        <v>1</v>
      </c>
      <c r="DN218" s="12">
        <f t="shared" si="4998"/>
        <v>1.6393442622950821E-2</v>
      </c>
      <c r="DO218" s="39"/>
      <c r="DP218" s="39"/>
      <c r="DQ218" s="39">
        <v>76.470588235294116</v>
      </c>
      <c r="DR218" s="43">
        <v>100</v>
      </c>
      <c r="DS218" s="10"/>
      <c r="DT218" s="11"/>
      <c r="DU218" s="74">
        <f t="shared" si="5064"/>
        <v>743</v>
      </c>
      <c r="DV218" s="74">
        <f t="shared" si="5065"/>
        <v>56</v>
      </c>
      <c r="DW218" s="11">
        <v>421</v>
      </c>
      <c r="DX218" s="12">
        <f t="shared" si="5001"/>
        <v>0.59757738896366086</v>
      </c>
      <c r="DY218" s="11">
        <v>23</v>
      </c>
      <c r="DZ218" s="12">
        <f t="shared" si="5002"/>
        <v>5.18018018018018E-2</v>
      </c>
      <c r="EA218" s="13"/>
      <c r="EB218" s="11"/>
      <c r="EC218" s="39">
        <v>67.391304347826093</v>
      </c>
      <c r="ED218" s="43">
        <v>100</v>
      </c>
      <c r="EE218" s="10"/>
      <c r="EF218" s="11"/>
      <c r="EG218" s="74">
        <f t="shared" si="5066"/>
        <v>743</v>
      </c>
      <c r="EH218" s="74">
        <f t="shared" si="5067"/>
        <v>56</v>
      </c>
      <c r="EI218" s="11">
        <v>381</v>
      </c>
      <c r="EJ218" s="12">
        <f t="shared" si="5005"/>
        <v>0.5397039030955586</v>
      </c>
      <c r="EK218" s="11">
        <v>20</v>
      </c>
      <c r="EL218" s="12">
        <f t="shared" si="5006"/>
        <v>4.9875311720698257E-2</v>
      </c>
      <c r="EM218" s="13"/>
      <c r="EN218" s="11"/>
      <c r="EO218" s="39">
        <v>75.555555555555557</v>
      </c>
      <c r="EP218" s="43">
        <v>100</v>
      </c>
      <c r="EQ218" s="10"/>
      <c r="ER218" s="11"/>
      <c r="ES218" s="74">
        <f t="shared" si="5068"/>
        <v>720</v>
      </c>
      <c r="ET218" s="74">
        <f t="shared" si="5069"/>
        <v>56</v>
      </c>
      <c r="EU218" s="11">
        <v>456</v>
      </c>
      <c r="EV218" s="12">
        <f t="shared" si="5009"/>
        <v>0.65555555555555556</v>
      </c>
      <c r="EW218" s="11">
        <v>16</v>
      </c>
      <c r="EX218" s="12">
        <f t="shared" si="5010"/>
        <v>3.3898305084745763E-2</v>
      </c>
      <c r="EY218" s="13"/>
      <c r="EZ218" s="11"/>
      <c r="FA218" s="39">
        <v>68.888888888888886</v>
      </c>
      <c r="FB218" s="43">
        <v>90</v>
      </c>
      <c r="FC218" s="10"/>
      <c r="FD218" s="11"/>
      <c r="FE218" s="74">
        <f t="shared" si="5070"/>
        <v>728</v>
      </c>
      <c r="FF218" s="74">
        <f t="shared" si="5071"/>
        <v>56</v>
      </c>
      <c r="FG218" s="11">
        <v>430</v>
      </c>
      <c r="FH218" s="12">
        <f t="shared" si="5013"/>
        <v>0.61263736263736268</v>
      </c>
      <c r="FI218" s="11">
        <v>16</v>
      </c>
      <c r="FJ218" s="12">
        <f t="shared" si="5014"/>
        <v>3.5874439461883408E-2</v>
      </c>
      <c r="FK218" s="13"/>
      <c r="FL218" s="11"/>
      <c r="FM218" s="39">
        <v>74.418604651162795</v>
      </c>
      <c r="FN218" s="43">
        <v>100</v>
      </c>
      <c r="FO218" s="10"/>
      <c r="FP218" s="11"/>
      <c r="FQ218" s="74">
        <f t="shared" si="5072"/>
        <v>741</v>
      </c>
      <c r="FR218" s="74">
        <f t="shared" si="5073"/>
        <v>57</v>
      </c>
      <c r="FS218" s="11">
        <v>436</v>
      </c>
      <c r="FT218" s="12">
        <f t="shared" si="5017"/>
        <v>0.60998650472334681</v>
      </c>
      <c r="FU218" s="11">
        <v>16</v>
      </c>
      <c r="FV218" s="12">
        <f t="shared" si="5018"/>
        <v>3.5398230088495575E-2</v>
      </c>
      <c r="FW218" s="13"/>
      <c r="FX218" s="11"/>
      <c r="FY218" s="39">
        <v>79.069767441860463</v>
      </c>
      <c r="FZ218" s="43">
        <v>100</v>
      </c>
      <c r="GA218" s="10"/>
      <c r="GB218" s="11"/>
      <c r="GC218" s="74">
        <f t="shared" si="5074"/>
        <v>188</v>
      </c>
      <c r="GD218" s="74">
        <f t="shared" si="5075"/>
        <v>15</v>
      </c>
      <c r="GE218" s="11">
        <v>84</v>
      </c>
      <c r="GF218" s="12">
        <f t="shared" si="5021"/>
        <v>0.47340425531914893</v>
      </c>
      <c r="GG218" s="11">
        <v>5</v>
      </c>
      <c r="GH218" s="12">
        <f t="shared" si="5022"/>
        <v>5.6179775280898875E-2</v>
      </c>
      <c r="GI218" s="13"/>
      <c r="GJ218" s="11"/>
      <c r="GK218" s="39">
        <v>88.888888888888886</v>
      </c>
      <c r="GL218" s="43">
        <v>85.714285714285708</v>
      </c>
      <c r="GM218" s="10"/>
      <c r="GN218" s="11"/>
      <c r="GO218" s="74">
        <f t="shared" si="5076"/>
        <v>744</v>
      </c>
      <c r="GP218" s="74">
        <f t="shared" si="5077"/>
        <v>56</v>
      </c>
      <c r="GQ218" s="11">
        <v>435</v>
      </c>
      <c r="GR218" s="12">
        <f t="shared" si="5025"/>
        <v>0.5981182795698925</v>
      </c>
      <c r="GS218" s="11">
        <v>10</v>
      </c>
      <c r="GT218" s="12">
        <f t="shared" si="5026"/>
        <v>2.247191011235955E-2</v>
      </c>
      <c r="GU218" s="13"/>
      <c r="GV218" s="11"/>
      <c r="GW218" s="39">
        <v>67.5</v>
      </c>
      <c r="GX218" s="43">
        <v>100</v>
      </c>
      <c r="GY218" s="10"/>
      <c r="GZ218" s="11"/>
      <c r="HA218" s="74">
        <f t="shared" si="5078"/>
        <v>744</v>
      </c>
      <c r="HB218" s="74">
        <f t="shared" si="5079"/>
        <v>58</v>
      </c>
      <c r="HC218" s="11">
        <v>397</v>
      </c>
      <c r="HD218" s="12">
        <f t="shared" si="5029"/>
        <v>0.54838709677419351</v>
      </c>
      <c r="HE218" s="11">
        <v>11</v>
      </c>
      <c r="HF218" s="12">
        <f t="shared" si="5030"/>
        <v>2.6960784313725492E-2</v>
      </c>
      <c r="HG218" s="13"/>
      <c r="HH218" s="11"/>
      <c r="HI218" s="39">
        <v>64.285714285714292</v>
      </c>
      <c r="HJ218" s="43">
        <v>86.666666666666671</v>
      </c>
      <c r="HK218" s="10">
        <f t="shared" si="5031"/>
        <v>2</v>
      </c>
      <c r="HL218" s="11">
        <f t="shared" si="5032"/>
        <v>0</v>
      </c>
      <c r="HM218" s="11">
        <f t="shared" si="5033"/>
        <v>11440</v>
      </c>
      <c r="HN218" s="11">
        <f t="shared" si="5034"/>
        <v>888</v>
      </c>
      <c r="HO218" s="11">
        <f t="shared" si="5035"/>
        <v>6598</v>
      </c>
      <c r="HP218" s="202">
        <f t="shared" si="5036"/>
        <v>0.57674825174825173</v>
      </c>
      <c r="HQ218" s="15">
        <f t="shared" si="5037"/>
        <v>257</v>
      </c>
      <c r="HR218" s="12">
        <f t="shared" si="5038"/>
        <v>3.8951197332525007E-2</v>
      </c>
      <c r="HS218" s="16">
        <v>65.7</v>
      </c>
      <c r="HT218" s="17">
        <v>6231</v>
      </c>
      <c r="HU218" s="16">
        <f t="shared" si="5039"/>
        <v>94.437708396483785</v>
      </c>
      <c r="HV218" s="23">
        <v>70.803949224259526</v>
      </c>
      <c r="HW218" s="22">
        <v>84.328358208955223</v>
      </c>
      <c r="HX218" s="78">
        <f t="shared" si="5040"/>
        <v>0.55191693290734822</v>
      </c>
      <c r="HY218" s="78">
        <f t="shared" si="5041"/>
        <v>0.57947106572401152</v>
      </c>
      <c r="HZ218" s="78">
        <f t="shared" si="5042"/>
        <v>0.59818887451487712</v>
      </c>
      <c r="ID218" s="83">
        <f t="shared" ref="ID218:IF218" si="5080">ID219/ID220</f>
        <v>3.4491907667816399E-3</v>
      </c>
      <c r="IE218" s="83">
        <f t="shared" si="5080"/>
        <v>1.8295870360690017E-3</v>
      </c>
      <c r="IF218" s="83">
        <f t="shared" si="5080"/>
        <v>1.0338588782631171E-3</v>
      </c>
      <c r="IG218" s="86" t="s">
        <v>41</v>
      </c>
    </row>
    <row r="219" spans="1:241" ht="19.5" thickBot="1" x14ac:dyDescent="0.3">
      <c r="A219" s="211"/>
      <c r="B219" s="42"/>
      <c r="C219" s="26">
        <f t="shared" ref="C219:D219" si="5081">SUM(C212:C218)</f>
        <v>2</v>
      </c>
      <c r="D219" s="27">
        <f t="shared" si="5081"/>
        <v>1</v>
      </c>
      <c r="E219" s="27"/>
      <c r="F219" s="27"/>
      <c r="G219" s="27">
        <f t="shared" ref="G219" si="5082">SUM(G212:G218)</f>
        <v>2986</v>
      </c>
      <c r="H219" s="28">
        <f t="shared" ref="H219" si="5083">((G219+I219)/7)/E218</f>
        <v>0.64648558988181637</v>
      </c>
      <c r="I219" s="27">
        <f t="shared" ref="I219" si="5084">SUM(I212:I218)</f>
        <v>132</v>
      </c>
      <c r="J219" s="28">
        <f t="shared" ref="J219" si="5085">(I219/(I219+G219))</f>
        <v>4.2334830019243104E-2</v>
      </c>
      <c r="K219" s="27"/>
      <c r="L219" s="27"/>
      <c r="M219" s="29">
        <f t="shared" ref="M219:N219" si="5086">M217/M216*100-100</f>
        <v>8.1885667014977201</v>
      </c>
      <c r="N219" s="72">
        <f t="shared" si="5086"/>
        <v>2.9345372460496577</v>
      </c>
      <c r="O219" s="26">
        <f t="shared" ref="O219:P219" si="5087">SUM(O212:O218)</f>
        <v>0</v>
      </c>
      <c r="P219" s="27">
        <f t="shared" si="5087"/>
        <v>0</v>
      </c>
      <c r="Q219" s="27"/>
      <c r="R219" s="27"/>
      <c r="S219" s="27">
        <f t="shared" si="3999"/>
        <v>2769</v>
      </c>
      <c r="T219" s="28">
        <f t="shared" ref="T219" si="5088">((S219+U219)/7)/Q218</f>
        <v>0.5887755102040817</v>
      </c>
      <c r="U219" s="27">
        <f t="shared" si="4001"/>
        <v>116</v>
      </c>
      <c r="V219" s="28">
        <f t="shared" ref="V219" si="5089">(U219/(U219+S219))</f>
        <v>4.0207972270363948E-2</v>
      </c>
      <c r="W219" s="27"/>
      <c r="X219" s="27"/>
      <c r="Y219" s="29">
        <f t="shared" ref="Y219:Z219" si="5090">Y217/Y216*100-100</f>
        <v>14.85000870776733</v>
      </c>
      <c r="Z219" s="72">
        <f t="shared" si="5090"/>
        <v>6.0195635816403268</v>
      </c>
      <c r="AA219" s="26">
        <f t="shared" ref="AA219:AB219" si="5091">SUM(AA212:AA218)</f>
        <v>2</v>
      </c>
      <c r="AB219" s="27">
        <f t="shared" si="5091"/>
        <v>1</v>
      </c>
      <c r="AC219" s="27"/>
      <c r="AD219" s="27"/>
      <c r="AE219" s="27">
        <f t="shared" si="4005"/>
        <v>2915</v>
      </c>
      <c r="AF219" s="28">
        <f t="shared" ref="AF219" si="5092">((AE219+AG219)/7)/AC218</f>
        <v>0.6062475129327497</v>
      </c>
      <c r="AG219" s="27">
        <f t="shared" si="4007"/>
        <v>132</v>
      </c>
      <c r="AH219" s="28">
        <f t="shared" ref="AH219" si="5093">(AG219/(AG219+AE219))</f>
        <v>4.3321299638989168E-2</v>
      </c>
      <c r="AI219" s="27"/>
      <c r="AJ219" s="27"/>
      <c r="AK219" s="29">
        <f t="shared" ref="AK219:AL219" si="5094">AK217/AK216*100-100</f>
        <v>10.865660919540218</v>
      </c>
      <c r="AL219" s="72">
        <f t="shared" si="5094"/>
        <v>6.5312264860797598</v>
      </c>
      <c r="AM219" s="26">
        <f t="shared" ref="AM219:AN219" si="5095">SUM(AM212:AM218)</f>
        <v>4</v>
      </c>
      <c r="AN219" s="27">
        <f t="shared" si="5095"/>
        <v>0</v>
      </c>
      <c r="AO219" s="27"/>
      <c r="AP219" s="27"/>
      <c r="AQ219" s="27">
        <f t="shared" si="4011"/>
        <v>453</v>
      </c>
      <c r="AR219" s="28">
        <f t="shared" ref="AR219" si="5096">((AQ219+AS219)/7)/AO218</f>
        <v>0.36455893832943009</v>
      </c>
      <c r="AS219" s="27">
        <f t="shared" si="4013"/>
        <v>14</v>
      </c>
      <c r="AT219" s="28">
        <f t="shared" ref="AT219" si="5097">(AS219/(AS219+AQ219))</f>
        <v>2.9978586723768737E-2</v>
      </c>
      <c r="AU219" s="27"/>
      <c r="AV219" s="27"/>
      <c r="AW219" s="29">
        <f t="shared" ref="AW219:AX219" si="5098">AW217/AW216*100-100</f>
        <v>12.809125740160226</v>
      </c>
      <c r="AX219" s="72">
        <f t="shared" si="5098"/>
        <v>6.5211938801103457</v>
      </c>
      <c r="AY219" s="26">
        <f t="shared" ref="AY219:AZ219" si="5099">SUM(AY212:AY218)</f>
        <v>4</v>
      </c>
      <c r="AZ219" s="27">
        <f t="shared" si="5099"/>
        <v>1</v>
      </c>
      <c r="BA219" s="27"/>
      <c r="BB219" s="27"/>
      <c r="BC219" s="27">
        <f t="shared" si="4017"/>
        <v>2780</v>
      </c>
      <c r="BD219" s="28">
        <f t="shared" ref="BD219" si="5100">((BC219+BE219)/7)/BA218</f>
        <v>0.55490767735665691</v>
      </c>
      <c r="BE219" s="27">
        <f t="shared" si="4019"/>
        <v>75</v>
      </c>
      <c r="BF219" s="28">
        <f t="shared" ref="BF219" si="5101">(BE219/(BE219+BC219))</f>
        <v>2.6269702276707531E-2</v>
      </c>
      <c r="BG219" s="27"/>
      <c r="BH219" s="27"/>
      <c r="BI219" s="29">
        <f t="shared" ref="BI219:BJ219" si="5102">BI217/BI216*100-100</f>
        <v>14.745636441038727</v>
      </c>
      <c r="BJ219" s="72">
        <f t="shared" si="5102"/>
        <v>6.8566591422121803</v>
      </c>
      <c r="BK219" s="26">
        <f t="shared" ref="BK219:BL219" si="5103">SUM(BK212:BK218)</f>
        <v>1</v>
      </c>
      <c r="BL219" s="27">
        <f t="shared" si="5103"/>
        <v>0</v>
      </c>
      <c r="BM219" s="27"/>
      <c r="BN219" s="27"/>
      <c r="BO219" s="27">
        <f t="shared" si="4023"/>
        <v>2581</v>
      </c>
      <c r="BP219" s="28">
        <f t="shared" ref="BP219" si="5104">((BO219+BQ219)/7)/BM218</f>
        <v>0.52687121360171985</v>
      </c>
      <c r="BQ219" s="27">
        <f t="shared" si="4025"/>
        <v>115</v>
      </c>
      <c r="BR219" s="28">
        <f t="shared" ref="BR219" si="5105">(BQ219/(BQ219+BO219))</f>
        <v>4.265578635014837E-2</v>
      </c>
      <c r="BS219" s="27"/>
      <c r="BT219" s="27"/>
      <c r="BU219" s="29">
        <f t="shared" ref="BU219:BV219" si="5106">BU217/BU216*100-100</f>
        <v>12.349188880736932</v>
      </c>
      <c r="BV219" s="72">
        <f t="shared" si="5106"/>
        <v>15.485327313769744</v>
      </c>
      <c r="BW219" s="26">
        <f t="shared" ref="BW219:BX219" si="5107">SUM(BW212:BW218)</f>
        <v>0</v>
      </c>
      <c r="BX219" s="27">
        <f t="shared" si="5107"/>
        <v>0</v>
      </c>
      <c r="BY219" s="27"/>
      <c r="BZ219" s="27"/>
      <c r="CA219" s="27">
        <f t="shared" si="4029"/>
        <v>2908</v>
      </c>
      <c r="CB219" s="28">
        <f t="shared" ref="CB219" si="5108">((CA219+CC219)/7)/BY218</f>
        <v>0.61193136472466081</v>
      </c>
      <c r="CC219" s="27">
        <f t="shared" si="4031"/>
        <v>159</v>
      </c>
      <c r="CD219" s="28">
        <f t="shared" ref="CD219" si="5109">(CC219/(CC219+CA219))</f>
        <v>5.184219106618846E-2</v>
      </c>
      <c r="CE219" s="27"/>
      <c r="CF219" s="27"/>
      <c r="CG219" s="29">
        <f t="shared" ref="CG219:CH219" si="5110">CG217/CG216*100-100</f>
        <v>14.120023321672477</v>
      </c>
      <c r="CH219" s="72">
        <f t="shared" si="5110"/>
        <v>4.554508033461687</v>
      </c>
      <c r="CI219" s="26">
        <f t="shared" ref="CI219:CJ219" si="5111">SUM(CI212:CI218)</f>
        <v>3</v>
      </c>
      <c r="CJ219" s="27">
        <f t="shared" si="5111"/>
        <v>0</v>
      </c>
      <c r="CK219" s="27"/>
      <c r="CL219" s="27"/>
      <c r="CM219" s="27">
        <f t="shared" si="4035"/>
        <v>2901</v>
      </c>
      <c r="CN219" s="28">
        <f t="shared" ref="CN219" si="5112">((CM219+CO219)/7)/CK218</f>
        <v>0.60007849293563575</v>
      </c>
      <c r="CO219" s="27">
        <f t="shared" si="4037"/>
        <v>157</v>
      </c>
      <c r="CP219" s="28">
        <f t="shared" ref="CP219" si="5113">(CO219/(CO219+CM219))</f>
        <v>5.1340745585349901E-2</v>
      </c>
      <c r="CQ219" s="27"/>
      <c r="CR219" s="27"/>
      <c r="CS219" s="29">
        <f t="shared" ref="CS219:CT219" si="5114">CS217/CS216*100-100</f>
        <v>12.217204889618685</v>
      </c>
      <c r="CT219" s="72">
        <f t="shared" si="5114"/>
        <v>5.2184304873190683</v>
      </c>
      <c r="CU219" s="26">
        <f t="shared" ref="CU219:CV219" si="5115">SUM(CU212:CU218)</f>
        <v>0</v>
      </c>
      <c r="CV219" s="27">
        <f t="shared" si="5115"/>
        <v>0</v>
      </c>
      <c r="CW219" s="27"/>
      <c r="CX219" s="27"/>
      <c r="CY219" s="27">
        <f t="shared" si="4041"/>
        <v>2767</v>
      </c>
      <c r="CZ219" s="28">
        <f t="shared" ref="CZ219" si="5116">((CY219+DA219)/7)/CW218</f>
        <v>0.57477832512315274</v>
      </c>
      <c r="DA219" s="27">
        <f t="shared" si="4043"/>
        <v>150</v>
      </c>
      <c r="DB219" s="28">
        <f t="shared" ref="DB219" si="5117">(DA219/(DA219+CY219))</f>
        <v>5.1422694549194375E-2</v>
      </c>
      <c r="DC219" s="27"/>
      <c r="DD219" s="27"/>
      <c r="DE219" s="29">
        <f t="shared" ref="DE219:DF219" si="5118">DE217/DE216*100-100</f>
        <v>20.606363484924216</v>
      </c>
      <c r="DF219" s="72">
        <f t="shared" si="5118"/>
        <v>11.216139954853261</v>
      </c>
      <c r="DG219" s="26">
        <f t="shared" ref="DG219:DH219" si="5119">SUM(DG212:DG218)</f>
        <v>3</v>
      </c>
      <c r="DH219" s="27">
        <f t="shared" si="5119"/>
        <v>0</v>
      </c>
      <c r="DI219" s="27"/>
      <c r="DJ219" s="27"/>
      <c r="DK219" s="27">
        <f t="shared" si="4047"/>
        <v>392</v>
      </c>
      <c r="DL219" s="28">
        <f t="shared" ref="DL219" si="5120">((DK219+DM219)/7)/DI218</f>
        <v>0.3623693379790941</v>
      </c>
      <c r="DM219" s="27">
        <f t="shared" si="4049"/>
        <v>24</v>
      </c>
      <c r="DN219" s="28">
        <f t="shared" ref="DN219" si="5121">(DM219/(DM219+DK219))</f>
        <v>5.7692307692307696E-2</v>
      </c>
      <c r="DO219" s="27"/>
      <c r="DP219" s="27"/>
      <c r="DQ219" s="29">
        <f t="shared" ref="DQ219:DR219" si="5122">DQ217/DQ216*100-100</f>
        <v>12.604237097137698</v>
      </c>
      <c r="DR219" s="72">
        <f t="shared" si="5122"/>
        <v>7.3202192841019098</v>
      </c>
      <c r="DS219" s="26">
        <f t="shared" ref="DS219:DT219" si="5123">SUM(DS212:DS218)</f>
        <v>0</v>
      </c>
      <c r="DT219" s="27">
        <f t="shared" si="5123"/>
        <v>1</v>
      </c>
      <c r="DU219" s="27"/>
      <c r="DV219" s="27"/>
      <c r="DW219" s="27">
        <f t="shared" si="4053"/>
        <v>2960</v>
      </c>
      <c r="DX219" s="28">
        <f t="shared" ref="DX219" si="5124">((DW219+DY219)/7)/DU218</f>
        <v>0.59623149394347241</v>
      </c>
      <c r="DY219" s="27">
        <f t="shared" si="4055"/>
        <v>141</v>
      </c>
      <c r="DZ219" s="28">
        <f t="shared" ref="DZ219" si="5125">(DY219/(DY219+DW219))</f>
        <v>4.5469203482747501E-2</v>
      </c>
      <c r="EA219" s="27"/>
      <c r="EB219" s="27"/>
      <c r="EC219" s="29">
        <f t="shared" ref="EC219:ED219" si="5126">EC217/EC216*100-100</f>
        <v>12.990379810094936</v>
      </c>
      <c r="ED219" s="72">
        <f t="shared" si="5126"/>
        <v>10.324343590352854</v>
      </c>
      <c r="EE219" s="26">
        <f t="shared" ref="EE219:EF219" si="5127">SUM(EE212:EE218)</f>
        <v>1</v>
      </c>
      <c r="EF219" s="27">
        <f t="shared" si="5127"/>
        <v>0</v>
      </c>
      <c r="EG219" s="27"/>
      <c r="EH219" s="27"/>
      <c r="EI219" s="27">
        <f t="shared" si="4059"/>
        <v>2612</v>
      </c>
      <c r="EJ219" s="28">
        <f t="shared" ref="EJ219" si="5128">((EI219+EK219)/7)/EG218</f>
        <v>0.52893674293405113</v>
      </c>
      <c r="EK219" s="27">
        <f t="shared" si="4061"/>
        <v>139</v>
      </c>
      <c r="EL219" s="28">
        <f t="shared" ref="EL219" si="5129">(EK219/(EK219+EI219))</f>
        <v>5.0527081061432208E-2</v>
      </c>
      <c r="EM219" s="27"/>
      <c r="EN219" s="27"/>
      <c r="EO219" s="29">
        <f t="shared" ref="EO219:EP219" si="5130">EO217/EO216*100-100</f>
        <v>16.884844614729673</v>
      </c>
      <c r="EP219" s="72">
        <f t="shared" si="5130"/>
        <v>17.396538750940564</v>
      </c>
      <c r="EQ219" s="26">
        <f t="shared" ref="EQ219:ER219" si="5131">SUM(EQ212:EQ218)</f>
        <v>0</v>
      </c>
      <c r="ER219" s="27">
        <f t="shared" si="5131"/>
        <v>0</v>
      </c>
      <c r="ES219" s="27"/>
      <c r="ET219" s="27"/>
      <c r="EU219" s="27">
        <f t="shared" si="4065"/>
        <v>3070</v>
      </c>
      <c r="EV219" s="28">
        <f t="shared" ref="EV219" si="5132">((EU219+EW219)/7)/ES218</f>
        <v>0.64226190476190481</v>
      </c>
      <c r="EW219" s="27">
        <f t="shared" si="4067"/>
        <v>167</v>
      </c>
      <c r="EX219" s="28">
        <f t="shared" ref="EX219" si="5133">(EW219/(EW219+EU219))</f>
        <v>5.1590979301822673E-2</v>
      </c>
      <c r="EY219" s="27"/>
      <c r="EZ219" s="27"/>
      <c r="FA219" s="29">
        <f t="shared" ref="FA219:FB219" si="5134">FA217/FA216*100-100</f>
        <v>11.701787994891461</v>
      </c>
      <c r="FB219" s="72">
        <f t="shared" si="5134"/>
        <v>1.0948081264108254</v>
      </c>
      <c r="FC219" s="26">
        <f t="shared" ref="FC219:FD219" si="5135">SUM(FC212:FC218)</f>
        <v>0</v>
      </c>
      <c r="FD219" s="27">
        <f t="shared" si="5135"/>
        <v>0</v>
      </c>
      <c r="FE219" s="27"/>
      <c r="FF219" s="27"/>
      <c r="FG219" s="27">
        <f t="shared" si="4071"/>
        <v>2946</v>
      </c>
      <c r="FH219" s="28">
        <f t="shared" ref="FH219" si="5136">((FG219+FI219)/7)/FE218</f>
        <v>0.60321821036106749</v>
      </c>
      <c r="FI219" s="27">
        <f t="shared" si="4073"/>
        <v>128</v>
      </c>
      <c r="FJ219" s="28">
        <f t="shared" ref="FJ219" si="5137">(FI219/(FI219+FG219))</f>
        <v>4.1639557579700719E-2</v>
      </c>
      <c r="FK219" s="27"/>
      <c r="FL219" s="27"/>
      <c r="FM219" s="29">
        <f t="shared" ref="FM219:FN219" si="5138">FM217/FM216*100-100</f>
        <v>9.5629510825982322</v>
      </c>
      <c r="FN219" s="72">
        <f t="shared" si="5138"/>
        <v>3.2806621519939654</v>
      </c>
      <c r="FO219" s="26">
        <f t="shared" ref="FO219:FP219" si="5139">SUM(FO212:FO218)</f>
        <v>0</v>
      </c>
      <c r="FP219" s="27">
        <f t="shared" si="5139"/>
        <v>0</v>
      </c>
      <c r="FQ219" s="27"/>
      <c r="FR219" s="27"/>
      <c r="FS219" s="27">
        <f t="shared" si="4077"/>
        <v>3034</v>
      </c>
      <c r="FT219" s="28">
        <f t="shared" ref="FT219" si="5140">((FS219+FU219)/7)/FQ218</f>
        <v>0.60516676306149997</v>
      </c>
      <c r="FU219" s="27">
        <f t="shared" si="4079"/>
        <v>105</v>
      </c>
      <c r="FV219" s="28">
        <f t="shared" ref="FV219" si="5141">(FU219/(FU219+FS219))</f>
        <v>3.3450143357757249E-2</v>
      </c>
      <c r="FW219" s="27"/>
      <c r="FX219" s="27"/>
      <c r="FY219" s="29">
        <f t="shared" ref="FY219:FZ219" si="5142">FY217/FY216*100-100</f>
        <v>14.797736790519451</v>
      </c>
      <c r="FZ219" s="72">
        <f t="shared" si="5142"/>
        <v>9.1006296780325613</v>
      </c>
      <c r="GA219" s="26">
        <f t="shared" ref="GA219:GB219" si="5143">SUM(GA212:GA218)</f>
        <v>4</v>
      </c>
      <c r="GB219" s="27">
        <f t="shared" si="5143"/>
        <v>0</v>
      </c>
      <c r="GC219" s="27"/>
      <c r="GD219" s="27"/>
      <c r="GE219" s="27">
        <f t="shared" si="4083"/>
        <v>541</v>
      </c>
      <c r="GF219" s="28">
        <f t="shared" ref="GF219" si="5144">((GE219+GG219)/7)/GC218</f>
        <v>0.43768996960486323</v>
      </c>
      <c r="GG219" s="27">
        <f t="shared" si="4085"/>
        <v>35</v>
      </c>
      <c r="GH219" s="28">
        <f t="shared" ref="GH219" si="5145">(GG219/(GG219+GE219))</f>
        <v>6.0763888888888888E-2</v>
      </c>
      <c r="GI219" s="27"/>
      <c r="GJ219" s="27"/>
      <c r="GK219" s="29">
        <f t="shared" ref="GK219:GL219" si="5146">GK217/GK216*100-100</f>
        <v>5.9759472115793955</v>
      </c>
      <c r="GL219" s="72">
        <f t="shared" si="5146"/>
        <v>13.93099000322475</v>
      </c>
      <c r="GM219" s="26">
        <f t="shared" ref="GM219:GN219" si="5147">SUM(GM212:GM218)</f>
        <v>0</v>
      </c>
      <c r="GN219" s="27">
        <f t="shared" si="5147"/>
        <v>0</v>
      </c>
      <c r="GO219" s="27"/>
      <c r="GP219" s="27"/>
      <c r="GQ219" s="27">
        <f t="shared" si="4089"/>
        <v>3052</v>
      </c>
      <c r="GR219" s="28">
        <f t="shared" ref="GR219" si="5148">((GQ219+GS219)/7)/GO218</f>
        <v>0.60253456221198154</v>
      </c>
      <c r="GS219" s="27">
        <f t="shared" si="4091"/>
        <v>86</v>
      </c>
      <c r="GT219" s="28">
        <f t="shared" ref="GT219" si="5149">(GS219/(GS219+GQ219))</f>
        <v>2.7405991077119184E-2</v>
      </c>
      <c r="GU219" s="27"/>
      <c r="GV219" s="27"/>
      <c r="GW219" s="29">
        <f t="shared" ref="GW219:GX219" si="5150">GW217/GW216*100-100</f>
        <v>8.5967432950191665</v>
      </c>
      <c r="GX219" s="72">
        <f t="shared" si="5150"/>
        <v>11.318929377620137</v>
      </c>
      <c r="GY219" s="26">
        <f t="shared" ref="GY219:GZ219" si="5151">SUM(GY212:GY218)</f>
        <v>0</v>
      </c>
      <c r="GZ219" s="27">
        <f t="shared" si="5151"/>
        <v>0</v>
      </c>
      <c r="HA219" s="27"/>
      <c r="HB219" s="27"/>
      <c r="HC219" s="27">
        <f t="shared" si="4095"/>
        <v>2663</v>
      </c>
      <c r="HD219" s="28">
        <f t="shared" ref="HD219" si="5152">((HC219+HE219)/7)/HA218</f>
        <v>0.53187403993855609</v>
      </c>
      <c r="HE219" s="27">
        <f t="shared" si="4097"/>
        <v>107</v>
      </c>
      <c r="HF219" s="28">
        <f t="shared" ref="HF219" si="5153">(HE219/(HE219+HC219))</f>
        <v>3.8628158844765344E-2</v>
      </c>
      <c r="HG219" s="27"/>
      <c r="HH219" s="27"/>
      <c r="HI219" s="29">
        <f t="shared" ref="HI219:HJ219" si="5154">HI217/HI216*100-100</f>
        <v>8.3572796934865892</v>
      </c>
      <c r="HJ219" s="72">
        <f t="shared" si="5154"/>
        <v>20.692249811888644</v>
      </c>
      <c r="HK219" s="26">
        <f t="shared" si="5031"/>
        <v>24</v>
      </c>
      <c r="HL219" s="27">
        <f t="shared" si="5032"/>
        <v>4</v>
      </c>
      <c r="HM219" s="27"/>
      <c r="HN219" s="27"/>
      <c r="HO219" s="27">
        <f t="shared" ref="HO219" si="5155">+G219+S219+AE219+AQ219+BC219+BO219+CA219+CM219+CY219+DK219+DW219+EI219+EU219+FG219+FS219+GE219+GQ219+HC219+I219+U219+AG219+AS219+BE219+BQ219+CC219+CO219+DA219+DM219+DY219+EK219+EW219+FI219+FU219+GG219+GS219+HE219</f>
        <v>46312</v>
      </c>
      <c r="HP219" s="203">
        <f t="shared" ref="HP219" si="5156">+((HO219)/HM218)/7</f>
        <v>0.57832167832167836</v>
      </c>
      <c r="HQ219" s="62">
        <f t="shared" si="5037"/>
        <v>1982</v>
      </c>
      <c r="HR219" s="52">
        <f t="shared" si="5038"/>
        <v>4.2796683365002593E-2</v>
      </c>
      <c r="HS219" s="53">
        <f t="shared" si="4102"/>
        <v>65.342857142857142</v>
      </c>
      <c r="HT219" s="54">
        <f t="shared" si="4103"/>
        <v>43609</v>
      </c>
      <c r="HU219" s="53">
        <f t="shared" si="4104"/>
        <v>94.160511019899346</v>
      </c>
      <c r="HV219" s="63">
        <f t="shared" ref="HV219:HW219" si="5157">HV217/HV216*100-100</f>
        <v>12.688733794832729</v>
      </c>
      <c r="HW219" s="72">
        <f t="shared" si="5157"/>
        <v>8.5938816077625262</v>
      </c>
      <c r="HX219" s="78">
        <f t="shared" ref="HX219" si="5158">SUM(G219,I219,S219,U219,AE219,AG219,AQ219,AS219,BC219,BE219,BO219,BQ219)/7/SUM(E218,Q218,AC218,AO218,BA218,BM218)</f>
        <v>0.57310208428419285</v>
      </c>
      <c r="HY219" s="78">
        <f t="shared" ref="HY219" si="5159">SUM(CA219,CC219,CM219,CO219,CY219,DA219,DK219,DM219,DW219,DY219,EI219,EK219)/7/SUM(BY218,CK218,CW218,DI218,DU218,EG218)</f>
        <v>0.57270040773575737</v>
      </c>
      <c r="HZ219" s="78">
        <f t="shared" ref="HZ219" si="5160">SUM(K219,EU219,EW219,FG219,FI219,FS219,FU219,GE219,GG219,GQ219,GS219,HC219,HE219)/7/SUM(ES218,FE218,FQ218,GC218,GO218,HA218)</f>
        <v>0.58894843836629085</v>
      </c>
      <c r="IA219" s="82">
        <f t="shared" ref="IA219" si="5161">SUM(I219,U219,AG219,AS219,BE219,BQ219)/SUM(G219,I219,S219,U219,AE219,AG219,AQ219,AS219,BC219,BE219,BO219,BQ219)</f>
        <v>3.875763206795859E-2</v>
      </c>
      <c r="IB219" s="82">
        <f t="shared" ref="IB219" si="5162">SUM(CC219,CO219,DA219,DM219,DY219,EK219)/SUM(CA219,CC219,CM219,CO219,CY219,DA219,DK219,DM219,DW219,DY219,EI219,EK219)</f>
        <v>5.0293925538863485E-2</v>
      </c>
      <c r="IC219" s="82">
        <f t="shared" ref="IC219" si="5163">SUM(EW219,FI219,FU219,GG219,GS219,HE219)/SUM(EU219,EW219,FG219,FI219,FS219,FU219,GE219,GG219,GQ219,GS219,HC219,HE219)</f>
        <v>3.9412576879628465E-2</v>
      </c>
      <c r="ID219" s="84">
        <f t="shared" ref="ID219" si="5164">SUM(C219,O219,AA219,AM219,AY219,BK219)</f>
        <v>13</v>
      </c>
      <c r="IE219" s="84">
        <f t="shared" ref="IE219" si="5165">SUM(BW219,CI219,CU219,DG219,DS219,EE219)</f>
        <v>7</v>
      </c>
      <c r="IF219" s="84">
        <f t="shared" ref="IF219" si="5166">SUM(EQ219,FC219,FO219,GA219,GM219,GY219)</f>
        <v>4</v>
      </c>
      <c r="IG219" s="86" t="s">
        <v>40</v>
      </c>
    </row>
    <row r="220" spans="1:24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5">
        <f t="shared" ref="HK220:HL220" si="5167">HK219/HM209</f>
        <v>2.0935101186322401E-3</v>
      </c>
      <c r="HL220" s="68">
        <f t="shared" si="5167"/>
        <v>4.4843049327354259E-3</v>
      </c>
      <c r="HM220" s="30"/>
      <c r="HN220" s="30"/>
      <c r="HO220" s="30"/>
      <c r="HP220" s="204"/>
      <c r="HQ220" s="30"/>
      <c r="HR220" s="30"/>
      <c r="HS220" s="30"/>
      <c r="HT220" s="51"/>
      <c r="HU220" s="30"/>
      <c r="HV220" s="30"/>
      <c r="HW220" s="31"/>
      <c r="HY220" s="77"/>
      <c r="HZ220" s="77"/>
      <c r="ID220" s="84">
        <f t="shared" ref="ID220" si="5168">SUM(E209,Q209,AC209,AO209,BA209,BM209)</f>
        <v>3769</v>
      </c>
      <c r="IE220" s="84">
        <f t="shared" ref="IE220" si="5169">SUM(BY209,CK209,CW209,DI209,DU209,EG209)</f>
        <v>3826</v>
      </c>
      <c r="IF220" s="84">
        <f t="shared" ref="IF220" si="5170">SUM(ES209,FE209,FQ209,GC209,GO209,HA209)</f>
        <v>3869</v>
      </c>
      <c r="IG220" s="86" t="s">
        <v>38</v>
      </c>
    </row>
    <row r="221" spans="1:241" x14ac:dyDescent="0.25">
      <c r="A221" s="210">
        <v>49</v>
      </c>
      <c r="B221" s="73">
        <f>B218+1</f>
        <v>44673</v>
      </c>
      <c r="C221" s="33">
        <v>1</v>
      </c>
      <c r="D221" s="34"/>
      <c r="E221" s="34">
        <f t="shared" ref="E221:F221" si="5171">E218-C221</f>
        <v>688</v>
      </c>
      <c r="F221" s="34">
        <f t="shared" si="5171"/>
        <v>55</v>
      </c>
      <c r="G221" s="34">
        <v>456</v>
      </c>
      <c r="H221" s="35">
        <f t="shared" ref="H221:H227" si="5172">((G221+I221)/E221)</f>
        <v>0.69040697674418605</v>
      </c>
      <c r="I221" s="34">
        <v>19</v>
      </c>
      <c r="J221" s="35">
        <f t="shared" ref="J221:J227" si="5173">I221/(G221+I221)</f>
        <v>0.04</v>
      </c>
      <c r="K221" s="36"/>
      <c r="L221" s="34"/>
      <c r="M221" s="34"/>
      <c r="N221" s="37"/>
      <c r="O221" s="33"/>
      <c r="P221" s="34"/>
      <c r="Q221" s="34">
        <f t="shared" ref="Q221" si="5174">Q218-O221</f>
        <v>700</v>
      </c>
      <c r="R221" s="34">
        <f t="shared" ref="R221" si="5175">R218-P221</f>
        <v>57</v>
      </c>
      <c r="S221" s="34">
        <v>373</v>
      </c>
      <c r="T221" s="35">
        <f t="shared" ref="T221:T227" si="5176">((S221+U221)/Q221)</f>
        <v>0.55142857142857138</v>
      </c>
      <c r="U221" s="34">
        <v>13</v>
      </c>
      <c r="V221" s="35">
        <f t="shared" ref="V221:V227" si="5177">U221/(S221+U221)</f>
        <v>3.367875647668394E-2</v>
      </c>
      <c r="W221" s="36"/>
      <c r="X221" s="34"/>
      <c r="Y221" s="34"/>
      <c r="Z221" s="37"/>
      <c r="AA221" s="33">
        <v>1</v>
      </c>
      <c r="AB221" s="34"/>
      <c r="AC221" s="34">
        <f t="shared" ref="AC221" si="5178">AC218-AA221</f>
        <v>717</v>
      </c>
      <c r="AD221" s="34">
        <f t="shared" ref="AD221" si="5179">AD218-AB221</f>
        <v>57</v>
      </c>
      <c r="AE221" s="34">
        <v>393</v>
      </c>
      <c r="AF221" s="35">
        <f t="shared" ref="AF221:AF227" si="5180">((AE221+AG221)/AC221)</f>
        <v>0.57601115760111576</v>
      </c>
      <c r="AG221" s="34">
        <v>20</v>
      </c>
      <c r="AH221" s="35">
        <f t="shared" ref="AH221:AH227" si="5181">AG221/(AE221+AG221)</f>
        <v>4.8426150121065374E-2</v>
      </c>
      <c r="AI221" s="36"/>
      <c r="AJ221" s="34"/>
      <c r="AK221" s="34"/>
      <c r="AL221" s="37"/>
      <c r="AM221" s="33"/>
      <c r="AN221" s="34"/>
      <c r="AO221" s="34">
        <f t="shared" ref="AO221" si="5182">AO218-AM221</f>
        <v>183</v>
      </c>
      <c r="AP221" s="34">
        <f t="shared" ref="AP221" si="5183">AP218-AN221</f>
        <v>15</v>
      </c>
      <c r="AQ221" s="34">
        <v>62</v>
      </c>
      <c r="AR221" s="35">
        <f t="shared" ref="AR221:AR227" si="5184">((AQ221+AS221)/AO221)</f>
        <v>0.36065573770491804</v>
      </c>
      <c r="AS221" s="34">
        <v>4</v>
      </c>
      <c r="AT221" s="35">
        <f t="shared" ref="AT221:AT227" si="5185">AS221/(AQ221+AS221)</f>
        <v>6.0606060606060608E-2</v>
      </c>
      <c r="AU221" s="36"/>
      <c r="AV221" s="34"/>
      <c r="AW221" s="34"/>
      <c r="AX221" s="37"/>
      <c r="AY221" s="33"/>
      <c r="AZ221" s="34"/>
      <c r="BA221" s="34">
        <f t="shared" ref="BA221" si="5186">BA218-AY221</f>
        <v>735</v>
      </c>
      <c r="BB221" s="34">
        <f t="shared" ref="BB221" si="5187">BB218-AZ221</f>
        <v>57</v>
      </c>
      <c r="BC221" s="34">
        <v>369</v>
      </c>
      <c r="BD221" s="35">
        <f t="shared" ref="BD221:BD227" si="5188">((BC221+BE221)/BA221)</f>
        <v>0.52108843537414962</v>
      </c>
      <c r="BE221" s="34">
        <v>14</v>
      </c>
      <c r="BF221" s="35">
        <f t="shared" ref="BF221:BF227" si="5189">BE221/(BC221+BE221)</f>
        <v>3.6553524804177548E-2</v>
      </c>
      <c r="BG221" s="36"/>
      <c r="BH221" s="34"/>
      <c r="BI221" s="34"/>
      <c r="BJ221" s="37"/>
      <c r="BK221" s="33"/>
      <c r="BL221" s="34"/>
      <c r="BM221" s="34">
        <f t="shared" ref="BM221" si="5190">BM218-BK221</f>
        <v>731</v>
      </c>
      <c r="BN221" s="34">
        <f t="shared" ref="BN221" si="5191">BN218-BL221</f>
        <v>57</v>
      </c>
      <c r="BO221" s="34">
        <v>315</v>
      </c>
      <c r="BP221" s="35">
        <f t="shared" ref="BP221:BP227" si="5192">((BO221+BQ221)/BM221)</f>
        <v>0.45006839945280436</v>
      </c>
      <c r="BQ221" s="34">
        <v>14</v>
      </c>
      <c r="BR221" s="35">
        <f t="shared" ref="BR221:BR227" si="5193">BQ221/(BO221+BQ221)</f>
        <v>4.2553191489361701E-2</v>
      </c>
      <c r="BS221" s="36"/>
      <c r="BT221" s="34"/>
      <c r="BU221" s="34"/>
      <c r="BV221" s="37"/>
      <c r="BW221" s="33"/>
      <c r="BX221" s="34"/>
      <c r="BY221" s="34">
        <f t="shared" ref="BY221" si="5194">BY218-BW221</f>
        <v>716</v>
      </c>
      <c r="BZ221" s="34">
        <f t="shared" ref="BZ221" si="5195">BZ218-BX221</f>
        <v>55</v>
      </c>
      <c r="CA221" s="34">
        <v>421</v>
      </c>
      <c r="CB221" s="35">
        <f t="shared" ref="CB221:CB227" si="5196">((CA221+CC221)/BY221)</f>
        <v>0.6033519553072626</v>
      </c>
      <c r="CC221" s="34">
        <v>11</v>
      </c>
      <c r="CD221" s="35">
        <f t="shared" ref="CD221:CD227" si="5197">CC221/(CA221+CC221)</f>
        <v>2.5462962962962962E-2</v>
      </c>
      <c r="CE221" s="36"/>
      <c r="CF221" s="34"/>
      <c r="CG221" s="34"/>
      <c r="CH221" s="37"/>
      <c r="CI221" s="33"/>
      <c r="CJ221" s="34"/>
      <c r="CK221" s="34">
        <f t="shared" ref="CK221" si="5198">CK218-CI221</f>
        <v>728</v>
      </c>
      <c r="CL221" s="34">
        <f t="shared" ref="CL221" si="5199">CL218-CJ221</f>
        <v>56</v>
      </c>
      <c r="CM221" s="34">
        <v>431</v>
      </c>
      <c r="CN221" s="35">
        <f t="shared" ref="CN221:CN227" si="5200">((CM221+CO221)/CK221)</f>
        <v>0.60851648351648346</v>
      </c>
      <c r="CO221" s="34">
        <v>12</v>
      </c>
      <c r="CP221" s="35">
        <f t="shared" ref="CP221:CP227" si="5201">CO221/(CM221+CO221)</f>
        <v>2.7088036117381489E-2</v>
      </c>
      <c r="CQ221" s="36"/>
      <c r="CR221" s="34"/>
      <c r="CS221" s="34"/>
      <c r="CT221" s="37"/>
      <c r="CU221" s="33"/>
      <c r="CV221" s="34"/>
      <c r="CW221" s="34">
        <f t="shared" ref="CW221" si="5202">CW218-CU221</f>
        <v>725</v>
      </c>
      <c r="CX221" s="34">
        <f t="shared" ref="CX221" si="5203">CX218-CV221</f>
        <v>56</v>
      </c>
      <c r="CY221" s="34">
        <v>415</v>
      </c>
      <c r="CZ221" s="35">
        <f t="shared" ref="CZ221:CZ227" si="5204">((CY221+DA221)/CW221)</f>
        <v>0.60137931034482761</v>
      </c>
      <c r="DA221" s="34">
        <v>21</v>
      </c>
      <c r="DB221" s="35">
        <f t="shared" ref="DB221:DB227" si="5205">DA221/(CY221+DA221)</f>
        <v>4.8165137614678902E-2</v>
      </c>
      <c r="DC221" s="36"/>
      <c r="DD221" s="34"/>
      <c r="DE221" s="34"/>
      <c r="DF221" s="37"/>
      <c r="DG221" s="33"/>
      <c r="DH221" s="34"/>
      <c r="DI221" s="34">
        <f t="shared" ref="DI221" si="5206">DI218-DG221</f>
        <v>164</v>
      </c>
      <c r="DJ221" s="34">
        <f t="shared" ref="DJ221" si="5207">DJ218-DH221</f>
        <v>13</v>
      </c>
      <c r="DK221" s="34">
        <v>59</v>
      </c>
      <c r="DL221" s="35">
        <f t="shared" ref="DL221:DL227" si="5208">((DK221+DM221)/DI221)</f>
        <v>0.38414634146341464</v>
      </c>
      <c r="DM221" s="34">
        <v>4</v>
      </c>
      <c r="DN221" s="35">
        <f t="shared" ref="DN221:DN227" si="5209">DM221/(DK221+DM221)</f>
        <v>6.3492063492063489E-2</v>
      </c>
      <c r="DO221" s="36"/>
      <c r="DP221" s="34"/>
      <c r="DQ221" s="34"/>
      <c r="DR221" s="37"/>
      <c r="DS221" s="33"/>
      <c r="DT221" s="34"/>
      <c r="DU221" s="34">
        <f t="shared" ref="DU221" si="5210">DU218-DS221</f>
        <v>743</v>
      </c>
      <c r="DV221" s="34">
        <f t="shared" ref="DV221" si="5211">DV218-DT221</f>
        <v>56</v>
      </c>
      <c r="DW221" s="34">
        <v>434</v>
      </c>
      <c r="DX221" s="35">
        <f t="shared" ref="DX221:DX227" si="5212">((DW221+DY221)/DU221)</f>
        <v>0.59488559892328396</v>
      </c>
      <c r="DY221" s="34">
        <v>8</v>
      </c>
      <c r="DZ221" s="35">
        <f t="shared" ref="DZ221:DZ227" si="5213">DY221/(DW221+DY221)</f>
        <v>1.8099547511312219E-2</v>
      </c>
      <c r="EA221" s="36"/>
      <c r="EB221" s="34"/>
      <c r="EC221" s="34"/>
      <c r="ED221" s="37"/>
      <c r="EE221" s="33"/>
      <c r="EF221" s="34"/>
      <c r="EG221" s="34">
        <f t="shared" ref="EG221" si="5214">EG218-EE221</f>
        <v>743</v>
      </c>
      <c r="EH221" s="34">
        <f t="shared" ref="EH221" si="5215">EH218-EF221</f>
        <v>56</v>
      </c>
      <c r="EI221" s="34">
        <v>389</v>
      </c>
      <c r="EJ221" s="35">
        <f t="shared" ref="EJ221:EJ227" si="5216">((EI221+EK221)/EG221)</f>
        <v>0.55316285329744275</v>
      </c>
      <c r="EK221" s="34">
        <v>22</v>
      </c>
      <c r="EL221" s="35">
        <f t="shared" ref="EL221:EL227" si="5217">EK221/(EI221+EK221)</f>
        <v>5.3527980535279802E-2</v>
      </c>
      <c r="EM221" s="36"/>
      <c r="EN221" s="34"/>
      <c r="EO221" s="34"/>
      <c r="EP221" s="37"/>
      <c r="EQ221" s="33"/>
      <c r="ER221" s="34"/>
      <c r="ES221" s="34">
        <f t="shared" ref="ES221" si="5218">ES218-EQ221</f>
        <v>720</v>
      </c>
      <c r="ET221" s="34">
        <f t="shared" ref="ET221" si="5219">ET218-ER221</f>
        <v>56</v>
      </c>
      <c r="EU221" s="34">
        <v>444</v>
      </c>
      <c r="EV221" s="35">
        <f t="shared" ref="EV221:EV227" si="5220">((EU221+EW221)/ES221)</f>
        <v>0.63055555555555554</v>
      </c>
      <c r="EW221" s="34">
        <v>10</v>
      </c>
      <c r="EX221" s="35">
        <f t="shared" ref="EX221:EX227" si="5221">EW221/(EU221+EW221)</f>
        <v>2.2026431718061675E-2</v>
      </c>
      <c r="EY221" s="36"/>
      <c r="EZ221" s="34"/>
      <c r="FA221" s="34"/>
      <c r="FB221" s="37"/>
      <c r="FC221" s="33"/>
      <c r="FD221" s="34"/>
      <c r="FE221" s="34">
        <f t="shared" ref="FE221" si="5222">FE218-FC221</f>
        <v>728</v>
      </c>
      <c r="FF221" s="34">
        <f t="shared" ref="FF221" si="5223">FF218-FD221</f>
        <v>56</v>
      </c>
      <c r="FG221" s="34">
        <v>425</v>
      </c>
      <c r="FH221" s="35">
        <f t="shared" ref="FH221:FH227" si="5224">((FG221+FI221)/FE221)</f>
        <v>0.60027472527472525</v>
      </c>
      <c r="FI221" s="34">
        <v>12</v>
      </c>
      <c r="FJ221" s="35">
        <f t="shared" ref="FJ221:FJ227" si="5225">FI221/(FG221+FI221)</f>
        <v>2.7459954233409609E-2</v>
      </c>
      <c r="FK221" s="36"/>
      <c r="FL221" s="34"/>
      <c r="FM221" s="34"/>
      <c r="FN221" s="37"/>
      <c r="FO221" s="33"/>
      <c r="FP221" s="34"/>
      <c r="FQ221" s="34">
        <f t="shared" ref="FQ221" si="5226">FQ218-FO221</f>
        <v>741</v>
      </c>
      <c r="FR221" s="34">
        <f t="shared" ref="FR221" si="5227">FR218-FP221</f>
        <v>57</v>
      </c>
      <c r="FS221" s="34">
        <v>433</v>
      </c>
      <c r="FT221" s="35">
        <f t="shared" ref="FT221:FT227" si="5228">((FS221+FU221)/FQ221)</f>
        <v>0.60323886639676116</v>
      </c>
      <c r="FU221" s="34">
        <v>14</v>
      </c>
      <c r="FV221" s="35">
        <f t="shared" ref="FV221:FV227" si="5229">FU221/(FS221+FU221)</f>
        <v>3.1319910514541388E-2</v>
      </c>
      <c r="FW221" s="36"/>
      <c r="FX221" s="34"/>
      <c r="FY221" s="34"/>
      <c r="FZ221" s="37"/>
      <c r="GA221" s="33"/>
      <c r="GB221" s="34"/>
      <c r="GC221" s="34">
        <f t="shared" ref="GC221" si="5230">GC218-GA221</f>
        <v>188</v>
      </c>
      <c r="GD221" s="34">
        <f t="shared" ref="GD221" si="5231">GD218-GB221</f>
        <v>15</v>
      </c>
      <c r="GE221" s="34">
        <v>64</v>
      </c>
      <c r="GF221" s="35">
        <f t="shared" ref="GF221:GF227" si="5232">((GE221+GG221)/GC221)</f>
        <v>0.36170212765957449</v>
      </c>
      <c r="GG221" s="34">
        <v>4</v>
      </c>
      <c r="GH221" s="35">
        <f t="shared" ref="GH221:GH227" si="5233">GG221/(GE221+GG221)</f>
        <v>5.8823529411764705E-2</v>
      </c>
      <c r="GI221" s="36"/>
      <c r="GJ221" s="34"/>
      <c r="GK221" s="34"/>
      <c r="GL221" s="37"/>
      <c r="GM221" s="33"/>
      <c r="GN221" s="34"/>
      <c r="GO221" s="34">
        <f t="shared" ref="GO221" si="5234">GO218-GM221</f>
        <v>744</v>
      </c>
      <c r="GP221" s="34">
        <f t="shared" ref="GP221" si="5235">GP218-GN221</f>
        <v>56</v>
      </c>
      <c r="GQ221" s="34">
        <v>450</v>
      </c>
      <c r="GR221" s="35">
        <f t="shared" ref="GR221:GR227" si="5236">((GQ221+GS221)/GO221)</f>
        <v>0.62634408602150538</v>
      </c>
      <c r="GS221" s="34">
        <v>16</v>
      </c>
      <c r="GT221" s="35">
        <f t="shared" ref="GT221:GT227" si="5237">GS221/(GQ221+GS221)</f>
        <v>3.4334763948497854E-2</v>
      </c>
      <c r="GU221" s="36"/>
      <c r="GV221" s="34"/>
      <c r="GW221" s="34"/>
      <c r="GX221" s="37"/>
      <c r="GY221" s="33"/>
      <c r="GZ221" s="34"/>
      <c r="HA221" s="34">
        <f t="shared" ref="HA221" si="5238">HA218-GY221</f>
        <v>744</v>
      </c>
      <c r="HB221" s="34">
        <f t="shared" ref="HB221" si="5239">HB218-GZ221</f>
        <v>58</v>
      </c>
      <c r="HC221" s="34">
        <v>404</v>
      </c>
      <c r="HD221" s="35">
        <f t="shared" ref="HD221:HD227" si="5240">((HC221+HE221)/HA221)</f>
        <v>0.57123655913978499</v>
      </c>
      <c r="HE221" s="34">
        <v>21</v>
      </c>
      <c r="HF221" s="35">
        <f t="shared" ref="HF221:HF227" si="5241">HE221/(HC221+HE221)</f>
        <v>4.9411764705882349E-2</v>
      </c>
      <c r="HG221" s="36"/>
      <c r="HH221" s="34"/>
      <c r="HI221" s="34"/>
      <c r="HJ221" s="37"/>
      <c r="HK221" s="33">
        <f t="shared" ref="HK221:HK228" si="5242">+C221+O221+AA221+AM221+AY221+BK221+BW221+CI221+CU221+DG221+DS221+EE221+EQ221+FC221+FO221+GA221+GM221+GY221</f>
        <v>2</v>
      </c>
      <c r="HL221" s="34">
        <f t="shared" ref="HL221:HL228" si="5243">+D221+P221+AB221+AN221+AZ221+BL221+BX221+CJ221+CV221+DH221+DT221+EF221+ER221+FD221+FP221+GB221+GN221+GZ221</f>
        <v>0</v>
      </c>
      <c r="HM221" s="34">
        <f t="shared" ref="HM221:HM227" si="5244">+E221+Q221+AC221+AO221+BA221+BM221+BY221+CK221+CW221+DI221+DU221+EG221+ES221+FE221+FQ221+GC221+GO221+HA221</f>
        <v>11438</v>
      </c>
      <c r="HN221" s="34">
        <f t="shared" ref="HN221:HN227" si="5245">+F221+R221+AD221+AP221+BB221+BN221+BZ221+CL221+CX221+DJ221+DV221+EH221+ET221+FF221+FR221+GD221+GP221+HB221</f>
        <v>888</v>
      </c>
      <c r="HO221" s="34">
        <f t="shared" ref="HO221:HO227" si="5246">+G221+S221+AE221+AQ221+BC221+BO221+CA221+CM221+CY221+DK221+DW221+EI221+EU221+FG221+FS221+GE221+GQ221+HC221+HE221+I221+U221+AG221+AS221+BE221+BQ221+CC221+CO221+DA221+DM221+DY221+EK221+EW221+FI221+FU221+GG221+GS221</f>
        <v>6576</v>
      </c>
      <c r="HP221" s="201">
        <f t="shared" ref="HP221:HP227" si="5247">+(HO221)/HM221</f>
        <v>0.57492568630879526</v>
      </c>
      <c r="HQ221" s="48">
        <f t="shared" ref="HQ221:HQ228" si="5248">+I221+U221+AG221+AS221+BE221+BQ221+CC221+CO221+DA221+DM221+DY221+EK221+EW221+FI221+FU221+GG221+GS221+HE221</f>
        <v>239</v>
      </c>
      <c r="HR221" s="35">
        <f t="shared" ref="HR221:HR228" si="5249">+(HQ221/(HO221))</f>
        <v>3.634428223844282E-2</v>
      </c>
      <c r="HS221" s="49">
        <v>65.8</v>
      </c>
      <c r="HT221" s="50">
        <v>6248</v>
      </c>
      <c r="HU221" s="49">
        <f t="shared" ref="HU221:HU227" si="5250">+HT221/HO221*100</f>
        <v>95.012165450121657</v>
      </c>
      <c r="HV221" s="48"/>
      <c r="HW221" s="37"/>
      <c r="HX221" s="78">
        <f t="shared" ref="HX221:HX227" si="5251">SUM(G221,I221,S221,U221,AE221,AG221,AQ221,AS221,BC221,BE221,BO221,BQ221)/SUM(E221,Q221,AC221,AO221,BA221,BM221)</f>
        <v>0.54661694192860943</v>
      </c>
      <c r="HY221" s="78">
        <f t="shared" ref="HY221:HY227" si="5252">SUM(CA221,CC221,CM221,CO221,CY221,DA221,DK221,DM221,DW221,DY221,EI221,EK221)/SUM(BY221,CK221,CW221,DI221,DU221,EG221)</f>
        <v>0.58313694684472372</v>
      </c>
      <c r="HZ221" s="78">
        <f t="shared" ref="HZ221:HZ227" si="5253">SUM(K221,EU221,EW221,FG221,FI221,FS221,FU221,GE221,GG221,GQ221,GS221,HC221,HE221)/SUM(ES221,FE221,FQ221,GC221,GO221,HA221)</f>
        <v>0.59430789133247086</v>
      </c>
    </row>
    <row r="222" spans="1:241" x14ac:dyDescent="0.25">
      <c r="A222" s="211"/>
      <c r="B222" s="41">
        <f t="shared" ref="B222:B227" si="5254">+B221+1</f>
        <v>44674</v>
      </c>
      <c r="C222" s="10"/>
      <c r="D222" s="11"/>
      <c r="E222" s="74">
        <f t="shared" ref="E222:E227" si="5255">E221-C222</f>
        <v>688</v>
      </c>
      <c r="F222" s="74">
        <f t="shared" ref="F222:F227" si="5256">F221-D222</f>
        <v>55</v>
      </c>
      <c r="G222" s="11">
        <v>415</v>
      </c>
      <c r="H222" s="12">
        <f t="shared" si="5172"/>
        <v>0.6308139534883721</v>
      </c>
      <c r="I222" s="11">
        <v>19</v>
      </c>
      <c r="J222" s="12">
        <f t="shared" si="5173"/>
        <v>4.377880184331797E-2</v>
      </c>
      <c r="K222" s="13"/>
      <c r="L222" s="11"/>
      <c r="M222" s="11"/>
      <c r="N222" s="14"/>
      <c r="O222" s="10"/>
      <c r="P222" s="11"/>
      <c r="Q222" s="74">
        <f t="shared" ref="Q222:Q227" si="5257">Q221-O222</f>
        <v>700</v>
      </c>
      <c r="R222" s="74">
        <f t="shared" ref="R222:R227" si="5258">R221-P222</f>
        <v>57</v>
      </c>
      <c r="S222" s="11">
        <v>381</v>
      </c>
      <c r="T222" s="12">
        <f t="shared" si="5176"/>
        <v>0.57285714285714284</v>
      </c>
      <c r="U222" s="11">
        <v>20</v>
      </c>
      <c r="V222" s="12">
        <f t="shared" si="5177"/>
        <v>4.9875311720698257E-2</v>
      </c>
      <c r="W222" s="13"/>
      <c r="X222" s="11"/>
      <c r="Y222" s="11"/>
      <c r="Z222" s="14"/>
      <c r="AA222" s="10">
        <v>1</v>
      </c>
      <c r="AB222" s="11"/>
      <c r="AC222" s="74">
        <f t="shared" ref="AC222:AC227" si="5259">AC221-AA222</f>
        <v>716</v>
      </c>
      <c r="AD222" s="74">
        <f t="shared" ref="AD222:AD227" si="5260">AD221-AB222</f>
        <v>57</v>
      </c>
      <c r="AE222" s="11">
        <v>416</v>
      </c>
      <c r="AF222" s="12">
        <f t="shared" si="5180"/>
        <v>0.6033519553072626</v>
      </c>
      <c r="AG222" s="11">
        <v>16</v>
      </c>
      <c r="AH222" s="12">
        <f t="shared" si="5181"/>
        <v>3.7037037037037035E-2</v>
      </c>
      <c r="AI222" s="13"/>
      <c r="AJ222" s="11"/>
      <c r="AK222" s="11"/>
      <c r="AL222" s="14"/>
      <c r="AM222" s="10">
        <v>1</v>
      </c>
      <c r="AN222" s="11"/>
      <c r="AO222" s="74">
        <f t="shared" ref="AO222:AO227" si="5261">AO221-AM222</f>
        <v>182</v>
      </c>
      <c r="AP222" s="74">
        <f t="shared" ref="AP222:AP227" si="5262">AP221-AN222</f>
        <v>15</v>
      </c>
      <c r="AQ222" s="11">
        <v>71</v>
      </c>
      <c r="AR222" s="12">
        <f t="shared" si="5184"/>
        <v>0.39560439560439559</v>
      </c>
      <c r="AS222" s="11">
        <v>1</v>
      </c>
      <c r="AT222" s="12">
        <f t="shared" si="5185"/>
        <v>1.3888888888888888E-2</v>
      </c>
      <c r="AU222" s="13"/>
      <c r="AV222" s="11"/>
      <c r="AW222" s="11"/>
      <c r="AX222" s="14"/>
      <c r="AY222" s="10">
        <v>1</v>
      </c>
      <c r="AZ222" s="11"/>
      <c r="BA222" s="74">
        <f t="shared" ref="BA222:BA227" si="5263">BA221-AY222</f>
        <v>734</v>
      </c>
      <c r="BB222" s="74">
        <f t="shared" ref="BB222:BB227" si="5264">BB221-AZ222</f>
        <v>57</v>
      </c>
      <c r="BC222" s="11">
        <v>361</v>
      </c>
      <c r="BD222" s="12">
        <f t="shared" si="5188"/>
        <v>0.50817438692098094</v>
      </c>
      <c r="BE222" s="11">
        <v>12</v>
      </c>
      <c r="BF222" s="12">
        <f t="shared" si="5189"/>
        <v>3.2171581769436998E-2</v>
      </c>
      <c r="BG222" s="13"/>
      <c r="BH222" s="11"/>
      <c r="BI222" s="11"/>
      <c r="BJ222" s="14"/>
      <c r="BK222" s="10">
        <v>1</v>
      </c>
      <c r="BL222" s="11"/>
      <c r="BM222" s="74">
        <f t="shared" ref="BM222:BM227" si="5265">BM221-BK222</f>
        <v>730</v>
      </c>
      <c r="BN222" s="74">
        <f t="shared" ref="BN222:BN227" si="5266">BN221-BL222</f>
        <v>57</v>
      </c>
      <c r="BO222" s="11">
        <v>323</v>
      </c>
      <c r="BP222" s="12">
        <f t="shared" si="5192"/>
        <v>0.4671232876712329</v>
      </c>
      <c r="BQ222" s="11">
        <v>18</v>
      </c>
      <c r="BR222" s="12">
        <f t="shared" si="5193"/>
        <v>5.2785923753665691E-2</v>
      </c>
      <c r="BS222" s="13"/>
      <c r="BT222" s="11"/>
      <c r="BU222" s="11"/>
      <c r="BV222" s="14"/>
      <c r="BW222" s="10">
        <v>1</v>
      </c>
      <c r="BX222" s="11"/>
      <c r="BY222" s="74">
        <f t="shared" ref="BY222:BY227" si="5267">BY221-BW222</f>
        <v>715</v>
      </c>
      <c r="BZ222" s="74">
        <f t="shared" ref="BZ222:BZ227" si="5268">BZ221-BX222</f>
        <v>55</v>
      </c>
      <c r="CA222" s="11">
        <v>409</v>
      </c>
      <c r="CB222" s="12">
        <f t="shared" si="5196"/>
        <v>0.60279720279720284</v>
      </c>
      <c r="CC222" s="11">
        <v>22</v>
      </c>
      <c r="CD222" s="12">
        <f t="shared" si="5197"/>
        <v>5.1044083526682132E-2</v>
      </c>
      <c r="CE222" s="13"/>
      <c r="CF222" s="11"/>
      <c r="CG222" s="11"/>
      <c r="CH222" s="14"/>
      <c r="CI222" s="10"/>
      <c r="CJ222" s="11"/>
      <c r="CK222" s="74">
        <f t="shared" ref="CK222:CK227" si="5269">CK221-CI222</f>
        <v>728</v>
      </c>
      <c r="CL222" s="74">
        <f t="shared" ref="CL222:CL227" si="5270">CL221-CJ222</f>
        <v>56</v>
      </c>
      <c r="CM222" s="11">
        <v>438</v>
      </c>
      <c r="CN222" s="12">
        <f t="shared" si="5200"/>
        <v>0.61538461538461542</v>
      </c>
      <c r="CO222" s="11">
        <v>10</v>
      </c>
      <c r="CP222" s="12">
        <f t="shared" si="5201"/>
        <v>2.2321428571428572E-2</v>
      </c>
      <c r="CQ222" s="13"/>
      <c r="CR222" s="11"/>
      <c r="CS222" s="11"/>
      <c r="CT222" s="14"/>
      <c r="CU222" s="10">
        <v>1</v>
      </c>
      <c r="CV222" s="11"/>
      <c r="CW222" s="74">
        <f t="shared" ref="CW222:CW227" si="5271">CW221-CU222</f>
        <v>724</v>
      </c>
      <c r="CX222" s="74">
        <f t="shared" ref="CX222:CX227" si="5272">CX221-CV222</f>
        <v>56</v>
      </c>
      <c r="CY222" s="11">
        <v>390</v>
      </c>
      <c r="CZ222" s="12">
        <f t="shared" si="5204"/>
        <v>0.56906077348066297</v>
      </c>
      <c r="DA222" s="11">
        <v>22</v>
      </c>
      <c r="DB222" s="12">
        <f t="shared" si="5205"/>
        <v>5.3398058252427182E-2</v>
      </c>
      <c r="DC222" s="13"/>
      <c r="DD222" s="11"/>
      <c r="DE222" s="11"/>
      <c r="DF222" s="14"/>
      <c r="DG222" s="10"/>
      <c r="DH222" s="11"/>
      <c r="DI222" s="74">
        <f t="shared" ref="DI222:DI227" si="5273">DI221-DG222</f>
        <v>164</v>
      </c>
      <c r="DJ222" s="74">
        <f t="shared" ref="DJ222:DJ227" si="5274">DJ221-DH222</f>
        <v>13</v>
      </c>
      <c r="DK222" s="11">
        <v>54</v>
      </c>
      <c r="DL222" s="12">
        <f t="shared" si="5208"/>
        <v>0.35365853658536583</v>
      </c>
      <c r="DM222" s="11">
        <v>4</v>
      </c>
      <c r="DN222" s="12">
        <f t="shared" si="5209"/>
        <v>6.8965517241379309E-2</v>
      </c>
      <c r="DO222" s="13"/>
      <c r="DP222" s="11"/>
      <c r="DQ222" s="11"/>
      <c r="DR222" s="14"/>
      <c r="DS222" s="10"/>
      <c r="DT222" s="11"/>
      <c r="DU222" s="74">
        <f t="shared" ref="DU222:DU227" si="5275">DU221-DS222</f>
        <v>743</v>
      </c>
      <c r="DV222" s="74">
        <f t="shared" ref="DV222:DV227" si="5276">DV221-DT222</f>
        <v>56</v>
      </c>
      <c r="DW222" s="11">
        <v>422</v>
      </c>
      <c r="DX222" s="12">
        <f t="shared" si="5212"/>
        <v>0.59353970390309552</v>
      </c>
      <c r="DY222" s="11">
        <v>19</v>
      </c>
      <c r="DZ222" s="12">
        <f t="shared" si="5213"/>
        <v>4.3083900226757371E-2</v>
      </c>
      <c r="EA222" s="13"/>
      <c r="EB222" s="11"/>
      <c r="EC222" s="11"/>
      <c r="ED222" s="14"/>
      <c r="EE222" s="10">
        <v>1</v>
      </c>
      <c r="EF222" s="11"/>
      <c r="EG222" s="74">
        <f t="shared" ref="EG222:EG227" si="5277">EG221-EE222</f>
        <v>742</v>
      </c>
      <c r="EH222" s="74">
        <f t="shared" ref="EH222:EH227" si="5278">EH221-EF222</f>
        <v>56</v>
      </c>
      <c r="EI222" s="11">
        <v>396</v>
      </c>
      <c r="EJ222" s="12">
        <f t="shared" si="5216"/>
        <v>0.54851752021563338</v>
      </c>
      <c r="EK222" s="11">
        <v>11</v>
      </c>
      <c r="EL222" s="12">
        <f t="shared" si="5217"/>
        <v>2.7027027027027029E-2</v>
      </c>
      <c r="EM222" s="13"/>
      <c r="EN222" s="11"/>
      <c r="EO222" s="11"/>
      <c r="EP222" s="14"/>
      <c r="EQ222" s="10">
        <v>1</v>
      </c>
      <c r="ER222" s="11">
        <v>1</v>
      </c>
      <c r="ES222" s="74">
        <f t="shared" ref="ES222:ES227" si="5279">ES221-EQ222</f>
        <v>719</v>
      </c>
      <c r="ET222" s="74">
        <f t="shared" ref="ET222:ET227" si="5280">ET221-ER222</f>
        <v>55</v>
      </c>
      <c r="EU222" s="11">
        <v>437</v>
      </c>
      <c r="EV222" s="12">
        <f t="shared" si="5220"/>
        <v>0.63143254520166903</v>
      </c>
      <c r="EW222" s="11">
        <v>17</v>
      </c>
      <c r="EX222" s="12">
        <f t="shared" si="5221"/>
        <v>3.7444933920704845E-2</v>
      </c>
      <c r="EY222" s="13"/>
      <c r="EZ222" s="11"/>
      <c r="FA222" s="11"/>
      <c r="FB222" s="14"/>
      <c r="FC222" s="10"/>
      <c r="FD222" s="11"/>
      <c r="FE222" s="74">
        <f t="shared" ref="FE222:FE227" si="5281">FE221-FC222</f>
        <v>728</v>
      </c>
      <c r="FF222" s="74">
        <f t="shared" ref="FF222:FF227" si="5282">FF221-FD222</f>
        <v>56</v>
      </c>
      <c r="FG222" s="11">
        <v>408</v>
      </c>
      <c r="FH222" s="12">
        <f t="shared" si="5224"/>
        <v>0.57005494505494503</v>
      </c>
      <c r="FI222" s="11">
        <v>7</v>
      </c>
      <c r="FJ222" s="12">
        <f t="shared" si="5225"/>
        <v>1.6867469879518072E-2</v>
      </c>
      <c r="FK222" s="13"/>
      <c r="FL222" s="11"/>
      <c r="FM222" s="11"/>
      <c r="FN222" s="14"/>
      <c r="FO222" s="10">
        <v>1</v>
      </c>
      <c r="FP222" s="11"/>
      <c r="FQ222" s="74">
        <f t="shared" ref="FQ222:FQ227" si="5283">FQ221-FO222</f>
        <v>740</v>
      </c>
      <c r="FR222" s="74">
        <f t="shared" ref="FR222:FR227" si="5284">FR221-FP222</f>
        <v>57</v>
      </c>
      <c r="FS222" s="11">
        <v>430</v>
      </c>
      <c r="FT222" s="12">
        <f t="shared" si="5228"/>
        <v>0.6</v>
      </c>
      <c r="FU222" s="11">
        <v>14</v>
      </c>
      <c r="FV222" s="12">
        <f t="shared" si="5229"/>
        <v>3.1531531531531529E-2</v>
      </c>
      <c r="FW222" s="13"/>
      <c r="FX222" s="11"/>
      <c r="FY222" s="11"/>
      <c r="FZ222" s="14"/>
      <c r="GA222" s="10"/>
      <c r="GB222" s="11"/>
      <c r="GC222" s="74">
        <f t="shared" ref="GC222:GC227" si="5285">GC221-GA222</f>
        <v>188</v>
      </c>
      <c r="GD222" s="74">
        <f t="shared" ref="GD222:GD227" si="5286">GD221-GB222</f>
        <v>15</v>
      </c>
      <c r="GE222" s="11">
        <v>78</v>
      </c>
      <c r="GF222" s="12">
        <f t="shared" si="5232"/>
        <v>0.43617021276595747</v>
      </c>
      <c r="GG222" s="11">
        <v>4</v>
      </c>
      <c r="GH222" s="12">
        <f t="shared" si="5233"/>
        <v>4.878048780487805E-2</v>
      </c>
      <c r="GI222" s="13"/>
      <c r="GJ222" s="11"/>
      <c r="GK222" s="11"/>
      <c r="GL222" s="14"/>
      <c r="GM222" s="10"/>
      <c r="GN222" s="11"/>
      <c r="GO222" s="74">
        <f t="shared" ref="GO222:GO227" si="5287">GO221-GM222</f>
        <v>744</v>
      </c>
      <c r="GP222" s="74">
        <f t="shared" ref="GP222:GP227" si="5288">GP221-GN222</f>
        <v>56</v>
      </c>
      <c r="GQ222" s="11">
        <v>429</v>
      </c>
      <c r="GR222" s="12">
        <f t="shared" si="5236"/>
        <v>0.58870967741935487</v>
      </c>
      <c r="GS222" s="11">
        <v>9</v>
      </c>
      <c r="GT222" s="12">
        <f t="shared" si="5237"/>
        <v>2.0547945205479451E-2</v>
      </c>
      <c r="GU222" s="13"/>
      <c r="GV222" s="11"/>
      <c r="GW222" s="11"/>
      <c r="GX222" s="14"/>
      <c r="GY222" s="10"/>
      <c r="GZ222" s="11"/>
      <c r="HA222" s="74">
        <f t="shared" ref="HA222:HA227" si="5289">HA221-GY222</f>
        <v>744</v>
      </c>
      <c r="HB222" s="74">
        <f t="shared" ref="HB222:HB227" si="5290">HB221-GZ222</f>
        <v>58</v>
      </c>
      <c r="HC222" s="11">
        <v>322</v>
      </c>
      <c r="HD222" s="12">
        <f t="shared" si="5240"/>
        <v>0.45430107526881719</v>
      </c>
      <c r="HE222" s="11">
        <v>16</v>
      </c>
      <c r="HF222" s="12">
        <f t="shared" si="5241"/>
        <v>4.7337278106508875E-2</v>
      </c>
      <c r="HG222" s="13"/>
      <c r="HH222" s="11"/>
      <c r="HI222" s="11"/>
      <c r="HJ222" s="14"/>
      <c r="HK222" s="10">
        <f t="shared" si="5242"/>
        <v>9</v>
      </c>
      <c r="HL222" s="11">
        <f t="shared" si="5243"/>
        <v>1</v>
      </c>
      <c r="HM222" s="11">
        <f t="shared" si="5244"/>
        <v>11429</v>
      </c>
      <c r="HN222" s="11">
        <f t="shared" si="5245"/>
        <v>887</v>
      </c>
      <c r="HO222" s="11">
        <f t="shared" si="5246"/>
        <v>6421</v>
      </c>
      <c r="HP222" s="202">
        <f t="shared" si="5247"/>
        <v>0.56181643188380437</v>
      </c>
      <c r="HQ222" s="15">
        <f t="shared" si="5248"/>
        <v>241</v>
      </c>
      <c r="HR222" s="12">
        <f t="shared" si="5249"/>
        <v>3.7533094533561753E-2</v>
      </c>
      <c r="HS222" s="16">
        <v>66.099999999999994</v>
      </c>
      <c r="HT222" s="17">
        <v>6090</v>
      </c>
      <c r="HU222" s="16">
        <f t="shared" si="5250"/>
        <v>94.845039713440272</v>
      </c>
      <c r="HV222" s="15"/>
      <c r="HW222" s="14"/>
      <c r="HX222" s="78">
        <f t="shared" si="5251"/>
        <v>0.54746666666666666</v>
      </c>
      <c r="HY222" s="78">
        <f t="shared" si="5252"/>
        <v>0.57573375262054505</v>
      </c>
      <c r="HZ222" s="78">
        <f t="shared" si="5253"/>
        <v>0.56199844680300282</v>
      </c>
    </row>
    <row r="223" spans="1:241" x14ac:dyDescent="0.25">
      <c r="A223" s="211"/>
      <c r="B223" s="41">
        <f t="shared" si="5254"/>
        <v>44675</v>
      </c>
      <c r="C223" s="10"/>
      <c r="D223" s="11"/>
      <c r="E223" s="74">
        <f t="shared" si="5255"/>
        <v>688</v>
      </c>
      <c r="F223" s="74">
        <f t="shared" si="5256"/>
        <v>55</v>
      </c>
      <c r="G223" s="11">
        <v>441</v>
      </c>
      <c r="H223" s="12">
        <f t="shared" si="5172"/>
        <v>0.66860465116279066</v>
      </c>
      <c r="I223" s="11">
        <v>19</v>
      </c>
      <c r="J223" s="12">
        <f t="shared" si="5173"/>
        <v>4.1304347826086954E-2</v>
      </c>
      <c r="K223" s="13"/>
      <c r="L223" s="11"/>
      <c r="M223" s="11"/>
      <c r="N223" s="14"/>
      <c r="O223" s="10"/>
      <c r="P223" s="11"/>
      <c r="Q223" s="74">
        <f t="shared" si="5257"/>
        <v>700</v>
      </c>
      <c r="R223" s="74">
        <f t="shared" si="5258"/>
        <v>57</v>
      </c>
      <c r="S223" s="11">
        <v>383</v>
      </c>
      <c r="T223" s="12">
        <f t="shared" si="5176"/>
        <v>0.58571428571428574</v>
      </c>
      <c r="U223" s="11">
        <v>27</v>
      </c>
      <c r="V223" s="12">
        <f t="shared" si="5177"/>
        <v>6.5853658536585369E-2</v>
      </c>
      <c r="W223" s="13"/>
      <c r="X223" s="11"/>
      <c r="Y223" s="11"/>
      <c r="Z223" s="14"/>
      <c r="AA223" s="10"/>
      <c r="AB223" s="11"/>
      <c r="AC223" s="74">
        <f t="shared" si="5259"/>
        <v>716</v>
      </c>
      <c r="AD223" s="74">
        <f t="shared" si="5260"/>
        <v>57</v>
      </c>
      <c r="AE223" s="11">
        <v>380</v>
      </c>
      <c r="AF223" s="12">
        <f t="shared" si="5180"/>
        <v>0.54748603351955305</v>
      </c>
      <c r="AG223" s="11">
        <v>12</v>
      </c>
      <c r="AH223" s="12">
        <f t="shared" si="5181"/>
        <v>3.0612244897959183E-2</v>
      </c>
      <c r="AI223" s="13"/>
      <c r="AJ223" s="11"/>
      <c r="AK223" s="11"/>
      <c r="AL223" s="14"/>
      <c r="AM223" s="10"/>
      <c r="AN223" s="11"/>
      <c r="AO223" s="74">
        <f t="shared" si="5261"/>
        <v>182</v>
      </c>
      <c r="AP223" s="74">
        <f t="shared" si="5262"/>
        <v>15</v>
      </c>
      <c r="AQ223" s="11">
        <v>48</v>
      </c>
      <c r="AR223" s="12">
        <f t="shared" si="5184"/>
        <v>0.2857142857142857</v>
      </c>
      <c r="AS223" s="11">
        <v>4</v>
      </c>
      <c r="AT223" s="12">
        <f t="shared" si="5185"/>
        <v>7.6923076923076927E-2</v>
      </c>
      <c r="AU223" s="13"/>
      <c r="AV223" s="11"/>
      <c r="AW223" s="11"/>
      <c r="AX223" s="14"/>
      <c r="AY223" s="10"/>
      <c r="AZ223" s="11"/>
      <c r="BA223" s="74">
        <f t="shared" si="5263"/>
        <v>734</v>
      </c>
      <c r="BB223" s="74">
        <f t="shared" si="5264"/>
        <v>57</v>
      </c>
      <c r="BC223" s="11">
        <v>433</v>
      </c>
      <c r="BD223" s="12">
        <f t="shared" si="5188"/>
        <v>0.60626702997275206</v>
      </c>
      <c r="BE223" s="11">
        <v>12</v>
      </c>
      <c r="BF223" s="12">
        <f t="shared" si="5189"/>
        <v>2.6966292134831461E-2</v>
      </c>
      <c r="BG223" s="13"/>
      <c r="BH223" s="11"/>
      <c r="BI223" s="11"/>
      <c r="BJ223" s="14"/>
      <c r="BK223" s="10"/>
      <c r="BL223" s="11"/>
      <c r="BM223" s="74">
        <f t="shared" si="5265"/>
        <v>730</v>
      </c>
      <c r="BN223" s="74">
        <f t="shared" si="5266"/>
        <v>57</v>
      </c>
      <c r="BO223" s="11">
        <v>368</v>
      </c>
      <c r="BP223" s="12">
        <f t="shared" si="5192"/>
        <v>0.53150684931506853</v>
      </c>
      <c r="BQ223" s="11">
        <v>20</v>
      </c>
      <c r="BR223" s="12">
        <f t="shared" si="5193"/>
        <v>5.1546391752577317E-2</v>
      </c>
      <c r="BS223" s="13"/>
      <c r="BT223" s="11"/>
      <c r="BU223" s="11"/>
      <c r="BV223" s="14"/>
      <c r="BW223" s="10">
        <v>1</v>
      </c>
      <c r="BX223" s="11"/>
      <c r="BY223" s="74">
        <f t="shared" si="5267"/>
        <v>714</v>
      </c>
      <c r="BZ223" s="74">
        <f t="shared" si="5268"/>
        <v>55</v>
      </c>
      <c r="CA223" s="11">
        <v>421</v>
      </c>
      <c r="CB223" s="12">
        <f t="shared" si="5196"/>
        <v>0.61624649859943981</v>
      </c>
      <c r="CC223" s="11">
        <v>19</v>
      </c>
      <c r="CD223" s="12">
        <f t="shared" si="5197"/>
        <v>4.3181818181818182E-2</v>
      </c>
      <c r="CE223" s="13"/>
      <c r="CF223" s="11"/>
      <c r="CG223" s="11"/>
      <c r="CH223" s="14"/>
      <c r="CI223" s="10"/>
      <c r="CJ223" s="11"/>
      <c r="CK223" s="74">
        <f t="shared" si="5269"/>
        <v>728</v>
      </c>
      <c r="CL223" s="74">
        <f t="shared" si="5270"/>
        <v>56</v>
      </c>
      <c r="CM223" s="11">
        <v>392</v>
      </c>
      <c r="CN223" s="12">
        <f t="shared" si="5200"/>
        <v>0.57005494505494503</v>
      </c>
      <c r="CO223" s="11">
        <v>23</v>
      </c>
      <c r="CP223" s="12">
        <f t="shared" si="5201"/>
        <v>5.5421686746987948E-2</v>
      </c>
      <c r="CQ223" s="13"/>
      <c r="CR223" s="11"/>
      <c r="CS223" s="11"/>
      <c r="CT223" s="14"/>
      <c r="CU223" s="10"/>
      <c r="CV223" s="11"/>
      <c r="CW223" s="74">
        <f t="shared" si="5271"/>
        <v>724</v>
      </c>
      <c r="CX223" s="74">
        <f t="shared" si="5272"/>
        <v>56</v>
      </c>
      <c r="CY223" s="11">
        <v>379</v>
      </c>
      <c r="CZ223" s="12">
        <f t="shared" si="5204"/>
        <v>0.5524861878453039</v>
      </c>
      <c r="DA223" s="11">
        <v>21</v>
      </c>
      <c r="DB223" s="12">
        <f t="shared" si="5205"/>
        <v>5.2499999999999998E-2</v>
      </c>
      <c r="DC223" s="13"/>
      <c r="DD223" s="11"/>
      <c r="DE223" s="11"/>
      <c r="DF223" s="14"/>
      <c r="DG223" s="10"/>
      <c r="DH223" s="11"/>
      <c r="DI223" s="74">
        <f t="shared" si="5273"/>
        <v>164</v>
      </c>
      <c r="DJ223" s="74">
        <f t="shared" si="5274"/>
        <v>13</v>
      </c>
      <c r="DK223" s="11">
        <v>50</v>
      </c>
      <c r="DL223" s="12">
        <f t="shared" si="5208"/>
        <v>0.32317073170731708</v>
      </c>
      <c r="DM223" s="11">
        <v>3</v>
      </c>
      <c r="DN223" s="12">
        <f t="shared" si="5209"/>
        <v>5.6603773584905662E-2</v>
      </c>
      <c r="DO223" s="13"/>
      <c r="DP223" s="11"/>
      <c r="DQ223" s="11"/>
      <c r="DR223" s="14"/>
      <c r="DS223" s="10"/>
      <c r="DT223" s="11"/>
      <c r="DU223" s="74">
        <f t="shared" si="5275"/>
        <v>743</v>
      </c>
      <c r="DV223" s="74">
        <f t="shared" si="5276"/>
        <v>56</v>
      </c>
      <c r="DW223" s="11">
        <v>420</v>
      </c>
      <c r="DX223" s="12">
        <f t="shared" si="5212"/>
        <v>0.58681022880215339</v>
      </c>
      <c r="DY223" s="11">
        <v>16</v>
      </c>
      <c r="DZ223" s="12">
        <f t="shared" si="5213"/>
        <v>3.669724770642202E-2</v>
      </c>
      <c r="EA223" s="13"/>
      <c r="EB223" s="11"/>
      <c r="EC223" s="11"/>
      <c r="ED223" s="14"/>
      <c r="EE223" s="10"/>
      <c r="EF223" s="11"/>
      <c r="EG223" s="74">
        <f t="shared" si="5277"/>
        <v>742</v>
      </c>
      <c r="EH223" s="74">
        <f t="shared" si="5278"/>
        <v>56</v>
      </c>
      <c r="EI223" s="11">
        <v>393</v>
      </c>
      <c r="EJ223" s="12">
        <f t="shared" si="5216"/>
        <v>0.55795148247978432</v>
      </c>
      <c r="EK223" s="11">
        <v>21</v>
      </c>
      <c r="EL223" s="12">
        <f t="shared" si="5217"/>
        <v>5.0724637681159424E-2</v>
      </c>
      <c r="EM223" s="13"/>
      <c r="EN223" s="11"/>
      <c r="EO223" s="11"/>
      <c r="EP223" s="14"/>
      <c r="EQ223" s="10"/>
      <c r="ER223" s="11"/>
      <c r="ES223" s="74">
        <f t="shared" si="5279"/>
        <v>719</v>
      </c>
      <c r="ET223" s="74">
        <f t="shared" si="5280"/>
        <v>55</v>
      </c>
      <c r="EU223" s="11">
        <v>459</v>
      </c>
      <c r="EV223" s="12">
        <f t="shared" si="5220"/>
        <v>0.6606397774687065</v>
      </c>
      <c r="EW223" s="11">
        <v>16</v>
      </c>
      <c r="EX223" s="12">
        <f t="shared" si="5221"/>
        <v>3.3684210526315789E-2</v>
      </c>
      <c r="EY223" s="13"/>
      <c r="EZ223" s="11"/>
      <c r="FA223" s="11"/>
      <c r="FB223" s="14"/>
      <c r="FC223" s="10"/>
      <c r="FD223" s="11"/>
      <c r="FE223" s="74">
        <f t="shared" si="5281"/>
        <v>728</v>
      </c>
      <c r="FF223" s="74">
        <f t="shared" si="5282"/>
        <v>56</v>
      </c>
      <c r="FG223" s="11">
        <v>427</v>
      </c>
      <c r="FH223" s="12">
        <f t="shared" si="5224"/>
        <v>0.61263736263736268</v>
      </c>
      <c r="FI223" s="11">
        <v>19</v>
      </c>
      <c r="FJ223" s="12">
        <f t="shared" si="5225"/>
        <v>4.2600896860986545E-2</v>
      </c>
      <c r="FK223" s="13"/>
      <c r="FL223" s="11"/>
      <c r="FM223" s="11"/>
      <c r="FN223" s="14"/>
      <c r="FO223" s="10"/>
      <c r="FP223" s="11"/>
      <c r="FQ223" s="74">
        <f t="shared" si="5283"/>
        <v>740</v>
      </c>
      <c r="FR223" s="74">
        <f t="shared" si="5284"/>
        <v>57</v>
      </c>
      <c r="FS223" s="11">
        <v>420</v>
      </c>
      <c r="FT223" s="12">
        <f t="shared" si="5228"/>
        <v>0.57837837837837835</v>
      </c>
      <c r="FU223" s="11">
        <v>8</v>
      </c>
      <c r="FV223" s="12">
        <f t="shared" si="5229"/>
        <v>1.8691588785046728E-2</v>
      </c>
      <c r="FW223" s="13"/>
      <c r="FX223" s="11"/>
      <c r="FY223" s="11"/>
      <c r="FZ223" s="14"/>
      <c r="GA223" s="10">
        <v>1</v>
      </c>
      <c r="GB223" s="11"/>
      <c r="GC223" s="74">
        <f t="shared" si="5285"/>
        <v>187</v>
      </c>
      <c r="GD223" s="74">
        <f t="shared" si="5286"/>
        <v>15</v>
      </c>
      <c r="GE223" s="11">
        <v>79</v>
      </c>
      <c r="GF223" s="12">
        <f t="shared" si="5232"/>
        <v>0.44385026737967914</v>
      </c>
      <c r="GG223" s="11">
        <v>4</v>
      </c>
      <c r="GH223" s="12">
        <f t="shared" si="5233"/>
        <v>4.8192771084337352E-2</v>
      </c>
      <c r="GI223" s="13"/>
      <c r="GJ223" s="11"/>
      <c r="GK223" s="11"/>
      <c r="GL223" s="14"/>
      <c r="GM223" s="10"/>
      <c r="GN223" s="11"/>
      <c r="GO223" s="74">
        <f t="shared" si="5287"/>
        <v>744</v>
      </c>
      <c r="GP223" s="74">
        <f t="shared" si="5288"/>
        <v>56</v>
      </c>
      <c r="GQ223" s="11">
        <v>463</v>
      </c>
      <c r="GR223" s="12">
        <f t="shared" si="5236"/>
        <v>0.635752688172043</v>
      </c>
      <c r="GS223" s="11">
        <v>10</v>
      </c>
      <c r="GT223" s="12">
        <f t="shared" si="5237"/>
        <v>2.1141649048625793E-2</v>
      </c>
      <c r="GU223" s="13"/>
      <c r="GV223" s="11"/>
      <c r="GW223" s="11"/>
      <c r="GX223" s="14"/>
      <c r="GY223" s="10"/>
      <c r="GZ223" s="11"/>
      <c r="HA223" s="74">
        <f t="shared" si="5289"/>
        <v>744</v>
      </c>
      <c r="HB223" s="74">
        <f t="shared" si="5290"/>
        <v>58</v>
      </c>
      <c r="HC223" s="11">
        <v>401</v>
      </c>
      <c r="HD223" s="12">
        <f t="shared" si="5240"/>
        <v>0.55645161290322576</v>
      </c>
      <c r="HE223" s="11">
        <v>13</v>
      </c>
      <c r="HF223" s="12">
        <f t="shared" si="5241"/>
        <v>3.140096618357488E-2</v>
      </c>
      <c r="HG223" s="13"/>
      <c r="HH223" s="11"/>
      <c r="HI223" s="11"/>
      <c r="HJ223" s="14"/>
      <c r="HK223" s="10">
        <f t="shared" si="5242"/>
        <v>2</v>
      </c>
      <c r="HL223" s="11">
        <f t="shared" si="5243"/>
        <v>0</v>
      </c>
      <c r="HM223" s="11">
        <f t="shared" si="5244"/>
        <v>11427</v>
      </c>
      <c r="HN223" s="11">
        <f t="shared" si="5245"/>
        <v>887</v>
      </c>
      <c r="HO223" s="11">
        <f t="shared" si="5246"/>
        <v>6624</v>
      </c>
      <c r="HP223" s="202">
        <f t="shared" si="5247"/>
        <v>0.57967970595956941</v>
      </c>
      <c r="HQ223" s="15">
        <f t="shared" si="5248"/>
        <v>267</v>
      </c>
      <c r="HR223" s="12">
        <f t="shared" si="5249"/>
        <v>4.0307971014492752E-2</v>
      </c>
      <c r="HS223" s="16">
        <v>66.099999999999994</v>
      </c>
      <c r="HT223" s="17">
        <v>6254</v>
      </c>
      <c r="HU223" s="16">
        <f t="shared" si="5250"/>
        <v>94.414251207729478</v>
      </c>
      <c r="HV223" s="15"/>
      <c r="HW223" s="14"/>
      <c r="HX223" s="78">
        <f t="shared" si="5251"/>
        <v>0.57253333333333334</v>
      </c>
      <c r="HY223" s="78">
        <f t="shared" si="5252"/>
        <v>0.56566186107470506</v>
      </c>
      <c r="HZ223" s="78">
        <f t="shared" si="5253"/>
        <v>0.60046607975142419</v>
      </c>
    </row>
    <row r="224" spans="1:241" x14ac:dyDescent="0.25">
      <c r="A224" s="211"/>
      <c r="B224" s="41">
        <f t="shared" si="5254"/>
        <v>44676</v>
      </c>
      <c r="C224" s="10">
        <v>1</v>
      </c>
      <c r="D224" s="11"/>
      <c r="E224" s="74">
        <f t="shared" si="5255"/>
        <v>687</v>
      </c>
      <c r="F224" s="74">
        <f t="shared" si="5256"/>
        <v>55</v>
      </c>
      <c r="G224" s="11">
        <v>430</v>
      </c>
      <c r="H224" s="12">
        <f t="shared" si="5172"/>
        <v>0.64046579330422126</v>
      </c>
      <c r="I224" s="11">
        <v>10</v>
      </c>
      <c r="J224" s="12">
        <f t="shared" si="5173"/>
        <v>2.2727272727272728E-2</v>
      </c>
      <c r="K224" s="11"/>
      <c r="L224" s="11"/>
      <c r="M224" s="18"/>
      <c r="N224" s="20"/>
      <c r="O224" s="10">
        <v>1</v>
      </c>
      <c r="P224" s="11"/>
      <c r="Q224" s="74">
        <f t="shared" si="5257"/>
        <v>699</v>
      </c>
      <c r="R224" s="74">
        <f t="shared" si="5258"/>
        <v>57</v>
      </c>
      <c r="S224" s="11">
        <v>338</v>
      </c>
      <c r="T224" s="12">
        <f t="shared" si="5176"/>
        <v>0.50071530758226035</v>
      </c>
      <c r="U224" s="11">
        <v>12</v>
      </c>
      <c r="V224" s="12">
        <f t="shared" si="5177"/>
        <v>3.4285714285714287E-2</v>
      </c>
      <c r="W224" s="11"/>
      <c r="X224" s="11"/>
      <c r="Y224" s="18"/>
      <c r="Z224" s="20"/>
      <c r="AA224" s="10"/>
      <c r="AB224" s="11"/>
      <c r="AC224" s="74">
        <f t="shared" si="5259"/>
        <v>716</v>
      </c>
      <c r="AD224" s="74">
        <f t="shared" si="5260"/>
        <v>57</v>
      </c>
      <c r="AE224" s="11">
        <v>402</v>
      </c>
      <c r="AF224" s="12">
        <f t="shared" si="5180"/>
        <v>0.57541899441340782</v>
      </c>
      <c r="AG224" s="11">
        <v>10</v>
      </c>
      <c r="AH224" s="12">
        <f t="shared" si="5181"/>
        <v>2.4271844660194174E-2</v>
      </c>
      <c r="AI224" s="11"/>
      <c r="AJ224" s="11"/>
      <c r="AK224" s="18"/>
      <c r="AL224" s="20"/>
      <c r="AM224" s="10"/>
      <c r="AN224" s="11"/>
      <c r="AO224" s="74">
        <f t="shared" si="5261"/>
        <v>182</v>
      </c>
      <c r="AP224" s="74">
        <f t="shared" si="5262"/>
        <v>15</v>
      </c>
      <c r="AQ224" s="11">
        <v>66</v>
      </c>
      <c r="AR224" s="12">
        <f t="shared" si="5184"/>
        <v>0.36263736263736263</v>
      </c>
      <c r="AS224" s="11">
        <v>0</v>
      </c>
      <c r="AT224" s="12">
        <f t="shared" si="5185"/>
        <v>0</v>
      </c>
      <c r="AU224" s="11"/>
      <c r="AV224" s="11"/>
      <c r="AW224" s="18"/>
      <c r="AX224" s="20"/>
      <c r="AY224" s="10">
        <v>1</v>
      </c>
      <c r="AZ224" s="11"/>
      <c r="BA224" s="74">
        <f t="shared" si="5263"/>
        <v>733</v>
      </c>
      <c r="BB224" s="74">
        <f t="shared" si="5264"/>
        <v>57</v>
      </c>
      <c r="BC224" s="11">
        <v>370</v>
      </c>
      <c r="BD224" s="12">
        <f t="shared" si="5188"/>
        <v>0.52387448840381989</v>
      </c>
      <c r="BE224" s="11">
        <v>14</v>
      </c>
      <c r="BF224" s="12">
        <f t="shared" si="5189"/>
        <v>3.6458333333333336E-2</v>
      </c>
      <c r="BG224" s="11"/>
      <c r="BH224" s="11"/>
      <c r="BI224" s="18"/>
      <c r="BJ224" s="20"/>
      <c r="BK224" s="10"/>
      <c r="BL224" s="11"/>
      <c r="BM224" s="74">
        <f t="shared" si="5265"/>
        <v>730</v>
      </c>
      <c r="BN224" s="74">
        <f t="shared" si="5266"/>
        <v>57</v>
      </c>
      <c r="BO224" s="11">
        <v>348</v>
      </c>
      <c r="BP224" s="12">
        <f t="shared" si="5192"/>
        <v>0.49726027397260275</v>
      </c>
      <c r="BQ224" s="11">
        <v>15</v>
      </c>
      <c r="BR224" s="12">
        <f t="shared" si="5193"/>
        <v>4.1322314049586778E-2</v>
      </c>
      <c r="BS224" s="11"/>
      <c r="BT224" s="11"/>
      <c r="BU224" s="18"/>
      <c r="BV224" s="20"/>
      <c r="BW224" s="10"/>
      <c r="BX224" s="11"/>
      <c r="BY224" s="74">
        <f t="shared" si="5267"/>
        <v>714</v>
      </c>
      <c r="BZ224" s="74">
        <f t="shared" si="5268"/>
        <v>55</v>
      </c>
      <c r="CA224" s="11">
        <v>429</v>
      </c>
      <c r="CB224" s="12">
        <f t="shared" si="5196"/>
        <v>0.63445378151260501</v>
      </c>
      <c r="CC224" s="11">
        <v>24</v>
      </c>
      <c r="CD224" s="12">
        <f t="shared" si="5197"/>
        <v>5.2980132450331126E-2</v>
      </c>
      <c r="CE224" s="11"/>
      <c r="CF224" s="11"/>
      <c r="CG224" s="18"/>
      <c r="CH224" s="20"/>
      <c r="CI224" s="10"/>
      <c r="CJ224" s="11"/>
      <c r="CK224" s="74">
        <f t="shared" si="5269"/>
        <v>728</v>
      </c>
      <c r="CL224" s="74">
        <f t="shared" si="5270"/>
        <v>56</v>
      </c>
      <c r="CM224" s="11">
        <v>420</v>
      </c>
      <c r="CN224" s="12">
        <f t="shared" si="5200"/>
        <v>0.60576923076923073</v>
      </c>
      <c r="CO224" s="11">
        <v>21</v>
      </c>
      <c r="CP224" s="12">
        <f t="shared" si="5201"/>
        <v>4.7619047619047616E-2</v>
      </c>
      <c r="CQ224" s="11"/>
      <c r="CR224" s="11"/>
      <c r="CS224" s="18"/>
      <c r="CT224" s="20"/>
      <c r="CU224" s="10"/>
      <c r="CV224" s="11"/>
      <c r="CW224" s="74">
        <f t="shared" si="5271"/>
        <v>724</v>
      </c>
      <c r="CX224" s="74">
        <f t="shared" si="5272"/>
        <v>56</v>
      </c>
      <c r="CY224" s="11">
        <v>408</v>
      </c>
      <c r="CZ224" s="12">
        <f t="shared" si="5204"/>
        <v>0.58563535911602205</v>
      </c>
      <c r="DA224" s="11">
        <v>16</v>
      </c>
      <c r="DB224" s="12">
        <f t="shared" si="5205"/>
        <v>3.7735849056603772E-2</v>
      </c>
      <c r="DC224" s="11"/>
      <c r="DD224" s="11"/>
      <c r="DE224" s="18"/>
      <c r="DF224" s="20"/>
      <c r="DG224" s="10"/>
      <c r="DH224" s="11"/>
      <c r="DI224" s="74">
        <f t="shared" si="5273"/>
        <v>164</v>
      </c>
      <c r="DJ224" s="74">
        <f t="shared" si="5274"/>
        <v>13</v>
      </c>
      <c r="DK224" s="11">
        <v>62</v>
      </c>
      <c r="DL224" s="12">
        <f t="shared" si="5208"/>
        <v>0.38414634146341464</v>
      </c>
      <c r="DM224" s="11">
        <v>1</v>
      </c>
      <c r="DN224" s="12">
        <f t="shared" si="5209"/>
        <v>1.5873015873015872E-2</v>
      </c>
      <c r="DO224" s="11"/>
      <c r="DP224" s="11"/>
      <c r="DQ224" s="18"/>
      <c r="DR224" s="20"/>
      <c r="DS224" s="10"/>
      <c r="DT224" s="11"/>
      <c r="DU224" s="74">
        <f t="shared" si="5275"/>
        <v>743</v>
      </c>
      <c r="DV224" s="74">
        <f t="shared" si="5276"/>
        <v>56</v>
      </c>
      <c r="DW224" s="11">
        <v>444</v>
      </c>
      <c r="DX224" s="12">
        <f t="shared" si="5212"/>
        <v>0.61776581426648725</v>
      </c>
      <c r="DY224" s="11">
        <v>15</v>
      </c>
      <c r="DZ224" s="12">
        <f t="shared" si="5213"/>
        <v>3.2679738562091505E-2</v>
      </c>
      <c r="EA224" s="11"/>
      <c r="EB224" s="11"/>
      <c r="EC224" s="18"/>
      <c r="ED224" s="20"/>
      <c r="EE224" s="10"/>
      <c r="EF224" s="11"/>
      <c r="EG224" s="74">
        <f t="shared" si="5277"/>
        <v>742</v>
      </c>
      <c r="EH224" s="74">
        <f t="shared" si="5278"/>
        <v>56</v>
      </c>
      <c r="EI224" s="11">
        <v>402</v>
      </c>
      <c r="EJ224" s="12">
        <f t="shared" si="5216"/>
        <v>0.57816711590296499</v>
      </c>
      <c r="EK224" s="11">
        <v>27</v>
      </c>
      <c r="EL224" s="12">
        <f t="shared" si="5217"/>
        <v>6.2937062937062943E-2</v>
      </c>
      <c r="EM224" s="11"/>
      <c r="EN224" s="11"/>
      <c r="EO224" s="18"/>
      <c r="EP224" s="20"/>
      <c r="EQ224" s="10"/>
      <c r="ER224" s="11"/>
      <c r="ES224" s="74">
        <f t="shared" si="5279"/>
        <v>719</v>
      </c>
      <c r="ET224" s="74">
        <f t="shared" si="5280"/>
        <v>55</v>
      </c>
      <c r="EU224" s="11">
        <v>410</v>
      </c>
      <c r="EV224" s="12">
        <f t="shared" si="5220"/>
        <v>0.5897079276773296</v>
      </c>
      <c r="EW224" s="11">
        <v>14</v>
      </c>
      <c r="EX224" s="12">
        <f t="shared" si="5221"/>
        <v>3.3018867924528301E-2</v>
      </c>
      <c r="EY224" s="11"/>
      <c r="EZ224" s="11"/>
      <c r="FA224" s="18"/>
      <c r="FB224" s="20"/>
      <c r="FC224" s="10"/>
      <c r="FD224" s="11"/>
      <c r="FE224" s="74">
        <f t="shared" si="5281"/>
        <v>728</v>
      </c>
      <c r="FF224" s="74">
        <f t="shared" si="5282"/>
        <v>56</v>
      </c>
      <c r="FG224" s="11">
        <v>354</v>
      </c>
      <c r="FH224" s="12">
        <f t="shared" si="5224"/>
        <v>0.50412087912087911</v>
      </c>
      <c r="FI224" s="11">
        <v>13</v>
      </c>
      <c r="FJ224" s="12">
        <f t="shared" si="5225"/>
        <v>3.5422343324250684E-2</v>
      </c>
      <c r="FK224" s="11"/>
      <c r="FL224" s="11"/>
      <c r="FM224" s="18"/>
      <c r="FN224" s="20"/>
      <c r="FO224" s="10"/>
      <c r="FP224" s="11"/>
      <c r="FQ224" s="74">
        <f t="shared" si="5283"/>
        <v>740</v>
      </c>
      <c r="FR224" s="74">
        <f t="shared" si="5284"/>
        <v>57</v>
      </c>
      <c r="FS224" s="11">
        <v>394</v>
      </c>
      <c r="FT224" s="12">
        <f t="shared" si="5228"/>
        <v>0.54594594594594592</v>
      </c>
      <c r="FU224" s="11">
        <v>10</v>
      </c>
      <c r="FV224" s="12">
        <f t="shared" si="5229"/>
        <v>2.4752475247524754E-2</v>
      </c>
      <c r="FW224" s="11"/>
      <c r="FX224" s="11"/>
      <c r="FY224" s="18"/>
      <c r="FZ224" s="20"/>
      <c r="GA224" s="10">
        <v>1</v>
      </c>
      <c r="GB224" s="11"/>
      <c r="GC224" s="74">
        <f t="shared" si="5285"/>
        <v>186</v>
      </c>
      <c r="GD224" s="74">
        <f t="shared" si="5286"/>
        <v>15</v>
      </c>
      <c r="GE224" s="11">
        <v>65</v>
      </c>
      <c r="GF224" s="12">
        <f t="shared" si="5232"/>
        <v>0.37634408602150538</v>
      </c>
      <c r="GG224" s="11">
        <v>5</v>
      </c>
      <c r="GH224" s="12">
        <f t="shared" si="5233"/>
        <v>7.1428571428571425E-2</v>
      </c>
      <c r="GI224" s="11"/>
      <c r="GJ224" s="11"/>
      <c r="GK224" s="18"/>
      <c r="GL224" s="20"/>
      <c r="GM224" s="10">
        <v>1</v>
      </c>
      <c r="GN224" s="11"/>
      <c r="GO224" s="74">
        <f t="shared" si="5287"/>
        <v>743</v>
      </c>
      <c r="GP224" s="74">
        <f t="shared" si="5288"/>
        <v>56</v>
      </c>
      <c r="GQ224" s="11">
        <v>448</v>
      </c>
      <c r="GR224" s="12">
        <f t="shared" si="5236"/>
        <v>0.60699865410497977</v>
      </c>
      <c r="GS224" s="11">
        <v>3</v>
      </c>
      <c r="GT224" s="12">
        <f t="shared" si="5237"/>
        <v>6.6518847006651885E-3</v>
      </c>
      <c r="GU224" s="11"/>
      <c r="GV224" s="11"/>
      <c r="GW224" s="18"/>
      <c r="GX224" s="20"/>
      <c r="GY224" s="10"/>
      <c r="GZ224" s="11"/>
      <c r="HA224" s="74">
        <f t="shared" si="5289"/>
        <v>744</v>
      </c>
      <c r="HB224" s="74">
        <f t="shared" si="5290"/>
        <v>58</v>
      </c>
      <c r="HC224" s="11">
        <v>352</v>
      </c>
      <c r="HD224" s="12">
        <f t="shared" si="5240"/>
        <v>0.49059139784946237</v>
      </c>
      <c r="HE224" s="11">
        <v>13</v>
      </c>
      <c r="HF224" s="12">
        <f t="shared" si="5241"/>
        <v>3.5616438356164383E-2</v>
      </c>
      <c r="HG224" s="11"/>
      <c r="HH224" s="11"/>
      <c r="HI224" s="18"/>
      <c r="HJ224" s="20"/>
      <c r="HK224" s="10">
        <f t="shared" si="5242"/>
        <v>5</v>
      </c>
      <c r="HL224" s="11">
        <f t="shared" si="5243"/>
        <v>0</v>
      </c>
      <c r="HM224" s="11">
        <f t="shared" si="5244"/>
        <v>11422</v>
      </c>
      <c r="HN224" s="11">
        <f t="shared" si="5245"/>
        <v>887</v>
      </c>
      <c r="HO224" s="11">
        <f t="shared" si="5246"/>
        <v>6365</v>
      </c>
      <c r="HP224" s="202">
        <f t="shared" si="5247"/>
        <v>0.55725792330590085</v>
      </c>
      <c r="HQ224" s="15">
        <f t="shared" si="5248"/>
        <v>223</v>
      </c>
      <c r="HR224" s="12">
        <f t="shared" si="5249"/>
        <v>3.5035349567949722E-2</v>
      </c>
      <c r="HS224" s="16">
        <v>65.8</v>
      </c>
      <c r="HT224" s="17">
        <v>6054</v>
      </c>
      <c r="HU224" s="16">
        <f t="shared" si="5250"/>
        <v>95.113904163393556</v>
      </c>
      <c r="HV224" s="18"/>
      <c r="HW224" s="20"/>
      <c r="HX224" s="78">
        <f t="shared" si="5251"/>
        <v>0.53776354416866823</v>
      </c>
      <c r="HY224" s="78">
        <f t="shared" si="5252"/>
        <v>0.59475753604193971</v>
      </c>
      <c r="HZ224" s="78">
        <f t="shared" si="5253"/>
        <v>0.53911917098445594</v>
      </c>
    </row>
    <row r="225" spans="1:241" x14ac:dyDescent="0.25">
      <c r="A225" s="211"/>
      <c r="B225" s="41">
        <f>+B224+1</f>
        <v>44677</v>
      </c>
      <c r="C225" s="10"/>
      <c r="D225" s="11"/>
      <c r="E225" s="74">
        <f t="shared" si="5255"/>
        <v>687</v>
      </c>
      <c r="F225" s="74">
        <f t="shared" si="5256"/>
        <v>55</v>
      </c>
      <c r="G225" s="11">
        <v>427</v>
      </c>
      <c r="H225" s="12">
        <f t="shared" si="5172"/>
        <v>0.63901018922852981</v>
      </c>
      <c r="I225" s="11">
        <v>12</v>
      </c>
      <c r="J225" s="12">
        <f t="shared" si="5173"/>
        <v>2.7334851936218679E-2</v>
      </c>
      <c r="K225" s="13"/>
      <c r="L225" s="13"/>
      <c r="M225" s="25"/>
      <c r="N225" s="38">
        <v>4445</v>
      </c>
      <c r="O225" s="10"/>
      <c r="P225" s="11"/>
      <c r="Q225" s="74">
        <f t="shared" si="5257"/>
        <v>699</v>
      </c>
      <c r="R225" s="74">
        <f t="shared" si="5258"/>
        <v>57</v>
      </c>
      <c r="S225" s="11">
        <v>383</v>
      </c>
      <c r="T225" s="12">
        <f t="shared" si="5176"/>
        <v>0.5665236051502146</v>
      </c>
      <c r="U225" s="11">
        <v>13</v>
      </c>
      <c r="V225" s="12">
        <f t="shared" si="5177"/>
        <v>3.2828282828282832E-2</v>
      </c>
      <c r="W225" s="13"/>
      <c r="X225" s="13"/>
      <c r="Y225" s="25"/>
      <c r="Z225" s="38">
        <v>4445</v>
      </c>
      <c r="AA225" s="10"/>
      <c r="AB225" s="11"/>
      <c r="AC225" s="74">
        <f t="shared" si="5259"/>
        <v>716</v>
      </c>
      <c r="AD225" s="74">
        <f t="shared" si="5260"/>
        <v>57</v>
      </c>
      <c r="AE225" s="11">
        <v>401</v>
      </c>
      <c r="AF225" s="12">
        <f t="shared" si="5180"/>
        <v>0.56703910614525144</v>
      </c>
      <c r="AG225" s="11">
        <v>5</v>
      </c>
      <c r="AH225" s="12">
        <f t="shared" si="5181"/>
        <v>1.2315270935960592E-2</v>
      </c>
      <c r="AI225" s="13"/>
      <c r="AJ225" s="13"/>
      <c r="AK225" s="25"/>
      <c r="AL225" s="38">
        <v>4445</v>
      </c>
      <c r="AM225" s="10">
        <v>1</v>
      </c>
      <c r="AN225" s="11"/>
      <c r="AO225" s="74">
        <f t="shared" si="5261"/>
        <v>181</v>
      </c>
      <c r="AP225" s="74">
        <f t="shared" si="5262"/>
        <v>15</v>
      </c>
      <c r="AQ225" s="11">
        <v>72</v>
      </c>
      <c r="AR225" s="12">
        <f t="shared" si="5184"/>
        <v>0.4143646408839779</v>
      </c>
      <c r="AS225" s="11">
        <v>3</v>
      </c>
      <c r="AT225" s="12">
        <f t="shared" si="5185"/>
        <v>0.04</v>
      </c>
      <c r="AU225" s="13"/>
      <c r="AV225" s="13"/>
      <c r="AW225" s="25"/>
      <c r="AX225" s="38">
        <v>4445</v>
      </c>
      <c r="AY225" s="10">
        <v>1</v>
      </c>
      <c r="AZ225" s="11"/>
      <c r="BA225" s="74">
        <f t="shared" si="5263"/>
        <v>732</v>
      </c>
      <c r="BB225" s="74">
        <f t="shared" si="5264"/>
        <v>57</v>
      </c>
      <c r="BC225" s="11">
        <v>387</v>
      </c>
      <c r="BD225" s="12">
        <f t="shared" si="5188"/>
        <v>0.54781420765027322</v>
      </c>
      <c r="BE225" s="11">
        <v>14</v>
      </c>
      <c r="BF225" s="12">
        <f t="shared" si="5189"/>
        <v>3.4912718204488775E-2</v>
      </c>
      <c r="BG225" s="13"/>
      <c r="BH225" s="13"/>
      <c r="BI225" s="25"/>
      <c r="BJ225" s="38">
        <v>4445</v>
      </c>
      <c r="BK225" s="10"/>
      <c r="BL225" s="11"/>
      <c r="BM225" s="74">
        <f t="shared" si="5265"/>
        <v>730</v>
      </c>
      <c r="BN225" s="74">
        <f t="shared" si="5266"/>
        <v>57</v>
      </c>
      <c r="BO225" s="11">
        <v>327</v>
      </c>
      <c r="BP225" s="12">
        <f t="shared" si="5192"/>
        <v>0.4671232876712329</v>
      </c>
      <c r="BQ225" s="11">
        <v>14</v>
      </c>
      <c r="BR225" s="12">
        <f t="shared" si="5193"/>
        <v>4.1055718475073312E-2</v>
      </c>
      <c r="BS225" s="13"/>
      <c r="BT225" s="13"/>
      <c r="BU225" s="25"/>
      <c r="BV225" s="38">
        <v>4445</v>
      </c>
      <c r="BW225" s="10"/>
      <c r="BX225" s="11"/>
      <c r="BY225" s="74">
        <f t="shared" si="5267"/>
        <v>714</v>
      </c>
      <c r="BZ225" s="74">
        <f t="shared" si="5268"/>
        <v>55</v>
      </c>
      <c r="CA225" s="11">
        <v>390</v>
      </c>
      <c r="CB225" s="12">
        <f t="shared" si="5196"/>
        <v>0.57002801120448177</v>
      </c>
      <c r="CC225" s="11">
        <v>17</v>
      </c>
      <c r="CD225" s="12">
        <f t="shared" si="5197"/>
        <v>4.1769041769041768E-2</v>
      </c>
      <c r="CE225" s="13"/>
      <c r="CF225" s="13"/>
      <c r="CG225" s="25"/>
      <c r="CH225" s="38">
        <v>4445</v>
      </c>
      <c r="CI225" s="10"/>
      <c r="CJ225" s="11"/>
      <c r="CK225" s="74">
        <f t="shared" si="5269"/>
        <v>728</v>
      </c>
      <c r="CL225" s="74">
        <f t="shared" si="5270"/>
        <v>56</v>
      </c>
      <c r="CM225" s="11">
        <v>430</v>
      </c>
      <c r="CN225" s="12">
        <f t="shared" si="5200"/>
        <v>0.60989010989010994</v>
      </c>
      <c r="CO225" s="11">
        <v>14</v>
      </c>
      <c r="CP225" s="12">
        <f t="shared" si="5201"/>
        <v>3.1531531531531529E-2</v>
      </c>
      <c r="CQ225" s="13"/>
      <c r="CR225" s="13"/>
      <c r="CS225" s="25"/>
      <c r="CT225" s="38">
        <v>4445</v>
      </c>
      <c r="CU225" s="10"/>
      <c r="CV225" s="11"/>
      <c r="CW225" s="74">
        <f t="shared" si="5271"/>
        <v>724</v>
      </c>
      <c r="CX225" s="74">
        <f t="shared" si="5272"/>
        <v>56</v>
      </c>
      <c r="CY225" s="11">
        <v>390</v>
      </c>
      <c r="CZ225" s="12">
        <f t="shared" si="5204"/>
        <v>0.57320441988950277</v>
      </c>
      <c r="DA225" s="11">
        <v>25</v>
      </c>
      <c r="DB225" s="12">
        <f t="shared" si="5205"/>
        <v>6.0240963855421686E-2</v>
      </c>
      <c r="DC225" s="13"/>
      <c r="DD225" s="13"/>
      <c r="DE225" s="25"/>
      <c r="DF225" s="38">
        <v>4445</v>
      </c>
      <c r="DG225" s="10"/>
      <c r="DH225" s="11"/>
      <c r="DI225" s="74">
        <f t="shared" si="5273"/>
        <v>164</v>
      </c>
      <c r="DJ225" s="74">
        <f t="shared" si="5274"/>
        <v>13</v>
      </c>
      <c r="DK225" s="11">
        <v>53</v>
      </c>
      <c r="DL225" s="12">
        <f t="shared" si="5208"/>
        <v>0.34146341463414637</v>
      </c>
      <c r="DM225" s="11">
        <v>3</v>
      </c>
      <c r="DN225" s="12">
        <f t="shared" si="5209"/>
        <v>5.3571428571428568E-2</v>
      </c>
      <c r="DO225" s="13"/>
      <c r="DP225" s="13"/>
      <c r="DQ225" s="25"/>
      <c r="DR225" s="38">
        <v>4445</v>
      </c>
      <c r="DS225" s="10"/>
      <c r="DT225" s="11"/>
      <c r="DU225" s="74">
        <f t="shared" si="5275"/>
        <v>743</v>
      </c>
      <c r="DV225" s="74">
        <f t="shared" si="5276"/>
        <v>56</v>
      </c>
      <c r="DW225" s="11">
        <v>421</v>
      </c>
      <c r="DX225" s="12">
        <f t="shared" si="5212"/>
        <v>0.5841184387617766</v>
      </c>
      <c r="DY225" s="11">
        <v>13</v>
      </c>
      <c r="DZ225" s="12">
        <f t="shared" si="5213"/>
        <v>2.9953917050691243E-2</v>
      </c>
      <c r="EA225" s="13"/>
      <c r="EB225" s="13"/>
      <c r="EC225" s="25"/>
      <c r="ED225" s="38">
        <v>4445</v>
      </c>
      <c r="EE225" s="10">
        <v>1</v>
      </c>
      <c r="EF225" s="11"/>
      <c r="EG225" s="74">
        <f t="shared" si="5277"/>
        <v>741</v>
      </c>
      <c r="EH225" s="74">
        <f t="shared" si="5278"/>
        <v>56</v>
      </c>
      <c r="EI225" s="11">
        <v>392</v>
      </c>
      <c r="EJ225" s="12">
        <f t="shared" si="5216"/>
        <v>0.54925775978407554</v>
      </c>
      <c r="EK225" s="11">
        <v>15</v>
      </c>
      <c r="EL225" s="12">
        <f t="shared" si="5217"/>
        <v>3.6855036855036855E-2</v>
      </c>
      <c r="EM225" s="13"/>
      <c r="EN225" s="13"/>
      <c r="EO225" s="25"/>
      <c r="EP225" s="38">
        <v>4445</v>
      </c>
      <c r="EQ225" s="10"/>
      <c r="ER225" s="11"/>
      <c r="ES225" s="74">
        <f t="shared" si="5279"/>
        <v>719</v>
      </c>
      <c r="ET225" s="74">
        <f t="shared" si="5280"/>
        <v>55</v>
      </c>
      <c r="EU225" s="11">
        <v>427</v>
      </c>
      <c r="EV225" s="12">
        <f t="shared" si="5220"/>
        <v>0.61474269819193328</v>
      </c>
      <c r="EW225" s="11">
        <v>15</v>
      </c>
      <c r="EX225" s="12">
        <f t="shared" si="5221"/>
        <v>3.3936651583710405E-2</v>
      </c>
      <c r="EY225" s="13"/>
      <c r="EZ225" s="13"/>
      <c r="FA225" s="25"/>
      <c r="FB225" s="38">
        <v>4445</v>
      </c>
      <c r="FC225" s="10"/>
      <c r="FD225" s="11"/>
      <c r="FE225" s="74">
        <f t="shared" si="5281"/>
        <v>728</v>
      </c>
      <c r="FF225" s="74">
        <f t="shared" si="5282"/>
        <v>56</v>
      </c>
      <c r="FG225" s="11">
        <v>412</v>
      </c>
      <c r="FH225" s="12">
        <f t="shared" si="5224"/>
        <v>0.5892857142857143</v>
      </c>
      <c r="FI225" s="11">
        <v>17</v>
      </c>
      <c r="FJ225" s="12">
        <f t="shared" si="5225"/>
        <v>3.9627039627039624E-2</v>
      </c>
      <c r="FK225" s="13"/>
      <c r="FL225" s="13"/>
      <c r="FM225" s="25"/>
      <c r="FN225" s="38">
        <v>4445</v>
      </c>
      <c r="FO225" s="10"/>
      <c r="FP225" s="11"/>
      <c r="FQ225" s="74">
        <f t="shared" si="5283"/>
        <v>740</v>
      </c>
      <c r="FR225" s="74">
        <f t="shared" si="5284"/>
        <v>57</v>
      </c>
      <c r="FS225" s="11">
        <v>437</v>
      </c>
      <c r="FT225" s="12">
        <f t="shared" si="5228"/>
        <v>0.61081081081081079</v>
      </c>
      <c r="FU225" s="11">
        <v>15</v>
      </c>
      <c r="FV225" s="12">
        <f t="shared" si="5229"/>
        <v>3.3185840707964605E-2</v>
      </c>
      <c r="FW225" s="13"/>
      <c r="FX225" s="13"/>
      <c r="FY225" s="25"/>
      <c r="FZ225" s="38">
        <v>4445</v>
      </c>
      <c r="GA225" s="10"/>
      <c r="GB225" s="11"/>
      <c r="GC225" s="74">
        <f t="shared" si="5285"/>
        <v>186</v>
      </c>
      <c r="GD225" s="74">
        <f t="shared" si="5286"/>
        <v>15</v>
      </c>
      <c r="GE225" s="11">
        <v>92</v>
      </c>
      <c r="GF225" s="12">
        <f t="shared" si="5232"/>
        <v>0.5161290322580645</v>
      </c>
      <c r="GG225" s="11">
        <v>4</v>
      </c>
      <c r="GH225" s="12">
        <f t="shared" si="5233"/>
        <v>4.1666666666666664E-2</v>
      </c>
      <c r="GI225" s="13"/>
      <c r="GJ225" s="13"/>
      <c r="GK225" s="25"/>
      <c r="GL225" s="38">
        <v>4445</v>
      </c>
      <c r="GM225" s="10"/>
      <c r="GN225" s="11"/>
      <c r="GO225" s="74">
        <f t="shared" si="5287"/>
        <v>743</v>
      </c>
      <c r="GP225" s="74">
        <f t="shared" si="5288"/>
        <v>56</v>
      </c>
      <c r="GQ225" s="11">
        <v>434</v>
      </c>
      <c r="GR225" s="12">
        <f t="shared" si="5236"/>
        <v>0.60430686406460299</v>
      </c>
      <c r="GS225" s="11">
        <v>15</v>
      </c>
      <c r="GT225" s="12">
        <f t="shared" si="5237"/>
        <v>3.34075723830735E-2</v>
      </c>
      <c r="GU225" s="13"/>
      <c r="GV225" s="13"/>
      <c r="GW225" s="25"/>
      <c r="GX225" s="38">
        <v>4445</v>
      </c>
      <c r="GY225" s="10"/>
      <c r="GZ225" s="11"/>
      <c r="HA225" s="74">
        <f t="shared" si="5289"/>
        <v>744</v>
      </c>
      <c r="HB225" s="74">
        <f t="shared" si="5290"/>
        <v>58</v>
      </c>
      <c r="HC225" s="11">
        <v>388</v>
      </c>
      <c r="HD225" s="12">
        <f t="shared" si="5240"/>
        <v>0.53897849462365588</v>
      </c>
      <c r="HE225" s="11">
        <v>13</v>
      </c>
      <c r="HF225" s="12">
        <f t="shared" si="5241"/>
        <v>3.2418952618453865E-2</v>
      </c>
      <c r="HG225" s="13"/>
      <c r="HH225" s="13"/>
      <c r="HI225" s="25"/>
      <c r="HJ225" s="38">
        <v>4445</v>
      </c>
      <c r="HK225" s="10">
        <f t="shared" si="5242"/>
        <v>3</v>
      </c>
      <c r="HL225" s="11">
        <f t="shared" si="5243"/>
        <v>0</v>
      </c>
      <c r="HM225" s="11">
        <f t="shared" si="5244"/>
        <v>11419</v>
      </c>
      <c r="HN225" s="11">
        <f t="shared" si="5245"/>
        <v>887</v>
      </c>
      <c r="HO225" s="11">
        <f t="shared" si="5246"/>
        <v>6490</v>
      </c>
      <c r="HP225" s="202">
        <f t="shared" si="5247"/>
        <v>0.56835099395743938</v>
      </c>
      <c r="HQ225" s="15">
        <f t="shared" si="5248"/>
        <v>227</v>
      </c>
      <c r="HR225" s="12">
        <f t="shared" si="5249"/>
        <v>3.4976887519260404E-2</v>
      </c>
      <c r="HS225" s="16">
        <v>66.099999999999994</v>
      </c>
      <c r="HT225" s="17">
        <v>6158</v>
      </c>
      <c r="HU225" s="16">
        <f t="shared" si="5250"/>
        <v>94.884437596302007</v>
      </c>
      <c r="HV225" s="23"/>
      <c r="HW225" s="22">
        <v>4445</v>
      </c>
      <c r="HX225" s="78">
        <f t="shared" si="5251"/>
        <v>0.54953271028037387</v>
      </c>
      <c r="HY225" s="78">
        <f t="shared" si="5252"/>
        <v>0.56712113266911379</v>
      </c>
      <c r="HZ225" s="78">
        <f t="shared" si="5253"/>
        <v>0.58782383419689122</v>
      </c>
    </row>
    <row r="226" spans="1:241" x14ac:dyDescent="0.25">
      <c r="A226" s="211"/>
      <c r="B226" s="41">
        <f t="shared" si="5254"/>
        <v>44678</v>
      </c>
      <c r="C226" s="10">
        <v>1</v>
      </c>
      <c r="D226" s="11"/>
      <c r="E226" s="74">
        <f t="shared" si="5255"/>
        <v>686</v>
      </c>
      <c r="F226" s="74">
        <f t="shared" si="5256"/>
        <v>55</v>
      </c>
      <c r="G226" s="11">
        <v>438</v>
      </c>
      <c r="H226" s="12">
        <f t="shared" si="5172"/>
        <v>0.65889212827988342</v>
      </c>
      <c r="I226" s="11">
        <v>14</v>
      </c>
      <c r="J226" s="12">
        <f t="shared" si="5173"/>
        <v>3.0973451327433628E-2</v>
      </c>
      <c r="K226" s="13"/>
      <c r="L226" s="11"/>
      <c r="M226" s="25"/>
      <c r="N226" s="38">
        <v>4404</v>
      </c>
      <c r="O226" s="10">
        <v>1</v>
      </c>
      <c r="P226" s="11"/>
      <c r="Q226" s="74">
        <f t="shared" si="5257"/>
        <v>698</v>
      </c>
      <c r="R226" s="74">
        <f t="shared" si="5258"/>
        <v>57</v>
      </c>
      <c r="S226" s="11">
        <v>388</v>
      </c>
      <c r="T226" s="12">
        <f t="shared" si="5176"/>
        <v>0.58739255014326652</v>
      </c>
      <c r="U226" s="11">
        <v>22</v>
      </c>
      <c r="V226" s="12">
        <f t="shared" si="5177"/>
        <v>5.3658536585365853E-2</v>
      </c>
      <c r="W226" s="13"/>
      <c r="X226" s="11"/>
      <c r="Y226" s="25"/>
      <c r="Z226" s="38">
        <v>4655.8823529411766</v>
      </c>
      <c r="AA226" s="10"/>
      <c r="AB226" s="11"/>
      <c r="AC226" s="74">
        <f t="shared" si="5259"/>
        <v>716</v>
      </c>
      <c r="AD226" s="74">
        <f t="shared" si="5260"/>
        <v>57</v>
      </c>
      <c r="AE226" s="11">
        <v>413</v>
      </c>
      <c r="AF226" s="12">
        <f t="shared" si="5180"/>
        <v>0.60195530726256985</v>
      </c>
      <c r="AG226" s="11">
        <v>18</v>
      </c>
      <c r="AH226" s="12">
        <f t="shared" si="5181"/>
        <v>4.1763341067285381E-2</v>
      </c>
      <c r="AI226" s="13"/>
      <c r="AJ226" s="11"/>
      <c r="AK226" s="25"/>
      <c r="AL226" s="38">
        <v>4663.5294117647063</v>
      </c>
      <c r="AM226" s="10"/>
      <c r="AN226" s="11"/>
      <c r="AO226" s="74">
        <f t="shared" si="5261"/>
        <v>181</v>
      </c>
      <c r="AP226" s="74">
        <f t="shared" si="5262"/>
        <v>15</v>
      </c>
      <c r="AQ226" s="11">
        <v>67</v>
      </c>
      <c r="AR226" s="12">
        <f t="shared" si="5184"/>
        <v>0.39226519337016574</v>
      </c>
      <c r="AS226" s="11">
        <v>4</v>
      </c>
      <c r="AT226" s="12">
        <f t="shared" si="5185"/>
        <v>5.6338028169014086E-2</v>
      </c>
      <c r="AU226" s="13"/>
      <c r="AV226" s="11"/>
      <c r="AW226" s="25"/>
      <c r="AX226" s="38">
        <v>4827.5</v>
      </c>
      <c r="AY226" s="10"/>
      <c r="AZ226" s="11"/>
      <c r="BA226" s="74">
        <f t="shared" si="5263"/>
        <v>732</v>
      </c>
      <c r="BB226" s="74">
        <f t="shared" si="5264"/>
        <v>57</v>
      </c>
      <c r="BC226" s="11">
        <v>400</v>
      </c>
      <c r="BD226" s="12">
        <f t="shared" si="5188"/>
        <v>0.57103825136612019</v>
      </c>
      <c r="BE226" s="11">
        <v>18</v>
      </c>
      <c r="BF226" s="12">
        <f t="shared" si="5189"/>
        <v>4.3062200956937802E-2</v>
      </c>
      <c r="BG226" s="13"/>
      <c r="BH226" s="11"/>
      <c r="BI226" s="25"/>
      <c r="BJ226" s="38">
        <v>4711.7647058823532</v>
      </c>
      <c r="BK226" s="10"/>
      <c r="BL226" s="11"/>
      <c r="BM226" s="74">
        <f t="shared" si="5265"/>
        <v>730</v>
      </c>
      <c r="BN226" s="74">
        <f t="shared" si="5266"/>
        <v>57</v>
      </c>
      <c r="BO226" s="11">
        <v>345</v>
      </c>
      <c r="BP226" s="12">
        <f t="shared" si="5192"/>
        <v>0.48904109589041095</v>
      </c>
      <c r="BQ226" s="11">
        <v>12</v>
      </c>
      <c r="BR226" s="12">
        <f t="shared" si="5193"/>
        <v>3.3613445378151259E-2</v>
      </c>
      <c r="BS226" s="13"/>
      <c r="BT226" s="11"/>
      <c r="BU226" s="25"/>
      <c r="BV226" s="38">
        <v>5124.666666666667</v>
      </c>
      <c r="BW226" s="10"/>
      <c r="BX226" s="11"/>
      <c r="BY226" s="74">
        <f t="shared" si="5267"/>
        <v>714</v>
      </c>
      <c r="BZ226" s="74">
        <f t="shared" si="5268"/>
        <v>55</v>
      </c>
      <c r="CA226" s="11">
        <v>444</v>
      </c>
      <c r="CB226" s="12">
        <f t="shared" si="5196"/>
        <v>0.65126050420168069</v>
      </c>
      <c r="CC226" s="11">
        <v>21</v>
      </c>
      <c r="CD226" s="12">
        <f t="shared" si="5197"/>
        <v>4.5161290322580643E-2</v>
      </c>
      <c r="CE226" s="13"/>
      <c r="CF226" s="11"/>
      <c r="CG226" s="25"/>
      <c r="CH226" s="38">
        <v>4540</v>
      </c>
      <c r="CI226" s="10"/>
      <c r="CJ226" s="11"/>
      <c r="CK226" s="74">
        <f t="shared" si="5269"/>
        <v>728</v>
      </c>
      <c r="CL226" s="74">
        <f t="shared" si="5270"/>
        <v>56</v>
      </c>
      <c r="CM226" s="11">
        <v>435</v>
      </c>
      <c r="CN226" s="12">
        <f t="shared" si="5200"/>
        <v>0.62225274725274726</v>
      </c>
      <c r="CO226" s="11">
        <v>18</v>
      </c>
      <c r="CP226" s="12">
        <f t="shared" si="5201"/>
        <v>3.9735099337748346E-2</v>
      </c>
      <c r="CQ226" s="13"/>
      <c r="CR226" s="11"/>
      <c r="CS226" s="25"/>
      <c r="CT226" s="38">
        <v>4578</v>
      </c>
      <c r="CU226" s="10">
        <v>3</v>
      </c>
      <c r="CV226" s="11"/>
      <c r="CW226" s="74">
        <f t="shared" si="5271"/>
        <v>721</v>
      </c>
      <c r="CX226" s="74">
        <f t="shared" si="5272"/>
        <v>56</v>
      </c>
      <c r="CY226" s="11">
        <v>415</v>
      </c>
      <c r="CZ226" s="12">
        <f t="shared" si="5204"/>
        <v>0.59639389736477111</v>
      </c>
      <c r="DA226" s="11">
        <v>15</v>
      </c>
      <c r="DB226" s="12">
        <f t="shared" si="5205"/>
        <v>3.4883720930232558E-2</v>
      </c>
      <c r="DC226" s="13"/>
      <c r="DD226" s="11"/>
      <c r="DE226" s="25"/>
      <c r="DF226" s="38">
        <v>4864.2857142857147</v>
      </c>
      <c r="DG226" s="10"/>
      <c r="DH226" s="11"/>
      <c r="DI226" s="74">
        <f t="shared" si="5273"/>
        <v>164</v>
      </c>
      <c r="DJ226" s="74">
        <f t="shared" si="5274"/>
        <v>13</v>
      </c>
      <c r="DK226" s="11">
        <v>55</v>
      </c>
      <c r="DL226" s="12">
        <f t="shared" si="5208"/>
        <v>0.36585365853658536</v>
      </c>
      <c r="DM226" s="11">
        <v>5</v>
      </c>
      <c r="DN226" s="12">
        <f t="shared" si="5209"/>
        <v>8.3333333333333329E-2</v>
      </c>
      <c r="DO226" s="13"/>
      <c r="DP226" s="11"/>
      <c r="DQ226" s="25"/>
      <c r="DR226" s="38">
        <v>4698.5714285714284</v>
      </c>
      <c r="DS226" s="10"/>
      <c r="DT226" s="11"/>
      <c r="DU226" s="74">
        <f t="shared" si="5275"/>
        <v>743</v>
      </c>
      <c r="DV226" s="74">
        <f t="shared" si="5276"/>
        <v>56</v>
      </c>
      <c r="DW226" s="11">
        <v>438</v>
      </c>
      <c r="DX226" s="12">
        <f t="shared" si="5212"/>
        <v>0.60969044414535667</v>
      </c>
      <c r="DY226" s="11">
        <v>15</v>
      </c>
      <c r="DZ226" s="12">
        <f t="shared" si="5213"/>
        <v>3.3112582781456956E-2</v>
      </c>
      <c r="EA226" s="13"/>
      <c r="EB226" s="11"/>
      <c r="EC226" s="25"/>
      <c r="ED226" s="38">
        <v>4848.75</v>
      </c>
      <c r="EE226" s="10"/>
      <c r="EF226" s="11"/>
      <c r="EG226" s="74">
        <f t="shared" si="5277"/>
        <v>741</v>
      </c>
      <c r="EH226" s="74">
        <f t="shared" si="5278"/>
        <v>56</v>
      </c>
      <c r="EI226" s="11">
        <v>398</v>
      </c>
      <c r="EJ226" s="12">
        <f t="shared" si="5216"/>
        <v>0.5641025641025641</v>
      </c>
      <c r="EK226" s="11">
        <v>20</v>
      </c>
      <c r="EL226" s="12">
        <f t="shared" si="5217"/>
        <v>4.784688995215311E-2</v>
      </c>
      <c r="EM226" s="13"/>
      <c r="EN226" s="11"/>
      <c r="EO226" s="25"/>
      <c r="EP226" s="38">
        <v>5347.333333333333</v>
      </c>
      <c r="EQ226" s="10"/>
      <c r="ER226" s="11"/>
      <c r="ES226" s="74">
        <f t="shared" si="5279"/>
        <v>719</v>
      </c>
      <c r="ET226" s="74">
        <f t="shared" si="5280"/>
        <v>55</v>
      </c>
      <c r="EU226" s="11">
        <v>407</v>
      </c>
      <c r="EV226" s="12">
        <f t="shared" si="5220"/>
        <v>0.6119610570236439</v>
      </c>
      <c r="EW226" s="11">
        <v>33</v>
      </c>
      <c r="EX226" s="12">
        <f t="shared" si="5221"/>
        <v>7.4999999999999997E-2</v>
      </c>
      <c r="EY226" s="13"/>
      <c r="EZ226" s="11"/>
      <c r="FA226" s="25"/>
      <c r="FB226" s="38">
        <v>4262.666666666667</v>
      </c>
      <c r="FC226" s="10"/>
      <c r="FD226" s="11"/>
      <c r="FE226" s="74">
        <f t="shared" si="5281"/>
        <v>728</v>
      </c>
      <c r="FF226" s="74">
        <f t="shared" si="5282"/>
        <v>56</v>
      </c>
      <c r="FG226" s="11">
        <v>428</v>
      </c>
      <c r="FH226" s="12">
        <f t="shared" si="5224"/>
        <v>0.60851648351648346</v>
      </c>
      <c r="FI226" s="11">
        <v>15</v>
      </c>
      <c r="FJ226" s="12">
        <f t="shared" si="5225"/>
        <v>3.3860045146726865E-2</v>
      </c>
      <c r="FK226" s="13"/>
      <c r="FL226" s="11"/>
      <c r="FM226" s="25"/>
      <c r="FN226" s="38">
        <v>4748</v>
      </c>
      <c r="FO226" s="10"/>
      <c r="FP226" s="11"/>
      <c r="FQ226" s="74">
        <f t="shared" si="5283"/>
        <v>740</v>
      </c>
      <c r="FR226" s="74">
        <f t="shared" si="5284"/>
        <v>57</v>
      </c>
      <c r="FS226" s="11">
        <v>433</v>
      </c>
      <c r="FT226" s="12">
        <f t="shared" si="5228"/>
        <v>0.60135135135135132</v>
      </c>
      <c r="FU226" s="11">
        <v>12</v>
      </c>
      <c r="FV226" s="12">
        <f t="shared" si="5229"/>
        <v>2.6966292134831461E-2</v>
      </c>
      <c r="FW226" s="13"/>
      <c r="FX226" s="11"/>
      <c r="FY226" s="25"/>
      <c r="FZ226" s="38">
        <v>4815</v>
      </c>
      <c r="GA226" s="10"/>
      <c r="GB226" s="11"/>
      <c r="GC226" s="74">
        <f t="shared" si="5285"/>
        <v>186</v>
      </c>
      <c r="GD226" s="74">
        <f t="shared" si="5286"/>
        <v>15</v>
      </c>
      <c r="GE226" s="11">
        <v>77</v>
      </c>
      <c r="GF226" s="12">
        <f t="shared" si="5232"/>
        <v>0.41935483870967744</v>
      </c>
      <c r="GG226" s="11">
        <v>1</v>
      </c>
      <c r="GH226" s="12">
        <f t="shared" si="5233"/>
        <v>1.282051282051282E-2</v>
      </c>
      <c r="GI226" s="13"/>
      <c r="GJ226" s="11"/>
      <c r="GK226" s="25"/>
      <c r="GL226" s="38">
        <v>5155.7142857142853</v>
      </c>
      <c r="GM226" s="10"/>
      <c r="GN226" s="11"/>
      <c r="GO226" s="74">
        <f t="shared" si="5287"/>
        <v>743</v>
      </c>
      <c r="GP226" s="74">
        <f t="shared" si="5288"/>
        <v>56</v>
      </c>
      <c r="GQ226" s="11">
        <v>448</v>
      </c>
      <c r="GR226" s="12">
        <f t="shared" si="5236"/>
        <v>0.6164199192462988</v>
      </c>
      <c r="GS226" s="11">
        <v>10</v>
      </c>
      <c r="GT226" s="12">
        <f t="shared" si="5237"/>
        <v>2.1834061135371178E-2</v>
      </c>
      <c r="GU226" s="13"/>
      <c r="GV226" s="11"/>
      <c r="GW226" s="25"/>
      <c r="GX226" s="38">
        <v>4894.666666666667</v>
      </c>
      <c r="GY226" s="10"/>
      <c r="GZ226" s="11"/>
      <c r="HA226" s="74">
        <f t="shared" si="5289"/>
        <v>744</v>
      </c>
      <c r="HB226" s="74">
        <f t="shared" si="5290"/>
        <v>58</v>
      </c>
      <c r="HC226" s="11">
        <v>384</v>
      </c>
      <c r="HD226" s="12">
        <f t="shared" si="5240"/>
        <v>0.54032258064516125</v>
      </c>
      <c r="HE226" s="11">
        <v>18</v>
      </c>
      <c r="HF226" s="12">
        <f t="shared" si="5241"/>
        <v>4.4776119402985072E-2</v>
      </c>
      <c r="HG226" s="13"/>
      <c r="HH226" s="11"/>
      <c r="HI226" s="25"/>
      <c r="HJ226" s="38">
        <v>5294.666666666667</v>
      </c>
      <c r="HK226" s="10">
        <f t="shared" si="5242"/>
        <v>5</v>
      </c>
      <c r="HL226" s="11">
        <f t="shared" si="5243"/>
        <v>0</v>
      </c>
      <c r="HM226" s="11">
        <f t="shared" si="5244"/>
        <v>11414</v>
      </c>
      <c r="HN226" s="11">
        <f t="shared" si="5245"/>
        <v>887</v>
      </c>
      <c r="HO226" s="11">
        <f t="shared" si="5246"/>
        <v>6684</v>
      </c>
      <c r="HP226" s="202">
        <f t="shared" si="5247"/>
        <v>0.58559663571053089</v>
      </c>
      <c r="HQ226" s="15">
        <f t="shared" si="5248"/>
        <v>271</v>
      </c>
      <c r="HR226" s="12">
        <f t="shared" si="5249"/>
        <v>4.0544584081388391E-2</v>
      </c>
      <c r="HS226" s="16">
        <v>66.3</v>
      </c>
      <c r="HT226" s="17">
        <v>6295</v>
      </c>
      <c r="HU226" s="16">
        <f t="shared" si="5250"/>
        <v>94.180131657689998</v>
      </c>
      <c r="HV226" s="23"/>
      <c r="HW226" s="22">
        <v>4789.411764705882</v>
      </c>
      <c r="HX226" s="78">
        <f t="shared" si="5251"/>
        <v>0.57146673791076674</v>
      </c>
      <c r="HY226" s="78">
        <f t="shared" si="5252"/>
        <v>0.59800577276305433</v>
      </c>
      <c r="HZ226" s="78">
        <f t="shared" si="5253"/>
        <v>0.58704663212435237</v>
      </c>
    </row>
    <row r="227" spans="1:241" x14ac:dyDescent="0.25">
      <c r="A227" s="211"/>
      <c r="B227" s="41">
        <f t="shared" si="5254"/>
        <v>44679</v>
      </c>
      <c r="C227" s="10"/>
      <c r="D227" s="11"/>
      <c r="E227" s="74">
        <f t="shared" si="5255"/>
        <v>686</v>
      </c>
      <c r="F227" s="74">
        <f t="shared" si="5256"/>
        <v>55</v>
      </c>
      <c r="G227" s="11">
        <v>399</v>
      </c>
      <c r="H227" s="12">
        <f t="shared" si="5172"/>
        <v>0.61370262390670549</v>
      </c>
      <c r="I227" s="11">
        <v>22</v>
      </c>
      <c r="J227" s="12">
        <f t="shared" si="5173"/>
        <v>5.2256532066508314E-2</v>
      </c>
      <c r="K227" s="13"/>
      <c r="L227" s="11"/>
      <c r="M227" s="39"/>
      <c r="N227" s="43">
        <v>93.333333333333329</v>
      </c>
      <c r="O227" s="10"/>
      <c r="P227" s="11"/>
      <c r="Q227" s="74">
        <f t="shared" si="5257"/>
        <v>698</v>
      </c>
      <c r="R227" s="74">
        <f t="shared" si="5258"/>
        <v>57</v>
      </c>
      <c r="S227" s="11">
        <v>355</v>
      </c>
      <c r="T227" s="12">
        <f t="shared" si="5176"/>
        <v>0.52865329512893988</v>
      </c>
      <c r="U227" s="11">
        <v>14</v>
      </c>
      <c r="V227" s="12">
        <f t="shared" si="5177"/>
        <v>3.7940379403794036E-2</v>
      </c>
      <c r="W227" s="13"/>
      <c r="X227" s="11"/>
      <c r="Y227" s="39"/>
      <c r="Z227" s="43">
        <v>94.117647058823536</v>
      </c>
      <c r="AA227" s="10"/>
      <c r="AB227" s="11"/>
      <c r="AC227" s="74">
        <f t="shared" si="5259"/>
        <v>716</v>
      </c>
      <c r="AD227" s="74">
        <f t="shared" si="5260"/>
        <v>57</v>
      </c>
      <c r="AE227" s="11">
        <v>379</v>
      </c>
      <c r="AF227" s="12">
        <f t="shared" si="5180"/>
        <v>0.55307262569832405</v>
      </c>
      <c r="AG227" s="11">
        <v>17</v>
      </c>
      <c r="AH227" s="12">
        <f t="shared" si="5181"/>
        <v>4.2929292929292928E-2</v>
      </c>
      <c r="AI227" s="13"/>
      <c r="AJ227" s="11"/>
      <c r="AK227" s="39"/>
      <c r="AL227" s="43">
        <v>100</v>
      </c>
      <c r="AM227" s="10"/>
      <c r="AN227" s="11"/>
      <c r="AO227" s="74">
        <f t="shared" si="5261"/>
        <v>181</v>
      </c>
      <c r="AP227" s="74">
        <f t="shared" si="5262"/>
        <v>15</v>
      </c>
      <c r="AQ227" s="11">
        <v>56</v>
      </c>
      <c r="AR227" s="12">
        <f t="shared" si="5184"/>
        <v>0.30939226519337015</v>
      </c>
      <c r="AS227" s="11">
        <v>0</v>
      </c>
      <c r="AT227" s="12">
        <f t="shared" si="5185"/>
        <v>0</v>
      </c>
      <c r="AU227" s="13"/>
      <c r="AV227" s="11"/>
      <c r="AW227" s="39"/>
      <c r="AX227" s="43">
        <v>62.5</v>
      </c>
      <c r="AY227" s="10"/>
      <c r="AZ227" s="11"/>
      <c r="BA227" s="74">
        <f t="shared" si="5263"/>
        <v>732</v>
      </c>
      <c r="BB227" s="74">
        <f t="shared" si="5264"/>
        <v>57</v>
      </c>
      <c r="BC227" s="11">
        <v>356</v>
      </c>
      <c r="BD227" s="12">
        <f t="shared" si="5188"/>
        <v>0.50546448087431695</v>
      </c>
      <c r="BE227" s="11">
        <v>14</v>
      </c>
      <c r="BF227" s="12">
        <f t="shared" si="5189"/>
        <v>3.783783783783784E-2</v>
      </c>
      <c r="BG227" s="13"/>
      <c r="BH227" s="11"/>
      <c r="BI227" s="39"/>
      <c r="BJ227" s="43">
        <v>100</v>
      </c>
      <c r="BK227" s="10"/>
      <c r="BL227" s="11"/>
      <c r="BM227" s="74">
        <f t="shared" si="5265"/>
        <v>730</v>
      </c>
      <c r="BN227" s="74">
        <f t="shared" si="5266"/>
        <v>57</v>
      </c>
      <c r="BO227" s="11">
        <v>325</v>
      </c>
      <c r="BP227" s="12">
        <f t="shared" si="5192"/>
        <v>0.46575342465753422</v>
      </c>
      <c r="BQ227" s="11">
        <v>15</v>
      </c>
      <c r="BR227" s="12">
        <f t="shared" si="5193"/>
        <v>4.4117647058823532E-2</v>
      </c>
      <c r="BS227" s="13"/>
      <c r="BT227" s="11"/>
      <c r="BU227" s="39"/>
      <c r="BV227" s="43">
        <v>100</v>
      </c>
      <c r="BW227" s="10"/>
      <c r="BX227" s="11"/>
      <c r="BY227" s="74">
        <f t="shared" si="5267"/>
        <v>714</v>
      </c>
      <c r="BZ227" s="74">
        <f t="shared" si="5268"/>
        <v>55</v>
      </c>
      <c r="CA227" s="11">
        <v>420</v>
      </c>
      <c r="CB227" s="12">
        <f t="shared" si="5196"/>
        <v>0.62184873949579833</v>
      </c>
      <c r="CC227" s="11">
        <v>24</v>
      </c>
      <c r="CD227" s="12">
        <f t="shared" si="5197"/>
        <v>5.4054054054054057E-2</v>
      </c>
      <c r="CE227" s="13"/>
      <c r="CF227" s="11"/>
      <c r="CG227" s="39"/>
      <c r="CH227" s="43">
        <v>75</v>
      </c>
      <c r="CI227" s="10"/>
      <c r="CJ227" s="11"/>
      <c r="CK227" s="74">
        <f t="shared" si="5269"/>
        <v>728</v>
      </c>
      <c r="CL227" s="74">
        <f t="shared" si="5270"/>
        <v>56</v>
      </c>
      <c r="CM227" s="11">
        <v>379</v>
      </c>
      <c r="CN227" s="12">
        <f t="shared" si="5200"/>
        <v>0.53846153846153844</v>
      </c>
      <c r="CO227" s="11">
        <v>13</v>
      </c>
      <c r="CP227" s="12">
        <f t="shared" si="5201"/>
        <v>3.3163265306122451E-2</v>
      </c>
      <c r="CQ227" s="13"/>
      <c r="CR227" s="11"/>
      <c r="CS227" s="39"/>
      <c r="CT227" s="43">
        <v>93.333333333333329</v>
      </c>
      <c r="CU227" s="10"/>
      <c r="CV227" s="11"/>
      <c r="CW227" s="74">
        <f t="shared" si="5271"/>
        <v>721</v>
      </c>
      <c r="CX227" s="74">
        <f t="shared" si="5272"/>
        <v>56</v>
      </c>
      <c r="CY227" s="11">
        <v>395</v>
      </c>
      <c r="CZ227" s="12">
        <f t="shared" si="5204"/>
        <v>0.56726768377253811</v>
      </c>
      <c r="DA227" s="11">
        <v>14</v>
      </c>
      <c r="DB227" s="12">
        <f t="shared" si="5205"/>
        <v>3.4229828850855744E-2</v>
      </c>
      <c r="DC227" s="13"/>
      <c r="DD227" s="11"/>
      <c r="DE227" s="39"/>
      <c r="DF227" s="43">
        <v>100</v>
      </c>
      <c r="DG227" s="10"/>
      <c r="DH227" s="11"/>
      <c r="DI227" s="74">
        <f t="shared" si="5273"/>
        <v>164</v>
      </c>
      <c r="DJ227" s="74">
        <f t="shared" si="5274"/>
        <v>13</v>
      </c>
      <c r="DK227" s="11">
        <v>55</v>
      </c>
      <c r="DL227" s="12">
        <f t="shared" si="5208"/>
        <v>0.34756097560975607</v>
      </c>
      <c r="DM227" s="11">
        <v>2</v>
      </c>
      <c r="DN227" s="12">
        <f t="shared" si="5209"/>
        <v>3.5087719298245612E-2</v>
      </c>
      <c r="DO227" s="39"/>
      <c r="DP227" s="39"/>
      <c r="DQ227" s="39"/>
      <c r="DR227" s="43">
        <v>85.714285714285708</v>
      </c>
      <c r="DS227" s="10"/>
      <c r="DT227" s="11"/>
      <c r="DU227" s="74">
        <f t="shared" si="5275"/>
        <v>743</v>
      </c>
      <c r="DV227" s="74">
        <f t="shared" si="5276"/>
        <v>56</v>
      </c>
      <c r="DW227" s="11">
        <v>390</v>
      </c>
      <c r="DX227" s="12">
        <f t="shared" si="5212"/>
        <v>0.55316285329744275</v>
      </c>
      <c r="DY227" s="11">
        <v>21</v>
      </c>
      <c r="DZ227" s="12">
        <f t="shared" si="5213"/>
        <v>5.1094890510948905E-2</v>
      </c>
      <c r="EA227" s="13"/>
      <c r="EB227" s="11"/>
      <c r="EC227" s="39"/>
      <c r="ED227" s="43">
        <v>100</v>
      </c>
      <c r="EE227" s="10"/>
      <c r="EF227" s="11"/>
      <c r="EG227" s="74">
        <f t="shared" si="5277"/>
        <v>741</v>
      </c>
      <c r="EH227" s="74">
        <f t="shared" si="5278"/>
        <v>56</v>
      </c>
      <c r="EI227" s="11">
        <v>345</v>
      </c>
      <c r="EJ227" s="12">
        <f t="shared" si="5216"/>
        <v>0.50067476383265852</v>
      </c>
      <c r="EK227" s="11">
        <v>26</v>
      </c>
      <c r="EL227" s="12">
        <f t="shared" si="5217"/>
        <v>7.0080862533692723E-2</v>
      </c>
      <c r="EM227" s="13"/>
      <c r="EN227" s="11"/>
      <c r="EO227" s="39"/>
      <c r="EP227" s="43">
        <v>93.333333333333329</v>
      </c>
      <c r="EQ227" s="10"/>
      <c r="ER227" s="11"/>
      <c r="ES227" s="74">
        <f t="shared" si="5279"/>
        <v>719</v>
      </c>
      <c r="ET227" s="74">
        <f t="shared" si="5280"/>
        <v>55</v>
      </c>
      <c r="EU227" s="11">
        <v>434</v>
      </c>
      <c r="EV227" s="12">
        <f t="shared" si="5220"/>
        <v>0.62726008344923501</v>
      </c>
      <c r="EW227" s="11">
        <v>17</v>
      </c>
      <c r="EX227" s="12">
        <f t="shared" si="5221"/>
        <v>3.7694013303769404E-2</v>
      </c>
      <c r="EY227" s="13"/>
      <c r="EZ227" s="11"/>
      <c r="FA227" s="39"/>
      <c r="FB227" s="43">
        <v>100</v>
      </c>
      <c r="FC227" s="10"/>
      <c r="FD227" s="11"/>
      <c r="FE227" s="74">
        <f t="shared" si="5281"/>
        <v>728</v>
      </c>
      <c r="FF227" s="74">
        <f t="shared" si="5282"/>
        <v>56</v>
      </c>
      <c r="FG227" s="11">
        <v>439</v>
      </c>
      <c r="FH227" s="12">
        <f t="shared" si="5224"/>
        <v>0.625</v>
      </c>
      <c r="FI227" s="11">
        <v>16</v>
      </c>
      <c r="FJ227" s="12">
        <f t="shared" si="5225"/>
        <v>3.5164835164835165E-2</v>
      </c>
      <c r="FK227" s="13"/>
      <c r="FL227" s="11"/>
      <c r="FM227" s="39"/>
      <c r="FN227" s="43">
        <v>100</v>
      </c>
      <c r="FO227" s="10"/>
      <c r="FP227" s="11"/>
      <c r="FQ227" s="74">
        <f t="shared" si="5283"/>
        <v>740</v>
      </c>
      <c r="FR227" s="74">
        <f t="shared" si="5284"/>
        <v>57</v>
      </c>
      <c r="FS227" s="11">
        <v>439</v>
      </c>
      <c r="FT227" s="12">
        <f t="shared" si="5228"/>
        <v>0.60675675675675678</v>
      </c>
      <c r="FU227" s="11">
        <v>10</v>
      </c>
      <c r="FV227" s="12">
        <f t="shared" si="5229"/>
        <v>2.2271714922048998E-2</v>
      </c>
      <c r="FW227" s="13"/>
      <c r="FX227" s="11"/>
      <c r="FY227" s="39"/>
      <c r="FZ227" s="43">
        <v>100</v>
      </c>
      <c r="GA227" s="10"/>
      <c r="GB227" s="11"/>
      <c r="GC227" s="74">
        <f t="shared" si="5285"/>
        <v>186</v>
      </c>
      <c r="GD227" s="74">
        <f t="shared" si="5286"/>
        <v>15</v>
      </c>
      <c r="GE227" s="11">
        <v>77</v>
      </c>
      <c r="GF227" s="12">
        <f t="shared" si="5232"/>
        <v>0.41935483870967744</v>
      </c>
      <c r="GG227" s="11">
        <v>1</v>
      </c>
      <c r="GH227" s="12">
        <f t="shared" si="5233"/>
        <v>1.282051282051282E-2</v>
      </c>
      <c r="GI227" s="13"/>
      <c r="GJ227" s="11"/>
      <c r="GK227" s="39"/>
      <c r="GL227" s="43">
        <v>100</v>
      </c>
      <c r="GM227" s="10"/>
      <c r="GN227" s="11"/>
      <c r="GO227" s="74">
        <f t="shared" si="5287"/>
        <v>743</v>
      </c>
      <c r="GP227" s="74">
        <f t="shared" si="5288"/>
        <v>56</v>
      </c>
      <c r="GQ227" s="11">
        <v>373</v>
      </c>
      <c r="GR227" s="12">
        <f t="shared" si="5236"/>
        <v>0.51682368775235532</v>
      </c>
      <c r="GS227" s="11">
        <v>11</v>
      </c>
      <c r="GT227" s="12">
        <f t="shared" si="5237"/>
        <v>2.8645833333333332E-2</v>
      </c>
      <c r="GU227" s="13"/>
      <c r="GV227" s="11"/>
      <c r="GW227" s="39"/>
      <c r="GX227" s="43">
        <v>100</v>
      </c>
      <c r="GY227" s="10"/>
      <c r="GZ227" s="11"/>
      <c r="HA227" s="74">
        <f t="shared" si="5289"/>
        <v>744</v>
      </c>
      <c r="HB227" s="74">
        <f t="shared" si="5290"/>
        <v>58</v>
      </c>
      <c r="HC227" s="11">
        <v>369</v>
      </c>
      <c r="HD227" s="12">
        <f t="shared" si="5240"/>
        <v>0.51344086021505375</v>
      </c>
      <c r="HE227" s="11">
        <v>13</v>
      </c>
      <c r="HF227" s="12">
        <f t="shared" si="5241"/>
        <v>3.4031413612565446E-2</v>
      </c>
      <c r="HG227" s="13"/>
      <c r="HH227" s="11"/>
      <c r="HI227" s="39"/>
      <c r="HJ227" s="43">
        <v>80</v>
      </c>
      <c r="HK227" s="10">
        <f t="shared" si="5242"/>
        <v>0</v>
      </c>
      <c r="HL227" s="11">
        <f t="shared" si="5243"/>
        <v>0</v>
      </c>
      <c r="HM227" s="11">
        <f t="shared" si="5244"/>
        <v>11414</v>
      </c>
      <c r="HN227" s="11">
        <f t="shared" si="5245"/>
        <v>887</v>
      </c>
      <c r="HO227" s="11">
        <f t="shared" si="5246"/>
        <v>6235</v>
      </c>
      <c r="HP227" s="202">
        <f t="shared" si="5247"/>
        <v>0.54625898019975472</v>
      </c>
      <c r="HQ227" s="15">
        <f t="shared" si="5248"/>
        <v>250</v>
      </c>
      <c r="HR227" s="12">
        <f t="shared" si="5249"/>
        <v>4.0096230954290296E-2</v>
      </c>
      <c r="HS227" s="16">
        <v>65.599999999999994</v>
      </c>
      <c r="HT227" s="17">
        <v>5876</v>
      </c>
      <c r="HU227" s="16">
        <f t="shared" si="5250"/>
        <v>94.242181234963923</v>
      </c>
      <c r="HV227" s="23"/>
      <c r="HW227" s="22">
        <v>78.039215686274517</v>
      </c>
      <c r="HX227" s="78">
        <f t="shared" si="5251"/>
        <v>0.52150681271707189</v>
      </c>
      <c r="HY227" s="78">
        <f t="shared" si="5252"/>
        <v>0.54683810023615853</v>
      </c>
      <c r="HZ227" s="78">
        <f t="shared" si="5253"/>
        <v>0.56968911917098441</v>
      </c>
      <c r="ID227" s="83">
        <f t="shared" ref="ID227:IF227" si="5291">ID228/ID229</f>
        <v>3.4611288604898829E-3</v>
      </c>
      <c r="IE227" s="83">
        <f t="shared" si="5291"/>
        <v>2.0947892118355592E-3</v>
      </c>
      <c r="IF227" s="83">
        <f t="shared" si="5291"/>
        <v>1.29366106080207E-3</v>
      </c>
      <c r="IG227" s="86" t="s">
        <v>41</v>
      </c>
    </row>
    <row r="228" spans="1:241" ht="19.5" thickBot="1" x14ac:dyDescent="0.3">
      <c r="A228" s="211"/>
      <c r="B228" s="42"/>
      <c r="C228" s="26">
        <f t="shared" ref="C228:D228" si="5292">SUM(C221:C227)</f>
        <v>3</v>
      </c>
      <c r="D228" s="27">
        <f t="shared" si="5292"/>
        <v>0</v>
      </c>
      <c r="E228" s="27"/>
      <c r="F228" s="27"/>
      <c r="G228" s="27">
        <f t="shared" ref="G228" si="5293">SUM(G221:G227)</f>
        <v>3006</v>
      </c>
      <c r="H228" s="28">
        <f t="shared" ref="H228" si="5294">((G228+I228)/7)/E227</f>
        <v>0.64993752603082044</v>
      </c>
      <c r="I228" s="27">
        <f t="shared" ref="I228" si="5295">SUM(I221:I227)</f>
        <v>115</v>
      </c>
      <c r="J228" s="28">
        <f t="shared" ref="J228" si="5296">(I228/(I228+G228))</f>
        <v>3.6847164370394106E-2</v>
      </c>
      <c r="K228" s="27"/>
      <c r="L228" s="27"/>
      <c r="M228" s="29" t="e">
        <f t="shared" ref="M228:N228" si="5297">M226/M225*100-100</f>
        <v>#DIV/0!</v>
      </c>
      <c r="N228" s="72">
        <f t="shared" si="5297"/>
        <v>-0.9223847019122644</v>
      </c>
      <c r="O228" s="26">
        <f t="shared" ref="O228:P228" si="5298">SUM(O221:O227)</f>
        <v>2</v>
      </c>
      <c r="P228" s="27">
        <f t="shared" si="5298"/>
        <v>0</v>
      </c>
      <c r="Q228" s="27"/>
      <c r="R228" s="27"/>
      <c r="S228" s="27">
        <f t="shared" si="3999"/>
        <v>2601</v>
      </c>
      <c r="T228" s="28">
        <f t="shared" ref="T228" si="5299">((S228+U228)/7)/Q227</f>
        <v>0.55710192386410151</v>
      </c>
      <c r="U228" s="27">
        <f t="shared" si="4001"/>
        <v>121</v>
      </c>
      <c r="V228" s="28">
        <f t="shared" ref="V228" si="5300">(U228/(U228+S228))</f>
        <v>4.4452608376193976E-2</v>
      </c>
      <c r="W228" s="27"/>
      <c r="X228" s="27"/>
      <c r="Y228" s="29" t="e">
        <f t="shared" ref="Y228:Z228" si="5301">Y226/Y225*100-100</f>
        <v>#DIV/0!</v>
      </c>
      <c r="Z228" s="72">
        <f t="shared" si="5301"/>
        <v>4.7442599086878943</v>
      </c>
      <c r="AA228" s="26">
        <f t="shared" ref="AA228:AB228" si="5302">SUM(AA221:AA227)</f>
        <v>2</v>
      </c>
      <c r="AB228" s="27">
        <f t="shared" si="5302"/>
        <v>0</v>
      </c>
      <c r="AC228" s="27"/>
      <c r="AD228" s="27"/>
      <c r="AE228" s="27">
        <f t="shared" si="4005"/>
        <v>2784</v>
      </c>
      <c r="AF228" s="28">
        <f t="shared" ref="AF228" si="5303">((AE228+AG228)/7)/AC227</f>
        <v>0.57501995211492418</v>
      </c>
      <c r="AG228" s="27">
        <f t="shared" si="4007"/>
        <v>98</v>
      </c>
      <c r="AH228" s="28">
        <f t="shared" ref="AH228" si="5304">(AG228/(AG228+AE228))</f>
        <v>3.4004163775156145E-2</v>
      </c>
      <c r="AI228" s="27"/>
      <c r="AJ228" s="27"/>
      <c r="AK228" s="29" t="e">
        <f t="shared" ref="AK228:AL228" si="5305">AK226/AK225*100-100</f>
        <v>#DIV/0!</v>
      </c>
      <c r="AL228" s="72">
        <f t="shared" si="5305"/>
        <v>4.9162972275524481</v>
      </c>
      <c r="AM228" s="26">
        <f t="shared" ref="AM228:AN228" si="5306">SUM(AM221:AM227)</f>
        <v>2</v>
      </c>
      <c r="AN228" s="27">
        <f t="shared" si="5306"/>
        <v>0</v>
      </c>
      <c r="AO228" s="27"/>
      <c r="AP228" s="27"/>
      <c r="AQ228" s="27">
        <f t="shared" si="4011"/>
        <v>442</v>
      </c>
      <c r="AR228" s="28">
        <f t="shared" ref="AR228" si="5307">((AQ228+AS228)/7)/AO227</f>
        <v>0.36148382004735596</v>
      </c>
      <c r="AS228" s="27">
        <f t="shared" si="4013"/>
        <v>16</v>
      </c>
      <c r="AT228" s="28">
        <f t="shared" ref="AT228" si="5308">(AS228/(AS228+AQ228))</f>
        <v>3.4934497816593885E-2</v>
      </c>
      <c r="AU228" s="27"/>
      <c r="AV228" s="27"/>
      <c r="AW228" s="29" t="e">
        <f t="shared" ref="AW228:AX228" si="5309">AW226/AW225*100-100</f>
        <v>#DIV/0!</v>
      </c>
      <c r="AX228" s="72">
        <f t="shared" si="5309"/>
        <v>8.6051743532058538</v>
      </c>
      <c r="AY228" s="26">
        <f t="shared" ref="AY228:AZ228" si="5310">SUM(AY221:AY227)</f>
        <v>3</v>
      </c>
      <c r="AZ228" s="27">
        <f t="shared" si="5310"/>
        <v>0</v>
      </c>
      <c r="BA228" s="27"/>
      <c r="BB228" s="27"/>
      <c r="BC228" s="27">
        <f t="shared" si="4017"/>
        <v>2676</v>
      </c>
      <c r="BD228" s="28">
        <f t="shared" ref="BD228" si="5311">((BC228+BE228)/7)/BA227</f>
        <v>0.54137392661982819</v>
      </c>
      <c r="BE228" s="27">
        <f t="shared" si="4019"/>
        <v>98</v>
      </c>
      <c r="BF228" s="28">
        <f t="shared" ref="BF228" si="5312">(BE228/(BE228+BC228))</f>
        <v>3.5328046142754144E-2</v>
      </c>
      <c r="BG228" s="27"/>
      <c r="BH228" s="27"/>
      <c r="BI228" s="29" t="e">
        <f t="shared" ref="BI228:BJ228" si="5313">BI226/BI225*100-100</f>
        <v>#DIV/0!</v>
      </c>
      <c r="BJ228" s="72">
        <f t="shared" si="5313"/>
        <v>6.0014557003903946</v>
      </c>
      <c r="BK228" s="26">
        <f t="shared" ref="BK228:BL228" si="5314">SUM(BK221:BK227)</f>
        <v>1</v>
      </c>
      <c r="BL228" s="27">
        <f t="shared" si="5314"/>
        <v>0</v>
      </c>
      <c r="BM228" s="27"/>
      <c r="BN228" s="27"/>
      <c r="BO228" s="27">
        <f t="shared" si="4023"/>
        <v>2351</v>
      </c>
      <c r="BP228" s="28">
        <f t="shared" ref="BP228" si="5315">((BO228+BQ228)/7)/BM227</f>
        <v>0.48121330724070449</v>
      </c>
      <c r="BQ228" s="27">
        <f t="shared" si="4025"/>
        <v>108</v>
      </c>
      <c r="BR228" s="28">
        <f t="shared" ref="BR228" si="5316">(BQ228/(BQ228+BO228))</f>
        <v>4.3920292801952011E-2</v>
      </c>
      <c r="BS228" s="27"/>
      <c r="BT228" s="27"/>
      <c r="BU228" s="29" t="e">
        <f t="shared" ref="BU228:BV228" si="5317">BU226/BU225*100-100</f>
        <v>#DIV/0!</v>
      </c>
      <c r="BV228" s="72">
        <f t="shared" si="5317"/>
        <v>15.290588676415467</v>
      </c>
      <c r="BW228" s="26">
        <f t="shared" ref="BW228:BX228" si="5318">SUM(BW221:BW227)</f>
        <v>2</v>
      </c>
      <c r="BX228" s="27">
        <f t="shared" si="5318"/>
        <v>0</v>
      </c>
      <c r="BY228" s="27"/>
      <c r="BZ228" s="27"/>
      <c r="CA228" s="27">
        <f t="shared" si="4029"/>
        <v>2934</v>
      </c>
      <c r="CB228" s="28">
        <f t="shared" ref="CB228" si="5319">((CA228+CC228)/7)/BY227</f>
        <v>0.61464585834333729</v>
      </c>
      <c r="CC228" s="27">
        <f t="shared" si="4031"/>
        <v>138</v>
      </c>
      <c r="CD228" s="28">
        <f t="shared" ref="CD228" si="5320">(CC228/(CC228+CA228))</f>
        <v>4.4921875E-2</v>
      </c>
      <c r="CE228" s="27"/>
      <c r="CF228" s="27"/>
      <c r="CG228" s="29" t="e">
        <f t="shared" ref="CG228:CH228" si="5321">CG226/CG225*100-100</f>
        <v>#DIV/0!</v>
      </c>
      <c r="CH228" s="72">
        <f t="shared" si="5321"/>
        <v>2.1372328458942604</v>
      </c>
      <c r="CI228" s="26">
        <f t="shared" ref="CI228:CJ228" si="5322">SUM(CI221:CI227)</f>
        <v>0</v>
      </c>
      <c r="CJ228" s="27">
        <f t="shared" si="5322"/>
        <v>0</v>
      </c>
      <c r="CK228" s="27"/>
      <c r="CL228" s="27"/>
      <c r="CM228" s="27">
        <f t="shared" si="4035"/>
        <v>2925</v>
      </c>
      <c r="CN228" s="28">
        <f t="shared" ref="CN228" si="5323">((CM228+CO228)/7)/CK227</f>
        <v>0.59576138147566715</v>
      </c>
      <c r="CO228" s="27">
        <f t="shared" si="4037"/>
        <v>111</v>
      </c>
      <c r="CP228" s="28">
        <f t="shared" ref="CP228" si="5324">(CO228/(CO228+CM228))</f>
        <v>3.6561264822134384E-2</v>
      </c>
      <c r="CQ228" s="27"/>
      <c r="CR228" s="27"/>
      <c r="CS228" s="29" t="e">
        <f t="shared" ref="CS228:CT228" si="5325">CS226/CS225*100-100</f>
        <v>#DIV/0!</v>
      </c>
      <c r="CT228" s="72">
        <f t="shared" si="5325"/>
        <v>2.9921259842519561</v>
      </c>
      <c r="CU228" s="26">
        <f t="shared" ref="CU228:CV228" si="5326">SUM(CU221:CU227)</f>
        <v>4</v>
      </c>
      <c r="CV228" s="27">
        <f t="shared" si="5326"/>
        <v>0</v>
      </c>
      <c r="CW228" s="27"/>
      <c r="CX228" s="27"/>
      <c r="CY228" s="27">
        <f t="shared" si="4041"/>
        <v>2792</v>
      </c>
      <c r="CZ228" s="28">
        <f t="shared" ref="CZ228" si="5327">((CY228+DA228)/7)/CW227</f>
        <v>0.57975034674063797</v>
      </c>
      <c r="DA228" s="27">
        <f t="shared" si="4043"/>
        <v>134</v>
      </c>
      <c r="DB228" s="28">
        <f t="shared" ref="DB228" si="5328">(DA228/(DA228+CY228))</f>
        <v>4.5796308954203689E-2</v>
      </c>
      <c r="DC228" s="27"/>
      <c r="DD228" s="27"/>
      <c r="DE228" s="29" t="e">
        <f t="shared" ref="DE228:DF228" si="5329">DE226/DE225*100-100</f>
        <v>#DIV/0!</v>
      </c>
      <c r="DF228" s="72">
        <f t="shared" si="5329"/>
        <v>9.4327494777438687</v>
      </c>
      <c r="DG228" s="26">
        <f t="shared" ref="DG228:DH228" si="5330">SUM(DG221:DG227)</f>
        <v>0</v>
      </c>
      <c r="DH228" s="27">
        <f t="shared" si="5330"/>
        <v>0</v>
      </c>
      <c r="DI228" s="27"/>
      <c r="DJ228" s="27"/>
      <c r="DK228" s="27">
        <f t="shared" si="4047"/>
        <v>388</v>
      </c>
      <c r="DL228" s="28">
        <f t="shared" ref="DL228" si="5331">((DK228+DM228)/7)/DI227</f>
        <v>0.35714285714285715</v>
      </c>
      <c r="DM228" s="27">
        <f t="shared" si="4049"/>
        <v>22</v>
      </c>
      <c r="DN228" s="28">
        <f t="shared" ref="DN228" si="5332">(DM228/(DM228+DK228))</f>
        <v>5.3658536585365853E-2</v>
      </c>
      <c r="DO228" s="27"/>
      <c r="DP228" s="27"/>
      <c r="DQ228" s="29" t="e">
        <f t="shared" ref="DQ228:DR228" si="5333">DQ226/DQ225*100-100</f>
        <v>#DIV/0!</v>
      </c>
      <c r="DR228" s="72">
        <f t="shared" si="5333"/>
        <v>5.7046440623493453</v>
      </c>
      <c r="DS228" s="26">
        <f t="shared" ref="DS228:DT228" si="5334">SUM(DS221:DS227)</f>
        <v>0</v>
      </c>
      <c r="DT228" s="27">
        <f t="shared" si="5334"/>
        <v>0</v>
      </c>
      <c r="DU228" s="27"/>
      <c r="DV228" s="27"/>
      <c r="DW228" s="27">
        <f t="shared" si="4053"/>
        <v>2969</v>
      </c>
      <c r="DX228" s="28">
        <f t="shared" ref="DX228" si="5335">((DW228+DY228)/7)/DU227</f>
        <v>0.59142472601422802</v>
      </c>
      <c r="DY228" s="27">
        <f t="shared" si="4055"/>
        <v>107</v>
      </c>
      <c r="DZ228" s="28">
        <f t="shared" ref="DZ228" si="5336">(DY228/(DY228+DW228))</f>
        <v>3.4785435630689206E-2</v>
      </c>
      <c r="EA228" s="27"/>
      <c r="EB228" s="27"/>
      <c r="EC228" s="29" t="e">
        <f t="shared" ref="EC228:ED228" si="5337">EC226/EC225*100-100</f>
        <v>#DIV/0!</v>
      </c>
      <c r="ED228" s="72">
        <f t="shared" si="5337"/>
        <v>9.083239595050614</v>
      </c>
      <c r="EE228" s="26">
        <f t="shared" ref="EE228:EF228" si="5338">SUM(EE221:EE227)</f>
        <v>2</v>
      </c>
      <c r="EF228" s="27">
        <f t="shared" si="5338"/>
        <v>0</v>
      </c>
      <c r="EG228" s="27"/>
      <c r="EH228" s="27"/>
      <c r="EI228" s="27">
        <f t="shared" si="4059"/>
        <v>2715</v>
      </c>
      <c r="EJ228" s="28">
        <f t="shared" ref="EJ228" si="5339">((EI228+EK228)/7)/EG227</f>
        <v>0.55080007711586665</v>
      </c>
      <c r="EK228" s="27">
        <f t="shared" si="4061"/>
        <v>142</v>
      </c>
      <c r="EL228" s="28">
        <f t="shared" ref="EL228" si="5340">(EK228/(EK228+EI228))</f>
        <v>4.9702485124256214E-2</v>
      </c>
      <c r="EM228" s="27"/>
      <c r="EN228" s="27"/>
      <c r="EO228" s="29" t="e">
        <f t="shared" ref="EO228:EP228" si="5341">EO226/EO225*100-100</f>
        <v>#DIV/0!</v>
      </c>
      <c r="EP228" s="72">
        <f t="shared" si="5341"/>
        <v>20.299962504686903</v>
      </c>
      <c r="EQ228" s="26">
        <f t="shared" ref="EQ228:ER228" si="5342">SUM(EQ221:EQ227)</f>
        <v>1</v>
      </c>
      <c r="ER228" s="27">
        <f t="shared" si="5342"/>
        <v>1</v>
      </c>
      <c r="ES228" s="27"/>
      <c r="ET228" s="27"/>
      <c r="EU228" s="27">
        <f t="shared" si="4065"/>
        <v>3018</v>
      </c>
      <c r="EV228" s="28">
        <f t="shared" ref="EV228" si="5343">((EU228+EW228)/7)/ES227</f>
        <v>0.62388237631631227</v>
      </c>
      <c r="EW228" s="27">
        <f t="shared" si="4067"/>
        <v>122</v>
      </c>
      <c r="EX228" s="28">
        <f t="shared" ref="EX228" si="5344">(EW228/(EW228+EU228))</f>
        <v>3.8853503184713374E-2</v>
      </c>
      <c r="EY228" s="27"/>
      <c r="EZ228" s="27"/>
      <c r="FA228" s="29" t="e">
        <f t="shared" ref="FA228:FB228" si="5345">FA226/FA225*100-100</f>
        <v>#DIV/0!</v>
      </c>
      <c r="FB228" s="72">
        <f t="shared" si="5345"/>
        <v>-4.1019872515935418</v>
      </c>
      <c r="FC228" s="26">
        <f t="shared" ref="FC228:FD228" si="5346">SUM(FC221:FC227)</f>
        <v>0</v>
      </c>
      <c r="FD228" s="27">
        <f t="shared" si="5346"/>
        <v>0</v>
      </c>
      <c r="FE228" s="27"/>
      <c r="FF228" s="27"/>
      <c r="FG228" s="27">
        <f t="shared" si="4071"/>
        <v>2893</v>
      </c>
      <c r="FH228" s="28">
        <f t="shared" ref="FH228" si="5347">((FG228+FI228)/7)/FE227</f>
        <v>0.58712715855573006</v>
      </c>
      <c r="FI228" s="27">
        <f t="shared" si="4073"/>
        <v>99</v>
      </c>
      <c r="FJ228" s="28">
        <f t="shared" ref="FJ228" si="5348">(FI228/(FI228+FG228))</f>
        <v>3.3088235294117647E-2</v>
      </c>
      <c r="FK228" s="27"/>
      <c r="FL228" s="27"/>
      <c r="FM228" s="29" t="e">
        <f t="shared" ref="FM228:FN228" si="5349">FM226/FM225*100-100</f>
        <v>#DIV/0!</v>
      </c>
      <c r="FN228" s="72">
        <f t="shared" si="5349"/>
        <v>6.816647919010137</v>
      </c>
      <c r="FO228" s="26">
        <f t="shared" ref="FO228:FP228" si="5350">SUM(FO221:FO227)</f>
        <v>1</v>
      </c>
      <c r="FP228" s="27">
        <f t="shared" si="5350"/>
        <v>0</v>
      </c>
      <c r="FQ228" s="27"/>
      <c r="FR228" s="27"/>
      <c r="FS228" s="27">
        <f t="shared" si="4077"/>
        <v>2986</v>
      </c>
      <c r="FT228" s="28">
        <f t="shared" ref="FT228" si="5351">((FS228+FU228)/7)/FQ227</f>
        <v>0.59247104247104254</v>
      </c>
      <c r="FU228" s="27">
        <f t="shared" si="4079"/>
        <v>83</v>
      </c>
      <c r="FV228" s="28">
        <f t="shared" ref="FV228" si="5352">(FU228/(FU228+FS228))</f>
        <v>2.7044639947865753E-2</v>
      </c>
      <c r="FW228" s="27"/>
      <c r="FX228" s="27"/>
      <c r="FY228" s="29" t="e">
        <f t="shared" ref="FY228:FZ228" si="5353">FY226/FY225*100-100</f>
        <v>#DIV/0!</v>
      </c>
      <c r="FZ228" s="72">
        <f t="shared" si="5353"/>
        <v>8.3239595050618647</v>
      </c>
      <c r="GA228" s="26">
        <f t="shared" ref="GA228:GB228" si="5354">SUM(GA221:GA227)</f>
        <v>2</v>
      </c>
      <c r="GB228" s="27">
        <f t="shared" si="5354"/>
        <v>0</v>
      </c>
      <c r="GC228" s="27"/>
      <c r="GD228" s="27"/>
      <c r="GE228" s="27">
        <f t="shared" si="4083"/>
        <v>532</v>
      </c>
      <c r="GF228" s="28">
        <f t="shared" ref="GF228" si="5355">((GE228+GG228)/7)/GC227</f>
        <v>0.42626728110599083</v>
      </c>
      <c r="GG228" s="27">
        <f t="shared" si="4085"/>
        <v>23</v>
      </c>
      <c r="GH228" s="28">
        <f t="shared" ref="GH228" si="5356">(GG228/(GG228+GE228))</f>
        <v>4.1441441441441441E-2</v>
      </c>
      <c r="GI228" s="27"/>
      <c r="GJ228" s="27"/>
      <c r="GK228" s="29" t="e">
        <f t="shared" ref="GK228:GL228" si="5357">GK226/GK225*100-100</f>
        <v>#DIV/0!</v>
      </c>
      <c r="GL228" s="72">
        <f t="shared" si="5357"/>
        <v>15.989072794472108</v>
      </c>
      <c r="GM228" s="26">
        <f t="shared" ref="GM228:GN228" si="5358">SUM(GM221:GM227)</f>
        <v>1</v>
      </c>
      <c r="GN228" s="27">
        <f t="shared" si="5358"/>
        <v>0</v>
      </c>
      <c r="GO228" s="27"/>
      <c r="GP228" s="27"/>
      <c r="GQ228" s="27">
        <f t="shared" si="4089"/>
        <v>3045</v>
      </c>
      <c r="GR228" s="28">
        <f t="shared" ref="GR228" si="5359">((GQ228+GS228)/7)/GO227</f>
        <v>0.59969236685252836</v>
      </c>
      <c r="GS228" s="27">
        <f t="shared" si="4091"/>
        <v>74</v>
      </c>
      <c r="GT228" s="28">
        <f t="shared" ref="GT228" si="5360">(GS228/(GS228+GQ228))</f>
        <v>2.3725553061878808E-2</v>
      </c>
      <c r="GU228" s="27"/>
      <c r="GV228" s="27"/>
      <c r="GW228" s="29" t="e">
        <f t="shared" ref="GW228:GX228" si="5361">GW226/GW225*100-100</f>
        <v>#DIV/0!</v>
      </c>
      <c r="GX228" s="72">
        <f t="shared" si="5361"/>
        <v>10.116235470566195</v>
      </c>
      <c r="GY228" s="26">
        <f t="shared" ref="GY228:GZ228" si="5362">SUM(GY221:GY227)</f>
        <v>0</v>
      </c>
      <c r="GZ228" s="27">
        <f t="shared" si="5362"/>
        <v>0</v>
      </c>
      <c r="HA228" s="27"/>
      <c r="HB228" s="27"/>
      <c r="HC228" s="27">
        <f t="shared" si="4095"/>
        <v>2620</v>
      </c>
      <c r="HD228" s="28">
        <f t="shared" ref="HD228" si="5363">((HC228+HE228)/7)/HA227</f>
        <v>0.52361751152073732</v>
      </c>
      <c r="HE228" s="27">
        <f t="shared" si="4097"/>
        <v>107</v>
      </c>
      <c r="HF228" s="28">
        <f t="shared" ref="HF228" si="5364">(HE228/(HE228+HC228))</f>
        <v>3.9237257059039236E-2</v>
      </c>
      <c r="HG228" s="27"/>
      <c r="HH228" s="27"/>
      <c r="HI228" s="29" t="e">
        <f t="shared" ref="HI228:HJ228" si="5365">HI226/HI225*100-100</f>
        <v>#DIV/0!</v>
      </c>
      <c r="HJ228" s="72">
        <f t="shared" si="5365"/>
        <v>19.11511061117362</v>
      </c>
      <c r="HK228" s="26">
        <f t="shared" si="5242"/>
        <v>26</v>
      </c>
      <c r="HL228" s="27">
        <f t="shared" si="5243"/>
        <v>1</v>
      </c>
      <c r="HM228" s="27"/>
      <c r="HN228" s="27"/>
      <c r="HO228" s="27">
        <f t="shared" ref="HO228" si="5366">+G228+S228+AE228+AQ228+BC228+BO228+CA228+CM228+CY228+DK228+DW228+EI228+EU228+FG228+FS228+GE228+GQ228+HC228+I228+U228+AG228+AS228+BE228+BQ228+CC228+CO228+DA228+DM228+DY228+EK228+EW228+FI228+FU228+GG228+GS228+HE228</f>
        <v>45395</v>
      </c>
      <c r="HP228" s="203">
        <f t="shared" ref="HP228" si="5367">+((HO228)/HM227)/7</f>
        <v>0.56816190643069908</v>
      </c>
      <c r="HQ228" s="62">
        <f t="shared" si="5248"/>
        <v>1718</v>
      </c>
      <c r="HR228" s="52">
        <f t="shared" si="5249"/>
        <v>3.7845577706795905E-2</v>
      </c>
      <c r="HS228" s="53">
        <f t="shared" si="4102"/>
        <v>65.971428571428561</v>
      </c>
      <c r="HT228" s="54">
        <f t="shared" si="4103"/>
        <v>42975</v>
      </c>
      <c r="HU228" s="53">
        <f t="shared" si="4104"/>
        <v>94.670301574805848</v>
      </c>
      <c r="HV228" s="63" t="e">
        <f t="shared" ref="HV228:HW228" si="5368">HV226/HV225*100-100</f>
        <v>#DIV/0!</v>
      </c>
      <c r="HW228" s="72">
        <f t="shared" si="5368"/>
        <v>7.7482961688612306</v>
      </c>
      <c r="HX228" s="78">
        <f t="shared" ref="HX228" si="5369">SUM(G228,I228,S228,U228,AE228,AG228,AQ228,AS228,BC228,BE228,BO228,BQ228)/7/SUM(E227,Q227,AC227,AO227,BA227,BM227)</f>
        <v>0.5502080073279646</v>
      </c>
      <c r="HY228" s="78">
        <f t="shared" ref="HY228" si="5370">SUM(CA228,CC228,CM228,CO228,CY228,DA228,DK228,DM228,DW228,DY228,EI228,EK228)/7/SUM(BY227,CK227,CW227,DI227,DU227,EG227)</f>
        <v>0.57641413952093568</v>
      </c>
      <c r="HZ228" s="78">
        <f t="shared" ref="HZ228" si="5371">SUM(K228,EU228,EW228,FG228,FI228,FS228,FU228,GE228,GG228,GQ228,GS228,HC228,HE228)/7/SUM(ES227,FE227,FQ227,GC227,GO227,HA227)</f>
        <v>0.57742413027387118</v>
      </c>
      <c r="IA228" s="82">
        <f t="shared" ref="IA228" si="5372">SUM(I228,U228,AG228,AS228,BE228,BQ228)/SUM(G228,I228,S228,U228,AE228,AG228,AQ228,AS228,BC228,BE228,BO228,BQ228)</f>
        <v>3.8568257491675917E-2</v>
      </c>
      <c r="IB228" s="82">
        <f t="shared" ref="IB228" si="5373">SUM(CC228,CO228,DA228,DM228,DY228,EK228)/SUM(CA228,CC228,CM228,CO228,CY228,DA228,DK228,DM228,DW228,DY228,EI228,EK228)</f>
        <v>4.2531052871171232E-2</v>
      </c>
      <c r="IC228" s="82">
        <f t="shared" ref="IC228" si="5374">SUM(EW228,FI228,FU228,GG228,GS228,HE228)/SUM(EU228,EW228,FG228,FI228,FS228,FU228,GE228,GG228,GQ228,GS228,HC228,HE228)</f>
        <v>3.2559928214331499E-2</v>
      </c>
      <c r="ID228" s="84">
        <f t="shared" ref="ID228" si="5375">SUM(C228,O228,AA228,AM228,AY228,BK228)</f>
        <v>13</v>
      </c>
      <c r="IE228" s="84">
        <f t="shared" ref="IE228" si="5376">SUM(BW228,CI228,CU228,DG228,DS228,EE228)</f>
        <v>8</v>
      </c>
      <c r="IF228" s="84">
        <f t="shared" ref="IF228" si="5377">SUM(EQ228,FC228,FO228,GA228,GM228,GY228)</f>
        <v>5</v>
      </c>
      <c r="IG228" s="86" t="s">
        <v>40</v>
      </c>
    </row>
    <row r="229" spans="1:24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5">
        <f t="shared" ref="HK229:HL229" si="5378">HK228/HM218</f>
        <v>2.2727272727272726E-3</v>
      </c>
      <c r="HL229" s="68">
        <f t="shared" si="5378"/>
        <v>1.1261261261261261E-3</v>
      </c>
      <c r="HM229" s="30"/>
      <c r="HN229" s="30"/>
      <c r="HO229" s="30"/>
      <c r="HP229" s="204"/>
      <c r="HQ229" s="30"/>
      <c r="HR229" s="30"/>
      <c r="HS229" s="30"/>
      <c r="HT229" s="51"/>
      <c r="HU229" s="30"/>
      <c r="HV229" s="30"/>
      <c r="HW229" s="31"/>
      <c r="HY229" s="77"/>
      <c r="HZ229" s="77"/>
      <c r="ID229" s="84">
        <f t="shared" ref="ID229" si="5379">SUM(E218,Q218,AC218,AO218,BA218,BM218)</f>
        <v>3756</v>
      </c>
      <c r="IE229" s="84">
        <f t="shared" ref="IE229" si="5380">SUM(BY218,CK218,CW218,DI218,DU218,EG218)</f>
        <v>3819</v>
      </c>
      <c r="IF229" s="84">
        <f t="shared" ref="IF229" si="5381">SUM(ES218,FE218,FQ218,GC218,GO218,HA218)</f>
        <v>3865</v>
      </c>
      <c r="IG229" s="86" t="s">
        <v>38</v>
      </c>
    </row>
    <row r="230" spans="1:241" x14ac:dyDescent="0.25">
      <c r="A230" s="210">
        <v>50</v>
      </c>
      <c r="B230" s="73">
        <f>B227+1</f>
        <v>44680</v>
      </c>
      <c r="C230" s="33"/>
      <c r="D230" s="34"/>
      <c r="E230" s="34">
        <f t="shared" ref="E230:F230" si="5382">E227-C230</f>
        <v>686</v>
      </c>
      <c r="F230" s="34">
        <f t="shared" si="5382"/>
        <v>55</v>
      </c>
      <c r="G230" s="34">
        <v>399</v>
      </c>
      <c r="H230" s="35">
        <f t="shared" ref="H230:H236" si="5383">((G230+I230)/E230)</f>
        <v>0.61516034985422741</v>
      </c>
      <c r="I230" s="34">
        <v>23</v>
      </c>
      <c r="J230" s="35">
        <f t="shared" ref="J230:J236" si="5384">I230/(G230+I230)</f>
        <v>5.4502369668246446E-2</v>
      </c>
      <c r="K230" s="36"/>
      <c r="L230" s="34"/>
      <c r="M230" s="34"/>
      <c r="N230" s="37"/>
      <c r="O230" s="33">
        <v>1</v>
      </c>
      <c r="P230" s="34"/>
      <c r="Q230" s="34">
        <f t="shared" ref="Q230" si="5385">Q227-O230</f>
        <v>697</v>
      </c>
      <c r="R230" s="34">
        <f t="shared" ref="R230" si="5386">R227-P230</f>
        <v>57</v>
      </c>
      <c r="S230" s="34">
        <v>382</v>
      </c>
      <c r="T230" s="35">
        <f t="shared" ref="T230:T236" si="5387">((S230+U230)/Q230)</f>
        <v>0.57675753228120519</v>
      </c>
      <c r="U230" s="34">
        <v>20</v>
      </c>
      <c r="V230" s="35">
        <f t="shared" ref="V230:V236" si="5388">U230/(S230+U230)</f>
        <v>4.975124378109453E-2</v>
      </c>
      <c r="W230" s="36"/>
      <c r="X230" s="34"/>
      <c r="Y230" s="34"/>
      <c r="Z230" s="37"/>
      <c r="AA230" s="33"/>
      <c r="AB230" s="34"/>
      <c r="AC230" s="34">
        <f t="shared" ref="AC230" si="5389">AC227-AA230</f>
        <v>716</v>
      </c>
      <c r="AD230" s="34">
        <f t="shared" ref="AD230" si="5390">AD227-AB230</f>
        <v>57</v>
      </c>
      <c r="AE230" s="34">
        <v>400</v>
      </c>
      <c r="AF230" s="35">
        <f t="shared" ref="AF230:AF236" si="5391">((AE230+AG230)/AC230)</f>
        <v>0.57960893854748607</v>
      </c>
      <c r="AG230" s="34">
        <v>15</v>
      </c>
      <c r="AH230" s="35">
        <f t="shared" ref="AH230:AH236" si="5392">AG230/(AE230+AG230)</f>
        <v>3.614457831325301E-2</v>
      </c>
      <c r="AI230" s="36"/>
      <c r="AJ230" s="34"/>
      <c r="AK230" s="34"/>
      <c r="AL230" s="37"/>
      <c r="AM230" s="33">
        <v>1</v>
      </c>
      <c r="AN230" s="34"/>
      <c r="AO230" s="34">
        <f t="shared" ref="AO230" si="5393">AO227-AM230</f>
        <v>180</v>
      </c>
      <c r="AP230" s="34">
        <f t="shared" ref="AP230" si="5394">AP227-AN230</f>
        <v>15</v>
      </c>
      <c r="AQ230" s="34">
        <v>56</v>
      </c>
      <c r="AR230" s="35">
        <f t="shared" ref="AR230:AR236" si="5395">((AQ230+AS230)/AO230)</f>
        <v>0.32222222222222224</v>
      </c>
      <c r="AS230" s="34">
        <v>2</v>
      </c>
      <c r="AT230" s="35">
        <f t="shared" ref="AT230:AT236" si="5396">AS230/(AQ230+AS230)</f>
        <v>3.4482758620689655E-2</v>
      </c>
      <c r="AU230" s="36"/>
      <c r="AV230" s="34"/>
      <c r="AW230" s="34"/>
      <c r="AX230" s="37"/>
      <c r="AY230" s="33"/>
      <c r="AZ230" s="34"/>
      <c r="BA230" s="34">
        <f t="shared" ref="BA230" si="5397">BA227-AY230</f>
        <v>732</v>
      </c>
      <c r="BB230" s="34">
        <f t="shared" ref="BB230" si="5398">BB227-AZ230</f>
        <v>57</v>
      </c>
      <c r="BC230" s="34">
        <v>360</v>
      </c>
      <c r="BD230" s="35">
        <f t="shared" ref="BD230:BD236" si="5399">((BC230+BE230)/BA230)</f>
        <v>0.50273224043715847</v>
      </c>
      <c r="BE230" s="34">
        <v>8</v>
      </c>
      <c r="BF230" s="35">
        <f t="shared" ref="BF230:BF236" si="5400">BE230/(BC230+BE230)</f>
        <v>2.1739130434782608E-2</v>
      </c>
      <c r="BG230" s="36"/>
      <c r="BH230" s="34"/>
      <c r="BI230" s="34"/>
      <c r="BJ230" s="37"/>
      <c r="BK230" s="33"/>
      <c r="BL230" s="34"/>
      <c r="BM230" s="34">
        <f t="shared" ref="BM230" si="5401">BM227-BK230</f>
        <v>730</v>
      </c>
      <c r="BN230" s="34">
        <f t="shared" ref="BN230" si="5402">BN227-BL230</f>
        <v>57</v>
      </c>
      <c r="BO230" s="34">
        <v>323</v>
      </c>
      <c r="BP230" s="35">
        <f t="shared" ref="BP230:BP236" si="5403">((BO230+BQ230)/BM230)</f>
        <v>0.47671232876712327</v>
      </c>
      <c r="BQ230" s="34">
        <v>25</v>
      </c>
      <c r="BR230" s="35">
        <f t="shared" ref="BR230:BR236" si="5404">BQ230/(BO230+BQ230)</f>
        <v>7.183908045977011E-2</v>
      </c>
      <c r="BS230" s="36"/>
      <c r="BT230" s="34"/>
      <c r="BU230" s="34"/>
      <c r="BV230" s="37"/>
      <c r="BW230" s="33"/>
      <c r="BX230" s="34"/>
      <c r="BY230" s="34">
        <f t="shared" ref="BY230" si="5405">BY227-BW230</f>
        <v>714</v>
      </c>
      <c r="BZ230" s="34">
        <f t="shared" ref="BZ230" si="5406">BZ227-BX230</f>
        <v>55</v>
      </c>
      <c r="CA230" s="34">
        <v>406</v>
      </c>
      <c r="CB230" s="35">
        <f t="shared" ref="CB230:CB236" si="5407">((CA230+CC230)/BY230)</f>
        <v>0.58263305322128855</v>
      </c>
      <c r="CC230" s="34">
        <v>10</v>
      </c>
      <c r="CD230" s="35">
        <f t="shared" ref="CD230:CD236" si="5408">CC230/(CA230+CC230)</f>
        <v>2.403846153846154E-2</v>
      </c>
      <c r="CE230" s="36"/>
      <c r="CF230" s="34"/>
      <c r="CG230" s="34"/>
      <c r="CH230" s="37"/>
      <c r="CI230" s="33"/>
      <c r="CJ230" s="34"/>
      <c r="CK230" s="34">
        <f t="shared" ref="CK230" si="5409">CK227-CI230</f>
        <v>728</v>
      </c>
      <c r="CL230" s="34">
        <f t="shared" ref="CL230" si="5410">CL227-CJ230</f>
        <v>56</v>
      </c>
      <c r="CM230" s="34">
        <v>390</v>
      </c>
      <c r="CN230" s="35">
        <f t="shared" ref="CN230:CN236" si="5411">((CM230+CO230)/CK230)</f>
        <v>0.5535714285714286</v>
      </c>
      <c r="CO230" s="34">
        <v>13</v>
      </c>
      <c r="CP230" s="35">
        <f t="shared" ref="CP230:CP236" si="5412">CO230/(CM230+CO230)</f>
        <v>3.2258064516129031E-2</v>
      </c>
      <c r="CQ230" s="36"/>
      <c r="CR230" s="34"/>
      <c r="CS230" s="34"/>
      <c r="CT230" s="37"/>
      <c r="CU230" s="33">
        <v>1</v>
      </c>
      <c r="CV230" s="34"/>
      <c r="CW230" s="34">
        <f t="shared" ref="CW230" si="5413">CW227-CU230</f>
        <v>720</v>
      </c>
      <c r="CX230" s="34">
        <f t="shared" ref="CX230" si="5414">CX227-CV230</f>
        <v>56</v>
      </c>
      <c r="CY230" s="34">
        <v>396</v>
      </c>
      <c r="CZ230" s="35">
        <f t="shared" ref="CZ230:CZ236" si="5415">((CY230+DA230)/CW230)</f>
        <v>0.5805555555555556</v>
      </c>
      <c r="DA230" s="34">
        <v>22</v>
      </c>
      <c r="DB230" s="35">
        <f t="shared" ref="DB230:DB236" si="5416">DA230/(CY230+DA230)</f>
        <v>5.2631578947368418E-2</v>
      </c>
      <c r="DC230" s="36"/>
      <c r="DD230" s="34"/>
      <c r="DE230" s="34"/>
      <c r="DF230" s="37"/>
      <c r="DG230" s="33"/>
      <c r="DH230" s="34"/>
      <c r="DI230" s="34">
        <f t="shared" ref="DI230" si="5417">DI227-DG230</f>
        <v>164</v>
      </c>
      <c r="DJ230" s="34">
        <f t="shared" ref="DJ230" si="5418">DJ227-DH230</f>
        <v>13</v>
      </c>
      <c r="DK230" s="34">
        <v>80</v>
      </c>
      <c r="DL230" s="35">
        <f t="shared" ref="DL230:DL236" si="5419">((DK230+DM230)/DI230)</f>
        <v>0.5</v>
      </c>
      <c r="DM230" s="34">
        <v>2</v>
      </c>
      <c r="DN230" s="35">
        <f t="shared" ref="DN230:DN236" si="5420">DM230/(DK230+DM230)</f>
        <v>2.4390243902439025E-2</v>
      </c>
      <c r="DO230" s="36"/>
      <c r="DP230" s="34"/>
      <c r="DQ230" s="34"/>
      <c r="DR230" s="37"/>
      <c r="DS230" s="33"/>
      <c r="DT230" s="34"/>
      <c r="DU230" s="34">
        <f t="shared" ref="DU230" si="5421">DU227-DS230</f>
        <v>743</v>
      </c>
      <c r="DV230" s="34">
        <f t="shared" ref="DV230" si="5422">DV227-DT230</f>
        <v>56</v>
      </c>
      <c r="DW230" s="34">
        <v>400</v>
      </c>
      <c r="DX230" s="35">
        <f t="shared" ref="DX230:DX236" si="5423">((DW230+DY230)/DU230)</f>
        <v>0.566621803499327</v>
      </c>
      <c r="DY230" s="34">
        <v>21</v>
      </c>
      <c r="DZ230" s="35">
        <f t="shared" ref="DZ230:DZ236" si="5424">DY230/(DW230+DY230)</f>
        <v>4.9881235154394299E-2</v>
      </c>
      <c r="EA230" s="36"/>
      <c r="EB230" s="34"/>
      <c r="EC230" s="34"/>
      <c r="ED230" s="37"/>
      <c r="EE230" s="33"/>
      <c r="EF230" s="34"/>
      <c r="EG230" s="34">
        <f t="shared" ref="EG230" si="5425">EG227-EE230</f>
        <v>741</v>
      </c>
      <c r="EH230" s="34">
        <f t="shared" ref="EH230" si="5426">EH227-EF230</f>
        <v>56</v>
      </c>
      <c r="EI230" s="34">
        <v>390</v>
      </c>
      <c r="EJ230" s="35">
        <f t="shared" ref="EJ230:EJ236" si="5427">((EI230+EK230)/EG230)</f>
        <v>0.54520917678812419</v>
      </c>
      <c r="EK230" s="34">
        <v>14</v>
      </c>
      <c r="EL230" s="35">
        <f t="shared" ref="EL230:EL236" si="5428">EK230/(EI230+EK230)</f>
        <v>3.4653465346534656E-2</v>
      </c>
      <c r="EM230" s="36"/>
      <c r="EN230" s="34"/>
      <c r="EO230" s="34"/>
      <c r="EP230" s="37"/>
      <c r="EQ230" s="33"/>
      <c r="ER230" s="34"/>
      <c r="ES230" s="34">
        <f t="shared" ref="ES230" si="5429">ES227-EQ230</f>
        <v>719</v>
      </c>
      <c r="ET230" s="34">
        <f t="shared" ref="ET230" si="5430">ET227-ER230</f>
        <v>55</v>
      </c>
      <c r="EU230" s="34">
        <v>428</v>
      </c>
      <c r="EV230" s="35">
        <f t="shared" ref="EV230:EV236" si="5431">((EU230+EW230)/ES230)</f>
        <v>0.61891515994436719</v>
      </c>
      <c r="EW230" s="34">
        <v>17</v>
      </c>
      <c r="EX230" s="35">
        <f t="shared" ref="EX230:EX236" si="5432">EW230/(EU230+EW230)</f>
        <v>3.8202247191011236E-2</v>
      </c>
      <c r="EY230" s="36"/>
      <c r="EZ230" s="34"/>
      <c r="FA230" s="34"/>
      <c r="FB230" s="37"/>
      <c r="FC230" s="33"/>
      <c r="FD230" s="34"/>
      <c r="FE230" s="34">
        <f t="shared" ref="FE230" si="5433">FE227-FC230</f>
        <v>728</v>
      </c>
      <c r="FF230" s="34">
        <f t="shared" ref="FF230" si="5434">FF227-FD230</f>
        <v>56</v>
      </c>
      <c r="FG230" s="34">
        <v>407</v>
      </c>
      <c r="FH230" s="35">
        <f t="shared" ref="FH230:FH236" si="5435">((FG230+FI230)/FE230)</f>
        <v>0.58379120879120883</v>
      </c>
      <c r="FI230" s="34">
        <v>18</v>
      </c>
      <c r="FJ230" s="35">
        <f t="shared" ref="FJ230:FJ236" si="5436">FI230/(FG230+FI230)</f>
        <v>4.2352941176470586E-2</v>
      </c>
      <c r="FK230" s="36"/>
      <c r="FL230" s="34"/>
      <c r="FM230" s="34"/>
      <c r="FN230" s="37"/>
      <c r="FO230" s="33"/>
      <c r="FP230" s="34"/>
      <c r="FQ230" s="34">
        <f t="shared" ref="FQ230" si="5437">FQ227-FO230</f>
        <v>740</v>
      </c>
      <c r="FR230" s="34">
        <f t="shared" ref="FR230" si="5438">FR227-FP230</f>
        <v>57</v>
      </c>
      <c r="FS230" s="34">
        <v>412</v>
      </c>
      <c r="FT230" s="35">
        <f t="shared" ref="FT230:FT236" si="5439">((FS230+FU230)/FQ230)</f>
        <v>0.57162162162162167</v>
      </c>
      <c r="FU230" s="34">
        <v>11</v>
      </c>
      <c r="FV230" s="35">
        <f t="shared" ref="FV230:FV236" si="5440">FU230/(FS230+FU230)</f>
        <v>2.6004728132387706E-2</v>
      </c>
      <c r="FW230" s="36"/>
      <c r="FX230" s="34"/>
      <c r="FY230" s="34"/>
      <c r="FZ230" s="37"/>
      <c r="GA230" s="33"/>
      <c r="GB230" s="34"/>
      <c r="GC230" s="34">
        <f t="shared" ref="GC230" si="5441">GC227-GA230</f>
        <v>186</v>
      </c>
      <c r="GD230" s="34">
        <f t="shared" ref="GD230" si="5442">GD227-GB230</f>
        <v>15</v>
      </c>
      <c r="GE230" s="34">
        <v>80</v>
      </c>
      <c r="GF230" s="35">
        <f t="shared" ref="GF230:GF236" si="5443">((GE230+GG230)/GC230)</f>
        <v>0.44623655913978494</v>
      </c>
      <c r="GG230" s="34">
        <v>3</v>
      </c>
      <c r="GH230" s="35">
        <f t="shared" ref="GH230:GH236" si="5444">GG230/(GE230+GG230)</f>
        <v>3.614457831325301E-2</v>
      </c>
      <c r="GI230" s="36"/>
      <c r="GJ230" s="34"/>
      <c r="GK230" s="34"/>
      <c r="GL230" s="37"/>
      <c r="GM230" s="33"/>
      <c r="GN230" s="34"/>
      <c r="GO230" s="34">
        <f t="shared" ref="GO230" si="5445">GO227-GM230</f>
        <v>743</v>
      </c>
      <c r="GP230" s="34">
        <f t="shared" ref="GP230" si="5446">GP227-GN230</f>
        <v>56</v>
      </c>
      <c r="GQ230" s="34">
        <v>419</v>
      </c>
      <c r="GR230" s="35">
        <f t="shared" ref="GR230:GR236" si="5447">((GQ230+GS230)/GO230)</f>
        <v>0.5720053835800808</v>
      </c>
      <c r="GS230" s="34">
        <v>6</v>
      </c>
      <c r="GT230" s="35">
        <f t="shared" ref="GT230:GT236" si="5448">GS230/(GQ230+GS230)</f>
        <v>1.411764705882353E-2</v>
      </c>
      <c r="GU230" s="36"/>
      <c r="GV230" s="34"/>
      <c r="GW230" s="34"/>
      <c r="GX230" s="37"/>
      <c r="GY230" s="33">
        <v>2</v>
      </c>
      <c r="GZ230" s="34"/>
      <c r="HA230" s="34">
        <f t="shared" ref="HA230" si="5449">HA227-GY230</f>
        <v>742</v>
      </c>
      <c r="HB230" s="34">
        <f t="shared" ref="HB230" si="5450">HB227-GZ230</f>
        <v>58</v>
      </c>
      <c r="HC230" s="34">
        <v>385</v>
      </c>
      <c r="HD230" s="35">
        <f t="shared" ref="HD230:HD236" si="5451">((HC230+HE230)/HA230)</f>
        <v>0.53773584905660377</v>
      </c>
      <c r="HE230" s="34">
        <v>14</v>
      </c>
      <c r="HF230" s="35">
        <f t="shared" ref="HF230:HF236" si="5452">HE230/(HC230+HE230)</f>
        <v>3.5087719298245612E-2</v>
      </c>
      <c r="HG230" s="36"/>
      <c r="HH230" s="34"/>
      <c r="HI230" s="34"/>
      <c r="HJ230" s="37"/>
      <c r="HK230" s="33">
        <f t="shared" ref="HK230:HK237" si="5453">+C230+O230+AA230+AM230+AY230+BK230+BW230+CI230+CU230+DG230+DS230+EE230+EQ230+FC230+FO230+GA230+GM230+GY230</f>
        <v>5</v>
      </c>
      <c r="HL230" s="34">
        <f t="shared" ref="HL230:HL237" si="5454">+D230+P230+AB230+AN230+AZ230+BL230+BX230+CJ230+CV230+DH230+DT230+EF230+ER230+FD230+FP230+GB230+GN230+GZ230</f>
        <v>0</v>
      </c>
      <c r="HM230" s="34">
        <f t="shared" ref="HM230:HM236" si="5455">+E230+Q230+AC230+AO230+BA230+BM230+BY230+CK230+CW230+DI230+DU230+EG230+ES230+FE230+FQ230+GC230+GO230+HA230</f>
        <v>11409</v>
      </c>
      <c r="HN230" s="34">
        <f t="shared" ref="HN230:HN236" si="5456">+F230+R230+AD230+AP230+BB230+BN230+BZ230+CL230+CX230+DJ230+DV230+EH230+ET230+FF230+FR230+GD230+GP230+HB230</f>
        <v>887</v>
      </c>
      <c r="HO230" s="34">
        <f t="shared" ref="HO230:HO236" si="5457">+G230+S230+AE230+AQ230+BC230+BO230+CA230+CM230+CY230+DK230+DW230+EI230+EU230+FG230+FS230+GE230+GQ230+HC230+HE230+I230+U230+AG230+AS230+BE230+BQ230+CC230+CO230+DA230+DM230+DY230+EK230+EW230+FI230+FU230+GG230+GS230</f>
        <v>6357</v>
      </c>
      <c r="HP230" s="201">
        <f t="shared" ref="HP230:HP236" si="5458">+(HO230)/HM230</f>
        <v>0.55719169077044439</v>
      </c>
      <c r="HQ230" s="48">
        <f t="shared" ref="HQ230:HQ237" si="5459">+I230+U230+AG230+AS230+BE230+BQ230+CC230+CO230+DA230+DM230+DY230+EK230+EW230+FI230+FU230+GG230+GS230+HE230</f>
        <v>244</v>
      </c>
      <c r="HR230" s="35">
        <f t="shared" ref="HR230:HR237" si="5460">+(HQ230/(HO230))</f>
        <v>3.8382885008651876E-2</v>
      </c>
      <c r="HS230" s="49">
        <v>65.8</v>
      </c>
      <c r="HT230" s="50">
        <v>6014</v>
      </c>
      <c r="HU230" s="49">
        <f t="shared" ref="HU230:HU236" si="5461">+HT230/HO230*100</f>
        <v>94.604373131980495</v>
      </c>
      <c r="HV230" s="48"/>
      <c r="HW230" s="37"/>
      <c r="HX230" s="78">
        <f t="shared" ref="HX230:HX236" si="5462">SUM(G230,I230,S230,U230,AE230,AG230,AQ230,AS230,BC230,BE230,BO230,BQ230)/SUM(E230,Q230,AC230,AO230,BA230,BM230)</f>
        <v>0.53809141940657579</v>
      </c>
      <c r="HY230" s="78">
        <f t="shared" ref="HY230:HY236" si="5463">SUM(CA230,CC230,CM230,CO230,CY230,DA230,DK230,DM230,DW230,DY230,EI230,EK230)/SUM(BY230,CK230,CW230,DI230,DU230,EG230)</f>
        <v>0.56272965879265091</v>
      </c>
      <c r="HZ230" s="78">
        <f t="shared" ref="HZ230:HZ236" si="5464">SUM(K230,EU230,EW230,FG230,FI230,FS230,FU230,GE230,GG230,GQ230,GS230,HC230,HE230)/SUM(ES230,FE230,FQ230,GC230,GO230,HA230)</f>
        <v>0.57024364955935714</v>
      </c>
    </row>
    <row r="231" spans="1:241" x14ac:dyDescent="0.25">
      <c r="A231" s="211"/>
      <c r="B231" s="41">
        <f t="shared" ref="B231:B236" si="5465">+B230+1</f>
        <v>44681</v>
      </c>
      <c r="C231" s="10">
        <v>1</v>
      </c>
      <c r="D231" s="11"/>
      <c r="E231" s="74">
        <f t="shared" ref="E231:E236" si="5466">E230-C231</f>
        <v>685</v>
      </c>
      <c r="F231" s="74">
        <f t="shared" ref="F231:F236" si="5467">F230-D231</f>
        <v>55</v>
      </c>
      <c r="G231" s="11">
        <v>414</v>
      </c>
      <c r="H231" s="12">
        <f t="shared" si="5383"/>
        <v>0.62481751824817522</v>
      </c>
      <c r="I231" s="11">
        <v>14</v>
      </c>
      <c r="J231" s="12">
        <f t="shared" si="5384"/>
        <v>3.2710280373831772E-2</v>
      </c>
      <c r="K231" s="13"/>
      <c r="L231" s="11"/>
      <c r="M231" s="11"/>
      <c r="N231" s="14"/>
      <c r="O231" s="10"/>
      <c r="P231" s="11"/>
      <c r="Q231" s="74">
        <f t="shared" ref="Q231:Q236" si="5468">Q230-O231</f>
        <v>697</v>
      </c>
      <c r="R231" s="74">
        <f t="shared" ref="R231:R236" si="5469">R230-P231</f>
        <v>57</v>
      </c>
      <c r="S231" s="11">
        <v>377</v>
      </c>
      <c r="T231" s="12">
        <f t="shared" si="5387"/>
        <v>0.55810616929698709</v>
      </c>
      <c r="U231" s="11">
        <v>12</v>
      </c>
      <c r="V231" s="12">
        <f t="shared" si="5388"/>
        <v>3.0848329048843187E-2</v>
      </c>
      <c r="W231" s="13"/>
      <c r="X231" s="11"/>
      <c r="Y231" s="11"/>
      <c r="Z231" s="14"/>
      <c r="AA231" s="10"/>
      <c r="AB231" s="11"/>
      <c r="AC231" s="74">
        <f t="shared" ref="AC231:AC236" si="5470">AC230-AA231</f>
        <v>716</v>
      </c>
      <c r="AD231" s="74">
        <f t="shared" ref="AD231:AD236" si="5471">AD230-AB231</f>
        <v>57</v>
      </c>
      <c r="AE231" s="11">
        <v>390</v>
      </c>
      <c r="AF231" s="12">
        <f t="shared" si="5391"/>
        <v>0.55865921787709494</v>
      </c>
      <c r="AG231" s="11">
        <v>10</v>
      </c>
      <c r="AH231" s="12">
        <f t="shared" si="5392"/>
        <v>2.5000000000000001E-2</v>
      </c>
      <c r="AI231" s="13"/>
      <c r="AJ231" s="11"/>
      <c r="AK231" s="11"/>
      <c r="AL231" s="14"/>
      <c r="AM231" s="10">
        <v>1</v>
      </c>
      <c r="AN231" s="11"/>
      <c r="AO231" s="74">
        <f t="shared" ref="AO231:AO236" si="5472">AO230-AM231</f>
        <v>179</v>
      </c>
      <c r="AP231" s="74">
        <f t="shared" ref="AP231:AP236" si="5473">AP230-AN231</f>
        <v>15</v>
      </c>
      <c r="AQ231" s="11">
        <v>64</v>
      </c>
      <c r="AR231" s="12">
        <f t="shared" si="5395"/>
        <v>0.36871508379888268</v>
      </c>
      <c r="AS231" s="11">
        <v>2</v>
      </c>
      <c r="AT231" s="12">
        <f t="shared" si="5396"/>
        <v>3.0303030303030304E-2</v>
      </c>
      <c r="AU231" s="13"/>
      <c r="AV231" s="11"/>
      <c r="AW231" s="11"/>
      <c r="AX231" s="14"/>
      <c r="AY231" s="10">
        <v>1</v>
      </c>
      <c r="AZ231" s="11"/>
      <c r="BA231" s="74">
        <f t="shared" ref="BA231:BA236" si="5474">BA230-AY231</f>
        <v>731</v>
      </c>
      <c r="BB231" s="74">
        <f t="shared" ref="BB231:BB236" si="5475">BB230-AZ231</f>
        <v>57</v>
      </c>
      <c r="BC231" s="11">
        <v>374</v>
      </c>
      <c r="BD231" s="12">
        <f t="shared" si="5399"/>
        <v>0.5239398084815321</v>
      </c>
      <c r="BE231" s="11">
        <v>9</v>
      </c>
      <c r="BF231" s="12">
        <f t="shared" si="5400"/>
        <v>2.3498694516971279E-2</v>
      </c>
      <c r="BG231" s="13"/>
      <c r="BH231" s="11"/>
      <c r="BI231" s="11"/>
      <c r="BJ231" s="14"/>
      <c r="BK231" s="10"/>
      <c r="BL231" s="11"/>
      <c r="BM231" s="74">
        <f t="shared" ref="BM231:BM236" si="5476">BM230-BK231</f>
        <v>730</v>
      </c>
      <c r="BN231" s="74">
        <f t="shared" ref="BN231:BN236" si="5477">BN230-BL231</f>
        <v>57</v>
      </c>
      <c r="BO231" s="11">
        <v>321</v>
      </c>
      <c r="BP231" s="12">
        <f t="shared" si="5403"/>
        <v>0.46164383561643835</v>
      </c>
      <c r="BQ231" s="11">
        <v>16</v>
      </c>
      <c r="BR231" s="12">
        <f t="shared" si="5404"/>
        <v>4.7477744807121663E-2</v>
      </c>
      <c r="BS231" s="13"/>
      <c r="BT231" s="11"/>
      <c r="BU231" s="11"/>
      <c r="BV231" s="14"/>
      <c r="BW231" s="10"/>
      <c r="BX231" s="11"/>
      <c r="BY231" s="74">
        <f t="shared" ref="BY231:BY236" si="5478">BY230-BW231</f>
        <v>714</v>
      </c>
      <c r="BZ231" s="74">
        <f t="shared" ref="BZ231:BZ236" si="5479">BZ230-BX231</f>
        <v>55</v>
      </c>
      <c r="CA231" s="11">
        <v>421</v>
      </c>
      <c r="CB231" s="12">
        <f t="shared" si="5407"/>
        <v>0.62324929971988796</v>
      </c>
      <c r="CC231" s="11">
        <v>24</v>
      </c>
      <c r="CD231" s="12">
        <f t="shared" si="5408"/>
        <v>5.3932584269662923E-2</v>
      </c>
      <c r="CE231" s="13"/>
      <c r="CF231" s="11"/>
      <c r="CG231" s="11"/>
      <c r="CH231" s="14"/>
      <c r="CI231" s="10"/>
      <c r="CJ231" s="11"/>
      <c r="CK231" s="74">
        <f t="shared" ref="CK231:CK236" si="5480">CK230-CI231</f>
        <v>728</v>
      </c>
      <c r="CL231" s="74">
        <f t="shared" ref="CL231:CL236" si="5481">CL230-CJ231</f>
        <v>56</v>
      </c>
      <c r="CM231" s="11">
        <v>378</v>
      </c>
      <c r="CN231" s="12">
        <f t="shared" si="5411"/>
        <v>0.55082417582417587</v>
      </c>
      <c r="CO231" s="11">
        <v>23</v>
      </c>
      <c r="CP231" s="12">
        <f t="shared" si="5412"/>
        <v>5.7356608478802994E-2</v>
      </c>
      <c r="CQ231" s="13"/>
      <c r="CR231" s="11"/>
      <c r="CS231" s="11"/>
      <c r="CT231" s="14"/>
      <c r="CU231" s="10"/>
      <c r="CV231" s="11"/>
      <c r="CW231" s="74">
        <f t="shared" ref="CW231:CW236" si="5482">CW230-CU231</f>
        <v>720</v>
      </c>
      <c r="CX231" s="74">
        <f t="shared" ref="CX231:CX236" si="5483">CX230-CV231</f>
        <v>56</v>
      </c>
      <c r="CY231" s="11">
        <v>384</v>
      </c>
      <c r="CZ231" s="12">
        <f t="shared" si="5415"/>
        <v>0.55833333333333335</v>
      </c>
      <c r="DA231" s="11">
        <v>18</v>
      </c>
      <c r="DB231" s="12">
        <f t="shared" si="5416"/>
        <v>4.4776119402985072E-2</v>
      </c>
      <c r="DC231" s="13"/>
      <c r="DD231" s="11"/>
      <c r="DE231" s="11"/>
      <c r="DF231" s="14"/>
      <c r="DG231" s="10"/>
      <c r="DH231" s="11"/>
      <c r="DI231" s="74">
        <f t="shared" ref="DI231:DI236" si="5484">DI230-DG231</f>
        <v>164</v>
      </c>
      <c r="DJ231" s="74">
        <f t="shared" ref="DJ231:DJ236" si="5485">DJ230-DH231</f>
        <v>13</v>
      </c>
      <c r="DK231" s="11">
        <v>48</v>
      </c>
      <c r="DL231" s="12">
        <f t="shared" si="5419"/>
        <v>0.3048780487804878</v>
      </c>
      <c r="DM231" s="11">
        <v>2</v>
      </c>
      <c r="DN231" s="12">
        <f t="shared" si="5420"/>
        <v>0.04</v>
      </c>
      <c r="DO231" s="13"/>
      <c r="DP231" s="11"/>
      <c r="DQ231" s="11"/>
      <c r="DR231" s="14"/>
      <c r="DS231" s="10"/>
      <c r="DT231" s="11"/>
      <c r="DU231" s="74">
        <f t="shared" ref="DU231:DU236" si="5486">DU230-DS231</f>
        <v>743</v>
      </c>
      <c r="DV231" s="74">
        <f t="shared" ref="DV231:DV236" si="5487">DV230-DT231</f>
        <v>56</v>
      </c>
      <c r="DW231" s="11">
        <v>400</v>
      </c>
      <c r="DX231" s="12">
        <f t="shared" si="5423"/>
        <v>0.55854643337819654</v>
      </c>
      <c r="DY231" s="11">
        <v>15</v>
      </c>
      <c r="DZ231" s="12">
        <f t="shared" si="5424"/>
        <v>3.614457831325301E-2</v>
      </c>
      <c r="EA231" s="13"/>
      <c r="EB231" s="11"/>
      <c r="EC231" s="11"/>
      <c r="ED231" s="14"/>
      <c r="EE231" s="10"/>
      <c r="EF231" s="11"/>
      <c r="EG231" s="74">
        <f t="shared" ref="EG231:EG236" si="5488">EG230-EE231</f>
        <v>741</v>
      </c>
      <c r="EH231" s="74">
        <f t="shared" ref="EH231:EH236" si="5489">EH230-EF231</f>
        <v>56</v>
      </c>
      <c r="EI231" s="11">
        <v>376</v>
      </c>
      <c r="EJ231" s="12">
        <f t="shared" si="5427"/>
        <v>0.53306342780026994</v>
      </c>
      <c r="EK231" s="11">
        <v>19</v>
      </c>
      <c r="EL231" s="12">
        <f t="shared" si="5428"/>
        <v>4.810126582278481E-2</v>
      </c>
      <c r="EM231" s="13"/>
      <c r="EN231" s="11"/>
      <c r="EO231" s="11"/>
      <c r="EP231" s="14"/>
      <c r="EQ231" s="10"/>
      <c r="ER231" s="11"/>
      <c r="ES231" s="74">
        <f t="shared" ref="ES231:ES236" si="5490">ES230-EQ231</f>
        <v>719</v>
      </c>
      <c r="ET231" s="74">
        <f t="shared" ref="ET231:ET236" si="5491">ET230-ER231</f>
        <v>55</v>
      </c>
      <c r="EU231" s="11">
        <v>423</v>
      </c>
      <c r="EV231" s="12">
        <f t="shared" si="5431"/>
        <v>0.62447844228094573</v>
      </c>
      <c r="EW231" s="11">
        <v>26</v>
      </c>
      <c r="EX231" s="12">
        <f t="shared" si="5432"/>
        <v>5.7906458797327393E-2</v>
      </c>
      <c r="EY231" s="13"/>
      <c r="EZ231" s="11"/>
      <c r="FA231" s="11"/>
      <c r="FB231" s="14"/>
      <c r="FC231" s="10"/>
      <c r="FD231" s="11"/>
      <c r="FE231" s="74">
        <f t="shared" ref="FE231:FE236" si="5492">FE230-FC231</f>
        <v>728</v>
      </c>
      <c r="FF231" s="74">
        <f t="shared" ref="FF231:FF236" si="5493">FF230-FD231</f>
        <v>56</v>
      </c>
      <c r="FG231" s="11">
        <v>394</v>
      </c>
      <c r="FH231" s="12">
        <f t="shared" si="5435"/>
        <v>0.56043956043956045</v>
      </c>
      <c r="FI231" s="11">
        <v>14</v>
      </c>
      <c r="FJ231" s="12">
        <f t="shared" si="5436"/>
        <v>3.4313725490196081E-2</v>
      </c>
      <c r="FK231" s="13"/>
      <c r="FL231" s="11"/>
      <c r="FM231" s="11"/>
      <c r="FN231" s="14"/>
      <c r="FO231" s="10"/>
      <c r="FP231" s="11"/>
      <c r="FQ231" s="74">
        <f t="shared" ref="FQ231:FQ236" si="5494">FQ230-FO231</f>
        <v>740</v>
      </c>
      <c r="FR231" s="74">
        <f t="shared" ref="FR231:FR236" si="5495">FR230-FP231</f>
        <v>57</v>
      </c>
      <c r="FS231" s="11">
        <v>428</v>
      </c>
      <c r="FT231" s="12">
        <f t="shared" si="5439"/>
        <v>0.58918918918918917</v>
      </c>
      <c r="FU231" s="11">
        <v>8</v>
      </c>
      <c r="FV231" s="12">
        <f t="shared" si="5440"/>
        <v>1.834862385321101E-2</v>
      </c>
      <c r="FW231" s="13"/>
      <c r="FX231" s="11"/>
      <c r="FY231" s="11"/>
      <c r="FZ231" s="14"/>
      <c r="GA231" s="10"/>
      <c r="GB231" s="11"/>
      <c r="GC231" s="74">
        <f t="shared" ref="GC231:GC236" si="5496">GC230-GA231</f>
        <v>186</v>
      </c>
      <c r="GD231" s="74">
        <f t="shared" ref="GD231:GD236" si="5497">GD230-GB231</f>
        <v>15</v>
      </c>
      <c r="GE231" s="11">
        <v>74</v>
      </c>
      <c r="GF231" s="12">
        <f t="shared" si="5443"/>
        <v>0.41935483870967744</v>
      </c>
      <c r="GG231" s="11">
        <v>4</v>
      </c>
      <c r="GH231" s="12">
        <f t="shared" si="5444"/>
        <v>5.128205128205128E-2</v>
      </c>
      <c r="GI231" s="13"/>
      <c r="GJ231" s="11"/>
      <c r="GK231" s="11"/>
      <c r="GL231" s="14"/>
      <c r="GM231" s="10"/>
      <c r="GN231" s="11"/>
      <c r="GO231" s="74">
        <f t="shared" ref="GO231:GO236" si="5498">GO230-GM231</f>
        <v>743</v>
      </c>
      <c r="GP231" s="74">
        <f t="shared" ref="GP231:GP236" si="5499">GP230-GN231</f>
        <v>56</v>
      </c>
      <c r="GQ231" s="11">
        <v>421</v>
      </c>
      <c r="GR231" s="12">
        <f t="shared" si="5447"/>
        <v>0.57469717362045758</v>
      </c>
      <c r="GS231" s="11">
        <v>6</v>
      </c>
      <c r="GT231" s="12">
        <f t="shared" si="5448"/>
        <v>1.405152224824356E-2</v>
      </c>
      <c r="GU231" s="13"/>
      <c r="GV231" s="11"/>
      <c r="GW231" s="11"/>
      <c r="GX231" s="14"/>
      <c r="GY231" s="10"/>
      <c r="GZ231" s="11"/>
      <c r="HA231" s="74">
        <f t="shared" ref="HA231:HA236" si="5500">HA230-GY231</f>
        <v>742</v>
      </c>
      <c r="HB231" s="74">
        <f t="shared" ref="HB231:HB236" si="5501">HB230-GZ231</f>
        <v>58</v>
      </c>
      <c r="HC231" s="11">
        <v>376</v>
      </c>
      <c r="HD231" s="12">
        <f t="shared" si="5451"/>
        <v>0.52156334231805934</v>
      </c>
      <c r="HE231" s="11">
        <v>11</v>
      </c>
      <c r="HF231" s="12">
        <f t="shared" si="5452"/>
        <v>2.8423772609819122E-2</v>
      </c>
      <c r="HG231" s="13"/>
      <c r="HH231" s="11"/>
      <c r="HI231" s="11"/>
      <c r="HJ231" s="14"/>
      <c r="HK231" s="10">
        <f t="shared" si="5453"/>
        <v>3</v>
      </c>
      <c r="HL231" s="11">
        <f t="shared" si="5454"/>
        <v>0</v>
      </c>
      <c r="HM231" s="11">
        <f t="shared" si="5455"/>
        <v>11406</v>
      </c>
      <c r="HN231" s="11">
        <f t="shared" si="5456"/>
        <v>887</v>
      </c>
      <c r="HO231" s="11">
        <f t="shared" si="5457"/>
        <v>6296</v>
      </c>
      <c r="HP231" s="202">
        <f t="shared" si="5458"/>
        <v>0.55199018060669824</v>
      </c>
      <c r="HQ231" s="15">
        <f t="shared" si="5459"/>
        <v>233</v>
      </c>
      <c r="HR231" s="12">
        <f t="shared" si="5460"/>
        <v>3.7007623888182975E-2</v>
      </c>
      <c r="HS231" s="16">
        <v>65.7</v>
      </c>
      <c r="HT231" s="17">
        <v>5943</v>
      </c>
      <c r="HU231" s="16">
        <f t="shared" si="5461"/>
        <v>94.393265565438384</v>
      </c>
      <c r="HV231" s="15"/>
      <c r="HW231" s="14"/>
      <c r="HX231" s="78">
        <f t="shared" si="5462"/>
        <v>0.53584804708400213</v>
      </c>
      <c r="HY231" s="78">
        <f t="shared" si="5463"/>
        <v>0.55328083989501309</v>
      </c>
      <c r="HZ231" s="78">
        <f t="shared" si="5464"/>
        <v>0.56635562467599798</v>
      </c>
    </row>
    <row r="232" spans="1:241" x14ac:dyDescent="0.25">
      <c r="A232" s="211"/>
      <c r="B232" s="41">
        <f t="shared" si="5465"/>
        <v>44682</v>
      </c>
      <c r="C232" s="10"/>
      <c r="D232" s="11"/>
      <c r="E232" s="74">
        <f t="shared" si="5466"/>
        <v>685</v>
      </c>
      <c r="F232" s="74">
        <f t="shared" si="5467"/>
        <v>55</v>
      </c>
      <c r="G232" s="11">
        <v>414</v>
      </c>
      <c r="H232" s="12">
        <f t="shared" si="5383"/>
        <v>0.62919708029197086</v>
      </c>
      <c r="I232" s="11">
        <v>17</v>
      </c>
      <c r="J232" s="12">
        <f t="shared" si="5384"/>
        <v>3.9443155452436193E-2</v>
      </c>
      <c r="K232" s="13"/>
      <c r="L232" s="11"/>
      <c r="M232" s="11"/>
      <c r="N232" s="14"/>
      <c r="O232" s="10"/>
      <c r="P232" s="11"/>
      <c r="Q232" s="74">
        <f t="shared" si="5468"/>
        <v>697</v>
      </c>
      <c r="R232" s="74">
        <f t="shared" si="5469"/>
        <v>57</v>
      </c>
      <c r="S232" s="11">
        <v>358</v>
      </c>
      <c r="T232" s="12">
        <f t="shared" si="5387"/>
        <v>0.5466284074605452</v>
      </c>
      <c r="U232" s="11">
        <v>23</v>
      </c>
      <c r="V232" s="12">
        <f t="shared" si="5388"/>
        <v>6.0367454068241469E-2</v>
      </c>
      <c r="W232" s="13"/>
      <c r="X232" s="11"/>
      <c r="Y232" s="11"/>
      <c r="Z232" s="14"/>
      <c r="AA232" s="10">
        <v>1</v>
      </c>
      <c r="AB232" s="11"/>
      <c r="AC232" s="74">
        <f t="shared" si="5470"/>
        <v>715</v>
      </c>
      <c r="AD232" s="74">
        <f t="shared" si="5471"/>
        <v>57</v>
      </c>
      <c r="AE232" s="11">
        <v>398</v>
      </c>
      <c r="AF232" s="12">
        <f t="shared" si="5391"/>
        <v>0.57342657342657344</v>
      </c>
      <c r="AG232" s="11">
        <v>12</v>
      </c>
      <c r="AH232" s="12">
        <f t="shared" si="5392"/>
        <v>2.9268292682926831E-2</v>
      </c>
      <c r="AI232" s="13"/>
      <c r="AJ232" s="11"/>
      <c r="AK232" s="11"/>
      <c r="AL232" s="14"/>
      <c r="AM232" s="10">
        <v>2</v>
      </c>
      <c r="AN232" s="11"/>
      <c r="AO232" s="74">
        <f t="shared" si="5472"/>
        <v>177</v>
      </c>
      <c r="AP232" s="74">
        <f t="shared" si="5473"/>
        <v>15</v>
      </c>
      <c r="AQ232" s="11">
        <v>70</v>
      </c>
      <c r="AR232" s="12">
        <f t="shared" si="5395"/>
        <v>0.40677966101694918</v>
      </c>
      <c r="AS232" s="11">
        <v>2</v>
      </c>
      <c r="AT232" s="12">
        <f t="shared" si="5396"/>
        <v>2.7777777777777776E-2</v>
      </c>
      <c r="AU232" s="13"/>
      <c r="AV232" s="11"/>
      <c r="AW232" s="11"/>
      <c r="AX232" s="14"/>
      <c r="AY232" s="10">
        <v>1</v>
      </c>
      <c r="AZ232" s="11">
        <v>1</v>
      </c>
      <c r="BA232" s="74">
        <f t="shared" si="5474"/>
        <v>730</v>
      </c>
      <c r="BB232" s="74">
        <f t="shared" si="5475"/>
        <v>56</v>
      </c>
      <c r="BC232" s="11">
        <v>380</v>
      </c>
      <c r="BD232" s="12">
        <f t="shared" si="5399"/>
        <v>0.5383561643835616</v>
      </c>
      <c r="BE232" s="11">
        <v>13</v>
      </c>
      <c r="BF232" s="12">
        <f t="shared" si="5400"/>
        <v>3.3078880407124679E-2</v>
      </c>
      <c r="BG232" s="13"/>
      <c r="BH232" s="11"/>
      <c r="BI232" s="11"/>
      <c r="BJ232" s="14"/>
      <c r="BK232" s="10"/>
      <c r="BL232" s="11"/>
      <c r="BM232" s="74">
        <f t="shared" si="5476"/>
        <v>730</v>
      </c>
      <c r="BN232" s="74">
        <f t="shared" si="5477"/>
        <v>57</v>
      </c>
      <c r="BO232" s="11">
        <v>322</v>
      </c>
      <c r="BP232" s="12">
        <f t="shared" si="5403"/>
        <v>0.4671232876712329</v>
      </c>
      <c r="BQ232" s="11">
        <v>19</v>
      </c>
      <c r="BR232" s="12">
        <f t="shared" si="5404"/>
        <v>5.5718475073313782E-2</v>
      </c>
      <c r="BS232" s="13"/>
      <c r="BT232" s="11"/>
      <c r="BU232" s="11"/>
      <c r="BV232" s="14"/>
      <c r="BW232" s="10">
        <v>2</v>
      </c>
      <c r="BX232" s="11"/>
      <c r="BY232" s="74">
        <f t="shared" si="5478"/>
        <v>712</v>
      </c>
      <c r="BZ232" s="74">
        <f t="shared" si="5479"/>
        <v>55</v>
      </c>
      <c r="CA232" s="11">
        <v>385</v>
      </c>
      <c r="CB232" s="12">
        <f t="shared" si="5407"/>
        <v>0.5646067415730337</v>
      </c>
      <c r="CC232" s="11">
        <v>17</v>
      </c>
      <c r="CD232" s="12">
        <f t="shared" si="5408"/>
        <v>4.228855721393035E-2</v>
      </c>
      <c r="CE232" s="13"/>
      <c r="CF232" s="11"/>
      <c r="CG232" s="11"/>
      <c r="CH232" s="14"/>
      <c r="CI232" s="10"/>
      <c r="CJ232" s="11"/>
      <c r="CK232" s="74">
        <f t="shared" si="5480"/>
        <v>728</v>
      </c>
      <c r="CL232" s="74">
        <f t="shared" si="5481"/>
        <v>56</v>
      </c>
      <c r="CM232" s="11">
        <v>402</v>
      </c>
      <c r="CN232" s="12">
        <f t="shared" si="5411"/>
        <v>0.57005494505494503</v>
      </c>
      <c r="CO232" s="11">
        <v>13</v>
      </c>
      <c r="CP232" s="12">
        <f t="shared" si="5412"/>
        <v>3.1325301204819279E-2</v>
      </c>
      <c r="CQ232" s="13"/>
      <c r="CR232" s="11"/>
      <c r="CS232" s="11"/>
      <c r="CT232" s="14"/>
      <c r="CU232" s="10"/>
      <c r="CV232" s="11"/>
      <c r="CW232" s="74">
        <f t="shared" si="5482"/>
        <v>720</v>
      </c>
      <c r="CX232" s="74">
        <f t="shared" si="5483"/>
        <v>56</v>
      </c>
      <c r="CY232" s="11">
        <v>404</v>
      </c>
      <c r="CZ232" s="12">
        <f t="shared" si="5415"/>
        <v>0.59027777777777779</v>
      </c>
      <c r="DA232" s="11">
        <v>21</v>
      </c>
      <c r="DB232" s="12">
        <f t="shared" si="5416"/>
        <v>4.9411764705882349E-2</v>
      </c>
      <c r="DC232" s="13"/>
      <c r="DD232" s="11"/>
      <c r="DE232" s="11"/>
      <c r="DF232" s="14"/>
      <c r="DG232" s="10">
        <v>1</v>
      </c>
      <c r="DH232" s="11"/>
      <c r="DI232" s="74">
        <f t="shared" si="5484"/>
        <v>163</v>
      </c>
      <c r="DJ232" s="74">
        <f t="shared" si="5485"/>
        <v>13</v>
      </c>
      <c r="DK232" s="11">
        <v>56</v>
      </c>
      <c r="DL232" s="12">
        <f t="shared" si="5419"/>
        <v>0.36809815950920244</v>
      </c>
      <c r="DM232" s="11">
        <v>4</v>
      </c>
      <c r="DN232" s="12">
        <f t="shared" si="5420"/>
        <v>6.6666666666666666E-2</v>
      </c>
      <c r="DO232" s="13"/>
      <c r="DP232" s="11"/>
      <c r="DQ232" s="11"/>
      <c r="DR232" s="14"/>
      <c r="DS232" s="10">
        <v>1</v>
      </c>
      <c r="DT232" s="11"/>
      <c r="DU232" s="74">
        <f t="shared" si="5486"/>
        <v>742</v>
      </c>
      <c r="DV232" s="74">
        <f t="shared" si="5487"/>
        <v>56</v>
      </c>
      <c r="DW232" s="11">
        <v>400</v>
      </c>
      <c r="DX232" s="12">
        <f t="shared" si="5423"/>
        <v>0.55660377358490565</v>
      </c>
      <c r="DY232" s="11">
        <v>13</v>
      </c>
      <c r="DZ232" s="12">
        <f t="shared" si="5424"/>
        <v>3.1476997578692496E-2</v>
      </c>
      <c r="EA232" s="13"/>
      <c r="EB232" s="11"/>
      <c r="EC232" s="11"/>
      <c r="ED232" s="14"/>
      <c r="EE232" s="10"/>
      <c r="EF232" s="11"/>
      <c r="EG232" s="74">
        <f t="shared" si="5488"/>
        <v>741</v>
      </c>
      <c r="EH232" s="74">
        <f t="shared" si="5489"/>
        <v>56</v>
      </c>
      <c r="EI232" s="11">
        <v>400</v>
      </c>
      <c r="EJ232" s="12">
        <f t="shared" si="5427"/>
        <v>0.5721997300944669</v>
      </c>
      <c r="EK232" s="11">
        <v>24</v>
      </c>
      <c r="EL232" s="12">
        <f t="shared" si="5428"/>
        <v>5.6603773584905662E-2</v>
      </c>
      <c r="EM232" s="13"/>
      <c r="EN232" s="11"/>
      <c r="EO232" s="11"/>
      <c r="EP232" s="14"/>
      <c r="EQ232" s="10"/>
      <c r="ER232" s="11"/>
      <c r="ES232" s="74">
        <f t="shared" si="5490"/>
        <v>719</v>
      </c>
      <c r="ET232" s="74">
        <f t="shared" si="5491"/>
        <v>55</v>
      </c>
      <c r="EU232" s="11">
        <v>423</v>
      </c>
      <c r="EV232" s="12">
        <f t="shared" si="5431"/>
        <v>0.6119610570236439</v>
      </c>
      <c r="EW232" s="11">
        <v>17</v>
      </c>
      <c r="EX232" s="12">
        <f t="shared" si="5432"/>
        <v>3.8636363636363635E-2</v>
      </c>
      <c r="EY232" s="13"/>
      <c r="EZ232" s="11"/>
      <c r="FA232" s="11"/>
      <c r="FB232" s="14"/>
      <c r="FC232" s="10"/>
      <c r="FD232" s="11"/>
      <c r="FE232" s="74">
        <f t="shared" si="5492"/>
        <v>728</v>
      </c>
      <c r="FF232" s="74">
        <f t="shared" si="5493"/>
        <v>56</v>
      </c>
      <c r="FG232" s="11">
        <v>414</v>
      </c>
      <c r="FH232" s="12">
        <f t="shared" si="5435"/>
        <v>0.58379120879120883</v>
      </c>
      <c r="FI232" s="11">
        <v>11</v>
      </c>
      <c r="FJ232" s="12">
        <f t="shared" si="5436"/>
        <v>2.5882352941176471E-2</v>
      </c>
      <c r="FK232" s="13"/>
      <c r="FL232" s="11"/>
      <c r="FM232" s="11"/>
      <c r="FN232" s="14"/>
      <c r="FO232" s="10"/>
      <c r="FP232" s="11"/>
      <c r="FQ232" s="74">
        <f t="shared" si="5494"/>
        <v>740</v>
      </c>
      <c r="FR232" s="74">
        <f t="shared" si="5495"/>
        <v>57</v>
      </c>
      <c r="FS232" s="11">
        <v>413</v>
      </c>
      <c r="FT232" s="12">
        <f t="shared" si="5439"/>
        <v>0.57702702702702702</v>
      </c>
      <c r="FU232" s="11">
        <v>14</v>
      </c>
      <c r="FV232" s="12">
        <f t="shared" si="5440"/>
        <v>3.2786885245901641E-2</v>
      </c>
      <c r="FW232" s="13"/>
      <c r="FX232" s="11"/>
      <c r="FY232" s="11"/>
      <c r="FZ232" s="14"/>
      <c r="GA232" s="10"/>
      <c r="GB232" s="11"/>
      <c r="GC232" s="74">
        <f t="shared" si="5496"/>
        <v>186</v>
      </c>
      <c r="GD232" s="74">
        <f t="shared" si="5497"/>
        <v>15</v>
      </c>
      <c r="GE232" s="11">
        <v>70</v>
      </c>
      <c r="GF232" s="12">
        <f t="shared" si="5443"/>
        <v>0.38709677419354838</v>
      </c>
      <c r="GG232" s="11">
        <v>2</v>
      </c>
      <c r="GH232" s="12">
        <f t="shared" si="5444"/>
        <v>2.7777777777777776E-2</v>
      </c>
      <c r="GI232" s="13"/>
      <c r="GJ232" s="11"/>
      <c r="GK232" s="11"/>
      <c r="GL232" s="14"/>
      <c r="GM232" s="10"/>
      <c r="GN232" s="11"/>
      <c r="GO232" s="74">
        <f t="shared" si="5498"/>
        <v>743</v>
      </c>
      <c r="GP232" s="74">
        <f t="shared" si="5499"/>
        <v>56</v>
      </c>
      <c r="GQ232" s="11">
        <v>421</v>
      </c>
      <c r="GR232" s="12">
        <f t="shared" si="5447"/>
        <v>0.57738896366083448</v>
      </c>
      <c r="GS232" s="11">
        <v>8</v>
      </c>
      <c r="GT232" s="12">
        <f t="shared" si="5448"/>
        <v>1.8648018648018648E-2</v>
      </c>
      <c r="GU232" s="13"/>
      <c r="GV232" s="11"/>
      <c r="GW232" s="11"/>
      <c r="GX232" s="14"/>
      <c r="GY232" s="10"/>
      <c r="GZ232" s="11"/>
      <c r="HA232" s="74">
        <f t="shared" si="5500"/>
        <v>742</v>
      </c>
      <c r="HB232" s="74">
        <f t="shared" si="5501"/>
        <v>58</v>
      </c>
      <c r="HC232" s="11">
        <v>391</v>
      </c>
      <c r="HD232" s="12">
        <f t="shared" si="5451"/>
        <v>0.5417789757412399</v>
      </c>
      <c r="HE232" s="11">
        <v>11</v>
      </c>
      <c r="HF232" s="12">
        <f t="shared" si="5452"/>
        <v>2.736318407960199E-2</v>
      </c>
      <c r="HG232" s="13"/>
      <c r="HH232" s="11"/>
      <c r="HI232" s="11"/>
      <c r="HJ232" s="14"/>
      <c r="HK232" s="10">
        <f t="shared" si="5453"/>
        <v>8</v>
      </c>
      <c r="HL232" s="11">
        <f t="shared" si="5454"/>
        <v>1</v>
      </c>
      <c r="HM232" s="11">
        <f t="shared" si="5455"/>
        <v>11398</v>
      </c>
      <c r="HN232" s="11">
        <f t="shared" si="5456"/>
        <v>886</v>
      </c>
      <c r="HO232" s="11">
        <f t="shared" si="5457"/>
        <v>6362</v>
      </c>
      <c r="HP232" s="202">
        <f t="shared" si="5458"/>
        <v>0.55816809966660819</v>
      </c>
      <c r="HQ232" s="15">
        <f t="shared" si="5459"/>
        <v>241</v>
      </c>
      <c r="HR232" s="12">
        <f t="shared" si="5460"/>
        <v>3.7881169443571207E-2</v>
      </c>
      <c r="HS232" s="16">
        <v>66.099999999999994</v>
      </c>
      <c r="HT232" s="17">
        <v>6016</v>
      </c>
      <c r="HU232" s="16">
        <f t="shared" si="5461"/>
        <v>94.561458660798493</v>
      </c>
      <c r="HV232" s="15"/>
      <c r="HW232" s="14"/>
      <c r="HX232" s="78">
        <f t="shared" si="5462"/>
        <v>0.54311730048205675</v>
      </c>
      <c r="HY232" s="78">
        <f t="shared" si="5463"/>
        <v>0.56200735680504466</v>
      </c>
      <c r="HZ232" s="78">
        <f t="shared" si="5464"/>
        <v>0.56894764126490405</v>
      </c>
    </row>
    <row r="233" spans="1:241" x14ac:dyDescent="0.25">
      <c r="A233" s="211"/>
      <c r="B233" s="41">
        <f t="shared" si="5465"/>
        <v>44683</v>
      </c>
      <c r="C233" s="10"/>
      <c r="D233" s="11"/>
      <c r="E233" s="74">
        <f t="shared" si="5466"/>
        <v>685</v>
      </c>
      <c r="F233" s="74">
        <f t="shared" si="5467"/>
        <v>55</v>
      </c>
      <c r="G233" s="11">
        <v>400</v>
      </c>
      <c r="H233" s="12">
        <f t="shared" si="5383"/>
        <v>0.61313868613138689</v>
      </c>
      <c r="I233" s="11">
        <v>20</v>
      </c>
      <c r="J233" s="12">
        <f t="shared" si="5384"/>
        <v>4.7619047619047616E-2</v>
      </c>
      <c r="K233" s="11"/>
      <c r="L233" s="11"/>
      <c r="M233" s="18"/>
      <c r="N233" s="20"/>
      <c r="O233" s="10"/>
      <c r="P233" s="11"/>
      <c r="Q233" s="74">
        <f t="shared" si="5468"/>
        <v>697</v>
      </c>
      <c r="R233" s="74">
        <f t="shared" si="5469"/>
        <v>57</v>
      </c>
      <c r="S233" s="11">
        <v>380</v>
      </c>
      <c r="T233" s="12">
        <f t="shared" si="5387"/>
        <v>0.57819225251076045</v>
      </c>
      <c r="U233" s="11">
        <v>23</v>
      </c>
      <c r="V233" s="12">
        <f t="shared" si="5388"/>
        <v>5.7071960297766747E-2</v>
      </c>
      <c r="W233" s="11"/>
      <c r="X233" s="11"/>
      <c r="Y233" s="18"/>
      <c r="Z233" s="20"/>
      <c r="AA233" s="10"/>
      <c r="AB233" s="11"/>
      <c r="AC233" s="74">
        <f t="shared" si="5470"/>
        <v>715</v>
      </c>
      <c r="AD233" s="74">
        <f t="shared" si="5471"/>
        <v>57</v>
      </c>
      <c r="AE233" s="11">
        <v>390</v>
      </c>
      <c r="AF233" s="12">
        <f t="shared" si="5391"/>
        <v>0.56503496503496509</v>
      </c>
      <c r="AG233" s="11">
        <v>14</v>
      </c>
      <c r="AH233" s="12">
        <f t="shared" si="5392"/>
        <v>3.4653465346534656E-2</v>
      </c>
      <c r="AI233" s="11"/>
      <c r="AJ233" s="11"/>
      <c r="AK233" s="18"/>
      <c r="AL233" s="20"/>
      <c r="AM233" s="10"/>
      <c r="AN233" s="11"/>
      <c r="AO233" s="74">
        <f t="shared" si="5472"/>
        <v>177</v>
      </c>
      <c r="AP233" s="74">
        <f t="shared" si="5473"/>
        <v>15</v>
      </c>
      <c r="AQ233" s="11">
        <v>60</v>
      </c>
      <c r="AR233" s="12">
        <f t="shared" si="5395"/>
        <v>0.3559322033898305</v>
      </c>
      <c r="AS233" s="11">
        <v>3</v>
      </c>
      <c r="AT233" s="12">
        <f t="shared" si="5396"/>
        <v>4.7619047619047616E-2</v>
      </c>
      <c r="AU233" s="11"/>
      <c r="AV233" s="11"/>
      <c r="AW233" s="18"/>
      <c r="AX233" s="20"/>
      <c r="AY233" s="10"/>
      <c r="AZ233" s="11"/>
      <c r="BA233" s="74">
        <f t="shared" si="5474"/>
        <v>730</v>
      </c>
      <c r="BB233" s="74">
        <f t="shared" si="5475"/>
        <v>56</v>
      </c>
      <c r="BC233" s="11">
        <v>351</v>
      </c>
      <c r="BD233" s="12">
        <f t="shared" si="5399"/>
        <v>0.5054794520547945</v>
      </c>
      <c r="BE233" s="11">
        <v>18</v>
      </c>
      <c r="BF233" s="12">
        <f t="shared" si="5400"/>
        <v>4.878048780487805E-2</v>
      </c>
      <c r="BG233" s="11"/>
      <c r="BH233" s="11"/>
      <c r="BI233" s="18"/>
      <c r="BJ233" s="20"/>
      <c r="BK233" s="10">
        <v>1</v>
      </c>
      <c r="BL233" s="11"/>
      <c r="BM233" s="74">
        <f t="shared" si="5476"/>
        <v>729</v>
      </c>
      <c r="BN233" s="74">
        <f t="shared" si="5477"/>
        <v>57</v>
      </c>
      <c r="BO233" s="11">
        <v>325</v>
      </c>
      <c r="BP233" s="12">
        <f t="shared" si="5403"/>
        <v>0.4663923182441701</v>
      </c>
      <c r="BQ233" s="11">
        <v>15</v>
      </c>
      <c r="BR233" s="12">
        <f t="shared" si="5404"/>
        <v>4.4117647058823532E-2</v>
      </c>
      <c r="BS233" s="11"/>
      <c r="BT233" s="11"/>
      <c r="BU233" s="18"/>
      <c r="BV233" s="20"/>
      <c r="BW233" s="10">
        <v>1</v>
      </c>
      <c r="BX233" s="11"/>
      <c r="BY233" s="74">
        <f t="shared" si="5478"/>
        <v>711</v>
      </c>
      <c r="BZ233" s="74">
        <f t="shared" si="5479"/>
        <v>55</v>
      </c>
      <c r="CA233" s="11">
        <v>415</v>
      </c>
      <c r="CB233" s="12">
        <f t="shared" si="5407"/>
        <v>0.61462728551336143</v>
      </c>
      <c r="CC233" s="11">
        <v>22</v>
      </c>
      <c r="CD233" s="12">
        <f t="shared" si="5408"/>
        <v>5.0343249427917618E-2</v>
      </c>
      <c r="CE233" s="11"/>
      <c r="CF233" s="11"/>
      <c r="CG233" s="18"/>
      <c r="CH233" s="20"/>
      <c r="CI233" s="10"/>
      <c r="CJ233" s="11"/>
      <c r="CK233" s="74">
        <f t="shared" si="5480"/>
        <v>728</v>
      </c>
      <c r="CL233" s="74">
        <f t="shared" si="5481"/>
        <v>56</v>
      </c>
      <c r="CM233" s="11">
        <v>437</v>
      </c>
      <c r="CN233" s="12">
        <f t="shared" si="5411"/>
        <v>0.62912087912087911</v>
      </c>
      <c r="CO233" s="11">
        <v>21</v>
      </c>
      <c r="CP233" s="12">
        <f t="shared" si="5412"/>
        <v>4.5851528384279479E-2</v>
      </c>
      <c r="CQ233" s="11"/>
      <c r="CR233" s="11"/>
      <c r="CS233" s="18"/>
      <c r="CT233" s="20"/>
      <c r="CU233" s="10"/>
      <c r="CV233" s="11"/>
      <c r="CW233" s="74">
        <f t="shared" si="5482"/>
        <v>720</v>
      </c>
      <c r="CX233" s="74">
        <f t="shared" si="5483"/>
        <v>56</v>
      </c>
      <c r="CY233" s="11">
        <v>370</v>
      </c>
      <c r="CZ233" s="12">
        <f t="shared" si="5415"/>
        <v>0.53888888888888886</v>
      </c>
      <c r="DA233" s="11">
        <v>18</v>
      </c>
      <c r="DB233" s="12">
        <f t="shared" si="5416"/>
        <v>4.6391752577319589E-2</v>
      </c>
      <c r="DC233" s="11"/>
      <c r="DD233" s="11"/>
      <c r="DE233" s="18"/>
      <c r="DF233" s="20"/>
      <c r="DG233" s="10"/>
      <c r="DH233" s="11">
        <v>1</v>
      </c>
      <c r="DI233" s="74">
        <f t="shared" si="5484"/>
        <v>163</v>
      </c>
      <c r="DJ233" s="74">
        <f t="shared" si="5485"/>
        <v>12</v>
      </c>
      <c r="DK233" s="11">
        <v>65</v>
      </c>
      <c r="DL233" s="12">
        <f t="shared" si="5419"/>
        <v>0.44171779141104295</v>
      </c>
      <c r="DM233" s="11">
        <v>7</v>
      </c>
      <c r="DN233" s="12">
        <f t="shared" si="5420"/>
        <v>9.7222222222222224E-2</v>
      </c>
      <c r="DO233" s="11"/>
      <c r="DP233" s="11"/>
      <c r="DQ233" s="18"/>
      <c r="DR233" s="20"/>
      <c r="DS233" s="10">
        <v>1</v>
      </c>
      <c r="DT233" s="11"/>
      <c r="DU233" s="74">
        <f t="shared" si="5486"/>
        <v>741</v>
      </c>
      <c r="DV233" s="74">
        <f t="shared" si="5487"/>
        <v>56</v>
      </c>
      <c r="DW233" s="11">
        <v>417</v>
      </c>
      <c r="DX233" s="12">
        <f t="shared" si="5423"/>
        <v>0.5775978407557355</v>
      </c>
      <c r="DY233" s="11">
        <v>11</v>
      </c>
      <c r="DZ233" s="12">
        <f t="shared" si="5424"/>
        <v>2.5700934579439252E-2</v>
      </c>
      <c r="EA233" s="11"/>
      <c r="EB233" s="11"/>
      <c r="EC233" s="18"/>
      <c r="ED233" s="20"/>
      <c r="EE233" s="10"/>
      <c r="EF233" s="11"/>
      <c r="EG233" s="74">
        <f t="shared" si="5488"/>
        <v>741</v>
      </c>
      <c r="EH233" s="74">
        <f t="shared" si="5489"/>
        <v>56</v>
      </c>
      <c r="EI233" s="11">
        <v>391</v>
      </c>
      <c r="EJ233" s="12">
        <f t="shared" si="5427"/>
        <v>0.54925775978407554</v>
      </c>
      <c r="EK233" s="11">
        <v>16</v>
      </c>
      <c r="EL233" s="12">
        <f t="shared" si="5428"/>
        <v>3.9312039312039311E-2</v>
      </c>
      <c r="EM233" s="11"/>
      <c r="EN233" s="11"/>
      <c r="EO233" s="18"/>
      <c r="EP233" s="20"/>
      <c r="EQ233" s="10"/>
      <c r="ER233" s="11"/>
      <c r="ES233" s="74">
        <f t="shared" si="5490"/>
        <v>719</v>
      </c>
      <c r="ET233" s="74">
        <f t="shared" si="5491"/>
        <v>55</v>
      </c>
      <c r="EU233" s="11">
        <v>391</v>
      </c>
      <c r="EV233" s="12">
        <f t="shared" si="5431"/>
        <v>0.57301808066759385</v>
      </c>
      <c r="EW233" s="11">
        <v>21</v>
      </c>
      <c r="EX233" s="12">
        <f t="shared" si="5432"/>
        <v>5.0970873786407765E-2</v>
      </c>
      <c r="EY233" s="11"/>
      <c r="EZ233" s="11"/>
      <c r="FA233" s="18"/>
      <c r="FB233" s="20"/>
      <c r="FC233" s="10"/>
      <c r="FD233" s="11"/>
      <c r="FE233" s="74">
        <f t="shared" si="5492"/>
        <v>728</v>
      </c>
      <c r="FF233" s="74">
        <f t="shared" si="5493"/>
        <v>56</v>
      </c>
      <c r="FG233" s="11">
        <v>363</v>
      </c>
      <c r="FH233" s="12">
        <f t="shared" si="5435"/>
        <v>0.50961538461538458</v>
      </c>
      <c r="FI233" s="11">
        <v>8</v>
      </c>
      <c r="FJ233" s="12">
        <f t="shared" si="5436"/>
        <v>2.15633423180593E-2</v>
      </c>
      <c r="FK233" s="11"/>
      <c r="FL233" s="11"/>
      <c r="FM233" s="18"/>
      <c r="FN233" s="20"/>
      <c r="FO233" s="10">
        <v>1</v>
      </c>
      <c r="FP233" s="11"/>
      <c r="FQ233" s="74">
        <f t="shared" si="5494"/>
        <v>739</v>
      </c>
      <c r="FR233" s="74">
        <f t="shared" si="5495"/>
        <v>57</v>
      </c>
      <c r="FS233" s="11">
        <v>388</v>
      </c>
      <c r="FT233" s="12">
        <f t="shared" si="5439"/>
        <v>0.55074424898511498</v>
      </c>
      <c r="FU233" s="11">
        <v>19</v>
      </c>
      <c r="FV233" s="12">
        <f t="shared" si="5440"/>
        <v>4.6683046683046681E-2</v>
      </c>
      <c r="FW233" s="11"/>
      <c r="FX233" s="11"/>
      <c r="FY233" s="18"/>
      <c r="FZ233" s="20"/>
      <c r="GA233" s="10"/>
      <c r="GB233" s="11"/>
      <c r="GC233" s="74">
        <f t="shared" si="5496"/>
        <v>186</v>
      </c>
      <c r="GD233" s="74">
        <f t="shared" si="5497"/>
        <v>15</v>
      </c>
      <c r="GE233" s="11">
        <v>76</v>
      </c>
      <c r="GF233" s="12">
        <f t="shared" si="5443"/>
        <v>0.41935483870967744</v>
      </c>
      <c r="GG233" s="11">
        <v>2</v>
      </c>
      <c r="GH233" s="12">
        <f t="shared" si="5444"/>
        <v>2.564102564102564E-2</v>
      </c>
      <c r="GI233" s="11"/>
      <c r="GJ233" s="11"/>
      <c r="GK233" s="18"/>
      <c r="GL233" s="20"/>
      <c r="GM233" s="10"/>
      <c r="GN233" s="11"/>
      <c r="GO233" s="74">
        <f t="shared" si="5498"/>
        <v>743</v>
      </c>
      <c r="GP233" s="74">
        <f t="shared" si="5499"/>
        <v>56</v>
      </c>
      <c r="GQ233" s="11">
        <v>375</v>
      </c>
      <c r="GR233" s="12">
        <f t="shared" si="5447"/>
        <v>0.52086137281292055</v>
      </c>
      <c r="GS233" s="11">
        <v>12</v>
      </c>
      <c r="GT233" s="12">
        <f t="shared" si="5448"/>
        <v>3.1007751937984496E-2</v>
      </c>
      <c r="GU233" s="11"/>
      <c r="GV233" s="11"/>
      <c r="GW233" s="18"/>
      <c r="GX233" s="20"/>
      <c r="GY233" s="10"/>
      <c r="GZ233" s="11"/>
      <c r="HA233" s="74">
        <f t="shared" si="5500"/>
        <v>742</v>
      </c>
      <c r="HB233" s="74">
        <f t="shared" si="5501"/>
        <v>58</v>
      </c>
      <c r="HC233" s="11">
        <v>340</v>
      </c>
      <c r="HD233" s="12">
        <f t="shared" si="5451"/>
        <v>0.47978436657681939</v>
      </c>
      <c r="HE233" s="11">
        <v>16</v>
      </c>
      <c r="HF233" s="12">
        <f t="shared" si="5452"/>
        <v>4.49438202247191E-2</v>
      </c>
      <c r="HG233" s="11"/>
      <c r="HH233" s="11"/>
      <c r="HI233" s="18"/>
      <c r="HJ233" s="20"/>
      <c r="HK233" s="10">
        <f t="shared" si="5453"/>
        <v>4</v>
      </c>
      <c r="HL233" s="11">
        <f t="shared" si="5454"/>
        <v>1</v>
      </c>
      <c r="HM233" s="11">
        <f t="shared" si="5455"/>
        <v>11394</v>
      </c>
      <c r="HN233" s="11">
        <f t="shared" si="5456"/>
        <v>885</v>
      </c>
      <c r="HO233" s="11">
        <f t="shared" si="5457"/>
        <v>6200</v>
      </c>
      <c r="HP233" s="202">
        <f t="shared" si="5458"/>
        <v>0.54414604177637349</v>
      </c>
      <c r="HQ233" s="15">
        <f t="shared" si="5459"/>
        <v>266</v>
      </c>
      <c r="HR233" s="12">
        <f t="shared" si="5460"/>
        <v>4.290322580645161E-2</v>
      </c>
      <c r="HS233" s="16">
        <v>66.2</v>
      </c>
      <c r="HT233" s="17">
        <v>5821</v>
      </c>
      <c r="HU233" s="16">
        <f t="shared" si="5461"/>
        <v>93.887096774193552</v>
      </c>
      <c r="HV233" s="18"/>
      <c r="HW233" s="20"/>
      <c r="HX233" s="78">
        <f t="shared" si="5462"/>
        <v>0.53549424055719264</v>
      </c>
      <c r="HY233" s="78">
        <f t="shared" si="5463"/>
        <v>0.5757097791798107</v>
      </c>
      <c r="HZ233" s="78">
        <f t="shared" si="5464"/>
        <v>0.52138968109929995</v>
      </c>
    </row>
    <row r="234" spans="1:241" x14ac:dyDescent="0.25">
      <c r="A234" s="211"/>
      <c r="B234" s="41">
        <f>+B233+1</f>
        <v>44684</v>
      </c>
      <c r="C234" s="10"/>
      <c r="D234" s="11"/>
      <c r="E234" s="74">
        <f t="shared" si="5466"/>
        <v>685</v>
      </c>
      <c r="F234" s="74">
        <f t="shared" si="5467"/>
        <v>55</v>
      </c>
      <c r="G234" s="11">
        <v>417</v>
      </c>
      <c r="H234" s="12">
        <f t="shared" si="5383"/>
        <v>0.63503649635036497</v>
      </c>
      <c r="I234" s="11">
        <v>18</v>
      </c>
      <c r="J234" s="12">
        <f t="shared" si="5384"/>
        <v>4.1379310344827586E-2</v>
      </c>
      <c r="K234" s="13"/>
      <c r="L234" s="13"/>
      <c r="M234" s="25">
        <v>4212</v>
      </c>
      <c r="N234" s="38">
        <v>4460</v>
      </c>
      <c r="O234" s="10"/>
      <c r="P234" s="11"/>
      <c r="Q234" s="74">
        <f t="shared" si="5468"/>
        <v>697</v>
      </c>
      <c r="R234" s="74">
        <f t="shared" si="5469"/>
        <v>57</v>
      </c>
      <c r="S234" s="11">
        <v>402</v>
      </c>
      <c r="T234" s="12">
        <f t="shared" si="5387"/>
        <v>0.59827833572453371</v>
      </c>
      <c r="U234" s="11">
        <v>15</v>
      </c>
      <c r="V234" s="12">
        <f t="shared" si="5388"/>
        <v>3.5971223021582732E-2</v>
      </c>
      <c r="W234" s="13"/>
      <c r="X234" s="13"/>
      <c r="Y234" s="25">
        <v>4212</v>
      </c>
      <c r="Z234" s="38">
        <v>4460</v>
      </c>
      <c r="AA234" s="10"/>
      <c r="AB234" s="11"/>
      <c r="AC234" s="74">
        <f t="shared" si="5470"/>
        <v>715</v>
      </c>
      <c r="AD234" s="74">
        <f t="shared" si="5471"/>
        <v>57</v>
      </c>
      <c r="AE234" s="11">
        <v>350</v>
      </c>
      <c r="AF234" s="12">
        <f t="shared" si="5391"/>
        <v>0.50769230769230766</v>
      </c>
      <c r="AG234" s="11">
        <v>13</v>
      </c>
      <c r="AH234" s="12">
        <f t="shared" si="5392"/>
        <v>3.5812672176308541E-2</v>
      </c>
      <c r="AI234" s="13"/>
      <c r="AJ234" s="13"/>
      <c r="AK234" s="25">
        <v>4212</v>
      </c>
      <c r="AL234" s="38">
        <v>4460</v>
      </c>
      <c r="AM234" s="10">
        <v>2</v>
      </c>
      <c r="AN234" s="11"/>
      <c r="AO234" s="74">
        <f t="shared" si="5472"/>
        <v>175</v>
      </c>
      <c r="AP234" s="74">
        <f t="shared" si="5473"/>
        <v>15</v>
      </c>
      <c r="AQ234" s="11">
        <v>62</v>
      </c>
      <c r="AR234" s="12">
        <f t="shared" si="5395"/>
        <v>0.38857142857142857</v>
      </c>
      <c r="AS234" s="11">
        <v>6</v>
      </c>
      <c r="AT234" s="12">
        <f t="shared" si="5396"/>
        <v>8.8235294117647065E-2</v>
      </c>
      <c r="AU234" s="13"/>
      <c r="AV234" s="13"/>
      <c r="AW234" s="25">
        <v>4212</v>
      </c>
      <c r="AX234" s="38">
        <v>4460</v>
      </c>
      <c r="AY234" s="10"/>
      <c r="AZ234" s="11"/>
      <c r="BA234" s="74">
        <f t="shared" si="5474"/>
        <v>730</v>
      </c>
      <c r="BB234" s="74">
        <f t="shared" si="5475"/>
        <v>56</v>
      </c>
      <c r="BC234" s="11">
        <v>383</v>
      </c>
      <c r="BD234" s="12">
        <f t="shared" si="5399"/>
        <v>0.54246575342465753</v>
      </c>
      <c r="BE234" s="11">
        <v>13</v>
      </c>
      <c r="BF234" s="12">
        <f t="shared" si="5400"/>
        <v>3.2828282828282832E-2</v>
      </c>
      <c r="BG234" s="13"/>
      <c r="BH234" s="13"/>
      <c r="BI234" s="25">
        <v>4212</v>
      </c>
      <c r="BJ234" s="38">
        <v>4460</v>
      </c>
      <c r="BK234" s="10">
        <v>2</v>
      </c>
      <c r="BL234" s="11"/>
      <c r="BM234" s="74">
        <f t="shared" si="5476"/>
        <v>727</v>
      </c>
      <c r="BN234" s="74">
        <f t="shared" si="5477"/>
        <v>57</v>
      </c>
      <c r="BO234" s="11">
        <v>360</v>
      </c>
      <c r="BP234" s="12">
        <f t="shared" si="5403"/>
        <v>0.5144429160935351</v>
      </c>
      <c r="BQ234" s="11">
        <v>14</v>
      </c>
      <c r="BR234" s="12">
        <f t="shared" si="5404"/>
        <v>3.7433155080213901E-2</v>
      </c>
      <c r="BS234" s="13"/>
      <c r="BT234" s="13"/>
      <c r="BU234" s="25">
        <v>4212</v>
      </c>
      <c r="BV234" s="38">
        <v>4460</v>
      </c>
      <c r="BW234" s="10"/>
      <c r="BX234" s="11"/>
      <c r="BY234" s="74">
        <f t="shared" si="5478"/>
        <v>711</v>
      </c>
      <c r="BZ234" s="74">
        <f t="shared" si="5479"/>
        <v>55</v>
      </c>
      <c r="CA234" s="11">
        <v>408</v>
      </c>
      <c r="CB234" s="12">
        <f t="shared" si="5407"/>
        <v>0.6033755274261603</v>
      </c>
      <c r="CC234" s="11">
        <v>21</v>
      </c>
      <c r="CD234" s="12">
        <f t="shared" si="5408"/>
        <v>4.8951048951048952E-2</v>
      </c>
      <c r="CE234" s="13"/>
      <c r="CF234" s="13"/>
      <c r="CG234" s="25">
        <v>4212</v>
      </c>
      <c r="CH234" s="38">
        <v>4460</v>
      </c>
      <c r="CI234" s="10"/>
      <c r="CJ234" s="11"/>
      <c r="CK234" s="74">
        <f t="shared" si="5480"/>
        <v>728</v>
      </c>
      <c r="CL234" s="74">
        <f t="shared" si="5481"/>
        <v>56</v>
      </c>
      <c r="CM234" s="11">
        <v>432</v>
      </c>
      <c r="CN234" s="12">
        <f t="shared" si="5411"/>
        <v>0.62087912087912089</v>
      </c>
      <c r="CO234" s="11">
        <v>20</v>
      </c>
      <c r="CP234" s="12">
        <f t="shared" si="5412"/>
        <v>4.4247787610619468E-2</v>
      </c>
      <c r="CQ234" s="13"/>
      <c r="CR234" s="13"/>
      <c r="CS234" s="25">
        <v>4212</v>
      </c>
      <c r="CT234" s="38">
        <v>4460</v>
      </c>
      <c r="CU234" s="10"/>
      <c r="CV234" s="11"/>
      <c r="CW234" s="74">
        <f t="shared" si="5482"/>
        <v>720</v>
      </c>
      <c r="CX234" s="74">
        <f t="shared" si="5483"/>
        <v>56</v>
      </c>
      <c r="CY234" s="11">
        <v>405</v>
      </c>
      <c r="CZ234" s="12">
        <f t="shared" si="5415"/>
        <v>0.58888888888888891</v>
      </c>
      <c r="DA234" s="11">
        <v>19</v>
      </c>
      <c r="DB234" s="12">
        <f t="shared" si="5416"/>
        <v>4.4811320754716978E-2</v>
      </c>
      <c r="DC234" s="13"/>
      <c r="DD234" s="13"/>
      <c r="DE234" s="25">
        <v>4212</v>
      </c>
      <c r="DF234" s="38">
        <v>4460</v>
      </c>
      <c r="DG234" s="10"/>
      <c r="DH234" s="11"/>
      <c r="DI234" s="74">
        <f t="shared" si="5484"/>
        <v>163</v>
      </c>
      <c r="DJ234" s="74">
        <f t="shared" si="5485"/>
        <v>12</v>
      </c>
      <c r="DK234" s="11">
        <v>55</v>
      </c>
      <c r="DL234" s="12">
        <f t="shared" si="5419"/>
        <v>0.36809815950920244</v>
      </c>
      <c r="DM234" s="11">
        <v>5</v>
      </c>
      <c r="DN234" s="12">
        <f t="shared" si="5420"/>
        <v>8.3333333333333329E-2</v>
      </c>
      <c r="DO234" s="13"/>
      <c r="DP234" s="13"/>
      <c r="DQ234" s="25">
        <v>4212</v>
      </c>
      <c r="DR234" s="38">
        <v>4460</v>
      </c>
      <c r="DS234" s="10"/>
      <c r="DT234" s="11"/>
      <c r="DU234" s="74">
        <f t="shared" si="5486"/>
        <v>741</v>
      </c>
      <c r="DV234" s="74">
        <f t="shared" si="5487"/>
        <v>56</v>
      </c>
      <c r="DW234" s="11">
        <v>402</v>
      </c>
      <c r="DX234" s="12">
        <f t="shared" si="5423"/>
        <v>0.5668016194331984</v>
      </c>
      <c r="DY234" s="11">
        <v>18</v>
      </c>
      <c r="DZ234" s="12">
        <f t="shared" si="5424"/>
        <v>4.2857142857142858E-2</v>
      </c>
      <c r="EA234" s="13"/>
      <c r="EB234" s="13"/>
      <c r="EC234" s="25">
        <v>4212</v>
      </c>
      <c r="ED234" s="38">
        <v>4460</v>
      </c>
      <c r="EE234" s="10"/>
      <c r="EF234" s="11"/>
      <c r="EG234" s="74">
        <f t="shared" si="5488"/>
        <v>741</v>
      </c>
      <c r="EH234" s="74">
        <f t="shared" si="5489"/>
        <v>56</v>
      </c>
      <c r="EI234" s="11">
        <v>373</v>
      </c>
      <c r="EJ234" s="12">
        <f t="shared" si="5427"/>
        <v>0.53036437246963564</v>
      </c>
      <c r="EK234" s="11">
        <v>20</v>
      </c>
      <c r="EL234" s="12">
        <f t="shared" si="5428"/>
        <v>5.0890585241730277E-2</v>
      </c>
      <c r="EM234" s="13"/>
      <c r="EN234" s="13"/>
      <c r="EO234" s="25">
        <v>4212</v>
      </c>
      <c r="EP234" s="38">
        <v>4460</v>
      </c>
      <c r="EQ234" s="10">
        <v>1</v>
      </c>
      <c r="ER234" s="11"/>
      <c r="ES234" s="74">
        <f t="shared" si="5490"/>
        <v>718</v>
      </c>
      <c r="ET234" s="74">
        <f t="shared" si="5491"/>
        <v>55</v>
      </c>
      <c r="EU234" s="11">
        <v>430</v>
      </c>
      <c r="EV234" s="12">
        <f t="shared" si="5431"/>
        <v>0.62674094707520889</v>
      </c>
      <c r="EW234" s="11">
        <v>20</v>
      </c>
      <c r="EX234" s="12">
        <f t="shared" si="5432"/>
        <v>4.4444444444444446E-2</v>
      </c>
      <c r="EY234" s="13"/>
      <c r="EZ234" s="13"/>
      <c r="FA234" s="25">
        <v>4212</v>
      </c>
      <c r="FB234" s="38">
        <v>4460</v>
      </c>
      <c r="FC234" s="10"/>
      <c r="FD234" s="11"/>
      <c r="FE234" s="74">
        <f t="shared" si="5492"/>
        <v>728</v>
      </c>
      <c r="FF234" s="74">
        <f t="shared" si="5493"/>
        <v>56</v>
      </c>
      <c r="FG234" s="11">
        <v>424</v>
      </c>
      <c r="FH234" s="12">
        <f t="shared" si="5435"/>
        <v>0.60027472527472525</v>
      </c>
      <c r="FI234" s="11">
        <v>13</v>
      </c>
      <c r="FJ234" s="12">
        <f t="shared" si="5436"/>
        <v>2.9748283752860413E-2</v>
      </c>
      <c r="FK234" s="13"/>
      <c r="FL234" s="13"/>
      <c r="FM234" s="25">
        <v>4212</v>
      </c>
      <c r="FN234" s="38">
        <v>4460</v>
      </c>
      <c r="FO234" s="10"/>
      <c r="FP234" s="11"/>
      <c r="FQ234" s="74">
        <f t="shared" si="5494"/>
        <v>739</v>
      </c>
      <c r="FR234" s="74">
        <f t="shared" si="5495"/>
        <v>57</v>
      </c>
      <c r="FS234" s="11">
        <v>407</v>
      </c>
      <c r="FT234" s="12">
        <f t="shared" si="5439"/>
        <v>0.57374830852503378</v>
      </c>
      <c r="FU234" s="11">
        <v>17</v>
      </c>
      <c r="FV234" s="12">
        <f t="shared" si="5440"/>
        <v>4.0094339622641507E-2</v>
      </c>
      <c r="FW234" s="13"/>
      <c r="FX234" s="13"/>
      <c r="FY234" s="25">
        <v>4212</v>
      </c>
      <c r="FZ234" s="38">
        <v>4460</v>
      </c>
      <c r="GA234" s="10">
        <v>1</v>
      </c>
      <c r="GB234" s="11"/>
      <c r="GC234" s="74">
        <f t="shared" si="5496"/>
        <v>185</v>
      </c>
      <c r="GD234" s="74">
        <f t="shared" si="5497"/>
        <v>15</v>
      </c>
      <c r="GE234" s="11">
        <v>75</v>
      </c>
      <c r="GF234" s="12">
        <f t="shared" si="5443"/>
        <v>0.41621621621621624</v>
      </c>
      <c r="GG234" s="11">
        <v>2</v>
      </c>
      <c r="GH234" s="12">
        <f t="shared" si="5444"/>
        <v>2.5974025974025976E-2</v>
      </c>
      <c r="GI234" s="13"/>
      <c r="GJ234" s="13"/>
      <c r="GK234" s="25">
        <v>4212</v>
      </c>
      <c r="GL234" s="38">
        <v>4460</v>
      </c>
      <c r="GM234" s="10"/>
      <c r="GN234" s="11"/>
      <c r="GO234" s="74">
        <f t="shared" si="5498"/>
        <v>743</v>
      </c>
      <c r="GP234" s="74">
        <f t="shared" si="5499"/>
        <v>56</v>
      </c>
      <c r="GQ234" s="11">
        <v>415</v>
      </c>
      <c r="GR234" s="12">
        <f t="shared" si="5447"/>
        <v>0.57873485868102292</v>
      </c>
      <c r="GS234" s="11">
        <v>15</v>
      </c>
      <c r="GT234" s="12">
        <f t="shared" si="5448"/>
        <v>3.4883720930232558E-2</v>
      </c>
      <c r="GU234" s="13"/>
      <c r="GV234" s="13"/>
      <c r="GW234" s="25">
        <v>4212</v>
      </c>
      <c r="GX234" s="38">
        <v>4460</v>
      </c>
      <c r="GY234" s="10"/>
      <c r="GZ234" s="11"/>
      <c r="HA234" s="74">
        <f t="shared" si="5500"/>
        <v>742</v>
      </c>
      <c r="HB234" s="74">
        <f t="shared" si="5501"/>
        <v>58</v>
      </c>
      <c r="HC234" s="11">
        <v>390</v>
      </c>
      <c r="HD234" s="12">
        <f t="shared" si="5451"/>
        <v>0.55660377358490565</v>
      </c>
      <c r="HE234" s="11">
        <v>23</v>
      </c>
      <c r="HF234" s="12">
        <f t="shared" si="5452"/>
        <v>5.569007263922518E-2</v>
      </c>
      <c r="HG234" s="13"/>
      <c r="HH234" s="13"/>
      <c r="HI234" s="25">
        <v>4212</v>
      </c>
      <c r="HJ234" s="38">
        <v>4460</v>
      </c>
      <c r="HK234" s="10">
        <f t="shared" si="5453"/>
        <v>6</v>
      </c>
      <c r="HL234" s="11">
        <f t="shared" si="5454"/>
        <v>0</v>
      </c>
      <c r="HM234" s="11">
        <f t="shared" si="5455"/>
        <v>11388</v>
      </c>
      <c r="HN234" s="11">
        <f t="shared" si="5456"/>
        <v>885</v>
      </c>
      <c r="HO234" s="11">
        <f t="shared" si="5457"/>
        <v>6462</v>
      </c>
      <c r="HP234" s="202">
        <f t="shared" si="5458"/>
        <v>0.56743940990516328</v>
      </c>
      <c r="HQ234" s="15">
        <f t="shared" si="5459"/>
        <v>272</v>
      </c>
      <c r="HR234" s="12">
        <f t="shared" si="5460"/>
        <v>4.2092231507273287E-2</v>
      </c>
      <c r="HS234" s="16">
        <v>66.400000000000006</v>
      </c>
      <c r="HT234" s="17">
        <v>6090</v>
      </c>
      <c r="HU234" s="16">
        <f t="shared" si="5461"/>
        <v>94.243268337975863</v>
      </c>
      <c r="HV234" s="23">
        <v>4212</v>
      </c>
      <c r="HW234" s="22">
        <v>4460</v>
      </c>
      <c r="HX234" s="78">
        <f t="shared" si="5462"/>
        <v>0.55054974524001077</v>
      </c>
      <c r="HY234" s="78">
        <f t="shared" si="5463"/>
        <v>0.5725552050473186</v>
      </c>
      <c r="HZ234" s="78">
        <f t="shared" si="5464"/>
        <v>0.57872892347600524</v>
      </c>
    </row>
    <row r="235" spans="1:241" x14ac:dyDescent="0.25">
      <c r="A235" s="211"/>
      <c r="B235" s="41">
        <f t="shared" si="5465"/>
        <v>44685</v>
      </c>
      <c r="C235" s="10"/>
      <c r="D235" s="11"/>
      <c r="E235" s="74">
        <f t="shared" si="5466"/>
        <v>685</v>
      </c>
      <c r="F235" s="74">
        <f t="shared" si="5467"/>
        <v>55</v>
      </c>
      <c r="G235" s="11">
        <v>405</v>
      </c>
      <c r="H235" s="12">
        <f t="shared" si="5383"/>
        <v>0.61605839416058394</v>
      </c>
      <c r="I235" s="11">
        <v>17</v>
      </c>
      <c r="J235" s="12">
        <f t="shared" si="5384"/>
        <v>4.0284360189573459E-2</v>
      </c>
      <c r="K235" s="13"/>
      <c r="L235" s="11"/>
      <c r="M235" s="25">
        <v>4599.7777777777774</v>
      </c>
      <c r="N235" s="38">
        <v>4495.333333333333</v>
      </c>
      <c r="O235" s="10"/>
      <c r="P235" s="11"/>
      <c r="Q235" s="74">
        <f t="shared" si="5468"/>
        <v>697</v>
      </c>
      <c r="R235" s="74">
        <f t="shared" si="5469"/>
        <v>57</v>
      </c>
      <c r="S235" s="11">
        <v>344</v>
      </c>
      <c r="T235" s="12">
        <f t="shared" si="5387"/>
        <v>0.52367288378766141</v>
      </c>
      <c r="U235" s="11">
        <v>21</v>
      </c>
      <c r="V235" s="12">
        <f t="shared" si="5388"/>
        <v>5.7534246575342465E-2</v>
      </c>
      <c r="W235" s="13"/>
      <c r="X235" s="11"/>
      <c r="Y235" s="25">
        <v>4893.1111111111113</v>
      </c>
      <c r="Z235" s="38">
        <v>4731.666666666667</v>
      </c>
      <c r="AA235" s="10"/>
      <c r="AB235" s="11"/>
      <c r="AC235" s="74">
        <f t="shared" si="5470"/>
        <v>715</v>
      </c>
      <c r="AD235" s="74">
        <f t="shared" si="5471"/>
        <v>57</v>
      </c>
      <c r="AE235" s="11">
        <v>437</v>
      </c>
      <c r="AF235" s="12">
        <f t="shared" si="5391"/>
        <v>0.63216783216783212</v>
      </c>
      <c r="AG235" s="11">
        <v>15</v>
      </c>
      <c r="AH235" s="12">
        <f t="shared" si="5392"/>
        <v>3.3185840707964605E-2</v>
      </c>
      <c r="AI235" s="13"/>
      <c r="AJ235" s="11"/>
      <c r="AK235" s="25">
        <v>4641.489361702128</v>
      </c>
      <c r="AL235" s="38">
        <v>4718.666666666667</v>
      </c>
      <c r="AM235" s="10"/>
      <c r="AN235" s="11"/>
      <c r="AO235" s="74">
        <f t="shared" si="5472"/>
        <v>175</v>
      </c>
      <c r="AP235" s="74">
        <f t="shared" si="5473"/>
        <v>15</v>
      </c>
      <c r="AQ235" s="11">
        <v>73</v>
      </c>
      <c r="AR235" s="12">
        <f t="shared" si="5395"/>
        <v>0.43428571428571427</v>
      </c>
      <c r="AS235" s="11">
        <v>3</v>
      </c>
      <c r="AT235" s="12">
        <f t="shared" si="5396"/>
        <v>3.9473684210526314E-2</v>
      </c>
      <c r="AU235" s="13"/>
      <c r="AV235" s="11"/>
      <c r="AW235" s="25">
        <v>4611.818181818182</v>
      </c>
      <c r="AX235" s="38">
        <v>4628.8888888888887</v>
      </c>
      <c r="AY235" s="10"/>
      <c r="AZ235" s="11"/>
      <c r="BA235" s="74">
        <f t="shared" si="5474"/>
        <v>730</v>
      </c>
      <c r="BB235" s="74">
        <f t="shared" si="5475"/>
        <v>56</v>
      </c>
      <c r="BC235" s="11">
        <v>375</v>
      </c>
      <c r="BD235" s="12">
        <f t="shared" si="5399"/>
        <v>0.53698630136986303</v>
      </c>
      <c r="BE235" s="11">
        <v>17</v>
      </c>
      <c r="BF235" s="12">
        <f t="shared" si="5400"/>
        <v>4.336734693877551E-2</v>
      </c>
      <c r="BG235" s="13"/>
      <c r="BH235" s="11"/>
      <c r="BI235" s="25">
        <v>4559.5555555555557</v>
      </c>
      <c r="BJ235" s="38">
        <v>4808.666666666667</v>
      </c>
      <c r="BK235" s="10"/>
      <c r="BL235" s="11"/>
      <c r="BM235" s="74">
        <f t="shared" si="5476"/>
        <v>727</v>
      </c>
      <c r="BN235" s="74">
        <f t="shared" si="5477"/>
        <v>57</v>
      </c>
      <c r="BO235" s="11">
        <v>362</v>
      </c>
      <c r="BP235" s="12">
        <f t="shared" si="5403"/>
        <v>0.52269601100412655</v>
      </c>
      <c r="BQ235" s="11">
        <v>18</v>
      </c>
      <c r="BR235" s="12">
        <f t="shared" si="5404"/>
        <v>4.736842105263158E-2</v>
      </c>
      <c r="BS235" s="13"/>
      <c r="BT235" s="11"/>
      <c r="BU235" s="25">
        <v>4705.3846153846152</v>
      </c>
      <c r="BV235" s="38">
        <v>4932</v>
      </c>
      <c r="BW235" s="10">
        <v>1</v>
      </c>
      <c r="BX235" s="11"/>
      <c r="BY235" s="74">
        <f t="shared" si="5478"/>
        <v>710</v>
      </c>
      <c r="BZ235" s="74">
        <f t="shared" si="5479"/>
        <v>55</v>
      </c>
      <c r="CA235" s="11">
        <v>394</v>
      </c>
      <c r="CB235" s="12">
        <f t="shared" si="5407"/>
        <v>0.57887323943661972</v>
      </c>
      <c r="CC235" s="11">
        <v>17</v>
      </c>
      <c r="CD235" s="12">
        <f t="shared" si="5408"/>
        <v>4.1362530413625302E-2</v>
      </c>
      <c r="CE235" s="13"/>
      <c r="CF235" s="11"/>
      <c r="CG235" s="25">
        <v>4751.6326530612241</v>
      </c>
      <c r="CH235" s="38">
        <v>4690</v>
      </c>
      <c r="CI235" s="10"/>
      <c r="CJ235" s="11"/>
      <c r="CK235" s="74">
        <f t="shared" si="5480"/>
        <v>728</v>
      </c>
      <c r="CL235" s="74">
        <f t="shared" si="5481"/>
        <v>56</v>
      </c>
      <c r="CM235" s="11">
        <v>380</v>
      </c>
      <c r="CN235" s="12">
        <f t="shared" si="5411"/>
        <v>0.55082417582417587</v>
      </c>
      <c r="CO235" s="11">
        <v>21</v>
      </c>
      <c r="CP235" s="12">
        <f t="shared" si="5412"/>
        <v>5.2369077306733167E-2</v>
      </c>
      <c r="CQ235" s="13"/>
      <c r="CR235" s="11"/>
      <c r="CS235" s="25">
        <v>4796.2790697674418</v>
      </c>
      <c r="CT235" s="38">
        <v>4681.25</v>
      </c>
      <c r="CU235" s="10"/>
      <c r="CV235" s="11"/>
      <c r="CW235" s="74">
        <f t="shared" si="5482"/>
        <v>720</v>
      </c>
      <c r="CX235" s="74">
        <f t="shared" si="5483"/>
        <v>56</v>
      </c>
      <c r="CY235" s="11">
        <v>370</v>
      </c>
      <c r="CZ235" s="12">
        <f t="shared" si="5415"/>
        <v>0.53333333333333333</v>
      </c>
      <c r="DA235" s="11">
        <v>14</v>
      </c>
      <c r="DB235" s="12">
        <f t="shared" si="5416"/>
        <v>3.6458333333333336E-2</v>
      </c>
      <c r="DC235" s="13"/>
      <c r="DD235" s="11"/>
      <c r="DE235" s="25">
        <v>5140.217391304348</v>
      </c>
      <c r="DF235" s="38">
        <v>4843.75</v>
      </c>
      <c r="DG235" s="10"/>
      <c r="DH235" s="11"/>
      <c r="DI235" s="74">
        <f t="shared" si="5484"/>
        <v>163</v>
      </c>
      <c r="DJ235" s="74">
        <f t="shared" si="5485"/>
        <v>12</v>
      </c>
      <c r="DK235" s="11">
        <v>56</v>
      </c>
      <c r="DL235" s="12">
        <f t="shared" si="5419"/>
        <v>0.3619631901840491</v>
      </c>
      <c r="DM235" s="11">
        <v>3</v>
      </c>
      <c r="DN235" s="12">
        <f t="shared" si="5420"/>
        <v>5.0847457627118647E-2</v>
      </c>
      <c r="DO235" s="13"/>
      <c r="DP235" s="11"/>
      <c r="DQ235" s="25">
        <v>4707.3684210526317</v>
      </c>
      <c r="DR235" s="38">
        <v>4465</v>
      </c>
      <c r="DS235" s="10"/>
      <c r="DT235" s="11"/>
      <c r="DU235" s="74">
        <f t="shared" si="5486"/>
        <v>741</v>
      </c>
      <c r="DV235" s="74">
        <f t="shared" si="5487"/>
        <v>56</v>
      </c>
      <c r="DW235" s="11">
        <v>412</v>
      </c>
      <c r="DX235" s="12">
        <f t="shared" si="5423"/>
        <v>0.582995951417004</v>
      </c>
      <c r="DY235" s="11">
        <v>20</v>
      </c>
      <c r="DZ235" s="12">
        <f t="shared" si="5424"/>
        <v>4.6296296296296294E-2</v>
      </c>
      <c r="EA235" s="13"/>
      <c r="EB235" s="11"/>
      <c r="EC235" s="25">
        <v>4797.0731707317073</v>
      </c>
      <c r="ED235" s="38">
        <v>4886</v>
      </c>
      <c r="EE235" s="10"/>
      <c r="EF235" s="11"/>
      <c r="EG235" s="74">
        <f t="shared" si="5488"/>
        <v>741</v>
      </c>
      <c r="EH235" s="74">
        <f t="shared" si="5489"/>
        <v>56</v>
      </c>
      <c r="EI235" s="11">
        <v>368</v>
      </c>
      <c r="EJ235" s="12">
        <f t="shared" si="5427"/>
        <v>0.52766531713900133</v>
      </c>
      <c r="EK235" s="11">
        <v>23</v>
      </c>
      <c r="EL235" s="12">
        <f t="shared" si="5428"/>
        <v>5.8823529411764705E-2</v>
      </c>
      <c r="EM235" s="13"/>
      <c r="EN235" s="11"/>
      <c r="EO235" s="25">
        <v>4481.9512195121952</v>
      </c>
      <c r="EP235" s="38">
        <v>5385.333333333333</v>
      </c>
      <c r="EQ235" s="10"/>
      <c r="ER235" s="11"/>
      <c r="ES235" s="74">
        <f t="shared" si="5490"/>
        <v>718</v>
      </c>
      <c r="ET235" s="74">
        <f t="shared" si="5491"/>
        <v>55</v>
      </c>
      <c r="EU235" s="11">
        <v>426</v>
      </c>
      <c r="EV235" s="12">
        <f t="shared" si="5431"/>
        <v>0.63649025069637888</v>
      </c>
      <c r="EW235" s="11">
        <v>31</v>
      </c>
      <c r="EX235" s="12">
        <f t="shared" si="5432"/>
        <v>6.7833698030634576E-2</v>
      </c>
      <c r="EY235" s="13"/>
      <c r="EZ235" s="11"/>
      <c r="FA235" s="25">
        <v>4610</v>
      </c>
      <c r="FB235" s="38">
        <v>4499.333333333333</v>
      </c>
      <c r="FC235" s="10"/>
      <c r="FD235" s="11"/>
      <c r="FE235" s="74">
        <f t="shared" si="5492"/>
        <v>728</v>
      </c>
      <c r="FF235" s="74">
        <f t="shared" si="5493"/>
        <v>56</v>
      </c>
      <c r="FG235" s="11">
        <v>412</v>
      </c>
      <c r="FH235" s="12">
        <f t="shared" si="5435"/>
        <v>0.5892857142857143</v>
      </c>
      <c r="FI235" s="11">
        <v>17</v>
      </c>
      <c r="FJ235" s="12">
        <f t="shared" si="5436"/>
        <v>3.9627039627039624E-2</v>
      </c>
      <c r="FK235" s="13"/>
      <c r="FL235" s="11"/>
      <c r="FM235" s="25">
        <v>4880.217391304348</v>
      </c>
      <c r="FN235" s="38">
        <v>4698.5714285714284</v>
      </c>
      <c r="FO235" s="10"/>
      <c r="FP235" s="11"/>
      <c r="FQ235" s="74">
        <f t="shared" si="5494"/>
        <v>739</v>
      </c>
      <c r="FR235" s="74">
        <f t="shared" si="5495"/>
        <v>57</v>
      </c>
      <c r="FS235" s="11">
        <v>401</v>
      </c>
      <c r="FT235" s="12">
        <f t="shared" si="5439"/>
        <v>0.56156968876860625</v>
      </c>
      <c r="FU235" s="11">
        <v>14</v>
      </c>
      <c r="FV235" s="12">
        <f t="shared" si="5440"/>
        <v>3.3734939759036145E-2</v>
      </c>
      <c r="FW235" s="13"/>
      <c r="FX235" s="11"/>
      <c r="FY235" s="25">
        <v>4851.666666666667</v>
      </c>
      <c r="FZ235" s="38">
        <v>4872</v>
      </c>
      <c r="GA235" s="10"/>
      <c r="GB235" s="11"/>
      <c r="GC235" s="74">
        <f t="shared" si="5496"/>
        <v>185</v>
      </c>
      <c r="GD235" s="74">
        <f t="shared" si="5497"/>
        <v>15</v>
      </c>
      <c r="GE235" s="11">
        <v>73</v>
      </c>
      <c r="GF235" s="12">
        <f t="shared" si="5443"/>
        <v>0.41081081081081083</v>
      </c>
      <c r="GG235" s="11">
        <v>3</v>
      </c>
      <c r="GH235" s="12">
        <f t="shared" si="5444"/>
        <v>3.9473684210526314E-2</v>
      </c>
      <c r="GI235" s="13"/>
      <c r="GJ235" s="11"/>
      <c r="GK235" s="25">
        <v>4779.5238095238092</v>
      </c>
      <c r="GL235" s="38">
        <v>4495</v>
      </c>
      <c r="GM235" s="10"/>
      <c r="GN235" s="11"/>
      <c r="GO235" s="74">
        <f t="shared" si="5498"/>
        <v>743</v>
      </c>
      <c r="GP235" s="74">
        <f t="shared" si="5499"/>
        <v>56</v>
      </c>
      <c r="GQ235" s="11">
        <v>404</v>
      </c>
      <c r="GR235" s="12">
        <f t="shared" si="5447"/>
        <v>0.55720053835800809</v>
      </c>
      <c r="GS235" s="11">
        <v>10</v>
      </c>
      <c r="GT235" s="12">
        <f t="shared" si="5448"/>
        <v>2.4154589371980676E-2</v>
      </c>
      <c r="GU235" s="13"/>
      <c r="GV235" s="11"/>
      <c r="GW235" s="25">
        <v>4758.333333333333</v>
      </c>
      <c r="GX235" s="38">
        <v>4812.666666666667</v>
      </c>
      <c r="GY235" s="10"/>
      <c r="GZ235" s="11"/>
      <c r="HA235" s="74">
        <f t="shared" si="5500"/>
        <v>742</v>
      </c>
      <c r="HB235" s="74">
        <f t="shared" si="5501"/>
        <v>58</v>
      </c>
      <c r="HC235" s="11">
        <v>328</v>
      </c>
      <c r="HD235" s="12">
        <f t="shared" si="5451"/>
        <v>0.45417789757412397</v>
      </c>
      <c r="HE235" s="11">
        <v>9</v>
      </c>
      <c r="HF235" s="12">
        <f t="shared" si="5452"/>
        <v>2.6706231454005934E-2</v>
      </c>
      <c r="HG235" s="13"/>
      <c r="HH235" s="11"/>
      <c r="HI235" s="25">
        <v>4862.4444444444443</v>
      </c>
      <c r="HJ235" s="38">
        <v>5140.625</v>
      </c>
      <c r="HK235" s="10">
        <f t="shared" si="5453"/>
        <v>1</v>
      </c>
      <c r="HL235" s="11">
        <f t="shared" si="5454"/>
        <v>0</v>
      </c>
      <c r="HM235" s="11">
        <f t="shared" si="5455"/>
        <v>11387</v>
      </c>
      <c r="HN235" s="11">
        <f t="shared" si="5456"/>
        <v>885</v>
      </c>
      <c r="HO235" s="11">
        <f t="shared" si="5457"/>
        <v>6293</v>
      </c>
      <c r="HP235" s="202">
        <f t="shared" si="5458"/>
        <v>0.55264775621322559</v>
      </c>
      <c r="HQ235" s="15">
        <f t="shared" si="5459"/>
        <v>273</v>
      </c>
      <c r="HR235" s="12">
        <f t="shared" si="5460"/>
        <v>4.3381535038932148E-2</v>
      </c>
      <c r="HS235" s="16">
        <v>66.5</v>
      </c>
      <c r="HT235" s="17">
        <v>5916</v>
      </c>
      <c r="HU235" s="16">
        <f t="shared" si="5461"/>
        <v>94.009216589861751</v>
      </c>
      <c r="HV235" s="23">
        <v>4756.0471567267687</v>
      </c>
      <c r="HW235" s="22">
        <v>4783.7743190661477</v>
      </c>
      <c r="HX235" s="78">
        <f t="shared" si="5462"/>
        <v>0.55966747117189597</v>
      </c>
      <c r="HY235" s="78">
        <f t="shared" si="5463"/>
        <v>0.54641072837233762</v>
      </c>
      <c r="HZ235" s="78">
        <f t="shared" si="5464"/>
        <v>0.55201037613488979</v>
      </c>
    </row>
    <row r="236" spans="1:241" x14ac:dyDescent="0.25">
      <c r="A236" s="211"/>
      <c r="B236" s="41">
        <f t="shared" si="5465"/>
        <v>44686</v>
      </c>
      <c r="C236" s="10"/>
      <c r="D236" s="11"/>
      <c r="E236" s="74">
        <f t="shared" si="5466"/>
        <v>685</v>
      </c>
      <c r="F236" s="74">
        <f t="shared" si="5467"/>
        <v>55</v>
      </c>
      <c r="G236" s="11">
        <v>378</v>
      </c>
      <c r="H236" s="12">
        <f t="shared" si="5383"/>
        <v>0.57080291970802921</v>
      </c>
      <c r="I236" s="11">
        <v>13</v>
      </c>
      <c r="J236" s="12">
        <f t="shared" si="5384"/>
        <v>3.3248081841432228E-2</v>
      </c>
      <c r="K236" s="13"/>
      <c r="L236" s="11"/>
      <c r="M236" s="39">
        <v>71.111111111111114</v>
      </c>
      <c r="N236" s="43">
        <v>93.333333333333329</v>
      </c>
      <c r="O236" s="10"/>
      <c r="P236" s="11"/>
      <c r="Q236" s="74">
        <f t="shared" si="5468"/>
        <v>697</v>
      </c>
      <c r="R236" s="74">
        <f t="shared" si="5469"/>
        <v>57</v>
      </c>
      <c r="S236" s="11">
        <v>381</v>
      </c>
      <c r="T236" s="12">
        <f t="shared" si="5387"/>
        <v>0.57245337159253951</v>
      </c>
      <c r="U236" s="11">
        <v>18</v>
      </c>
      <c r="V236" s="12">
        <f t="shared" si="5388"/>
        <v>4.5112781954887216E-2</v>
      </c>
      <c r="W236" s="13"/>
      <c r="X236" s="11"/>
      <c r="Y236" s="39">
        <v>80</v>
      </c>
      <c r="Z236" s="43">
        <v>94.444444444444443</v>
      </c>
      <c r="AA236" s="10"/>
      <c r="AB236" s="11"/>
      <c r="AC236" s="74">
        <f t="shared" si="5470"/>
        <v>715</v>
      </c>
      <c r="AD236" s="74">
        <f t="shared" si="5471"/>
        <v>57</v>
      </c>
      <c r="AE236" s="11">
        <v>413</v>
      </c>
      <c r="AF236" s="12">
        <f t="shared" si="5391"/>
        <v>0.58741258741258739</v>
      </c>
      <c r="AG236" s="11">
        <v>7</v>
      </c>
      <c r="AH236" s="12">
        <f t="shared" si="5392"/>
        <v>1.6666666666666666E-2</v>
      </c>
      <c r="AI236" s="13"/>
      <c r="AJ236" s="11"/>
      <c r="AK236" s="39">
        <v>76.59574468085107</v>
      </c>
      <c r="AL236" s="43">
        <v>100</v>
      </c>
      <c r="AM236" s="10"/>
      <c r="AN236" s="11"/>
      <c r="AO236" s="74">
        <f t="shared" si="5472"/>
        <v>175</v>
      </c>
      <c r="AP236" s="74">
        <f t="shared" si="5473"/>
        <v>15</v>
      </c>
      <c r="AQ236" s="11">
        <v>67</v>
      </c>
      <c r="AR236" s="12">
        <f t="shared" si="5395"/>
        <v>0.39428571428571429</v>
      </c>
      <c r="AS236" s="11">
        <v>2</v>
      </c>
      <c r="AT236" s="12">
        <f t="shared" si="5396"/>
        <v>2.8985507246376812E-2</v>
      </c>
      <c r="AU236" s="13"/>
      <c r="AV236" s="11"/>
      <c r="AW236" s="39">
        <v>72.727272727272734</v>
      </c>
      <c r="AX236" s="43">
        <v>88.888888888888886</v>
      </c>
      <c r="AY236" s="10"/>
      <c r="AZ236" s="11"/>
      <c r="BA236" s="74">
        <f t="shared" si="5474"/>
        <v>730</v>
      </c>
      <c r="BB236" s="74">
        <f t="shared" si="5475"/>
        <v>56</v>
      </c>
      <c r="BC236" s="11">
        <v>358</v>
      </c>
      <c r="BD236" s="12">
        <f t="shared" si="5399"/>
        <v>0.49863013698630138</v>
      </c>
      <c r="BE236" s="11">
        <v>6</v>
      </c>
      <c r="BF236" s="12">
        <f t="shared" si="5400"/>
        <v>1.6483516483516484E-2</v>
      </c>
      <c r="BG236" s="13"/>
      <c r="BH236" s="11"/>
      <c r="BI236" s="39">
        <v>73.333333333333329</v>
      </c>
      <c r="BJ236" s="43">
        <v>93.333333333333329</v>
      </c>
      <c r="BK236" s="10"/>
      <c r="BL236" s="11"/>
      <c r="BM236" s="74">
        <f t="shared" si="5476"/>
        <v>727</v>
      </c>
      <c r="BN236" s="74">
        <f t="shared" si="5477"/>
        <v>57</v>
      </c>
      <c r="BO236" s="11">
        <v>356</v>
      </c>
      <c r="BP236" s="12">
        <f t="shared" si="5403"/>
        <v>0.50343878954607979</v>
      </c>
      <c r="BQ236" s="11">
        <v>10</v>
      </c>
      <c r="BR236" s="12">
        <f t="shared" si="5404"/>
        <v>2.7322404371584699E-2</v>
      </c>
      <c r="BS236" s="13"/>
      <c r="BT236" s="11"/>
      <c r="BU236" s="39">
        <v>61.53846153846154</v>
      </c>
      <c r="BV236" s="43">
        <v>86.666666666666671</v>
      </c>
      <c r="BW236" s="10"/>
      <c r="BX236" s="11"/>
      <c r="BY236" s="74">
        <f t="shared" si="5478"/>
        <v>710</v>
      </c>
      <c r="BZ236" s="74">
        <f t="shared" si="5479"/>
        <v>55</v>
      </c>
      <c r="CA236" s="11">
        <v>394</v>
      </c>
      <c r="CB236" s="12">
        <f t="shared" si="5407"/>
        <v>0.59014084507042253</v>
      </c>
      <c r="CC236" s="11">
        <v>25</v>
      </c>
      <c r="CD236" s="12">
        <f t="shared" si="5408"/>
        <v>5.9665871121718374E-2</v>
      </c>
      <c r="CE236" s="13"/>
      <c r="CF236" s="11"/>
      <c r="CG236" s="39">
        <v>75.510204081632651</v>
      </c>
      <c r="CH236" s="43">
        <v>93.333333333333329</v>
      </c>
      <c r="CI236" s="10"/>
      <c r="CJ236" s="11"/>
      <c r="CK236" s="74">
        <f t="shared" si="5480"/>
        <v>728</v>
      </c>
      <c r="CL236" s="74">
        <f t="shared" si="5481"/>
        <v>56</v>
      </c>
      <c r="CM236" s="11">
        <v>417</v>
      </c>
      <c r="CN236" s="12">
        <f t="shared" si="5411"/>
        <v>0.60576923076923073</v>
      </c>
      <c r="CO236" s="11">
        <v>24</v>
      </c>
      <c r="CP236" s="12">
        <f t="shared" si="5412"/>
        <v>5.4421768707482991E-2</v>
      </c>
      <c r="CQ236" s="13"/>
      <c r="CR236" s="11"/>
      <c r="CS236" s="39">
        <v>81.395348837209298</v>
      </c>
      <c r="CT236" s="43">
        <v>100</v>
      </c>
      <c r="CU236" s="10"/>
      <c r="CV236" s="11"/>
      <c r="CW236" s="74">
        <f t="shared" si="5482"/>
        <v>720</v>
      </c>
      <c r="CX236" s="74">
        <f t="shared" si="5483"/>
        <v>56</v>
      </c>
      <c r="CY236" s="11">
        <v>380</v>
      </c>
      <c r="CZ236" s="12">
        <f t="shared" si="5415"/>
        <v>0.56388888888888888</v>
      </c>
      <c r="DA236" s="11">
        <v>26</v>
      </c>
      <c r="DB236" s="12">
        <f t="shared" si="5416"/>
        <v>6.4039408866995079E-2</v>
      </c>
      <c r="DC236" s="13"/>
      <c r="DD236" s="11"/>
      <c r="DE236" s="39">
        <v>78.260869565217391</v>
      </c>
      <c r="DF236" s="43">
        <v>100</v>
      </c>
      <c r="DG236" s="10"/>
      <c r="DH236" s="11"/>
      <c r="DI236" s="74">
        <f t="shared" si="5484"/>
        <v>163</v>
      </c>
      <c r="DJ236" s="74">
        <f t="shared" si="5485"/>
        <v>12</v>
      </c>
      <c r="DK236" s="11">
        <v>51</v>
      </c>
      <c r="DL236" s="12">
        <f t="shared" si="5419"/>
        <v>0.33128834355828218</v>
      </c>
      <c r="DM236" s="11">
        <v>3</v>
      </c>
      <c r="DN236" s="12">
        <f t="shared" si="5420"/>
        <v>5.5555555555555552E-2</v>
      </c>
      <c r="DO236" s="39"/>
      <c r="DP236" s="39"/>
      <c r="DQ236" s="39">
        <v>63.157894736842103</v>
      </c>
      <c r="DR236" s="43">
        <v>87.5</v>
      </c>
      <c r="DS236" s="10"/>
      <c r="DT236" s="11"/>
      <c r="DU236" s="74">
        <f t="shared" si="5486"/>
        <v>741</v>
      </c>
      <c r="DV236" s="74">
        <f t="shared" si="5487"/>
        <v>56</v>
      </c>
      <c r="DW236" s="11">
        <v>385</v>
      </c>
      <c r="DX236" s="12">
        <f t="shared" si="5423"/>
        <v>0.54520917678812419</v>
      </c>
      <c r="DY236" s="11">
        <v>19</v>
      </c>
      <c r="DZ236" s="12">
        <f t="shared" si="5424"/>
        <v>4.702970297029703E-2</v>
      </c>
      <c r="EA236" s="13"/>
      <c r="EB236" s="11"/>
      <c r="EC236" s="39">
        <v>82.926829268292678</v>
      </c>
      <c r="ED236" s="43">
        <v>100</v>
      </c>
      <c r="EE236" s="10"/>
      <c r="EF236" s="11"/>
      <c r="EG236" s="74">
        <f t="shared" si="5488"/>
        <v>741</v>
      </c>
      <c r="EH236" s="74">
        <f t="shared" si="5489"/>
        <v>56</v>
      </c>
      <c r="EI236" s="11">
        <v>382</v>
      </c>
      <c r="EJ236" s="12">
        <f t="shared" si="5427"/>
        <v>0.53306342780026994</v>
      </c>
      <c r="EK236" s="11">
        <v>13</v>
      </c>
      <c r="EL236" s="12">
        <f t="shared" si="5428"/>
        <v>3.2911392405063293E-2</v>
      </c>
      <c r="EM236" s="13"/>
      <c r="EN236" s="11"/>
      <c r="EO236" s="39">
        <v>85.365853658536579</v>
      </c>
      <c r="EP236" s="43">
        <v>93.333333333333329</v>
      </c>
      <c r="EQ236" s="10"/>
      <c r="ER236" s="11"/>
      <c r="ES236" s="74">
        <f t="shared" si="5490"/>
        <v>718</v>
      </c>
      <c r="ET236" s="74">
        <f t="shared" si="5491"/>
        <v>55</v>
      </c>
      <c r="EU236" s="11">
        <v>401</v>
      </c>
      <c r="EV236" s="12">
        <f t="shared" si="5431"/>
        <v>0.60167130919220058</v>
      </c>
      <c r="EW236" s="11">
        <v>31</v>
      </c>
      <c r="EX236" s="12">
        <f t="shared" si="5432"/>
        <v>7.1759259259259259E-2</v>
      </c>
      <c r="EY236" s="13"/>
      <c r="EZ236" s="11"/>
      <c r="FA236" s="39">
        <v>77.272727272727266</v>
      </c>
      <c r="FB236" s="43">
        <v>80</v>
      </c>
      <c r="FC236" s="10"/>
      <c r="FD236" s="11"/>
      <c r="FE236" s="74">
        <f t="shared" si="5492"/>
        <v>728</v>
      </c>
      <c r="FF236" s="74">
        <f t="shared" si="5493"/>
        <v>56</v>
      </c>
      <c r="FG236" s="11">
        <v>405</v>
      </c>
      <c r="FH236" s="12">
        <f t="shared" si="5435"/>
        <v>0.59065934065934067</v>
      </c>
      <c r="FI236" s="11">
        <v>25</v>
      </c>
      <c r="FJ236" s="12">
        <f t="shared" si="5436"/>
        <v>5.8139534883720929E-2</v>
      </c>
      <c r="FK236" s="13"/>
      <c r="FL236" s="11"/>
      <c r="FM236" s="39">
        <v>82.608695652173907</v>
      </c>
      <c r="FN236" s="43">
        <v>100</v>
      </c>
      <c r="FO236" s="10">
        <v>1</v>
      </c>
      <c r="FP236" s="11"/>
      <c r="FQ236" s="74">
        <f t="shared" si="5494"/>
        <v>738</v>
      </c>
      <c r="FR236" s="74">
        <f t="shared" si="5495"/>
        <v>57</v>
      </c>
      <c r="FS236" s="11">
        <v>400</v>
      </c>
      <c r="FT236" s="12">
        <f t="shared" si="5439"/>
        <v>0.55555555555555558</v>
      </c>
      <c r="FU236" s="11">
        <v>10</v>
      </c>
      <c r="FV236" s="12">
        <f t="shared" si="5440"/>
        <v>2.4390243902439025E-2</v>
      </c>
      <c r="FW236" s="13"/>
      <c r="FX236" s="11"/>
      <c r="FY236" s="39">
        <v>64.583333333333329</v>
      </c>
      <c r="FZ236" s="43">
        <v>100</v>
      </c>
      <c r="GA236" s="10"/>
      <c r="GB236" s="11"/>
      <c r="GC236" s="74">
        <f t="shared" si="5496"/>
        <v>185</v>
      </c>
      <c r="GD236" s="74">
        <f t="shared" si="5497"/>
        <v>15</v>
      </c>
      <c r="GE236" s="11">
        <v>70</v>
      </c>
      <c r="GF236" s="12">
        <f t="shared" si="5443"/>
        <v>0.40540540540540543</v>
      </c>
      <c r="GG236" s="11">
        <v>5</v>
      </c>
      <c r="GH236" s="12">
        <f t="shared" si="5444"/>
        <v>6.6666666666666666E-2</v>
      </c>
      <c r="GI236" s="13"/>
      <c r="GJ236" s="11"/>
      <c r="GK236" s="39">
        <v>71.428571428571431</v>
      </c>
      <c r="GL236" s="43">
        <v>80</v>
      </c>
      <c r="GM236" s="10"/>
      <c r="GN236" s="11"/>
      <c r="GO236" s="74">
        <f t="shared" si="5498"/>
        <v>743</v>
      </c>
      <c r="GP236" s="74">
        <f t="shared" si="5499"/>
        <v>56</v>
      </c>
      <c r="GQ236" s="11">
        <v>402</v>
      </c>
      <c r="GR236" s="12">
        <f t="shared" si="5447"/>
        <v>0.55450874831763119</v>
      </c>
      <c r="GS236" s="11">
        <v>10</v>
      </c>
      <c r="GT236" s="12">
        <f t="shared" si="5448"/>
        <v>2.4271844660194174E-2</v>
      </c>
      <c r="GU236" s="13"/>
      <c r="GV236" s="11"/>
      <c r="GW236" s="39">
        <v>71.428571428571431</v>
      </c>
      <c r="GX236" s="43">
        <v>93.333333333333329</v>
      </c>
      <c r="GY236" s="10"/>
      <c r="GZ236" s="11"/>
      <c r="HA236" s="74">
        <f t="shared" si="5500"/>
        <v>742</v>
      </c>
      <c r="HB236" s="74">
        <f t="shared" si="5501"/>
        <v>58</v>
      </c>
      <c r="HC236" s="11">
        <v>358</v>
      </c>
      <c r="HD236" s="12">
        <f t="shared" si="5451"/>
        <v>0.50404312668463613</v>
      </c>
      <c r="HE236" s="11">
        <v>16</v>
      </c>
      <c r="HF236" s="12">
        <f t="shared" si="5452"/>
        <v>4.2780748663101602E-2</v>
      </c>
      <c r="HG236" s="13"/>
      <c r="HH236" s="11"/>
      <c r="HI236" s="39">
        <v>80</v>
      </c>
      <c r="HJ236" s="43">
        <v>87.5</v>
      </c>
      <c r="HK236" s="10">
        <f t="shared" si="5453"/>
        <v>1</v>
      </c>
      <c r="HL236" s="11">
        <f t="shared" si="5454"/>
        <v>0</v>
      </c>
      <c r="HM236" s="11">
        <f t="shared" si="5455"/>
        <v>11386</v>
      </c>
      <c r="HN236" s="11">
        <f t="shared" si="5456"/>
        <v>885</v>
      </c>
      <c r="HO236" s="11">
        <f t="shared" si="5457"/>
        <v>6261</v>
      </c>
      <c r="HP236" s="202">
        <f t="shared" si="5458"/>
        <v>0.54988582469699632</v>
      </c>
      <c r="HQ236" s="15">
        <f t="shared" si="5459"/>
        <v>263</v>
      </c>
      <c r="HR236" s="12">
        <f t="shared" si="5460"/>
        <v>4.2006069318000321E-2</v>
      </c>
      <c r="HS236" s="16">
        <v>66.599999999999994</v>
      </c>
      <c r="HT236" s="17">
        <v>5886</v>
      </c>
      <c r="HU236" s="16">
        <f t="shared" si="5461"/>
        <v>94.010541447053185</v>
      </c>
      <c r="HV236" s="23">
        <v>73.37031900138696</v>
      </c>
      <c r="HW236" s="22">
        <v>81.322957198443575</v>
      </c>
      <c r="HX236" s="78">
        <f t="shared" si="5462"/>
        <v>0.53875033521051219</v>
      </c>
      <c r="HY236" s="78">
        <f t="shared" si="5463"/>
        <v>0.55719169077044439</v>
      </c>
      <c r="HZ236" s="78">
        <f t="shared" si="5464"/>
        <v>0.55345096004151528</v>
      </c>
      <c r="ID236" s="83">
        <f t="shared" ref="ID236:IF236" si="5502">ID237/ID238</f>
        <v>3.7403152551429334E-3</v>
      </c>
      <c r="IE236" s="83">
        <f t="shared" si="5502"/>
        <v>2.0991865652059826E-3</v>
      </c>
      <c r="IF236" s="83">
        <f t="shared" si="5502"/>
        <v>1.5544041450777201E-3</v>
      </c>
      <c r="IG236" s="86" t="s">
        <v>41</v>
      </c>
    </row>
    <row r="237" spans="1:241" ht="19.5" thickBot="1" x14ac:dyDescent="0.3">
      <c r="A237" s="211"/>
      <c r="B237" s="42"/>
      <c r="C237" s="26">
        <f t="shared" ref="C237:D237" si="5503">SUM(C230:C236)</f>
        <v>1</v>
      </c>
      <c r="D237" s="27">
        <f t="shared" si="5503"/>
        <v>0</v>
      </c>
      <c r="E237" s="27"/>
      <c r="F237" s="27"/>
      <c r="G237" s="27">
        <f t="shared" ref="G237" si="5504">SUM(G230:G236)</f>
        <v>2827</v>
      </c>
      <c r="H237" s="28">
        <f t="shared" ref="H237" si="5505">((G237+I237)/7)/E236</f>
        <v>0.61501564129301356</v>
      </c>
      <c r="I237" s="27">
        <f t="shared" ref="I237" si="5506">SUM(I230:I236)</f>
        <v>122</v>
      </c>
      <c r="J237" s="28">
        <f t="shared" ref="J237" si="5507">(I237/(I237+G237))</f>
        <v>4.1369955917260087E-2</v>
      </c>
      <c r="K237" s="27"/>
      <c r="L237" s="27"/>
      <c r="M237" s="29">
        <f t="shared" ref="M237:N237" si="5508">M235/M234*100-100</f>
        <v>9.2064999472406726</v>
      </c>
      <c r="N237" s="72">
        <f t="shared" si="5508"/>
        <v>0.79222720478324504</v>
      </c>
      <c r="O237" s="26">
        <f t="shared" ref="O237:P237" si="5509">SUM(O230:O236)</f>
        <v>1</v>
      </c>
      <c r="P237" s="27">
        <f t="shared" si="5509"/>
        <v>0</v>
      </c>
      <c r="Q237" s="27"/>
      <c r="R237" s="27"/>
      <c r="S237" s="27">
        <f t="shared" si="3999"/>
        <v>2624</v>
      </c>
      <c r="T237" s="28">
        <f t="shared" ref="T237" si="5510">((S237+U237)/7)/Q236</f>
        <v>0.56486985037917603</v>
      </c>
      <c r="U237" s="27">
        <f t="shared" si="4001"/>
        <v>132</v>
      </c>
      <c r="V237" s="28">
        <f t="shared" ref="V237" si="5511">(U237/(U237+S237))</f>
        <v>4.7895500725689405E-2</v>
      </c>
      <c r="W237" s="27"/>
      <c r="X237" s="27"/>
      <c r="Y237" s="29">
        <f t="shared" ref="Y237:Z237" si="5512">Y235/Y234*100-100</f>
        <v>16.170729133692106</v>
      </c>
      <c r="Z237" s="72">
        <f t="shared" si="5512"/>
        <v>6.0911808669656295</v>
      </c>
      <c r="AA237" s="26">
        <f t="shared" ref="AA237:AB237" si="5513">SUM(AA230:AA236)</f>
        <v>1</v>
      </c>
      <c r="AB237" s="27">
        <f t="shared" si="5513"/>
        <v>0</v>
      </c>
      <c r="AC237" s="27"/>
      <c r="AD237" s="27"/>
      <c r="AE237" s="27">
        <f t="shared" si="4005"/>
        <v>2778</v>
      </c>
      <c r="AF237" s="28">
        <f t="shared" ref="AF237" si="5514">((AE237+AG237)/7)/AC236</f>
        <v>0.57222777222777221</v>
      </c>
      <c r="AG237" s="27">
        <f t="shared" si="4007"/>
        <v>86</v>
      </c>
      <c r="AH237" s="28">
        <f t="shared" ref="AH237" si="5515">(AG237/(AG237+AE237))</f>
        <v>3.0027932960893854E-2</v>
      </c>
      <c r="AI237" s="27"/>
      <c r="AJ237" s="27"/>
      <c r="AK237" s="29">
        <f t="shared" ref="AK237:AL237" si="5516">AK235/AK234*100-100</f>
        <v>10.196803459214806</v>
      </c>
      <c r="AL237" s="72">
        <f t="shared" si="5516"/>
        <v>5.7997010463378302</v>
      </c>
      <c r="AM237" s="26">
        <f t="shared" ref="AM237:AN237" si="5517">SUM(AM230:AM236)</f>
        <v>6</v>
      </c>
      <c r="AN237" s="27">
        <f t="shared" si="5517"/>
        <v>0</v>
      </c>
      <c r="AO237" s="27"/>
      <c r="AP237" s="27"/>
      <c r="AQ237" s="27">
        <f t="shared" si="4011"/>
        <v>452</v>
      </c>
      <c r="AR237" s="28">
        <f t="shared" ref="AR237" si="5518">((AQ237+AS237)/7)/AO236</f>
        <v>0.3853061224489796</v>
      </c>
      <c r="AS237" s="27">
        <f t="shared" si="4013"/>
        <v>20</v>
      </c>
      <c r="AT237" s="28">
        <f t="shared" ref="AT237" si="5519">(AS237/(AS237+AQ237))</f>
        <v>4.2372881355932202E-2</v>
      </c>
      <c r="AU237" s="27"/>
      <c r="AV237" s="27"/>
      <c r="AW237" s="29">
        <f t="shared" ref="AW237:AX237" si="5520">AW235/AW234*100-100</f>
        <v>9.4923594923594976</v>
      </c>
      <c r="AX237" s="72">
        <f t="shared" si="5520"/>
        <v>3.7867463876432481</v>
      </c>
      <c r="AY237" s="26">
        <f t="shared" ref="AY237:AZ237" si="5521">SUM(AY230:AY236)</f>
        <v>2</v>
      </c>
      <c r="AZ237" s="27">
        <f t="shared" si="5521"/>
        <v>1</v>
      </c>
      <c r="BA237" s="27"/>
      <c r="BB237" s="27"/>
      <c r="BC237" s="27">
        <f t="shared" si="4017"/>
        <v>2581</v>
      </c>
      <c r="BD237" s="28">
        <f t="shared" ref="BD237" si="5522">((BC237+BE237)/7)/BA236</f>
        <v>0.52152641878669281</v>
      </c>
      <c r="BE237" s="27">
        <f t="shared" si="4019"/>
        <v>84</v>
      </c>
      <c r="BF237" s="28">
        <f t="shared" ref="BF237" si="5523">(BE237/(BE237+BC237))</f>
        <v>3.1519699812382743E-2</v>
      </c>
      <c r="BG237" s="27"/>
      <c r="BH237" s="27"/>
      <c r="BI237" s="29">
        <f t="shared" ref="BI237:BJ237" si="5524">BI235/BI234*100-100</f>
        <v>8.2515563997045405</v>
      </c>
      <c r="BJ237" s="72">
        <f t="shared" si="5524"/>
        <v>7.8176382660687551</v>
      </c>
      <c r="BK237" s="26">
        <f t="shared" ref="BK237:BL237" si="5525">SUM(BK230:BK236)</f>
        <v>3</v>
      </c>
      <c r="BL237" s="27">
        <f t="shared" si="5525"/>
        <v>0</v>
      </c>
      <c r="BM237" s="27"/>
      <c r="BN237" s="27"/>
      <c r="BO237" s="27">
        <f t="shared" si="4023"/>
        <v>2369</v>
      </c>
      <c r="BP237" s="28">
        <f t="shared" ref="BP237" si="5526">((BO237+BQ237)/7)/BM236</f>
        <v>0.48850461780310478</v>
      </c>
      <c r="BQ237" s="27">
        <f t="shared" si="4025"/>
        <v>117</v>
      </c>
      <c r="BR237" s="28">
        <f t="shared" ref="BR237" si="5527">(BQ237/(BQ237+BO237))</f>
        <v>4.7063555913113432E-2</v>
      </c>
      <c r="BS237" s="27"/>
      <c r="BT237" s="27"/>
      <c r="BU237" s="29">
        <f t="shared" ref="BU237:BV237" si="5528">BU235/BU234*100-100</f>
        <v>11.713784790707862</v>
      </c>
      <c r="BV237" s="72">
        <f t="shared" si="5528"/>
        <v>10.582959641255599</v>
      </c>
      <c r="BW237" s="26">
        <f t="shared" ref="BW237:BX237" si="5529">SUM(BW230:BW236)</f>
        <v>4</v>
      </c>
      <c r="BX237" s="27">
        <f t="shared" si="5529"/>
        <v>0</v>
      </c>
      <c r="BY237" s="27"/>
      <c r="BZ237" s="27"/>
      <c r="CA237" s="27">
        <f t="shared" si="4029"/>
        <v>2823</v>
      </c>
      <c r="CB237" s="28">
        <f t="shared" ref="CB237" si="5530">((CA237+CC237)/7)/BY236</f>
        <v>0.59537223340040246</v>
      </c>
      <c r="CC237" s="27">
        <f t="shared" si="4031"/>
        <v>136</v>
      </c>
      <c r="CD237" s="28">
        <f t="shared" ref="CD237" si="5531">(CC237/(CC237+CA237))</f>
        <v>4.596147347076715E-2</v>
      </c>
      <c r="CE237" s="27"/>
      <c r="CF237" s="27"/>
      <c r="CG237" s="29">
        <f t="shared" ref="CG237:CH237" si="5532">CG235/CG234*100-100</f>
        <v>12.811791383219955</v>
      </c>
      <c r="CH237" s="72">
        <f t="shared" si="5532"/>
        <v>5.156950672645749</v>
      </c>
      <c r="CI237" s="26">
        <f t="shared" ref="CI237:CJ237" si="5533">SUM(CI230:CI236)</f>
        <v>0</v>
      </c>
      <c r="CJ237" s="27">
        <f t="shared" si="5533"/>
        <v>0</v>
      </c>
      <c r="CK237" s="27"/>
      <c r="CL237" s="27"/>
      <c r="CM237" s="27">
        <f t="shared" si="4035"/>
        <v>2836</v>
      </c>
      <c r="CN237" s="28">
        <f t="shared" ref="CN237" si="5534">((CM237+CO237)/7)/CK236</f>
        <v>0.58300627943485084</v>
      </c>
      <c r="CO237" s="27">
        <f t="shared" si="4037"/>
        <v>135</v>
      </c>
      <c r="CP237" s="28">
        <f t="shared" ref="CP237" si="5535">(CO237/(CO237+CM237))</f>
        <v>4.543924604510266E-2</v>
      </c>
      <c r="CQ237" s="27"/>
      <c r="CR237" s="27"/>
      <c r="CS237" s="29">
        <f t="shared" ref="CS237:CT237" si="5536">CS235/CS234*100-100</f>
        <v>13.871772786501467</v>
      </c>
      <c r="CT237" s="72">
        <f t="shared" si="5536"/>
        <v>4.9607623318385805</v>
      </c>
      <c r="CU237" s="26">
        <f t="shared" ref="CU237:CV237" si="5537">SUM(CU230:CU236)</f>
        <v>1</v>
      </c>
      <c r="CV237" s="27">
        <f t="shared" si="5537"/>
        <v>0</v>
      </c>
      <c r="CW237" s="27"/>
      <c r="CX237" s="27"/>
      <c r="CY237" s="27">
        <f t="shared" si="4041"/>
        <v>2709</v>
      </c>
      <c r="CZ237" s="28">
        <f t="shared" ref="CZ237" si="5538">((CY237+DA237)/7)/CW236</f>
        <v>0.56488095238095237</v>
      </c>
      <c r="DA237" s="27">
        <f t="shared" si="4043"/>
        <v>138</v>
      </c>
      <c r="DB237" s="28">
        <f t="shared" ref="DB237" si="5539">(DA237/(DA237+CY237))</f>
        <v>4.8472075869336141E-2</v>
      </c>
      <c r="DC237" s="27"/>
      <c r="DD237" s="27"/>
      <c r="DE237" s="29">
        <f t="shared" ref="DE237:DF237" si="5540">DE235/DE234*100-100</f>
        <v>22.037449936000669</v>
      </c>
      <c r="DF237" s="72">
        <f t="shared" si="5540"/>
        <v>8.6042600896860932</v>
      </c>
      <c r="DG237" s="26">
        <f t="shared" ref="DG237:DH237" si="5541">SUM(DG230:DG236)</f>
        <v>1</v>
      </c>
      <c r="DH237" s="27">
        <f t="shared" si="5541"/>
        <v>1</v>
      </c>
      <c r="DI237" s="27"/>
      <c r="DJ237" s="27"/>
      <c r="DK237" s="27">
        <f t="shared" si="4047"/>
        <v>411</v>
      </c>
      <c r="DL237" s="28">
        <f t="shared" ref="DL237" si="5542">((DK237+DM237)/7)/DI236</f>
        <v>0.38299737072743206</v>
      </c>
      <c r="DM237" s="27">
        <f t="shared" si="4049"/>
        <v>26</v>
      </c>
      <c r="DN237" s="28">
        <f t="shared" ref="DN237" si="5543">(DM237/(DM237+DK237))</f>
        <v>5.9496567505720827E-2</v>
      </c>
      <c r="DO237" s="27"/>
      <c r="DP237" s="27"/>
      <c r="DQ237" s="29">
        <f t="shared" ref="DQ237:DR237" si="5544">DQ235/DQ234*100-100</f>
        <v>11.760883690708241</v>
      </c>
      <c r="DR237" s="72">
        <f t="shared" si="5544"/>
        <v>0.11210762331839419</v>
      </c>
      <c r="DS237" s="26">
        <f t="shared" ref="DS237:DT237" si="5545">SUM(DS230:DS236)</f>
        <v>2</v>
      </c>
      <c r="DT237" s="27">
        <f t="shared" si="5545"/>
        <v>0</v>
      </c>
      <c r="DU237" s="27"/>
      <c r="DV237" s="27"/>
      <c r="DW237" s="27">
        <f t="shared" si="4053"/>
        <v>2816</v>
      </c>
      <c r="DX237" s="28">
        <f t="shared" ref="DX237" si="5546">((DW237+DY237)/7)/DU236</f>
        <v>0.56545209176788125</v>
      </c>
      <c r="DY237" s="27">
        <f t="shared" si="4055"/>
        <v>117</v>
      </c>
      <c r="DZ237" s="28">
        <f t="shared" ref="DZ237" si="5547">(DY237/(DY237+DW237))</f>
        <v>3.9890896692806002E-2</v>
      </c>
      <c r="EA237" s="27"/>
      <c r="EB237" s="27"/>
      <c r="EC237" s="29">
        <f t="shared" ref="EC237:ED237" si="5548">EC235/EC234*100-100</f>
        <v>13.890626085748025</v>
      </c>
      <c r="ED237" s="72">
        <f t="shared" si="5548"/>
        <v>9.5515695067264659</v>
      </c>
      <c r="EE237" s="26">
        <f t="shared" ref="EE237:EF237" si="5549">SUM(EE230:EE236)</f>
        <v>0</v>
      </c>
      <c r="EF237" s="27">
        <f t="shared" si="5549"/>
        <v>0</v>
      </c>
      <c r="EG237" s="27"/>
      <c r="EH237" s="27"/>
      <c r="EI237" s="27">
        <f t="shared" si="4059"/>
        <v>2680</v>
      </c>
      <c r="EJ237" s="28">
        <f t="shared" ref="EJ237" si="5550">((EI237+EK237)/7)/EG236</f>
        <v>0.54154617312512043</v>
      </c>
      <c r="EK237" s="27">
        <f t="shared" si="4061"/>
        <v>129</v>
      </c>
      <c r="EL237" s="28">
        <f t="shared" ref="EL237" si="5551">(EK237/(EK237+EI237))</f>
        <v>4.5923816304734778E-2</v>
      </c>
      <c r="EM237" s="27"/>
      <c r="EN237" s="27"/>
      <c r="EO237" s="29">
        <f t="shared" ref="EO237:EP237" si="5552">EO235/EO234*100-100</f>
        <v>6.4090982790169875</v>
      </c>
      <c r="EP237" s="72">
        <f t="shared" si="5552"/>
        <v>20.74738415545589</v>
      </c>
      <c r="EQ237" s="26">
        <f t="shared" ref="EQ237:ER237" si="5553">SUM(EQ230:EQ236)</f>
        <v>1</v>
      </c>
      <c r="ER237" s="27">
        <f t="shared" si="5553"/>
        <v>0</v>
      </c>
      <c r="ES237" s="27"/>
      <c r="ET237" s="27"/>
      <c r="EU237" s="27">
        <f t="shared" si="4065"/>
        <v>2922</v>
      </c>
      <c r="EV237" s="28">
        <f t="shared" ref="EV237" si="5554">((EU237+EW237)/7)/ES236</f>
        <v>0.61380819737365699</v>
      </c>
      <c r="EW237" s="27">
        <f t="shared" si="4067"/>
        <v>163</v>
      </c>
      <c r="EX237" s="28">
        <f t="shared" ref="EX237" si="5555">(EW237/(EW237+EU237))</f>
        <v>5.2836304700162075E-2</v>
      </c>
      <c r="EY237" s="27"/>
      <c r="EZ237" s="27"/>
      <c r="FA237" s="29">
        <f t="shared" ref="FA237:FB237" si="5556">FA235/FA234*100-100</f>
        <v>9.4491927825261115</v>
      </c>
      <c r="FB237" s="72">
        <f t="shared" si="5556"/>
        <v>0.88191330343796892</v>
      </c>
      <c r="FC237" s="26">
        <f t="shared" ref="FC237:FD237" si="5557">SUM(FC230:FC236)</f>
        <v>0</v>
      </c>
      <c r="FD237" s="27">
        <f t="shared" si="5557"/>
        <v>0</v>
      </c>
      <c r="FE237" s="27"/>
      <c r="FF237" s="27"/>
      <c r="FG237" s="27">
        <f t="shared" si="4071"/>
        <v>2819</v>
      </c>
      <c r="FH237" s="28">
        <f t="shared" ref="FH237" si="5558">((FG237+FI237)/7)/FE236</f>
        <v>0.57397959183673464</v>
      </c>
      <c r="FI237" s="27">
        <f t="shared" si="4073"/>
        <v>106</v>
      </c>
      <c r="FJ237" s="28">
        <f t="shared" ref="FJ237" si="5559">(FI237/(FI237+FG237))</f>
        <v>3.6239316239316241E-2</v>
      </c>
      <c r="FK237" s="27"/>
      <c r="FL237" s="27"/>
      <c r="FM237" s="29">
        <f t="shared" ref="FM237:FN237" si="5560">FM235/FM234*100-100</f>
        <v>15.864610429827835</v>
      </c>
      <c r="FN237" s="72">
        <f t="shared" si="5560"/>
        <v>5.3491351697629597</v>
      </c>
      <c r="FO237" s="26">
        <f t="shared" ref="FO237:FP237" si="5561">SUM(FO230:FO236)</f>
        <v>2</v>
      </c>
      <c r="FP237" s="27">
        <f t="shared" si="5561"/>
        <v>0</v>
      </c>
      <c r="FQ237" s="27"/>
      <c r="FR237" s="27"/>
      <c r="FS237" s="27">
        <f t="shared" si="4077"/>
        <v>2849</v>
      </c>
      <c r="FT237" s="28">
        <f t="shared" ref="FT237" si="5562">((FS237+FU237)/7)/FQ236</f>
        <v>0.56949283778552073</v>
      </c>
      <c r="FU237" s="27">
        <f t="shared" si="4079"/>
        <v>93</v>
      </c>
      <c r="FV237" s="28">
        <f t="shared" ref="FV237" si="5563">(FU237/(FU237+FS237))</f>
        <v>3.1611148878314073E-2</v>
      </c>
      <c r="FW237" s="27"/>
      <c r="FX237" s="27"/>
      <c r="FY237" s="29">
        <f t="shared" ref="FY237:FZ237" si="5564">FY235/FY234*100-100</f>
        <v>15.186767964545737</v>
      </c>
      <c r="FZ237" s="72">
        <f t="shared" si="5564"/>
        <v>9.237668161434982</v>
      </c>
      <c r="GA237" s="26">
        <f t="shared" ref="GA237:GB237" si="5565">SUM(GA230:GA236)</f>
        <v>1</v>
      </c>
      <c r="GB237" s="27">
        <f t="shared" si="5565"/>
        <v>0</v>
      </c>
      <c r="GC237" s="27"/>
      <c r="GD237" s="27"/>
      <c r="GE237" s="27">
        <f t="shared" si="4083"/>
        <v>518</v>
      </c>
      <c r="GF237" s="28">
        <f t="shared" ref="GF237" si="5566">((GE237+GG237)/7)/GC236</f>
        <v>0.41621621621621624</v>
      </c>
      <c r="GG237" s="27">
        <f t="shared" si="4085"/>
        <v>21</v>
      </c>
      <c r="GH237" s="28">
        <f t="shared" ref="GH237" si="5567">(GG237/(GG237+GE237))</f>
        <v>3.896103896103896E-2</v>
      </c>
      <c r="GI237" s="27"/>
      <c r="GJ237" s="27"/>
      <c r="GK237" s="29">
        <f t="shared" ref="GK237:GL237" si="5568">GK235/GK234*100-100</f>
        <v>13.473974585085685</v>
      </c>
      <c r="GL237" s="72">
        <f t="shared" si="5568"/>
        <v>0.78475336322870248</v>
      </c>
      <c r="GM237" s="26">
        <f t="shared" ref="GM237:GN237" si="5569">SUM(GM230:GM236)</f>
        <v>0</v>
      </c>
      <c r="GN237" s="27">
        <f t="shared" si="5569"/>
        <v>0</v>
      </c>
      <c r="GO237" s="27"/>
      <c r="GP237" s="27"/>
      <c r="GQ237" s="27">
        <f t="shared" si="4089"/>
        <v>2857</v>
      </c>
      <c r="GR237" s="28">
        <f t="shared" ref="GR237" si="5570">((GQ237+GS237)/7)/GO236</f>
        <v>0.56219957700442225</v>
      </c>
      <c r="GS237" s="27">
        <f t="shared" si="4091"/>
        <v>67</v>
      </c>
      <c r="GT237" s="28">
        <f t="shared" ref="GT237" si="5571">(GS237/(GS237+GQ237))</f>
        <v>2.2913816689466484E-2</v>
      </c>
      <c r="GU237" s="27"/>
      <c r="GV237" s="27"/>
      <c r="GW237" s="29">
        <f t="shared" ref="GW237:GX237" si="5572">GW235/GW234*100-100</f>
        <v>12.970876859765752</v>
      </c>
      <c r="GX237" s="72">
        <f t="shared" si="5572"/>
        <v>7.907324364723479</v>
      </c>
      <c r="GY237" s="26">
        <f t="shared" ref="GY237:GZ237" si="5573">SUM(GY230:GY236)</f>
        <v>2</v>
      </c>
      <c r="GZ237" s="27">
        <f t="shared" si="5573"/>
        <v>0</v>
      </c>
      <c r="HA237" s="27"/>
      <c r="HB237" s="27"/>
      <c r="HC237" s="27">
        <f t="shared" si="4095"/>
        <v>2568</v>
      </c>
      <c r="HD237" s="28">
        <f t="shared" ref="HD237" si="5574">((HC237+HE237)/7)/HA236</f>
        <v>0.51366961879091266</v>
      </c>
      <c r="HE237" s="27">
        <f t="shared" si="4097"/>
        <v>100</v>
      </c>
      <c r="HF237" s="28">
        <f t="shared" ref="HF237" si="5575">(HE237/(HE237+HC237))</f>
        <v>3.7481259370314844E-2</v>
      </c>
      <c r="HG237" s="27"/>
      <c r="HH237" s="27"/>
      <c r="HI237" s="29">
        <f t="shared" ref="HI237:HJ237" si="5576">HI235/HI234*100-100</f>
        <v>15.442650627835803</v>
      </c>
      <c r="HJ237" s="72">
        <f t="shared" si="5576"/>
        <v>15.260650224215254</v>
      </c>
      <c r="HK237" s="26">
        <f t="shared" si="5453"/>
        <v>28</v>
      </c>
      <c r="HL237" s="27">
        <f t="shared" si="5454"/>
        <v>2</v>
      </c>
      <c r="HM237" s="27"/>
      <c r="HN237" s="27"/>
      <c r="HO237" s="27">
        <f t="shared" ref="HO237" si="5577">+G237+S237+AE237+AQ237+BC237+BO237+CA237+CM237+CY237+DK237+DW237+EI237+EU237+FG237+FS237+GE237+GQ237+HC237+I237+U237+AG237+AS237+BE237+BQ237+CC237+CO237+DA237+DM237+DY237+EK237+EW237+FI237+FU237+GG237+GS237+HE237</f>
        <v>44231</v>
      </c>
      <c r="HP237" s="203">
        <f t="shared" ref="HP237" si="5578">+((HO237)/HM236)/7</f>
        <v>0.55495470628089627</v>
      </c>
      <c r="HQ237" s="62">
        <f t="shared" si="5459"/>
        <v>1792</v>
      </c>
      <c r="HR237" s="52">
        <f t="shared" si="5460"/>
        <v>4.0514571228324026E-2</v>
      </c>
      <c r="HS237" s="53">
        <f t="shared" si="4102"/>
        <v>66.185714285714297</v>
      </c>
      <c r="HT237" s="54">
        <f t="shared" si="4103"/>
        <v>41686</v>
      </c>
      <c r="HU237" s="53">
        <f t="shared" si="4104"/>
        <v>94.244174358185973</v>
      </c>
      <c r="HV237" s="63">
        <f t="shared" ref="HV237:HW237" si="5579">HV235/HV234*100-100</f>
        <v>12.916599162553851</v>
      </c>
      <c r="HW237" s="72">
        <f t="shared" si="5579"/>
        <v>7.2595138804068853</v>
      </c>
      <c r="HX237" s="78">
        <f t="shared" ref="HX237" si="5580">SUM(G237,I237,S237,U237,AE237,AG237,AQ237,AS237,BC237,BE237,BO237,BQ237)/7/SUM(E236,Q236,AC236,AO236,BA236,BM236)</f>
        <v>0.54369229590468526</v>
      </c>
      <c r="HY237" s="78">
        <f t="shared" ref="HY237" si="5581">SUM(CA237,CC237,CM237,CO237,CY237,DA237,DK237,DM237,DW237,DY237,EI237,EK237)/7/SUM(BY236,CK236,CW236,DI236,DU236,EG236)</f>
        <v>0.56181210322677577</v>
      </c>
      <c r="HZ237" s="78">
        <f t="shared" ref="HZ237" si="5582">SUM(K237,EU237,EW237,FG237,FI237,FS237,FU237,GE237,GG237,GQ237,GS237,HC237,HE237)/7/SUM(ES236,FE236,FQ236,GC236,GO236,HA236)</f>
        <v>0.5590851805174587</v>
      </c>
      <c r="IA237" s="82">
        <f t="shared" ref="IA237" si="5583">SUM(I237,U237,AG237,AS237,BE237,BQ237)/SUM(G237,I237,S237,U237,AE237,AG237,AQ237,AS237,BC237,BE237,BO237,BQ237)</f>
        <v>3.9529312288613304E-2</v>
      </c>
      <c r="IB237" s="82">
        <f t="shared" ref="IB237" si="5584">SUM(CC237,CO237,DA237,DM237,DY237,EK237)/SUM(CA237,CC237,CM237,CO237,CY237,DA237,DK237,DM237,DW237,DY237,EI237,EK237)</f>
        <v>4.5533565124364801E-2</v>
      </c>
      <c r="IC237" s="82">
        <f t="shared" ref="IC237" si="5585">SUM(EW237,FI237,FU237,GG237,GS237,HE237)/SUM(EU237,EW237,FG237,FI237,FS237,FU237,GE237,GG237,GQ237,GS237,HC237,HE237)</f>
        <v>3.646489425180667E-2</v>
      </c>
      <c r="ID237" s="84">
        <f t="shared" ref="ID237" si="5586">SUM(C237,O237,AA237,AM237,AY237,BK237)</f>
        <v>14</v>
      </c>
      <c r="IE237" s="84">
        <f t="shared" ref="IE237" si="5587">SUM(BW237,CI237,CU237,DG237,DS237,EE237)</f>
        <v>8</v>
      </c>
      <c r="IF237" s="84">
        <f t="shared" ref="IF237" si="5588">SUM(EQ237,FC237,FO237,GA237,GM237,GY237)</f>
        <v>6</v>
      </c>
      <c r="IG237" s="86" t="s">
        <v>40</v>
      </c>
    </row>
    <row r="238" spans="1:24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5">
        <f t="shared" ref="HK238:HL238" si="5589">HK237/HM227</f>
        <v>2.4531277378657787E-3</v>
      </c>
      <c r="HL238" s="68">
        <f t="shared" si="5589"/>
        <v>2.2547914317925591E-3</v>
      </c>
      <c r="HM238" s="30"/>
      <c r="HN238" s="30"/>
      <c r="HO238" s="30"/>
      <c r="HP238" s="204"/>
      <c r="HQ238" s="30"/>
      <c r="HR238" s="30"/>
      <c r="HS238" s="30"/>
      <c r="HT238" s="51"/>
      <c r="HU238" s="30"/>
      <c r="HV238" s="30"/>
      <c r="HW238" s="31"/>
      <c r="HY238" s="77"/>
      <c r="HZ238" s="77"/>
      <c r="ID238" s="84">
        <f t="shared" ref="ID238" si="5590">SUM(E227,Q227,AC227,AO227,BA227,BM227)</f>
        <v>3743</v>
      </c>
      <c r="IE238" s="84">
        <f t="shared" ref="IE238" si="5591">SUM(BY227,CK227,CW227,DI227,DU227,EG227)</f>
        <v>3811</v>
      </c>
      <c r="IF238" s="84">
        <f t="shared" ref="IF238" si="5592">SUM(ES227,FE227,FQ227,GC227,GO227,HA227)</f>
        <v>3860</v>
      </c>
      <c r="IG238" s="86" t="s">
        <v>38</v>
      </c>
    </row>
    <row r="239" spans="1:241" x14ac:dyDescent="0.25">
      <c r="A239" s="210">
        <v>51</v>
      </c>
      <c r="B239" s="73">
        <f>B236+1</f>
        <v>44687</v>
      </c>
      <c r="C239" s="33">
        <v>1</v>
      </c>
      <c r="D239" s="34"/>
      <c r="E239" s="34">
        <f t="shared" ref="E239:F239" si="5593">E236-C239</f>
        <v>684</v>
      </c>
      <c r="F239" s="34">
        <f t="shared" si="5593"/>
        <v>55</v>
      </c>
      <c r="G239" s="34">
        <v>413</v>
      </c>
      <c r="H239" s="35">
        <f t="shared" ref="H239:H245" si="5594">((G239+I239)/E239)</f>
        <v>0.6242690058479532</v>
      </c>
      <c r="I239" s="34">
        <v>14</v>
      </c>
      <c r="J239" s="35">
        <f t="shared" ref="J239:J245" si="5595">I239/(G239+I239)</f>
        <v>3.2786885245901641E-2</v>
      </c>
      <c r="K239" s="36"/>
      <c r="L239" s="34"/>
      <c r="M239" s="34"/>
      <c r="N239" s="37"/>
      <c r="O239" s="33"/>
      <c r="P239" s="34"/>
      <c r="Q239" s="34">
        <f t="shared" ref="Q239" si="5596">Q236-O239</f>
        <v>697</v>
      </c>
      <c r="R239" s="34">
        <f t="shared" ref="R239" si="5597">R236-P239</f>
        <v>57</v>
      </c>
      <c r="S239" s="34">
        <v>350</v>
      </c>
      <c r="T239" s="35">
        <f t="shared" ref="T239:T245" si="5598">((S239+U239)/Q239)</f>
        <v>0.5279770444763271</v>
      </c>
      <c r="U239" s="34">
        <v>18</v>
      </c>
      <c r="V239" s="35">
        <f t="shared" ref="V239:V245" si="5599">U239/(S239+U239)</f>
        <v>4.8913043478260872E-2</v>
      </c>
      <c r="W239" s="36"/>
      <c r="X239" s="34"/>
      <c r="Y239" s="34"/>
      <c r="Z239" s="37"/>
      <c r="AA239" s="33"/>
      <c r="AB239" s="34"/>
      <c r="AC239" s="34">
        <f t="shared" ref="AC239" si="5600">AC236-AA239</f>
        <v>715</v>
      </c>
      <c r="AD239" s="34">
        <f t="shared" ref="AD239" si="5601">AD236-AB239</f>
        <v>57</v>
      </c>
      <c r="AE239" s="34">
        <v>390</v>
      </c>
      <c r="AF239" s="35">
        <f t="shared" ref="AF239:AF245" si="5602">((AE239+AG239)/AC239)</f>
        <v>0.56923076923076921</v>
      </c>
      <c r="AG239" s="34">
        <v>17</v>
      </c>
      <c r="AH239" s="35">
        <f t="shared" ref="AH239:AH245" si="5603">AG239/(AE239+AG239)</f>
        <v>4.1769041769041768E-2</v>
      </c>
      <c r="AI239" s="36"/>
      <c r="AJ239" s="34"/>
      <c r="AK239" s="34"/>
      <c r="AL239" s="37"/>
      <c r="AM239" s="33"/>
      <c r="AN239" s="34"/>
      <c r="AO239" s="34">
        <f t="shared" ref="AO239" si="5604">AO236-AM239</f>
        <v>175</v>
      </c>
      <c r="AP239" s="34">
        <f t="shared" ref="AP239" si="5605">AP236-AN239</f>
        <v>15</v>
      </c>
      <c r="AQ239" s="34">
        <v>63</v>
      </c>
      <c r="AR239" s="35">
        <f t="shared" ref="AR239:AR245" si="5606">((AQ239+AS239)/AO239)</f>
        <v>0.37714285714285717</v>
      </c>
      <c r="AS239" s="34">
        <v>3</v>
      </c>
      <c r="AT239" s="35">
        <f t="shared" ref="AT239:AT245" si="5607">AS239/(AQ239+AS239)</f>
        <v>4.5454545454545456E-2</v>
      </c>
      <c r="AU239" s="36"/>
      <c r="AV239" s="34"/>
      <c r="AW239" s="34"/>
      <c r="AX239" s="37"/>
      <c r="AY239" s="33"/>
      <c r="AZ239" s="34"/>
      <c r="BA239" s="34">
        <f t="shared" ref="BA239" si="5608">BA236-AY239</f>
        <v>730</v>
      </c>
      <c r="BB239" s="34">
        <f t="shared" ref="BB239" si="5609">BB236-AZ239</f>
        <v>56</v>
      </c>
      <c r="BC239" s="34">
        <v>355</v>
      </c>
      <c r="BD239" s="35">
        <f t="shared" ref="BD239:BD245" si="5610">((BC239+BE239)/BA239)</f>
        <v>0.50410958904109593</v>
      </c>
      <c r="BE239" s="34">
        <v>13</v>
      </c>
      <c r="BF239" s="35">
        <f t="shared" ref="BF239:BF245" si="5611">BE239/(BC239+BE239)</f>
        <v>3.5326086956521736E-2</v>
      </c>
      <c r="BG239" s="36"/>
      <c r="BH239" s="34"/>
      <c r="BI239" s="34"/>
      <c r="BJ239" s="37"/>
      <c r="BK239" s="33"/>
      <c r="BL239" s="34"/>
      <c r="BM239" s="34">
        <f t="shared" ref="BM239" si="5612">BM236-BK239</f>
        <v>727</v>
      </c>
      <c r="BN239" s="34">
        <f t="shared" ref="BN239" si="5613">BN236-BL239</f>
        <v>57</v>
      </c>
      <c r="BO239" s="34">
        <v>355</v>
      </c>
      <c r="BP239" s="35">
        <f t="shared" ref="BP239:BP245" si="5614">((BO239+BQ239)/BM239)</f>
        <v>0.51581843191196697</v>
      </c>
      <c r="BQ239" s="34">
        <v>20</v>
      </c>
      <c r="BR239" s="35">
        <f t="shared" ref="BR239:BR245" si="5615">BQ239/(BO239+BQ239)</f>
        <v>5.3333333333333337E-2</v>
      </c>
      <c r="BS239" s="36"/>
      <c r="BT239" s="34"/>
      <c r="BU239" s="34"/>
      <c r="BV239" s="37"/>
      <c r="BW239" s="33"/>
      <c r="BX239" s="34"/>
      <c r="BY239" s="34">
        <f t="shared" ref="BY239" si="5616">BY236-BW239</f>
        <v>710</v>
      </c>
      <c r="BZ239" s="34">
        <f t="shared" ref="BZ239" si="5617">BZ236-BX239</f>
        <v>55</v>
      </c>
      <c r="CA239" s="34">
        <v>395</v>
      </c>
      <c r="CB239" s="35">
        <f t="shared" ref="CB239:CB245" si="5618">((CA239+CC239)/BY239)</f>
        <v>0.58450704225352113</v>
      </c>
      <c r="CC239" s="34">
        <v>20</v>
      </c>
      <c r="CD239" s="35">
        <f t="shared" ref="CD239:CD245" si="5619">CC239/(CA239+CC239)</f>
        <v>4.8192771084337352E-2</v>
      </c>
      <c r="CE239" s="36"/>
      <c r="CF239" s="34"/>
      <c r="CG239" s="34"/>
      <c r="CH239" s="37"/>
      <c r="CI239" s="33"/>
      <c r="CJ239" s="34"/>
      <c r="CK239" s="34">
        <f t="shared" ref="CK239" si="5620">CK236-CI239</f>
        <v>728</v>
      </c>
      <c r="CL239" s="34">
        <f t="shared" ref="CL239" si="5621">CL236-CJ239</f>
        <v>56</v>
      </c>
      <c r="CM239" s="34">
        <v>400</v>
      </c>
      <c r="CN239" s="35">
        <f t="shared" ref="CN239:CN245" si="5622">((CM239+CO239)/CK239)</f>
        <v>0.58653846153846156</v>
      </c>
      <c r="CO239" s="34">
        <v>27</v>
      </c>
      <c r="CP239" s="35">
        <f t="shared" ref="CP239:CP245" si="5623">CO239/(CM239+CO239)</f>
        <v>6.323185011709602E-2</v>
      </c>
      <c r="CQ239" s="36"/>
      <c r="CR239" s="34"/>
      <c r="CS239" s="34"/>
      <c r="CT239" s="37"/>
      <c r="CU239" s="33"/>
      <c r="CV239" s="34"/>
      <c r="CW239" s="34">
        <f t="shared" ref="CW239" si="5624">CW236-CU239</f>
        <v>720</v>
      </c>
      <c r="CX239" s="34">
        <f t="shared" ref="CX239" si="5625">CX236-CV239</f>
        <v>56</v>
      </c>
      <c r="CY239" s="34">
        <v>419</v>
      </c>
      <c r="CZ239" s="35">
        <f t="shared" ref="CZ239:CZ245" si="5626">((CY239+DA239)/CW239)</f>
        <v>0.60833333333333328</v>
      </c>
      <c r="DA239" s="34">
        <v>19</v>
      </c>
      <c r="DB239" s="35">
        <f t="shared" ref="DB239:DB245" si="5627">DA239/(CY239+DA239)</f>
        <v>4.3378995433789952E-2</v>
      </c>
      <c r="DC239" s="36"/>
      <c r="DD239" s="34"/>
      <c r="DE239" s="34"/>
      <c r="DF239" s="37"/>
      <c r="DG239" s="33">
        <v>1</v>
      </c>
      <c r="DH239" s="34"/>
      <c r="DI239" s="34">
        <f t="shared" ref="DI239" si="5628">DI236-DG239</f>
        <v>162</v>
      </c>
      <c r="DJ239" s="34">
        <f t="shared" ref="DJ239" si="5629">DJ236-DH239</f>
        <v>12</v>
      </c>
      <c r="DK239" s="34">
        <v>57</v>
      </c>
      <c r="DL239" s="35">
        <f t="shared" ref="DL239:DL245" si="5630">((DK239+DM239)/DI239)</f>
        <v>0.36419753086419754</v>
      </c>
      <c r="DM239" s="34">
        <v>2</v>
      </c>
      <c r="DN239" s="35">
        <f t="shared" ref="DN239:DN245" si="5631">DM239/(DK239+DM239)</f>
        <v>3.3898305084745763E-2</v>
      </c>
      <c r="DO239" s="36"/>
      <c r="DP239" s="34"/>
      <c r="DQ239" s="34"/>
      <c r="DR239" s="37"/>
      <c r="DS239" s="33"/>
      <c r="DT239" s="34"/>
      <c r="DU239" s="34">
        <f t="shared" ref="DU239" si="5632">DU236-DS239</f>
        <v>741</v>
      </c>
      <c r="DV239" s="34">
        <f t="shared" ref="DV239" si="5633">DV236-DT239</f>
        <v>56</v>
      </c>
      <c r="DW239" s="34">
        <v>425</v>
      </c>
      <c r="DX239" s="35">
        <f t="shared" ref="DX239:DX245" si="5634">((DW239+DY239)/DU239)</f>
        <v>0.58974358974358976</v>
      </c>
      <c r="DY239" s="34">
        <v>12</v>
      </c>
      <c r="DZ239" s="35">
        <f t="shared" ref="DZ239:DZ245" si="5635">DY239/(DW239+DY239)</f>
        <v>2.7459954233409609E-2</v>
      </c>
      <c r="EA239" s="36"/>
      <c r="EB239" s="34"/>
      <c r="EC239" s="34"/>
      <c r="ED239" s="37"/>
      <c r="EE239" s="33"/>
      <c r="EF239" s="34"/>
      <c r="EG239" s="34">
        <f t="shared" ref="EG239" si="5636">EG236-EE239</f>
        <v>741</v>
      </c>
      <c r="EH239" s="34">
        <f t="shared" ref="EH239" si="5637">EH236-EF239</f>
        <v>56</v>
      </c>
      <c r="EI239" s="34">
        <v>374</v>
      </c>
      <c r="EJ239" s="35">
        <f t="shared" ref="EJ239:EJ245" si="5638">((EI239+EK239)/EG239)</f>
        <v>0.5721997300944669</v>
      </c>
      <c r="EK239" s="34">
        <v>50</v>
      </c>
      <c r="EL239" s="35">
        <f t="shared" ref="EL239:EL245" si="5639">EK239/(EI239+EK239)</f>
        <v>0.11792452830188679</v>
      </c>
      <c r="EM239" s="36"/>
      <c r="EN239" s="34"/>
      <c r="EO239" s="34"/>
      <c r="EP239" s="37"/>
      <c r="EQ239" s="33"/>
      <c r="ER239" s="34"/>
      <c r="ES239" s="34">
        <f t="shared" ref="ES239" si="5640">ES236-EQ239</f>
        <v>718</v>
      </c>
      <c r="ET239" s="34">
        <f t="shared" ref="ET239" si="5641">ET236-ER239</f>
        <v>55</v>
      </c>
      <c r="EU239" s="34">
        <v>405</v>
      </c>
      <c r="EV239" s="35">
        <f t="shared" ref="EV239:EV245" si="5642">((EU239+EW239)/ES239)</f>
        <v>0.59610027855153203</v>
      </c>
      <c r="EW239" s="34">
        <v>23</v>
      </c>
      <c r="EX239" s="35">
        <f t="shared" ref="EX239:EX245" si="5643">EW239/(EU239+EW239)</f>
        <v>5.3738317757009345E-2</v>
      </c>
      <c r="EY239" s="36"/>
      <c r="EZ239" s="34"/>
      <c r="FA239" s="34"/>
      <c r="FB239" s="37"/>
      <c r="FC239" s="33">
        <v>1</v>
      </c>
      <c r="FD239" s="34"/>
      <c r="FE239" s="34">
        <f t="shared" ref="FE239" si="5644">FE236-FC239</f>
        <v>727</v>
      </c>
      <c r="FF239" s="34">
        <f t="shared" ref="FF239" si="5645">FF236-FD239</f>
        <v>56</v>
      </c>
      <c r="FG239" s="34">
        <v>403</v>
      </c>
      <c r="FH239" s="35">
        <f t="shared" ref="FH239:FH245" si="5646">((FG239+FI239)/FE239)</f>
        <v>0.58184319119669881</v>
      </c>
      <c r="FI239" s="34">
        <v>20</v>
      </c>
      <c r="FJ239" s="35">
        <f t="shared" ref="FJ239:FJ245" si="5647">FI239/(FG239+FI239)</f>
        <v>4.7281323877068557E-2</v>
      </c>
      <c r="FK239" s="36"/>
      <c r="FL239" s="34"/>
      <c r="FM239" s="34"/>
      <c r="FN239" s="37"/>
      <c r="FO239" s="33">
        <v>1</v>
      </c>
      <c r="FP239" s="34"/>
      <c r="FQ239" s="34">
        <f t="shared" ref="FQ239" si="5648">FQ236-FO239</f>
        <v>737</v>
      </c>
      <c r="FR239" s="34">
        <f t="shared" ref="FR239" si="5649">FR236-FP239</f>
        <v>57</v>
      </c>
      <c r="FS239" s="34">
        <v>420</v>
      </c>
      <c r="FT239" s="35">
        <f t="shared" ref="FT239:FT245" si="5650">((FS239+FU239)/FQ239)</f>
        <v>0.59701492537313428</v>
      </c>
      <c r="FU239" s="34">
        <v>20</v>
      </c>
      <c r="FV239" s="35">
        <f t="shared" ref="FV239:FV245" si="5651">FU239/(FS239+FU239)</f>
        <v>4.5454545454545456E-2</v>
      </c>
      <c r="FW239" s="36"/>
      <c r="FX239" s="34"/>
      <c r="FY239" s="34"/>
      <c r="FZ239" s="37"/>
      <c r="GA239" s="33"/>
      <c r="GB239" s="34"/>
      <c r="GC239" s="34">
        <f t="shared" ref="GC239" si="5652">GC236-GA239</f>
        <v>185</v>
      </c>
      <c r="GD239" s="34">
        <f t="shared" ref="GD239" si="5653">GD236-GB239</f>
        <v>15</v>
      </c>
      <c r="GE239" s="34">
        <v>62</v>
      </c>
      <c r="GF239" s="35">
        <f t="shared" ref="GF239:GF245" si="5654">((GE239+GG239)/GC239)</f>
        <v>0.35675675675675678</v>
      </c>
      <c r="GG239" s="34">
        <v>4</v>
      </c>
      <c r="GH239" s="35">
        <f t="shared" ref="GH239:GH245" si="5655">GG239/(GE239+GG239)</f>
        <v>6.0606060606060608E-2</v>
      </c>
      <c r="GI239" s="36"/>
      <c r="GJ239" s="34"/>
      <c r="GK239" s="34"/>
      <c r="GL239" s="37"/>
      <c r="GM239" s="33"/>
      <c r="GN239" s="34"/>
      <c r="GO239" s="34">
        <f t="shared" ref="GO239" si="5656">GO236-GM239</f>
        <v>743</v>
      </c>
      <c r="GP239" s="34">
        <f t="shared" ref="GP239" si="5657">GP236-GN239</f>
        <v>56</v>
      </c>
      <c r="GQ239" s="34">
        <v>411</v>
      </c>
      <c r="GR239" s="35">
        <f t="shared" ref="GR239:GR245" si="5658">((GQ239+GS239)/GO239)</f>
        <v>0.55989232839838488</v>
      </c>
      <c r="GS239" s="34">
        <v>5</v>
      </c>
      <c r="GT239" s="35">
        <f t="shared" ref="GT239:GT245" si="5659">GS239/(GQ239+GS239)</f>
        <v>1.201923076923077E-2</v>
      </c>
      <c r="GU239" s="36"/>
      <c r="GV239" s="34"/>
      <c r="GW239" s="34"/>
      <c r="GX239" s="37"/>
      <c r="GY239" s="33"/>
      <c r="GZ239" s="34"/>
      <c r="HA239" s="34">
        <f t="shared" ref="HA239" si="5660">HA236-GY239</f>
        <v>742</v>
      </c>
      <c r="HB239" s="34">
        <f t="shared" ref="HB239" si="5661">HB236-GZ239</f>
        <v>58</v>
      </c>
      <c r="HC239" s="34">
        <v>363</v>
      </c>
      <c r="HD239" s="35">
        <f t="shared" ref="HD239:HD245" si="5662">((HC239+HE239)/HA239)</f>
        <v>0.50539083557951481</v>
      </c>
      <c r="HE239" s="34">
        <v>12</v>
      </c>
      <c r="HF239" s="35">
        <f t="shared" ref="HF239:HF245" si="5663">HE239/(HC239+HE239)</f>
        <v>3.2000000000000001E-2</v>
      </c>
      <c r="HG239" s="36"/>
      <c r="HH239" s="34"/>
      <c r="HI239" s="34"/>
      <c r="HJ239" s="37"/>
      <c r="HK239" s="33">
        <f t="shared" ref="HK239:HK246" si="5664">+C239+O239+AA239+AM239+AY239+BK239+BW239+CI239+CU239+DG239+DS239+EE239+EQ239+FC239+FO239+GA239+GM239+GY239</f>
        <v>4</v>
      </c>
      <c r="HL239" s="34">
        <f t="shared" ref="HL239:HL246" si="5665">+D239+P239+AB239+AN239+AZ239+BL239+BX239+CJ239+CV239+DH239+DT239+EF239+ER239+FD239+FP239+GB239+GN239+GZ239</f>
        <v>0</v>
      </c>
      <c r="HM239" s="34">
        <f t="shared" ref="HM239:HM245" si="5666">+E239+Q239+AC239+AO239+BA239+BM239+BY239+CK239+CW239+DI239+DU239+EG239+ES239+FE239+FQ239+GC239+GO239+HA239</f>
        <v>11382</v>
      </c>
      <c r="HN239" s="34">
        <f t="shared" ref="HN239:HN245" si="5667">+F239+R239+AD239+AP239+BB239+BN239+BZ239+CL239+CX239+DJ239+DV239+EH239+ET239+FF239+FR239+GD239+GP239+HB239</f>
        <v>885</v>
      </c>
      <c r="HO239" s="34">
        <f t="shared" ref="HO239:HO245" si="5668">+G239+S239+AE239+AQ239+BC239+BO239+CA239+CM239+CY239+DK239+DW239+EI239+EU239+FG239+FS239+GE239+GQ239+HC239+HE239+I239+U239+AG239+AS239+BE239+BQ239+CC239+CO239+DA239+DM239+DY239+EK239+EW239+FI239+FU239+GG239+GS239</f>
        <v>6359</v>
      </c>
      <c r="HP239" s="201">
        <f t="shared" ref="HP239:HP245" si="5669">+(HO239)/HM239</f>
        <v>0.55868915832015464</v>
      </c>
      <c r="HQ239" s="48">
        <f t="shared" ref="HQ239:HQ246" si="5670">+I239+U239+AG239+AS239+BE239+BQ239+CC239+CO239+DA239+DM239+DY239+EK239+EW239+FI239+FU239+GG239+GS239+HE239</f>
        <v>299</v>
      </c>
      <c r="HR239" s="35">
        <f t="shared" ref="HR239:HR246" si="5671">+(HQ239/(HO239))</f>
        <v>4.7019971693662524E-2</v>
      </c>
      <c r="HS239" s="49">
        <v>66.400000000000006</v>
      </c>
      <c r="HT239" s="50">
        <v>5955</v>
      </c>
      <c r="HU239" s="49">
        <f t="shared" ref="HU239:HU245" si="5672">+HT239/HO239*100</f>
        <v>93.646799811291075</v>
      </c>
      <c r="HV239" s="48"/>
      <c r="HW239" s="37"/>
      <c r="HX239" s="78">
        <f t="shared" ref="HX239:HX245" si="5673">SUM(G239,I239,S239,U239,AE239,AG239,AQ239,AS239,BC239,BE239,BO239,BQ239)/SUM(E239,Q239,AC239,AO239,BA239,BM239)</f>
        <v>0.53943133047210301</v>
      </c>
      <c r="HY239" s="78">
        <f t="shared" ref="HY239:HY245" si="5674">SUM(CA239,CC239,CM239,CO239,CY239,DA239,DK239,DM239,DW239,DY239,EI239,EK239)/SUM(BY239,CK239,CW239,DI239,DU239,EG239)</f>
        <v>0.57864281956864805</v>
      </c>
      <c r="HZ239" s="78">
        <f t="shared" ref="HZ239:HZ245" si="5675">SUM(K239,EU239,EW239,FG239,FI239,FS239,FU239,GE239,GG239,GQ239,GS239,HC239,HE239)/SUM(ES239,FE239,FQ239,GC239,GO239,HA239)</f>
        <v>0.55763239875389403</v>
      </c>
    </row>
    <row r="240" spans="1:241" x14ac:dyDescent="0.25">
      <c r="A240" s="211"/>
      <c r="B240" s="41">
        <f t="shared" ref="B240:B245" si="5676">+B239+1</f>
        <v>44688</v>
      </c>
      <c r="C240" s="10"/>
      <c r="D240" s="11"/>
      <c r="E240" s="74">
        <f t="shared" ref="E240:E245" si="5677">E239-C240</f>
        <v>684</v>
      </c>
      <c r="F240" s="74">
        <f t="shared" ref="F240:F245" si="5678">F239-D240</f>
        <v>55</v>
      </c>
      <c r="G240" s="11">
        <v>414</v>
      </c>
      <c r="H240" s="12">
        <f t="shared" si="5594"/>
        <v>0.64327485380116955</v>
      </c>
      <c r="I240" s="11">
        <v>26</v>
      </c>
      <c r="J240" s="12">
        <f t="shared" si="5595"/>
        <v>5.909090909090909E-2</v>
      </c>
      <c r="K240" s="13"/>
      <c r="L240" s="11"/>
      <c r="M240" s="11"/>
      <c r="N240" s="14"/>
      <c r="O240" s="10"/>
      <c r="P240" s="11"/>
      <c r="Q240" s="74">
        <f t="shared" ref="Q240:Q245" si="5679">Q239-O240</f>
        <v>697</v>
      </c>
      <c r="R240" s="74">
        <f t="shared" ref="R240:R245" si="5680">R239-P240</f>
        <v>57</v>
      </c>
      <c r="S240" s="11">
        <v>383</v>
      </c>
      <c r="T240" s="12">
        <f t="shared" si="5598"/>
        <v>0.58536585365853655</v>
      </c>
      <c r="U240" s="11">
        <v>25</v>
      </c>
      <c r="V240" s="12">
        <f t="shared" si="5599"/>
        <v>6.1274509803921566E-2</v>
      </c>
      <c r="W240" s="13"/>
      <c r="X240" s="11"/>
      <c r="Y240" s="11"/>
      <c r="Z240" s="14"/>
      <c r="AA240" s="10"/>
      <c r="AB240" s="11"/>
      <c r="AC240" s="74">
        <f t="shared" ref="AC240:AC245" si="5681">AC239-AA240</f>
        <v>715</v>
      </c>
      <c r="AD240" s="74">
        <f t="shared" ref="AD240:AD245" si="5682">AD239-AB240</f>
        <v>57</v>
      </c>
      <c r="AE240" s="11">
        <v>350</v>
      </c>
      <c r="AF240" s="12">
        <f t="shared" si="5602"/>
        <v>0.50349650349650354</v>
      </c>
      <c r="AG240" s="11">
        <v>10</v>
      </c>
      <c r="AH240" s="12">
        <f t="shared" si="5603"/>
        <v>2.7777777777777776E-2</v>
      </c>
      <c r="AI240" s="13"/>
      <c r="AJ240" s="11"/>
      <c r="AK240" s="11"/>
      <c r="AL240" s="14"/>
      <c r="AM240" s="10"/>
      <c r="AN240" s="11"/>
      <c r="AO240" s="74">
        <f t="shared" ref="AO240:AO245" si="5683">AO239-AM240</f>
        <v>175</v>
      </c>
      <c r="AP240" s="74">
        <f t="shared" ref="AP240:AP245" si="5684">AP239-AN240</f>
        <v>15</v>
      </c>
      <c r="AQ240" s="11">
        <v>66</v>
      </c>
      <c r="AR240" s="12">
        <f t="shared" si="5606"/>
        <v>0.38857142857142857</v>
      </c>
      <c r="AS240" s="11">
        <v>2</v>
      </c>
      <c r="AT240" s="12">
        <f t="shared" si="5607"/>
        <v>2.9411764705882353E-2</v>
      </c>
      <c r="AU240" s="13"/>
      <c r="AV240" s="11"/>
      <c r="AW240" s="11"/>
      <c r="AX240" s="14"/>
      <c r="AY240" s="10"/>
      <c r="AZ240" s="11"/>
      <c r="BA240" s="74">
        <f t="shared" ref="BA240:BA245" si="5685">BA239-AY240</f>
        <v>730</v>
      </c>
      <c r="BB240" s="74">
        <f t="shared" ref="BB240:BB245" si="5686">BB239-AZ240</f>
        <v>56</v>
      </c>
      <c r="BC240" s="11">
        <v>357</v>
      </c>
      <c r="BD240" s="12">
        <f t="shared" si="5610"/>
        <v>0.49863013698630138</v>
      </c>
      <c r="BE240" s="11">
        <v>7</v>
      </c>
      <c r="BF240" s="12">
        <f t="shared" si="5611"/>
        <v>1.9230769230769232E-2</v>
      </c>
      <c r="BG240" s="13"/>
      <c r="BH240" s="11"/>
      <c r="BI240" s="11"/>
      <c r="BJ240" s="14"/>
      <c r="BK240" s="10"/>
      <c r="BL240" s="11"/>
      <c r="BM240" s="74">
        <f t="shared" ref="BM240:BM245" si="5687">BM239-BK240</f>
        <v>727</v>
      </c>
      <c r="BN240" s="74">
        <f t="shared" ref="BN240:BN245" si="5688">BN239-BL240</f>
        <v>57</v>
      </c>
      <c r="BO240" s="11">
        <v>343</v>
      </c>
      <c r="BP240" s="12">
        <f t="shared" si="5614"/>
        <v>0.48418156808803303</v>
      </c>
      <c r="BQ240" s="11">
        <v>9</v>
      </c>
      <c r="BR240" s="12">
        <f t="shared" si="5615"/>
        <v>2.556818181818182E-2</v>
      </c>
      <c r="BS240" s="13"/>
      <c r="BT240" s="11"/>
      <c r="BU240" s="11"/>
      <c r="BV240" s="14"/>
      <c r="BW240" s="10"/>
      <c r="BX240" s="11"/>
      <c r="BY240" s="74">
        <f t="shared" ref="BY240:BY245" si="5689">BY239-BW240</f>
        <v>710</v>
      </c>
      <c r="BZ240" s="74">
        <f t="shared" ref="BZ240:BZ245" si="5690">BZ239-BX240</f>
        <v>55</v>
      </c>
      <c r="CA240" s="11">
        <v>391</v>
      </c>
      <c r="CB240" s="12">
        <f t="shared" si="5618"/>
        <v>0.57464788732394367</v>
      </c>
      <c r="CC240" s="11">
        <v>17</v>
      </c>
      <c r="CD240" s="12">
        <f t="shared" si="5619"/>
        <v>4.1666666666666664E-2</v>
      </c>
      <c r="CE240" s="13"/>
      <c r="CF240" s="11"/>
      <c r="CG240" s="11"/>
      <c r="CH240" s="14"/>
      <c r="CI240" s="10"/>
      <c r="CJ240" s="11"/>
      <c r="CK240" s="74">
        <f t="shared" ref="CK240:CK245" si="5691">CK239-CI240</f>
        <v>728</v>
      </c>
      <c r="CL240" s="74">
        <f t="shared" ref="CL240:CL245" si="5692">CL239-CJ240</f>
        <v>56</v>
      </c>
      <c r="CM240" s="11">
        <v>382</v>
      </c>
      <c r="CN240" s="12">
        <f t="shared" si="5622"/>
        <v>0.5535714285714286</v>
      </c>
      <c r="CO240" s="11">
        <v>21</v>
      </c>
      <c r="CP240" s="12">
        <f t="shared" si="5623"/>
        <v>5.2109181141439205E-2</v>
      </c>
      <c r="CQ240" s="13"/>
      <c r="CR240" s="11"/>
      <c r="CS240" s="11"/>
      <c r="CT240" s="14"/>
      <c r="CU240" s="10"/>
      <c r="CV240" s="11"/>
      <c r="CW240" s="74">
        <f t="shared" ref="CW240:CW245" si="5693">CW239-CU240</f>
        <v>720</v>
      </c>
      <c r="CX240" s="74">
        <f t="shared" ref="CX240:CX245" si="5694">CX239-CV240</f>
        <v>56</v>
      </c>
      <c r="CY240" s="11">
        <v>364</v>
      </c>
      <c r="CZ240" s="12">
        <f t="shared" si="5626"/>
        <v>0.52916666666666667</v>
      </c>
      <c r="DA240" s="11">
        <v>17</v>
      </c>
      <c r="DB240" s="12">
        <f t="shared" si="5627"/>
        <v>4.4619422572178477E-2</v>
      </c>
      <c r="DC240" s="13"/>
      <c r="DD240" s="11"/>
      <c r="DE240" s="11"/>
      <c r="DF240" s="14"/>
      <c r="DG240" s="10"/>
      <c r="DH240" s="11"/>
      <c r="DI240" s="74">
        <f t="shared" ref="DI240:DI245" si="5695">DI239-DG240</f>
        <v>162</v>
      </c>
      <c r="DJ240" s="74">
        <f t="shared" ref="DJ240:DJ245" si="5696">DJ239-DH240</f>
        <v>12</v>
      </c>
      <c r="DK240" s="11">
        <v>61</v>
      </c>
      <c r="DL240" s="12">
        <f t="shared" si="5630"/>
        <v>0.3888888888888889</v>
      </c>
      <c r="DM240" s="11">
        <v>2</v>
      </c>
      <c r="DN240" s="12">
        <f t="shared" si="5631"/>
        <v>3.1746031746031744E-2</v>
      </c>
      <c r="DO240" s="13"/>
      <c r="DP240" s="11"/>
      <c r="DQ240" s="11"/>
      <c r="DR240" s="14"/>
      <c r="DS240" s="10"/>
      <c r="DT240" s="11"/>
      <c r="DU240" s="74">
        <f t="shared" ref="DU240:DU245" si="5697">DU239-DS240</f>
        <v>741</v>
      </c>
      <c r="DV240" s="74">
        <f t="shared" ref="DV240:DV245" si="5698">DV239-DT240</f>
        <v>56</v>
      </c>
      <c r="DW240" s="11">
        <v>402</v>
      </c>
      <c r="DX240" s="12">
        <f t="shared" si="5634"/>
        <v>0.5641025641025641</v>
      </c>
      <c r="DY240" s="11">
        <v>16</v>
      </c>
      <c r="DZ240" s="12">
        <f t="shared" si="5635"/>
        <v>3.8277511961722487E-2</v>
      </c>
      <c r="EA240" s="13"/>
      <c r="EB240" s="11"/>
      <c r="EC240" s="11"/>
      <c r="ED240" s="14"/>
      <c r="EE240" s="10"/>
      <c r="EF240" s="11"/>
      <c r="EG240" s="74">
        <f t="shared" ref="EG240:EG245" si="5699">EG239-EE240</f>
        <v>741</v>
      </c>
      <c r="EH240" s="74">
        <f t="shared" ref="EH240:EH245" si="5700">EH239-EF240</f>
        <v>56</v>
      </c>
      <c r="EI240" s="11">
        <v>369</v>
      </c>
      <c r="EJ240" s="12">
        <f t="shared" si="5638"/>
        <v>0.53441295546558709</v>
      </c>
      <c r="EK240" s="11">
        <v>27</v>
      </c>
      <c r="EL240" s="12">
        <f t="shared" si="5639"/>
        <v>6.8181818181818177E-2</v>
      </c>
      <c r="EM240" s="13"/>
      <c r="EN240" s="11"/>
      <c r="EO240" s="11"/>
      <c r="EP240" s="14"/>
      <c r="EQ240" s="10"/>
      <c r="ER240" s="11"/>
      <c r="ES240" s="74">
        <f t="shared" ref="ES240:ES245" si="5701">ES239-EQ240</f>
        <v>718</v>
      </c>
      <c r="ET240" s="74">
        <f t="shared" ref="ET240:ET245" si="5702">ET239-ER240</f>
        <v>55</v>
      </c>
      <c r="EU240" s="11">
        <v>387</v>
      </c>
      <c r="EV240" s="12">
        <f t="shared" si="5642"/>
        <v>0.57103064066852371</v>
      </c>
      <c r="EW240" s="11">
        <v>23</v>
      </c>
      <c r="EX240" s="12">
        <f t="shared" si="5643"/>
        <v>5.6097560975609757E-2</v>
      </c>
      <c r="EY240" s="13"/>
      <c r="EZ240" s="11"/>
      <c r="FA240" s="11"/>
      <c r="FB240" s="14"/>
      <c r="FC240" s="10"/>
      <c r="FD240" s="11"/>
      <c r="FE240" s="74">
        <f t="shared" ref="FE240:FE245" si="5703">FE239-FC240</f>
        <v>727</v>
      </c>
      <c r="FF240" s="74">
        <f t="shared" ref="FF240:FF245" si="5704">FF239-FD240</f>
        <v>56</v>
      </c>
      <c r="FG240" s="11">
        <v>355</v>
      </c>
      <c r="FH240" s="12">
        <f t="shared" si="5646"/>
        <v>0.51856946354883082</v>
      </c>
      <c r="FI240" s="11">
        <v>22</v>
      </c>
      <c r="FJ240" s="12">
        <f t="shared" si="5647"/>
        <v>5.8355437665782495E-2</v>
      </c>
      <c r="FK240" s="13"/>
      <c r="FL240" s="11"/>
      <c r="FM240" s="11"/>
      <c r="FN240" s="14"/>
      <c r="FO240" s="10"/>
      <c r="FP240" s="11"/>
      <c r="FQ240" s="74">
        <f t="shared" ref="FQ240:FQ245" si="5705">FQ239-FO240</f>
        <v>737</v>
      </c>
      <c r="FR240" s="74">
        <f t="shared" ref="FR240:FR245" si="5706">FR239-FP240</f>
        <v>57</v>
      </c>
      <c r="FS240" s="11">
        <v>370</v>
      </c>
      <c r="FT240" s="12">
        <f t="shared" si="5650"/>
        <v>0.52645861601085486</v>
      </c>
      <c r="FU240" s="11">
        <v>18</v>
      </c>
      <c r="FV240" s="12">
        <f t="shared" si="5651"/>
        <v>4.6391752577319589E-2</v>
      </c>
      <c r="FW240" s="13"/>
      <c r="FX240" s="11"/>
      <c r="FY240" s="11"/>
      <c r="FZ240" s="14"/>
      <c r="GA240" s="10"/>
      <c r="GB240" s="11"/>
      <c r="GC240" s="74">
        <f t="shared" ref="GC240:GC245" si="5707">GC239-GA240</f>
        <v>185</v>
      </c>
      <c r="GD240" s="74">
        <f t="shared" ref="GD240:GD245" si="5708">GD239-GB240</f>
        <v>15</v>
      </c>
      <c r="GE240" s="11">
        <v>64</v>
      </c>
      <c r="GF240" s="12">
        <f t="shared" si="5654"/>
        <v>0.36756756756756759</v>
      </c>
      <c r="GG240" s="11">
        <v>4</v>
      </c>
      <c r="GH240" s="12">
        <f t="shared" si="5655"/>
        <v>5.8823529411764705E-2</v>
      </c>
      <c r="GI240" s="13"/>
      <c r="GJ240" s="11"/>
      <c r="GK240" s="11"/>
      <c r="GL240" s="14"/>
      <c r="GM240" s="10"/>
      <c r="GN240" s="11"/>
      <c r="GO240" s="74">
        <f t="shared" ref="GO240:GO245" si="5709">GO239-GM240</f>
        <v>743</v>
      </c>
      <c r="GP240" s="74">
        <f t="shared" ref="GP240:GP245" si="5710">GP239-GN240</f>
        <v>56</v>
      </c>
      <c r="GQ240" s="11">
        <v>369</v>
      </c>
      <c r="GR240" s="12">
        <f t="shared" si="5658"/>
        <v>0.50874831763122474</v>
      </c>
      <c r="GS240" s="11">
        <v>9</v>
      </c>
      <c r="GT240" s="12">
        <f t="shared" si="5659"/>
        <v>2.3809523809523808E-2</v>
      </c>
      <c r="GU240" s="13"/>
      <c r="GV240" s="11"/>
      <c r="GW240" s="11"/>
      <c r="GX240" s="14"/>
      <c r="GY240" s="10"/>
      <c r="GZ240" s="11"/>
      <c r="HA240" s="74">
        <f t="shared" ref="HA240:HA245" si="5711">HA239-GY240</f>
        <v>742</v>
      </c>
      <c r="HB240" s="74">
        <f t="shared" ref="HB240:HB245" si="5712">HB239-GZ240</f>
        <v>58</v>
      </c>
      <c r="HC240" s="11">
        <v>361</v>
      </c>
      <c r="HD240" s="12">
        <f t="shared" si="5662"/>
        <v>0.50673854447439348</v>
      </c>
      <c r="HE240" s="11">
        <v>15</v>
      </c>
      <c r="HF240" s="12">
        <f t="shared" si="5663"/>
        <v>3.9893617021276598E-2</v>
      </c>
      <c r="HG240" s="13"/>
      <c r="HH240" s="11"/>
      <c r="HI240" s="11"/>
      <c r="HJ240" s="14"/>
      <c r="HK240" s="10">
        <f t="shared" si="5664"/>
        <v>0</v>
      </c>
      <c r="HL240" s="11">
        <f t="shared" si="5665"/>
        <v>0</v>
      </c>
      <c r="HM240" s="11">
        <f t="shared" si="5666"/>
        <v>11382</v>
      </c>
      <c r="HN240" s="11">
        <f t="shared" si="5667"/>
        <v>885</v>
      </c>
      <c r="HO240" s="11">
        <f t="shared" si="5668"/>
        <v>6058</v>
      </c>
      <c r="HP240" s="202">
        <f t="shared" si="5669"/>
        <v>0.53224389386751014</v>
      </c>
      <c r="HQ240" s="15">
        <f t="shared" si="5670"/>
        <v>270</v>
      </c>
      <c r="HR240" s="12">
        <f t="shared" si="5671"/>
        <v>4.4569164740838559E-2</v>
      </c>
      <c r="HS240" s="16">
        <v>66.5</v>
      </c>
      <c r="HT240" s="17">
        <v>5713</v>
      </c>
      <c r="HU240" s="16">
        <f t="shared" si="5672"/>
        <v>94.305051172003957</v>
      </c>
      <c r="HV240" s="15"/>
      <c r="HW240" s="14"/>
      <c r="HX240" s="78">
        <f t="shared" si="5673"/>
        <v>0.53433476394849788</v>
      </c>
      <c r="HY240" s="78">
        <f t="shared" si="5674"/>
        <v>0.5441872698579695</v>
      </c>
      <c r="HZ240" s="78">
        <f t="shared" si="5675"/>
        <v>0.51843198338525442</v>
      </c>
    </row>
    <row r="241" spans="1:241" x14ac:dyDescent="0.25">
      <c r="A241" s="211"/>
      <c r="B241" s="41">
        <f t="shared" si="5676"/>
        <v>44689</v>
      </c>
      <c r="C241" s="10"/>
      <c r="D241" s="11"/>
      <c r="E241" s="74">
        <f t="shared" si="5677"/>
        <v>684</v>
      </c>
      <c r="F241" s="74">
        <f t="shared" si="5678"/>
        <v>55</v>
      </c>
      <c r="G241" s="11">
        <v>409</v>
      </c>
      <c r="H241" s="12">
        <f t="shared" si="5594"/>
        <v>0.63011695906432752</v>
      </c>
      <c r="I241" s="11">
        <v>22</v>
      </c>
      <c r="J241" s="12">
        <f t="shared" si="5595"/>
        <v>5.1044083526682132E-2</v>
      </c>
      <c r="K241" s="13"/>
      <c r="L241" s="11"/>
      <c r="M241" s="11"/>
      <c r="N241" s="14"/>
      <c r="O241" s="10"/>
      <c r="P241" s="11"/>
      <c r="Q241" s="74">
        <f t="shared" si="5679"/>
        <v>697</v>
      </c>
      <c r="R241" s="74">
        <f t="shared" si="5680"/>
        <v>57</v>
      </c>
      <c r="S241" s="11">
        <v>368</v>
      </c>
      <c r="T241" s="12">
        <f t="shared" si="5598"/>
        <v>0.54949784791965561</v>
      </c>
      <c r="U241" s="11">
        <v>15</v>
      </c>
      <c r="V241" s="12">
        <f t="shared" si="5599"/>
        <v>3.91644908616188E-2</v>
      </c>
      <c r="W241" s="13"/>
      <c r="X241" s="11"/>
      <c r="Y241" s="11"/>
      <c r="Z241" s="14"/>
      <c r="AA241" s="10"/>
      <c r="AB241" s="11"/>
      <c r="AC241" s="74">
        <f t="shared" si="5681"/>
        <v>715</v>
      </c>
      <c r="AD241" s="74">
        <f t="shared" si="5682"/>
        <v>57</v>
      </c>
      <c r="AE241" s="11">
        <v>380</v>
      </c>
      <c r="AF241" s="12">
        <f t="shared" si="5602"/>
        <v>0.55944055944055948</v>
      </c>
      <c r="AG241" s="11">
        <v>20</v>
      </c>
      <c r="AH241" s="12">
        <f t="shared" si="5603"/>
        <v>0.05</v>
      </c>
      <c r="AI241" s="13"/>
      <c r="AJ241" s="11"/>
      <c r="AK241" s="11"/>
      <c r="AL241" s="14"/>
      <c r="AM241" s="10"/>
      <c r="AN241" s="11"/>
      <c r="AO241" s="74">
        <f t="shared" si="5683"/>
        <v>175</v>
      </c>
      <c r="AP241" s="74">
        <f t="shared" si="5684"/>
        <v>15</v>
      </c>
      <c r="AQ241" s="11">
        <v>71</v>
      </c>
      <c r="AR241" s="12">
        <f t="shared" si="5606"/>
        <v>0.42857142857142855</v>
      </c>
      <c r="AS241" s="11">
        <v>4</v>
      </c>
      <c r="AT241" s="12">
        <f t="shared" si="5607"/>
        <v>5.3333333333333337E-2</v>
      </c>
      <c r="AU241" s="13"/>
      <c r="AV241" s="11"/>
      <c r="AW241" s="11"/>
      <c r="AX241" s="14"/>
      <c r="AY241" s="10"/>
      <c r="AZ241" s="11"/>
      <c r="BA241" s="74">
        <f t="shared" si="5685"/>
        <v>730</v>
      </c>
      <c r="BB241" s="74">
        <f t="shared" si="5686"/>
        <v>56</v>
      </c>
      <c r="BC241" s="11">
        <v>409</v>
      </c>
      <c r="BD241" s="12">
        <f t="shared" si="5610"/>
        <v>0.5821917808219178</v>
      </c>
      <c r="BE241" s="11">
        <v>16</v>
      </c>
      <c r="BF241" s="12">
        <f t="shared" si="5611"/>
        <v>3.7647058823529408E-2</v>
      </c>
      <c r="BG241" s="13"/>
      <c r="BH241" s="11"/>
      <c r="BI241" s="11"/>
      <c r="BJ241" s="14"/>
      <c r="BK241" s="10"/>
      <c r="BL241" s="11"/>
      <c r="BM241" s="74">
        <f t="shared" si="5687"/>
        <v>727</v>
      </c>
      <c r="BN241" s="74">
        <f t="shared" si="5688"/>
        <v>57</v>
      </c>
      <c r="BO241" s="11">
        <v>384</v>
      </c>
      <c r="BP241" s="12">
        <f t="shared" si="5614"/>
        <v>0.54470426409903716</v>
      </c>
      <c r="BQ241" s="11">
        <v>12</v>
      </c>
      <c r="BR241" s="12">
        <f t="shared" si="5615"/>
        <v>3.0303030303030304E-2</v>
      </c>
      <c r="BS241" s="13"/>
      <c r="BT241" s="11"/>
      <c r="BU241" s="11"/>
      <c r="BV241" s="14"/>
      <c r="BW241" s="10"/>
      <c r="BX241" s="11"/>
      <c r="BY241" s="74">
        <f t="shared" si="5689"/>
        <v>710</v>
      </c>
      <c r="BZ241" s="74">
        <f t="shared" si="5690"/>
        <v>55</v>
      </c>
      <c r="CA241" s="11">
        <v>404</v>
      </c>
      <c r="CB241" s="12">
        <f t="shared" si="5618"/>
        <v>0.59154929577464788</v>
      </c>
      <c r="CC241" s="11">
        <v>16</v>
      </c>
      <c r="CD241" s="12">
        <f t="shared" si="5619"/>
        <v>3.8095238095238099E-2</v>
      </c>
      <c r="CE241" s="13"/>
      <c r="CF241" s="11"/>
      <c r="CG241" s="11"/>
      <c r="CH241" s="14"/>
      <c r="CI241" s="10"/>
      <c r="CJ241" s="11"/>
      <c r="CK241" s="74">
        <f t="shared" si="5691"/>
        <v>728</v>
      </c>
      <c r="CL241" s="74">
        <f t="shared" si="5692"/>
        <v>56</v>
      </c>
      <c r="CM241" s="11">
        <v>421</v>
      </c>
      <c r="CN241" s="12">
        <f t="shared" si="5622"/>
        <v>0.60302197802197799</v>
      </c>
      <c r="CO241" s="11">
        <v>18</v>
      </c>
      <c r="CP241" s="12">
        <f t="shared" si="5623"/>
        <v>4.1002277904328019E-2</v>
      </c>
      <c r="CQ241" s="13"/>
      <c r="CR241" s="11"/>
      <c r="CS241" s="11"/>
      <c r="CT241" s="14"/>
      <c r="CU241" s="10"/>
      <c r="CV241" s="11"/>
      <c r="CW241" s="74">
        <f t="shared" si="5693"/>
        <v>720</v>
      </c>
      <c r="CX241" s="74">
        <f t="shared" si="5694"/>
        <v>56</v>
      </c>
      <c r="CY241" s="11">
        <v>399</v>
      </c>
      <c r="CZ241" s="12">
        <f t="shared" si="5626"/>
        <v>0.5708333333333333</v>
      </c>
      <c r="DA241" s="11">
        <v>12</v>
      </c>
      <c r="DB241" s="12">
        <f t="shared" si="5627"/>
        <v>2.9197080291970802E-2</v>
      </c>
      <c r="DC241" s="13"/>
      <c r="DD241" s="11"/>
      <c r="DE241" s="11"/>
      <c r="DF241" s="14"/>
      <c r="DG241" s="10">
        <v>1</v>
      </c>
      <c r="DH241" s="11"/>
      <c r="DI241" s="74">
        <f t="shared" si="5695"/>
        <v>161</v>
      </c>
      <c r="DJ241" s="74">
        <f t="shared" si="5696"/>
        <v>12</v>
      </c>
      <c r="DK241" s="11">
        <v>58</v>
      </c>
      <c r="DL241" s="12">
        <f t="shared" si="5630"/>
        <v>0.38509316770186336</v>
      </c>
      <c r="DM241" s="11">
        <v>4</v>
      </c>
      <c r="DN241" s="12">
        <f t="shared" si="5631"/>
        <v>6.4516129032258063E-2</v>
      </c>
      <c r="DO241" s="13"/>
      <c r="DP241" s="11"/>
      <c r="DQ241" s="11"/>
      <c r="DR241" s="14"/>
      <c r="DS241" s="10"/>
      <c r="DT241" s="11"/>
      <c r="DU241" s="74">
        <f t="shared" si="5697"/>
        <v>741</v>
      </c>
      <c r="DV241" s="74">
        <f t="shared" si="5698"/>
        <v>56</v>
      </c>
      <c r="DW241" s="11">
        <v>409</v>
      </c>
      <c r="DX241" s="12">
        <f t="shared" si="5634"/>
        <v>0.5721997300944669</v>
      </c>
      <c r="DY241" s="11">
        <v>15</v>
      </c>
      <c r="DZ241" s="12">
        <f t="shared" si="5635"/>
        <v>3.5377358490566037E-2</v>
      </c>
      <c r="EA241" s="13"/>
      <c r="EB241" s="11"/>
      <c r="EC241" s="11"/>
      <c r="ED241" s="14"/>
      <c r="EE241" s="10"/>
      <c r="EF241" s="11"/>
      <c r="EG241" s="74">
        <f t="shared" si="5699"/>
        <v>741</v>
      </c>
      <c r="EH241" s="74">
        <f t="shared" si="5700"/>
        <v>56</v>
      </c>
      <c r="EI241" s="11">
        <v>370</v>
      </c>
      <c r="EJ241" s="12">
        <f t="shared" si="5638"/>
        <v>0.52361673414304988</v>
      </c>
      <c r="EK241" s="11">
        <v>18</v>
      </c>
      <c r="EL241" s="12">
        <f t="shared" si="5639"/>
        <v>4.6391752577319589E-2</v>
      </c>
      <c r="EM241" s="13"/>
      <c r="EN241" s="11"/>
      <c r="EO241" s="11"/>
      <c r="EP241" s="14"/>
      <c r="EQ241" s="10">
        <v>1</v>
      </c>
      <c r="ER241" s="11"/>
      <c r="ES241" s="74">
        <f t="shared" si="5701"/>
        <v>717</v>
      </c>
      <c r="ET241" s="74">
        <f t="shared" si="5702"/>
        <v>55</v>
      </c>
      <c r="EU241" s="11">
        <v>430</v>
      </c>
      <c r="EV241" s="12">
        <f t="shared" si="5642"/>
        <v>0.63179916317991636</v>
      </c>
      <c r="EW241" s="11">
        <v>23</v>
      </c>
      <c r="EX241" s="12">
        <f t="shared" si="5643"/>
        <v>5.0772626931567331E-2</v>
      </c>
      <c r="EY241" s="13"/>
      <c r="EZ241" s="11"/>
      <c r="FA241" s="11"/>
      <c r="FB241" s="14"/>
      <c r="FC241" s="10"/>
      <c r="FD241" s="11"/>
      <c r="FE241" s="74">
        <f t="shared" si="5703"/>
        <v>727</v>
      </c>
      <c r="FF241" s="74">
        <f t="shared" si="5704"/>
        <v>56</v>
      </c>
      <c r="FG241" s="11">
        <v>420</v>
      </c>
      <c r="FH241" s="12">
        <f t="shared" si="5646"/>
        <v>0.60110041265474556</v>
      </c>
      <c r="FI241" s="11">
        <v>17</v>
      </c>
      <c r="FJ241" s="12">
        <f t="shared" si="5647"/>
        <v>3.8901601830663615E-2</v>
      </c>
      <c r="FK241" s="13"/>
      <c r="FL241" s="11"/>
      <c r="FM241" s="11"/>
      <c r="FN241" s="14"/>
      <c r="FO241" s="10"/>
      <c r="FP241" s="11"/>
      <c r="FQ241" s="74">
        <f t="shared" si="5705"/>
        <v>737</v>
      </c>
      <c r="FR241" s="74">
        <f t="shared" si="5706"/>
        <v>57</v>
      </c>
      <c r="FS241" s="11">
        <v>396</v>
      </c>
      <c r="FT241" s="12">
        <f t="shared" si="5650"/>
        <v>0.56173677069199457</v>
      </c>
      <c r="FU241" s="11">
        <v>18</v>
      </c>
      <c r="FV241" s="12">
        <f t="shared" si="5651"/>
        <v>4.3478260869565216E-2</v>
      </c>
      <c r="FW241" s="13"/>
      <c r="FX241" s="11"/>
      <c r="FY241" s="11"/>
      <c r="FZ241" s="14"/>
      <c r="GA241" s="10">
        <v>1</v>
      </c>
      <c r="GB241" s="11"/>
      <c r="GC241" s="74">
        <f t="shared" si="5707"/>
        <v>184</v>
      </c>
      <c r="GD241" s="74">
        <f t="shared" si="5708"/>
        <v>15</v>
      </c>
      <c r="GE241" s="11">
        <v>86</v>
      </c>
      <c r="GF241" s="12">
        <f t="shared" si="5654"/>
        <v>0.4891304347826087</v>
      </c>
      <c r="GG241" s="11">
        <v>4</v>
      </c>
      <c r="GH241" s="12">
        <f t="shared" si="5655"/>
        <v>4.4444444444444446E-2</v>
      </c>
      <c r="GI241" s="13"/>
      <c r="GJ241" s="11"/>
      <c r="GK241" s="11"/>
      <c r="GL241" s="14"/>
      <c r="GM241" s="10"/>
      <c r="GN241" s="11"/>
      <c r="GO241" s="74">
        <f t="shared" si="5709"/>
        <v>743</v>
      </c>
      <c r="GP241" s="74">
        <f t="shared" si="5710"/>
        <v>56</v>
      </c>
      <c r="GQ241" s="11">
        <v>423</v>
      </c>
      <c r="GR241" s="12">
        <f t="shared" si="5658"/>
        <v>0.5841184387617766</v>
      </c>
      <c r="GS241" s="11">
        <v>11</v>
      </c>
      <c r="GT241" s="12">
        <f t="shared" si="5659"/>
        <v>2.5345622119815669E-2</v>
      </c>
      <c r="GU241" s="13"/>
      <c r="GV241" s="11"/>
      <c r="GW241" s="11"/>
      <c r="GX241" s="14"/>
      <c r="GY241" s="10"/>
      <c r="GZ241" s="11"/>
      <c r="HA241" s="74">
        <f t="shared" si="5711"/>
        <v>742</v>
      </c>
      <c r="HB241" s="74">
        <f t="shared" si="5712"/>
        <v>58</v>
      </c>
      <c r="HC241" s="11">
        <v>349</v>
      </c>
      <c r="HD241" s="12">
        <f t="shared" si="5662"/>
        <v>0.48517520215633425</v>
      </c>
      <c r="HE241" s="11">
        <v>11</v>
      </c>
      <c r="HF241" s="12">
        <f t="shared" si="5663"/>
        <v>3.0555555555555555E-2</v>
      </c>
      <c r="HG241" s="13"/>
      <c r="HH241" s="11"/>
      <c r="HI241" s="11"/>
      <c r="HJ241" s="14"/>
      <c r="HK241" s="10">
        <f t="shared" si="5664"/>
        <v>3</v>
      </c>
      <c r="HL241" s="11">
        <f t="shared" si="5665"/>
        <v>0</v>
      </c>
      <c r="HM241" s="11">
        <f t="shared" si="5666"/>
        <v>11379</v>
      </c>
      <c r="HN241" s="11">
        <f t="shared" si="5667"/>
        <v>885</v>
      </c>
      <c r="HO241" s="11">
        <f t="shared" si="5668"/>
        <v>6442</v>
      </c>
      <c r="HP241" s="202">
        <f t="shared" si="5669"/>
        <v>0.56613059144037259</v>
      </c>
      <c r="HQ241" s="15">
        <f t="shared" si="5670"/>
        <v>256</v>
      </c>
      <c r="HR241" s="12">
        <f t="shared" si="5671"/>
        <v>3.9739211425023284E-2</v>
      </c>
      <c r="HS241" s="16">
        <v>66.5</v>
      </c>
      <c r="HT241" s="17">
        <v>6070</v>
      </c>
      <c r="HU241" s="16">
        <f t="shared" si="5672"/>
        <v>94.225395839801308</v>
      </c>
      <c r="HV241" s="15"/>
      <c r="HW241" s="14"/>
      <c r="HX241" s="78">
        <f t="shared" si="5673"/>
        <v>0.56598712446351929</v>
      </c>
      <c r="HY241" s="78">
        <f t="shared" si="5674"/>
        <v>0.56406208892396736</v>
      </c>
      <c r="HZ241" s="78">
        <f t="shared" si="5675"/>
        <v>0.56831168831168832</v>
      </c>
    </row>
    <row r="242" spans="1:241" x14ac:dyDescent="0.25">
      <c r="A242" s="211"/>
      <c r="B242" s="41">
        <f t="shared" si="5676"/>
        <v>44690</v>
      </c>
      <c r="C242" s="10"/>
      <c r="D242" s="11"/>
      <c r="E242" s="74">
        <f t="shared" si="5677"/>
        <v>684</v>
      </c>
      <c r="F242" s="74">
        <f t="shared" si="5678"/>
        <v>55</v>
      </c>
      <c r="G242" s="11">
        <v>377</v>
      </c>
      <c r="H242" s="12">
        <f t="shared" si="5594"/>
        <v>0.58333333333333337</v>
      </c>
      <c r="I242" s="11">
        <v>22</v>
      </c>
      <c r="J242" s="12">
        <f t="shared" si="5595"/>
        <v>5.5137844611528819E-2</v>
      </c>
      <c r="K242" s="11"/>
      <c r="L242" s="11"/>
      <c r="M242" s="18"/>
      <c r="N242" s="20"/>
      <c r="O242" s="10"/>
      <c r="P242" s="11"/>
      <c r="Q242" s="74">
        <f t="shared" si="5679"/>
        <v>697</v>
      </c>
      <c r="R242" s="74">
        <f t="shared" si="5680"/>
        <v>57</v>
      </c>
      <c r="S242" s="11">
        <v>345</v>
      </c>
      <c r="T242" s="12">
        <f t="shared" si="5598"/>
        <v>0.52367288378766141</v>
      </c>
      <c r="U242" s="11">
        <v>20</v>
      </c>
      <c r="V242" s="12">
        <f t="shared" si="5599"/>
        <v>5.4794520547945202E-2</v>
      </c>
      <c r="W242" s="11"/>
      <c r="X242" s="11"/>
      <c r="Y242" s="18"/>
      <c r="Z242" s="20"/>
      <c r="AA242" s="10"/>
      <c r="AB242" s="11"/>
      <c r="AC242" s="74">
        <f t="shared" si="5681"/>
        <v>715</v>
      </c>
      <c r="AD242" s="74">
        <f t="shared" si="5682"/>
        <v>57</v>
      </c>
      <c r="AE242" s="11">
        <v>356</v>
      </c>
      <c r="AF242" s="12">
        <f t="shared" si="5602"/>
        <v>0.52027972027972025</v>
      </c>
      <c r="AG242" s="11">
        <v>16</v>
      </c>
      <c r="AH242" s="12">
        <f t="shared" si="5603"/>
        <v>4.3010752688172046E-2</v>
      </c>
      <c r="AI242" s="11"/>
      <c r="AJ242" s="11"/>
      <c r="AK242" s="18"/>
      <c r="AL242" s="20"/>
      <c r="AM242" s="10"/>
      <c r="AN242" s="11"/>
      <c r="AO242" s="74">
        <f t="shared" si="5683"/>
        <v>175</v>
      </c>
      <c r="AP242" s="74">
        <f t="shared" si="5684"/>
        <v>15</v>
      </c>
      <c r="AQ242" s="11">
        <v>51</v>
      </c>
      <c r="AR242" s="12">
        <f t="shared" si="5606"/>
        <v>0.31428571428571428</v>
      </c>
      <c r="AS242" s="11">
        <v>4</v>
      </c>
      <c r="AT242" s="12">
        <f t="shared" si="5607"/>
        <v>7.2727272727272724E-2</v>
      </c>
      <c r="AU242" s="11"/>
      <c r="AV242" s="11"/>
      <c r="AW242" s="18"/>
      <c r="AX242" s="20"/>
      <c r="AY242" s="10"/>
      <c r="AZ242" s="11"/>
      <c r="BA242" s="74">
        <f t="shared" si="5685"/>
        <v>730</v>
      </c>
      <c r="BB242" s="74">
        <f t="shared" si="5686"/>
        <v>56</v>
      </c>
      <c r="BC242" s="11">
        <v>344</v>
      </c>
      <c r="BD242" s="12">
        <f t="shared" si="5610"/>
        <v>0.49315068493150682</v>
      </c>
      <c r="BE242" s="11">
        <v>16</v>
      </c>
      <c r="BF242" s="12">
        <f t="shared" si="5611"/>
        <v>4.4444444444444446E-2</v>
      </c>
      <c r="BG242" s="11"/>
      <c r="BH242" s="11"/>
      <c r="BI242" s="18"/>
      <c r="BJ242" s="20"/>
      <c r="BK242" s="10">
        <v>2</v>
      </c>
      <c r="BL242" s="11"/>
      <c r="BM242" s="74">
        <f t="shared" si="5687"/>
        <v>725</v>
      </c>
      <c r="BN242" s="74">
        <f t="shared" si="5688"/>
        <v>57</v>
      </c>
      <c r="BO242" s="11">
        <v>347</v>
      </c>
      <c r="BP242" s="12">
        <f t="shared" si="5614"/>
        <v>0.49793103448275861</v>
      </c>
      <c r="BQ242" s="11">
        <v>14</v>
      </c>
      <c r="BR242" s="12">
        <f t="shared" si="5615"/>
        <v>3.8781163434903045E-2</v>
      </c>
      <c r="BS242" s="11"/>
      <c r="BT242" s="11"/>
      <c r="BU242" s="18"/>
      <c r="BV242" s="20"/>
      <c r="BW242" s="10"/>
      <c r="BX242" s="11"/>
      <c r="BY242" s="74">
        <f t="shared" si="5689"/>
        <v>710</v>
      </c>
      <c r="BZ242" s="74">
        <f t="shared" si="5690"/>
        <v>55</v>
      </c>
      <c r="CA242" s="11">
        <v>403</v>
      </c>
      <c r="CB242" s="12">
        <f t="shared" si="5618"/>
        <v>0.61126760563380278</v>
      </c>
      <c r="CC242" s="11">
        <v>31</v>
      </c>
      <c r="CD242" s="12">
        <f t="shared" si="5619"/>
        <v>7.1428571428571425E-2</v>
      </c>
      <c r="CE242" s="11"/>
      <c r="CF242" s="11"/>
      <c r="CG242" s="18"/>
      <c r="CH242" s="20"/>
      <c r="CI242" s="10"/>
      <c r="CJ242" s="11"/>
      <c r="CK242" s="74">
        <f t="shared" si="5691"/>
        <v>728</v>
      </c>
      <c r="CL242" s="74">
        <f t="shared" si="5692"/>
        <v>56</v>
      </c>
      <c r="CM242" s="11">
        <v>402</v>
      </c>
      <c r="CN242" s="12">
        <f t="shared" si="5622"/>
        <v>0.57005494505494503</v>
      </c>
      <c r="CO242" s="11">
        <v>13</v>
      </c>
      <c r="CP242" s="12">
        <f t="shared" si="5623"/>
        <v>3.1325301204819279E-2</v>
      </c>
      <c r="CQ242" s="11"/>
      <c r="CR242" s="11"/>
      <c r="CS242" s="18"/>
      <c r="CT242" s="20"/>
      <c r="CU242" s="10"/>
      <c r="CV242" s="11"/>
      <c r="CW242" s="74">
        <f t="shared" si="5693"/>
        <v>720</v>
      </c>
      <c r="CX242" s="74">
        <f t="shared" si="5694"/>
        <v>56</v>
      </c>
      <c r="CY242" s="11">
        <v>365</v>
      </c>
      <c r="CZ242" s="12">
        <f t="shared" si="5626"/>
        <v>0.52916666666666667</v>
      </c>
      <c r="DA242" s="11">
        <v>16</v>
      </c>
      <c r="DB242" s="12">
        <f t="shared" si="5627"/>
        <v>4.1994750656167978E-2</v>
      </c>
      <c r="DC242" s="11"/>
      <c r="DD242" s="11"/>
      <c r="DE242" s="18"/>
      <c r="DF242" s="20"/>
      <c r="DG242" s="10">
        <v>1</v>
      </c>
      <c r="DH242" s="11"/>
      <c r="DI242" s="74">
        <f t="shared" si="5695"/>
        <v>160</v>
      </c>
      <c r="DJ242" s="74">
        <f t="shared" si="5696"/>
        <v>12</v>
      </c>
      <c r="DK242" s="11">
        <v>66</v>
      </c>
      <c r="DL242" s="12">
        <f t="shared" si="5630"/>
        <v>0.44374999999999998</v>
      </c>
      <c r="DM242" s="11">
        <v>5</v>
      </c>
      <c r="DN242" s="12">
        <f t="shared" si="5631"/>
        <v>7.0422535211267609E-2</v>
      </c>
      <c r="DO242" s="11"/>
      <c r="DP242" s="11"/>
      <c r="DQ242" s="18"/>
      <c r="DR242" s="20"/>
      <c r="DS242" s="10"/>
      <c r="DT242" s="11"/>
      <c r="DU242" s="74">
        <f t="shared" si="5697"/>
        <v>741</v>
      </c>
      <c r="DV242" s="74">
        <f t="shared" si="5698"/>
        <v>56</v>
      </c>
      <c r="DW242" s="11">
        <v>401</v>
      </c>
      <c r="DX242" s="12">
        <f t="shared" si="5634"/>
        <v>0.5641025641025641</v>
      </c>
      <c r="DY242" s="11">
        <v>17</v>
      </c>
      <c r="DZ242" s="12">
        <f t="shared" si="5635"/>
        <v>4.0669856459330141E-2</v>
      </c>
      <c r="EA242" s="11"/>
      <c r="EB242" s="11"/>
      <c r="EC242" s="18"/>
      <c r="ED242" s="20"/>
      <c r="EE242" s="10"/>
      <c r="EF242" s="11"/>
      <c r="EG242" s="74">
        <f t="shared" si="5699"/>
        <v>741</v>
      </c>
      <c r="EH242" s="74">
        <f t="shared" si="5700"/>
        <v>56</v>
      </c>
      <c r="EI242" s="11">
        <v>375</v>
      </c>
      <c r="EJ242" s="12">
        <f t="shared" si="5638"/>
        <v>0.53441295546558709</v>
      </c>
      <c r="EK242" s="11">
        <v>21</v>
      </c>
      <c r="EL242" s="12">
        <f t="shared" si="5639"/>
        <v>5.3030303030303032E-2</v>
      </c>
      <c r="EM242" s="11"/>
      <c r="EN242" s="11"/>
      <c r="EO242" s="18"/>
      <c r="EP242" s="20"/>
      <c r="EQ242" s="10"/>
      <c r="ER242" s="11"/>
      <c r="ES242" s="74">
        <f t="shared" si="5701"/>
        <v>717</v>
      </c>
      <c r="ET242" s="74">
        <f t="shared" si="5702"/>
        <v>55</v>
      </c>
      <c r="EU242" s="11">
        <v>431</v>
      </c>
      <c r="EV242" s="12">
        <f t="shared" si="5642"/>
        <v>0.63319386331938632</v>
      </c>
      <c r="EW242" s="11">
        <v>23</v>
      </c>
      <c r="EX242" s="12">
        <f t="shared" si="5643"/>
        <v>5.0660792951541848E-2</v>
      </c>
      <c r="EY242" s="11"/>
      <c r="EZ242" s="11"/>
      <c r="FA242" s="18"/>
      <c r="FB242" s="20"/>
      <c r="FC242" s="10"/>
      <c r="FD242" s="11"/>
      <c r="FE242" s="74">
        <f t="shared" si="5703"/>
        <v>727</v>
      </c>
      <c r="FF242" s="74">
        <f t="shared" si="5704"/>
        <v>56</v>
      </c>
      <c r="FG242" s="11">
        <v>398</v>
      </c>
      <c r="FH242" s="12">
        <f t="shared" si="5646"/>
        <v>0.57496561210453923</v>
      </c>
      <c r="FI242" s="11">
        <v>20</v>
      </c>
      <c r="FJ242" s="12">
        <f t="shared" si="5647"/>
        <v>4.784688995215311E-2</v>
      </c>
      <c r="FK242" s="11"/>
      <c r="FL242" s="11"/>
      <c r="FM242" s="18"/>
      <c r="FN242" s="20"/>
      <c r="FO242" s="10"/>
      <c r="FP242" s="11"/>
      <c r="FQ242" s="74">
        <f t="shared" si="5705"/>
        <v>737</v>
      </c>
      <c r="FR242" s="74">
        <f t="shared" si="5706"/>
        <v>57</v>
      </c>
      <c r="FS242" s="11">
        <v>431</v>
      </c>
      <c r="FT242" s="12">
        <f t="shared" si="5650"/>
        <v>0.60922659430122117</v>
      </c>
      <c r="FU242" s="11">
        <v>18</v>
      </c>
      <c r="FV242" s="12">
        <f t="shared" si="5651"/>
        <v>4.0089086859688199E-2</v>
      </c>
      <c r="FW242" s="11"/>
      <c r="FX242" s="11"/>
      <c r="FY242" s="18"/>
      <c r="FZ242" s="20"/>
      <c r="GA242" s="10"/>
      <c r="GB242" s="11"/>
      <c r="GC242" s="74">
        <f t="shared" si="5707"/>
        <v>184</v>
      </c>
      <c r="GD242" s="74">
        <f t="shared" si="5708"/>
        <v>15</v>
      </c>
      <c r="GE242" s="11">
        <v>60</v>
      </c>
      <c r="GF242" s="12">
        <f t="shared" si="5654"/>
        <v>0.34782608695652173</v>
      </c>
      <c r="GG242" s="11">
        <v>4</v>
      </c>
      <c r="GH242" s="12">
        <f t="shared" si="5655"/>
        <v>6.25E-2</v>
      </c>
      <c r="GI242" s="11"/>
      <c r="GJ242" s="11"/>
      <c r="GK242" s="18"/>
      <c r="GL242" s="20"/>
      <c r="GM242" s="10">
        <v>1</v>
      </c>
      <c r="GN242" s="11"/>
      <c r="GO242" s="74">
        <f t="shared" si="5709"/>
        <v>742</v>
      </c>
      <c r="GP242" s="74">
        <f t="shared" si="5710"/>
        <v>56</v>
      </c>
      <c r="GQ242" s="11">
        <v>410</v>
      </c>
      <c r="GR242" s="12">
        <f t="shared" si="5658"/>
        <v>0.57008086253369272</v>
      </c>
      <c r="GS242" s="11">
        <v>13</v>
      </c>
      <c r="GT242" s="12">
        <f t="shared" si="5659"/>
        <v>3.0732860520094562E-2</v>
      </c>
      <c r="GU242" s="11"/>
      <c r="GV242" s="11"/>
      <c r="GW242" s="18"/>
      <c r="GX242" s="20"/>
      <c r="GY242" s="10">
        <v>1</v>
      </c>
      <c r="GZ242" s="11"/>
      <c r="HA242" s="74">
        <f t="shared" si="5711"/>
        <v>741</v>
      </c>
      <c r="HB242" s="74">
        <f t="shared" si="5712"/>
        <v>58</v>
      </c>
      <c r="HC242" s="11">
        <v>341</v>
      </c>
      <c r="HD242" s="12">
        <f t="shared" si="5662"/>
        <v>0.48043184885290147</v>
      </c>
      <c r="HE242" s="11">
        <v>15</v>
      </c>
      <c r="HF242" s="12">
        <f t="shared" si="5663"/>
        <v>4.2134831460674156E-2</v>
      </c>
      <c r="HG242" s="11"/>
      <c r="HH242" s="11"/>
      <c r="HI242" s="18"/>
      <c r="HJ242" s="20"/>
      <c r="HK242" s="10">
        <f t="shared" si="5664"/>
        <v>5</v>
      </c>
      <c r="HL242" s="11">
        <f t="shared" si="5665"/>
        <v>0</v>
      </c>
      <c r="HM242" s="11">
        <f t="shared" si="5666"/>
        <v>11374</v>
      </c>
      <c r="HN242" s="11">
        <f t="shared" si="5667"/>
        <v>885</v>
      </c>
      <c r="HO242" s="11">
        <f t="shared" si="5668"/>
        <v>6191</v>
      </c>
      <c r="HP242" s="202">
        <f t="shared" si="5669"/>
        <v>0.54431158783189726</v>
      </c>
      <c r="HQ242" s="15">
        <f t="shared" si="5670"/>
        <v>288</v>
      </c>
      <c r="HR242" s="12">
        <f t="shared" si="5671"/>
        <v>4.6519140688095623E-2</v>
      </c>
      <c r="HS242" s="16">
        <v>66.400000000000006</v>
      </c>
      <c r="HT242" s="17">
        <v>5791</v>
      </c>
      <c r="HU242" s="16">
        <f t="shared" si="5672"/>
        <v>93.539008237764492</v>
      </c>
      <c r="HV242" s="18"/>
      <c r="HW242" s="20"/>
      <c r="HX242" s="78">
        <f t="shared" si="5673"/>
        <v>0.51315083199141165</v>
      </c>
      <c r="HY242" s="78">
        <f t="shared" si="5674"/>
        <v>0.55657894736842106</v>
      </c>
      <c r="HZ242" s="78">
        <f t="shared" si="5675"/>
        <v>0.56237006237006237</v>
      </c>
    </row>
    <row r="243" spans="1:241" x14ac:dyDescent="0.25">
      <c r="A243" s="211"/>
      <c r="B243" s="41">
        <f>+B242+1</f>
        <v>44691</v>
      </c>
      <c r="C243" s="10"/>
      <c r="D243" s="11"/>
      <c r="E243" s="74">
        <f t="shared" si="5677"/>
        <v>684</v>
      </c>
      <c r="F243" s="74">
        <f t="shared" si="5678"/>
        <v>55</v>
      </c>
      <c r="G243" s="11">
        <v>399</v>
      </c>
      <c r="H243" s="12">
        <f t="shared" si="5594"/>
        <v>0.61403508771929827</v>
      </c>
      <c r="I243" s="11">
        <v>21</v>
      </c>
      <c r="J243" s="12">
        <f t="shared" si="5595"/>
        <v>0.05</v>
      </c>
      <c r="K243" s="13"/>
      <c r="L243" s="13"/>
      <c r="M243" s="25"/>
      <c r="N243" s="38">
        <v>4475</v>
      </c>
      <c r="O243" s="10"/>
      <c r="P243" s="11"/>
      <c r="Q243" s="74">
        <f t="shared" si="5679"/>
        <v>697</v>
      </c>
      <c r="R243" s="74">
        <f t="shared" si="5680"/>
        <v>57</v>
      </c>
      <c r="S243" s="11">
        <v>390</v>
      </c>
      <c r="T243" s="12">
        <f t="shared" si="5598"/>
        <v>0.58967001434720234</v>
      </c>
      <c r="U243" s="11">
        <v>21</v>
      </c>
      <c r="V243" s="12">
        <f t="shared" si="5599"/>
        <v>5.1094890510948905E-2</v>
      </c>
      <c r="W243" s="13"/>
      <c r="X243" s="13"/>
      <c r="Y243" s="25"/>
      <c r="Z243" s="38">
        <v>4475</v>
      </c>
      <c r="AA243" s="10"/>
      <c r="AB243" s="11"/>
      <c r="AC243" s="74">
        <f t="shared" si="5681"/>
        <v>715</v>
      </c>
      <c r="AD243" s="74">
        <f t="shared" si="5682"/>
        <v>57</v>
      </c>
      <c r="AE243" s="11">
        <v>372</v>
      </c>
      <c r="AF243" s="12">
        <f t="shared" si="5602"/>
        <v>0.55244755244755239</v>
      </c>
      <c r="AG243" s="11">
        <v>23</v>
      </c>
      <c r="AH243" s="12">
        <f t="shared" si="5603"/>
        <v>5.8227848101265821E-2</v>
      </c>
      <c r="AI243" s="13"/>
      <c r="AJ243" s="13"/>
      <c r="AK243" s="25"/>
      <c r="AL243" s="38">
        <v>4475</v>
      </c>
      <c r="AM243" s="10"/>
      <c r="AN243" s="11"/>
      <c r="AO243" s="74">
        <f t="shared" si="5683"/>
        <v>175</v>
      </c>
      <c r="AP243" s="74">
        <f t="shared" si="5684"/>
        <v>15</v>
      </c>
      <c r="AQ243" s="11">
        <v>81</v>
      </c>
      <c r="AR243" s="12">
        <f t="shared" si="5606"/>
        <v>0.48</v>
      </c>
      <c r="AS243" s="11">
        <v>3</v>
      </c>
      <c r="AT243" s="12">
        <f t="shared" si="5607"/>
        <v>3.5714285714285712E-2</v>
      </c>
      <c r="AU243" s="13"/>
      <c r="AV243" s="13"/>
      <c r="AW243" s="25"/>
      <c r="AX243" s="38">
        <v>4475</v>
      </c>
      <c r="AY243" s="10"/>
      <c r="AZ243" s="11"/>
      <c r="BA243" s="74">
        <f t="shared" si="5685"/>
        <v>730</v>
      </c>
      <c r="BB243" s="74">
        <f t="shared" si="5686"/>
        <v>56</v>
      </c>
      <c r="BC243" s="11">
        <v>393</v>
      </c>
      <c r="BD243" s="12">
        <f t="shared" si="5610"/>
        <v>0.56164383561643838</v>
      </c>
      <c r="BE243" s="11">
        <v>17</v>
      </c>
      <c r="BF243" s="12">
        <f t="shared" si="5611"/>
        <v>4.1463414634146344E-2</v>
      </c>
      <c r="BG243" s="13"/>
      <c r="BH243" s="13"/>
      <c r="BI243" s="25"/>
      <c r="BJ243" s="38">
        <v>4475</v>
      </c>
      <c r="BK243" s="10">
        <v>1</v>
      </c>
      <c r="BL243" s="11"/>
      <c r="BM243" s="74">
        <f t="shared" si="5687"/>
        <v>724</v>
      </c>
      <c r="BN243" s="74">
        <f t="shared" si="5688"/>
        <v>57</v>
      </c>
      <c r="BO243" s="11">
        <v>400</v>
      </c>
      <c r="BP243" s="12">
        <f t="shared" si="5614"/>
        <v>0.57320441988950277</v>
      </c>
      <c r="BQ243" s="11">
        <v>15</v>
      </c>
      <c r="BR243" s="12">
        <f t="shared" si="5615"/>
        <v>3.614457831325301E-2</v>
      </c>
      <c r="BS243" s="13"/>
      <c r="BT243" s="13"/>
      <c r="BU243" s="25"/>
      <c r="BV243" s="38">
        <v>4475</v>
      </c>
      <c r="BW243" s="10"/>
      <c r="BX243" s="11"/>
      <c r="BY243" s="74">
        <f t="shared" si="5689"/>
        <v>710</v>
      </c>
      <c r="BZ243" s="74">
        <f t="shared" si="5690"/>
        <v>55</v>
      </c>
      <c r="CA243" s="11">
        <v>370</v>
      </c>
      <c r="CB243" s="12">
        <f t="shared" si="5618"/>
        <v>0.55774647887323947</v>
      </c>
      <c r="CC243" s="11">
        <v>26</v>
      </c>
      <c r="CD243" s="12">
        <f t="shared" si="5619"/>
        <v>6.5656565656565663E-2</v>
      </c>
      <c r="CE243" s="13"/>
      <c r="CF243" s="13"/>
      <c r="CG243" s="25"/>
      <c r="CH243" s="38">
        <v>4475</v>
      </c>
      <c r="CI243" s="10"/>
      <c r="CJ243" s="11"/>
      <c r="CK243" s="74">
        <f t="shared" si="5691"/>
        <v>728</v>
      </c>
      <c r="CL243" s="74">
        <f t="shared" si="5692"/>
        <v>56</v>
      </c>
      <c r="CM243" s="11">
        <v>409</v>
      </c>
      <c r="CN243" s="12">
        <f t="shared" si="5622"/>
        <v>0.58379120879120883</v>
      </c>
      <c r="CO243" s="11">
        <v>16</v>
      </c>
      <c r="CP243" s="12">
        <f t="shared" si="5623"/>
        <v>3.7647058823529408E-2</v>
      </c>
      <c r="CQ243" s="13"/>
      <c r="CR243" s="13"/>
      <c r="CS243" s="25"/>
      <c r="CT243" s="38">
        <v>4475</v>
      </c>
      <c r="CU243" s="10"/>
      <c r="CV243" s="11"/>
      <c r="CW243" s="74">
        <f t="shared" si="5693"/>
        <v>720</v>
      </c>
      <c r="CX243" s="74">
        <f t="shared" si="5694"/>
        <v>56</v>
      </c>
      <c r="CY243" s="11">
        <v>373</v>
      </c>
      <c r="CZ243" s="12">
        <f t="shared" si="5626"/>
        <v>0.5444444444444444</v>
      </c>
      <c r="DA243" s="11">
        <v>19</v>
      </c>
      <c r="DB243" s="12">
        <f t="shared" si="5627"/>
        <v>4.8469387755102039E-2</v>
      </c>
      <c r="DC243" s="13"/>
      <c r="DD243" s="13"/>
      <c r="DE243" s="25"/>
      <c r="DF243" s="38">
        <v>4475</v>
      </c>
      <c r="DG243" s="10">
        <v>1</v>
      </c>
      <c r="DH243" s="11"/>
      <c r="DI243" s="74">
        <f t="shared" si="5695"/>
        <v>159</v>
      </c>
      <c r="DJ243" s="74">
        <f t="shared" si="5696"/>
        <v>12</v>
      </c>
      <c r="DK243" s="11">
        <v>34</v>
      </c>
      <c r="DL243" s="12">
        <f t="shared" si="5630"/>
        <v>0.24528301886792453</v>
      </c>
      <c r="DM243" s="11">
        <v>5</v>
      </c>
      <c r="DN243" s="12">
        <f t="shared" si="5631"/>
        <v>0.12820512820512819</v>
      </c>
      <c r="DO243" s="13"/>
      <c r="DP243" s="13"/>
      <c r="DQ243" s="25"/>
      <c r="DR243" s="38">
        <v>4475</v>
      </c>
      <c r="DS243" s="10"/>
      <c r="DT243" s="11"/>
      <c r="DU243" s="74">
        <f t="shared" si="5697"/>
        <v>741</v>
      </c>
      <c r="DV243" s="74">
        <f t="shared" si="5698"/>
        <v>56</v>
      </c>
      <c r="DW243" s="11">
        <v>385</v>
      </c>
      <c r="DX243" s="12">
        <f t="shared" si="5634"/>
        <v>0.53981106612685559</v>
      </c>
      <c r="DY243" s="11">
        <v>15</v>
      </c>
      <c r="DZ243" s="12">
        <f t="shared" si="5635"/>
        <v>3.7499999999999999E-2</v>
      </c>
      <c r="EA243" s="13"/>
      <c r="EB243" s="13"/>
      <c r="EC243" s="25"/>
      <c r="ED243" s="38">
        <v>4475</v>
      </c>
      <c r="EE243" s="10"/>
      <c r="EF243" s="11"/>
      <c r="EG243" s="74">
        <f t="shared" si="5699"/>
        <v>741</v>
      </c>
      <c r="EH243" s="74">
        <f t="shared" si="5700"/>
        <v>56</v>
      </c>
      <c r="EI243" s="11">
        <v>356</v>
      </c>
      <c r="EJ243" s="12">
        <f t="shared" si="5638"/>
        <v>0.50877192982456143</v>
      </c>
      <c r="EK243" s="11">
        <v>21</v>
      </c>
      <c r="EL243" s="12">
        <f t="shared" si="5639"/>
        <v>5.5702917771883291E-2</v>
      </c>
      <c r="EM243" s="13"/>
      <c r="EN243" s="13"/>
      <c r="EO243" s="25"/>
      <c r="EP243" s="38">
        <v>4475</v>
      </c>
      <c r="EQ243" s="10"/>
      <c r="ER243" s="11"/>
      <c r="ES243" s="74">
        <f t="shared" si="5701"/>
        <v>717</v>
      </c>
      <c r="ET243" s="74">
        <f t="shared" si="5702"/>
        <v>55</v>
      </c>
      <c r="EU243" s="11">
        <v>402</v>
      </c>
      <c r="EV243" s="12">
        <f t="shared" si="5642"/>
        <v>0.59832635983263593</v>
      </c>
      <c r="EW243" s="11">
        <v>27</v>
      </c>
      <c r="EX243" s="12">
        <f t="shared" si="5643"/>
        <v>6.2937062937062943E-2</v>
      </c>
      <c r="EY243" s="13"/>
      <c r="EZ243" s="13"/>
      <c r="FA243" s="25"/>
      <c r="FB243" s="38">
        <v>4475</v>
      </c>
      <c r="FC243" s="10"/>
      <c r="FD243" s="11"/>
      <c r="FE243" s="74">
        <f t="shared" si="5703"/>
        <v>727</v>
      </c>
      <c r="FF243" s="74">
        <f t="shared" si="5704"/>
        <v>56</v>
      </c>
      <c r="FG243" s="11">
        <v>391</v>
      </c>
      <c r="FH243" s="12">
        <f t="shared" si="5646"/>
        <v>0.56808803301237965</v>
      </c>
      <c r="FI243" s="11">
        <v>22</v>
      </c>
      <c r="FJ243" s="12">
        <f t="shared" si="5647"/>
        <v>5.3268765133171914E-2</v>
      </c>
      <c r="FK243" s="13"/>
      <c r="FL243" s="13"/>
      <c r="FM243" s="25"/>
      <c r="FN243" s="38">
        <v>4475</v>
      </c>
      <c r="FO243" s="10"/>
      <c r="FP243" s="11"/>
      <c r="FQ243" s="74">
        <f t="shared" si="5705"/>
        <v>737</v>
      </c>
      <c r="FR243" s="74">
        <f t="shared" si="5706"/>
        <v>57</v>
      </c>
      <c r="FS243" s="11">
        <v>416</v>
      </c>
      <c r="FT243" s="12">
        <f t="shared" si="5650"/>
        <v>0.58887381275440975</v>
      </c>
      <c r="FU243" s="11">
        <v>18</v>
      </c>
      <c r="FV243" s="12">
        <f t="shared" si="5651"/>
        <v>4.1474654377880185E-2</v>
      </c>
      <c r="FW243" s="13"/>
      <c r="FX243" s="13"/>
      <c r="FY243" s="25"/>
      <c r="FZ243" s="38">
        <v>4475</v>
      </c>
      <c r="GA243" s="10"/>
      <c r="GB243" s="11"/>
      <c r="GC243" s="74">
        <f t="shared" si="5707"/>
        <v>184</v>
      </c>
      <c r="GD243" s="74">
        <f t="shared" si="5708"/>
        <v>15</v>
      </c>
      <c r="GE243" s="11">
        <v>75</v>
      </c>
      <c r="GF243" s="12">
        <f t="shared" si="5654"/>
        <v>0.44565217391304346</v>
      </c>
      <c r="GG243" s="11">
        <v>7</v>
      </c>
      <c r="GH243" s="12">
        <f t="shared" si="5655"/>
        <v>8.5365853658536592E-2</v>
      </c>
      <c r="GI243" s="13"/>
      <c r="GJ243" s="13"/>
      <c r="GK243" s="25"/>
      <c r="GL243" s="38">
        <v>4475</v>
      </c>
      <c r="GM243" s="10"/>
      <c r="GN243" s="11"/>
      <c r="GO243" s="74">
        <f t="shared" si="5709"/>
        <v>742</v>
      </c>
      <c r="GP243" s="74">
        <f t="shared" si="5710"/>
        <v>56</v>
      </c>
      <c r="GQ243" s="11">
        <v>405</v>
      </c>
      <c r="GR243" s="12">
        <f t="shared" si="5658"/>
        <v>0.56603773584905659</v>
      </c>
      <c r="GS243" s="11">
        <v>15</v>
      </c>
      <c r="GT243" s="12">
        <f t="shared" si="5659"/>
        <v>3.5714285714285712E-2</v>
      </c>
      <c r="GU243" s="13"/>
      <c r="GV243" s="13"/>
      <c r="GW243" s="25"/>
      <c r="GX243" s="38">
        <v>4475</v>
      </c>
      <c r="GY243" s="10"/>
      <c r="GZ243" s="11"/>
      <c r="HA243" s="74">
        <f t="shared" si="5711"/>
        <v>741</v>
      </c>
      <c r="HB243" s="74">
        <f t="shared" si="5712"/>
        <v>58</v>
      </c>
      <c r="HC243" s="11">
        <v>370</v>
      </c>
      <c r="HD243" s="12">
        <f t="shared" si="5662"/>
        <v>0.51282051282051277</v>
      </c>
      <c r="HE243" s="11">
        <v>10</v>
      </c>
      <c r="HF243" s="12">
        <f t="shared" si="5663"/>
        <v>2.6315789473684209E-2</v>
      </c>
      <c r="HG243" s="13"/>
      <c r="HH243" s="13"/>
      <c r="HI243" s="25"/>
      <c r="HJ243" s="38">
        <v>4475</v>
      </c>
      <c r="HK243" s="10">
        <f t="shared" si="5664"/>
        <v>2</v>
      </c>
      <c r="HL243" s="11">
        <f t="shared" si="5665"/>
        <v>0</v>
      </c>
      <c r="HM243" s="11">
        <f t="shared" si="5666"/>
        <v>11372</v>
      </c>
      <c r="HN243" s="11">
        <f t="shared" si="5667"/>
        <v>885</v>
      </c>
      <c r="HO243" s="11">
        <f t="shared" si="5668"/>
        <v>6322</v>
      </c>
      <c r="HP243" s="202">
        <f t="shared" si="5669"/>
        <v>0.55592683784734431</v>
      </c>
      <c r="HQ243" s="15">
        <f t="shared" si="5670"/>
        <v>301</v>
      </c>
      <c r="HR243" s="12">
        <f t="shared" si="5671"/>
        <v>4.7611515343245807E-2</v>
      </c>
      <c r="HS243" s="16">
        <v>66.5</v>
      </c>
      <c r="HT243" s="17">
        <v>5919</v>
      </c>
      <c r="HU243" s="16">
        <f t="shared" si="5672"/>
        <v>93.625434988927552</v>
      </c>
      <c r="HV243" s="23"/>
      <c r="HW243" s="22">
        <v>4475</v>
      </c>
      <c r="HX243" s="78">
        <f t="shared" si="5673"/>
        <v>0.5731543624161074</v>
      </c>
      <c r="HY243" s="78">
        <f t="shared" si="5674"/>
        <v>0.53408791787312448</v>
      </c>
      <c r="HZ243" s="78">
        <f t="shared" si="5675"/>
        <v>0.56081081081081086</v>
      </c>
    </row>
    <row r="244" spans="1:241" x14ac:dyDescent="0.25">
      <c r="A244" s="211"/>
      <c r="B244" s="41">
        <f t="shared" si="5676"/>
        <v>44692</v>
      </c>
      <c r="C244" s="10"/>
      <c r="D244" s="11"/>
      <c r="E244" s="74">
        <f t="shared" si="5677"/>
        <v>684</v>
      </c>
      <c r="F244" s="74">
        <f t="shared" si="5678"/>
        <v>55</v>
      </c>
      <c r="G244" s="11">
        <v>395</v>
      </c>
      <c r="H244" s="12">
        <f t="shared" si="5594"/>
        <v>0.61111111111111116</v>
      </c>
      <c r="I244" s="11">
        <v>23</v>
      </c>
      <c r="J244" s="12">
        <f t="shared" si="5595"/>
        <v>5.5023923444976079E-2</v>
      </c>
      <c r="K244" s="13"/>
      <c r="L244" s="11"/>
      <c r="M244" s="25"/>
      <c r="N244" s="38">
        <v>4438</v>
      </c>
      <c r="O244" s="10">
        <v>2</v>
      </c>
      <c r="P244" s="11"/>
      <c r="Q244" s="74">
        <f t="shared" si="5679"/>
        <v>695</v>
      </c>
      <c r="R244" s="74">
        <f t="shared" si="5680"/>
        <v>57</v>
      </c>
      <c r="S244" s="11">
        <v>369</v>
      </c>
      <c r="T244" s="12">
        <f t="shared" si="5598"/>
        <v>0.5611510791366906</v>
      </c>
      <c r="U244" s="11">
        <v>21</v>
      </c>
      <c r="V244" s="12">
        <f t="shared" si="5599"/>
        <v>5.3846153846153849E-2</v>
      </c>
      <c r="W244" s="13"/>
      <c r="X244" s="11"/>
      <c r="Y244" s="25"/>
      <c r="Z244" s="38">
        <v>4574.2857142857147</v>
      </c>
      <c r="AA244" s="10"/>
      <c r="AB244" s="11"/>
      <c r="AC244" s="74">
        <f t="shared" si="5681"/>
        <v>715</v>
      </c>
      <c r="AD244" s="74">
        <f t="shared" si="5682"/>
        <v>57</v>
      </c>
      <c r="AE244" s="11">
        <v>364</v>
      </c>
      <c r="AF244" s="12">
        <f t="shared" si="5602"/>
        <v>0.54125874125874129</v>
      </c>
      <c r="AG244" s="11">
        <v>23</v>
      </c>
      <c r="AH244" s="12">
        <f t="shared" si="5603"/>
        <v>5.9431524547803614E-2</v>
      </c>
      <c r="AI244" s="13"/>
      <c r="AJ244" s="11"/>
      <c r="AK244" s="25"/>
      <c r="AL244" s="38">
        <v>4688.5714285714284</v>
      </c>
      <c r="AM244" s="10"/>
      <c r="AN244" s="11"/>
      <c r="AO244" s="74">
        <f t="shared" si="5683"/>
        <v>175</v>
      </c>
      <c r="AP244" s="74">
        <f t="shared" si="5684"/>
        <v>15</v>
      </c>
      <c r="AQ244" s="11">
        <v>69</v>
      </c>
      <c r="AR244" s="12">
        <f t="shared" si="5606"/>
        <v>0.41714285714285715</v>
      </c>
      <c r="AS244" s="11">
        <v>4</v>
      </c>
      <c r="AT244" s="12">
        <f t="shared" si="5607"/>
        <v>5.4794520547945202E-2</v>
      </c>
      <c r="AU244" s="13"/>
      <c r="AV244" s="11"/>
      <c r="AW244" s="25"/>
      <c r="AX244" s="38">
        <v>4872.8571428571431</v>
      </c>
      <c r="AY244" s="10"/>
      <c r="AZ244" s="11"/>
      <c r="BA244" s="74">
        <f t="shared" si="5685"/>
        <v>730</v>
      </c>
      <c r="BB244" s="74">
        <f t="shared" si="5686"/>
        <v>56</v>
      </c>
      <c r="BC244" s="11">
        <v>360</v>
      </c>
      <c r="BD244" s="12">
        <f t="shared" si="5610"/>
        <v>0.510958904109589</v>
      </c>
      <c r="BE244" s="11">
        <v>13</v>
      </c>
      <c r="BF244" s="12">
        <f t="shared" si="5611"/>
        <v>3.4852546916890083E-2</v>
      </c>
      <c r="BG244" s="13"/>
      <c r="BH244" s="11"/>
      <c r="BI244" s="25"/>
      <c r="BJ244" s="38">
        <v>4858.75</v>
      </c>
      <c r="BK244" s="10">
        <v>1</v>
      </c>
      <c r="BL244" s="11"/>
      <c r="BM244" s="74">
        <f t="shared" si="5687"/>
        <v>723</v>
      </c>
      <c r="BN244" s="74">
        <f t="shared" si="5688"/>
        <v>57</v>
      </c>
      <c r="BO244" s="11">
        <v>397</v>
      </c>
      <c r="BP244" s="12">
        <f t="shared" si="5614"/>
        <v>0.57123098201936373</v>
      </c>
      <c r="BQ244" s="11">
        <v>16</v>
      </c>
      <c r="BR244" s="12">
        <f t="shared" si="5615"/>
        <v>3.8740920096852302E-2</v>
      </c>
      <c r="BS244" s="13"/>
      <c r="BT244" s="11"/>
      <c r="BU244" s="25"/>
      <c r="BV244" s="38">
        <v>5253.5294117647063</v>
      </c>
      <c r="BW244" s="10"/>
      <c r="BX244" s="11"/>
      <c r="BY244" s="74">
        <f t="shared" si="5689"/>
        <v>710</v>
      </c>
      <c r="BZ244" s="74">
        <f t="shared" si="5690"/>
        <v>55</v>
      </c>
      <c r="CA244" s="11">
        <v>384</v>
      </c>
      <c r="CB244" s="12">
        <f t="shared" si="5618"/>
        <v>0.58028169014084507</v>
      </c>
      <c r="CC244" s="11">
        <v>28</v>
      </c>
      <c r="CD244" s="12">
        <f t="shared" si="5619"/>
        <v>6.7961165048543687E-2</v>
      </c>
      <c r="CE244" s="13"/>
      <c r="CF244" s="11"/>
      <c r="CG244" s="25"/>
      <c r="CH244" s="38">
        <v>4649.375</v>
      </c>
      <c r="CI244" s="10"/>
      <c r="CJ244" s="11"/>
      <c r="CK244" s="74">
        <f t="shared" si="5691"/>
        <v>728</v>
      </c>
      <c r="CL244" s="74">
        <f t="shared" si="5692"/>
        <v>56</v>
      </c>
      <c r="CM244" s="11">
        <v>363</v>
      </c>
      <c r="CN244" s="12">
        <f t="shared" si="5622"/>
        <v>0.52060439560439564</v>
      </c>
      <c r="CO244" s="11">
        <v>16</v>
      </c>
      <c r="CP244" s="12">
        <f t="shared" si="5623"/>
        <v>4.221635883905013E-2</v>
      </c>
      <c r="CQ244" s="13"/>
      <c r="CR244" s="11"/>
      <c r="CS244" s="25"/>
      <c r="CT244" s="38">
        <v>4700</v>
      </c>
      <c r="CU244" s="10"/>
      <c r="CV244" s="11"/>
      <c r="CW244" s="74">
        <f t="shared" si="5693"/>
        <v>720</v>
      </c>
      <c r="CX244" s="74">
        <f t="shared" si="5694"/>
        <v>56</v>
      </c>
      <c r="CY244" s="11">
        <v>373</v>
      </c>
      <c r="CZ244" s="12">
        <f t="shared" si="5626"/>
        <v>0.54166666666666663</v>
      </c>
      <c r="DA244" s="11">
        <v>17</v>
      </c>
      <c r="DB244" s="12">
        <f t="shared" si="5627"/>
        <v>4.3589743589743588E-2</v>
      </c>
      <c r="DC244" s="13"/>
      <c r="DD244" s="11"/>
      <c r="DE244" s="25"/>
      <c r="DF244" s="38">
        <v>4823.125</v>
      </c>
      <c r="DG244" s="10"/>
      <c r="DH244" s="11"/>
      <c r="DI244" s="74">
        <f t="shared" si="5695"/>
        <v>159</v>
      </c>
      <c r="DJ244" s="74">
        <f t="shared" si="5696"/>
        <v>12</v>
      </c>
      <c r="DK244" s="11">
        <v>70</v>
      </c>
      <c r="DL244" s="12">
        <f t="shared" si="5630"/>
        <v>0.5220125786163522</v>
      </c>
      <c r="DM244" s="11">
        <v>13</v>
      </c>
      <c r="DN244" s="12">
        <f t="shared" si="5631"/>
        <v>0.15662650602409639</v>
      </c>
      <c r="DO244" s="13"/>
      <c r="DP244" s="11"/>
      <c r="DQ244" s="25"/>
      <c r="DR244" s="38">
        <v>4684</v>
      </c>
      <c r="DS244" s="10"/>
      <c r="DT244" s="11"/>
      <c r="DU244" s="74">
        <f t="shared" si="5697"/>
        <v>741</v>
      </c>
      <c r="DV244" s="74">
        <f t="shared" si="5698"/>
        <v>56</v>
      </c>
      <c r="DW244" s="11">
        <v>369</v>
      </c>
      <c r="DX244" s="12">
        <f t="shared" si="5634"/>
        <v>0.53171390013495279</v>
      </c>
      <c r="DY244" s="11">
        <v>25</v>
      </c>
      <c r="DZ244" s="12">
        <f t="shared" si="5635"/>
        <v>6.3451776649746189E-2</v>
      </c>
      <c r="EA244" s="13"/>
      <c r="EB244" s="11"/>
      <c r="EC244" s="25"/>
      <c r="ED244" s="38">
        <v>4863.125</v>
      </c>
      <c r="EE244" s="10"/>
      <c r="EF244" s="11"/>
      <c r="EG244" s="74">
        <f t="shared" si="5699"/>
        <v>741</v>
      </c>
      <c r="EH244" s="74">
        <f t="shared" si="5700"/>
        <v>56</v>
      </c>
      <c r="EI244" s="11">
        <v>366</v>
      </c>
      <c r="EJ244" s="12">
        <f t="shared" si="5638"/>
        <v>0.53846153846153844</v>
      </c>
      <c r="EK244" s="11">
        <v>33</v>
      </c>
      <c r="EL244" s="12">
        <f t="shared" si="5639"/>
        <v>8.2706766917293228E-2</v>
      </c>
      <c r="EM244" s="13"/>
      <c r="EN244" s="11"/>
      <c r="EO244" s="25"/>
      <c r="EP244" s="38">
        <v>5214.666666666667</v>
      </c>
      <c r="EQ244" s="10"/>
      <c r="ER244" s="11"/>
      <c r="ES244" s="74">
        <f t="shared" si="5701"/>
        <v>717</v>
      </c>
      <c r="ET244" s="74">
        <f t="shared" si="5702"/>
        <v>55</v>
      </c>
      <c r="EU244" s="11">
        <v>414</v>
      </c>
      <c r="EV244" s="12">
        <f t="shared" si="5642"/>
        <v>0.61366806136680618</v>
      </c>
      <c r="EW244" s="11">
        <v>26</v>
      </c>
      <c r="EX244" s="12">
        <f t="shared" si="5643"/>
        <v>5.909090909090909E-2</v>
      </c>
      <c r="EY244" s="13"/>
      <c r="EZ244" s="11"/>
      <c r="FA244" s="25"/>
      <c r="FB244" s="38">
        <v>4452.666666666667</v>
      </c>
      <c r="FC244" s="10"/>
      <c r="FD244" s="11"/>
      <c r="FE244" s="74">
        <f t="shared" si="5703"/>
        <v>727</v>
      </c>
      <c r="FF244" s="74">
        <f t="shared" si="5704"/>
        <v>56</v>
      </c>
      <c r="FG244" s="11">
        <v>361</v>
      </c>
      <c r="FH244" s="12">
        <f t="shared" si="5646"/>
        <v>0.52269601100412655</v>
      </c>
      <c r="FI244" s="11">
        <v>19</v>
      </c>
      <c r="FJ244" s="12">
        <f t="shared" si="5647"/>
        <v>0.05</v>
      </c>
      <c r="FK244" s="13"/>
      <c r="FL244" s="11"/>
      <c r="FM244" s="25"/>
      <c r="FN244" s="38">
        <v>4650.666666666667</v>
      </c>
      <c r="FO244" s="10"/>
      <c r="FP244" s="11"/>
      <c r="FQ244" s="74">
        <f t="shared" si="5705"/>
        <v>737</v>
      </c>
      <c r="FR244" s="74">
        <f t="shared" si="5706"/>
        <v>57</v>
      </c>
      <c r="FS244" s="11">
        <v>386</v>
      </c>
      <c r="FT244" s="12">
        <f t="shared" si="5650"/>
        <v>0.53188602442333788</v>
      </c>
      <c r="FU244" s="11">
        <v>6</v>
      </c>
      <c r="FV244" s="12">
        <f t="shared" si="5651"/>
        <v>1.5306122448979591E-2</v>
      </c>
      <c r="FW244" s="13"/>
      <c r="FX244" s="11"/>
      <c r="FY244" s="25"/>
      <c r="FZ244" s="38">
        <v>4852.5</v>
      </c>
      <c r="GA244" s="10">
        <v>1</v>
      </c>
      <c r="GB244" s="11"/>
      <c r="GC244" s="74">
        <f t="shared" si="5707"/>
        <v>183</v>
      </c>
      <c r="GD244" s="74">
        <f t="shared" si="5708"/>
        <v>15</v>
      </c>
      <c r="GE244" s="11">
        <v>65</v>
      </c>
      <c r="GF244" s="12">
        <f t="shared" si="5654"/>
        <v>0.36065573770491804</v>
      </c>
      <c r="GG244" s="11">
        <v>1</v>
      </c>
      <c r="GH244" s="12">
        <f t="shared" si="5655"/>
        <v>1.5151515151515152E-2</v>
      </c>
      <c r="GI244" s="13"/>
      <c r="GJ244" s="11"/>
      <c r="GK244" s="25"/>
      <c r="GL244" s="38">
        <v>5471.4285714285716</v>
      </c>
      <c r="GM244" s="10"/>
      <c r="GN244" s="11"/>
      <c r="GO244" s="74">
        <f t="shared" si="5709"/>
        <v>742</v>
      </c>
      <c r="GP244" s="74">
        <f t="shared" si="5710"/>
        <v>56</v>
      </c>
      <c r="GQ244" s="11">
        <v>407</v>
      </c>
      <c r="GR244" s="12">
        <f t="shared" si="5658"/>
        <v>0.55660377358490565</v>
      </c>
      <c r="GS244" s="11">
        <v>6</v>
      </c>
      <c r="GT244" s="12">
        <f t="shared" si="5659"/>
        <v>1.4527845036319613E-2</v>
      </c>
      <c r="GU244" s="13"/>
      <c r="GV244" s="11"/>
      <c r="GW244" s="25"/>
      <c r="GX244" s="38">
        <v>4823.333333333333</v>
      </c>
      <c r="GY244" s="10"/>
      <c r="GZ244" s="11"/>
      <c r="HA244" s="74">
        <f t="shared" si="5711"/>
        <v>741</v>
      </c>
      <c r="HB244" s="74">
        <f t="shared" si="5712"/>
        <v>58</v>
      </c>
      <c r="HC244" s="11">
        <v>365</v>
      </c>
      <c r="HD244" s="12">
        <f t="shared" si="5662"/>
        <v>0.51686909581646423</v>
      </c>
      <c r="HE244" s="11">
        <v>18</v>
      </c>
      <c r="HF244" s="12">
        <f t="shared" si="5663"/>
        <v>4.6997389033942558E-2</v>
      </c>
      <c r="HG244" s="13"/>
      <c r="HH244" s="11"/>
      <c r="HI244" s="25"/>
      <c r="HJ244" s="38">
        <v>5348.666666666667</v>
      </c>
      <c r="HK244" s="10">
        <f t="shared" si="5664"/>
        <v>4</v>
      </c>
      <c r="HL244" s="11">
        <f t="shared" si="5665"/>
        <v>0</v>
      </c>
      <c r="HM244" s="11">
        <f t="shared" si="5666"/>
        <v>11368</v>
      </c>
      <c r="HN244" s="11">
        <f t="shared" si="5667"/>
        <v>885</v>
      </c>
      <c r="HO244" s="11">
        <f t="shared" si="5668"/>
        <v>6185</v>
      </c>
      <c r="HP244" s="202">
        <f t="shared" si="5669"/>
        <v>0.54407107670654464</v>
      </c>
      <c r="HQ244" s="15">
        <f t="shared" si="5670"/>
        <v>308</v>
      </c>
      <c r="HR244" s="12">
        <f t="shared" si="5671"/>
        <v>4.9797898140662891E-2</v>
      </c>
      <c r="HS244" s="16">
        <v>66.599999999999994</v>
      </c>
      <c r="HT244" s="17">
        <v>5768</v>
      </c>
      <c r="HU244" s="16">
        <f t="shared" si="5672"/>
        <v>93.257881972514141</v>
      </c>
      <c r="HV244" s="23"/>
      <c r="HW244" s="22">
        <v>4834.76</v>
      </c>
      <c r="HX244" s="78">
        <f t="shared" si="5673"/>
        <v>0.55185384202041909</v>
      </c>
      <c r="HY244" s="78">
        <f t="shared" si="5674"/>
        <v>0.54145827849434058</v>
      </c>
      <c r="HZ244" s="78">
        <f t="shared" si="5675"/>
        <v>0.53912139329347541</v>
      </c>
    </row>
    <row r="245" spans="1:241" x14ac:dyDescent="0.25">
      <c r="A245" s="211"/>
      <c r="B245" s="41">
        <f t="shared" si="5676"/>
        <v>44693</v>
      </c>
      <c r="C245" s="10"/>
      <c r="D245" s="11"/>
      <c r="E245" s="74">
        <f t="shared" si="5677"/>
        <v>684</v>
      </c>
      <c r="F245" s="74">
        <f t="shared" si="5678"/>
        <v>55</v>
      </c>
      <c r="G245" s="11">
        <v>406</v>
      </c>
      <c r="H245" s="12">
        <f t="shared" si="5594"/>
        <v>0.62134502923976609</v>
      </c>
      <c r="I245" s="11">
        <v>19</v>
      </c>
      <c r="J245" s="12">
        <f t="shared" si="5595"/>
        <v>4.4705882352941179E-2</v>
      </c>
      <c r="K245" s="13"/>
      <c r="L245" s="11"/>
      <c r="M245" s="39"/>
      <c r="N245" s="43">
        <v>100</v>
      </c>
      <c r="O245" s="10"/>
      <c r="P245" s="11"/>
      <c r="Q245" s="74">
        <f t="shared" si="5679"/>
        <v>695</v>
      </c>
      <c r="R245" s="74">
        <f t="shared" si="5680"/>
        <v>57</v>
      </c>
      <c r="S245" s="11">
        <v>365</v>
      </c>
      <c r="T245" s="12">
        <f t="shared" si="5598"/>
        <v>0.56546762589928057</v>
      </c>
      <c r="U245" s="11">
        <v>28</v>
      </c>
      <c r="V245" s="12">
        <f t="shared" si="5599"/>
        <v>7.124681933842239E-2</v>
      </c>
      <c r="W245" s="13"/>
      <c r="X245" s="11"/>
      <c r="Y245" s="39"/>
      <c r="Z245" s="43">
        <v>92.857142857142861</v>
      </c>
      <c r="AA245" s="10"/>
      <c r="AB245" s="11"/>
      <c r="AC245" s="74">
        <f t="shared" si="5681"/>
        <v>715</v>
      </c>
      <c r="AD245" s="74">
        <f t="shared" si="5682"/>
        <v>57</v>
      </c>
      <c r="AE245" s="11">
        <v>378</v>
      </c>
      <c r="AF245" s="12">
        <f t="shared" si="5602"/>
        <v>0.55384615384615388</v>
      </c>
      <c r="AG245" s="11">
        <v>18</v>
      </c>
      <c r="AH245" s="12">
        <f t="shared" si="5603"/>
        <v>4.5454545454545456E-2</v>
      </c>
      <c r="AI245" s="13"/>
      <c r="AJ245" s="11"/>
      <c r="AK245" s="39"/>
      <c r="AL245" s="43">
        <v>92.857142857142861</v>
      </c>
      <c r="AM245" s="10">
        <v>1</v>
      </c>
      <c r="AN245" s="11"/>
      <c r="AO245" s="74">
        <f t="shared" si="5683"/>
        <v>174</v>
      </c>
      <c r="AP245" s="74">
        <f t="shared" si="5684"/>
        <v>15</v>
      </c>
      <c r="AQ245" s="11">
        <v>60</v>
      </c>
      <c r="AR245" s="12">
        <f t="shared" si="5606"/>
        <v>0.36781609195402298</v>
      </c>
      <c r="AS245" s="11">
        <v>4</v>
      </c>
      <c r="AT245" s="12">
        <f t="shared" si="5607"/>
        <v>6.25E-2</v>
      </c>
      <c r="AU245" s="13"/>
      <c r="AV245" s="11"/>
      <c r="AW245" s="39"/>
      <c r="AX245" s="43">
        <v>85.714285714285708</v>
      </c>
      <c r="AY245" s="10">
        <v>1</v>
      </c>
      <c r="AZ245" s="11"/>
      <c r="BA245" s="74">
        <f t="shared" si="5685"/>
        <v>729</v>
      </c>
      <c r="BB245" s="74">
        <f t="shared" si="5686"/>
        <v>56</v>
      </c>
      <c r="BC245" s="11">
        <v>363</v>
      </c>
      <c r="BD245" s="12">
        <f t="shared" si="5610"/>
        <v>0.51989026063100141</v>
      </c>
      <c r="BE245" s="11">
        <v>16</v>
      </c>
      <c r="BF245" s="12">
        <f t="shared" si="5611"/>
        <v>4.221635883905013E-2</v>
      </c>
      <c r="BG245" s="13"/>
      <c r="BH245" s="11"/>
      <c r="BI245" s="39"/>
      <c r="BJ245" s="43">
        <v>93.75</v>
      </c>
      <c r="BK245" s="10"/>
      <c r="BL245" s="11"/>
      <c r="BM245" s="74">
        <f t="shared" si="5687"/>
        <v>723</v>
      </c>
      <c r="BN245" s="74">
        <f t="shared" si="5688"/>
        <v>57</v>
      </c>
      <c r="BO245" s="11">
        <v>363</v>
      </c>
      <c r="BP245" s="12">
        <f t="shared" si="5614"/>
        <v>0.53388658367911479</v>
      </c>
      <c r="BQ245" s="11">
        <v>23</v>
      </c>
      <c r="BR245" s="12">
        <f t="shared" si="5615"/>
        <v>5.9585492227979271E-2</v>
      </c>
      <c r="BS245" s="13"/>
      <c r="BT245" s="11"/>
      <c r="BU245" s="39"/>
      <c r="BV245" s="43">
        <v>94.117647058823536</v>
      </c>
      <c r="BW245" s="10"/>
      <c r="BX245" s="11"/>
      <c r="BY245" s="74">
        <f t="shared" si="5689"/>
        <v>710</v>
      </c>
      <c r="BZ245" s="74">
        <f t="shared" si="5690"/>
        <v>55</v>
      </c>
      <c r="CA245" s="11">
        <v>392</v>
      </c>
      <c r="CB245" s="12">
        <f t="shared" si="5618"/>
        <v>0.59436619718309858</v>
      </c>
      <c r="CC245" s="11">
        <v>30</v>
      </c>
      <c r="CD245" s="12">
        <f t="shared" si="5619"/>
        <v>7.1090047393364927E-2</v>
      </c>
      <c r="CE245" s="13"/>
      <c r="CF245" s="11"/>
      <c r="CG245" s="39"/>
      <c r="CH245" s="43">
        <v>81.25</v>
      </c>
      <c r="CI245" s="10"/>
      <c r="CJ245" s="11"/>
      <c r="CK245" s="74">
        <f t="shared" si="5691"/>
        <v>728</v>
      </c>
      <c r="CL245" s="74">
        <f t="shared" si="5692"/>
        <v>56</v>
      </c>
      <c r="CM245" s="11">
        <v>400</v>
      </c>
      <c r="CN245" s="12">
        <f t="shared" si="5622"/>
        <v>0.5714285714285714</v>
      </c>
      <c r="CO245" s="11">
        <v>16</v>
      </c>
      <c r="CP245" s="12">
        <f t="shared" si="5623"/>
        <v>3.8461538461538464E-2</v>
      </c>
      <c r="CQ245" s="13"/>
      <c r="CR245" s="11"/>
      <c r="CS245" s="39"/>
      <c r="CT245" s="43">
        <v>93.75</v>
      </c>
      <c r="CU245" s="10">
        <v>1</v>
      </c>
      <c r="CV245" s="11"/>
      <c r="CW245" s="74">
        <f t="shared" si="5693"/>
        <v>719</v>
      </c>
      <c r="CX245" s="74">
        <f t="shared" si="5694"/>
        <v>56</v>
      </c>
      <c r="CY245" s="11">
        <v>373</v>
      </c>
      <c r="CZ245" s="12">
        <f t="shared" si="5626"/>
        <v>0.54798331015299029</v>
      </c>
      <c r="DA245" s="11">
        <v>21</v>
      </c>
      <c r="DB245" s="12">
        <f t="shared" si="5627"/>
        <v>5.3299492385786802E-2</v>
      </c>
      <c r="DC245" s="13"/>
      <c r="DD245" s="11"/>
      <c r="DE245" s="39"/>
      <c r="DF245" s="43">
        <v>100</v>
      </c>
      <c r="DG245" s="10"/>
      <c r="DH245" s="11"/>
      <c r="DI245" s="74">
        <f t="shared" si="5695"/>
        <v>159</v>
      </c>
      <c r="DJ245" s="74">
        <f t="shared" si="5696"/>
        <v>12</v>
      </c>
      <c r="DK245" s="11">
        <v>62</v>
      </c>
      <c r="DL245" s="12">
        <f t="shared" si="5630"/>
        <v>0.42767295597484278</v>
      </c>
      <c r="DM245" s="11">
        <v>6</v>
      </c>
      <c r="DN245" s="12">
        <f t="shared" si="5631"/>
        <v>8.8235294117647065E-2</v>
      </c>
      <c r="DO245" s="39"/>
      <c r="DP245" s="39"/>
      <c r="DQ245" s="39"/>
      <c r="DR245" s="43">
        <v>40</v>
      </c>
      <c r="DS245" s="10"/>
      <c r="DT245" s="11"/>
      <c r="DU245" s="74">
        <f t="shared" si="5697"/>
        <v>741</v>
      </c>
      <c r="DV245" s="74">
        <f t="shared" si="5698"/>
        <v>56</v>
      </c>
      <c r="DW245" s="11">
        <v>389</v>
      </c>
      <c r="DX245" s="12">
        <f t="shared" si="5634"/>
        <v>0.54655870445344135</v>
      </c>
      <c r="DY245" s="11">
        <v>16</v>
      </c>
      <c r="DZ245" s="12">
        <f t="shared" si="5635"/>
        <v>3.9506172839506172E-2</v>
      </c>
      <c r="EA245" s="13"/>
      <c r="EB245" s="11"/>
      <c r="EC245" s="39"/>
      <c r="ED245" s="43">
        <v>93.75</v>
      </c>
      <c r="EE245" s="10"/>
      <c r="EF245" s="11"/>
      <c r="EG245" s="74">
        <f t="shared" si="5699"/>
        <v>741</v>
      </c>
      <c r="EH245" s="74">
        <f t="shared" si="5700"/>
        <v>56</v>
      </c>
      <c r="EI245" s="11">
        <v>364</v>
      </c>
      <c r="EJ245" s="12">
        <f t="shared" si="5638"/>
        <v>0.53036437246963564</v>
      </c>
      <c r="EK245" s="11">
        <v>29</v>
      </c>
      <c r="EL245" s="12">
        <f t="shared" si="5639"/>
        <v>7.3791348600508899E-2</v>
      </c>
      <c r="EM245" s="13"/>
      <c r="EN245" s="11"/>
      <c r="EO245" s="39"/>
      <c r="EP245" s="43">
        <v>86.666666666666671</v>
      </c>
      <c r="EQ245" s="10"/>
      <c r="ER245" s="11"/>
      <c r="ES245" s="74">
        <f t="shared" si="5701"/>
        <v>717</v>
      </c>
      <c r="ET245" s="74">
        <f t="shared" si="5702"/>
        <v>55</v>
      </c>
      <c r="EU245" s="11">
        <v>409</v>
      </c>
      <c r="EV245" s="12">
        <f t="shared" si="5642"/>
        <v>0.61087866108786615</v>
      </c>
      <c r="EW245" s="11">
        <v>29</v>
      </c>
      <c r="EX245" s="12">
        <f t="shared" si="5643"/>
        <v>6.6210045662100453E-2</v>
      </c>
      <c r="EY245" s="13"/>
      <c r="EZ245" s="11"/>
      <c r="FA245" s="39"/>
      <c r="FB245" s="43">
        <v>86.666666666666671</v>
      </c>
      <c r="FC245" s="10"/>
      <c r="FD245" s="11"/>
      <c r="FE245" s="74">
        <f t="shared" si="5703"/>
        <v>727</v>
      </c>
      <c r="FF245" s="74">
        <f t="shared" si="5704"/>
        <v>56</v>
      </c>
      <c r="FG245" s="11">
        <v>440</v>
      </c>
      <c r="FH245" s="12">
        <f t="shared" si="5646"/>
        <v>0.6382393397524071</v>
      </c>
      <c r="FI245" s="11">
        <v>24</v>
      </c>
      <c r="FJ245" s="12">
        <f t="shared" si="5647"/>
        <v>5.1724137931034482E-2</v>
      </c>
      <c r="FK245" s="13"/>
      <c r="FL245" s="11"/>
      <c r="FM245" s="39"/>
      <c r="FN245" s="43">
        <v>93.333333333333329</v>
      </c>
      <c r="FO245" s="10">
        <v>1</v>
      </c>
      <c r="FP245" s="11"/>
      <c r="FQ245" s="74">
        <f t="shared" si="5705"/>
        <v>736</v>
      </c>
      <c r="FR245" s="74">
        <f t="shared" si="5706"/>
        <v>57</v>
      </c>
      <c r="FS245" s="11">
        <v>419</v>
      </c>
      <c r="FT245" s="12">
        <f t="shared" si="5650"/>
        <v>0.58967391304347827</v>
      </c>
      <c r="FU245" s="11">
        <v>15</v>
      </c>
      <c r="FV245" s="12">
        <f t="shared" si="5651"/>
        <v>3.4562211981566823E-2</v>
      </c>
      <c r="FW245" s="13"/>
      <c r="FX245" s="11"/>
      <c r="FY245" s="39"/>
      <c r="FZ245" s="43">
        <v>100</v>
      </c>
      <c r="GA245" s="10"/>
      <c r="GB245" s="11"/>
      <c r="GC245" s="74">
        <f t="shared" si="5707"/>
        <v>183</v>
      </c>
      <c r="GD245" s="74">
        <f t="shared" si="5708"/>
        <v>15</v>
      </c>
      <c r="GE245" s="11">
        <v>68</v>
      </c>
      <c r="GF245" s="12">
        <f t="shared" si="5654"/>
        <v>0.39890710382513661</v>
      </c>
      <c r="GG245" s="11">
        <v>5</v>
      </c>
      <c r="GH245" s="12">
        <f t="shared" si="5655"/>
        <v>6.8493150684931503E-2</v>
      </c>
      <c r="GI245" s="13"/>
      <c r="GJ245" s="11"/>
      <c r="GK245" s="39"/>
      <c r="GL245" s="43">
        <v>100</v>
      </c>
      <c r="GM245" s="10"/>
      <c r="GN245" s="11"/>
      <c r="GO245" s="74">
        <f t="shared" si="5709"/>
        <v>742</v>
      </c>
      <c r="GP245" s="74">
        <f t="shared" si="5710"/>
        <v>56</v>
      </c>
      <c r="GQ245" s="11">
        <v>411</v>
      </c>
      <c r="GR245" s="12">
        <f t="shared" si="5658"/>
        <v>0.57277628032345018</v>
      </c>
      <c r="GS245" s="11">
        <v>14</v>
      </c>
      <c r="GT245" s="12">
        <f t="shared" si="5659"/>
        <v>3.2941176470588238E-2</v>
      </c>
      <c r="GU245" s="13"/>
      <c r="GV245" s="11"/>
      <c r="GW245" s="39"/>
      <c r="GX245" s="43">
        <v>93.333333333333329</v>
      </c>
      <c r="GY245" s="10"/>
      <c r="GZ245" s="11"/>
      <c r="HA245" s="74">
        <f t="shared" si="5711"/>
        <v>741</v>
      </c>
      <c r="HB245" s="74">
        <f t="shared" si="5712"/>
        <v>58</v>
      </c>
      <c r="HC245" s="11">
        <v>396</v>
      </c>
      <c r="HD245" s="12">
        <f t="shared" si="5662"/>
        <v>0.55465587044534415</v>
      </c>
      <c r="HE245" s="11">
        <v>15</v>
      </c>
      <c r="HF245" s="12">
        <f t="shared" si="5663"/>
        <v>3.6496350364963501E-2</v>
      </c>
      <c r="HG245" s="13"/>
      <c r="HH245" s="11"/>
      <c r="HI245" s="39"/>
      <c r="HJ245" s="43">
        <v>73.333333333333329</v>
      </c>
      <c r="HK245" s="10">
        <f t="shared" si="5664"/>
        <v>4</v>
      </c>
      <c r="HL245" s="11">
        <f t="shared" si="5665"/>
        <v>0</v>
      </c>
      <c r="HM245" s="11">
        <f t="shared" si="5666"/>
        <v>11364</v>
      </c>
      <c r="HN245" s="11">
        <f t="shared" si="5667"/>
        <v>885</v>
      </c>
      <c r="HO245" s="11">
        <f t="shared" si="5668"/>
        <v>6386</v>
      </c>
      <c r="HP245" s="202">
        <f t="shared" si="5669"/>
        <v>0.56195001759943686</v>
      </c>
      <c r="HQ245" s="15">
        <f t="shared" si="5670"/>
        <v>328</v>
      </c>
      <c r="HR245" s="12">
        <f t="shared" si="5671"/>
        <v>5.1362355151894773E-2</v>
      </c>
      <c r="HS245" s="16">
        <v>66.2</v>
      </c>
      <c r="HT245" s="17">
        <v>5931</v>
      </c>
      <c r="HU245" s="16">
        <f t="shared" si="5672"/>
        <v>92.875039148136551</v>
      </c>
      <c r="HV245" s="23"/>
      <c r="HW245" s="22">
        <v>76.8</v>
      </c>
      <c r="HX245" s="78">
        <f t="shared" si="5673"/>
        <v>0.54919354838709677</v>
      </c>
      <c r="HY245" s="78">
        <f t="shared" si="5674"/>
        <v>0.55239599789362825</v>
      </c>
      <c r="HZ245" s="78">
        <f t="shared" si="5675"/>
        <v>0.58372334893395739</v>
      </c>
      <c r="ID245" s="83">
        <f t="shared" ref="ID245:IF245" si="5713">ID246/ID247</f>
        <v>2.4135156878519709E-3</v>
      </c>
      <c r="IE245" s="83">
        <f t="shared" si="5713"/>
        <v>1.3147515119642387E-3</v>
      </c>
      <c r="IF245" s="83">
        <f t="shared" si="5713"/>
        <v>2.0757654385054488E-3</v>
      </c>
      <c r="IG245" s="86" t="s">
        <v>41</v>
      </c>
    </row>
    <row r="246" spans="1:241" ht="19.5" thickBot="1" x14ac:dyDescent="0.3">
      <c r="A246" s="211"/>
      <c r="B246" s="42"/>
      <c r="C246" s="26">
        <f t="shared" ref="C246:D246" si="5714">SUM(C239:C245)</f>
        <v>1</v>
      </c>
      <c r="D246" s="27">
        <f t="shared" si="5714"/>
        <v>0</v>
      </c>
      <c r="E246" s="27"/>
      <c r="F246" s="27"/>
      <c r="G246" s="27">
        <f t="shared" ref="G246" si="5715">SUM(G239:G245)</f>
        <v>2813</v>
      </c>
      <c r="H246" s="28">
        <f t="shared" ref="H246" si="5716">((G246+I246)/7)/E245</f>
        <v>0.61821219715956555</v>
      </c>
      <c r="I246" s="27">
        <f t="shared" ref="I246" si="5717">SUM(I239:I245)</f>
        <v>147</v>
      </c>
      <c r="J246" s="28">
        <f t="shared" ref="J246" si="5718">(I246/(I246+G246))</f>
        <v>4.9662162162162161E-2</v>
      </c>
      <c r="K246" s="27"/>
      <c r="L246" s="27"/>
      <c r="M246" s="29" t="e">
        <f t="shared" ref="M246:N246" si="5719">M244/M243*100-100</f>
        <v>#DIV/0!</v>
      </c>
      <c r="N246" s="72">
        <f t="shared" si="5719"/>
        <v>-0.8268156424581008</v>
      </c>
      <c r="O246" s="26">
        <f t="shared" ref="O246:P246" si="5720">SUM(O239:O245)</f>
        <v>2</v>
      </c>
      <c r="P246" s="27">
        <f t="shared" si="5720"/>
        <v>0</v>
      </c>
      <c r="Q246" s="27"/>
      <c r="R246" s="27"/>
      <c r="S246" s="27">
        <f t="shared" ref="S246:S309" si="5721">SUM(S239:S245)</f>
        <v>2570</v>
      </c>
      <c r="T246" s="28">
        <f t="shared" ref="T246" si="5722">((S246+U246)/7)/Q245</f>
        <v>0.55868448098663925</v>
      </c>
      <c r="U246" s="27">
        <f t="shared" ref="U246:U309" si="5723">SUM(U239:U245)</f>
        <v>148</v>
      </c>
      <c r="V246" s="28">
        <f t="shared" ref="V246" si="5724">(U246/(U246+S246))</f>
        <v>5.4451802796173655E-2</v>
      </c>
      <c r="W246" s="27"/>
      <c r="X246" s="27"/>
      <c r="Y246" s="29" t="e">
        <f t="shared" ref="Y246:Z246" si="5725">Y244/Y243*100-100</f>
        <v>#DIV/0!</v>
      </c>
      <c r="Z246" s="72">
        <f t="shared" si="5725"/>
        <v>2.2186751795690469</v>
      </c>
      <c r="AA246" s="26">
        <f t="shared" ref="AA246:AB246" si="5726">SUM(AA239:AA245)</f>
        <v>0</v>
      </c>
      <c r="AB246" s="27">
        <f t="shared" si="5726"/>
        <v>0</v>
      </c>
      <c r="AC246" s="27"/>
      <c r="AD246" s="27"/>
      <c r="AE246" s="27">
        <f t="shared" ref="AE246:AE309" si="5727">SUM(AE239:AE245)</f>
        <v>2590</v>
      </c>
      <c r="AF246" s="28">
        <f t="shared" ref="AF246" si="5728">((AE246+AG246)/7)/AC245</f>
        <v>0.54285714285714293</v>
      </c>
      <c r="AG246" s="27">
        <f t="shared" ref="AG246:AG309" si="5729">SUM(AG239:AG245)</f>
        <v>127</v>
      </c>
      <c r="AH246" s="28">
        <f t="shared" ref="AH246" si="5730">(AG246/(AG246+AE246))</f>
        <v>4.6742730953257268E-2</v>
      </c>
      <c r="AI246" s="27"/>
      <c r="AJ246" s="27"/>
      <c r="AK246" s="29" t="e">
        <f t="shared" ref="AK246:AL246" si="5731">AK244/AK243*100-100</f>
        <v>#DIV/0!</v>
      </c>
      <c r="AL246" s="72">
        <f t="shared" si="5731"/>
        <v>4.7725458898643325</v>
      </c>
      <c r="AM246" s="26">
        <f t="shared" ref="AM246:AN246" si="5732">SUM(AM239:AM245)</f>
        <v>1</v>
      </c>
      <c r="AN246" s="27">
        <f t="shared" si="5732"/>
        <v>0</v>
      </c>
      <c r="AO246" s="27"/>
      <c r="AP246" s="27"/>
      <c r="AQ246" s="27">
        <f t="shared" ref="AQ246:AQ309" si="5733">SUM(AQ239:AQ245)</f>
        <v>461</v>
      </c>
      <c r="AR246" s="28">
        <f t="shared" ref="AR246" si="5734">((AQ246+AS246)/7)/AO245</f>
        <v>0.39819376026272579</v>
      </c>
      <c r="AS246" s="27">
        <f t="shared" ref="AS246:AS309" si="5735">SUM(AS239:AS245)</f>
        <v>24</v>
      </c>
      <c r="AT246" s="28">
        <f t="shared" ref="AT246" si="5736">(AS246/(AS246+AQ246))</f>
        <v>4.9484536082474224E-2</v>
      </c>
      <c r="AU246" s="27"/>
      <c r="AV246" s="27"/>
      <c r="AW246" s="29" t="e">
        <f t="shared" ref="AW246:AX246" si="5737">AW244/AW243*100-100</f>
        <v>#DIV/0!</v>
      </c>
      <c r="AX246" s="72">
        <f t="shared" si="5737"/>
        <v>8.8906624102154979</v>
      </c>
      <c r="AY246" s="26">
        <f t="shared" ref="AY246:AZ246" si="5738">SUM(AY239:AY245)</f>
        <v>1</v>
      </c>
      <c r="AZ246" s="27">
        <f t="shared" si="5738"/>
        <v>0</v>
      </c>
      <c r="BA246" s="27"/>
      <c r="BB246" s="27"/>
      <c r="BC246" s="27">
        <f t="shared" ref="BC246:BC309" si="5739">SUM(BC239:BC245)</f>
        <v>2581</v>
      </c>
      <c r="BD246" s="28">
        <f t="shared" ref="BD246" si="5740">((BC246+BE246)/7)/BA245</f>
        <v>0.52498530276308053</v>
      </c>
      <c r="BE246" s="27">
        <f t="shared" ref="BE246:BE309" si="5741">SUM(BE239:BE245)</f>
        <v>98</v>
      </c>
      <c r="BF246" s="28">
        <f t="shared" ref="BF246" si="5742">(BE246/(BE246+BC246))</f>
        <v>3.6580813736468834E-2</v>
      </c>
      <c r="BG246" s="27"/>
      <c r="BH246" s="27"/>
      <c r="BI246" s="29" t="e">
        <f t="shared" ref="BI246:BJ246" si="5743">BI244/BI243*100-100</f>
        <v>#DIV/0!</v>
      </c>
      <c r="BJ246" s="72">
        <f t="shared" si="5743"/>
        <v>8.5754189944134112</v>
      </c>
      <c r="BK246" s="26">
        <f t="shared" ref="BK246:BL246" si="5744">SUM(BK239:BK245)</f>
        <v>4</v>
      </c>
      <c r="BL246" s="27">
        <f t="shared" si="5744"/>
        <v>0</v>
      </c>
      <c r="BM246" s="27"/>
      <c r="BN246" s="27"/>
      <c r="BO246" s="27">
        <f t="shared" ref="BO246:BO309" si="5745">SUM(BO239:BO245)</f>
        <v>2589</v>
      </c>
      <c r="BP246" s="28">
        <f t="shared" ref="BP246" si="5746">((BO246+BQ246)/7)/BM245</f>
        <v>0.53309622604228413</v>
      </c>
      <c r="BQ246" s="27">
        <f t="shared" ref="BQ246:BQ309" si="5747">SUM(BQ239:BQ245)</f>
        <v>109</v>
      </c>
      <c r="BR246" s="28">
        <f t="shared" ref="BR246" si="5748">(BQ246/(BQ246+BO246))</f>
        <v>4.0400296515937732E-2</v>
      </c>
      <c r="BS246" s="27"/>
      <c r="BT246" s="27"/>
      <c r="BU246" s="29" t="e">
        <f t="shared" ref="BU246:BV246" si="5749">BU244/BU243*100-100</f>
        <v>#DIV/0!</v>
      </c>
      <c r="BV246" s="72">
        <f t="shared" si="5749"/>
        <v>17.39730529083144</v>
      </c>
      <c r="BW246" s="26">
        <f t="shared" ref="BW246:BX246" si="5750">SUM(BW239:BW245)</f>
        <v>0</v>
      </c>
      <c r="BX246" s="27">
        <f t="shared" si="5750"/>
        <v>0</v>
      </c>
      <c r="BY246" s="27"/>
      <c r="BZ246" s="27"/>
      <c r="CA246" s="27">
        <f t="shared" ref="CA246:CA309" si="5751">SUM(CA239:CA245)</f>
        <v>2739</v>
      </c>
      <c r="CB246" s="28">
        <f t="shared" ref="CB246" si="5752">((CA246+CC246)/7)/BY245</f>
        <v>0.58490945674044259</v>
      </c>
      <c r="CC246" s="27">
        <f t="shared" ref="CC246:CC309" si="5753">SUM(CC239:CC245)</f>
        <v>168</v>
      </c>
      <c r="CD246" s="28">
        <f t="shared" ref="CD246" si="5754">(CC246/(CC246+CA246))</f>
        <v>5.7791537667698657E-2</v>
      </c>
      <c r="CE246" s="27"/>
      <c r="CF246" s="27"/>
      <c r="CG246" s="29" t="e">
        <f t="shared" ref="CG246:CH246" si="5755">CG244/CG243*100-100</f>
        <v>#DIV/0!</v>
      </c>
      <c r="CH246" s="72">
        <f t="shared" si="5755"/>
        <v>3.8966480446927392</v>
      </c>
      <c r="CI246" s="26">
        <f t="shared" ref="CI246:CJ246" si="5756">SUM(CI239:CI245)</f>
        <v>0</v>
      </c>
      <c r="CJ246" s="27">
        <f t="shared" si="5756"/>
        <v>0</v>
      </c>
      <c r="CK246" s="27"/>
      <c r="CL246" s="27"/>
      <c r="CM246" s="27">
        <f t="shared" ref="CM246:CM309" si="5757">SUM(CM239:CM245)</f>
        <v>2777</v>
      </c>
      <c r="CN246" s="28">
        <f t="shared" ref="CN246" si="5758">((CM246+CO246)/7)/CK245</f>
        <v>0.56985871271585553</v>
      </c>
      <c r="CO246" s="27">
        <f t="shared" ref="CO246:CO309" si="5759">SUM(CO239:CO245)</f>
        <v>127</v>
      </c>
      <c r="CP246" s="28">
        <f t="shared" ref="CP246" si="5760">(CO246/(CO246+CM246))</f>
        <v>4.3732782369146003E-2</v>
      </c>
      <c r="CQ246" s="27"/>
      <c r="CR246" s="27"/>
      <c r="CS246" s="29" t="e">
        <f t="shared" ref="CS246:CT246" si="5761">CS244/CS243*100-100</f>
        <v>#DIV/0!</v>
      </c>
      <c r="CT246" s="72">
        <f t="shared" si="5761"/>
        <v>5.0279329608938497</v>
      </c>
      <c r="CU246" s="26">
        <f t="shared" ref="CU246:CV246" si="5762">SUM(CU239:CU245)</f>
        <v>1</v>
      </c>
      <c r="CV246" s="27">
        <f t="shared" si="5762"/>
        <v>0</v>
      </c>
      <c r="CW246" s="27"/>
      <c r="CX246" s="27"/>
      <c r="CY246" s="27">
        <f t="shared" ref="CY246:CY309" si="5763">SUM(CY239:CY245)</f>
        <v>2666</v>
      </c>
      <c r="CZ246" s="28">
        <f t="shared" ref="CZ246" si="5764">((CY246+DA246)/7)/CW245</f>
        <v>0.55374528114444665</v>
      </c>
      <c r="DA246" s="27">
        <f t="shared" ref="DA246:DA309" si="5765">SUM(DA239:DA245)</f>
        <v>121</v>
      </c>
      <c r="DB246" s="28">
        <f t="shared" ref="DB246" si="5766">(DA246/(DA246+CY246))</f>
        <v>4.3415859346968066E-2</v>
      </c>
      <c r="DC246" s="27"/>
      <c r="DD246" s="27"/>
      <c r="DE246" s="29" t="e">
        <f t="shared" ref="DE246:DF246" si="5767">DE244/DE243*100-100</f>
        <v>#DIV/0!</v>
      </c>
      <c r="DF246" s="72">
        <f t="shared" si="5767"/>
        <v>7.7793296089385393</v>
      </c>
      <c r="DG246" s="26">
        <f t="shared" ref="DG246:DH246" si="5768">SUM(DG239:DG245)</f>
        <v>4</v>
      </c>
      <c r="DH246" s="27">
        <f t="shared" si="5768"/>
        <v>0</v>
      </c>
      <c r="DI246" s="27"/>
      <c r="DJ246" s="27"/>
      <c r="DK246" s="27">
        <f t="shared" ref="DK246:DK309" si="5769">SUM(DK239:DK245)</f>
        <v>408</v>
      </c>
      <c r="DL246" s="28">
        <f t="shared" ref="DL246" si="5770">((DK246+DM246)/7)/DI245</f>
        <v>0.39982030548068281</v>
      </c>
      <c r="DM246" s="27">
        <f t="shared" ref="DM246:DM309" si="5771">SUM(DM239:DM245)</f>
        <v>37</v>
      </c>
      <c r="DN246" s="28">
        <f t="shared" ref="DN246" si="5772">(DM246/(DM246+DK246))</f>
        <v>8.3146067415730343E-2</v>
      </c>
      <c r="DO246" s="27"/>
      <c r="DP246" s="27"/>
      <c r="DQ246" s="29" t="e">
        <f t="shared" ref="DQ246:DR246" si="5773">DQ244/DQ243*100-100</f>
        <v>#DIV/0!</v>
      </c>
      <c r="DR246" s="72">
        <f t="shared" si="5773"/>
        <v>4.6703910614525057</v>
      </c>
      <c r="DS246" s="26">
        <f t="shared" ref="DS246:DT246" si="5774">SUM(DS239:DS245)</f>
        <v>0</v>
      </c>
      <c r="DT246" s="27">
        <f t="shared" si="5774"/>
        <v>0</v>
      </c>
      <c r="DU246" s="27"/>
      <c r="DV246" s="27"/>
      <c r="DW246" s="27">
        <f t="shared" ref="DW246:DW309" si="5775">SUM(DW239:DW245)</f>
        <v>2780</v>
      </c>
      <c r="DX246" s="28">
        <f t="shared" ref="DX246" si="5776">((DW246+DY246)/7)/DU245</f>
        <v>0.5583188741083478</v>
      </c>
      <c r="DY246" s="27">
        <f t="shared" ref="DY246:DY309" si="5777">SUM(DY239:DY245)</f>
        <v>116</v>
      </c>
      <c r="DZ246" s="28">
        <f t="shared" ref="DZ246" si="5778">(DY246/(DY246+DW246))</f>
        <v>4.0055248618784532E-2</v>
      </c>
      <c r="EA246" s="27"/>
      <c r="EB246" s="27"/>
      <c r="EC246" s="29" t="e">
        <f t="shared" ref="EC246:ED246" si="5779">EC244/EC243*100-100</f>
        <v>#DIV/0!</v>
      </c>
      <c r="ED246" s="72">
        <f t="shared" si="5779"/>
        <v>8.6731843575418992</v>
      </c>
      <c r="EE246" s="26">
        <f t="shared" ref="EE246:EF246" si="5780">SUM(EE239:EE245)</f>
        <v>0</v>
      </c>
      <c r="EF246" s="27">
        <f t="shared" si="5780"/>
        <v>0</v>
      </c>
      <c r="EG246" s="27"/>
      <c r="EH246" s="27"/>
      <c r="EI246" s="27">
        <f t="shared" ref="EI246:EI309" si="5781">SUM(EI239:EI245)</f>
        <v>2574</v>
      </c>
      <c r="EJ246" s="28">
        <f t="shared" ref="EJ246" si="5782">((EI246+EK246)/7)/EG245</f>
        <v>0.53460574513206094</v>
      </c>
      <c r="EK246" s="27">
        <f t="shared" ref="EK246:EK309" si="5783">SUM(EK239:EK245)</f>
        <v>199</v>
      </c>
      <c r="EL246" s="28">
        <f t="shared" ref="EL246" si="5784">(EK246/(EK246+EI246))</f>
        <v>7.1763433104940502E-2</v>
      </c>
      <c r="EM246" s="27"/>
      <c r="EN246" s="27"/>
      <c r="EO246" s="29" t="e">
        <f t="shared" ref="EO246:EP246" si="5785">EO244/EO243*100-100</f>
        <v>#DIV/0!</v>
      </c>
      <c r="EP246" s="72">
        <f t="shared" si="5785"/>
        <v>16.528864059590333</v>
      </c>
      <c r="EQ246" s="26">
        <f t="shared" ref="EQ246:ER246" si="5786">SUM(EQ239:EQ245)</f>
        <v>1</v>
      </c>
      <c r="ER246" s="27">
        <f t="shared" si="5786"/>
        <v>0</v>
      </c>
      <c r="ES246" s="27"/>
      <c r="ET246" s="27"/>
      <c r="EU246" s="27">
        <f t="shared" ref="EU246:EU309" si="5787">SUM(EU239:EU245)</f>
        <v>2878</v>
      </c>
      <c r="EV246" s="28">
        <f t="shared" ref="EV246" si="5788">((EU246+EW246)/7)/ES245</f>
        <v>0.60808926080892611</v>
      </c>
      <c r="EW246" s="27">
        <f t="shared" ref="EW246:EW309" si="5789">SUM(EW239:EW245)</f>
        <v>174</v>
      </c>
      <c r="EX246" s="28">
        <f t="shared" ref="EX246" si="5790">(EW246/(EW246+EU246))</f>
        <v>5.7011795543905633E-2</v>
      </c>
      <c r="EY246" s="27"/>
      <c r="EZ246" s="27"/>
      <c r="FA246" s="29" t="e">
        <f t="shared" ref="FA246:FB246" si="5791">FA244/FA243*100-100</f>
        <v>#DIV/0!</v>
      </c>
      <c r="FB246" s="72">
        <f t="shared" si="5791"/>
        <v>-0.49906890130353077</v>
      </c>
      <c r="FC246" s="26">
        <f t="shared" ref="FC246:FD246" si="5792">SUM(FC239:FC245)</f>
        <v>1</v>
      </c>
      <c r="FD246" s="27">
        <f t="shared" si="5792"/>
        <v>0</v>
      </c>
      <c r="FE246" s="27"/>
      <c r="FF246" s="27"/>
      <c r="FG246" s="27">
        <f t="shared" ref="FG246:FG309" si="5793">SUM(FG239:FG245)</f>
        <v>2768</v>
      </c>
      <c r="FH246" s="28">
        <f t="shared" ref="FH246" si="5794">((FG246+FI246)/7)/FE245</f>
        <v>0.57221458046767537</v>
      </c>
      <c r="FI246" s="27">
        <f t="shared" ref="FI246:FI309" si="5795">SUM(FI239:FI245)</f>
        <v>144</v>
      </c>
      <c r="FJ246" s="28">
        <f t="shared" ref="FJ246" si="5796">(FI246/(FI246+FG246))</f>
        <v>4.9450549450549448E-2</v>
      </c>
      <c r="FK246" s="27"/>
      <c r="FL246" s="27"/>
      <c r="FM246" s="29" t="e">
        <f t="shared" ref="FM246:FN246" si="5797">FM244/FM243*100-100</f>
        <v>#DIV/0!</v>
      </c>
      <c r="FN246" s="72">
        <f t="shared" si="5797"/>
        <v>3.9255121042830723</v>
      </c>
      <c r="FO246" s="26">
        <f t="shared" ref="FO246:FP246" si="5798">SUM(FO239:FO245)</f>
        <v>2</v>
      </c>
      <c r="FP246" s="27">
        <f t="shared" si="5798"/>
        <v>0</v>
      </c>
      <c r="FQ246" s="27"/>
      <c r="FR246" s="27"/>
      <c r="FS246" s="27">
        <f t="shared" ref="FS246:FS309" si="5799">SUM(FS239:FS245)</f>
        <v>2838</v>
      </c>
      <c r="FT246" s="28">
        <f t="shared" ref="FT246" si="5800">((FS246+FU246)/7)/FQ245</f>
        <v>0.57278726708074534</v>
      </c>
      <c r="FU246" s="27">
        <f t="shared" ref="FU246:FU309" si="5801">SUM(FU239:FU245)</f>
        <v>113</v>
      </c>
      <c r="FV246" s="28">
        <f t="shared" ref="FV246" si="5802">(FU246/(FU246+FS246))</f>
        <v>3.8292104371399523E-2</v>
      </c>
      <c r="FW246" s="27"/>
      <c r="FX246" s="27"/>
      <c r="FY246" s="29" t="e">
        <f t="shared" ref="FY246:FZ246" si="5803">FY244/FY243*100-100</f>
        <v>#DIV/0!</v>
      </c>
      <c r="FZ246" s="72">
        <f t="shared" si="5803"/>
        <v>8.4357541899441344</v>
      </c>
      <c r="GA246" s="26">
        <f t="shared" ref="GA246:GB246" si="5804">SUM(GA239:GA245)</f>
        <v>2</v>
      </c>
      <c r="GB246" s="27">
        <f t="shared" si="5804"/>
        <v>0</v>
      </c>
      <c r="GC246" s="27"/>
      <c r="GD246" s="27"/>
      <c r="GE246" s="27">
        <f t="shared" ref="GE246:GE309" si="5805">SUM(GE239:GE245)</f>
        <v>480</v>
      </c>
      <c r="GF246" s="28">
        <f t="shared" ref="GF246" si="5806">((GE246+GG246)/7)/GC245</f>
        <v>0.39734582357533171</v>
      </c>
      <c r="GG246" s="27">
        <f t="shared" ref="GG246:GG309" si="5807">SUM(GG239:GG245)</f>
        <v>29</v>
      </c>
      <c r="GH246" s="28">
        <f t="shared" ref="GH246" si="5808">(GG246/(GG246+GE246))</f>
        <v>5.6974459724950882E-2</v>
      </c>
      <c r="GI246" s="27"/>
      <c r="GJ246" s="27"/>
      <c r="GK246" s="29" t="e">
        <f t="shared" ref="GK246:GL246" si="5809">GK244/GK243*100-100</f>
        <v>#DIV/0!</v>
      </c>
      <c r="GL246" s="72">
        <f t="shared" si="5809"/>
        <v>22.266560255387063</v>
      </c>
      <c r="GM246" s="26">
        <f t="shared" ref="GM246:GN246" si="5810">SUM(GM239:GM245)</f>
        <v>1</v>
      </c>
      <c r="GN246" s="27">
        <f t="shared" si="5810"/>
        <v>0</v>
      </c>
      <c r="GO246" s="27"/>
      <c r="GP246" s="27"/>
      <c r="GQ246" s="27">
        <f t="shared" ref="GQ246:GQ309" si="5811">SUM(GQ239:GQ245)</f>
        <v>2836</v>
      </c>
      <c r="GR246" s="28">
        <f t="shared" ref="GR246" si="5812">((GQ246+GS246)/7)/GO245</f>
        <v>0.56006931074316513</v>
      </c>
      <c r="GS246" s="27">
        <f t="shared" ref="GS246:GS309" si="5813">SUM(GS239:GS245)</f>
        <v>73</v>
      </c>
      <c r="GT246" s="28">
        <f t="shared" ref="GT246" si="5814">(GS246/(GS246+GQ246))</f>
        <v>2.5094534204193882E-2</v>
      </c>
      <c r="GU246" s="27"/>
      <c r="GV246" s="27"/>
      <c r="GW246" s="29" t="e">
        <f t="shared" ref="GW246:GX246" si="5815">GW244/GW243*100-100</f>
        <v>#DIV/0!</v>
      </c>
      <c r="GX246" s="72">
        <f t="shared" si="5815"/>
        <v>7.7839851024208428</v>
      </c>
      <c r="GY246" s="26">
        <f t="shared" ref="GY246:GZ246" si="5816">SUM(GY239:GY245)</f>
        <v>1</v>
      </c>
      <c r="GZ246" s="27">
        <f t="shared" si="5816"/>
        <v>0</v>
      </c>
      <c r="HA246" s="27"/>
      <c r="HB246" s="27"/>
      <c r="HC246" s="27">
        <f t="shared" ref="HC246:HC309" si="5817">SUM(HC239:HC245)</f>
        <v>2545</v>
      </c>
      <c r="HD246" s="28">
        <f t="shared" ref="HD246" si="5818">((HC246+HE246)/7)/HA245</f>
        <v>0.50915750915750912</v>
      </c>
      <c r="HE246" s="27">
        <f t="shared" ref="HE246:HE309" si="5819">SUM(HE239:HE245)</f>
        <v>96</v>
      </c>
      <c r="HF246" s="28">
        <f t="shared" ref="HF246" si="5820">(HE246/(HE246+HC246))</f>
        <v>3.6349867474441501E-2</v>
      </c>
      <c r="HG246" s="27"/>
      <c r="HH246" s="27"/>
      <c r="HI246" s="29" t="e">
        <f t="shared" ref="HI246:HJ246" si="5821">HI244/HI243*100-100</f>
        <v>#DIV/0!</v>
      </c>
      <c r="HJ246" s="72">
        <f t="shared" si="5821"/>
        <v>19.52327746741156</v>
      </c>
      <c r="HK246" s="26">
        <f t="shared" si="5664"/>
        <v>22</v>
      </c>
      <c r="HL246" s="27">
        <f t="shared" si="5665"/>
        <v>0</v>
      </c>
      <c r="HM246" s="27"/>
      <c r="HN246" s="27"/>
      <c r="HO246" s="27">
        <f t="shared" ref="HO246" si="5822">+G246+S246+AE246+AQ246+BC246+BO246+CA246+CM246+CY246+DK246+DW246+EI246+EU246+FG246+FS246+GE246+GQ246+HC246+I246+U246+AG246+AS246+BE246+BQ246+CC246+CO246+DA246+DM246+DY246+EK246+EW246+FI246+FU246+GG246+GS246+HE246</f>
        <v>43943</v>
      </c>
      <c r="HP246" s="203">
        <f t="shared" ref="HP246" si="5823">+((HO246)/HM245)/7</f>
        <v>0.55240860863880925</v>
      </c>
      <c r="HQ246" s="62">
        <f t="shared" si="5670"/>
        <v>2050</v>
      </c>
      <c r="HR246" s="52">
        <f t="shared" si="5671"/>
        <v>4.6651343786268576E-2</v>
      </c>
      <c r="HS246" s="53">
        <f t="shared" ref="HS246:HS309" si="5824">SUM(HS239:HS245)/7</f>
        <v>66.442857142857136</v>
      </c>
      <c r="HT246" s="54">
        <f t="shared" ref="HT246:HT309" si="5825">SUM(HT239:HT245)</f>
        <v>41147</v>
      </c>
      <c r="HU246" s="53">
        <f t="shared" ref="HU246:HU309" si="5826">AVERAGE(HU239:HU245)</f>
        <v>93.639230167205582</v>
      </c>
      <c r="HV246" s="63" t="e">
        <f t="shared" ref="HV246:HW246" si="5827">HV244/HV243*100-100</f>
        <v>#DIV/0!</v>
      </c>
      <c r="HW246" s="72">
        <f t="shared" si="5827"/>
        <v>8.0393296089385586</v>
      </c>
      <c r="HX246" s="78">
        <f t="shared" ref="HX246" si="5828">SUM(G246,I246,S246,U246,AE246,AG246,AQ246,AS246,BC246,BE246,BO246,BQ246)/7/SUM(E245,Q245,AC245,AO245,BA245,BM245)</f>
        <v>0.5475038402457757</v>
      </c>
      <c r="HY246" s="78">
        <f t="shared" ref="HY246" si="5829">SUM(CA246,CC246,CM246,CO246,CY246,DA246,DK246,DM246,DW246,DY246,EI246,EK246)/7/SUM(BY245,CK245,CW245,DI245,DU245,EG245)</f>
        <v>0.55337395621755814</v>
      </c>
      <c r="HZ246" s="78">
        <f t="shared" ref="HZ246" si="5830">SUM(K246,EU246,EW246,FG246,FI246,FS246,FU246,GE246,GG246,GQ246,GS246,HC246,HE246)/7/SUM(ES245,FE245,FQ245,GC245,GO245,HA245)</f>
        <v>0.55619939083277625</v>
      </c>
      <c r="IA246" s="82">
        <f t="shared" ref="IA246" si="5831">SUM(I246,U246,AG246,AS246,BE246,BQ246)/SUM(G246,I246,S246,U246,AE246,AG246,AQ246,AS246,BC246,BE246,BO246,BQ246)</f>
        <v>4.5802062144911275E-2</v>
      </c>
      <c r="IB246" s="82">
        <f t="shared" ref="IB246" si="5832">SUM(CC246,CO246,DA246,DM246,DY246,EK246)/SUM(CA246,CC246,CM246,CO246,CY246,DA246,DK246,DM246,DW246,DY246,EI246,EK246)</f>
        <v>5.2202283849918436E-2</v>
      </c>
      <c r="IC246" s="82">
        <f t="shared" ref="IC246" si="5833">SUM(EW246,FI246,FU246,GG246,GS246,HE246)/SUM(EU246,EW246,FG246,FI246,FS246,FU246,GE246,GG246,GQ246,GS246,HC246,HE246)</f>
        <v>4.2006143982903699E-2</v>
      </c>
      <c r="ID246" s="84">
        <f t="shared" ref="ID246" si="5834">SUM(C246,O246,AA246,AM246,AY246,BK246)</f>
        <v>9</v>
      </c>
      <c r="IE246" s="84">
        <f t="shared" ref="IE246" si="5835">SUM(BW246,CI246,CU246,DG246,DS246,EE246)</f>
        <v>5</v>
      </c>
      <c r="IF246" s="84">
        <f t="shared" ref="IF246" si="5836">SUM(EQ246,FC246,FO246,GA246,GM246,GY246)</f>
        <v>8</v>
      </c>
      <c r="IG246" s="86" t="s">
        <v>40</v>
      </c>
    </row>
    <row r="247" spans="1:24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5">
        <f t="shared" ref="HK247:HL247" si="5837">HK246/HM236</f>
        <v>1.9321974354470403E-3</v>
      </c>
      <c r="HL247" s="68">
        <f t="shared" si="5837"/>
        <v>0</v>
      </c>
      <c r="HM247" s="30"/>
      <c r="HN247" s="30"/>
      <c r="HO247" s="30"/>
      <c r="HP247" s="204"/>
      <c r="HQ247" s="30"/>
      <c r="HR247" s="30"/>
      <c r="HS247" s="30"/>
      <c r="HT247" s="51"/>
      <c r="HU247" s="30"/>
      <c r="HV247" s="30"/>
      <c r="HW247" s="31"/>
      <c r="HY247" s="77"/>
      <c r="HZ247" s="77"/>
      <c r="ID247" s="84">
        <f t="shared" ref="ID247" si="5838">SUM(E236,Q236,AC236,AO236,BA236,BM236)</f>
        <v>3729</v>
      </c>
      <c r="IE247" s="84">
        <f t="shared" ref="IE247" si="5839">SUM(BY236,CK236,CW236,DI236,DU236,EG236)</f>
        <v>3803</v>
      </c>
      <c r="IF247" s="84">
        <f t="shared" ref="IF247" si="5840">SUM(ES236,FE236,FQ236,GC236,GO236,HA236)</f>
        <v>3854</v>
      </c>
      <c r="IG247" s="86" t="s">
        <v>38</v>
      </c>
    </row>
    <row r="248" spans="1:241" x14ac:dyDescent="0.25">
      <c r="A248" s="210">
        <v>52</v>
      </c>
      <c r="B248" s="73">
        <f>B245+1</f>
        <v>44694</v>
      </c>
      <c r="C248" s="33"/>
      <c r="D248" s="34"/>
      <c r="E248" s="34">
        <f t="shared" ref="E248:F248" si="5841">E245-C248</f>
        <v>684</v>
      </c>
      <c r="F248" s="34">
        <f t="shared" si="5841"/>
        <v>55</v>
      </c>
      <c r="G248" s="34">
        <v>387</v>
      </c>
      <c r="H248" s="35">
        <f t="shared" ref="H248:H254" si="5842">((G248+I248)/E248)</f>
        <v>0.59795321637426901</v>
      </c>
      <c r="I248" s="34">
        <v>22</v>
      </c>
      <c r="J248" s="35">
        <f t="shared" ref="J248:J254" si="5843">I248/(G248+I248)</f>
        <v>5.3789731051344741E-2</v>
      </c>
      <c r="K248" s="36"/>
      <c r="L248" s="34"/>
      <c r="M248" s="34"/>
      <c r="N248" s="37"/>
      <c r="O248" s="33"/>
      <c r="P248" s="34"/>
      <c r="Q248" s="34">
        <f t="shared" ref="Q248" si="5844">Q245-O248</f>
        <v>695</v>
      </c>
      <c r="R248" s="34">
        <f t="shared" ref="R248" si="5845">R245-P248</f>
        <v>57</v>
      </c>
      <c r="S248" s="34">
        <v>345</v>
      </c>
      <c r="T248" s="35">
        <f t="shared" ref="T248:T254" si="5846">((S248+U248)/Q248)</f>
        <v>0.51654676258992804</v>
      </c>
      <c r="U248" s="34">
        <v>14</v>
      </c>
      <c r="V248" s="35">
        <f t="shared" ref="V248:V254" si="5847">U248/(S248+U248)</f>
        <v>3.8997214484679667E-2</v>
      </c>
      <c r="W248" s="36"/>
      <c r="X248" s="34"/>
      <c r="Y248" s="34"/>
      <c r="Z248" s="37"/>
      <c r="AA248" s="33"/>
      <c r="AB248" s="34"/>
      <c r="AC248" s="34">
        <f t="shared" ref="AC248" si="5848">AC245-AA248</f>
        <v>715</v>
      </c>
      <c r="AD248" s="34">
        <f t="shared" ref="AD248" si="5849">AD245-AB248</f>
        <v>57</v>
      </c>
      <c r="AE248" s="34">
        <v>366</v>
      </c>
      <c r="AF248" s="35">
        <f t="shared" ref="AF248:AF254" si="5850">((AE248+AG248)/AC248)</f>
        <v>0.53006993006993008</v>
      </c>
      <c r="AG248" s="34">
        <v>13</v>
      </c>
      <c r="AH248" s="35">
        <f t="shared" ref="AH248:AH254" si="5851">AG248/(AE248+AG248)</f>
        <v>3.430079155672823E-2</v>
      </c>
      <c r="AI248" s="36"/>
      <c r="AJ248" s="34"/>
      <c r="AK248" s="34"/>
      <c r="AL248" s="37"/>
      <c r="AM248" s="33"/>
      <c r="AN248" s="34"/>
      <c r="AO248" s="34">
        <f t="shared" ref="AO248" si="5852">AO245-AM248</f>
        <v>174</v>
      </c>
      <c r="AP248" s="34">
        <f t="shared" ref="AP248" si="5853">AP245-AN248</f>
        <v>15</v>
      </c>
      <c r="AQ248" s="34">
        <v>77</v>
      </c>
      <c r="AR248" s="35">
        <f t="shared" ref="AR248:AR254" si="5854">((AQ248+AS248)/AO248)</f>
        <v>0.45977011494252873</v>
      </c>
      <c r="AS248" s="34">
        <v>3</v>
      </c>
      <c r="AT248" s="35">
        <f t="shared" ref="AT248:AT254" si="5855">AS248/(AQ248+AS248)</f>
        <v>3.7499999999999999E-2</v>
      </c>
      <c r="AU248" s="36"/>
      <c r="AV248" s="34"/>
      <c r="AW248" s="34"/>
      <c r="AX248" s="37"/>
      <c r="AY248" s="33"/>
      <c r="AZ248" s="34"/>
      <c r="BA248" s="34">
        <f t="shared" ref="BA248" si="5856">BA245-AY248</f>
        <v>729</v>
      </c>
      <c r="BB248" s="34">
        <f t="shared" ref="BB248" si="5857">BB245-AZ248</f>
        <v>56</v>
      </c>
      <c r="BC248" s="34">
        <v>332</v>
      </c>
      <c r="BD248" s="35">
        <f t="shared" ref="BD248:BD254" si="5858">((BC248+BE248)/BA248)</f>
        <v>0.47325102880658437</v>
      </c>
      <c r="BE248" s="34">
        <v>13</v>
      </c>
      <c r="BF248" s="35">
        <f t="shared" ref="BF248:BF254" si="5859">BE248/(BC248+BE248)</f>
        <v>3.7681159420289857E-2</v>
      </c>
      <c r="BG248" s="36"/>
      <c r="BH248" s="34"/>
      <c r="BI248" s="34"/>
      <c r="BJ248" s="37"/>
      <c r="BK248" s="33">
        <v>2</v>
      </c>
      <c r="BL248" s="34"/>
      <c r="BM248" s="34">
        <f t="shared" ref="BM248" si="5860">BM245-BK248</f>
        <v>721</v>
      </c>
      <c r="BN248" s="34">
        <f t="shared" ref="BN248" si="5861">BN245-BL248</f>
        <v>57</v>
      </c>
      <c r="BO248" s="34">
        <v>374</v>
      </c>
      <c r="BP248" s="35">
        <f t="shared" ref="BP248:BP254" si="5862">((BO248+BQ248)/BM248)</f>
        <v>0.5409153952843273</v>
      </c>
      <c r="BQ248" s="34">
        <v>16</v>
      </c>
      <c r="BR248" s="35">
        <f t="shared" ref="BR248:BR254" si="5863">BQ248/(BO248+BQ248)</f>
        <v>4.1025641025641026E-2</v>
      </c>
      <c r="BS248" s="36"/>
      <c r="BT248" s="34"/>
      <c r="BU248" s="34"/>
      <c r="BV248" s="37"/>
      <c r="BW248" s="33"/>
      <c r="BX248" s="34"/>
      <c r="BY248" s="34">
        <f t="shared" ref="BY248" si="5864">BY245-BW248</f>
        <v>710</v>
      </c>
      <c r="BZ248" s="34">
        <f t="shared" ref="BZ248" si="5865">BZ245-BX248</f>
        <v>55</v>
      </c>
      <c r="CA248" s="34">
        <v>378</v>
      </c>
      <c r="CB248" s="35">
        <f t="shared" ref="CB248:CB254" si="5866">((CA248+CC248)/BY248)</f>
        <v>0.56338028169014087</v>
      </c>
      <c r="CC248" s="34">
        <v>22</v>
      </c>
      <c r="CD248" s="35">
        <f t="shared" ref="CD248:CD254" si="5867">CC248/(CA248+CC248)</f>
        <v>5.5E-2</v>
      </c>
      <c r="CE248" s="36"/>
      <c r="CF248" s="34"/>
      <c r="CG248" s="34"/>
      <c r="CH248" s="37"/>
      <c r="CI248" s="33"/>
      <c r="CJ248" s="34"/>
      <c r="CK248" s="34">
        <f t="shared" ref="CK248" si="5868">CK245-CI248</f>
        <v>728</v>
      </c>
      <c r="CL248" s="34">
        <f t="shared" ref="CL248" si="5869">CL245-CJ248</f>
        <v>56</v>
      </c>
      <c r="CM248" s="34">
        <v>404</v>
      </c>
      <c r="CN248" s="35">
        <f t="shared" ref="CN248:CN254" si="5870">((CM248+CO248)/CK248)</f>
        <v>0.5851648351648352</v>
      </c>
      <c r="CO248" s="34">
        <v>22</v>
      </c>
      <c r="CP248" s="35">
        <f t="shared" ref="CP248:CP254" si="5871">CO248/(CM248+CO248)</f>
        <v>5.1643192488262914E-2</v>
      </c>
      <c r="CQ248" s="36"/>
      <c r="CR248" s="34"/>
      <c r="CS248" s="34"/>
      <c r="CT248" s="37"/>
      <c r="CU248" s="33"/>
      <c r="CV248" s="34"/>
      <c r="CW248" s="34">
        <f t="shared" ref="CW248" si="5872">CW245-CU248</f>
        <v>719</v>
      </c>
      <c r="CX248" s="34">
        <f t="shared" ref="CX248" si="5873">CX245-CV248</f>
        <v>56</v>
      </c>
      <c r="CY248" s="34">
        <v>372</v>
      </c>
      <c r="CZ248" s="35">
        <f t="shared" ref="CZ248:CZ254" si="5874">((CY248+DA248)/CW248)</f>
        <v>0.53685674547983309</v>
      </c>
      <c r="DA248" s="34">
        <v>14</v>
      </c>
      <c r="DB248" s="35">
        <f t="shared" ref="DB248:DB254" si="5875">DA248/(CY248+DA248)</f>
        <v>3.6269430051813469E-2</v>
      </c>
      <c r="DC248" s="36"/>
      <c r="DD248" s="34"/>
      <c r="DE248" s="34"/>
      <c r="DF248" s="37"/>
      <c r="DG248" s="33"/>
      <c r="DH248" s="34"/>
      <c r="DI248" s="34">
        <f t="shared" ref="DI248" si="5876">DI245-DG248</f>
        <v>159</v>
      </c>
      <c r="DJ248" s="34">
        <f t="shared" ref="DJ248" si="5877">DJ245-DH248</f>
        <v>12</v>
      </c>
      <c r="DK248" s="34">
        <v>61</v>
      </c>
      <c r="DL248" s="35">
        <f t="shared" ref="DL248:DL254" si="5878">((DK248+DM248)/DI248)</f>
        <v>0.39622641509433965</v>
      </c>
      <c r="DM248" s="34">
        <v>2</v>
      </c>
      <c r="DN248" s="35">
        <f t="shared" ref="DN248:DN254" si="5879">DM248/(DK248+DM248)</f>
        <v>3.1746031746031744E-2</v>
      </c>
      <c r="DO248" s="36"/>
      <c r="DP248" s="34"/>
      <c r="DQ248" s="34"/>
      <c r="DR248" s="37"/>
      <c r="DS248" s="33"/>
      <c r="DT248" s="34"/>
      <c r="DU248" s="34">
        <f t="shared" ref="DU248" si="5880">DU245-DS248</f>
        <v>741</v>
      </c>
      <c r="DV248" s="34">
        <f t="shared" ref="DV248" si="5881">DV245-DT248</f>
        <v>56</v>
      </c>
      <c r="DW248" s="34">
        <v>414</v>
      </c>
      <c r="DX248" s="35">
        <f t="shared" ref="DX248:DX254" si="5882">((DW248+DY248)/DU248)</f>
        <v>0.5668016194331984</v>
      </c>
      <c r="DY248" s="34">
        <v>6</v>
      </c>
      <c r="DZ248" s="35">
        <f t="shared" ref="DZ248:DZ254" si="5883">DY248/(DW248+DY248)</f>
        <v>1.4285714285714285E-2</v>
      </c>
      <c r="EA248" s="36"/>
      <c r="EB248" s="34"/>
      <c r="EC248" s="34"/>
      <c r="ED248" s="37"/>
      <c r="EE248" s="33"/>
      <c r="EF248" s="34"/>
      <c r="EG248" s="34">
        <f t="shared" ref="EG248" si="5884">EG245-EE248</f>
        <v>741</v>
      </c>
      <c r="EH248" s="34">
        <f t="shared" ref="EH248" si="5885">EH245-EF248</f>
        <v>56</v>
      </c>
      <c r="EI248" s="34">
        <v>360</v>
      </c>
      <c r="EJ248" s="35">
        <f t="shared" ref="EJ248:EJ254" si="5886">((EI248+EK248)/EG248)</f>
        <v>0.51821862348178138</v>
      </c>
      <c r="EK248" s="34">
        <v>24</v>
      </c>
      <c r="EL248" s="35">
        <f t="shared" ref="EL248:EL254" si="5887">EK248/(EI248+EK248)</f>
        <v>6.25E-2</v>
      </c>
      <c r="EM248" s="36"/>
      <c r="EN248" s="34"/>
      <c r="EO248" s="34"/>
      <c r="EP248" s="37"/>
      <c r="EQ248" s="33"/>
      <c r="ER248" s="34"/>
      <c r="ES248" s="34">
        <f t="shared" ref="ES248" si="5888">ES245-EQ248</f>
        <v>717</v>
      </c>
      <c r="ET248" s="34">
        <f t="shared" ref="ET248" si="5889">ET245-ER248</f>
        <v>55</v>
      </c>
      <c r="EU248" s="34">
        <v>393</v>
      </c>
      <c r="EV248" s="35">
        <f t="shared" ref="EV248:EV254" si="5890">((EU248+EW248)/ES248)</f>
        <v>0.5662482566248257</v>
      </c>
      <c r="EW248" s="34">
        <v>13</v>
      </c>
      <c r="EX248" s="35">
        <f t="shared" ref="EX248:EX254" si="5891">EW248/(EU248+EW248)</f>
        <v>3.2019704433497539E-2</v>
      </c>
      <c r="EY248" s="36"/>
      <c r="EZ248" s="34"/>
      <c r="FA248" s="34"/>
      <c r="FB248" s="37"/>
      <c r="FC248" s="33"/>
      <c r="FD248" s="34"/>
      <c r="FE248" s="34">
        <f t="shared" ref="FE248" si="5892">FE245-FC248</f>
        <v>727</v>
      </c>
      <c r="FF248" s="34">
        <f t="shared" ref="FF248" si="5893">FF245-FD248</f>
        <v>56</v>
      </c>
      <c r="FG248" s="34">
        <v>360</v>
      </c>
      <c r="FH248" s="35">
        <f t="shared" ref="FH248:FH254" si="5894">((FG248+FI248)/FE248)</f>
        <v>0.50756533700137552</v>
      </c>
      <c r="FI248" s="34">
        <v>9</v>
      </c>
      <c r="FJ248" s="35">
        <f t="shared" ref="FJ248:FJ254" si="5895">FI248/(FG248+FI248)</f>
        <v>2.4390243902439025E-2</v>
      </c>
      <c r="FK248" s="36"/>
      <c r="FL248" s="34"/>
      <c r="FM248" s="34"/>
      <c r="FN248" s="37"/>
      <c r="FO248" s="33"/>
      <c r="FP248" s="34"/>
      <c r="FQ248" s="34">
        <f t="shared" ref="FQ248" si="5896">FQ245-FO248</f>
        <v>736</v>
      </c>
      <c r="FR248" s="34">
        <f t="shared" ref="FR248" si="5897">FR245-FP248</f>
        <v>57</v>
      </c>
      <c r="FS248" s="34">
        <v>371</v>
      </c>
      <c r="FT248" s="35">
        <f t="shared" ref="FT248:FT254" si="5898">((FS248+FU248)/FQ248)</f>
        <v>0.52445652173913049</v>
      </c>
      <c r="FU248" s="34">
        <v>15</v>
      </c>
      <c r="FV248" s="35">
        <f t="shared" ref="FV248:FV254" si="5899">FU248/(FS248+FU248)</f>
        <v>3.8860103626943004E-2</v>
      </c>
      <c r="FW248" s="36"/>
      <c r="FX248" s="34"/>
      <c r="FY248" s="34"/>
      <c r="FZ248" s="37"/>
      <c r="GA248" s="33"/>
      <c r="GB248" s="34"/>
      <c r="GC248" s="34">
        <f t="shared" ref="GC248" si="5900">GC245-GA248</f>
        <v>183</v>
      </c>
      <c r="GD248" s="34">
        <f t="shared" ref="GD248" si="5901">GD245-GB248</f>
        <v>15</v>
      </c>
      <c r="GE248" s="34">
        <v>71</v>
      </c>
      <c r="GF248" s="35">
        <f t="shared" ref="GF248:GF254" si="5902">((GE248+GG248)/GC248)</f>
        <v>0.39344262295081966</v>
      </c>
      <c r="GG248" s="34">
        <v>1</v>
      </c>
      <c r="GH248" s="35">
        <f t="shared" ref="GH248:GH254" si="5903">GG248/(GE248+GG248)</f>
        <v>1.3888888888888888E-2</v>
      </c>
      <c r="GI248" s="36"/>
      <c r="GJ248" s="34"/>
      <c r="GK248" s="34"/>
      <c r="GL248" s="37"/>
      <c r="GM248" s="33"/>
      <c r="GN248" s="34"/>
      <c r="GO248" s="34">
        <f t="shared" ref="GO248" si="5904">GO245-GM248</f>
        <v>742</v>
      </c>
      <c r="GP248" s="34">
        <f t="shared" ref="GP248" si="5905">GP245-GN248</f>
        <v>56</v>
      </c>
      <c r="GQ248" s="34">
        <v>411</v>
      </c>
      <c r="GR248" s="35">
        <f t="shared" ref="GR248:GR254" si="5906">((GQ248+GS248)/GO248)</f>
        <v>0.55929919137466311</v>
      </c>
      <c r="GS248" s="34">
        <v>4</v>
      </c>
      <c r="GT248" s="35">
        <f t="shared" ref="GT248:GT254" si="5907">GS248/(GQ248+GS248)</f>
        <v>9.6385542168674707E-3</v>
      </c>
      <c r="GU248" s="36"/>
      <c r="GV248" s="34"/>
      <c r="GW248" s="34"/>
      <c r="GX248" s="37"/>
      <c r="GY248" s="33"/>
      <c r="GZ248" s="34"/>
      <c r="HA248" s="34">
        <f t="shared" ref="HA248" si="5908">HA245-GY248</f>
        <v>741</v>
      </c>
      <c r="HB248" s="34">
        <f t="shared" ref="HB248" si="5909">HB245-GZ248</f>
        <v>58</v>
      </c>
      <c r="HC248" s="34">
        <v>333</v>
      </c>
      <c r="HD248" s="35">
        <f t="shared" ref="HD248:HD254" si="5910">((HC248+HE248)/HA248)</f>
        <v>0.46558704453441296</v>
      </c>
      <c r="HE248" s="34">
        <v>12</v>
      </c>
      <c r="HF248" s="35">
        <f t="shared" ref="HF248:HF254" si="5911">HE248/(HC248+HE248)</f>
        <v>3.4782608695652174E-2</v>
      </c>
      <c r="HG248" s="36"/>
      <c r="HH248" s="34"/>
      <c r="HI248" s="34"/>
      <c r="HJ248" s="37"/>
      <c r="HK248" s="33">
        <f t="shared" ref="HK248:HK255" si="5912">+C248+O248+AA248+AM248+AY248+BK248+BW248+CI248+CU248+DG248+DS248+EE248+EQ248+FC248+FO248+GA248+GM248+GY248</f>
        <v>2</v>
      </c>
      <c r="HL248" s="34">
        <f t="shared" ref="HL248:HL255" si="5913">+D248+P248+AB248+AN248+AZ248+BL248+BX248+CJ248+CV248+DH248+DT248+EF248+ER248+FD248+FP248+GB248+GN248+GZ248</f>
        <v>0</v>
      </c>
      <c r="HM248" s="34">
        <f t="shared" ref="HM248:HM254" si="5914">+E248+Q248+AC248+AO248+BA248+BM248+BY248+CK248+CW248+DI248+DU248+EG248+ES248+FE248+FQ248+GC248+GO248+HA248</f>
        <v>11362</v>
      </c>
      <c r="HN248" s="34">
        <f t="shared" ref="HN248:HN254" si="5915">+F248+R248+AD248+AP248+BB248+BN248+BZ248+CL248+CX248+DJ248+DV248+EH248+ET248+FF248+FR248+GD248+GP248+HB248</f>
        <v>885</v>
      </c>
      <c r="HO248" s="34">
        <f t="shared" ref="HO248:HO254" si="5916">+G248+S248+AE248+AQ248+BC248+BO248+CA248+CM248+CY248+DK248+DW248+EI248+EU248+FG248+FS248+GE248+GQ248+HC248+HE248+I248+U248+AG248+AS248+BE248+BQ248+CC248+CO248+DA248+DM248+DY248+EK248+EW248+FI248+FU248+GG248+GS248</f>
        <v>6034</v>
      </c>
      <c r="HP248" s="201">
        <f t="shared" ref="HP248:HP254" si="5917">+(HO248)/HM248</f>
        <v>0.53106847386023592</v>
      </c>
      <c r="HQ248" s="48">
        <f t="shared" ref="HQ248:HQ255" si="5918">+I248+U248+AG248+AS248+BE248+BQ248+CC248+CO248+DA248+DM248+DY248+EK248+EW248+FI248+FU248+GG248+GS248+HE248</f>
        <v>225</v>
      </c>
      <c r="HR248" s="35">
        <f t="shared" ref="HR248:HR255" si="5919">+(HQ248/(HO248))</f>
        <v>3.728869738150481E-2</v>
      </c>
      <c r="HS248" s="49">
        <v>66.599999999999994</v>
      </c>
      <c r="HT248" s="50">
        <v>5717</v>
      </c>
      <c r="HU248" s="49">
        <f t="shared" ref="HU248:HU254" si="5920">+HT248/HO248*100</f>
        <v>94.746436857805776</v>
      </c>
      <c r="HV248" s="48"/>
      <c r="HW248" s="37"/>
      <c r="HX248" s="78">
        <f t="shared" ref="HX248:HX254" si="5921">SUM(G248,I248,S248,U248,AE248,AG248,AQ248,AS248,BC248,BE248,BO248,BQ248)/SUM(E248,Q248,AC248,AO248,BA248,BM248)</f>
        <v>0.52770306616460461</v>
      </c>
      <c r="HY248" s="78">
        <f t="shared" ref="HY248:HY254" si="5922">SUM(CA248,CC248,CM248,CO248,CY248,DA248,DK248,DM248,DW248,DY248,EI248,EK248)/SUM(BY248,CK248,CW248,DI248,DU248,EG248)</f>
        <v>0.54739336492891</v>
      </c>
      <c r="HZ248" s="78">
        <f t="shared" ref="HZ248:HZ254" si="5923">SUM(K248,EU248,EW248,FG248,FI248,FS248,FU248,GE248,GG248,GQ248,GS248,HC248,HE248)/SUM(ES248,FE248,FQ248,GC248,GO248,HA248)</f>
        <v>0.5182007280291212</v>
      </c>
    </row>
    <row r="249" spans="1:241" x14ac:dyDescent="0.25">
      <c r="A249" s="211"/>
      <c r="B249" s="41">
        <f t="shared" ref="B249:B254" si="5924">+B248+1</f>
        <v>44695</v>
      </c>
      <c r="C249" s="10"/>
      <c r="D249" s="11"/>
      <c r="E249" s="74">
        <f t="shared" ref="E249:E254" si="5925">E248-C249</f>
        <v>684</v>
      </c>
      <c r="F249" s="74">
        <f t="shared" ref="F249:F254" si="5926">F248-D249</f>
        <v>55</v>
      </c>
      <c r="G249" s="11">
        <v>389</v>
      </c>
      <c r="H249" s="12">
        <f t="shared" si="5842"/>
        <v>0.60087719298245612</v>
      </c>
      <c r="I249" s="11">
        <v>22</v>
      </c>
      <c r="J249" s="12">
        <f t="shared" si="5843"/>
        <v>5.3527980535279802E-2</v>
      </c>
      <c r="K249" s="13"/>
      <c r="L249" s="11"/>
      <c r="M249" s="11"/>
      <c r="N249" s="14"/>
      <c r="O249" s="10"/>
      <c r="P249" s="11"/>
      <c r="Q249" s="74">
        <f t="shared" ref="Q249:Q254" si="5927">Q248-O249</f>
        <v>695</v>
      </c>
      <c r="R249" s="74">
        <f t="shared" ref="R249:R254" si="5928">R248-P249</f>
        <v>57</v>
      </c>
      <c r="S249" s="11">
        <v>362</v>
      </c>
      <c r="T249" s="12">
        <f t="shared" si="5846"/>
        <v>0.55251798561151078</v>
      </c>
      <c r="U249" s="11">
        <v>22</v>
      </c>
      <c r="V249" s="12">
        <f t="shared" si="5847"/>
        <v>5.7291666666666664E-2</v>
      </c>
      <c r="W249" s="13"/>
      <c r="X249" s="11"/>
      <c r="Y249" s="11"/>
      <c r="Z249" s="14"/>
      <c r="AA249" s="10"/>
      <c r="AB249" s="11"/>
      <c r="AC249" s="74">
        <f t="shared" ref="AC249:AC254" si="5929">AC248-AA249</f>
        <v>715</v>
      </c>
      <c r="AD249" s="74">
        <f t="shared" ref="AD249:AD254" si="5930">AD248-AB249</f>
        <v>57</v>
      </c>
      <c r="AE249" s="11">
        <v>355</v>
      </c>
      <c r="AF249" s="12">
        <f t="shared" si="5850"/>
        <v>0.52447552447552448</v>
      </c>
      <c r="AG249" s="11">
        <v>20</v>
      </c>
      <c r="AH249" s="12">
        <f t="shared" si="5851"/>
        <v>5.3333333333333337E-2</v>
      </c>
      <c r="AI249" s="13"/>
      <c r="AJ249" s="11"/>
      <c r="AK249" s="11"/>
      <c r="AL249" s="14"/>
      <c r="AM249" s="10"/>
      <c r="AN249" s="11"/>
      <c r="AO249" s="74">
        <f t="shared" ref="AO249:AO254" si="5931">AO248-AM249</f>
        <v>174</v>
      </c>
      <c r="AP249" s="74">
        <f t="shared" ref="AP249:AP254" si="5932">AP248-AN249</f>
        <v>15</v>
      </c>
      <c r="AQ249" s="11">
        <v>82</v>
      </c>
      <c r="AR249" s="12">
        <f t="shared" si="5854"/>
        <v>0.4885057471264368</v>
      </c>
      <c r="AS249" s="11">
        <v>3</v>
      </c>
      <c r="AT249" s="12">
        <f t="shared" si="5855"/>
        <v>3.5294117647058823E-2</v>
      </c>
      <c r="AU249" s="13"/>
      <c r="AV249" s="11"/>
      <c r="AW249" s="11"/>
      <c r="AX249" s="14"/>
      <c r="AY249" s="10"/>
      <c r="AZ249" s="11"/>
      <c r="BA249" s="74">
        <f t="shared" ref="BA249:BA254" si="5933">BA248-AY249</f>
        <v>729</v>
      </c>
      <c r="BB249" s="74">
        <f t="shared" ref="BB249:BB254" si="5934">BB248-AZ249</f>
        <v>56</v>
      </c>
      <c r="BC249" s="11">
        <v>364</v>
      </c>
      <c r="BD249" s="12">
        <f t="shared" si="5858"/>
        <v>0.51714677640603568</v>
      </c>
      <c r="BE249" s="11">
        <v>13</v>
      </c>
      <c r="BF249" s="12">
        <f t="shared" si="5859"/>
        <v>3.4482758620689655E-2</v>
      </c>
      <c r="BG249" s="13"/>
      <c r="BH249" s="11"/>
      <c r="BI249" s="11"/>
      <c r="BJ249" s="14"/>
      <c r="BK249" s="10"/>
      <c r="BL249" s="11"/>
      <c r="BM249" s="74">
        <f t="shared" ref="BM249:BM254" si="5935">BM248-BK249</f>
        <v>721</v>
      </c>
      <c r="BN249" s="74">
        <f t="shared" ref="BN249:BN254" si="5936">BN248-BL249</f>
        <v>57</v>
      </c>
      <c r="BO249" s="11">
        <v>370</v>
      </c>
      <c r="BP249" s="12">
        <f t="shared" si="5862"/>
        <v>0.53398058252427183</v>
      </c>
      <c r="BQ249" s="11">
        <v>15</v>
      </c>
      <c r="BR249" s="12">
        <f t="shared" si="5863"/>
        <v>3.896103896103896E-2</v>
      </c>
      <c r="BS249" s="13"/>
      <c r="BT249" s="11"/>
      <c r="BU249" s="11"/>
      <c r="BV249" s="14"/>
      <c r="BW249" s="10"/>
      <c r="BX249" s="11"/>
      <c r="BY249" s="74">
        <f t="shared" ref="BY249:BY254" si="5937">BY248-BW249</f>
        <v>710</v>
      </c>
      <c r="BZ249" s="74">
        <f t="shared" ref="BZ249:BZ254" si="5938">BZ248-BX249</f>
        <v>55</v>
      </c>
      <c r="CA249" s="11">
        <v>401</v>
      </c>
      <c r="CB249" s="12">
        <f t="shared" si="5866"/>
        <v>0.59436619718309858</v>
      </c>
      <c r="CC249" s="11">
        <v>21</v>
      </c>
      <c r="CD249" s="12">
        <f t="shared" si="5867"/>
        <v>4.9763033175355451E-2</v>
      </c>
      <c r="CE249" s="13"/>
      <c r="CF249" s="11"/>
      <c r="CG249" s="11"/>
      <c r="CH249" s="14"/>
      <c r="CI249" s="10">
        <v>1</v>
      </c>
      <c r="CJ249" s="11"/>
      <c r="CK249" s="74">
        <f t="shared" ref="CK249:CK254" si="5939">CK248-CI249</f>
        <v>727</v>
      </c>
      <c r="CL249" s="74">
        <f t="shared" ref="CL249:CL254" si="5940">CL248-CJ249</f>
        <v>56</v>
      </c>
      <c r="CM249" s="11">
        <v>411</v>
      </c>
      <c r="CN249" s="12">
        <f t="shared" si="5870"/>
        <v>0.59009628610729026</v>
      </c>
      <c r="CO249" s="11">
        <v>18</v>
      </c>
      <c r="CP249" s="12">
        <f t="shared" si="5871"/>
        <v>4.195804195804196E-2</v>
      </c>
      <c r="CQ249" s="13"/>
      <c r="CR249" s="11"/>
      <c r="CS249" s="11"/>
      <c r="CT249" s="14"/>
      <c r="CU249" s="10"/>
      <c r="CV249" s="11"/>
      <c r="CW249" s="74">
        <f t="shared" ref="CW249:CW254" si="5941">CW248-CU249</f>
        <v>719</v>
      </c>
      <c r="CX249" s="74">
        <f t="shared" ref="CX249:CX254" si="5942">CX248-CV249</f>
        <v>56</v>
      </c>
      <c r="CY249" s="11">
        <v>381</v>
      </c>
      <c r="CZ249" s="12">
        <f t="shared" si="5874"/>
        <v>0.55632823365785811</v>
      </c>
      <c r="DA249" s="11">
        <v>19</v>
      </c>
      <c r="DB249" s="12">
        <f t="shared" si="5875"/>
        <v>4.7500000000000001E-2</v>
      </c>
      <c r="DC249" s="13"/>
      <c r="DD249" s="11"/>
      <c r="DE249" s="11"/>
      <c r="DF249" s="14"/>
      <c r="DG249" s="10"/>
      <c r="DH249" s="11"/>
      <c r="DI249" s="74">
        <f t="shared" ref="DI249:DI254" si="5943">DI248-DG249</f>
        <v>159</v>
      </c>
      <c r="DJ249" s="74">
        <f t="shared" ref="DJ249:DJ254" si="5944">DJ248-DH249</f>
        <v>12</v>
      </c>
      <c r="DK249" s="11">
        <v>55</v>
      </c>
      <c r="DL249" s="12">
        <f t="shared" si="5878"/>
        <v>0.37106918238993708</v>
      </c>
      <c r="DM249" s="11">
        <v>4</v>
      </c>
      <c r="DN249" s="12">
        <f t="shared" si="5879"/>
        <v>6.7796610169491525E-2</v>
      </c>
      <c r="DO249" s="13"/>
      <c r="DP249" s="11"/>
      <c r="DQ249" s="11"/>
      <c r="DR249" s="14"/>
      <c r="DS249" s="10"/>
      <c r="DT249" s="11"/>
      <c r="DU249" s="74">
        <f t="shared" ref="DU249:DU254" si="5945">DU248-DS249</f>
        <v>741</v>
      </c>
      <c r="DV249" s="74">
        <f t="shared" ref="DV249:DV254" si="5946">DV248-DT249</f>
        <v>56</v>
      </c>
      <c r="DW249" s="11">
        <v>386</v>
      </c>
      <c r="DX249" s="12">
        <f t="shared" si="5882"/>
        <v>0.53981106612685559</v>
      </c>
      <c r="DY249" s="11">
        <v>14</v>
      </c>
      <c r="DZ249" s="12">
        <f t="shared" si="5883"/>
        <v>3.5000000000000003E-2</v>
      </c>
      <c r="EA249" s="13"/>
      <c r="EB249" s="11"/>
      <c r="EC249" s="11"/>
      <c r="ED249" s="14"/>
      <c r="EE249" s="10"/>
      <c r="EF249" s="11"/>
      <c r="EG249" s="74">
        <f t="shared" ref="EG249:EG254" si="5947">EG248-EE249</f>
        <v>741</v>
      </c>
      <c r="EH249" s="74">
        <f t="shared" ref="EH249:EH254" si="5948">EH248-EF249</f>
        <v>56</v>
      </c>
      <c r="EI249" s="11">
        <v>387</v>
      </c>
      <c r="EJ249" s="12">
        <f t="shared" si="5886"/>
        <v>0.56545209176788125</v>
      </c>
      <c r="EK249" s="11">
        <v>32</v>
      </c>
      <c r="EL249" s="12">
        <f t="shared" si="5887"/>
        <v>7.6372315035799526E-2</v>
      </c>
      <c r="EM249" s="13"/>
      <c r="EN249" s="11"/>
      <c r="EO249" s="11"/>
      <c r="EP249" s="14"/>
      <c r="EQ249" s="10"/>
      <c r="ER249" s="11"/>
      <c r="ES249" s="74">
        <f t="shared" ref="ES249:ES254" si="5949">ES248-EQ249</f>
        <v>717</v>
      </c>
      <c r="ET249" s="74">
        <f t="shared" ref="ET249:ET254" si="5950">ET248-ER249</f>
        <v>55</v>
      </c>
      <c r="EU249" s="11">
        <v>413</v>
      </c>
      <c r="EV249" s="12">
        <f t="shared" si="5890"/>
        <v>0.61506276150627615</v>
      </c>
      <c r="EW249" s="11">
        <v>28</v>
      </c>
      <c r="EX249" s="12">
        <f t="shared" si="5891"/>
        <v>6.3492063492063489E-2</v>
      </c>
      <c r="EY249" s="13"/>
      <c r="EZ249" s="11"/>
      <c r="FA249" s="11"/>
      <c r="FB249" s="14"/>
      <c r="FC249" s="10"/>
      <c r="FD249" s="11"/>
      <c r="FE249" s="74">
        <f t="shared" ref="FE249:FE254" si="5951">FE248-FC249</f>
        <v>727</v>
      </c>
      <c r="FF249" s="74">
        <f t="shared" ref="FF249:FF254" si="5952">FF248-FD249</f>
        <v>56</v>
      </c>
      <c r="FG249" s="11">
        <v>394</v>
      </c>
      <c r="FH249" s="12">
        <f t="shared" si="5894"/>
        <v>0.56671251719394777</v>
      </c>
      <c r="FI249" s="11">
        <v>18</v>
      </c>
      <c r="FJ249" s="12">
        <f t="shared" si="5895"/>
        <v>4.3689320388349516E-2</v>
      </c>
      <c r="FK249" s="13"/>
      <c r="FL249" s="11"/>
      <c r="FM249" s="11"/>
      <c r="FN249" s="14"/>
      <c r="FO249" s="10"/>
      <c r="FP249" s="11"/>
      <c r="FQ249" s="74">
        <f t="shared" ref="FQ249:FQ254" si="5953">FQ248-FO249</f>
        <v>736</v>
      </c>
      <c r="FR249" s="74">
        <f t="shared" ref="FR249:FR254" si="5954">FR248-FP249</f>
        <v>57</v>
      </c>
      <c r="FS249" s="11">
        <v>419</v>
      </c>
      <c r="FT249" s="12">
        <f t="shared" si="5898"/>
        <v>0.58695652173913049</v>
      </c>
      <c r="FU249" s="11">
        <v>13</v>
      </c>
      <c r="FV249" s="12">
        <f t="shared" si="5899"/>
        <v>3.0092592592592591E-2</v>
      </c>
      <c r="FW249" s="13"/>
      <c r="FX249" s="11"/>
      <c r="FY249" s="11"/>
      <c r="FZ249" s="14"/>
      <c r="GA249" s="10"/>
      <c r="GB249" s="11"/>
      <c r="GC249" s="74">
        <f t="shared" ref="GC249:GC254" si="5955">GC248-GA249</f>
        <v>183</v>
      </c>
      <c r="GD249" s="74">
        <f t="shared" ref="GD249:GD254" si="5956">GD248-GB249</f>
        <v>15</v>
      </c>
      <c r="GE249" s="11">
        <v>73</v>
      </c>
      <c r="GF249" s="12">
        <f t="shared" si="5902"/>
        <v>0.41530054644808745</v>
      </c>
      <c r="GG249" s="11">
        <v>3</v>
      </c>
      <c r="GH249" s="12">
        <f t="shared" si="5903"/>
        <v>3.9473684210526314E-2</v>
      </c>
      <c r="GI249" s="13"/>
      <c r="GJ249" s="11"/>
      <c r="GK249" s="11"/>
      <c r="GL249" s="14"/>
      <c r="GM249" s="10">
        <v>1</v>
      </c>
      <c r="GN249" s="11"/>
      <c r="GO249" s="74">
        <f t="shared" ref="GO249:GO254" si="5957">GO248-GM249</f>
        <v>741</v>
      </c>
      <c r="GP249" s="74">
        <f t="shared" ref="GP249:GP254" si="5958">GP248-GN249</f>
        <v>56</v>
      </c>
      <c r="GQ249" s="11">
        <v>393</v>
      </c>
      <c r="GR249" s="12">
        <f t="shared" si="5906"/>
        <v>0.55330634278002699</v>
      </c>
      <c r="GS249" s="11">
        <v>17</v>
      </c>
      <c r="GT249" s="12">
        <f t="shared" si="5907"/>
        <v>4.1463414634146344E-2</v>
      </c>
      <c r="GU249" s="13"/>
      <c r="GV249" s="11"/>
      <c r="GW249" s="11"/>
      <c r="GX249" s="14"/>
      <c r="GY249" s="10"/>
      <c r="GZ249" s="11"/>
      <c r="HA249" s="74">
        <f t="shared" ref="HA249:HA254" si="5959">HA248-GY249</f>
        <v>741</v>
      </c>
      <c r="HB249" s="74">
        <f t="shared" ref="HB249:HB254" si="5960">HB248-GZ249</f>
        <v>58</v>
      </c>
      <c r="HC249" s="11">
        <v>330</v>
      </c>
      <c r="HD249" s="12">
        <f t="shared" si="5910"/>
        <v>0.46828609986504721</v>
      </c>
      <c r="HE249" s="11">
        <v>17</v>
      </c>
      <c r="HF249" s="12">
        <f t="shared" si="5911"/>
        <v>4.8991354466858789E-2</v>
      </c>
      <c r="HG249" s="13"/>
      <c r="HH249" s="11"/>
      <c r="HI249" s="11"/>
      <c r="HJ249" s="14"/>
      <c r="HK249" s="10">
        <f t="shared" si="5912"/>
        <v>2</v>
      </c>
      <c r="HL249" s="11">
        <f t="shared" si="5913"/>
        <v>0</v>
      </c>
      <c r="HM249" s="11">
        <f t="shared" si="5914"/>
        <v>11360</v>
      </c>
      <c r="HN249" s="11">
        <f t="shared" si="5915"/>
        <v>885</v>
      </c>
      <c r="HO249" s="11">
        <f t="shared" si="5916"/>
        <v>6264</v>
      </c>
      <c r="HP249" s="202">
        <f t="shared" si="5917"/>
        <v>0.55140845070422539</v>
      </c>
      <c r="HQ249" s="15">
        <f t="shared" si="5918"/>
        <v>299</v>
      </c>
      <c r="HR249" s="12">
        <f t="shared" si="5919"/>
        <v>4.7733077905491701E-2</v>
      </c>
      <c r="HS249" s="16">
        <v>66.400000000000006</v>
      </c>
      <c r="HT249" s="17">
        <v>5817</v>
      </c>
      <c r="HU249" s="16">
        <f t="shared" si="5920"/>
        <v>92.863984674329501</v>
      </c>
      <c r="HV249" s="15"/>
      <c r="HW249" s="14"/>
      <c r="HX249" s="78">
        <f t="shared" si="5921"/>
        <v>0.54249596557288859</v>
      </c>
      <c r="HY249" s="78">
        <f t="shared" si="5922"/>
        <v>0.56070582038451411</v>
      </c>
      <c r="HZ249" s="78">
        <f t="shared" si="5923"/>
        <v>0.55084525357607284</v>
      </c>
    </row>
    <row r="250" spans="1:241" x14ac:dyDescent="0.25">
      <c r="A250" s="211"/>
      <c r="B250" s="41">
        <f t="shared" si="5924"/>
        <v>44696</v>
      </c>
      <c r="C250" s="10">
        <v>1</v>
      </c>
      <c r="D250" s="11"/>
      <c r="E250" s="74">
        <f t="shared" si="5925"/>
        <v>683</v>
      </c>
      <c r="F250" s="74">
        <f t="shared" si="5926"/>
        <v>55</v>
      </c>
      <c r="G250" s="11">
        <v>405</v>
      </c>
      <c r="H250" s="12">
        <f t="shared" si="5842"/>
        <v>0.62518301610541727</v>
      </c>
      <c r="I250" s="11">
        <v>22</v>
      </c>
      <c r="J250" s="12">
        <f t="shared" si="5843"/>
        <v>5.1522248243559721E-2</v>
      </c>
      <c r="K250" s="13"/>
      <c r="L250" s="11"/>
      <c r="M250" s="11"/>
      <c r="N250" s="14"/>
      <c r="O250" s="10"/>
      <c r="P250" s="11"/>
      <c r="Q250" s="74">
        <f t="shared" si="5927"/>
        <v>695</v>
      </c>
      <c r="R250" s="74">
        <f t="shared" si="5928"/>
        <v>57</v>
      </c>
      <c r="S250" s="11">
        <v>401</v>
      </c>
      <c r="T250" s="12">
        <f t="shared" si="5846"/>
        <v>0.6014388489208633</v>
      </c>
      <c r="U250" s="11">
        <v>17</v>
      </c>
      <c r="V250" s="12">
        <f t="shared" si="5847"/>
        <v>4.0669856459330141E-2</v>
      </c>
      <c r="W250" s="13"/>
      <c r="X250" s="11"/>
      <c r="Y250" s="11"/>
      <c r="Z250" s="14"/>
      <c r="AA250" s="10"/>
      <c r="AB250" s="11"/>
      <c r="AC250" s="74">
        <f t="shared" si="5929"/>
        <v>715</v>
      </c>
      <c r="AD250" s="74">
        <f t="shared" si="5930"/>
        <v>57</v>
      </c>
      <c r="AE250" s="11">
        <v>370</v>
      </c>
      <c r="AF250" s="12">
        <f t="shared" si="5850"/>
        <v>0.53846153846153844</v>
      </c>
      <c r="AG250" s="11">
        <v>15</v>
      </c>
      <c r="AH250" s="12">
        <f t="shared" si="5851"/>
        <v>3.896103896103896E-2</v>
      </c>
      <c r="AI250" s="13"/>
      <c r="AJ250" s="11"/>
      <c r="AK250" s="11"/>
      <c r="AL250" s="14"/>
      <c r="AM250" s="10"/>
      <c r="AN250" s="11">
        <v>1</v>
      </c>
      <c r="AO250" s="74">
        <f t="shared" si="5931"/>
        <v>174</v>
      </c>
      <c r="AP250" s="74">
        <f t="shared" si="5932"/>
        <v>14</v>
      </c>
      <c r="AQ250" s="11">
        <v>72</v>
      </c>
      <c r="AR250" s="12">
        <f t="shared" si="5854"/>
        <v>0.43678160919540232</v>
      </c>
      <c r="AS250" s="11">
        <v>4</v>
      </c>
      <c r="AT250" s="12">
        <f t="shared" si="5855"/>
        <v>5.2631578947368418E-2</v>
      </c>
      <c r="AU250" s="13"/>
      <c r="AV250" s="11"/>
      <c r="AW250" s="11"/>
      <c r="AX250" s="14"/>
      <c r="AY250" s="10"/>
      <c r="AZ250" s="11"/>
      <c r="BA250" s="74">
        <f t="shared" si="5933"/>
        <v>729</v>
      </c>
      <c r="BB250" s="74">
        <f t="shared" si="5934"/>
        <v>56</v>
      </c>
      <c r="BC250" s="11">
        <v>406</v>
      </c>
      <c r="BD250" s="12">
        <f t="shared" si="5858"/>
        <v>0.5761316872427984</v>
      </c>
      <c r="BE250" s="11">
        <v>14</v>
      </c>
      <c r="BF250" s="12">
        <f t="shared" si="5859"/>
        <v>3.3333333333333333E-2</v>
      </c>
      <c r="BG250" s="13"/>
      <c r="BH250" s="11"/>
      <c r="BI250" s="11"/>
      <c r="BJ250" s="14"/>
      <c r="BK250" s="10"/>
      <c r="BL250" s="11"/>
      <c r="BM250" s="74">
        <f t="shared" si="5935"/>
        <v>721</v>
      </c>
      <c r="BN250" s="74">
        <f t="shared" si="5936"/>
        <v>57</v>
      </c>
      <c r="BO250" s="11">
        <v>394</v>
      </c>
      <c r="BP250" s="12">
        <f t="shared" si="5862"/>
        <v>0.56865464632454921</v>
      </c>
      <c r="BQ250" s="11">
        <v>16</v>
      </c>
      <c r="BR250" s="12">
        <f t="shared" si="5863"/>
        <v>3.9024390243902439E-2</v>
      </c>
      <c r="BS250" s="13"/>
      <c r="BT250" s="11"/>
      <c r="BU250" s="11"/>
      <c r="BV250" s="14"/>
      <c r="BW250" s="10">
        <v>1</v>
      </c>
      <c r="BX250" s="11"/>
      <c r="BY250" s="74">
        <f t="shared" si="5937"/>
        <v>709</v>
      </c>
      <c r="BZ250" s="74">
        <f t="shared" si="5938"/>
        <v>55</v>
      </c>
      <c r="CA250" s="11">
        <v>394</v>
      </c>
      <c r="CB250" s="12">
        <f t="shared" si="5866"/>
        <v>0.57686882933709449</v>
      </c>
      <c r="CC250" s="11">
        <v>15</v>
      </c>
      <c r="CD250" s="12">
        <f t="shared" si="5867"/>
        <v>3.6674816625916873E-2</v>
      </c>
      <c r="CE250" s="13"/>
      <c r="CF250" s="11"/>
      <c r="CG250" s="11"/>
      <c r="CH250" s="14"/>
      <c r="CI250" s="10">
        <v>1</v>
      </c>
      <c r="CJ250" s="11"/>
      <c r="CK250" s="74">
        <f t="shared" si="5939"/>
        <v>726</v>
      </c>
      <c r="CL250" s="74">
        <f t="shared" si="5940"/>
        <v>56</v>
      </c>
      <c r="CM250" s="11">
        <v>440</v>
      </c>
      <c r="CN250" s="12">
        <f t="shared" si="5870"/>
        <v>0.62809917355371903</v>
      </c>
      <c r="CO250" s="11">
        <v>16</v>
      </c>
      <c r="CP250" s="12">
        <f t="shared" si="5871"/>
        <v>3.5087719298245612E-2</v>
      </c>
      <c r="CQ250" s="13"/>
      <c r="CR250" s="11"/>
      <c r="CS250" s="11"/>
      <c r="CT250" s="14"/>
      <c r="CU250" s="10"/>
      <c r="CV250" s="11"/>
      <c r="CW250" s="74">
        <f t="shared" si="5941"/>
        <v>719</v>
      </c>
      <c r="CX250" s="74">
        <f t="shared" si="5942"/>
        <v>56</v>
      </c>
      <c r="CY250" s="11">
        <v>387</v>
      </c>
      <c r="CZ250" s="12">
        <f t="shared" si="5874"/>
        <v>0.57301808066759385</v>
      </c>
      <c r="DA250" s="11">
        <v>25</v>
      </c>
      <c r="DB250" s="12">
        <f t="shared" si="5875"/>
        <v>6.0679611650485438E-2</v>
      </c>
      <c r="DC250" s="13"/>
      <c r="DD250" s="11"/>
      <c r="DE250" s="11"/>
      <c r="DF250" s="14"/>
      <c r="DG250" s="10"/>
      <c r="DH250" s="11"/>
      <c r="DI250" s="74">
        <f t="shared" si="5943"/>
        <v>159</v>
      </c>
      <c r="DJ250" s="74">
        <f t="shared" si="5944"/>
        <v>12</v>
      </c>
      <c r="DK250" s="11">
        <v>64</v>
      </c>
      <c r="DL250" s="12">
        <f t="shared" si="5878"/>
        <v>0.42138364779874216</v>
      </c>
      <c r="DM250" s="11">
        <v>3</v>
      </c>
      <c r="DN250" s="12">
        <f t="shared" si="5879"/>
        <v>4.4776119402985072E-2</v>
      </c>
      <c r="DO250" s="13"/>
      <c r="DP250" s="11"/>
      <c r="DQ250" s="11"/>
      <c r="DR250" s="14"/>
      <c r="DS250" s="10"/>
      <c r="DT250" s="11"/>
      <c r="DU250" s="74">
        <f t="shared" si="5945"/>
        <v>741</v>
      </c>
      <c r="DV250" s="74">
        <f t="shared" si="5946"/>
        <v>56</v>
      </c>
      <c r="DW250" s="11">
        <v>382</v>
      </c>
      <c r="DX250" s="12">
        <f t="shared" si="5882"/>
        <v>0.53171390013495279</v>
      </c>
      <c r="DY250" s="11">
        <v>12</v>
      </c>
      <c r="DZ250" s="12">
        <f t="shared" si="5883"/>
        <v>3.0456852791878174E-2</v>
      </c>
      <c r="EA250" s="13"/>
      <c r="EB250" s="11"/>
      <c r="EC250" s="11"/>
      <c r="ED250" s="14"/>
      <c r="EE250" s="10">
        <v>1</v>
      </c>
      <c r="EF250" s="11"/>
      <c r="EG250" s="74">
        <f t="shared" si="5947"/>
        <v>740</v>
      </c>
      <c r="EH250" s="74">
        <f t="shared" si="5948"/>
        <v>56</v>
      </c>
      <c r="EI250" s="11">
        <v>338</v>
      </c>
      <c r="EJ250" s="12">
        <f t="shared" si="5886"/>
        <v>0.49324324324324326</v>
      </c>
      <c r="EK250" s="11">
        <v>27</v>
      </c>
      <c r="EL250" s="12">
        <f t="shared" si="5887"/>
        <v>7.3972602739726029E-2</v>
      </c>
      <c r="EM250" s="13"/>
      <c r="EN250" s="11"/>
      <c r="EO250" s="11"/>
      <c r="EP250" s="14"/>
      <c r="EQ250" s="10"/>
      <c r="ER250" s="11"/>
      <c r="ES250" s="74">
        <f t="shared" si="5949"/>
        <v>717</v>
      </c>
      <c r="ET250" s="74">
        <f t="shared" si="5950"/>
        <v>55</v>
      </c>
      <c r="EU250" s="11">
        <v>433</v>
      </c>
      <c r="EV250" s="12">
        <f t="shared" si="5890"/>
        <v>0.62203626220362618</v>
      </c>
      <c r="EW250" s="11">
        <v>13</v>
      </c>
      <c r="EX250" s="12">
        <f t="shared" si="5891"/>
        <v>2.914798206278027E-2</v>
      </c>
      <c r="EY250" s="13"/>
      <c r="EZ250" s="11"/>
      <c r="FA250" s="11"/>
      <c r="FB250" s="14"/>
      <c r="FC250" s="10"/>
      <c r="FD250" s="11"/>
      <c r="FE250" s="74">
        <f t="shared" si="5951"/>
        <v>727</v>
      </c>
      <c r="FF250" s="74">
        <f t="shared" si="5952"/>
        <v>56</v>
      </c>
      <c r="FG250" s="11">
        <v>404</v>
      </c>
      <c r="FH250" s="12">
        <f t="shared" si="5894"/>
        <v>0.58596973865199453</v>
      </c>
      <c r="FI250" s="11">
        <v>22</v>
      </c>
      <c r="FJ250" s="12">
        <f t="shared" si="5895"/>
        <v>5.1643192488262914E-2</v>
      </c>
      <c r="FK250" s="13"/>
      <c r="FL250" s="11"/>
      <c r="FM250" s="11"/>
      <c r="FN250" s="14"/>
      <c r="FO250" s="10"/>
      <c r="FP250" s="11"/>
      <c r="FQ250" s="74">
        <f t="shared" si="5953"/>
        <v>736</v>
      </c>
      <c r="FR250" s="74">
        <f t="shared" si="5954"/>
        <v>57</v>
      </c>
      <c r="FS250" s="11">
        <v>400</v>
      </c>
      <c r="FT250" s="12">
        <f t="shared" si="5898"/>
        <v>0.56114130434782605</v>
      </c>
      <c r="FU250" s="11">
        <v>13</v>
      </c>
      <c r="FV250" s="12">
        <f t="shared" si="5899"/>
        <v>3.1476997578692496E-2</v>
      </c>
      <c r="FW250" s="13"/>
      <c r="FX250" s="11"/>
      <c r="FY250" s="11"/>
      <c r="FZ250" s="14"/>
      <c r="GA250" s="10"/>
      <c r="GB250" s="11"/>
      <c r="GC250" s="74">
        <f t="shared" si="5955"/>
        <v>183</v>
      </c>
      <c r="GD250" s="74">
        <f t="shared" si="5956"/>
        <v>15</v>
      </c>
      <c r="GE250" s="11">
        <v>61</v>
      </c>
      <c r="GF250" s="12">
        <f t="shared" si="5902"/>
        <v>0.34972677595628415</v>
      </c>
      <c r="GG250" s="11">
        <v>3</v>
      </c>
      <c r="GH250" s="12">
        <f t="shared" si="5903"/>
        <v>4.6875E-2</v>
      </c>
      <c r="GI250" s="13"/>
      <c r="GJ250" s="11"/>
      <c r="GK250" s="11"/>
      <c r="GL250" s="14"/>
      <c r="GM250" s="10"/>
      <c r="GN250" s="11"/>
      <c r="GO250" s="74">
        <f t="shared" si="5957"/>
        <v>741</v>
      </c>
      <c r="GP250" s="74">
        <f t="shared" si="5958"/>
        <v>56</v>
      </c>
      <c r="GQ250" s="11">
        <v>376</v>
      </c>
      <c r="GR250" s="12">
        <f t="shared" si="5906"/>
        <v>0.52361673414304988</v>
      </c>
      <c r="GS250" s="11">
        <v>12</v>
      </c>
      <c r="GT250" s="12">
        <f t="shared" si="5907"/>
        <v>3.0927835051546393E-2</v>
      </c>
      <c r="GU250" s="13"/>
      <c r="GV250" s="11"/>
      <c r="GW250" s="11"/>
      <c r="GX250" s="14"/>
      <c r="GY250" s="10"/>
      <c r="GZ250" s="11"/>
      <c r="HA250" s="74">
        <f t="shared" si="5959"/>
        <v>741</v>
      </c>
      <c r="HB250" s="74">
        <f t="shared" si="5960"/>
        <v>58</v>
      </c>
      <c r="HC250" s="11">
        <v>346</v>
      </c>
      <c r="HD250" s="12">
        <f t="shared" si="5910"/>
        <v>0.49122807017543857</v>
      </c>
      <c r="HE250" s="11">
        <v>18</v>
      </c>
      <c r="HF250" s="12">
        <f t="shared" si="5911"/>
        <v>4.9450549450549448E-2</v>
      </c>
      <c r="HG250" s="13"/>
      <c r="HH250" s="11"/>
      <c r="HI250" s="11"/>
      <c r="HJ250" s="14"/>
      <c r="HK250" s="10">
        <f t="shared" si="5912"/>
        <v>4</v>
      </c>
      <c r="HL250" s="11">
        <f t="shared" si="5913"/>
        <v>1</v>
      </c>
      <c r="HM250" s="11">
        <f t="shared" si="5914"/>
        <v>11356</v>
      </c>
      <c r="HN250" s="11">
        <f t="shared" si="5915"/>
        <v>884</v>
      </c>
      <c r="HO250" s="11">
        <f t="shared" si="5916"/>
        <v>6340</v>
      </c>
      <c r="HP250" s="202">
        <f t="shared" si="5917"/>
        <v>0.55829517435716802</v>
      </c>
      <c r="HQ250" s="15">
        <f t="shared" si="5918"/>
        <v>267</v>
      </c>
      <c r="HR250" s="12">
        <f t="shared" si="5919"/>
        <v>4.2113564668769719E-2</v>
      </c>
      <c r="HS250" s="16">
        <v>66.599999999999994</v>
      </c>
      <c r="HT250" s="17">
        <v>5976</v>
      </c>
      <c r="HU250" s="16">
        <f t="shared" si="5920"/>
        <v>94.258675078864357</v>
      </c>
      <c r="HV250" s="15"/>
      <c r="HW250" s="14"/>
      <c r="HX250" s="78">
        <f t="shared" si="5921"/>
        <v>0.57465698143664246</v>
      </c>
      <c r="HY250" s="78">
        <f t="shared" si="5922"/>
        <v>0.55429625724828679</v>
      </c>
      <c r="HZ250" s="78">
        <f t="shared" si="5923"/>
        <v>0.54642392717815347</v>
      </c>
    </row>
    <row r="251" spans="1:241" x14ac:dyDescent="0.25">
      <c r="A251" s="211"/>
      <c r="B251" s="41">
        <f t="shared" si="5924"/>
        <v>44697</v>
      </c>
      <c r="C251" s="10"/>
      <c r="D251" s="11"/>
      <c r="E251" s="74">
        <f t="shared" si="5925"/>
        <v>683</v>
      </c>
      <c r="F251" s="74">
        <f t="shared" si="5926"/>
        <v>55</v>
      </c>
      <c r="G251" s="11">
        <v>342</v>
      </c>
      <c r="H251" s="12">
        <f t="shared" si="5842"/>
        <v>0.52415812591508049</v>
      </c>
      <c r="I251" s="11">
        <v>16</v>
      </c>
      <c r="J251" s="12">
        <f t="shared" si="5843"/>
        <v>4.4692737430167599E-2</v>
      </c>
      <c r="K251" s="11"/>
      <c r="L251" s="11"/>
      <c r="M251" s="18"/>
      <c r="N251" s="20"/>
      <c r="O251" s="10"/>
      <c r="P251" s="11"/>
      <c r="Q251" s="74">
        <f t="shared" si="5927"/>
        <v>695</v>
      </c>
      <c r="R251" s="74">
        <f t="shared" si="5928"/>
        <v>57</v>
      </c>
      <c r="S251" s="11">
        <v>322</v>
      </c>
      <c r="T251" s="12">
        <f t="shared" si="5846"/>
        <v>0.48920863309352519</v>
      </c>
      <c r="U251" s="11">
        <v>18</v>
      </c>
      <c r="V251" s="12">
        <f t="shared" si="5847"/>
        <v>5.2941176470588235E-2</v>
      </c>
      <c r="W251" s="11"/>
      <c r="X251" s="11"/>
      <c r="Y251" s="18"/>
      <c r="Z251" s="20"/>
      <c r="AA251" s="10">
        <v>1</v>
      </c>
      <c r="AB251" s="11"/>
      <c r="AC251" s="74">
        <f t="shared" si="5929"/>
        <v>714</v>
      </c>
      <c r="AD251" s="74">
        <f t="shared" si="5930"/>
        <v>57</v>
      </c>
      <c r="AE251" s="11">
        <v>318</v>
      </c>
      <c r="AF251" s="12">
        <f t="shared" si="5850"/>
        <v>0.47198879551820727</v>
      </c>
      <c r="AG251" s="11">
        <v>19</v>
      </c>
      <c r="AH251" s="12">
        <f t="shared" si="5851"/>
        <v>5.637982195845697E-2</v>
      </c>
      <c r="AI251" s="11"/>
      <c r="AJ251" s="11"/>
      <c r="AK251" s="18"/>
      <c r="AL251" s="20"/>
      <c r="AM251" s="10">
        <v>1</v>
      </c>
      <c r="AN251" s="11"/>
      <c r="AO251" s="74">
        <f t="shared" si="5931"/>
        <v>173</v>
      </c>
      <c r="AP251" s="74">
        <f t="shared" si="5932"/>
        <v>14</v>
      </c>
      <c r="AQ251" s="11">
        <v>69</v>
      </c>
      <c r="AR251" s="12">
        <f t="shared" si="5854"/>
        <v>0.41618497109826591</v>
      </c>
      <c r="AS251" s="11">
        <v>3</v>
      </c>
      <c r="AT251" s="12">
        <f t="shared" si="5855"/>
        <v>4.1666666666666664E-2</v>
      </c>
      <c r="AU251" s="11"/>
      <c r="AV251" s="11"/>
      <c r="AW251" s="18"/>
      <c r="AX251" s="20"/>
      <c r="AY251" s="10"/>
      <c r="AZ251" s="11"/>
      <c r="BA251" s="74">
        <f t="shared" si="5933"/>
        <v>729</v>
      </c>
      <c r="BB251" s="74">
        <f t="shared" si="5934"/>
        <v>56</v>
      </c>
      <c r="BC251" s="11">
        <v>329</v>
      </c>
      <c r="BD251" s="12">
        <f t="shared" si="5858"/>
        <v>0.4663923182441701</v>
      </c>
      <c r="BE251" s="11">
        <v>11</v>
      </c>
      <c r="BF251" s="12">
        <f t="shared" si="5859"/>
        <v>3.2352941176470591E-2</v>
      </c>
      <c r="BG251" s="11"/>
      <c r="BH251" s="11"/>
      <c r="BI251" s="18"/>
      <c r="BJ251" s="20"/>
      <c r="BK251" s="10"/>
      <c r="BL251" s="11"/>
      <c r="BM251" s="74">
        <f t="shared" si="5935"/>
        <v>721</v>
      </c>
      <c r="BN251" s="74">
        <f t="shared" si="5936"/>
        <v>57</v>
      </c>
      <c r="BO251" s="11">
        <v>341</v>
      </c>
      <c r="BP251" s="12">
        <f t="shared" si="5862"/>
        <v>0.49514563106796117</v>
      </c>
      <c r="BQ251" s="11">
        <v>16</v>
      </c>
      <c r="BR251" s="12">
        <f t="shared" si="5863"/>
        <v>4.4817927170868348E-2</v>
      </c>
      <c r="BS251" s="11"/>
      <c r="BT251" s="11"/>
      <c r="BU251" s="18"/>
      <c r="BV251" s="20"/>
      <c r="BW251" s="10"/>
      <c r="BX251" s="11"/>
      <c r="BY251" s="74">
        <f t="shared" si="5937"/>
        <v>709</v>
      </c>
      <c r="BZ251" s="74">
        <f t="shared" si="5938"/>
        <v>55</v>
      </c>
      <c r="CA251" s="11">
        <v>336</v>
      </c>
      <c r="CB251" s="12">
        <f t="shared" si="5866"/>
        <v>0.51198871650211564</v>
      </c>
      <c r="CC251" s="11">
        <v>27</v>
      </c>
      <c r="CD251" s="12">
        <f t="shared" si="5867"/>
        <v>7.43801652892562E-2</v>
      </c>
      <c r="CE251" s="11"/>
      <c r="CF251" s="11"/>
      <c r="CG251" s="18"/>
      <c r="CH251" s="20"/>
      <c r="CI251" s="10"/>
      <c r="CJ251" s="11"/>
      <c r="CK251" s="74">
        <f t="shared" si="5939"/>
        <v>726</v>
      </c>
      <c r="CL251" s="74">
        <f t="shared" si="5940"/>
        <v>56</v>
      </c>
      <c r="CM251" s="11">
        <v>393</v>
      </c>
      <c r="CN251" s="12">
        <f t="shared" si="5870"/>
        <v>0.56060606060606055</v>
      </c>
      <c r="CO251" s="11">
        <v>14</v>
      </c>
      <c r="CP251" s="12">
        <f t="shared" si="5871"/>
        <v>3.4398034398034398E-2</v>
      </c>
      <c r="CQ251" s="11"/>
      <c r="CR251" s="11"/>
      <c r="CS251" s="18"/>
      <c r="CT251" s="20"/>
      <c r="CU251" s="10"/>
      <c r="CV251" s="11"/>
      <c r="CW251" s="74">
        <f t="shared" si="5941"/>
        <v>719</v>
      </c>
      <c r="CX251" s="74">
        <f t="shared" si="5942"/>
        <v>56</v>
      </c>
      <c r="CY251" s="11">
        <v>351</v>
      </c>
      <c r="CZ251" s="12">
        <f t="shared" si="5874"/>
        <v>0.51182197496522952</v>
      </c>
      <c r="DA251" s="11">
        <v>17</v>
      </c>
      <c r="DB251" s="12">
        <f t="shared" si="5875"/>
        <v>4.619565217391304E-2</v>
      </c>
      <c r="DC251" s="11"/>
      <c r="DD251" s="11"/>
      <c r="DE251" s="18"/>
      <c r="DF251" s="20"/>
      <c r="DG251" s="10"/>
      <c r="DH251" s="11"/>
      <c r="DI251" s="74">
        <f t="shared" si="5943"/>
        <v>159</v>
      </c>
      <c r="DJ251" s="74">
        <f t="shared" si="5944"/>
        <v>12</v>
      </c>
      <c r="DK251" s="11">
        <v>54</v>
      </c>
      <c r="DL251" s="12">
        <f t="shared" si="5878"/>
        <v>0.35849056603773582</v>
      </c>
      <c r="DM251" s="11">
        <v>3</v>
      </c>
      <c r="DN251" s="12">
        <f t="shared" si="5879"/>
        <v>5.2631578947368418E-2</v>
      </c>
      <c r="DO251" s="11"/>
      <c r="DP251" s="11"/>
      <c r="DQ251" s="18"/>
      <c r="DR251" s="20"/>
      <c r="DS251" s="10"/>
      <c r="DT251" s="11"/>
      <c r="DU251" s="74">
        <f t="shared" si="5945"/>
        <v>741</v>
      </c>
      <c r="DV251" s="74">
        <f t="shared" si="5946"/>
        <v>56</v>
      </c>
      <c r="DW251" s="11">
        <v>368</v>
      </c>
      <c r="DX251" s="12">
        <f t="shared" si="5882"/>
        <v>0.51417004048582993</v>
      </c>
      <c r="DY251" s="11">
        <v>13</v>
      </c>
      <c r="DZ251" s="12">
        <f t="shared" si="5883"/>
        <v>3.4120734908136482E-2</v>
      </c>
      <c r="EA251" s="11"/>
      <c r="EB251" s="11"/>
      <c r="EC251" s="18"/>
      <c r="ED251" s="20"/>
      <c r="EE251" s="10"/>
      <c r="EF251" s="11"/>
      <c r="EG251" s="74">
        <f t="shared" si="5947"/>
        <v>740</v>
      </c>
      <c r="EH251" s="74">
        <f t="shared" si="5948"/>
        <v>56</v>
      </c>
      <c r="EI251" s="11">
        <v>350</v>
      </c>
      <c r="EJ251" s="12">
        <f t="shared" si="5886"/>
        <v>0.50405405405405401</v>
      </c>
      <c r="EK251" s="11">
        <v>23</v>
      </c>
      <c r="EL251" s="12">
        <f t="shared" si="5887"/>
        <v>6.1662198391420911E-2</v>
      </c>
      <c r="EM251" s="11"/>
      <c r="EN251" s="11"/>
      <c r="EO251" s="18"/>
      <c r="EP251" s="20"/>
      <c r="EQ251" s="10"/>
      <c r="ER251" s="11"/>
      <c r="ES251" s="74">
        <f t="shared" si="5949"/>
        <v>717</v>
      </c>
      <c r="ET251" s="74">
        <f t="shared" si="5950"/>
        <v>55</v>
      </c>
      <c r="EU251" s="11">
        <v>374</v>
      </c>
      <c r="EV251" s="12">
        <f t="shared" si="5890"/>
        <v>0.54253835425383545</v>
      </c>
      <c r="EW251" s="11">
        <v>15</v>
      </c>
      <c r="EX251" s="12">
        <f t="shared" si="5891"/>
        <v>3.8560411311053984E-2</v>
      </c>
      <c r="EY251" s="11"/>
      <c r="EZ251" s="11"/>
      <c r="FA251" s="18"/>
      <c r="FB251" s="20"/>
      <c r="FC251" s="10">
        <v>1</v>
      </c>
      <c r="FD251" s="11"/>
      <c r="FE251" s="74">
        <f t="shared" si="5951"/>
        <v>726</v>
      </c>
      <c r="FF251" s="74">
        <f t="shared" si="5952"/>
        <v>56</v>
      </c>
      <c r="FG251" s="11">
        <v>360</v>
      </c>
      <c r="FH251" s="12">
        <f t="shared" si="5894"/>
        <v>0.51101928374655647</v>
      </c>
      <c r="FI251" s="11">
        <v>11</v>
      </c>
      <c r="FJ251" s="12">
        <f t="shared" si="5895"/>
        <v>2.9649595687331536E-2</v>
      </c>
      <c r="FK251" s="11"/>
      <c r="FL251" s="11"/>
      <c r="FM251" s="18"/>
      <c r="FN251" s="20"/>
      <c r="FO251" s="10"/>
      <c r="FP251" s="11"/>
      <c r="FQ251" s="74">
        <f t="shared" si="5953"/>
        <v>736</v>
      </c>
      <c r="FR251" s="74">
        <f t="shared" si="5954"/>
        <v>57</v>
      </c>
      <c r="FS251" s="11">
        <v>362</v>
      </c>
      <c r="FT251" s="12">
        <f t="shared" si="5898"/>
        <v>0.51222826086956519</v>
      </c>
      <c r="FU251" s="11">
        <v>15</v>
      </c>
      <c r="FV251" s="12">
        <f t="shared" si="5899"/>
        <v>3.9787798408488062E-2</v>
      </c>
      <c r="FW251" s="11"/>
      <c r="FX251" s="11"/>
      <c r="FY251" s="18"/>
      <c r="FZ251" s="20"/>
      <c r="GA251" s="10"/>
      <c r="GB251" s="11"/>
      <c r="GC251" s="74">
        <f t="shared" si="5955"/>
        <v>183</v>
      </c>
      <c r="GD251" s="74">
        <f t="shared" si="5956"/>
        <v>15</v>
      </c>
      <c r="GE251" s="11">
        <v>71</v>
      </c>
      <c r="GF251" s="12">
        <f t="shared" si="5902"/>
        <v>0.4098360655737705</v>
      </c>
      <c r="GG251" s="11">
        <v>4</v>
      </c>
      <c r="GH251" s="12">
        <f t="shared" si="5903"/>
        <v>5.3333333333333337E-2</v>
      </c>
      <c r="GI251" s="11"/>
      <c r="GJ251" s="11"/>
      <c r="GK251" s="18"/>
      <c r="GL251" s="20"/>
      <c r="GM251" s="10"/>
      <c r="GN251" s="11"/>
      <c r="GO251" s="74">
        <f t="shared" si="5957"/>
        <v>741</v>
      </c>
      <c r="GP251" s="74">
        <f t="shared" si="5958"/>
        <v>56</v>
      </c>
      <c r="GQ251" s="11">
        <v>362</v>
      </c>
      <c r="GR251" s="12">
        <f t="shared" si="5906"/>
        <v>0.50337381916329282</v>
      </c>
      <c r="GS251" s="11">
        <v>11</v>
      </c>
      <c r="GT251" s="12">
        <f t="shared" si="5907"/>
        <v>2.9490616621983913E-2</v>
      </c>
      <c r="GU251" s="11"/>
      <c r="GV251" s="11"/>
      <c r="GW251" s="18"/>
      <c r="GX251" s="20"/>
      <c r="GY251" s="10">
        <v>1</v>
      </c>
      <c r="GZ251" s="11"/>
      <c r="HA251" s="74">
        <f t="shared" si="5959"/>
        <v>740</v>
      </c>
      <c r="HB251" s="74">
        <f t="shared" si="5960"/>
        <v>58</v>
      </c>
      <c r="HC251" s="11">
        <v>347</v>
      </c>
      <c r="HD251" s="12">
        <f t="shared" si="5910"/>
        <v>0.48513513513513512</v>
      </c>
      <c r="HE251" s="11">
        <v>12</v>
      </c>
      <c r="HF251" s="12">
        <f t="shared" si="5911"/>
        <v>3.3426183844011144E-2</v>
      </c>
      <c r="HG251" s="11"/>
      <c r="HH251" s="11"/>
      <c r="HI251" s="18"/>
      <c r="HJ251" s="20"/>
      <c r="HK251" s="10">
        <f t="shared" si="5912"/>
        <v>4</v>
      </c>
      <c r="HL251" s="11">
        <f t="shared" si="5913"/>
        <v>0</v>
      </c>
      <c r="HM251" s="11">
        <f t="shared" si="5914"/>
        <v>11352</v>
      </c>
      <c r="HN251" s="11">
        <f t="shared" si="5915"/>
        <v>884</v>
      </c>
      <c r="HO251" s="11">
        <f t="shared" si="5916"/>
        <v>5697</v>
      </c>
      <c r="HP251" s="202">
        <f t="shared" si="5917"/>
        <v>0.50184989429175475</v>
      </c>
      <c r="HQ251" s="15">
        <f t="shared" si="5918"/>
        <v>248</v>
      </c>
      <c r="HR251" s="12">
        <f t="shared" si="5919"/>
        <v>4.3531683342109884E-2</v>
      </c>
      <c r="HS251" s="16">
        <v>66.5</v>
      </c>
      <c r="HT251" s="17">
        <v>5332</v>
      </c>
      <c r="HU251" s="16">
        <f t="shared" si="5920"/>
        <v>93.593119185536239</v>
      </c>
      <c r="HV251" s="18"/>
      <c r="HW251" s="20"/>
      <c r="HX251" s="78">
        <f t="shared" si="5921"/>
        <v>0.48559892328398385</v>
      </c>
      <c r="HY251" s="78">
        <f t="shared" si="5922"/>
        <v>0.51370585134422775</v>
      </c>
      <c r="HZ251" s="78">
        <f t="shared" si="5923"/>
        <v>0.50585480093676816</v>
      </c>
    </row>
    <row r="252" spans="1:241" x14ac:dyDescent="0.25">
      <c r="A252" s="211"/>
      <c r="B252" s="41">
        <f>+B251+1</f>
        <v>44698</v>
      </c>
      <c r="C252" s="10">
        <v>2</v>
      </c>
      <c r="D252" s="11"/>
      <c r="E252" s="74">
        <f t="shared" si="5925"/>
        <v>681</v>
      </c>
      <c r="F252" s="74">
        <f t="shared" si="5926"/>
        <v>55</v>
      </c>
      <c r="G252" s="11">
        <v>376</v>
      </c>
      <c r="H252" s="12">
        <f t="shared" si="5842"/>
        <v>0.58296622613803228</v>
      </c>
      <c r="I252" s="11">
        <v>21</v>
      </c>
      <c r="J252" s="12">
        <f t="shared" si="5843"/>
        <v>5.2896725440806043E-2</v>
      </c>
      <c r="K252" s="13"/>
      <c r="L252" s="13"/>
      <c r="M252" s="25">
        <v>4248</v>
      </c>
      <c r="N252" s="38">
        <v>4490</v>
      </c>
      <c r="O252" s="10"/>
      <c r="P252" s="11"/>
      <c r="Q252" s="74">
        <f t="shared" si="5927"/>
        <v>695</v>
      </c>
      <c r="R252" s="74">
        <f t="shared" si="5928"/>
        <v>57</v>
      </c>
      <c r="S252" s="11">
        <v>385</v>
      </c>
      <c r="T252" s="12">
        <f t="shared" si="5846"/>
        <v>0.58992805755395683</v>
      </c>
      <c r="U252" s="11">
        <v>25</v>
      </c>
      <c r="V252" s="12">
        <f t="shared" si="5847"/>
        <v>6.097560975609756E-2</v>
      </c>
      <c r="W252" s="13"/>
      <c r="X252" s="13"/>
      <c r="Y252" s="25">
        <v>4248</v>
      </c>
      <c r="Z252" s="38">
        <v>4490</v>
      </c>
      <c r="AA252" s="10"/>
      <c r="AB252" s="11"/>
      <c r="AC252" s="74">
        <f t="shared" si="5929"/>
        <v>714</v>
      </c>
      <c r="AD252" s="74">
        <f t="shared" si="5930"/>
        <v>57</v>
      </c>
      <c r="AE252" s="11">
        <v>392</v>
      </c>
      <c r="AF252" s="12">
        <f t="shared" si="5850"/>
        <v>0.56442577030812324</v>
      </c>
      <c r="AG252" s="11">
        <v>11</v>
      </c>
      <c r="AH252" s="12">
        <f t="shared" si="5851"/>
        <v>2.729528535980149E-2</v>
      </c>
      <c r="AI252" s="13"/>
      <c r="AJ252" s="13"/>
      <c r="AK252" s="25">
        <v>4248</v>
      </c>
      <c r="AL252" s="38">
        <v>4490</v>
      </c>
      <c r="AM252" s="10"/>
      <c r="AN252" s="11"/>
      <c r="AO252" s="74">
        <f t="shared" si="5931"/>
        <v>173</v>
      </c>
      <c r="AP252" s="74">
        <f t="shared" si="5932"/>
        <v>14</v>
      </c>
      <c r="AQ252" s="11">
        <v>65</v>
      </c>
      <c r="AR252" s="12">
        <f t="shared" si="5854"/>
        <v>0.39306358381502893</v>
      </c>
      <c r="AS252" s="11">
        <v>3</v>
      </c>
      <c r="AT252" s="12">
        <f t="shared" si="5855"/>
        <v>4.4117647058823532E-2</v>
      </c>
      <c r="AU252" s="13"/>
      <c r="AV252" s="13"/>
      <c r="AW252" s="25">
        <v>4248</v>
      </c>
      <c r="AX252" s="38">
        <v>4490</v>
      </c>
      <c r="AY252" s="10"/>
      <c r="AZ252" s="11"/>
      <c r="BA252" s="74">
        <f t="shared" si="5933"/>
        <v>729</v>
      </c>
      <c r="BB252" s="74">
        <f t="shared" si="5934"/>
        <v>56</v>
      </c>
      <c r="BC252" s="11">
        <v>364</v>
      </c>
      <c r="BD252" s="12">
        <f t="shared" si="5858"/>
        <v>0.51851851851851849</v>
      </c>
      <c r="BE252" s="11">
        <v>14</v>
      </c>
      <c r="BF252" s="12">
        <f t="shared" si="5859"/>
        <v>3.7037037037037035E-2</v>
      </c>
      <c r="BG252" s="13"/>
      <c r="BH252" s="13"/>
      <c r="BI252" s="25">
        <v>4248</v>
      </c>
      <c r="BJ252" s="38">
        <v>4490</v>
      </c>
      <c r="BK252" s="10"/>
      <c r="BL252" s="11"/>
      <c r="BM252" s="74">
        <f t="shared" si="5935"/>
        <v>721</v>
      </c>
      <c r="BN252" s="74">
        <f t="shared" si="5936"/>
        <v>57</v>
      </c>
      <c r="BO252" s="11">
        <v>324</v>
      </c>
      <c r="BP252" s="12">
        <f t="shared" si="5862"/>
        <v>0.46601941747572817</v>
      </c>
      <c r="BQ252" s="11">
        <v>12</v>
      </c>
      <c r="BR252" s="12">
        <f t="shared" si="5863"/>
        <v>3.5714285714285712E-2</v>
      </c>
      <c r="BS252" s="13"/>
      <c r="BT252" s="13"/>
      <c r="BU252" s="25">
        <v>4248</v>
      </c>
      <c r="BV252" s="38">
        <v>4490</v>
      </c>
      <c r="BW252" s="10"/>
      <c r="BX252" s="11"/>
      <c r="BY252" s="74">
        <f t="shared" si="5937"/>
        <v>709</v>
      </c>
      <c r="BZ252" s="74">
        <f t="shared" si="5938"/>
        <v>55</v>
      </c>
      <c r="CA252" s="11">
        <v>358</v>
      </c>
      <c r="CB252" s="12">
        <f t="shared" si="5866"/>
        <v>0.54442877291960512</v>
      </c>
      <c r="CC252" s="11">
        <v>28</v>
      </c>
      <c r="CD252" s="12">
        <f t="shared" si="5867"/>
        <v>7.2538860103626937E-2</v>
      </c>
      <c r="CE252" s="13"/>
      <c r="CF252" s="13"/>
      <c r="CG252" s="25">
        <v>4248</v>
      </c>
      <c r="CH252" s="38">
        <v>4490</v>
      </c>
      <c r="CI252" s="10"/>
      <c r="CJ252" s="11"/>
      <c r="CK252" s="74">
        <f t="shared" si="5939"/>
        <v>726</v>
      </c>
      <c r="CL252" s="74">
        <f t="shared" si="5940"/>
        <v>56</v>
      </c>
      <c r="CM252" s="11">
        <v>415</v>
      </c>
      <c r="CN252" s="12">
        <f t="shared" si="5870"/>
        <v>0.60055096418732778</v>
      </c>
      <c r="CO252" s="11">
        <v>21</v>
      </c>
      <c r="CP252" s="12">
        <f t="shared" si="5871"/>
        <v>4.8165137614678902E-2</v>
      </c>
      <c r="CQ252" s="13"/>
      <c r="CR252" s="13"/>
      <c r="CS252" s="25">
        <v>4248</v>
      </c>
      <c r="CT252" s="38">
        <v>4490</v>
      </c>
      <c r="CU252" s="10"/>
      <c r="CV252" s="11"/>
      <c r="CW252" s="74">
        <f t="shared" si="5941"/>
        <v>719</v>
      </c>
      <c r="CX252" s="74">
        <f t="shared" si="5942"/>
        <v>56</v>
      </c>
      <c r="CY252" s="11">
        <v>364</v>
      </c>
      <c r="CZ252" s="12">
        <f t="shared" si="5874"/>
        <v>0.52851182197496527</v>
      </c>
      <c r="DA252" s="11">
        <v>16</v>
      </c>
      <c r="DB252" s="12">
        <f t="shared" si="5875"/>
        <v>4.2105263157894736E-2</v>
      </c>
      <c r="DC252" s="13"/>
      <c r="DD252" s="13"/>
      <c r="DE252" s="25">
        <v>4248</v>
      </c>
      <c r="DF252" s="38">
        <v>4490</v>
      </c>
      <c r="DG252" s="10">
        <v>1</v>
      </c>
      <c r="DH252" s="11"/>
      <c r="DI252" s="74">
        <f t="shared" si="5943"/>
        <v>158</v>
      </c>
      <c r="DJ252" s="74">
        <f t="shared" si="5944"/>
        <v>12</v>
      </c>
      <c r="DK252" s="11">
        <v>66</v>
      </c>
      <c r="DL252" s="12">
        <f t="shared" si="5878"/>
        <v>0.45569620253164556</v>
      </c>
      <c r="DM252" s="11">
        <v>6</v>
      </c>
      <c r="DN252" s="12">
        <f t="shared" si="5879"/>
        <v>8.3333333333333329E-2</v>
      </c>
      <c r="DO252" s="13"/>
      <c r="DP252" s="13"/>
      <c r="DQ252" s="25">
        <v>4248</v>
      </c>
      <c r="DR252" s="38">
        <v>4490</v>
      </c>
      <c r="DS252" s="10"/>
      <c r="DT252" s="11"/>
      <c r="DU252" s="74">
        <f t="shared" si="5945"/>
        <v>741</v>
      </c>
      <c r="DV252" s="74">
        <f t="shared" si="5946"/>
        <v>56</v>
      </c>
      <c r="DW252" s="11">
        <v>384</v>
      </c>
      <c r="DX252" s="12">
        <f t="shared" si="5882"/>
        <v>0.53981106612685559</v>
      </c>
      <c r="DY252" s="11">
        <v>16</v>
      </c>
      <c r="DZ252" s="12">
        <f t="shared" si="5883"/>
        <v>0.04</v>
      </c>
      <c r="EA252" s="13"/>
      <c r="EB252" s="13"/>
      <c r="EC252" s="25">
        <v>4248</v>
      </c>
      <c r="ED252" s="38">
        <v>4490</v>
      </c>
      <c r="EE252" s="10"/>
      <c r="EF252" s="11"/>
      <c r="EG252" s="74">
        <f t="shared" si="5947"/>
        <v>740</v>
      </c>
      <c r="EH252" s="74">
        <f t="shared" si="5948"/>
        <v>56</v>
      </c>
      <c r="EI252" s="11">
        <v>383</v>
      </c>
      <c r="EJ252" s="12">
        <f t="shared" si="5886"/>
        <v>0.54054054054054057</v>
      </c>
      <c r="EK252" s="11">
        <v>17</v>
      </c>
      <c r="EL252" s="12">
        <f t="shared" si="5887"/>
        <v>4.2500000000000003E-2</v>
      </c>
      <c r="EM252" s="13"/>
      <c r="EN252" s="13"/>
      <c r="EO252" s="25">
        <v>4248</v>
      </c>
      <c r="EP252" s="38">
        <v>4490</v>
      </c>
      <c r="EQ252" s="10">
        <v>1</v>
      </c>
      <c r="ER252" s="11"/>
      <c r="ES252" s="74">
        <f t="shared" si="5949"/>
        <v>716</v>
      </c>
      <c r="ET252" s="74">
        <f t="shared" si="5950"/>
        <v>55</v>
      </c>
      <c r="EU252" s="11">
        <v>421</v>
      </c>
      <c r="EV252" s="12">
        <f t="shared" si="5890"/>
        <v>0.62150837988826813</v>
      </c>
      <c r="EW252" s="11">
        <v>24</v>
      </c>
      <c r="EX252" s="12">
        <f t="shared" si="5891"/>
        <v>5.3932584269662923E-2</v>
      </c>
      <c r="EY252" s="13"/>
      <c r="EZ252" s="13"/>
      <c r="FA252" s="25">
        <v>4248</v>
      </c>
      <c r="FB252" s="38">
        <v>4490</v>
      </c>
      <c r="FC252" s="10"/>
      <c r="FD252" s="11"/>
      <c r="FE252" s="74">
        <f t="shared" si="5951"/>
        <v>726</v>
      </c>
      <c r="FF252" s="74">
        <f t="shared" si="5952"/>
        <v>56</v>
      </c>
      <c r="FG252" s="11">
        <v>387</v>
      </c>
      <c r="FH252" s="12">
        <f t="shared" si="5894"/>
        <v>0.57024793388429751</v>
      </c>
      <c r="FI252" s="11">
        <v>27</v>
      </c>
      <c r="FJ252" s="12">
        <f t="shared" si="5895"/>
        <v>6.5217391304347824E-2</v>
      </c>
      <c r="FK252" s="13"/>
      <c r="FL252" s="13"/>
      <c r="FM252" s="25">
        <v>4248</v>
      </c>
      <c r="FN252" s="38">
        <v>4490</v>
      </c>
      <c r="FO252" s="10">
        <v>1</v>
      </c>
      <c r="FP252" s="11"/>
      <c r="FQ252" s="74">
        <f t="shared" si="5953"/>
        <v>735</v>
      </c>
      <c r="FR252" s="74">
        <f t="shared" si="5954"/>
        <v>57</v>
      </c>
      <c r="FS252" s="11">
        <v>417</v>
      </c>
      <c r="FT252" s="12">
        <f t="shared" si="5898"/>
        <v>0.59455782312925165</v>
      </c>
      <c r="FU252" s="11">
        <v>20</v>
      </c>
      <c r="FV252" s="12">
        <f t="shared" si="5899"/>
        <v>4.5766590389016017E-2</v>
      </c>
      <c r="FW252" s="13"/>
      <c r="FX252" s="13"/>
      <c r="FY252" s="25">
        <v>4248</v>
      </c>
      <c r="FZ252" s="38">
        <v>4490</v>
      </c>
      <c r="GA252" s="10"/>
      <c r="GB252" s="11"/>
      <c r="GC252" s="74">
        <f t="shared" si="5955"/>
        <v>183</v>
      </c>
      <c r="GD252" s="74">
        <f t="shared" si="5956"/>
        <v>15</v>
      </c>
      <c r="GE252" s="11">
        <v>73</v>
      </c>
      <c r="GF252" s="12">
        <f t="shared" si="5902"/>
        <v>0.40437158469945356</v>
      </c>
      <c r="GG252" s="11">
        <v>1</v>
      </c>
      <c r="GH252" s="12">
        <f t="shared" si="5903"/>
        <v>1.3513513513513514E-2</v>
      </c>
      <c r="GI252" s="13"/>
      <c r="GJ252" s="13"/>
      <c r="GK252" s="25">
        <v>4248</v>
      </c>
      <c r="GL252" s="38">
        <v>4490</v>
      </c>
      <c r="GM252" s="10"/>
      <c r="GN252" s="11"/>
      <c r="GO252" s="74">
        <f t="shared" si="5957"/>
        <v>741</v>
      </c>
      <c r="GP252" s="74">
        <f t="shared" si="5958"/>
        <v>56</v>
      </c>
      <c r="GQ252" s="11">
        <v>425</v>
      </c>
      <c r="GR252" s="12">
        <f t="shared" si="5906"/>
        <v>0.59514170040485825</v>
      </c>
      <c r="GS252" s="11">
        <v>16</v>
      </c>
      <c r="GT252" s="12">
        <f t="shared" si="5907"/>
        <v>3.6281179138321996E-2</v>
      </c>
      <c r="GU252" s="13"/>
      <c r="GV252" s="13"/>
      <c r="GW252" s="25">
        <v>4248</v>
      </c>
      <c r="GX252" s="38">
        <v>4490</v>
      </c>
      <c r="GY252" s="10"/>
      <c r="GZ252" s="11"/>
      <c r="HA252" s="74">
        <f t="shared" si="5959"/>
        <v>740</v>
      </c>
      <c r="HB252" s="74">
        <f t="shared" si="5960"/>
        <v>58</v>
      </c>
      <c r="HC252" s="11">
        <v>391</v>
      </c>
      <c r="HD252" s="12">
        <f t="shared" si="5910"/>
        <v>0.54729729729729726</v>
      </c>
      <c r="HE252" s="11">
        <v>14</v>
      </c>
      <c r="HF252" s="12">
        <f t="shared" si="5911"/>
        <v>3.4567901234567898E-2</v>
      </c>
      <c r="HG252" s="13"/>
      <c r="HH252" s="13"/>
      <c r="HI252" s="25">
        <v>4248</v>
      </c>
      <c r="HJ252" s="38">
        <v>4490</v>
      </c>
      <c r="HK252" s="10">
        <f t="shared" si="5912"/>
        <v>5</v>
      </c>
      <c r="HL252" s="11">
        <f t="shared" si="5913"/>
        <v>0</v>
      </c>
      <c r="HM252" s="11">
        <f t="shared" si="5914"/>
        <v>11347</v>
      </c>
      <c r="HN252" s="11">
        <f t="shared" si="5915"/>
        <v>884</v>
      </c>
      <c r="HO252" s="11">
        <f t="shared" si="5916"/>
        <v>6282</v>
      </c>
      <c r="HP252" s="202">
        <f t="shared" si="5917"/>
        <v>0.55362650920948264</v>
      </c>
      <c r="HQ252" s="15">
        <f t="shared" si="5918"/>
        <v>292</v>
      </c>
      <c r="HR252" s="12">
        <f t="shared" si="5919"/>
        <v>4.648201209805794E-2</v>
      </c>
      <c r="HS252" s="16">
        <v>66.5</v>
      </c>
      <c r="HT252" s="17">
        <v>5893</v>
      </c>
      <c r="HU252" s="16">
        <f t="shared" si="5920"/>
        <v>93.807704552690225</v>
      </c>
      <c r="HV252" s="23">
        <v>4248</v>
      </c>
      <c r="HW252" s="22">
        <v>4490</v>
      </c>
      <c r="HX252" s="78">
        <f t="shared" si="5921"/>
        <v>0.53649340156207914</v>
      </c>
      <c r="HY252" s="78">
        <f t="shared" si="5922"/>
        <v>0.54679673081993141</v>
      </c>
      <c r="HZ252" s="78">
        <f t="shared" si="5923"/>
        <v>0.576933090341057</v>
      </c>
    </row>
    <row r="253" spans="1:241" x14ac:dyDescent="0.25">
      <c r="A253" s="211"/>
      <c r="B253" s="41">
        <f t="shared" si="5924"/>
        <v>44699</v>
      </c>
      <c r="C253" s="10"/>
      <c r="D253" s="11"/>
      <c r="E253" s="74">
        <f t="shared" si="5925"/>
        <v>681</v>
      </c>
      <c r="F253" s="74">
        <f t="shared" si="5926"/>
        <v>55</v>
      </c>
      <c r="G253" s="11">
        <v>364</v>
      </c>
      <c r="H253" s="12">
        <f t="shared" si="5842"/>
        <v>0.56093979441997066</v>
      </c>
      <c r="I253" s="11">
        <v>18</v>
      </c>
      <c r="J253" s="12">
        <f t="shared" si="5843"/>
        <v>4.712041884816754E-2</v>
      </c>
      <c r="K253" s="13"/>
      <c r="L253" s="11"/>
      <c r="M253" s="25">
        <v>4692.8571428571431</v>
      </c>
      <c r="N253" s="38">
        <v>4450.666666666667</v>
      </c>
      <c r="O253" s="10">
        <v>1</v>
      </c>
      <c r="P253" s="11"/>
      <c r="Q253" s="74">
        <f t="shared" si="5927"/>
        <v>694</v>
      </c>
      <c r="R253" s="74">
        <f t="shared" si="5928"/>
        <v>57</v>
      </c>
      <c r="S253" s="11">
        <v>347</v>
      </c>
      <c r="T253" s="12">
        <f t="shared" si="5846"/>
        <v>0.52017291066282423</v>
      </c>
      <c r="U253" s="11">
        <v>14</v>
      </c>
      <c r="V253" s="12">
        <f t="shared" si="5847"/>
        <v>3.8781163434903045E-2</v>
      </c>
      <c r="W253" s="13"/>
      <c r="X253" s="11"/>
      <c r="Y253" s="25">
        <v>4897.3529411764703</v>
      </c>
      <c r="Z253" s="38">
        <v>4642.9411764705883</v>
      </c>
      <c r="AA253" s="10"/>
      <c r="AB253" s="11"/>
      <c r="AC253" s="74">
        <f t="shared" si="5929"/>
        <v>714</v>
      </c>
      <c r="AD253" s="74">
        <f t="shared" si="5930"/>
        <v>57</v>
      </c>
      <c r="AE253" s="11">
        <v>334</v>
      </c>
      <c r="AF253" s="12">
        <f t="shared" si="5850"/>
        <v>0.49439775910364148</v>
      </c>
      <c r="AG253" s="11">
        <v>19</v>
      </c>
      <c r="AH253" s="12">
        <f t="shared" si="5851"/>
        <v>5.3824362606232294E-2</v>
      </c>
      <c r="AI253" s="13"/>
      <c r="AJ253" s="11"/>
      <c r="AK253" s="25">
        <v>4508.0555555555557</v>
      </c>
      <c r="AL253" s="38">
        <v>4693.75</v>
      </c>
      <c r="AM253" s="10"/>
      <c r="AN253" s="11"/>
      <c r="AO253" s="74">
        <f t="shared" si="5931"/>
        <v>173</v>
      </c>
      <c r="AP253" s="74">
        <f t="shared" si="5932"/>
        <v>14</v>
      </c>
      <c r="AQ253" s="11">
        <v>73</v>
      </c>
      <c r="AR253" s="12">
        <f t="shared" si="5854"/>
        <v>0.43930635838150289</v>
      </c>
      <c r="AS253" s="11">
        <v>3</v>
      </c>
      <c r="AT253" s="12">
        <f t="shared" si="5855"/>
        <v>3.9473684210526314E-2</v>
      </c>
      <c r="AU253" s="13"/>
      <c r="AV253" s="11"/>
      <c r="AW253" s="25">
        <v>4948.2352941176468</v>
      </c>
      <c r="AX253" s="38">
        <v>4735.7142857142853</v>
      </c>
      <c r="AY253" s="10">
        <v>1</v>
      </c>
      <c r="AZ253" s="11"/>
      <c r="BA253" s="74">
        <f t="shared" si="5933"/>
        <v>728</v>
      </c>
      <c r="BB253" s="74">
        <f t="shared" si="5934"/>
        <v>56</v>
      </c>
      <c r="BC253" s="11">
        <v>363</v>
      </c>
      <c r="BD253" s="12">
        <f t="shared" si="5858"/>
        <v>0.52197802197802201</v>
      </c>
      <c r="BE253" s="11">
        <v>17</v>
      </c>
      <c r="BF253" s="12">
        <f t="shared" si="5859"/>
        <v>4.4736842105263158E-2</v>
      </c>
      <c r="BG253" s="13"/>
      <c r="BH253" s="11"/>
      <c r="BI253" s="25">
        <v>4814.2222222222226</v>
      </c>
      <c r="BJ253" s="38">
        <v>4724.1176470588234</v>
      </c>
      <c r="BK253" s="10"/>
      <c r="BL253" s="11"/>
      <c r="BM253" s="74">
        <f t="shared" si="5935"/>
        <v>721</v>
      </c>
      <c r="BN253" s="74">
        <f t="shared" si="5936"/>
        <v>57</v>
      </c>
      <c r="BO253" s="11">
        <v>369</v>
      </c>
      <c r="BP253" s="12">
        <f t="shared" si="5862"/>
        <v>0.53259361997226073</v>
      </c>
      <c r="BQ253" s="11">
        <v>15</v>
      </c>
      <c r="BR253" s="12">
        <f t="shared" si="5863"/>
        <v>3.90625E-2</v>
      </c>
      <c r="BS253" s="13"/>
      <c r="BT253" s="11"/>
      <c r="BU253" s="25">
        <v>4695.151515151515</v>
      </c>
      <c r="BV253" s="38">
        <v>5085.5555555555557</v>
      </c>
      <c r="BW253" s="10">
        <v>1</v>
      </c>
      <c r="BX253" s="11"/>
      <c r="BY253" s="74">
        <f t="shared" si="5937"/>
        <v>708</v>
      </c>
      <c r="BZ253" s="74">
        <f t="shared" si="5938"/>
        <v>55</v>
      </c>
      <c r="CA253" s="11">
        <v>349</v>
      </c>
      <c r="CB253" s="12">
        <f t="shared" si="5866"/>
        <v>0.51836158192090398</v>
      </c>
      <c r="CC253" s="11">
        <v>18</v>
      </c>
      <c r="CD253" s="12">
        <f t="shared" si="5867"/>
        <v>4.9046321525885561E-2</v>
      </c>
      <c r="CE253" s="13"/>
      <c r="CF253" s="11"/>
      <c r="CG253" s="25">
        <v>4596.3157894736842</v>
      </c>
      <c r="CH253" s="38">
        <v>4690.666666666667</v>
      </c>
      <c r="CI253" s="10"/>
      <c r="CJ253" s="11"/>
      <c r="CK253" s="74">
        <f t="shared" si="5939"/>
        <v>726</v>
      </c>
      <c r="CL253" s="74">
        <f t="shared" si="5940"/>
        <v>56</v>
      </c>
      <c r="CM253" s="11">
        <v>401</v>
      </c>
      <c r="CN253" s="12">
        <f t="shared" si="5870"/>
        <v>0.57162534435261703</v>
      </c>
      <c r="CO253" s="11">
        <v>14</v>
      </c>
      <c r="CP253" s="12">
        <f t="shared" si="5871"/>
        <v>3.3734939759036145E-2</v>
      </c>
      <c r="CQ253" s="13"/>
      <c r="CR253" s="11"/>
      <c r="CS253" s="25">
        <v>4683.8235294117649</v>
      </c>
      <c r="CT253" s="38">
        <v>4625.5555555555557</v>
      </c>
      <c r="CU253" s="10"/>
      <c r="CV253" s="11"/>
      <c r="CW253" s="74">
        <f t="shared" si="5941"/>
        <v>719</v>
      </c>
      <c r="CX253" s="74">
        <f t="shared" si="5942"/>
        <v>56</v>
      </c>
      <c r="CY253" s="11">
        <v>341</v>
      </c>
      <c r="CZ253" s="12">
        <f t="shared" si="5874"/>
        <v>0.49513212795549372</v>
      </c>
      <c r="DA253" s="11">
        <v>15</v>
      </c>
      <c r="DB253" s="12">
        <f t="shared" si="5875"/>
        <v>4.2134831460674156E-2</v>
      </c>
      <c r="DC253" s="13"/>
      <c r="DD253" s="11"/>
      <c r="DE253" s="25">
        <v>4804.7058823529414</v>
      </c>
      <c r="DF253" s="38">
        <v>4920.666666666667</v>
      </c>
      <c r="DG253" s="10"/>
      <c r="DH253" s="11"/>
      <c r="DI253" s="74">
        <f t="shared" si="5943"/>
        <v>158</v>
      </c>
      <c r="DJ253" s="74">
        <f t="shared" si="5944"/>
        <v>12</v>
      </c>
      <c r="DK253" s="11">
        <v>48</v>
      </c>
      <c r="DL253" s="12">
        <f t="shared" si="5878"/>
        <v>0.32911392405063289</v>
      </c>
      <c r="DM253" s="11">
        <v>4</v>
      </c>
      <c r="DN253" s="12">
        <f t="shared" si="5879"/>
        <v>7.6923076923076927E-2</v>
      </c>
      <c r="DO253" s="13"/>
      <c r="DP253" s="11"/>
      <c r="DQ253" s="25">
        <v>4756.4705882352937</v>
      </c>
      <c r="DR253" s="38">
        <v>4942.2222222222226</v>
      </c>
      <c r="DS253" s="10"/>
      <c r="DT253" s="11"/>
      <c r="DU253" s="74">
        <f t="shared" si="5945"/>
        <v>741</v>
      </c>
      <c r="DV253" s="74">
        <f t="shared" si="5946"/>
        <v>56</v>
      </c>
      <c r="DW253" s="11">
        <v>365</v>
      </c>
      <c r="DX253" s="12">
        <f t="shared" si="5882"/>
        <v>0.51012145748987858</v>
      </c>
      <c r="DY253" s="11">
        <v>13</v>
      </c>
      <c r="DZ253" s="12">
        <f t="shared" si="5883"/>
        <v>3.439153439153439E-2</v>
      </c>
      <c r="EA253" s="13"/>
      <c r="EB253" s="11"/>
      <c r="EC253" s="25">
        <v>4713.6000000000004</v>
      </c>
      <c r="ED253" s="38">
        <v>4848.125</v>
      </c>
      <c r="EE253" s="10"/>
      <c r="EF253" s="11"/>
      <c r="EG253" s="74">
        <f t="shared" si="5947"/>
        <v>740</v>
      </c>
      <c r="EH253" s="74">
        <f t="shared" si="5948"/>
        <v>56</v>
      </c>
      <c r="EI253" s="11">
        <v>325</v>
      </c>
      <c r="EJ253" s="12">
        <f t="shared" si="5886"/>
        <v>0.46216216216216216</v>
      </c>
      <c r="EK253" s="11">
        <v>17</v>
      </c>
      <c r="EL253" s="12">
        <f t="shared" si="5887"/>
        <v>4.9707602339181284E-2</v>
      </c>
      <c r="EM253" s="13"/>
      <c r="EN253" s="11"/>
      <c r="EO253" s="25">
        <v>4684.4736842105267</v>
      </c>
      <c r="EP253" s="38">
        <v>5336.4285714285716</v>
      </c>
      <c r="EQ253" s="10"/>
      <c r="ER253" s="11"/>
      <c r="ES253" s="74">
        <f t="shared" si="5949"/>
        <v>716</v>
      </c>
      <c r="ET253" s="74">
        <f t="shared" si="5950"/>
        <v>55</v>
      </c>
      <c r="EU253" s="11">
        <v>441</v>
      </c>
      <c r="EV253" s="12">
        <f t="shared" si="5890"/>
        <v>0.64525139664804465</v>
      </c>
      <c r="EW253" s="11">
        <v>21</v>
      </c>
      <c r="EX253" s="12">
        <f t="shared" si="5891"/>
        <v>4.5454545454545456E-2</v>
      </c>
      <c r="EY253" s="13"/>
      <c r="EZ253" s="11"/>
      <c r="FA253" s="25">
        <v>4690.2941176470586</v>
      </c>
      <c r="FB253" s="38">
        <v>4544</v>
      </c>
      <c r="FC253" s="10"/>
      <c r="FD253" s="11"/>
      <c r="FE253" s="74">
        <f t="shared" si="5951"/>
        <v>726</v>
      </c>
      <c r="FF253" s="74">
        <f t="shared" si="5952"/>
        <v>56</v>
      </c>
      <c r="FG253" s="11">
        <v>386</v>
      </c>
      <c r="FH253" s="12">
        <f t="shared" si="5894"/>
        <v>0.55096418732782371</v>
      </c>
      <c r="FI253" s="11">
        <v>14</v>
      </c>
      <c r="FJ253" s="12">
        <f t="shared" si="5895"/>
        <v>3.5000000000000003E-2</v>
      </c>
      <c r="FK253" s="13"/>
      <c r="FL253" s="11"/>
      <c r="FM253" s="25">
        <v>4803.6585365853662</v>
      </c>
      <c r="FN253" s="38">
        <v>4658.181818181818</v>
      </c>
      <c r="FO253" s="10"/>
      <c r="FP253" s="11"/>
      <c r="FQ253" s="74">
        <f t="shared" si="5953"/>
        <v>735</v>
      </c>
      <c r="FR253" s="74">
        <f t="shared" si="5954"/>
        <v>57</v>
      </c>
      <c r="FS253" s="11">
        <v>394</v>
      </c>
      <c r="FT253" s="12">
        <f t="shared" si="5898"/>
        <v>0.55646258503401358</v>
      </c>
      <c r="FU253" s="11">
        <v>15</v>
      </c>
      <c r="FV253" s="12">
        <f t="shared" si="5899"/>
        <v>3.6674816625916873E-2</v>
      </c>
      <c r="FW253" s="13"/>
      <c r="FX253" s="11"/>
      <c r="FY253" s="25">
        <v>4511.5384615384619</v>
      </c>
      <c r="FZ253" s="38">
        <v>4688.125</v>
      </c>
      <c r="GA253" s="10"/>
      <c r="GB253" s="11"/>
      <c r="GC253" s="74">
        <f t="shared" si="5955"/>
        <v>183</v>
      </c>
      <c r="GD253" s="74">
        <f t="shared" si="5956"/>
        <v>15</v>
      </c>
      <c r="GE253" s="11">
        <v>74</v>
      </c>
      <c r="GF253" s="12">
        <f t="shared" si="5902"/>
        <v>0.44808743169398907</v>
      </c>
      <c r="GG253" s="11">
        <v>8</v>
      </c>
      <c r="GH253" s="12">
        <f t="shared" si="5903"/>
        <v>9.7560975609756101E-2</v>
      </c>
      <c r="GI253" s="13"/>
      <c r="GJ253" s="11"/>
      <c r="GK253" s="25">
        <v>4865.8823529411766</v>
      </c>
      <c r="GL253" s="38">
        <v>5006.25</v>
      </c>
      <c r="GM253" s="10"/>
      <c r="GN253" s="11"/>
      <c r="GO253" s="74">
        <f t="shared" si="5957"/>
        <v>741</v>
      </c>
      <c r="GP253" s="74">
        <f t="shared" si="5958"/>
        <v>56</v>
      </c>
      <c r="GQ253" s="11">
        <v>412</v>
      </c>
      <c r="GR253" s="12">
        <f t="shared" si="5906"/>
        <v>0.57085020242914974</v>
      </c>
      <c r="GS253" s="11">
        <v>11</v>
      </c>
      <c r="GT253" s="12">
        <f t="shared" si="5907"/>
        <v>2.6004728132387706E-2</v>
      </c>
      <c r="GU253" s="13"/>
      <c r="GV253" s="11"/>
      <c r="GW253" s="25">
        <v>4641.0256410256407</v>
      </c>
      <c r="GX253" s="38">
        <v>4862.8571428571431</v>
      </c>
      <c r="GY253" s="10"/>
      <c r="GZ253" s="11"/>
      <c r="HA253" s="74">
        <f t="shared" si="5959"/>
        <v>740</v>
      </c>
      <c r="HB253" s="74">
        <f t="shared" si="5960"/>
        <v>58</v>
      </c>
      <c r="HC253" s="11">
        <v>361</v>
      </c>
      <c r="HD253" s="12">
        <f t="shared" si="5910"/>
        <v>0.50270270270270268</v>
      </c>
      <c r="HE253" s="11">
        <v>11</v>
      </c>
      <c r="HF253" s="12">
        <f t="shared" si="5911"/>
        <v>2.9569892473118281E-2</v>
      </c>
      <c r="HG253" s="13"/>
      <c r="HH253" s="11"/>
      <c r="HI253" s="25">
        <v>4881.9047619047615</v>
      </c>
      <c r="HJ253" s="38">
        <v>5383.125</v>
      </c>
      <c r="HK253" s="10">
        <f t="shared" si="5912"/>
        <v>3</v>
      </c>
      <c r="HL253" s="11">
        <f t="shared" si="5913"/>
        <v>0</v>
      </c>
      <c r="HM253" s="11">
        <f t="shared" si="5914"/>
        <v>11344</v>
      </c>
      <c r="HN253" s="11">
        <f t="shared" si="5915"/>
        <v>884</v>
      </c>
      <c r="HO253" s="11">
        <f t="shared" si="5916"/>
        <v>5994</v>
      </c>
      <c r="HP253" s="202">
        <f t="shared" si="5917"/>
        <v>0.52838504936530328</v>
      </c>
      <c r="HQ253" s="15">
        <f t="shared" si="5918"/>
        <v>247</v>
      </c>
      <c r="HR253" s="12">
        <f t="shared" si="5919"/>
        <v>4.1207874541207876E-2</v>
      </c>
      <c r="HS253" s="16">
        <v>66.599999999999994</v>
      </c>
      <c r="HT253" s="17">
        <v>5649</v>
      </c>
      <c r="HU253" s="16">
        <f t="shared" si="5920"/>
        <v>94.244244244244243</v>
      </c>
      <c r="HV253" s="23">
        <v>4726.8547008547012</v>
      </c>
      <c r="HW253" s="22">
        <v>4819.6498054474705</v>
      </c>
      <c r="HX253" s="78">
        <f t="shared" si="5921"/>
        <v>0.52169226623551601</v>
      </c>
      <c r="HY253" s="78">
        <f t="shared" si="5922"/>
        <v>0.50369198312236285</v>
      </c>
      <c r="HZ253" s="78">
        <f t="shared" si="5923"/>
        <v>0.55922936735225204</v>
      </c>
    </row>
    <row r="254" spans="1:241" x14ac:dyDescent="0.25">
      <c r="A254" s="211"/>
      <c r="B254" s="41">
        <f t="shared" si="5924"/>
        <v>44700</v>
      </c>
      <c r="C254" s="10"/>
      <c r="D254" s="11"/>
      <c r="E254" s="74">
        <f t="shared" si="5925"/>
        <v>681</v>
      </c>
      <c r="F254" s="74">
        <f t="shared" si="5926"/>
        <v>55</v>
      </c>
      <c r="G254" s="11">
        <v>380</v>
      </c>
      <c r="H254" s="12">
        <f t="shared" si="5842"/>
        <v>0.57121879588839941</v>
      </c>
      <c r="I254" s="11">
        <v>9</v>
      </c>
      <c r="J254" s="12">
        <f t="shared" si="5843"/>
        <v>2.313624678663239E-2</v>
      </c>
      <c r="K254" s="13"/>
      <c r="L254" s="11"/>
      <c r="M254" s="39">
        <v>71.428571428571431</v>
      </c>
      <c r="N254" s="43">
        <v>100</v>
      </c>
      <c r="O254" s="10"/>
      <c r="P254" s="11"/>
      <c r="Q254" s="74">
        <f t="shared" si="5927"/>
        <v>694</v>
      </c>
      <c r="R254" s="74">
        <f t="shared" si="5928"/>
        <v>57</v>
      </c>
      <c r="S254" s="11">
        <v>341</v>
      </c>
      <c r="T254" s="12">
        <f t="shared" si="5846"/>
        <v>0.50864553314121042</v>
      </c>
      <c r="U254" s="11">
        <v>12</v>
      </c>
      <c r="V254" s="12">
        <f t="shared" si="5847"/>
        <v>3.39943342776204E-2</v>
      </c>
      <c r="W254" s="13"/>
      <c r="X254" s="11"/>
      <c r="Y254" s="39">
        <v>67.647058823529406</v>
      </c>
      <c r="Z254" s="43">
        <v>100</v>
      </c>
      <c r="AA254" s="10"/>
      <c r="AB254" s="11"/>
      <c r="AC254" s="74">
        <f t="shared" si="5929"/>
        <v>714</v>
      </c>
      <c r="AD254" s="74">
        <f t="shared" si="5930"/>
        <v>57</v>
      </c>
      <c r="AE254" s="11">
        <v>368</v>
      </c>
      <c r="AF254" s="12">
        <f t="shared" si="5850"/>
        <v>0.52801120448179273</v>
      </c>
      <c r="AG254" s="11">
        <v>9</v>
      </c>
      <c r="AH254" s="12">
        <f t="shared" si="5851"/>
        <v>2.3872679045092837E-2</v>
      </c>
      <c r="AI254" s="13"/>
      <c r="AJ254" s="11"/>
      <c r="AK254" s="39">
        <v>86.111111111111114</v>
      </c>
      <c r="AL254" s="43">
        <v>87.5</v>
      </c>
      <c r="AM254" s="10">
        <v>1</v>
      </c>
      <c r="AN254" s="11"/>
      <c r="AO254" s="74">
        <f t="shared" si="5931"/>
        <v>172</v>
      </c>
      <c r="AP254" s="74">
        <f t="shared" si="5932"/>
        <v>14</v>
      </c>
      <c r="AQ254" s="11">
        <v>68</v>
      </c>
      <c r="AR254" s="12">
        <f t="shared" si="5854"/>
        <v>0.41279069767441862</v>
      </c>
      <c r="AS254" s="11">
        <v>3</v>
      </c>
      <c r="AT254" s="12">
        <f t="shared" si="5855"/>
        <v>4.2253521126760563E-2</v>
      </c>
      <c r="AU254" s="13"/>
      <c r="AV254" s="11"/>
      <c r="AW254" s="39">
        <v>70.588235294117652</v>
      </c>
      <c r="AX254" s="43">
        <v>85.714285714285708</v>
      </c>
      <c r="AY254" s="10">
        <v>1</v>
      </c>
      <c r="AZ254" s="11"/>
      <c r="BA254" s="74">
        <f t="shared" si="5933"/>
        <v>727</v>
      </c>
      <c r="BB254" s="74">
        <f t="shared" si="5934"/>
        <v>56</v>
      </c>
      <c r="BC254" s="11">
        <v>380</v>
      </c>
      <c r="BD254" s="12">
        <f t="shared" si="5858"/>
        <v>0.53232462173314998</v>
      </c>
      <c r="BE254" s="11">
        <v>7</v>
      </c>
      <c r="BF254" s="12">
        <f t="shared" si="5859"/>
        <v>1.8087855297157621E-2</v>
      </c>
      <c r="BG254" s="13"/>
      <c r="BH254" s="11"/>
      <c r="BI254" s="39">
        <v>68.888888888888886</v>
      </c>
      <c r="BJ254" s="43">
        <v>94.117647058823536</v>
      </c>
      <c r="BK254" s="10"/>
      <c r="BL254" s="11"/>
      <c r="BM254" s="74">
        <f t="shared" si="5935"/>
        <v>721</v>
      </c>
      <c r="BN254" s="74">
        <f t="shared" si="5936"/>
        <v>57</v>
      </c>
      <c r="BO254" s="11">
        <v>346</v>
      </c>
      <c r="BP254" s="12">
        <f t="shared" si="5862"/>
        <v>0.49653259361997226</v>
      </c>
      <c r="BQ254" s="11">
        <v>12</v>
      </c>
      <c r="BR254" s="12">
        <f t="shared" si="5863"/>
        <v>3.3519553072625698E-2</v>
      </c>
      <c r="BS254" s="13"/>
      <c r="BT254" s="11"/>
      <c r="BU254" s="39">
        <v>66.666666666666671</v>
      </c>
      <c r="BV254" s="43">
        <v>100</v>
      </c>
      <c r="BW254" s="10"/>
      <c r="BX254" s="11"/>
      <c r="BY254" s="74">
        <f t="shared" si="5937"/>
        <v>708</v>
      </c>
      <c r="BZ254" s="74">
        <f t="shared" si="5938"/>
        <v>55</v>
      </c>
      <c r="CA254" s="11">
        <v>392</v>
      </c>
      <c r="CB254" s="12">
        <f t="shared" si="5866"/>
        <v>0.59039548022598876</v>
      </c>
      <c r="CC254" s="11">
        <v>26</v>
      </c>
      <c r="CD254" s="12">
        <f t="shared" si="5867"/>
        <v>6.2200956937799042E-2</v>
      </c>
      <c r="CE254" s="13"/>
      <c r="CF254" s="11"/>
      <c r="CG254" s="39">
        <v>94.736842105263165</v>
      </c>
      <c r="CH254" s="43">
        <v>86.666666666666671</v>
      </c>
      <c r="CI254" s="10"/>
      <c r="CJ254" s="11"/>
      <c r="CK254" s="74">
        <f t="shared" si="5939"/>
        <v>726</v>
      </c>
      <c r="CL254" s="74">
        <f t="shared" si="5940"/>
        <v>56</v>
      </c>
      <c r="CM254" s="11">
        <v>408</v>
      </c>
      <c r="CN254" s="12">
        <f t="shared" si="5870"/>
        <v>0.58539944903581265</v>
      </c>
      <c r="CO254" s="11">
        <v>17</v>
      </c>
      <c r="CP254" s="12">
        <f t="shared" si="5871"/>
        <v>0.04</v>
      </c>
      <c r="CQ254" s="13"/>
      <c r="CR254" s="11"/>
      <c r="CS254" s="39">
        <v>76.470588235294116</v>
      </c>
      <c r="CT254" s="43">
        <v>88.888888888888886</v>
      </c>
      <c r="CU254" s="10"/>
      <c r="CV254" s="11"/>
      <c r="CW254" s="74">
        <f t="shared" si="5941"/>
        <v>719</v>
      </c>
      <c r="CX254" s="74">
        <f t="shared" si="5942"/>
        <v>56</v>
      </c>
      <c r="CY254" s="11">
        <v>380</v>
      </c>
      <c r="CZ254" s="12">
        <f t="shared" si="5874"/>
        <v>0.56050069541029213</v>
      </c>
      <c r="DA254" s="11">
        <v>23</v>
      </c>
      <c r="DB254" s="12">
        <f t="shared" si="5875"/>
        <v>5.7071960297766747E-2</v>
      </c>
      <c r="DC254" s="13"/>
      <c r="DD254" s="11"/>
      <c r="DE254" s="39">
        <v>85.294117647058826</v>
      </c>
      <c r="DF254" s="43">
        <v>86.666666666666671</v>
      </c>
      <c r="DG254" s="10"/>
      <c r="DH254" s="11"/>
      <c r="DI254" s="74">
        <f t="shared" si="5943"/>
        <v>158</v>
      </c>
      <c r="DJ254" s="74">
        <f t="shared" si="5944"/>
        <v>12</v>
      </c>
      <c r="DK254" s="11">
        <v>64</v>
      </c>
      <c r="DL254" s="12">
        <f t="shared" si="5878"/>
        <v>0.44303797468354428</v>
      </c>
      <c r="DM254" s="11">
        <v>6</v>
      </c>
      <c r="DN254" s="12">
        <f t="shared" si="5879"/>
        <v>8.5714285714285715E-2</v>
      </c>
      <c r="DO254" s="39"/>
      <c r="DP254" s="39"/>
      <c r="DQ254" s="39">
        <v>70.588235294117652</v>
      </c>
      <c r="DR254" s="43">
        <v>77.777777777777771</v>
      </c>
      <c r="DS254" s="10">
        <v>1</v>
      </c>
      <c r="DT254" s="11">
        <v>1</v>
      </c>
      <c r="DU254" s="74">
        <f t="shared" si="5945"/>
        <v>740</v>
      </c>
      <c r="DV254" s="74">
        <f t="shared" si="5946"/>
        <v>55</v>
      </c>
      <c r="DW254" s="11">
        <v>380</v>
      </c>
      <c r="DX254" s="12">
        <f t="shared" si="5882"/>
        <v>0.53378378378378377</v>
      </c>
      <c r="DY254" s="11">
        <v>15</v>
      </c>
      <c r="DZ254" s="12">
        <f t="shared" si="5883"/>
        <v>3.7974683544303799E-2</v>
      </c>
      <c r="EA254" s="13"/>
      <c r="EB254" s="11"/>
      <c r="EC254" s="39">
        <v>52</v>
      </c>
      <c r="ED254" s="43">
        <v>93.75</v>
      </c>
      <c r="EE254" s="10"/>
      <c r="EF254" s="11"/>
      <c r="EG254" s="74">
        <f t="shared" si="5947"/>
        <v>740</v>
      </c>
      <c r="EH254" s="74">
        <f t="shared" si="5948"/>
        <v>56</v>
      </c>
      <c r="EI254" s="11">
        <v>358</v>
      </c>
      <c r="EJ254" s="12">
        <f t="shared" si="5886"/>
        <v>0.51756756756756761</v>
      </c>
      <c r="EK254" s="11">
        <v>25</v>
      </c>
      <c r="EL254" s="12">
        <f t="shared" si="5887"/>
        <v>6.5274151436031339E-2</v>
      </c>
      <c r="EM254" s="13"/>
      <c r="EN254" s="11"/>
      <c r="EO254" s="39">
        <v>76.315789473684205</v>
      </c>
      <c r="EP254" s="43">
        <v>92.857142857142861</v>
      </c>
      <c r="EQ254" s="10"/>
      <c r="ER254" s="11"/>
      <c r="ES254" s="74">
        <f t="shared" si="5949"/>
        <v>716</v>
      </c>
      <c r="ET254" s="74">
        <f t="shared" si="5950"/>
        <v>55</v>
      </c>
      <c r="EU254" s="11">
        <v>377</v>
      </c>
      <c r="EV254" s="12">
        <f t="shared" si="5890"/>
        <v>0.5544692737430168</v>
      </c>
      <c r="EW254" s="11">
        <v>20</v>
      </c>
      <c r="EX254" s="12">
        <f t="shared" si="5891"/>
        <v>5.0377833753148617E-2</v>
      </c>
      <c r="EY254" s="13"/>
      <c r="EZ254" s="11"/>
      <c r="FA254" s="39">
        <v>82.352941176470594</v>
      </c>
      <c r="FB254" s="43">
        <v>80</v>
      </c>
      <c r="FC254" s="10">
        <v>1</v>
      </c>
      <c r="FD254" s="11"/>
      <c r="FE254" s="74">
        <f t="shared" si="5951"/>
        <v>725</v>
      </c>
      <c r="FF254" s="74">
        <f t="shared" si="5952"/>
        <v>56</v>
      </c>
      <c r="FG254" s="11">
        <v>361</v>
      </c>
      <c r="FH254" s="12">
        <f t="shared" si="5894"/>
        <v>0.51724137931034486</v>
      </c>
      <c r="FI254" s="11">
        <v>14</v>
      </c>
      <c r="FJ254" s="12">
        <f t="shared" si="5895"/>
        <v>3.7333333333333336E-2</v>
      </c>
      <c r="FK254" s="13"/>
      <c r="FL254" s="11"/>
      <c r="FM254" s="39">
        <v>80.487804878048777</v>
      </c>
      <c r="FN254" s="43">
        <v>100</v>
      </c>
      <c r="FO254" s="10">
        <v>1</v>
      </c>
      <c r="FP254" s="11"/>
      <c r="FQ254" s="74">
        <f t="shared" si="5953"/>
        <v>734</v>
      </c>
      <c r="FR254" s="74">
        <f t="shared" si="5954"/>
        <v>57</v>
      </c>
      <c r="FS254" s="11">
        <v>372</v>
      </c>
      <c r="FT254" s="12">
        <f t="shared" si="5898"/>
        <v>0.52861035422343328</v>
      </c>
      <c r="FU254" s="11">
        <v>16</v>
      </c>
      <c r="FV254" s="12">
        <f t="shared" si="5899"/>
        <v>4.1237113402061855E-2</v>
      </c>
      <c r="FW254" s="13"/>
      <c r="FX254" s="11"/>
      <c r="FY254" s="39">
        <v>84.615384615384613</v>
      </c>
      <c r="FZ254" s="43">
        <v>87.5</v>
      </c>
      <c r="GA254" s="10"/>
      <c r="GB254" s="11"/>
      <c r="GC254" s="74">
        <f t="shared" si="5955"/>
        <v>183</v>
      </c>
      <c r="GD254" s="74">
        <f t="shared" si="5956"/>
        <v>15</v>
      </c>
      <c r="GE254" s="11">
        <v>79</v>
      </c>
      <c r="GF254" s="12">
        <f t="shared" si="5902"/>
        <v>0.46448087431693991</v>
      </c>
      <c r="GG254" s="11">
        <v>6</v>
      </c>
      <c r="GH254" s="12">
        <f t="shared" si="5903"/>
        <v>7.0588235294117646E-2</v>
      </c>
      <c r="GI254" s="13"/>
      <c r="GJ254" s="11"/>
      <c r="GK254" s="39">
        <v>70.588235294117652</v>
      </c>
      <c r="GL254" s="43">
        <v>100</v>
      </c>
      <c r="GM254" s="10">
        <v>1</v>
      </c>
      <c r="GN254" s="11"/>
      <c r="GO254" s="74">
        <f t="shared" si="5957"/>
        <v>740</v>
      </c>
      <c r="GP254" s="74">
        <f t="shared" si="5958"/>
        <v>56</v>
      </c>
      <c r="GQ254" s="11">
        <v>367</v>
      </c>
      <c r="GR254" s="12">
        <f t="shared" si="5906"/>
        <v>0.51621621621621616</v>
      </c>
      <c r="GS254" s="11">
        <v>15</v>
      </c>
      <c r="GT254" s="12">
        <f t="shared" si="5907"/>
        <v>3.9267015706806283E-2</v>
      </c>
      <c r="GU254" s="13"/>
      <c r="GV254" s="11"/>
      <c r="GW254" s="39">
        <v>94.871794871794876</v>
      </c>
      <c r="GX254" s="43">
        <v>92.857142857142861</v>
      </c>
      <c r="GY254" s="10"/>
      <c r="GZ254" s="11"/>
      <c r="HA254" s="74">
        <f t="shared" si="5959"/>
        <v>740</v>
      </c>
      <c r="HB254" s="74">
        <f t="shared" si="5960"/>
        <v>58</v>
      </c>
      <c r="HC254" s="11">
        <v>347</v>
      </c>
      <c r="HD254" s="12">
        <f t="shared" si="5910"/>
        <v>0.49729729729729732</v>
      </c>
      <c r="HE254" s="11">
        <v>21</v>
      </c>
      <c r="HF254" s="12">
        <f t="shared" si="5911"/>
        <v>5.7065217391304345E-2</v>
      </c>
      <c r="HG254" s="13"/>
      <c r="HH254" s="11"/>
      <c r="HI254" s="39">
        <v>61.904761904761905</v>
      </c>
      <c r="HJ254" s="43">
        <v>75</v>
      </c>
      <c r="HK254" s="10">
        <f t="shared" si="5912"/>
        <v>6</v>
      </c>
      <c r="HL254" s="11">
        <f t="shared" si="5913"/>
        <v>1</v>
      </c>
      <c r="HM254" s="11">
        <f t="shared" si="5914"/>
        <v>11338</v>
      </c>
      <c r="HN254" s="11">
        <f t="shared" si="5915"/>
        <v>883</v>
      </c>
      <c r="HO254" s="11">
        <f t="shared" si="5916"/>
        <v>6024</v>
      </c>
      <c r="HP254" s="202">
        <f t="shared" si="5917"/>
        <v>0.53131063679661317</v>
      </c>
      <c r="HQ254" s="15">
        <f t="shared" si="5918"/>
        <v>256</v>
      </c>
      <c r="HR254" s="12">
        <f t="shared" si="5919"/>
        <v>4.2496679946879147E-2</v>
      </c>
      <c r="HS254" s="16">
        <v>66.599999999999994</v>
      </c>
      <c r="HT254" s="17">
        <v>5662</v>
      </c>
      <c r="HU254" s="16">
        <f t="shared" si="5920"/>
        <v>93.990703851261628</v>
      </c>
      <c r="HV254" s="23">
        <v>71.282051282051285</v>
      </c>
      <c r="HW254" s="22">
        <v>77.431906614785987</v>
      </c>
      <c r="HX254" s="78">
        <f t="shared" si="5921"/>
        <v>0.52170396333243463</v>
      </c>
      <c r="HY254" s="78">
        <f t="shared" si="5922"/>
        <v>0.55236085465576368</v>
      </c>
      <c r="HZ254" s="78">
        <f t="shared" si="5923"/>
        <v>0.51980198019801982</v>
      </c>
      <c r="ID254" s="83">
        <f t="shared" ref="ID254:IF254" si="5961">ID255/ID256</f>
        <v>2.9569892473118278E-3</v>
      </c>
      <c r="IE254" s="83">
        <f t="shared" si="5961"/>
        <v>1.8430753027909425E-3</v>
      </c>
      <c r="IF254" s="83">
        <f t="shared" si="5961"/>
        <v>2.0800832033281333E-3</v>
      </c>
      <c r="IG254" s="86" t="s">
        <v>41</v>
      </c>
    </row>
    <row r="255" spans="1:241" ht="19.5" thickBot="1" x14ac:dyDescent="0.3">
      <c r="A255" s="211"/>
      <c r="B255" s="42"/>
      <c r="C255" s="26">
        <f t="shared" ref="C255:D255" si="5962">SUM(C248:C254)</f>
        <v>3</v>
      </c>
      <c r="D255" s="27">
        <f t="shared" si="5962"/>
        <v>0</v>
      </c>
      <c r="E255" s="27"/>
      <c r="F255" s="27"/>
      <c r="G255" s="27">
        <f t="shared" ref="G255" si="5963">SUM(G248:G254)</f>
        <v>2643</v>
      </c>
      <c r="H255" s="28">
        <f t="shared" ref="H255" si="5964">((G255+I255)/7)/E254</f>
        <v>0.58170757289700026</v>
      </c>
      <c r="I255" s="27">
        <f t="shared" ref="I255" si="5965">SUM(I248:I254)</f>
        <v>130</v>
      </c>
      <c r="J255" s="28">
        <f t="shared" ref="J255" si="5966">(I255/(I255+G255))</f>
        <v>4.688063469166967E-2</v>
      </c>
      <c r="K255" s="27"/>
      <c r="L255" s="27"/>
      <c r="M255" s="29">
        <f t="shared" ref="M255:N255" si="5967">M253/M252*100-100</f>
        <v>10.472154963680396</v>
      </c>
      <c r="N255" s="72">
        <f t="shared" si="5967"/>
        <v>-0.87602078693392116</v>
      </c>
      <c r="O255" s="26">
        <f t="shared" ref="O255:P255" si="5968">SUM(O248:O254)</f>
        <v>1</v>
      </c>
      <c r="P255" s="27">
        <f t="shared" si="5968"/>
        <v>0</v>
      </c>
      <c r="Q255" s="27"/>
      <c r="R255" s="27"/>
      <c r="S255" s="27">
        <f t="shared" si="5721"/>
        <v>2503</v>
      </c>
      <c r="T255" s="28">
        <f t="shared" ref="T255" si="5969">((S255+U255)/7)/Q254</f>
        <v>0.54034582132564846</v>
      </c>
      <c r="U255" s="27">
        <f t="shared" si="5723"/>
        <v>122</v>
      </c>
      <c r="V255" s="28">
        <f t="shared" ref="V255" si="5970">(U255/(U255+S255))</f>
        <v>4.6476190476190476E-2</v>
      </c>
      <c r="W255" s="27"/>
      <c r="X255" s="27"/>
      <c r="Y255" s="29">
        <f t="shared" ref="Y255:Z255" si="5971">Y253/Y252*100-100</f>
        <v>15.286086185886788</v>
      </c>
      <c r="Z255" s="72">
        <f t="shared" si="5971"/>
        <v>3.4062622821957405</v>
      </c>
      <c r="AA255" s="26">
        <f t="shared" ref="AA255:AB255" si="5972">SUM(AA248:AA254)</f>
        <v>1</v>
      </c>
      <c r="AB255" s="27">
        <f t="shared" si="5972"/>
        <v>0</v>
      </c>
      <c r="AC255" s="27"/>
      <c r="AD255" s="27"/>
      <c r="AE255" s="27">
        <f t="shared" si="5727"/>
        <v>2503</v>
      </c>
      <c r="AF255" s="28">
        <f t="shared" ref="AF255" si="5973">((AE255+AG255)/7)/AC254</f>
        <v>0.52200880352140855</v>
      </c>
      <c r="AG255" s="27">
        <f t="shared" si="5729"/>
        <v>106</v>
      </c>
      <c r="AH255" s="28">
        <f t="shared" ref="AH255" si="5974">(AG255/(AG255+AE255))</f>
        <v>4.0628593330778076E-2</v>
      </c>
      <c r="AI255" s="27"/>
      <c r="AJ255" s="27"/>
      <c r="AK255" s="29">
        <f t="shared" ref="AK255:AL255" si="5975">AK253/AK252*100-100</f>
        <v>6.1218351119481014</v>
      </c>
      <c r="AL255" s="72">
        <f t="shared" si="5975"/>
        <v>4.5378619153674862</v>
      </c>
      <c r="AM255" s="26">
        <f t="shared" ref="AM255:AN255" si="5976">SUM(AM248:AM254)</f>
        <v>2</v>
      </c>
      <c r="AN255" s="27">
        <f t="shared" si="5976"/>
        <v>1</v>
      </c>
      <c r="AO255" s="27"/>
      <c r="AP255" s="27"/>
      <c r="AQ255" s="27">
        <f t="shared" si="5733"/>
        <v>506</v>
      </c>
      <c r="AR255" s="28">
        <f t="shared" ref="AR255" si="5977">((AQ255+AS255)/7)/AO254</f>
        <v>0.43853820598006643</v>
      </c>
      <c r="AS255" s="27">
        <f t="shared" si="5735"/>
        <v>22</v>
      </c>
      <c r="AT255" s="28">
        <f t="shared" ref="AT255" si="5978">(AS255/(AS255+AQ255))</f>
        <v>4.1666666666666664E-2</v>
      </c>
      <c r="AU255" s="27"/>
      <c r="AV255" s="27"/>
      <c r="AW255" s="29">
        <f t="shared" ref="AW255:AX255" si="5979">AW253/AW252*100-100</f>
        <v>16.483881688268525</v>
      </c>
      <c r="AX255" s="72">
        <f t="shared" si="5979"/>
        <v>5.4724785237034439</v>
      </c>
      <c r="AY255" s="26">
        <f t="shared" ref="AY255:AZ255" si="5980">SUM(AY248:AY254)</f>
        <v>2</v>
      </c>
      <c r="AZ255" s="27">
        <f t="shared" si="5980"/>
        <v>0</v>
      </c>
      <c r="BA255" s="27"/>
      <c r="BB255" s="27"/>
      <c r="BC255" s="27">
        <f t="shared" si="5739"/>
        <v>2538</v>
      </c>
      <c r="BD255" s="28">
        <f t="shared" ref="BD255" si="5981">((BC255+BE255)/7)/BA254</f>
        <v>0.5162114364315189</v>
      </c>
      <c r="BE255" s="27">
        <f t="shared" si="5741"/>
        <v>89</v>
      </c>
      <c r="BF255" s="28">
        <f t="shared" ref="BF255" si="5982">(BE255/(BE255+BC255))</f>
        <v>3.3878949371907122E-2</v>
      </c>
      <c r="BG255" s="27"/>
      <c r="BH255" s="27"/>
      <c r="BI255" s="29">
        <f t="shared" ref="BI255:BJ255" si="5983">BI253/BI252*100-100</f>
        <v>13.32914835739696</v>
      </c>
      <c r="BJ255" s="72">
        <f t="shared" si="5983"/>
        <v>5.2142014935149916</v>
      </c>
      <c r="BK255" s="26">
        <f t="shared" ref="BK255:BL255" si="5984">SUM(BK248:BK254)</f>
        <v>2</v>
      </c>
      <c r="BL255" s="27">
        <f t="shared" si="5984"/>
        <v>0</v>
      </c>
      <c r="BM255" s="27"/>
      <c r="BN255" s="27"/>
      <c r="BO255" s="27">
        <f t="shared" si="5745"/>
        <v>2518</v>
      </c>
      <c r="BP255" s="28">
        <f t="shared" ref="BP255" si="5985">((BO255+BQ255)/7)/BM254</f>
        <v>0.51912026946701006</v>
      </c>
      <c r="BQ255" s="27">
        <f t="shared" si="5747"/>
        <v>102</v>
      </c>
      <c r="BR255" s="28">
        <f t="shared" ref="BR255" si="5986">(BQ255/(BQ255+BO255))</f>
        <v>3.8931297709923665E-2</v>
      </c>
      <c r="BS255" s="27"/>
      <c r="BT255" s="27"/>
      <c r="BU255" s="29">
        <f t="shared" ref="BU255:BV255" si="5987">BU253/BU252*100-100</f>
        <v>10.526165610911377</v>
      </c>
      <c r="BV255" s="72">
        <f t="shared" si="5987"/>
        <v>13.264043553575846</v>
      </c>
      <c r="BW255" s="26">
        <f t="shared" ref="BW255:BX255" si="5988">SUM(BW248:BW254)</f>
        <v>2</v>
      </c>
      <c r="BX255" s="27">
        <f t="shared" si="5988"/>
        <v>0</v>
      </c>
      <c r="BY255" s="27"/>
      <c r="BZ255" s="27"/>
      <c r="CA255" s="27">
        <f t="shared" si="5751"/>
        <v>2608</v>
      </c>
      <c r="CB255" s="28">
        <f t="shared" ref="CB255" si="5989">((CA255+CC255)/7)/BY254</f>
        <v>0.55790960451977401</v>
      </c>
      <c r="CC255" s="27">
        <f t="shared" si="5753"/>
        <v>157</v>
      </c>
      <c r="CD255" s="28">
        <f t="shared" ref="CD255" si="5990">(CC255/(CC255+CA255))</f>
        <v>5.6781193490054248E-2</v>
      </c>
      <c r="CE255" s="27"/>
      <c r="CF255" s="27"/>
      <c r="CG255" s="29">
        <f t="shared" ref="CG255:CH255" si="5991">CG253/CG252*100-100</f>
        <v>8.1995242343146089</v>
      </c>
      <c r="CH255" s="72">
        <f t="shared" si="5991"/>
        <v>4.4691907943578428</v>
      </c>
      <c r="CI255" s="26">
        <f t="shared" ref="CI255:CJ255" si="5992">SUM(CI248:CI254)</f>
        <v>2</v>
      </c>
      <c r="CJ255" s="27">
        <f t="shared" si="5992"/>
        <v>0</v>
      </c>
      <c r="CK255" s="27"/>
      <c r="CL255" s="27"/>
      <c r="CM255" s="27">
        <f t="shared" si="5757"/>
        <v>2872</v>
      </c>
      <c r="CN255" s="28">
        <f t="shared" ref="CN255" si="5993">((CM255+CO255)/7)/CK254</f>
        <v>0.58913813459268005</v>
      </c>
      <c r="CO255" s="27">
        <f t="shared" si="5759"/>
        <v>122</v>
      </c>
      <c r="CP255" s="28">
        <f t="shared" ref="CP255" si="5994">(CO255/(CO255+CM255))</f>
        <v>4.0748162992651972E-2</v>
      </c>
      <c r="CQ255" s="27"/>
      <c r="CR255" s="27"/>
      <c r="CS255" s="29">
        <f t="shared" ref="CS255:CT255" si="5995">CS253/CS252*100-100</f>
        <v>10.25949927993797</v>
      </c>
      <c r="CT255" s="72">
        <f t="shared" si="5995"/>
        <v>3.0190546894333039</v>
      </c>
      <c r="CU255" s="26">
        <f t="shared" ref="CU255:CV255" si="5996">SUM(CU248:CU254)</f>
        <v>0</v>
      </c>
      <c r="CV255" s="27">
        <f t="shared" si="5996"/>
        <v>0</v>
      </c>
      <c r="CW255" s="27"/>
      <c r="CX255" s="27"/>
      <c r="CY255" s="27">
        <f t="shared" si="5763"/>
        <v>2576</v>
      </c>
      <c r="CZ255" s="28">
        <f t="shared" ref="CZ255" si="5997">((CY255+DA255)/7)/CW254</f>
        <v>0.53745281144446655</v>
      </c>
      <c r="DA255" s="27">
        <f t="shared" si="5765"/>
        <v>129</v>
      </c>
      <c r="DB255" s="28">
        <f t="shared" ref="DB255" si="5998">(DA255/(DA255+CY255))</f>
        <v>4.7689463955637709E-2</v>
      </c>
      <c r="DC255" s="27"/>
      <c r="DD255" s="27"/>
      <c r="DE255" s="29">
        <f t="shared" ref="DE255:DF255" si="5999">DE253/DE252*100-100</f>
        <v>13.105129057272634</v>
      </c>
      <c r="DF255" s="72">
        <f t="shared" si="5999"/>
        <v>9.5916852264291066</v>
      </c>
      <c r="DG255" s="26">
        <f t="shared" ref="DG255:DH255" si="6000">SUM(DG248:DG254)</f>
        <v>1</v>
      </c>
      <c r="DH255" s="27">
        <f t="shared" si="6000"/>
        <v>0</v>
      </c>
      <c r="DI255" s="27"/>
      <c r="DJ255" s="27"/>
      <c r="DK255" s="27">
        <f t="shared" si="5769"/>
        <v>412</v>
      </c>
      <c r="DL255" s="28">
        <f t="shared" ref="DL255" si="6001">((DK255+DM255)/7)/DI254</f>
        <v>0.39783001808318263</v>
      </c>
      <c r="DM255" s="27">
        <f t="shared" si="5771"/>
        <v>28</v>
      </c>
      <c r="DN255" s="28">
        <f t="shared" ref="DN255" si="6002">(DM255/(DM255+DK255))</f>
        <v>6.363636363636363E-2</v>
      </c>
      <c r="DO255" s="27"/>
      <c r="DP255" s="27"/>
      <c r="DQ255" s="29">
        <f t="shared" ref="DQ255:DR255" si="6003">DQ253/DQ252*100-100</f>
        <v>11.969646615708427</v>
      </c>
      <c r="DR255" s="72">
        <f t="shared" si="6003"/>
        <v>10.071764414748841</v>
      </c>
      <c r="DS255" s="26">
        <f t="shared" ref="DS255:DT255" si="6004">SUM(DS248:DS254)</f>
        <v>1</v>
      </c>
      <c r="DT255" s="27">
        <f t="shared" si="6004"/>
        <v>1</v>
      </c>
      <c r="DU255" s="27"/>
      <c r="DV255" s="27"/>
      <c r="DW255" s="27">
        <f t="shared" si="5775"/>
        <v>2679</v>
      </c>
      <c r="DX255" s="28">
        <f t="shared" ref="DX255" si="6005">((DW255+DY255)/7)/DU254</f>
        <v>0.53436293436293436</v>
      </c>
      <c r="DY255" s="27">
        <f t="shared" si="5777"/>
        <v>89</v>
      </c>
      <c r="DZ255" s="28">
        <f t="shared" ref="DZ255" si="6006">(DY255/(DY255+DW255))</f>
        <v>3.2153179190751446E-2</v>
      </c>
      <c r="EA255" s="27"/>
      <c r="EB255" s="27"/>
      <c r="EC255" s="29">
        <f t="shared" ref="EC255:ED255" si="6007">EC253/EC252*100-100</f>
        <v>10.960451977401135</v>
      </c>
      <c r="ED255" s="72">
        <f t="shared" si="6007"/>
        <v>7.9760579064587915</v>
      </c>
      <c r="EE255" s="26">
        <f t="shared" ref="EE255:EF255" si="6008">SUM(EE248:EE254)</f>
        <v>1</v>
      </c>
      <c r="EF255" s="27">
        <f t="shared" si="6008"/>
        <v>0</v>
      </c>
      <c r="EG255" s="27"/>
      <c r="EH255" s="27"/>
      <c r="EI255" s="27">
        <f t="shared" si="5781"/>
        <v>2501</v>
      </c>
      <c r="EJ255" s="28">
        <f t="shared" ref="EJ255" si="6009">((EI255+EK255)/7)/EG254</f>
        <v>0.51467181467181466</v>
      </c>
      <c r="EK255" s="27">
        <f t="shared" si="5783"/>
        <v>165</v>
      </c>
      <c r="EL255" s="28">
        <f t="shared" ref="EL255" si="6010">(EK255/(EK255+EI255))</f>
        <v>6.1890472618154536E-2</v>
      </c>
      <c r="EM255" s="27"/>
      <c r="EN255" s="27"/>
      <c r="EO255" s="29">
        <f t="shared" ref="EO255:EP255" si="6011">EO253/EO252*100-100</f>
        <v>10.274804242244031</v>
      </c>
      <c r="EP255" s="72">
        <f t="shared" si="6011"/>
        <v>18.851415844734333</v>
      </c>
      <c r="EQ255" s="26">
        <f t="shared" ref="EQ255:ER255" si="6012">SUM(EQ248:EQ254)</f>
        <v>1</v>
      </c>
      <c r="ER255" s="27">
        <f t="shared" si="6012"/>
        <v>0</v>
      </c>
      <c r="ES255" s="27"/>
      <c r="ET255" s="27"/>
      <c r="EU255" s="27">
        <f t="shared" si="5787"/>
        <v>2852</v>
      </c>
      <c r="EV255" s="28">
        <f t="shared" ref="EV255" si="6013">((EU255+EW255)/7)/ES254</f>
        <v>0.59577015163607339</v>
      </c>
      <c r="EW255" s="27">
        <f t="shared" si="5789"/>
        <v>134</v>
      </c>
      <c r="EX255" s="28">
        <f t="shared" ref="EX255" si="6014">(EW255/(EW255+EU255))</f>
        <v>4.4876088412592094E-2</v>
      </c>
      <c r="EY255" s="27"/>
      <c r="EZ255" s="27"/>
      <c r="FA255" s="29">
        <f t="shared" ref="FA255:FB255" si="6015">FA253/FA252*100-100</f>
        <v>10.411820095269732</v>
      </c>
      <c r="FB255" s="72">
        <f t="shared" si="6015"/>
        <v>1.2026726057906529</v>
      </c>
      <c r="FC255" s="26">
        <f t="shared" ref="FC255:FD255" si="6016">SUM(FC248:FC254)</f>
        <v>2</v>
      </c>
      <c r="FD255" s="27">
        <f t="shared" si="6016"/>
        <v>0</v>
      </c>
      <c r="FE255" s="27"/>
      <c r="FF255" s="27"/>
      <c r="FG255" s="27">
        <f t="shared" si="5793"/>
        <v>2652</v>
      </c>
      <c r="FH255" s="28">
        <f t="shared" ref="FH255" si="6017">((FG255+FI255)/7)/FE254</f>
        <v>0.54522167487684725</v>
      </c>
      <c r="FI255" s="27">
        <f t="shared" si="5795"/>
        <v>115</v>
      </c>
      <c r="FJ255" s="28">
        <f t="shared" ref="FJ255" si="6018">(FI255/(FI255+FG255))</f>
        <v>4.1561257679797611E-2</v>
      </c>
      <c r="FK255" s="27"/>
      <c r="FL255" s="27"/>
      <c r="FM255" s="29">
        <f t="shared" ref="FM255:FN255" si="6019">FM253/FM252*100-100</f>
        <v>13.080474025079241</v>
      </c>
      <c r="FN255" s="72">
        <f t="shared" si="6019"/>
        <v>3.7456975096173295</v>
      </c>
      <c r="FO255" s="26">
        <f t="shared" ref="FO255:FP255" si="6020">SUM(FO248:FO254)</f>
        <v>2</v>
      </c>
      <c r="FP255" s="27">
        <f t="shared" si="6020"/>
        <v>0</v>
      </c>
      <c r="FQ255" s="27"/>
      <c r="FR255" s="27"/>
      <c r="FS255" s="27">
        <f t="shared" si="5799"/>
        <v>2735</v>
      </c>
      <c r="FT255" s="28">
        <f t="shared" ref="FT255" si="6021">((FS255+FU255)/7)/FQ254</f>
        <v>0.55313351498637597</v>
      </c>
      <c r="FU255" s="27">
        <f t="shared" si="5801"/>
        <v>107</v>
      </c>
      <c r="FV255" s="28">
        <f t="shared" ref="FV255" si="6022">(FU255/(FU255+FS255))</f>
        <v>3.7649542575650952E-2</v>
      </c>
      <c r="FW255" s="27"/>
      <c r="FX255" s="27"/>
      <c r="FY255" s="29">
        <f t="shared" ref="FY255:FZ255" si="6023">FY253/FY252*100-100</f>
        <v>6.2038244241634004</v>
      </c>
      <c r="FZ255" s="72">
        <f t="shared" si="6023"/>
        <v>4.4125835189309726</v>
      </c>
      <c r="GA255" s="26">
        <f t="shared" ref="GA255:GB255" si="6024">SUM(GA248:GA254)</f>
        <v>0</v>
      </c>
      <c r="GB255" s="27">
        <f t="shared" si="6024"/>
        <v>0</v>
      </c>
      <c r="GC255" s="27"/>
      <c r="GD255" s="27"/>
      <c r="GE255" s="27">
        <f t="shared" si="5805"/>
        <v>502</v>
      </c>
      <c r="GF255" s="28">
        <f t="shared" ref="GF255" si="6025">((GE255+GG255)/7)/GC254</f>
        <v>0.41217798594847777</v>
      </c>
      <c r="GG255" s="27">
        <f t="shared" si="5807"/>
        <v>26</v>
      </c>
      <c r="GH255" s="28">
        <f t="shared" ref="GH255" si="6026">(GG255/(GG255+GE255))</f>
        <v>4.924242424242424E-2</v>
      </c>
      <c r="GI255" s="27"/>
      <c r="GJ255" s="27"/>
      <c r="GK255" s="29">
        <f t="shared" ref="GK255:GL255" si="6027">GK253/GK252*100-100</f>
        <v>14.545253129500395</v>
      </c>
      <c r="GL255" s="72">
        <f t="shared" si="6027"/>
        <v>11.497772828507792</v>
      </c>
      <c r="GM255" s="26">
        <f t="shared" ref="GM255:GN255" si="6028">SUM(GM248:GM254)</f>
        <v>2</v>
      </c>
      <c r="GN255" s="27">
        <f t="shared" si="6028"/>
        <v>0</v>
      </c>
      <c r="GO255" s="27"/>
      <c r="GP255" s="27"/>
      <c r="GQ255" s="27">
        <f t="shared" si="5811"/>
        <v>2746</v>
      </c>
      <c r="GR255" s="28">
        <f t="shared" ref="GR255" si="6029">((GQ255+GS255)/7)/GO254</f>
        <v>0.54671814671814667</v>
      </c>
      <c r="GS255" s="27">
        <f t="shared" si="5813"/>
        <v>86</v>
      </c>
      <c r="GT255" s="28">
        <f t="shared" ref="GT255" si="6030">(GS255/(GS255+GQ255))</f>
        <v>3.036723163841808E-2</v>
      </c>
      <c r="GU255" s="27"/>
      <c r="GV255" s="27"/>
      <c r="GW255" s="29">
        <f t="shared" ref="GW255:GX255" si="6031">GW253/GW252*100-100</f>
        <v>9.2520160316770443</v>
      </c>
      <c r="GX255" s="72">
        <f t="shared" si="6031"/>
        <v>8.3041679923640004</v>
      </c>
      <c r="GY255" s="26">
        <f t="shared" ref="GY255:GZ255" si="6032">SUM(GY248:GY254)</f>
        <v>1</v>
      </c>
      <c r="GZ255" s="27">
        <f t="shared" si="6032"/>
        <v>0</v>
      </c>
      <c r="HA255" s="27"/>
      <c r="HB255" s="27"/>
      <c r="HC255" s="27">
        <f t="shared" si="5817"/>
        <v>2455</v>
      </c>
      <c r="HD255" s="28">
        <f t="shared" ref="HD255" si="6033">((HC255+HE255)/7)/HA254</f>
        <v>0.49420849420849422</v>
      </c>
      <c r="HE255" s="27">
        <f t="shared" si="5819"/>
        <v>105</v>
      </c>
      <c r="HF255" s="28">
        <f t="shared" ref="HF255" si="6034">(HE255/(HE255+HC255))</f>
        <v>4.1015625E-2</v>
      </c>
      <c r="HG255" s="27"/>
      <c r="HH255" s="27"/>
      <c r="HI255" s="29">
        <f t="shared" ref="HI255:HJ255" si="6035">HI253/HI252*100-100</f>
        <v>14.922428481750515</v>
      </c>
      <c r="HJ255" s="72">
        <f t="shared" si="6035"/>
        <v>19.891425389755014</v>
      </c>
      <c r="HK255" s="26">
        <f t="shared" si="5912"/>
        <v>26</v>
      </c>
      <c r="HL255" s="27">
        <f t="shared" si="5913"/>
        <v>2</v>
      </c>
      <c r="HM255" s="27"/>
      <c r="HN255" s="27"/>
      <c r="HO255" s="27">
        <f t="shared" ref="HO255" si="6036">+G255+S255+AE255+AQ255+BC255+BO255+CA255+CM255+CY255+DK255+DW255+EI255+EU255+FG255+FS255+GE255+GQ255+HC255+I255+U255+AG255+AS255+BE255+BQ255+CC255+CO255+DA255+DM255+DY255+EK255+EW255+FI255+FU255+GG255+GS255+HE255</f>
        <v>42635</v>
      </c>
      <c r="HP255" s="203">
        <f t="shared" ref="HP255" si="6037">+((HO255)/HM254)/7</f>
        <v>0.53719476854068493</v>
      </c>
      <c r="HQ255" s="62">
        <f t="shared" si="5918"/>
        <v>1834</v>
      </c>
      <c r="HR255" s="52">
        <f t="shared" si="5919"/>
        <v>4.3016301161017942E-2</v>
      </c>
      <c r="HS255" s="53">
        <f t="shared" si="5824"/>
        <v>66.542857142857159</v>
      </c>
      <c r="HT255" s="54">
        <f t="shared" si="5825"/>
        <v>40046</v>
      </c>
      <c r="HU255" s="53">
        <f t="shared" si="5826"/>
        <v>93.929266920676</v>
      </c>
      <c r="HV255" s="63">
        <f t="shared" ref="HV255:HW255" si="6038">HV253/HV252*100-100</f>
        <v>11.272474125581482</v>
      </c>
      <c r="HW255" s="72">
        <f t="shared" si="6038"/>
        <v>7.3418664910349918</v>
      </c>
      <c r="HX255" s="78">
        <f t="shared" ref="HX255" si="6039">SUM(G255,I255,S255,U255,AE255,AG255,AQ255,AS255,BC255,BE255,BO255,BQ255)/7/SUM(E254,Q254,AC254,AO254,BA254,BM254)</f>
        <v>0.53083233832762011</v>
      </c>
      <c r="HY255" s="78">
        <f t="shared" ref="HY255" si="6040">SUM(CA255,CC255,CM255,CO255,CY255,DA255,DK255,DM255,DW255,DY255,EI255,EK255)/7/SUM(BY254,CK254,CW254,DI254,DU254,EG254)</f>
        <v>0.54030221954252555</v>
      </c>
      <c r="HZ255" s="78">
        <f t="shared" ref="HZ255" si="6041">SUM(K255,EU255,EW255,FG255,FI255,FS255,FU255,GE255,GG255,GQ255,GS255,HC255,HE255)/7/SUM(ES254,FE254,FQ254,GC254,GO254,HA254)</f>
        <v>0.54027395220725072</v>
      </c>
      <c r="IA255" s="82">
        <f t="shared" ref="IA255" si="6042">SUM(I255,U255,AG255,AS255,BE255,BQ255)/SUM(G255,I255,S255,U255,AE255,AG255,AQ255,AS255,BC255,BE255,BO255,BQ255)</f>
        <v>4.1430851835727762E-2</v>
      </c>
      <c r="IB255" s="82">
        <f t="shared" ref="IB255" si="6043">SUM(CC255,CO255,DA255,DM255,DY255,EK255)/SUM(CA255,CC255,CM255,CO255,CY255,DA255,DK255,DM255,DW255,DY255,EI255,EK255)</f>
        <v>4.8123866648068073E-2</v>
      </c>
      <c r="IC255" s="82">
        <f t="shared" ref="IC255" si="6044">SUM(EW255,FI255,FU255,GG255,GS255,HE255)/SUM(EU255,EW255,FG255,FI255,FS255,FU255,GE255,GG255,GQ255,GS255,HC255,HE255)</f>
        <v>3.9476403720289356E-2</v>
      </c>
      <c r="ID255" s="84">
        <f t="shared" ref="ID255" si="6045">SUM(C255,O255,AA255,AM255,AY255,BK255)</f>
        <v>11</v>
      </c>
      <c r="IE255" s="84">
        <f t="shared" ref="IE255" si="6046">SUM(BW255,CI255,CU255,DG255,DS255,EE255)</f>
        <v>7</v>
      </c>
      <c r="IF255" s="84">
        <f t="shared" ref="IF255" si="6047">SUM(EQ255,FC255,FO255,GA255,GM255,GY255)</f>
        <v>8</v>
      </c>
      <c r="IG255" s="86" t="s">
        <v>40</v>
      </c>
    </row>
    <row r="256" spans="1:24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5">
        <f t="shared" ref="HK256:HL256" si="6048">HK255/HM245</f>
        <v>2.2879267863428372E-3</v>
      </c>
      <c r="HL256" s="68">
        <f t="shared" si="6048"/>
        <v>2.2598870056497176E-3</v>
      </c>
      <c r="HM256" s="30"/>
      <c r="HN256" s="30"/>
      <c r="HO256" s="30"/>
      <c r="HP256" s="204"/>
      <c r="HQ256" s="30"/>
      <c r="HR256" s="30"/>
      <c r="HS256" s="30"/>
      <c r="HT256" s="51"/>
      <c r="HU256" s="30"/>
      <c r="HV256" s="30"/>
      <c r="HW256" s="31"/>
      <c r="HY256" s="77"/>
      <c r="HZ256" s="77"/>
      <c r="ID256" s="84">
        <f t="shared" ref="ID256" si="6049">SUM(E245,Q245,AC245,AO245,BA245,BM245)</f>
        <v>3720</v>
      </c>
      <c r="IE256" s="84">
        <f t="shared" ref="IE256" si="6050">SUM(BY245,CK245,CW245,DI245,DU245,EG245)</f>
        <v>3798</v>
      </c>
      <c r="IF256" s="84">
        <f t="shared" ref="IF256" si="6051">SUM(ES245,FE245,FQ245,GC245,GO245,HA245)</f>
        <v>3846</v>
      </c>
      <c r="IG256" s="86" t="s">
        <v>38</v>
      </c>
    </row>
    <row r="257" spans="1:241" x14ac:dyDescent="0.25">
      <c r="A257" s="210">
        <v>53</v>
      </c>
      <c r="B257" s="73">
        <f>B254+1</f>
        <v>44701</v>
      </c>
      <c r="C257" s="33"/>
      <c r="D257" s="34"/>
      <c r="E257" s="34">
        <f t="shared" ref="E257:F257" si="6052">E254-C257</f>
        <v>681</v>
      </c>
      <c r="F257" s="34">
        <f t="shared" si="6052"/>
        <v>55</v>
      </c>
      <c r="G257" s="34">
        <v>381</v>
      </c>
      <c r="H257" s="35">
        <f t="shared" ref="H257:H263" si="6053">((G257+I257)/E257)</f>
        <v>0.58296622613803228</v>
      </c>
      <c r="I257" s="34">
        <v>16</v>
      </c>
      <c r="J257" s="35">
        <f t="shared" ref="J257:J263" si="6054">I257/(G257+I257)</f>
        <v>4.0302267002518891E-2</v>
      </c>
      <c r="K257" s="36"/>
      <c r="L257" s="34"/>
      <c r="M257" s="34"/>
      <c r="N257" s="37"/>
      <c r="O257" s="33">
        <v>1</v>
      </c>
      <c r="P257" s="34"/>
      <c r="Q257" s="34">
        <f t="shared" ref="Q257" si="6055">Q254-O257</f>
        <v>693</v>
      </c>
      <c r="R257" s="34">
        <f t="shared" ref="R257" si="6056">R254-P257</f>
        <v>57</v>
      </c>
      <c r="S257" s="34">
        <v>350</v>
      </c>
      <c r="T257" s="35">
        <f t="shared" ref="T257:T263" si="6057">((S257+U257)/Q257)</f>
        <v>0.54112554112554112</v>
      </c>
      <c r="U257" s="34">
        <v>25</v>
      </c>
      <c r="V257" s="35">
        <f t="shared" ref="V257:V263" si="6058">U257/(S257+U257)</f>
        <v>6.6666666666666666E-2</v>
      </c>
      <c r="W257" s="36"/>
      <c r="X257" s="34"/>
      <c r="Y257" s="34"/>
      <c r="Z257" s="37"/>
      <c r="AA257" s="33"/>
      <c r="AB257" s="34"/>
      <c r="AC257" s="34">
        <f t="shared" ref="AC257" si="6059">AC254-AA257</f>
        <v>714</v>
      </c>
      <c r="AD257" s="34">
        <f t="shared" ref="AD257" si="6060">AD254-AB257</f>
        <v>57</v>
      </c>
      <c r="AE257" s="34">
        <v>324</v>
      </c>
      <c r="AF257" s="35">
        <f t="shared" ref="AF257:AF263" si="6061">((AE257+AG257)/AC257)</f>
        <v>0.47478991596638653</v>
      </c>
      <c r="AG257" s="34">
        <v>15</v>
      </c>
      <c r="AH257" s="35">
        <f t="shared" ref="AH257:AH263" si="6062">AG257/(AE257+AG257)</f>
        <v>4.4247787610619468E-2</v>
      </c>
      <c r="AI257" s="36"/>
      <c r="AJ257" s="34"/>
      <c r="AK257" s="34"/>
      <c r="AL257" s="37"/>
      <c r="AM257" s="33"/>
      <c r="AN257" s="34"/>
      <c r="AO257" s="34">
        <f t="shared" ref="AO257" si="6063">AO254-AM257</f>
        <v>172</v>
      </c>
      <c r="AP257" s="34">
        <f t="shared" ref="AP257" si="6064">AP254-AN257</f>
        <v>14</v>
      </c>
      <c r="AQ257" s="34">
        <v>68</v>
      </c>
      <c r="AR257" s="35">
        <f t="shared" ref="AR257:AR263" si="6065">((AQ257+AS257)/AO257)</f>
        <v>0.43023255813953487</v>
      </c>
      <c r="AS257" s="34">
        <v>6</v>
      </c>
      <c r="AT257" s="35">
        <f t="shared" ref="AT257:AT263" si="6066">AS257/(AQ257+AS257)</f>
        <v>8.1081081081081086E-2</v>
      </c>
      <c r="AU257" s="36"/>
      <c r="AV257" s="34"/>
      <c r="AW257" s="34"/>
      <c r="AX257" s="37"/>
      <c r="AY257" s="33"/>
      <c r="AZ257" s="34"/>
      <c r="BA257" s="34">
        <f t="shared" ref="BA257" si="6067">BA254-AY257</f>
        <v>727</v>
      </c>
      <c r="BB257" s="34">
        <f t="shared" ref="BB257" si="6068">BB254-AZ257</f>
        <v>56</v>
      </c>
      <c r="BC257" s="34">
        <v>334</v>
      </c>
      <c r="BD257" s="35">
        <f t="shared" ref="BD257:BD263" si="6069">((BC257+BE257)/BA257)</f>
        <v>0.4828060522696011</v>
      </c>
      <c r="BE257" s="34">
        <v>17</v>
      </c>
      <c r="BF257" s="35">
        <f t="shared" ref="BF257:BF263" si="6070">BE257/(BC257+BE257)</f>
        <v>4.843304843304843E-2</v>
      </c>
      <c r="BG257" s="36"/>
      <c r="BH257" s="34"/>
      <c r="BI257" s="34"/>
      <c r="BJ257" s="37"/>
      <c r="BK257" s="33"/>
      <c r="BL257" s="34"/>
      <c r="BM257" s="34">
        <f t="shared" ref="BM257" si="6071">BM254-BK257</f>
        <v>721</v>
      </c>
      <c r="BN257" s="34">
        <f t="shared" ref="BN257" si="6072">BN254-BL257</f>
        <v>57</v>
      </c>
      <c r="BO257" s="34">
        <v>340</v>
      </c>
      <c r="BP257" s="35">
        <f t="shared" ref="BP257:BP263" si="6073">((BO257+BQ257)/BM257)</f>
        <v>0.47988904299583912</v>
      </c>
      <c r="BQ257" s="34">
        <v>6</v>
      </c>
      <c r="BR257" s="35">
        <f t="shared" ref="BR257:BR263" si="6074">BQ257/(BO257+BQ257)</f>
        <v>1.7341040462427744E-2</v>
      </c>
      <c r="BS257" s="36"/>
      <c r="BT257" s="34"/>
      <c r="BU257" s="34"/>
      <c r="BV257" s="37"/>
      <c r="BW257" s="33">
        <v>1</v>
      </c>
      <c r="BX257" s="34"/>
      <c r="BY257" s="34">
        <f t="shared" ref="BY257" si="6075">BY254-BW257</f>
        <v>707</v>
      </c>
      <c r="BZ257" s="34">
        <f t="shared" ref="BZ257" si="6076">BZ254-BX257</f>
        <v>55</v>
      </c>
      <c r="CA257" s="34">
        <v>365</v>
      </c>
      <c r="CB257" s="35">
        <f t="shared" ref="CB257:CB263" si="6077">((CA257+CC257)/BY257)</f>
        <v>0.53465346534653468</v>
      </c>
      <c r="CC257" s="34">
        <v>13</v>
      </c>
      <c r="CD257" s="35">
        <f t="shared" ref="CD257:CD263" si="6078">CC257/(CA257+CC257)</f>
        <v>3.439153439153439E-2</v>
      </c>
      <c r="CE257" s="36"/>
      <c r="CF257" s="34"/>
      <c r="CG257" s="34"/>
      <c r="CH257" s="37"/>
      <c r="CI257" s="33"/>
      <c r="CJ257" s="34"/>
      <c r="CK257" s="34">
        <f t="shared" ref="CK257" si="6079">CK254-CI257</f>
        <v>726</v>
      </c>
      <c r="CL257" s="34">
        <f t="shared" ref="CL257" si="6080">CL254-CJ257</f>
        <v>56</v>
      </c>
      <c r="CM257" s="34">
        <v>405</v>
      </c>
      <c r="CN257" s="35">
        <f t="shared" ref="CN257:CN263" si="6081">((CM257+CO257)/CK257)</f>
        <v>0.57162534435261703</v>
      </c>
      <c r="CO257" s="34">
        <v>10</v>
      </c>
      <c r="CP257" s="35">
        <f t="shared" ref="CP257:CP263" si="6082">CO257/(CM257+CO257)</f>
        <v>2.4096385542168676E-2</v>
      </c>
      <c r="CQ257" s="36"/>
      <c r="CR257" s="34"/>
      <c r="CS257" s="34"/>
      <c r="CT257" s="37"/>
      <c r="CU257" s="33">
        <v>1</v>
      </c>
      <c r="CV257" s="34"/>
      <c r="CW257" s="34">
        <f t="shared" ref="CW257" si="6083">CW254-CU257</f>
        <v>718</v>
      </c>
      <c r="CX257" s="34">
        <f t="shared" ref="CX257" si="6084">CX254-CV257</f>
        <v>56</v>
      </c>
      <c r="CY257" s="34">
        <v>373</v>
      </c>
      <c r="CZ257" s="35">
        <f t="shared" ref="CZ257:CZ263" si="6085">((CY257+DA257)/CW257)</f>
        <v>0.53760445682451252</v>
      </c>
      <c r="DA257" s="34">
        <v>13</v>
      </c>
      <c r="DB257" s="35">
        <f t="shared" ref="DB257:DB263" si="6086">DA257/(CY257+DA257)</f>
        <v>3.367875647668394E-2</v>
      </c>
      <c r="DC257" s="36"/>
      <c r="DD257" s="34"/>
      <c r="DE257" s="34"/>
      <c r="DF257" s="37"/>
      <c r="DG257" s="33"/>
      <c r="DH257" s="34"/>
      <c r="DI257" s="34">
        <f t="shared" ref="DI257" si="6087">DI254-DG257</f>
        <v>158</v>
      </c>
      <c r="DJ257" s="34">
        <f t="shared" ref="DJ257" si="6088">DJ254-DH257</f>
        <v>12</v>
      </c>
      <c r="DK257" s="34">
        <v>56</v>
      </c>
      <c r="DL257" s="35">
        <f t="shared" ref="DL257:DL263" si="6089">((DK257+DM257)/DI257)</f>
        <v>0.39873417721518989</v>
      </c>
      <c r="DM257" s="34">
        <v>7</v>
      </c>
      <c r="DN257" s="35">
        <f t="shared" ref="DN257:DN263" si="6090">DM257/(DK257+DM257)</f>
        <v>0.1111111111111111</v>
      </c>
      <c r="DO257" s="36"/>
      <c r="DP257" s="34"/>
      <c r="DQ257" s="34"/>
      <c r="DR257" s="37"/>
      <c r="DS257" s="33"/>
      <c r="DT257" s="34"/>
      <c r="DU257" s="34">
        <f t="shared" ref="DU257" si="6091">DU254-DS257</f>
        <v>740</v>
      </c>
      <c r="DV257" s="34">
        <f t="shared" ref="DV257" si="6092">DV254-DT257</f>
        <v>55</v>
      </c>
      <c r="DW257" s="34">
        <v>393</v>
      </c>
      <c r="DX257" s="35">
        <f t="shared" ref="DX257:DX263" si="6093">((DW257+DY257)/DU257)</f>
        <v>0.54459459459459458</v>
      </c>
      <c r="DY257" s="34">
        <v>10</v>
      </c>
      <c r="DZ257" s="35">
        <f t="shared" ref="DZ257:DZ263" si="6094">DY257/(DW257+DY257)</f>
        <v>2.4813895781637719E-2</v>
      </c>
      <c r="EA257" s="36"/>
      <c r="EB257" s="34"/>
      <c r="EC257" s="34"/>
      <c r="ED257" s="37"/>
      <c r="EE257" s="33"/>
      <c r="EF257" s="34"/>
      <c r="EG257" s="34">
        <f t="shared" ref="EG257" si="6095">EG254-EE257</f>
        <v>740</v>
      </c>
      <c r="EH257" s="34">
        <f t="shared" ref="EH257" si="6096">EH254-EF257</f>
        <v>56</v>
      </c>
      <c r="EI257" s="34">
        <v>309</v>
      </c>
      <c r="EJ257" s="35">
        <f t="shared" ref="EJ257:EJ263" si="6097">((EI257+EK257)/EG257)</f>
        <v>0.44594594594594594</v>
      </c>
      <c r="EK257" s="34">
        <v>21</v>
      </c>
      <c r="EL257" s="35">
        <f t="shared" ref="EL257:EL263" si="6098">EK257/(EI257+EK257)</f>
        <v>6.363636363636363E-2</v>
      </c>
      <c r="EM257" s="36"/>
      <c r="EN257" s="34"/>
      <c r="EO257" s="34"/>
      <c r="EP257" s="37"/>
      <c r="EQ257" s="33"/>
      <c r="ER257" s="34"/>
      <c r="ES257" s="34">
        <f t="shared" ref="ES257" si="6099">ES254-EQ257</f>
        <v>716</v>
      </c>
      <c r="ET257" s="34">
        <f t="shared" ref="ET257" si="6100">ET254-ER257</f>
        <v>55</v>
      </c>
      <c r="EU257" s="34">
        <v>401</v>
      </c>
      <c r="EV257" s="35">
        <f t="shared" ref="EV257:EV263" si="6101">((EU257+EW257)/ES257)</f>
        <v>0.59357541899441346</v>
      </c>
      <c r="EW257" s="34">
        <v>24</v>
      </c>
      <c r="EX257" s="35">
        <f t="shared" ref="EX257:EX263" si="6102">EW257/(EU257+EW257)</f>
        <v>5.647058823529412E-2</v>
      </c>
      <c r="EY257" s="36"/>
      <c r="EZ257" s="34"/>
      <c r="FA257" s="34"/>
      <c r="FB257" s="37"/>
      <c r="FC257" s="33">
        <v>1</v>
      </c>
      <c r="FD257" s="34"/>
      <c r="FE257" s="34">
        <f t="shared" ref="FE257" si="6103">FE254-FC257</f>
        <v>724</v>
      </c>
      <c r="FF257" s="34">
        <f t="shared" ref="FF257" si="6104">FF254-FD257</f>
        <v>56</v>
      </c>
      <c r="FG257" s="34">
        <v>404</v>
      </c>
      <c r="FH257" s="35">
        <f t="shared" ref="FH257:FH263" si="6105">((FG257+FI257)/FE257)</f>
        <v>0.58011049723756902</v>
      </c>
      <c r="FI257" s="34">
        <v>16</v>
      </c>
      <c r="FJ257" s="35">
        <f t="shared" ref="FJ257:FJ263" si="6106">FI257/(FG257+FI257)</f>
        <v>3.8095238095238099E-2</v>
      </c>
      <c r="FK257" s="36"/>
      <c r="FL257" s="34"/>
      <c r="FM257" s="34"/>
      <c r="FN257" s="37"/>
      <c r="FO257" s="33">
        <v>1</v>
      </c>
      <c r="FP257" s="34"/>
      <c r="FQ257" s="34">
        <f t="shared" ref="FQ257" si="6107">FQ254-FO257</f>
        <v>733</v>
      </c>
      <c r="FR257" s="34">
        <f t="shared" ref="FR257" si="6108">FR254-FP257</f>
        <v>57</v>
      </c>
      <c r="FS257" s="34">
        <v>395</v>
      </c>
      <c r="FT257" s="35">
        <f t="shared" ref="FT257:FT263" si="6109">((FS257+FU257)/FQ257)</f>
        <v>0.54979536152796726</v>
      </c>
      <c r="FU257" s="34">
        <v>8</v>
      </c>
      <c r="FV257" s="35">
        <f t="shared" ref="FV257:FV263" si="6110">FU257/(FS257+FU257)</f>
        <v>1.9851116625310174E-2</v>
      </c>
      <c r="FW257" s="36"/>
      <c r="FX257" s="34"/>
      <c r="FY257" s="34"/>
      <c r="FZ257" s="37"/>
      <c r="GA257" s="33"/>
      <c r="GB257" s="34"/>
      <c r="GC257" s="34">
        <f t="shared" ref="GC257" si="6111">GC254-GA257</f>
        <v>183</v>
      </c>
      <c r="GD257" s="34">
        <f t="shared" ref="GD257" si="6112">GD254-GB257</f>
        <v>15</v>
      </c>
      <c r="GE257" s="34">
        <v>65</v>
      </c>
      <c r="GF257" s="35">
        <f t="shared" ref="GF257:GF263" si="6113">((GE257+GG257)/GC257)</f>
        <v>0.37158469945355194</v>
      </c>
      <c r="GG257" s="34">
        <v>3</v>
      </c>
      <c r="GH257" s="35">
        <f t="shared" ref="GH257:GH263" si="6114">GG257/(GE257+GG257)</f>
        <v>4.4117647058823532E-2</v>
      </c>
      <c r="GI257" s="36"/>
      <c r="GJ257" s="34"/>
      <c r="GK257" s="34"/>
      <c r="GL257" s="37"/>
      <c r="GM257" s="33"/>
      <c r="GN257" s="34"/>
      <c r="GO257" s="34">
        <f t="shared" ref="GO257" si="6115">GO254-GM257</f>
        <v>740</v>
      </c>
      <c r="GP257" s="34">
        <f t="shared" ref="GP257" si="6116">GP254-GN257</f>
        <v>56</v>
      </c>
      <c r="GQ257" s="34">
        <v>403</v>
      </c>
      <c r="GR257" s="35">
        <f t="shared" ref="GR257:GR263" si="6117">((GQ257+GS257)/GO257)</f>
        <v>0.5486486486486486</v>
      </c>
      <c r="GS257" s="34">
        <v>3</v>
      </c>
      <c r="GT257" s="35">
        <f t="shared" ref="GT257:GT263" si="6118">GS257/(GQ257+GS257)</f>
        <v>7.3891625615763543E-3</v>
      </c>
      <c r="GU257" s="36"/>
      <c r="GV257" s="34"/>
      <c r="GW257" s="34"/>
      <c r="GX257" s="37"/>
      <c r="GY257" s="33"/>
      <c r="GZ257" s="34"/>
      <c r="HA257" s="34">
        <f t="shared" ref="HA257" si="6119">HA254-GY257</f>
        <v>740</v>
      </c>
      <c r="HB257" s="34">
        <f t="shared" ref="HB257" si="6120">HB254-GZ257</f>
        <v>58</v>
      </c>
      <c r="HC257" s="34">
        <v>363</v>
      </c>
      <c r="HD257" s="35">
        <f t="shared" ref="HD257:HD263" si="6121">((HC257+HE257)/HA257)</f>
        <v>0.50135135135135134</v>
      </c>
      <c r="HE257" s="34">
        <v>8</v>
      </c>
      <c r="HF257" s="35">
        <f t="shared" ref="HF257:HF263" si="6122">HE257/(HC257+HE257)</f>
        <v>2.15633423180593E-2</v>
      </c>
      <c r="HG257" s="36"/>
      <c r="HH257" s="34"/>
      <c r="HI257" s="34"/>
      <c r="HJ257" s="37"/>
      <c r="HK257" s="33">
        <f t="shared" ref="HK257:HK264" si="6123">+C257+O257+AA257+AM257+AY257+BK257+BW257+CI257+CU257+DG257+DS257+EE257+EQ257+FC257+FO257+GA257+GM257+GY257</f>
        <v>5</v>
      </c>
      <c r="HL257" s="34">
        <f t="shared" ref="HL257:HL264" si="6124">+D257+P257+AB257+AN257+AZ257+BL257+BX257+CJ257+CV257+DH257+DT257+EF257+ER257+FD257+FP257+GB257+GN257+GZ257</f>
        <v>0</v>
      </c>
      <c r="HM257" s="34">
        <f t="shared" ref="HM257:HM263" si="6125">+E257+Q257+AC257+AO257+BA257+BM257+BY257+CK257+CW257+DI257+DU257+EG257+ES257+FE257+FQ257+GC257+GO257+HA257</f>
        <v>11333</v>
      </c>
      <c r="HN257" s="34">
        <f t="shared" ref="HN257:HN263" si="6126">+F257+R257+AD257+AP257+BB257+BN257+BZ257+CL257+CX257+DJ257+DV257+EH257+ET257+FF257+FR257+GD257+GP257+HB257</f>
        <v>883</v>
      </c>
      <c r="HO257" s="34">
        <f t="shared" ref="HO257:HO263" si="6127">+G257+S257+AE257+AQ257+BC257+BO257+CA257+CM257+CY257+DK257+DW257+EI257+EU257+FG257+FS257+GE257+GQ257+HC257+HE257+I257+U257+AG257+AS257+BE257+BQ257+CC257+CO257+DA257+DM257+DY257+EK257+EW257+FI257+FU257+GG257+GS257</f>
        <v>5950</v>
      </c>
      <c r="HP257" s="201">
        <f t="shared" ref="HP257:HP263" si="6128">+(HO257)/HM257</f>
        <v>0.52501544163063618</v>
      </c>
      <c r="HQ257" s="48">
        <f t="shared" ref="HQ257:HQ264" si="6129">+I257+U257+AG257+AS257+BE257+BQ257+CC257+CO257+DA257+DM257+DY257+EK257+EW257+FI257+FU257+GG257+GS257+HE257</f>
        <v>221</v>
      </c>
      <c r="HR257" s="35">
        <f t="shared" ref="HR257:HR264" si="6130">+(HQ257/(HO257))</f>
        <v>3.7142857142857144E-2</v>
      </c>
      <c r="HS257" s="49">
        <v>66.5</v>
      </c>
      <c r="HT257" s="50">
        <v>5650</v>
      </c>
      <c r="HU257" s="49">
        <f t="shared" ref="HU257:HU263" si="6131">+HT257/HO257*100</f>
        <v>94.9579831932773</v>
      </c>
      <c r="HV257" s="48"/>
      <c r="HW257" s="37"/>
      <c r="HX257" s="78">
        <f t="shared" ref="HX257:HX263" si="6132">SUM(G257,I257,S257,U257,AE257,AG257,AQ257,AS257,BC257,BE257,BO257,BQ257)/SUM(E257,Q257,AC257,AO257,BA257,BM257)</f>
        <v>0.50755124056094925</v>
      </c>
      <c r="HY257" s="78">
        <f t="shared" ref="HY257:HY263" si="6133">SUM(CA257,CC257,CM257,CO257,CY257,DA257,DK257,DM257,DW257,DY257,EI257,EK257)/SUM(BY257,CK257,CW257,DI257,DU257,EG257)</f>
        <v>0.52124571126946428</v>
      </c>
      <c r="HZ257" s="78">
        <f t="shared" ref="HZ257:HZ263" si="6134">SUM(K257,EU257,EW257,FG257,FI257,FS257,FU257,GE257,GG257,GQ257,GS257,HC257,HE257)/SUM(ES257,FE257,FQ257,GC257,GO257,HA257)</f>
        <v>0.54562043795620441</v>
      </c>
    </row>
    <row r="258" spans="1:241" x14ac:dyDescent="0.25">
      <c r="A258" s="211"/>
      <c r="B258" s="41">
        <f t="shared" ref="B258:B263" si="6135">+B257+1</f>
        <v>44702</v>
      </c>
      <c r="C258" s="10"/>
      <c r="D258" s="11"/>
      <c r="E258" s="74">
        <f t="shared" ref="E258:E263" si="6136">E257-C258</f>
        <v>681</v>
      </c>
      <c r="F258" s="74">
        <f t="shared" ref="F258:F263" si="6137">F257-D258</f>
        <v>55</v>
      </c>
      <c r="G258" s="11">
        <v>378</v>
      </c>
      <c r="H258" s="12">
        <f t="shared" si="6053"/>
        <v>0.58149779735682816</v>
      </c>
      <c r="I258" s="11">
        <v>18</v>
      </c>
      <c r="J258" s="12">
        <f t="shared" si="6054"/>
        <v>4.5454545454545456E-2</v>
      </c>
      <c r="K258" s="13"/>
      <c r="L258" s="11"/>
      <c r="M258" s="11"/>
      <c r="N258" s="14"/>
      <c r="O258" s="10"/>
      <c r="P258" s="11"/>
      <c r="Q258" s="74">
        <f t="shared" ref="Q258:Q263" si="6138">Q257-O258</f>
        <v>693</v>
      </c>
      <c r="R258" s="74">
        <f t="shared" ref="R258:R263" si="6139">R257-P258</f>
        <v>57</v>
      </c>
      <c r="S258" s="11">
        <v>360</v>
      </c>
      <c r="T258" s="12">
        <f t="shared" si="6057"/>
        <v>0.54545454545454541</v>
      </c>
      <c r="U258" s="11">
        <v>18</v>
      </c>
      <c r="V258" s="12">
        <f t="shared" si="6058"/>
        <v>4.7619047619047616E-2</v>
      </c>
      <c r="W258" s="13"/>
      <c r="X258" s="11"/>
      <c r="Y258" s="11"/>
      <c r="Z258" s="14"/>
      <c r="AA258" s="10"/>
      <c r="AB258" s="11"/>
      <c r="AC258" s="74">
        <f t="shared" ref="AC258:AC263" si="6140">AC257-AA258</f>
        <v>714</v>
      </c>
      <c r="AD258" s="74">
        <f t="shared" ref="AD258:AD263" si="6141">AD257-AB258</f>
        <v>57</v>
      </c>
      <c r="AE258" s="11">
        <v>329</v>
      </c>
      <c r="AF258" s="12">
        <f t="shared" si="6061"/>
        <v>0.48179271708683474</v>
      </c>
      <c r="AG258" s="11">
        <v>15</v>
      </c>
      <c r="AH258" s="12">
        <f t="shared" si="6062"/>
        <v>4.3604651162790699E-2</v>
      </c>
      <c r="AI258" s="13"/>
      <c r="AJ258" s="11"/>
      <c r="AK258" s="11"/>
      <c r="AL258" s="14"/>
      <c r="AM258" s="10"/>
      <c r="AN258" s="11"/>
      <c r="AO258" s="74">
        <f t="shared" ref="AO258:AO263" si="6142">AO257-AM258</f>
        <v>172</v>
      </c>
      <c r="AP258" s="74">
        <f t="shared" ref="AP258:AP263" si="6143">AP257-AN258</f>
        <v>14</v>
      </c>
      <c r="AQ258" s="11">
        <v>53</v>
      </c>
      <c r="AR258" s="12">
        <f t="shared" si="6065"/>
        <v>0.33139534883720928</v>
      </c>
      <c r="AS258" s="11">
        <v>4</v>
      </c>
      <c r="AT258" s="12">
        <f t="shared" si="6066"/>
        <v>7.0175438596491224E-2</v>
      </c>
      <c r="AU258" s="13"/>
      <c r="AV258" s="11"/>
      <c r="AW258" s="11"/>
      <c r="AX258" s="14"/>
      <c r="AY258" s="10">
        <v>2</v>
      </c>
      <c r="AZ258" s="11"/>
      <c r="BA258" s="74">
        <f t="shared" ref="BA258:BA263" si="6144">BA257-AY258</f>
        <v>725</v>
      </c>
      <c r="BB258" s="74">
        <f t="shared" ref="BB258:BB263" si="6145">BB257-AZ258</f>
        <v>56</v>
      </c>
      <c r="BC258" s="11">
        <v>345</v>
      </c>
      <c r="BD258" s="12">
        <f t="shared" si="6069"/>
        <v>0.49931034482758618</v>
      </c>
      <c r="BE258" s="11">
        <v>17</v>
      </c>
      <c r="BF258" s="12">
        <f t="shared" si="6070"/>
        <v>4.6961325966850827E-2</v>
      </c>
      <c r="BG258" s="13"/>
      <c r="BH258" s="11"/>
      <c r="BI258" s="11"/>
      <c r="BJ258" s="14"/>
      <c r="BK258" s="10"/>
      <c r="BL258" s="11"/>
      <c r="BM258" s="74">
        <f t="shared" ref="BM258:BM263" si="6146">BM257-BK258</f>
        <v>721</v>
      </c>
      <c r="BN258" s="74">
        <f t="shared" ref="BN258:BN263" si="6147">BN257-BL258</f>
        <v>57</v>
      </c>
      <c r="BO258" s="11">
        <v>356</v>
      </c>
      <c r="BP258" s="12">
        <f t="shared" si="6073"/>
        <v>0.51178918169209431</v>
      </c>
      <c r="BQ258" s="11">
        <v>13</v>
      </c>
      <c r="BR258" s="12">
        <f t="shared" si="6074"/>
        <v>3.5230352303523033E-2</v>
      </c>
      <c r="BS258" s="13"/>
      <c r="BT258" s="11"/>
      <c r="BU258" s="11"/>
      <c r="BV258" s="14"/>
      <c r="BW258" s="10"/>
      <c r="BX258" s="11"/>
      <c r="BY258" s="74">
        <f t="shared" ref="BY258:BY263" si="6148">BY257-BW258</f>
        <v>707</v>
      </c>
      <c r="BZ258" s="74">
        <f t="shared" ref="BZ258:BZ263" si="6149">BZ257-BX258</f>
        <v>55</v>
      </c>
      <c r="CA258" s="11">
        <v>371</v>
      </c>
      <c r="CB258" s="12">
        <f t="shared" si="6077"/>
        <v>0.5544554455445545</v>
      </c>
      <c r="CC258" s="11">
        <v>21</v>
      </c>
      <c r="CD258" s="12">
        <f t="shared" si="6078"/>
        <v>5.3571428571428568E-2</v>
      </c>
      <c r="CE258" s="13"/>
      <c r="CF258" s="11"/>
      <c r="CG258" s="11"/>
      <c r="CH258" s="14"/>
      <c r="CI258" s="10"/>
      <c r="CJ258" s="11"/>
      <c r="CK258" s="74">
        <f t="shared" ref="CK258:CK263" si="6150">CK257-CI258</f>
        <v>726</v>
      </c>
      <c r="CL258" s="74">
        <f t="shared" ref="CL258:CL263" si="6151">CL257-CJ258</f>
        <v>56</v>
      </c>
      <c r="CM258" s="11">
        <v>404</v>
      </c>
      <c r="CN258" s="12">
        <f t="shared" si="6081"/>
        <v>0.57162534435261703</v>
      </c>
      <c r="CO258" s="11">
        <v>11</v>
      </c>
      <c r="CP258" s="12">
        <f t="shared" si="6082"/>
        <v>2.6506024096385541E-2</v>
      </c>
      <c r="CQ258" s="13"/>
      <c r="CR258" s="11"/>
      <c r="CS258" s="11"/>
      <c r="CT258" s="14"/>
      <c r="CU258" s="10">
        <v>1</v>
      </c>
      <c r="CV258" s="11"/>
      <c r="CW258" s="74">
        <f t="shared" ref="CW258:CW263" si="6152">CW257-CU258</f>
        <v>717</v>
      </c>
      <c r="CX258" s="74">
        <f t="shared" ref="CX258:CX263" si="6153">CX257-CV258</f>
        <v>56</v>
      </c>
      <c r="CY258" s="11">
        <v>354</v>
      </c>
      <c r="CZ258" s="12">
        <f t="shared" si="6085"/>
        <v>0.5146443514644351</v>
      </c>
      <c r="DA258" s="11">
        <v>15</v>
      </c>
      <c r="DB258" s="12">
        <f t="shared" si="6086"/>
        <v>4.065040650406504E-2</v>
      </c>
      <c r="DC258" s="13"/>
      <c r="DD258" s="11"/>
      <c r="DE258" s="11"/>
      <c r="DF258" s="14"/>
      <c r="DG258" s="10"/>
      <c r="DH258" s="11"/>
      <c r="DI258" s="74">
        <f t="shared" ref="DI258:DI263" si="6154">DI257-DG258</f>
        <v>158</v>
      </c>
      <c r="DJ258" s="74">
        <f t="shared" ref="DJ258:DJ263" si="6155">DJ257-DH258</f>
        <v>12</v>
      </c>
      <c r="DK258" s="11">
        <v>61</v>
      </c>
      <c r="DL258" s="12">
        <f t="shared" si="6089"/>
        <v>0.43037974683544306</v>
      </c>
      <c r="DM258" s="11">
        <v>7</v>
      </c>
      <c r="DN258" s="12">
        <f t="shared" si="6090"/>
        <v>0.10294117647058823</v>
      </c>
      <c r="DO258" s="13"/>
      <c r="DP258" s="11"/>
      <c r="DQ258" s="11"/>
      <c r="DR258" s="14"/>
      <c r="DS258" s="10"/>
      <c r="DT258" s="11"/>
      <c r="DU258" s="74">
        <f t="shared" ref="DU258:DU263" si="6156">DU257-DS258</f>
        <v>740</v>
      </c>
      <c r="DV258" s="74">
        <f t="shared" ref="DV258:DV263" si="6157">DV257-DT258</f>
        <v>55</v>
      </c>
      <c r="DW258" s="11">
        <v>380</v>
      </c>
      <c r="DX258" s="12">
        <f t="shared" si="6093"/>
        <v>0.5310810810810811</v>
      </c>
      <c r="DY258" s="11">
        <v>13</v>
      </c>
      <c r="DZ258" s="12">
        <f t="shared" si="6094"/>
        <v>3.3078880407124679E-2</v>
      </c>
      <c r="EA258" s="13"/>
      <c r="EB258" s="11"/>
      <c r="EC258" s="11"/>
      <c r="ED258" s="14"/>
      <c r="EE258" s="10"/>
      <c r="EF258" s="11"/>
      <c r="EG258" s="74">
        <f t="shared" ref="EG258:EG263" si="6158">EG257-EE258</f>
        <v>740</v>
      </c>
      <c r="EH258" s="74">
        <f t="shared" ref="EH258:EH263" si="6159">EH257-EF258</f>
        <v>56</v>
      </c>
      <c r="EI258" s="11">
        <v>379</v>
      </c>
      <c r="EJ258" s="12">
        <f t="shared" si="6097"/>
        <v>0.54729729729729726</v>
      </c>
      <c r="EK258" s="11">
        <v>26</v>
      </c>
      <c r="EL258" s="12">
        <f t="shared" si="6098"/>
        <v>6.4197530864197536E-2</v>
      </c>
      <c r="EM258" s="13"/>
      <c r="EN258" s="11"/>
      <c r="EO258" s="11"/>
      <c r="EP258" s="14"/>
      <c r="EQ258" s="10">
        <v>1</v>
      </c>
      <c r="ER258" s="11"/>
      <c r="ES258" s="74">
        <f t="shared" ref="ES258:ES263" si="6160">ES257-EQ258</f>
        <v>715</v>
      </c>
      <c r="ET258" s="74">
        <f t="shared" ref="ET258:ET263" si="6161">ET257-ER258</f>
        <v>55</v>
      </c>
      <c r="EU258" s="11">
        <v>400</v>
      </c>
      <c r="EV258" s="12">
        <f t="shared" si="6101"/>
        <v>0.6</v>
      </c>
      <c r="EW258" s="11">
        <v>29</v>
      </c>
      <c r="EX258" s="12">
        <f t="shared" si="6102"/>
        <v>6.75990675990676E-2</v>
      </c>
      <c r="EY258" s="13"/>
      <c r="EZ258" s="11"/>
      <c r="FA258" s="11"/>
      <c r="FB258" s="14"/>
      <c r="FC258" s="10"/>
      <c r="FD258" s="11"/>
      <c r="FE258" s="74">
        <f t="shared" ref="FE258:FE263" si="6162">FE257-FC258</f>
        <v>724</v>
      </c>
      <c r="FF258" s="74">
        <f t="shared" ref="FF258:FF263" si="6163">FF257-FD258</f>
        <v>56</v>
      </c>
      <c r="FG258" s="11">
        <v>390</v>
      </c>
      <c r="FH258" s="12">
        <f t="shared" si="6105"/>
        <v>0.56353591160220995</v>
      </c>
      <c r="FI258" s="11">
        <v>18</v>
      </c>
      <c r="FJ258" s="12">
        <f t="shared" si="6106"/>
        <v>4.4117647058823532E-2</v>
      </c>
      <c r="FK258" s="13"/>
      <c r="FL258" s="11"/>
      <c r="FM258" s="11"/>
      <c r="FN258" s="14"/>
      <c r="FO258" s="10"/>
      <c r="FP258" s="11"/>
      <c r="FQ258" s="74">
        <f t="shared" ref="FQ258:FQ263" si="6164">FQ257-FO258</f>
        <v>733</v>
      </c>
      <c r="FR258" s="74">
        <f t="shared" ref="FR258:FR263" si="6165">FR257-FP258</f>
        <v>57</v>
      </c>
      <c r="FS258" s="11">
        <v>388</v>
      </c>
      <c r="FT258" s="12">
        <f t="shared" si="6109"/>
        <v>0.55115961800818558</v>
      </c>
      <c r="FU258" s="11">
        <v>16</v>
      </c>
      <c r="FV258" s="12">
        <f t="shared" si="6110"/>
        <v>3.9603960396039604E-2</v>
      </c>
      <c r="FW258" s="13"/>
      <c r="FX258" s="11"/>
      <c r="FY258" s="11"/>
      <c r="FZ258" s="14"/>
      <c r="GA258" s="10">
        <v>1</v>
      </c>
      <c r="GB258" s="11"/>
      <c r="GC258" s="74">
        <f t="shared" ref="GC258:GC263" si="6166">GC257-GA258</f>
        <v>182</v>
      </c>
      <c r="GD258" s="74">
        <f t="shared" ref="GD258:GD263" si="6167">GD257-GB258</f>
        <v>15</v>
      </c>
      <c r="GE258" s="11">
        <v>57</v>
      </c>
      <c r="GF258" s="12">
        <f t="shared" si="6113"/>
        <v>0.32417582417582419</v>
      </c>
      <c r="GG258" s="11">
        <v>2</v>
      </c>
      <c r="GH258" s="12">
        <f t="shared" si="6114"/>
        <v>3.3898305084745763E-2</v>
      </c>
      <c r="GI258" s="13"/>
      <c r="GJ258" s="11"/>
      <c r="GK258" s="11"/>
      <c r="GL258" s="14"/>
      <c r="GM258" s="10"/>
      <c r="GN258" s="11"/>
      <c r="GO258" s="74">
        <f t="shared" ref="GO258:GO263" si="6168">GO257-GM258</f>
        <v>740</v>
      </c>
      <c r="GP258" s="74">
        <f t="shared" ref="GP258:GP263" si="6169">GP257-GN258</f>
        <v>56</v>
      </c>
      <c r="GQ258" s="11">
        <v>400</v>
      </c>
      <c r="GR258" s="12">
        <f t="shared" si="6117"/>
        <v>0.55135135135135138</v>
      </c>
      <c r="GS258" s="11">
        <v>8</v>
      </c>
      <c r="GT258" s="12">
        <f t="shared" si="6118"/>
        <v>1.9607843137254902E-2</v>
      </c>
      <c r="GU258" s="13"/>
      <c r="GV258" s="11"/>
      <c r="GW258" s="11"/>
      <c r="GX258" s="14"/>
      <c r="GY258" s="10"/>
      <c r="GZ258" s="11"/>
      <c r="HA258" s="74">
        <f t="shared" ref="HA258:HA263" si="6170">HA257-GY258</f>
        <v>740</v>
      </c>
      <c r="HB258" s="74">
        <f t="shared" ref="HB258:HB263" si="6171">HB257-GZ258</f>
        <v>58</v>
      </c>
      <c r="HC258" s="11">
        <v>345</v>
      </c>
      <c r="HD258" s="12">
        <f t="shared" si="6121"/>
        <v>0.48918918918918919</v>
      </c>
      <c r="HE258" s="11">
        <v>17</v>
      </c>
      <c r="HF258" s="12">
        <f t="shared" si="6122"/>
        <v>4.6961325966850827E-2</v>
      </c>
      <c r="HG258" s="13"/>
      <c r="HH258" s="11"/>
      <c r="HI258" s="11"/>
      <c r="HJ258" s="14"/>
      <c r="HK258" s="10">
        <f t="shared" si="6123"/>
        <v>5</v>
      </c>
      <c r="HL258" s="11">
        <f t="shared" si="6124"/>
        <v>0</v>
      </c>
      <c r="HM258" s="11">
        <f t="shared" si="6125"/>
        <v>11328</v>
      </c>
      <c r="HN258" s="11">
        <f t="shared" si="6126"/>
        <v>883</v>
      </c>
      <c r="HO258" s="11">
        <f t="shared" si="6127"/>
        <v>6018</v>
      </c>
      <c r="HP258" s="202">
        <f t="shared" si="6128"/>
        <v>0.53125</v>
      </c>
      <c r="HQ258" s="15">
        <f t="shared" si="6129"/>
        <v>268</v>
      </c>
      <c r="HR258" s="12">
        <f t="shared" si="6130"/>
        <v>4.4533067464273844E-2</v>
      </c>
      <c r="HS258" s="16">
        <v>66.8</v>
      </c>
      <c r="HT258" s="17">
        <v>5646</v>
      </c>
      <c r="HU258" s="16">
        <f t="shared" si="6131"/>
        <v>93.818544366899303</v>
      </c>
      <c r="HV258" s="15"/>
      <c r="HW258" s="14"/>
      <c r="HX258" s="78">
        <f t="shared" si="6132"/>
        <v>0.51430113329735561</v>
      </c>
      <c r="HY258" s="78">
        <f t="shared" si="6133"/>
        <v>0.53907074973600844</v>
      </c>
      <c r="HZ258" s="78">
        <f t="shared" si="6134"/>
        <v>0.539906103286385</v>
      </c>
    </row>
    <row r="259" spans="1:241" x14ac:dyDescent="0.25">
      <c r="A259" s="211"/>
      <c r="B259" s="41">
        <f t="shared" si="6135"/>
        <v>44703</v>
      </c>
      <c r="C259" s="10"/>
      <c r="D259" s="11">
        <v>1</v>
      </c>
      <c r="E259" s="74">
        <f t="shared" si="6136"/>
        <v>681</v>
      </c>
      <c r="F259" s="74">
        <f t="shared" si="6137"/>
        <v>54</v>
      </c>
      <c r="G259" s="11">
        <v>433</v>
      </c>
      <c r="H259" s="12">
        <f t="shared" si="6053"/>
        <v>0.65491923641703376</v>
      </c>
      <c r="I259" s="11">
        <v>13</v>
      </c>
      <c r="J259" s="12">
        <f t="shared" si="6054"/>
        <v>2.914798206278027E-2</v>
      </c>
      <c r="K259" s="13"/>
      <c r="L259" s="11"/>
      <c r="M259" s="11"/>
      <c r="N259" s="14"/>
      <c r="O259" s="10"/>
      <c r="P259" s="11"/>
      <c r="Q259" s="74">
        <f t="shared" si="6138"/>
        <v>693</v>
      </c>
      <c r="R259" s="74">
        <f t="shared" si="6139"/>
        <v>57</v>
      </c>
      <c r="S259" s="11">
        <v>401</v>
      </c>
      <c r="T259" s="12">
        <f t="shared" si="6057"/>
        <v>0.6089466089466089</v>
      </c>
      <c r="U259" s="11">
        <v>21</v>
      </c>
      <c r="V259" s="12">
        <f t="shared" si="6058"/>
        <v>4.9763033175355451E-2</v>
      </c>
      <c r="W259" s="13"/>
      <c r="X259" s="11"/>
      <c r="Y259" s="11"/>
      <c r="Z259" s="14"/>
      <c r="AA259" s="10"/>
      <c r="AB259" s="11"/>
      <c r="AC259" s="74">
        <f t="shared" si="6140"/>
        <v>714</v>
      </c>
      <c r="AD259" s="74">
        <f t="shared" si="6141"/>
        <v>57</v>
      </c>
      <c r="AE259" s="11">
        <v>365</v>
      </c>
      <c r="AF259" s="12">
        <f t="shared" si="6061"/>
        <v>0.53221288515406162</v>
      </c>
      <c r="AG259" s="11">
        <v>15</v>
      </c>
      <c r="AH259" s="12">
        <f t="shared" si="6062"/>
        <v>3.9473684210526314E-2</v>
      </c>
      <c r="AI259" s="13"/>
      <c r="AJ259" s="11"/>
      <c r="AK259" s="11"/>
      <c r="AL259" s="14"/>
      <c r="AM259" s="10"/>
      <c r="AN259" s="11"/>
      <c r="AO259" s="74">
        <f t="shared" si="6142"/>
        <v>172</v>
      </c>
      <c r="AP259" s="74">
        <f t="shared" si="6143"/>
        <v>14</v>
      </c>
      <c r="AQ259" s="11">
        <v>73</v>
      </c>
      <c r="AR259" s="12">
        <f t="shared" si="6065"/>
        <v>0.44186046511627908</v>
      </c>
      <c r="AS259" s="11">
        <v>3</v>
      </c>
      <c r="AT259" s="12">
        <f t="shared" si="6066"/>
        <v>3.9473684210526314E-2</v>
      </c>
      <c r="AU259" s="13"/>
      <c r="AV259" s="11"/>
      <c r="AW259" s="11"/>
      <c r="AX259" s="14"/>
      <c r="AY259" s="10"/>
      <c r="AZ259" s="11"/>
      <c r="BA259" s="74">
        <f t="shared" si="6144"/>
        <v>725</v>
      </c>
      <c r="BB259" s="74">
        <f t="shared" si="6145"/>
        <v>56</v>
      </c>
      <c r="BC259" s="11">
        <v>372</v>
      </c>
      <c r="BD259" s="12">
        <f t="shared" si="6069"/>
        <v>0.53379310344827591</v>
      </c>
      <c r="BE259" s="11">
        <v>15</v>
      </c>
      <c r="BF259" s="12">
        <f t="shared" si="6070"/>
        <v>3.875968992248062E-2</v>
      </c>
      <c r="BG259" s="13"/>
      <c r="BH259" s="11"/>
      <c r="BI259" s="11"/>
      <c r="BJ259" s="14"/>
      <c r="BK259" s="10"/>
      <c r="BL259" s="11"/>
      <c r="BM259" s="74">
        <f t="shared" si="6146"/>
        <v>721</v>
      </c>
      <c r="BN259" s="74">
        <f t="shared" si="6147"/>
        <v>57</v>
      </c>
      <c r="BO259" s="11">
        <v>340</v>
      </c>
      <c r="BP259" s="12">
        <f t="shared" si="6073"/>
        <v>0.49098474341192788</v>
      </c>
      <c r="BQ259" s="11">
        <v>14</v>
      </c>
      <c r="BR259" s="12">
        <f t="shared" si="6074"/>
        <v>3.954802259887006E-2</v>
      </c>
      <c r="BS259" s="13"/>
      <c r="BT259" s="11"/>
      <c r="BU259" s="11"/>
      <c r="BV259" s="14"/>
      <c r="BW259" s="10"/>
      <c r="BX259" s="11"/>
      <c r="BY259" s="74">
        <f t="shared" si="6148"/>
        <v>707</v>
      </c>
      <c r="BZ259" s="74">
        <f t="shared" si="6149"/>
        <v>55</v>
      </c>
      <c r="CA259" s="11">
        <v>404</v>
      </c>
      <c r="CB259" s="12">
        <f t="shared" si="6077"/>
        <v>0.59264497878359268</v>
      </c>
      <c r="CC259" s="11">
        <v>15</v>
      </c>
      <c r="CD259" s="12">
        <f t="shared" si="6078"/>
        <v>3.5799522673031027E-2</v>
      </c>
      <c r="CE259" s="13"/>
      <c r="CF259" s="11"/>
      <c r="CG259" s="11"/>
      <c r="CH259" s="14"/>
      <c r="CI259" s="10"/>
      <c r="CJ259" s="11"/>
      <c r="CK259" s="74">
        <f t="shared" si="6150"/>
        <v>726</v>
      </c>
      <c r="CL259" s="74">
        <f t="shared" si="6151"/>
        <v>56</v>
      </c>
      <c r="CM259" s="11">
        <v>420</v>
      </c>
      <c r="CN259" s="12">
        <f t="shared" si="6081"/>
        <v>0.59228650137741046</v>
      </c>
      <c r="CO259" s="11">
        <v>10</v>
      </c>
      <c r="CP259" s="12">
        <f t="shared" si="6082"/>
        <v>2.3255813953488372E-2</v>
      </c>
      <c r="CQ259" s="13"/>
      <c r="CR259" s="11"/>
      <c r="CS259" s="11"/>
      <c r="CT259" s="14"/>
      <c r="CU259" s="10">
        <v>1</v>
      </c>
      <c r="CV259" s="11"/>
      <c r="CW259" s="74">
        <f t="shared" si="6152"/>
        <v>716</v>
      </c>
      <c r="CX259" s="74">
        <f t="shared" si="6153"/>
        <v>56</v>
      </c>
      <c r="CY259" s="11">
        <v>366</v>
      </c>
      <c r="CZ259" s="12">
        <f t="shared" si="6085"/>
        <v>0.54329608938547491</v>
      </c>
      <c r="DA259" s="11">
        <v>23</v>
      </c>
      <c r="DB259" s="12">
        <f t="shared" si="6086"/>
        <v>5.9125964010282778E-2</v>
      </c>
      <c r="DC259" s="13"/>
      <c r="DD259" s="11"/>
      <c r="DE259" s="11"/>
      <c r="DF259" s="14"/>
      <c r="DG259" s="10"/>
      <c r="DH259" s="11"/>
      <c r="DI259" s="74">
        <f t="shared" si="6154"/>
        <v>158</v>
      </c>
      <c r="DJ259" s="74">
        <f t="shared" si="6155"/>
        <v>12</v>
      </c>
      <c r="DK259" s="11">
        <v>60</v>
      </c>
      <c r="DL259" s="12">
        <f t="shared" si="6089"/>
        <v>0.38607594936708861</v>
      </c>
      <c r="DM259" s="11">
        <v>1</v>
      </c>
      <c r="DN259" s="12">
        <f t="shared" si="6090"/>
        <v>1.6393442622950821E-2</v>
      </c>
      <c r="DO259" s="13"/>
      <c r="DP259" s="11"/>
      <c r="DQ259" s="11"/>
      <c r="DR259" s="14"/>
      <c r="DS259" s="10"/>
      <c r="DT259" s="11"/>
      <c r="DU259" s="74">
        <f t="shared" si="6156"/>
        <v>740</v>
      </c>
      <c r="DV259" s="74">
        <f t="shared" si="6157"/>
        <v>55</v>
      </c>
      <c r="DW259" s="11">
        <v>399</v>
      </c>
      <c r="DX259" s="12">
        <f t="shared" si="6093"/>
        <v>0.55270270270270272</v>
      </c>
      <c r="DY259" s="11">
        <v>10</v>
      </c>
      <c r="DZ259" s="12">
        <f t="shared" si="6094"/>
        <v>2.4449877750611249E-2</v>
      </c>
      <c r="EA259" s="13"/>
      <c r="EB259" s="11"/>
      <c r="EC259" s="11"/>
      <c r="ED259" s="14"/>
      <c r="EE259" s="10"/>
      <c r="EF259" s="11"/>
      <c r="EG259" s="74">
        <f t="shared" si="6158"/>
        <v>740</v>
      </c>
      <c r="EH259" s="74">
        <f t="shared" si="6159"/>
        <v>56</v>
      </c>
      <c r="EI259" s="11">
        <v>358</v>
      </c>
      <c r="EJ259" s="12">
        <f t="shared" si="6097"/>
        <v>0.49864864864864866</v>
      </c>
      <c r="EK259" s="11">
        <v>11</v>
      </c>
      <c r="EL259" s="12">
        <f t="shared" si="6098"/>
        <v>2.9810298102981029E-2</v>
      </c>
      <c r="EM259" s="13"/>
      <c r="EN259" s="11"/>
      <c r="EO259" s="11"/>
      <c r="EP259" s="14"/>
      <c r="EQ259" s="10">
        <v>1</v>
      </c>
      <c r="ER259" s="11"/>
      <c r="ES259" s="74">
        <f t="shared" si="6160"/>
        <v>714</v>
      </c>
      <c r="ET259" s="74">
        <f t="shared" si="6161"/>
        <v>55</v>
      </c>
      <c r="EU259" s="11">
        <v>399</v>
      </c>
      <c r="EV259" s="12">
        <f t="shared" si="6101"/>
        <v>0.59243697478991597</v>
      </c>
      <c r="EW259" s="11">
        <v>24</v>
      </c>
      <c r="EX259" s="12">
        <f t="shared" si="6102"/>
        <v>5.6737588652482268E-2</v>
      </c>
      <c r="EY259" s="13"/>
      <c r="EZ259" s="11"/>
      <c r="FA259" s="11"/>
      <c r="FB259" s="14"/>
      <c r="FC259" s="10"/>
      <c r="FD259" s="11"/>
      <c r="FE259" s="74">
        <f t="shared" si="6162"/>
        <v>724</v>
      </c>
      <c r="FF259" s="74">
        <f t="shared" si="6163"/>
        <v>56</v>
      </c>
      <c r="FG259" s="11">
        <v>372</v>
      </c>
      <c r="FH259" s="12">
        <f t="shared" si="6105"/>
        <v>0.54558011049723754</v>
      </c>
      <c r="FI259" s="11">
        <v>23</v>
      </c>
      <c r="FJ259" s="12">
        <f t="shared" si="6106"/>
        <v>5.8227848101265821E-2</v>
      </c>
      <c r="FK259" s="13"/>
      <c r="FL259" s="11"/>
      <c r="FM259" s="11"/>
      <c r="FN259" s="14"/>
      <c r="FO259" s="10"/>
      <c r="FP259" s="11"/>
      <c r="FQ259" s="74">
        <f t="shared" si="6164"/>
        <v>733</v>
      </c>
      <c r="FR259" s="74">
        <f t="shared" si="6165"/>
        <v>57</v>
      </c>
      <c r="FS259" s="11">
        <v>406</v>
      </c>
      <c r="FT259" s="12">
        <f t="shared" si="6109"/>
        <v>0.57435197817189632</v>
      </c>
      <c r="FU259" s="11">
        <v>15</v>
      </c>
      <c r="FV259" s="12">
        <f t="shared" si="6110"/>
        <v>3.5629453681710214E-2</v>
      </c>
      <c r="FW259" s="13"/>
      <c r="FX259" s="11"/>
      <c r="FY259" s="11"/>
      <c r="FZ259" s="14"/>
      <c r="GA259" s="10"/>
      <c r="GB259" s="11"/>
      <c r="GC259" s="74">
        <f t="shared" si="6166"/>
        <v>182</v>
      </c>
      <c r="GD259" s="74">
        <f t="shared" si="6167"/>
        <v>15</v>
      </c>
      <c r="GE259" s="11">
        <v>78</v>
      </c>
      <c r="GF259" s="12">
        <f t="shared" si="6113"/>
        <v>0.43956043956043955</v>
      </c>
      <c r="GG259" s="11">
        <v>2</v>
      </c>
      <c r="GH259" s="12">
        <f t="shared" si="6114"/>
        <v>2.5000000000000001E-2</v>
      </c>
      <c r="GI259" s="13"/>
      <c r="GJ259" s="11"/>
      <c r="GK259" s="11"/>
      <c r="GL259" s="14"/>
      <c r="GM259" s="10">
        <v>2</v>
      </c>
      <c r="GN259" s="11"/>
      <c r="GO259" s="74">
        <f t="shared" si="6168"/>
        <v>738</v>
      </c>
      <c r="GP259" s="74">
        <f t="shared" si="6169"/>
        <v>56</v>
      </c>
      <c r="GQ259" s="11">
        <v>395</v>
      </c>
      <c r="GR259" s="12">
        <f t="shared" si="6117"/>
        <v>0.55013550135501355</v>
      </c>
      <c r="GS259" s="11">
        <v>11</v>
      </c>
      <c r="GT259" s="12">
        <f t="shared" si="6118"/>
        <v>2.7093596059113302E-2</v>
      </c>
      <c r="GU259" s="13"/>
      <c r="GV259" s="11"/>
      <c r="GW259" s="11"/>
      <c r="GX259" s="14"/>
      <c r="GY259" s="10"/>
      <c r="GZ259" s="11"/>
      <c r="HA259" s="74">
        <f t="shared" si="6170"/>
        <v>740</v>
      </c>
      <c r="HB259" s="74">
        <f t="shared" si="6171"/>
        <v>58</v>
      </c>
      <c r="HC259" s="11">
        <v>354</v>
      </c>
      <c r="HD259" s="12">
        <f t="shared" si="6121"/>
        <v>0.49324324324324326</v>
      </c>
      <c r="HE259" s="11">
        <v>11</v>
      </c>
      <c r="HF259" s="12">
        <f t="shared" si="6122"/>
        <v>3.0136986301369864E-2</v>
      </c>
      <c r="HG259" s="13"/>
      <c r="HH259" s="11"/>
      <c r="HI259" s="11"/>
      <c r="HJ259" s="14"/>
      <c r="HK259" s="10">
        <f t="shared" si="6123"/>
        <v>4</v>
      </c>
      <c r="HL259" s="11">
        <f t="shared" si="6124"/>
        <v>1</v>
      </c>
      <c r="HM259" s="11">
        <f t="shared" si="6125"/>
        <v>11324</v>
      </c>
      <c r="HN259" s="11">
        <f t="shared" si="6126"/>
        <v>882</v>
      </c>
      <c r="HO259" s="11">
        <f t="shared" si="6127"/>
        <v>6232</v>
      </c>
      <c r="HP259" s="202">
        <f t="shared" si="6128"/>
        <v>0.55033557046979864</v>
      </c>
      <c r="HQ259" s="15">
        <f t="shared" si="6129"/>
        <v>237</v>
      </c>
      <c r="HR259" s="12">
        <f t="shared" si="6130"/>
        <v>3.8029525032092427E-2</v>
      </c>
      <c r="HS259" s="16">
        <v>66.5</v>
      </c>
      <c r="HT259" s="17">
        <v>5895</v>
      </c>
      <c r="HU259" s="16">
        <f t="shared" si="6131"/>
        <v>94.592426187419761</v>
      </c>
      <c r="HV259" s="15"/>
      <c r="HW259" s="14"/>
      <c r="HX259" s="78">
        <f t="shared" si="6132"/>
        <v>0.55720453318942254</v>
      </c>
      <c r="HY259" s="78">
        <f t="shared" si="6133"/>
        <v>0.54845524161605497</v>
      </c>
      <c r="HZ259" s="78">
        <f t="shared" si="6134"/>
        <v>0.54554946489167322</v>
      </c>
    </row>
    <row r="260" spans="1:241" x14ac:dyDescent="0.25">
      <c r="A260" s="211"/>
      <c r="B260" s="41">
        <f t="shared" si="6135"/>
        <v>44704</v>
      </c>
      <c r="C260" s="10">
        <v>1</v>
      </c>
      <c r="D260" s="11"/>
      <c r="E260" s="74">
        <f t="shared" si="6136"/>
        <v>680</v>
      </c>
      <c r="F260" s="74">
        <f t="shared" si="6137"/>
        <v>54</v>
      </c>
      <c r="G260" s="11">
        <v>377</v>
      </c>
      <c r="H260" s="12">
        <f t="shared" si="6053"/>
        <v>0.57647058823529407</v>
      </c>
      <c r="I260" s="11">
        <v>15</v>
      </c>
      <c r="J260" s="12">
        <f t="shared" si="6054"/>
        <v>3.826530612244898E-2</v>
      </c>
      <c r="K260" s="11"/>
      <c r="L260" s="11"/>
      <c r="M260" s="18"/>
      <c r="N260" s="20"/>
      <c r="O260" s="10"/>
      <c r="P260" s="11"/>
      <c r="Q260" s="74">
        <f t="shared" si="6138"/>
        <v>693</v>
      </c>
      <c r="R260" s="74">
        <f t="shared" si="6139"/>
        <v>57</v>
      </c>
      <c r="S260" s="11">
        <v>348</v>
      </c>
      <c r="T260" s="12">
        <f t="shared" si="6057"/>
        <v>0.52669552669552666</v>
      </c>
      <c r="U260" s="11">
        <v>17</v>
      </c>
      <c r="V260" s="12">
        <f t="shared" si="6058"/>
        <v>4.6575342465753428E-2</v>
      </c>
      <c r="W260" s="11"/>
      <c r="X260" s="11"/>
      <c r="Y260" s="18"/>
      <c r="Z260" s="20"/>
      <c r="AA260" s="10">
        <v>1</v>
      </c>
      <c r="AB260" s="11"/>
      <c r="AC260" s="74">
        <f t="shared" si="6140"/>
        <v>713</v>
      </c>
      <c r="AD260" s="74">
        <f t="shared" si="6141"/>
        <v>57</v>
      </c>
      <c r="AE260" s="11">
        <v>387</v>
      </c>
      <c r="AF260" s="12">
        <f t="shared" si="6061"/>
        <v>0.56100981767180924</v>
      </c>
      <c r="AG260" s="11">
        <v>13</v>
      </c>
      <c r="AH260" s="12">
        <f t="shared" si="6062"/>
        <v>3.2500000000000001E-2</v>
      </c>
      <c r="AI260" s="11"/>
      <c r="AJ260" s="11"/>
      <c r="AK260" s="18"/>
      <c r="AL260" s="20"/>
      <c r="AM260" s="10"/>
      <c r="AN260" s="11"/>
      <c r="AO260" s="74">
        <f t="shared" si="6142"/>
        <v>172</v>
      </c>
      <c r="AP260" s="74">
        <f t="shared" si="6143"/>
        <v>14</v>
      </c>
      <c r="AQ260" s="11">
        <v>66</v>
      </c>
      <c r="AR260" s="12">
        <f t="shared" si="6065"/>
        <v>0.40116279069767441</v>
      </c>
      <c r="AS260" s="11">
        <v>3</v>
      </c>
      <c r="AT260" s="12">
        <f t="shared" si="6066"/>
        <v>4.3478260869565216E-2</v>
      </c>
      <c r="AU260" s="11"/>
      <c r="AV260" s="11"/>
      <c r="AW260" s="18"/>
      <c r="AX260" s="20"/>
      <c r="AY260" s="10"/>
      <c r="AZ260" s="11"/>
      <c r="BA260" s="74">
        <f t="shared" si="6144"/>
        <v>725</v>
      </c>
      <c r="BB260" s="74">
        <f t="shared" si="6145"/>
        <v>56</v>
      </c>
      <c r="BC260" s="11">
        <v>354</v>
      </c>
      <c r="BD260" s="12">
        <f t="shared" si="6069"/>
        <v>0.50344827586206897</v>
      </c>
      <c r="BE260" s="11">
        <v>11</v>
      </c>
      <c r="BF260" s="12">
        <f t="shared" si="6070"/>
        <v>3.0136986301369864E-2</v>
      </c>
      <c r="BG260" s="11"/>
      <c r="BH260" s="11"/>
      <c r="BI260" s="18"/>
      <c r="BJ260" s="20"/>
      <c r="BK260" s="10">
        <v>1</v>
      </c>
      <c r="BL260" s="11"/>
      <c r="BM260" s="74">
        <f t="shared" si="6146"/>
        <v>720</v>
      </c>
      <c r="BN260" s="74">
        <f t="shared" si="6147"/>
        <v>57</v>
      </c>
      <c r="BO260" s="11">
        <v>356</v>
      </c>
      <c r="BP260" s="12">
        <f t="shared" si="6073"/>
        <v>0.50555555555555554</v>
      </c>
      <c r="BQ260" s="11">
        <v>8</v>
      </c>
      <c r="BR260" s="12">
        <f t="shared" si="6074"/>
        <v>2.197802197802198E-2</v>
      </c>
      <c r="BS260" s="11"/>
      <c r="BT260" s="11"/>
      <c r="BU260" s="18"/>
      <c r="BV260" s="20"/>
      <c r="BW260" s="10">
        <v>1</v>
      </c>
      <c r="BX260" s="11"/>
      <c r="BY260" s="74">
        <f t="shared" si="6148"/>
        <v>706</v>
      </c>
      <c r="BZ260" s="74">
        <f t="shared" si="6149"/>
        <v>55</v>
      </c>
      <c r="CA260" s="11">
        <v>341</v>
      </c>
      <c r="CB260" s="12">
        <f t="shared" si="6077"/>
        <v>0.51133144475920678</v>
      </c>
      <c r="CC260" s="11">
        <v>20</v>
      </c>
      <c r="CD260" s="12">
        <f t="shared" si="6078"/>
        <v>5.5401662049861494E-2</v>
      </c>
      <c r="CE260" s="11"/>
      <c r="CF260" s="11"/>
      <c r="CG260" s="18"/>
      <c r="CH260" s="20"/>
      <c r="CI260" s="10"/>
      <c r="CJ260" s="11"/>
      <c r="CK260" s="74">
        <f t="shared" si="6150"/>
        <v>726</v>
      </c>
      <c r="CL260" s="74">
        <f t="shared" si="6151"/>
        <v>56</v>
      </c>
      <c r="CM260" s="11">
        <v>388</v>
      </c>
      <c r="CN260" s="12">
        <f t="shared" si="6081"/>
        <v>0.54545454545454541</v>
      </c>
      <c r="CO260" s="11">
        <v>8</v>
      </c>
      <c r="CP260" s="12">
        <f t="shared" si="6082"/>
        <v>2.0202020202020204E-2</v>
      </c>
      <c r="CQ260" s="11"/>
      <c r="CR260" s="11"/>
      <c r="CS260" s="18"/>
      <c r="CT260" s="20"/>
      <c r="CU260" s="10"/>
      <c r="CV260" s="11"/>
      <c r="CW260" s="74">
        <f t="shared" si="6152"/>
        <v>716</v>
      </c>
      <c r="CX260" s="74">
        <f t="shared" si="6153"/>
        <v>56</v>
      </c>
      <c r="CY260" s="11">
        <v>342</v>
      </c>
      <c r="CZ260" s="12">
        <f t="shared" si="6085"/>
        <v>0.50418994413407825</v>
      </c>
      <c r="DA260" s="11">
        <v>19</v>
      </c>
      <c r="DB260" s="12">
        <f t="shared" si="6086"/>
        <v>5.2631578947368418E-2</v>
      </c>
      <c r="DC260" s="11"/>
      <c r="DD260" s="11"/>
      <c r="DE260" s="18"/>
      <c r="DF260" s="20"/>
      <c r="DG260" s="10"/>
      <c r="DH260" s="11"/>
      <c r="DI260" s="74">
        <f t="shared" si="6154"/>
        <v>158</v>
      </c>
      <c r="DJ260" s="74">
        <f t="shared" si="6155"/>
        <v>12</v>
      </c>
      <c r="DK260" s="11">
        <v>50</v>
      </c>
      <c r="DL260" s="12">
        <f t="shared" si="6089"/>
        <v>0.32911392405063289</v>
      </c>
      <c r="DM260" s="11">
        <v>2</v>
      </c>
      <c r="DN260" s="12">
        <f t="shared" si="6090"/>
        <v>3.8461538461538464E-2</v>
      </c>
      <c r="DO260" s="11"/>
      <c r="DP260" s="11"/>
      <c r="DQ260" s="18"/>
      <c r="DR260" s="20"/>
      <c r="DS260" s="10"/>
      <c r="DT260" s="11"/>
      <c r="DU260" s="74">
        <f t="shared" si="6156"/>
        <v>740</v>
      </c>
      <c r="DV260" s="74">
        <f t="shared" si="6157"/>
        <v>55</v>
      </c>
      <c r="DW260" s="11">
        <v>328</v>
      </c>
      <c r="DX260" s="12">
        <f t="shared" si="6093"/>
        <v>0.47297297297297297</v>
      </c>
      <c r="DY260" s="11">
        <v>22</v>
      </c>
      <c r="DZ260" s="12">
        <f t="shared" si="6094"/>
        <v>6.2857142857142861E-2</v>
      </c>
      <c r="EA260" s="11"/>
      <c r="EB260" s="11"/>
      <c r="EC260" s="18"/>
      <c r="ED260" s="20"/>
      <c r="EE260" s="10"/>
      <c r="EF260" s="11"/>
      <c r="EG260" s="74">
        <f t="shared" si="6158"/>
        <v>740</v>
      </c>
      <c r="EH260" s="74">
        <f t="shared" si="6159"/>
        <v>56</v>
      </c>
      <c r="EI260" s="11">
        <v>338</v>
      </c>
      <c r="EJ260" s="12">
        <f t="shared" si="6097"/>
        <v>0.48243243243243245</v>
      </c>
      <c r="EK260" s="11">
        <v>19</v>
      </c>
      <c r="EL260" s="12">
        <f t="shared" si="6098"/>
        <v>5.3221288515406161E-2</v>
      </c>
      <c r="EM260" s="11"/>
      <c r="EN260" s="11"/>
      <c r="EO260" s="18"/>
      <c r="EP260" s="20"/>
      <c r="EQ260" s="10"/>
      <c r="ER260" s="11"/>
      <c r="ES260" s="74">
        <f t="shared" si="6160"/>
        <v>714</v>
      </c>
      <c r="ET260" s="74">
        <f t="shared" si="6161"/>
        <v>55</v>
      </c>
      <c r="EU260" s="11">
        <v>378</v>
      </c>
      <c r="EV260" s="12">
        <f t="shared" si="6101"/>
        <v>0.55182072829131656</v>
      </c>
      <c r="EW260" s="11">
        <v>16</v>
      </c>
      <c r="EX260" s="12">
        <f t="shared" si="6102"/>
        <v>4.060913705583756E-2</v>
      </c>
      <c r="EY260" s="11"/>
      <c r="EZ260" s="11"/>
      <c r="FA260" s="18"/>
      <c r="FB260" s="20"/>
      <c r="FC260" s="10">
        <v>2</v>
      </c>
      <c r="FD260" s="11"/>
      <c r="FE260" s="74">
        <f t="shared" si="6162"/>
        <v>722</v>
      </c>
      <c r="FF260" s="74">
        <f t="shared" si="6163"/>
        <v>56</v>
      </c>
      <c r="FG260" s="11">
        <v>360</v>
      </c>
      <c r="FH260" s="12">
        <f t="shared" si="6105"/>
        <v>0.52631578947368418</v>
      </c>
      <c r="FI260" s="11">
        <v>20</v>
      </c>
      <c r="FJ260" s="12">
        <f t="shared" si="6106"/>
        <v>5.2631578947368418E-2</v>
      </c>
      <c r="FK260" s="11"/>
      <c r="FL260" s="11"/>
      <c r="FM260" s="18"/>
      <c r="FN260" s="20"/>
      <c r="FO260" s="10"/>
      <c r="FP260" s="11"/>
      <c r="FQ260" s="74">
        <f t="shared" si="6164"/>
        <v>733</v>
      </c>
      <c r="FR260" s="74">
        <f t="shared" si="6165"/>
        <v>57</v>
      </c>
      <c r="FS260" s="11">
        <v>378</v>
      </c>
      <c r="FT260" s="12">
        <f t="shared" si="6109"/>
        <v>0.5334242837653479</v>
      </c>
      <c r="FU260" s="11">
        <v>13</v>
      </c>
      <c r="FV260" s="12">
        <f t="shared" si="6110"/>
        <v>3.3248081841432228E-2</v>
      </c>
      <c r="FW260" s="11"/>
      <c r="FX260" s="11"/>
      <c r="FY260" s="18"/>
      <c r="FZ260" s="20"/>
      <c r="GA260" s="10">
        <v>1</v>
      </c>
      <c r="GB260" s="11"/>
      <c r="GC260" s="74">
        <f t="shared" si="6166"/>
        <v>181</v>
      </c>
      <c r="GD260" s="74">
        <f t="shared" si="6167"/>
        <v>15</v>
      </c>
      <c r="GE260" s="11">
        <v>63</v>
      </c>
      <c r="GF260" s="12">
        <f t="shared" si="6113"/>
        <v>0.37569060773480661</v>
      </c>
      <c r="GG260" s="11">
        <v>5</v>
      </c>
      <c r="GH260" s="12">
        <f t="shared" si="6114"/>
        <v>7.3529411764705885E-2</v>
      </c>
      <c r="GI260" s="11"/>
      <c r="GJ260" s="11"/>
      <c r="GK260" s="18"/>
      <c r="GL260" s="20"/>
      <c r="GM260" s="10"/>
      <c r="GN260" s="11"/>
      <c r="GO260" s="74">
        <f t="shared" si="6168"/>
        <v>738</v>
      </c>
      <c r="GP260" s="74">
        <f t="shared" si="6169"/>
        <v>56</v>
      </c>
      <c r="GQ260" s="11">
        <v>382</v>
      </c>
      <c r="GR260" s="12">
        <f t="shared" si="6117"/>
        <v>0.5257452574525745</v>
      </c>
      <c r="GS260" s="11">
        <v>6</v>
      </c>
      <c r="GT260" s="12">
        <f t="shared" si="6118"/>
        <v>1.5463917525773196E-2</v>
      </c>
      <c r="GU260" s="11"/>
      <c r="GV260" s="11"/>
      <c r="GW260" s="18"/>
      <c r="GX260" s="20"/>
      <c r="GY260" s="10"/>
      <c r="GZ260" s="11"/>
      <c r="HA260" s="74">
        <f t="shared" si="6170"/>
        <v>740</v>
      </c>
      <c r="HB260" s="74">
        <f t="shared" si="6171"/>
        <v>58</v>
      </c>
      <c r="HC260" s="11">
        <v>326</v>
      </c>
      <c r="HD260" s="12">
        <f t="shared" si="6121"/>
        <v>0.46756756756756757</v>
      </c>
      <c r="HE260" s="11">
        <v>20</v>
      </c>
      <c r="HF260" s="12">
        <f t="shared" si="6122"/>
        <v>5.7803468208092484E-2</v>
      </c>
      <c r="HG260" s="11"/>
      <c r="HH260" s="11"/>
      <c r="HI260" s="18"/>
      <c r="HJ260" s="20"/>
      <c r="HK260" s="10">
        <f t="shared" si="6123"/>
        <v>7</v>
      </c>
      <c r="HL260" s="11">
        <f t="shared" si="6124"/>
        <v>0</v>
      </c>
      <c r="HM260" s="11">
        <f t="shared" si="6125"/>
        <v>11317</v>
      </c>
      <c r="HN260" s="11">
        <f t="shared" si="6126"/>
        <v>882</v>
      </c>
      <c r="HO260" s="11">
        <f t="shared" si="6127"/>
        <v>5799</v>
      </c>
      <c r="HP260" s="202">
        <f t="shared" si="6128"/>
        <v>0.51241495095873468</v>
      </c>
      <c r="HQ260" s="15">
        <f t="shared" si="6129"/>
        <v>237</v>
      </c>
      <c r="HR260" s="12">
        <f t="shared" si="6130"/>
        <v>4.0869115364718052E-2</v>
      </c>
      <c r="HS260" s="16">
        <v>66</v>
      </c>
      <c r="HT260" s="17">
        <v>5454</v>
      </c>
      <c r="HU260" s="16">
        <f t="shared" si="6131"/>
        <v>94.050698396275223</v>
      </c>
      <c r="HV260" s="18"/>
      <c r="HW260" s="20"/>
      <c r="HX260" s="78">
        <f t="shared" si="6132"/>
        <v>0.52795031055900621</v>
      </c>
      <c r="HY260" s="78">
        <f t="shared" si="6133"/>
        <v>0.49577390385631276</v>
      </c>
      <c r="HZ260" s="78">
        <f t="shared" si="6134"/>
        <v>0.51384535005224663</v>
      </c>
    </row>
    <row r="261" spans="1:241" x14ac:dyDescent="0.25">
      <c r="A261" s="211"/>
      <c r="B261" s="41">
        <f>+B260+1</f>
        <v>44705</v>
      </c>
      <c r="C261" s="10"/>
      <c r="D261" s="11"/>
      <c r="E261" s="74">
        <f t="shared" si="6136"/>
        <v>680</v>
      </c>
      <c r="F261" s="74">
        <f t="shared" si="6137"/>
        <v>54</v>
      </c>
      <c r="G261" s="11">
        <v>380</v>
      </c>
      <c r="H261" s="12">
        <f t="shared" si="6053"/>
        <v>0.57647058823529407</v>
      </c>
      <c r="I261" s="11">
        <v>12</v>
      </c>
      <c r="J261" s="12">
        <f t="shared" si="6054"/>
        <v>3.0612244897959183E-2</v>
      </c>
      <c r="K261" s="13"/>
      <c r="L261" s="13"/>
      <c r="M261" s="25"/>
      <c r="N261" s="38">
        <v>4505</v>
      </c>
      <c r="O261" s="10">
        <v>1</v>
      </c>
      <c r="P261" s="11"/>
      <c r="Q261" s="74">
        <f t="shared" si="6138"/>
        <v>692</v>
      </c>
      <c r="R261" s="74">
        <f t="shared" si="6139"/>
        <v>57</v>
      </c>
      <c r="S261" s="11">
        <v>364</v>
      </c>
      <c r="T261" s="12">
        <f t="shared" si="6057"/>
        <v>0.55202312138728327</v>
      </c>
      <c r="U261" s="11">
        <v>18</v>
      </c>
      <c r="V261" s="12">
        <f t="shared" si="6058"/>
        <v>4.712041884816754E-2</v>
      </c>
      <c r="W261" s="13"/>
      <c r="X261" s="13"/>
      <c r="Y261" s="25"/>
      <c r="Z261" s="38">
        <v>4505</v>
      </c>
      <c r="AA261" s="10"/>
      <c r="AB261" s="11"/>
      <c r="AC261" s="74">
        <f t="shared" si="6140"/>
        <v>713</v>
      </c>
      <c r="AD261" s="74">
        <f t="shared" si="6141"/>
        <v>57</v>
      </c>
      <c r="AE261" s="11">
        <v>342</v>
      </c>
      <c r="AF261" s="12">
        <f t="shared" si="6061"/>
        <v>0.50350631136044877</v>
      </c>
      <c r="AG261" s="11">
        <v>17</v>
      </c>
      <c r="AH261" s="12">
        <f t="shared" si="6062"/>
        <v>4.7353760445682451E-2</v>
      </c>
      <c r="AI261" s="13"/>
      <c r="AJ261" s="13"/>
      <c r="AK261" s="25"/>
      <c r="AL261" s="38">
        <v>4505</v>
      </c>
      <c r="AM261" s="10"/>
      <c r="AN261" s="11"/>
      <c r="AO261" s="74">
        <f t="shared" si="6142"/>
        <v>172</v>
      </c>
      <c r="AP261" s="74">
        <f t="shared" si="6143"/>
        <v>14</v>
      </c>
      <c r="AQ261" s="11">
        <v>70</v>
      </c>
      <c r="AR261" s="12">
        <f t="shared" si="6065"/>
        <v>0.44767441860465118</v>
      </c>
      <c r="AS261" s="11">
        <v>7</v>
      </c>
      <c r="AT261" s="12">
        <f t="shared" si="6066"/>
        <v>9.0909090909090912E-2</v>
      </c>
      <c r="AU261" s="13"/>
      <c r="AV261" s="13"/>
      <c r="AW261" s="25"/>
      <c r="AX261" s="38">
        <v>4505</v>
      </c>
      <c r="AY261" s="10"/>
      <c r="AZ261" s="11"/>
      <c r="BA261" s="74">
        <f t="shared" si="6144"/>
        <v>725</v>
      </c>
      <c r="BB261" s="74">
        <f t="shared" si="6145"/>
        <v>56</v>
      </c>
      <c r="BC261" s="11">
        <v>358</v>
      </c>
      <c r="BD261" s="12">
        <f t="shared" si="6069"/>
        <v>0.51862068965517238</v>
      </c>
      <c r="BE261" s="11">
        <v>18</v>
      </c>
      <c r="BF261" s="12">
        <f t="shared" si="6070"/>
        <v>4.7872340425531915E-2</v>
      </c>
      <c r="BG261" s="13"/>
      <c r="BH261" s="13"/>
      <c r="BI261" s="25"/>
      <c r="BJ261" s="38">
        <v>4505</v>
      </c>
      <c r="BK261" s="10"/>
      <c r="BL261" s="11"/>
      <c r="BM261" s="74">
        <f t="shared" si="6146"/>
        <v>720</v>
      </c>
      <c r="BN261" s="74">
        <f t="shared" si="6147"/>
        <v>57</v>
      </c>
      <c r="BO261" s="11">
        <v>375</v>
      </c>
      <c r="BP261" s="12">
        <f t="shared" si="6073"/>
        <v>0.53749999999999998</v>
      </c>
      <c r="BQ261" s="11">
        <v>12</v>
      </c>
      <c r="BR261" s="12">
        <f t="shared" si="6074"/>
        <v>3.1007751937984496E-2</v>
      </c>
      <c r="BS261" s="13"/>
      <c r="BT261" s="13"/>
      <c r="BU261" s="25"/>
      <c r="BV261" s="38">
        <v>4505</v>
      </c>
      <c r="BW261" s="10">
        <v>1</v>
      </c>
      <c r="BX261" s="11"/>
      <c r="BY261" s="74">
        <f t="shared" si="6148"/>
        <v>705</v>
      </c>
      <c r="BZ261" s="74">
        <f t="shared" si="6149"/>
        <v>55</v>
      </c>
      <c r="CA261" s="11">
        <v>360</v>
      </c>
      <c r="CB261" s="12">
        <f t="shared" si="6077"/>
        <v>0.54184397163120568</v>
      </c>
      <c r="CC261" s="11">
        <v>22</v>
      </c>
      <c r="CD261" s="12">
        <f t="shared" si="6078"/>
        <v>5.7591623036649213E-2</v>
      </c>
      <c r="CE261" s="13"/>
      <c r="CF261" s="13"/>
      <c r="CG261" s="25"/>
      <c r="CH261" s="38">
        <v>4505</v>
      </c>
      <c r="CI261" s="10"/>
      <c r="CJ261" s="11"/>
      <c r="CK261" s="74">
        <f t="shared" si="6150"/>
        <v>726</v>
      </c>
      <c r="CL261" s="74">
        <f t="shared" si="6151"/>
        <v>56</v>
      </c>
      <c r="CM261" s="11">
        <v>413</v>
      </c>
      <c r="CN261" s="12">
        <f t="shared" si="6081"/>
        <v>0.58677685950413228</v>
      </c>
      <c r="CO261" s="11">
        <v>13</v>
      </c>
      <c r="CP261" s="12">
        <f t="shared" si="6082"/>
        <v>3.0516431924882629E-2</v>
      </c>
      <c r="CQ261" s="13"/>
      <c r="CR261" s="13"/>
      <c r="CS261" s="25"/>
      <c r="CT261" s="38">
        <v>4505</v>
      </c>
      <c r="CU261" s="10"/>
      <c r="CV261" s="11"/>
      <c r="CW261" s="74">
        <f t="shared" si="6152"/>
        <v>716</v>
      </c>
      <c r="CX261" s="74">
        <f t="shared" si="6153"/>
        <v>56</v>
      </c>
      <c r="CY261" s="11">
        <v>372</v>
      </c>
      <c r="CZ261" s="12">
        <f t="shared" si="6085"/>
        <v>0.54050279329608941</v>
      </c>
      <c r="DA261" s="11">
        <v>15</v>
      </c>
      <c r="DB261" s="12">
        <f t="shared" si="6086"/>
        <v>3.875968992248062E-2</v>
      </c>
      <c r="DC261" s="13"/>
      <c r="DD261" s="13"/>
      <c r="DE261" s="25"/>
      <c r="DF261" s="38">
        <v>4505</v>
      </c>
      <c r="DG261" s="10"/>
      <c r="DH261" s="11"/>
      <c r="DI261" s="74">
        <f t="shared" si="6154"/>
        <v>158</v>
      </c>
      <c r="DJ261" s="74">
        <f t="shared" si="6155"/>
        <v>12</v>
      </c>
      <c r="DK261" s="11">
        <v>56</v>
      </c>
      <c r="DL261" s="12">
        <f t="shared" si="6089"/>
        <v>0.379746835443038</v>
      </c>
      <c r="DM261" s="11">
        <v>4</v>
      </c>
      <c r="DN261" s="12">
        <f t="shared" si="6090"/>
        <v>6.6666666666666666E-2</v>
      </c>
      <c r="DO261" s="13"/>
      <c r="DP261" s="13"/>
      <c r="DQ261" s="25"/>
      <c r="DR261" s="38">
        <v>4505</v>
      </c>
      <c r="DS261" s="10"/>
      <c r="DT261" s="11"/>
      <c r="DU261" s="74">
        <f t="shared" si="6156"/>
        <v>740</v>
      </c>
      <c r="DV261" s="74">
        <f t="shared" si="6157"/>
        <v>55</v>
      </c>
      <c r="DW261" s="11">
        <v>350</v>
      </c>
      <c r="DX261" s="12">
        <f t="shared" si="6093"/>
        <v>0.49864864864864866</v>
      </c>
      <c r="DY261" s="11">
        <v>19</v>
      </c>
      <c r="DZ261" s="12">
        <f t="shared" si="6094"/>
        <v>5.1490514905149054E-2</v>
      </c>
      <c r="EA261" s="13"/>
      <c r="EB261" s="13"/>
      <c r="EC261" s="25"/>
      <c r="ED261" s="38">
        <v>4505</v>
      </c>
      <c r="EE261" s="10"/>
      <c r="EF261" s="11"/>
      <c r="EG261" s="74">
        <f t="shared" si="6158"/>
        <v>740</v>
      </c>
      <c r="EH261" s="74">
        <f t="shared" si="6159"/>
        <v>56</v>
      </c>
      <c r="EI261" s="11">
        <v>360</v>
      </c>
      <c r="EJ261" s="12">
        <f t="shared" si="6097"/>
        <v>0.51756756756756761</v>
      </c>
      <c r="EK261" s="11">
        <v>23</v>
      </c>
      <c r="EL261" s="12">
        <f t="shared" si="6098"/>
        <v>6.0052219321148827E-2</v>
      </c>
      <c r="EM261" s="13"/>
      <c r="EN261" s="13"/>
      <c r="EO261" s="25"/>
      <c r="EP261" s="38">
        <v>4505</v>
      </c>
      <c r="EQ261" s="10"/>
      <c r="ER261" s="11"/>
      <c r="ES261" s="74">
        <f t="shared" si="6160"/>
        <v>714</v>
      </c>
      <c r="ET261" s="74">
        <f t="shared" si="6161"/>
        <v>55</v>
      </c>
      <c r="EU261" s="11">
        <v>408</v>
      </c>
      <c r="EV261" s="12">
        <f t="shared" si="6101"/>
        <v>0.60644257703081228</v>
      </c>
      <c r="EW261" s="11">
        <v>25</v>
      </c>
      <c r="EX261" s="12">
        <f t="shared" si="6102"/>
        <v>5.7736720554272515E-2</v>
      </c>
      <c r="EY261" s="13"/>
      <c r="EZ261" s="13"/>
      <c r="FA261" s="25"/>
      <c r="FB261" s="38">
        <v>4505</v>
      </c>
      <c r="FC261" s="10"/>
      <c r="FD261" s="11"/>
      <c r="FE261" s="74">
        <f t="shared" si="6162"/>
        <v>722</v>
      </c>
      <c r="FF261" s="74">
        <f t="shared" si="6163"/>
        <v>56</v>
      </c>
      <c r="FG261" s="11">
        <v>351</v>
      </c>
      <c r="FH261" s="12">
        <f t="shared" si="6105"/>
        <v>0.5166204986149584</v>
      </c>
      <c r="FI261" s="11">
        <v>22</v>
      </c>
      <c r="FJ261" s="12">
        <f t="shared" si="6106"/>
        <v>5.8981233243967826E-2</v>
      </c>
      <c r="FK261" s="13"/>
      <c r="FL261" s="13"/>
      <c r="FM261" s="25"/>
      <c r="FN261" s="38">
        <v>4505</v>
      </c>
      <c r="FO261" s="10"/>
      <c r="FP261" s="11"/>
      <c r="FQ261" s="74">
        <f t="shared" si="6164"/>
        <v>733</v>
      </c>
      <c r="FR261" s="74">
        <f t="shared" si="6165"/>
        <v>57</v>
      </c>
      <c r="FS261" s="11">
        <v>358</v>
      </c>
      <c r="FT261" s="12">
        <f t="shared" si="6109"/>
        <v>0.50613915416098232</v>
      </c>
      <c r="FU261" s="11">
        <v>13</v>
      </c>
      <c r="FV261" s="12">
        <f t="shared" si="6110"/>
        <v>3.5040431266846361E-2</v>
      </c>
      <c r="FW261" s="13"/>
      <c r="FX261" s="13"/>
      <c r="FY261" s="25"/>
      <c r="FZ261" s="38">
        <v>4505</v>
      </c>
      <c r="GA261" s="10"/>
      <c r="GB261" s="11"/>
      <c r="GC261" s="74">
        <f t="shared" si="6166"/>
        <v>181</v>
      </c>
      <c r="GD261" s="74">
        <f t="shared" si="6167"/>
        <v>15</v>
      </c>
      <c r="GE261" s="11">
        <v>67</v>
      </c>
      <c r="GF261" s="12">
        <f t="shared" si="6113"/>
        <v>0.39226519337016574</v>
      </c>
      <c r="GG261" s="11">
        <v>4</v>
      </c>
      <c r="GH261" s="12">
        <f t="shared" si="6114"/>
        <v>5.6338028169014086E-2</v>
      </c>
      <c r="GI261" s="13"/>
      <c r="GJ261" s="13"/>
      <c r="GK261" s="25"/>
      <c r="GL261" s="38">
        <v>4505</v>
      </c>
      <c r="GM261" s="10">
        <v>1</v>
      </c>
      <c r="GN261" s="11"/>
      <c r="GO261" s="74">
        <f t="shared" si="6168"/>
        <v>737</v>
      </c>
      <c r="GP261" s="74">
        <f t="shared" si="6169"/>
        <v>56</v>
      </c>
      <c r="GQ261" s="11">
        <v>384</v>
      </c>
      <c r="GR261" s="12">
        <f t="shared" si="6117"/>
        <v>0.52917232021709637</v>
      </c>
      <c r="GS261" s="11">
        <v>6</v>
      </c>
      <c r="GT261" s="12">
        <f t="shared" si="6118"/>
        <v>1.5384615384615385E-2</v>
      </c>
      <c r="GU261" s="13"/>
      <c r="GV261" s="13"/>
      <c r="GW261" s="25"/>
      <c r="GX261" s="38">
        <v>4505</v>
      </c>
      <c r="GY261" s="10"/>
      <c r="GZ261" s="11"/>
      <c r="HA261" s="74">
        <f t="shared" si="6170"/>
        <v>740</v>
      </c>
      <c r="HB261" s="74">
        <f t="shared" si="6171"/>
        <v>58</v>
      </c>
      <c r="HC261" s="11">
        <v>358</v>
      </c>
      <c r="HD261" s="12">
        <f t="shared" si="6121"/>
        <v>0.50405405405405401</v>
      </c>
      <c r="HE261" s="11">
        <v>15</v>
      </c>
      <c r="HF261" s="12">
        <f t="shared" si="6122"/>
        <v>4.0214477211796246E-2</v>
      </c>
      <c r="HG261" s="13"/>
      <c r="HH261" s="13"/>
      <c r="HI261" s="25"/>
      <c r="HJ261" s="38">
        <v>4505</v>
      </c>
      <c r="HK261" s="10">
        <f t="shared" si="6123"/>
        <v>3</v>
      </c>
      <c r="HL261" s="11">
        <f t="shared" si="6124"/>
        <v>0</v>
      </c>
      <c r="HM261" s="11">
        <f t="shared" si="6125"/>
        <v>11314</v>
      </c>
      <c r="HN261" s="11">
        <f t="shared" si="6126"/>
        <v>882</v>
      </c>
      <c r="HO261" s="11">
        <f t="shared" si="6127"/>
        <v>5991</v>
      </c>
      <c r="HP261" s="202">
        <f t="shared" si="6128"/>
        <v>0.52952094749867418</v>
      </c>
      <c r="HQ261" s="15">
        <f t="shared" si="6129"/>
        <v>265</v>
      </c>
      <c r="HR261" s="12">
        <f t="shared" si="6130"/>
        <v>4.4233016190953094E-2</v>
      </c>
      <c r="HS261" s="16">
        <v>66.5</v>
      </c>
      <c r="HT261" s="17">
        <v>5619</v>
      </c>
      <c r="HU261" s="16">
        <f t="shared" si="6131"/>
        <v>93.79068602904357</v>
      </c>
      <c r="HV261" s="23"/>
      <c r="HW261" s="22">
        <v>4505</v>
      </c>
      <c r="HX261" s="78">
        <f t="shared" si="6132"/>
        <v>0.53295515937331173</v>
      </c>
      <c r="HY261" s="78">
        <f t="shared" si="6133"/>
        <v>0.53025099075297222</v>
      </c>
      <c r="HZ261" s="78">
        <f t="shared" si="6134"/>
        <v>0.5254768748366867</v>
      </c>
    </row>
    <row r="262" spans="1:241" x14ac:dyDescent="0.25">
      <c r="A262" s="211"/>
      <c r="B262" s="41">
        <f t="shared" si="6135"/>
        <v>44706</v>
      </c>
      <c r="C262" s="10">
        <v>1</v>
      </c>
      <c r="D262" s="11"/>
      <c r="E262" s="74">
        <f t="shared" si="6136"/>
        <v>679</v>
      </c>
      <c r="F262" s="74">
        <f t="shared" si="6137"/>
        <v>54</v>
      </c>
      <c r="G262" s="11">
        <v>376</v>
      </c>
      <c r="H262" s="12">
        <f t="shared" si="6053"/>
        <v>0.5670103092783505</v>
      </c>
      <c r="I262" s="11">
        <v>9</v>
      </c>
      <c r="J262" s="12">
        <f t="shared" si="6054"/>
        <v>2.3376623376623377E-2</v>
      </c>
      <c r="K262" s="13"/>
      <c r="L262" s="11"/>
      <c r="M262" s="25"/>
      <c r="N262" s="38">
        <v>4487.333333333333</v>
      </c>
      <c r="O262" s="10">
        <v>1</v>
      </c>
      <c r="P262" s="11"/>
      <c r="Q262" s="74">
        <f t="shared" si="6138"/>
        <v>691</v>
      </c>
      <c r="R262" s="74">
        <f t="shared" si="6139"/>
        <v>57</v>
      </c>
      <c r="S262" s="11">
        <v>361</v>
      </c>
      <c r="T262" s="12">
        <f t="shared" si="6057"/>
        <v>0.54269175108538348</v>
      </c>
      <c r="U262" s="11">
        <v>14</v>
      </c>
      <c r="V262" s="12">
        <f t="shared" si="6058"/>
        <v>3.7333333333333336E-2</v>
      </c>
      <c r="W262" s="13"/>
      <c r="X262" s="11"/>
      <c r="Y262" s="25"/>
      <c r="Z262" s="38">
        <v>4686</v>
      </c>
      <c r="AA262" s="10"/>
      <c r="AB262" s="11"/>
      <c r="AC262" s="74">
        <f t="shared" si="6140"/>
        <v>713</v>
      </c>
      <c r="AD262" s="74">
        <f t="shared" si="6141"/>
        <v>57</v>
      </c>
      <c r="AE262" s="11">
        <v>372</v>
      </c>
      <c r="AF262" s="12">
        <f t="shared" si="6061"/>
        <v>0.54417952314165496</v>
      </c>
      <c r="AG262" s="11">
        <v>16</v>
      </c>
      <c r="AH262" s="12">
        <f t="shared" si="6062"/>
        <v>4.1237113402061855E-2</v>
      </c>
      <c r="AI262" s="13"/>
      <c r="AJ262" s="11"/>
      <c r="AK262" s="25"/>
      <c r="AL262" s="38">
        <v>4894.375</v>
      </c>
      <c r="AM262" s="10"/>
      <c r="AN262" s="11"/>
      <c r="AO262" s="74">
        <f t="shared" si="6142"/>
        <v>172</v>
      </c>
      <c r="AP262" s="74">
        <f t="shared" si="6143"/>
        <v>14</v>
      </c>
      <c r="AQ262" s="11">
        <v>60</v>
      </c>
      <c r="AR262" s="12">
        <f t="shared" si="6065"/>
        <v>0.36627906976744184</v>
      </c>
      <c r="AS262" s="11">
        <v>3</v>
      </c>
      <c r="AT262" s="12">
        <f t="shared" si="6066"/>
        <v>4.7619047619047616E-2</v>
      </c>
      <c r="AU262" s="13"/>
      <c r="AV262" s="11"/>
      <c r="AW262" s="25"/>
      <c r="AX262" s="38">
        <v>5211.4285714285716</v>
      </c>
      <c r="AY262" s="10"/>
      <c r="AZ262" s="11"/>
      <c r="BA262" s="74">
        <f t="shared" si="6144"/>
        <v>725</v>
      </c>
      <c r="BB262" s="74">
        <f t="shared" si="6145"/>
        <v>56</v>
      </c>
      <c r="BC262" s="11">
        <v>360</v>
      </c>
      <c r="BD262" s="12">
        <f t="shared" si="6069"/>
        <v>0.52</v>
      </c>
      <c r="BE262" s="11">
        <v>17</v>
      </c>
      <c r="BF262" s="12">
        <f t="shared" si="6070"/>
        <v>4.5092838196286469E-2</v>
      </c>
      <c r="BG262" s="13"/>
      <c r="BH262" s="11"/>
      <c r="BI262" s="25"/>
      <c r="BJ262" s="38">
        <v>4772</v>
      </c>
      <c r="BK262" s="10"/>
      <c r="BL262" s="11"/>
      <c r="BM262" s="74">
        <f t="shared" si="6146"/>
        <v>720</v>
      </c>
      <c r="BN262" s="74">
        <f t="shared" si="6147"/>
        <v>57</v>
      </c>
      <c r="BO262" s="11">
        <v>355</v>
      </c>
      <c r="BP262" s="12">
        <f t="shared" si="6073"/>
        <v>0.50138888888888888</v>
      </c>
      <c r="BQ262" s="11">
        <v>6</v>
      </c>
      <c r="BR262" s="12">
        <f t="shared" si="6074"/>
        <v>1.662049861495845E-2</v>
      </c>
      <c r="BS262" s="13"/>
      <c r="BT262" s="11"/>
      <c r="BU262" s="25"/>
      <c r="BV262" s="38">
        <v>5154.666666666667</v>
      </c>
      <c r="BW262" s="10"/>
      <c r="BX262" s="11"/>
      <c r="BY262" s="74">
        <f t="shared" si="6148"/>
        <v>705</v>
      </c>
      <c r="BZ262" s="74">
        <f t="shared" si="6149"/>
        <v>55</v>
      </c>
      <c r="CA262" s="11">
        <v>353</v>
      </c>
      <c r="CB262" s="12">
        <f t="shared" si="6077"/>
        <v>0.53900709219858156</v>
      </c>
      <c r="CC262" s="11">
        <v>27</v>
      </c>
      <c r="CD262" s="12">
        <f t="shared" si="6078"/>
        <v>7.1052631578947367E-2</v>
      </c>
      <c r="CE262" s="13"/>
      <c r="CF262" s="11"/>
      <c r="CG262" s="25"/>
      <c r="CH262" s="38">
        <v>4671.7647058823532</v>
      </c>
      <c r="CI262" s="10"/>
      <c r="CJ262" s="11"/>
      <c r="CK262" s="74">
        <f t="shared" si="6150"/>
        <v>726</v>
      </c>
      <c r="CL262" s="74">
        <f t="shared" si="6151"/>
        <v>56</v>
      </c>
      <c r="CM262" s="11">
        <v>390</v>
      </c>
      <c r="CN262" s="12">
        <f t="shared" si="6081"/>
        <v>0.56473829201101933</v>
      </c>
      <c r="CO262" s="11">
        <v>20</v>
      </c>
      <c r="CP262" s="12">
        <f t="shared" si="6082"/>
        <v>4.878048780487805E-2</v>
      </c>
      <c r="CQ262" s="13"/>
      <c r="CR262" s="11"/>
      <c r="CS262" s="25"/>
      <c r="CT262" s="38">
        <v>4910.666666666667</v>
      </c>
      <c r="CU262" s="10">
        <v>1</v>
      </c>
      <c r="CV262" s="11"/>
      <c r="CW262" s="74">
        <f t="shared" si="6152"/>
        <v>715</v>
      </c>
      <c r="CX262" s="74">
        <f t="shared" si="6153"/>
        <v>56</v>
      </c>
      <c r="CY262" s="11">
        <v>361</v>
      </c>
      <c r="CZ262" s="12">
        <f t="shared" si="6085"/>
        <v>0.52727272727272723</v>
      </c>
      <c r="DA262" s="11">
        <v>16</v>
      </c>
      <c r="DB262" s="12">
        <f t="shared" si="6086"/>
        <v>4.2440318302387266E-2</v>
      </c>
      <c r="DC262" s="13"/>
      <c r="DD262" s="11"/>
      <c r="DE262" s="25"/>
      <c r="DF262" s="38">
        <v>4830.7692307692305</v>
      </c>
      <c r="DG262" s="10">
        <v>1</v>
      </c>
      <c r="DH262" s="11"/>
      <c r="DI262" s="74">
        <f t="shared" si="6154"/>
        <v>157</v>
      </c>
      <c r="DJ262" s="74">
        <f t="shared" si="6155"/>
        <v>12</v>
      </c>
      <c r="DK262" s="11">
        <v>44</v>
      </c>
      <c r="DL262" s="12">
        <f t="shared" si="6089"/>
        <v>0.29936305732484075</v>
      </c>
      <c r="DM262" s="11">
        <v>3</v>
      </c>
      <c r="DN262" s="12">
        <f t="shared" si="6090"/>
        <v>6.3829787234042548E-2</v>
      </c>
      <c r="DO262" s="13"/>
      <c r="DP262" s="11"/>
      <c r="DQ262" s="25"/>
      <c r="DR262" s="38">
        <v>5042.5</v>
      </c>
      <c r="DS262" s="10"/>
      <c r="DT262" s="11"/>
      <c r="DU262" s="74">
        <f t="shared" si="6156"/>
        <v>740</v>
      </c>
      <c r="DV262" s="74">
        <f t="shared" si="6157"/>
        <v>55</v>
      </c>
      <c r="DW262" s="11">
        <v>360</v>
      </c>
      <c r="DX262" s="12">
        <f t="shared" si="6093"/>
        <v>0.51486486486486482</v>
      </c>
      <c r="DY262" s="11">
        <v>21</v>
      </c>
      <c r="DZ262" s="12">
        <f t="shared" si="6094"/>
        <v>5.5118110236220472E-2</v>
      </c>
      <c r="EA262" s="13"/>
      <c r="EB262" s="11"/>
      <c r="EC262" s="25"/>
      <c r="ED262" s="38">
        <v>4812.3529411764703</v>
      </c>
      <c r="EE262" s="10"/>
      <c r="EF262" s="11"/>
      <c r="EG262" s="74">
        <f t="shared" si="6158"/>
        <v>740</v>
      </c>
      <c r="EH262" s="74">
        <f t="shared" si="6159"/>
        <v>56</v>
      </c>
      <c r="EI262" s="11">
        <v>349</v>
      </c>
      <c r="EJ262" s="12">
        <f t="shared" si="6097"/>
        <v>0.49729729729729732</v>
      </c>
      <c r="EK262" s="11">
        <v>19</v>
      </c>
      <c r="EL262" s="12">
        <f t="shared" si="6098"/>
        <v>5.1630434782608696E-2</v>
      </c>
      <c r="EM262" s="13"/>
      <c r="EN262" s="11"/>
      <c r="EO262" s="25"/>
      <c r="EP262" s="38">
        <v>5273.5714285714284</v>
      </c>
      <c r="EQ262" s="10"/>
      <c r="ER262" s="11"/>
      <c r="ES262" s="74">
        <f t="shared" si="6160"/>
        <v>714</v>
      </c>
      <c r="ET262" s="74">
        <f t="shared" si="6161"/>
        <v>55</v>
      </c>
      <c r="EU262" s="11">
        <v>392</v>
      </c>
      <c r="EV262" s="12">
        <f t="shared" si="6101"/>
        <v>0.57703081232492992</v>
      </c>
      <c r="EW262" s="11">
        <v>20</v>
      </c>
      <c r="EX262" s="12">
        <f t="shared" si="6102"/>
        <v>4.8543689320388349E-2</v>
      </c>
      <c r="EY262" s="13"/>
      <c r="EZ262" s="11"/>
      <c r="FA262" s="25"/>
      <c r="FB262" s="38">
        <v>4586.875</v>
      </c>
      <c r="FC262" s="10"/>
      <c r="FD262" s="11"/>
      <c r="FE262" s="74">
        <f t="shared" si="6162"/>
        <v>722</v>
      </c>
      <c r="FF262" s="74">
        <f t="shared" si="6163"/>
        <v>56</v>
      </c>
      <c r="FG262" s="11">
        <v>393</v>
      </c>
      <c r="FH262" s="12">
        <f t="shared" si="6105"/>
        <v>0.57617728531855961</v>
      </c>
      <c r="FI262" s="11">
        <v>23</v>
      </c>
      <c r="FJ262" s="12">
        <f t="shared" si="6106"/>
        <v>5.5288461538461536E-2</v>
      </c>
      <c r="FK262" s="13"/>
      <c r="FL262" s="11"/>
      <c r="FM262" s="25"/>
      <c r="FN262" s="38">
        <v>4725.2941176470586</v>
      </c>
      <c r="FO262" s="10"/>
      <c r="FP262" s="11"/>
      <c r="FQ262" s="74">
        <f t="shared" si="6164"/>
        <v>733</v>
      </c>
      <c r="FR262" s="74">
        <f t="shared" si="6165"/>
        <v>57</v>
      </c>
      <c r="FS262" s="11">
        <v>400</v>
      </c>
      <c r="FT262" s="12">
        <f t="shared" si="6109"/>
        <v>0.56753069577080495</v>
      </c>
      <c r="FU262" s="11">
        <v>16</v>
      </c>
      <c r="FV262" s="12">
        <f t="shared" si="6110"/>
        <v>3.8461538461538464E-2</v>
      </c>
      <c r="FW262" s="13"/>
      <c r="FX262" s="11"/>
      <c r="FY262" s="25"/>
      <c r="FZ262" s="38">
        <v>4627.5</v>
      </c>
      <c r="GA262" s="10"/>
      <c r="GB262" s="11"/>
      <c r="GC262" s="74">
        <f t="shared" si="6166"/>
        <v>181</v>
      </c>
      <c r="GD262" s="74">
        <f t="shared" si="6167"/>
        <v>15</v>
      </c>
      <c r="GE262" s="11">
        <v>77</v>
      </c>
      <c r="GF262" s="12">
        <f t="shared" si="6113"/>
        <v>0.43646408839779005</v>
      </c>
      <c r="GG262" s="11">
        <v>2</v>
      </c>
      <c r="GH262" s="12">
        <f t="shared" si="6114"/>
        <v>2.5316455696202531E-2</v>
      </c>
      <c r="GI262" s="13"/>
      <c r="GJ262" s="11"/>
      <c r="GK262" s="25"/>
      <c r="GL262" s="38">
        <v>5038.75</v>
      </c>
      <c r="GM262" s="10"/>
      <c r="GN262" s="11"/>
      <c r="GO262" s="74">
        <f t="shared" si="6168"/>
        <v>737</v>
      </c>
      <c r="GP262" s="74">
        <f t="shared" si="6169"/>
        <v>56</v>
      </c>
      <c r="GQ262" s="11">
        <v>400</v>
      </c>
      <c r="GR262" s="12">
        <f t="shared" si="6117"/>
        <v>0.56580732700135683</v>
      </c>
      <c r="GS262" s="11">
        <v>17</v>
      </c>
      <c r="GT262" s="12">
        <f t="shared" si="6118"/>
        <v>4.0767386091127102E-2</v>
      </c>
      <c r="GU262" s="13"/>
      <c r="GV262" s="11"/>
      <c r="GW262" s="25"/>
      <c r="GX262" s="38">
        <v>4815</v>
      </c>
      <c r="GY262" s="10"/>
      <c r="GZ262" s="11"/>
      <c r="HA262" s="74">
        <f t="shared" si="6170"/>
        <v>740</v>
      </c>
      <c r="HB262" s="74">
        <f t="shared" si="6171"/>
        <v>58</v>
      </c>
      <c r="HC262" s="11">
        <v>360</v>
      </c>
      <c r="HD262" s="12">
        <f t="shared" si="6121"/>
        <v>0.50405405405405401</v>
      </c>
      <c r="HE262" s="11">
        <v>13</v>
      </c>
      <c r="HF262" s="12">
        <f t="shared" si="6122"/>
        <v>3.4852546916890083E-2</v>
      </c>
      <c r="HG262" s="13"/>
      <c r="HH262" s="11"/>
      <c r="HI262" s="25"/>
      <c r="HJ262" s="38">
        <v>5089.333333333333</v>
      </c>
      <c r="HK262" s="10">
        <f t="shared" si="6123"/>
        <v>4</v>
      </c>
      <c r="HL262" s="11">
        <f t="shared" si="6124"/>
        <v>0</v>
      </c>
      <c r="HM262" s="11">
        <f t="shared" si="6125"/>
        <v>11310</v>
      </c>
      <c r="HN262" s="11">
        <f t="shared" si="6126"/>
        <v>882</v>
      </c>
      <c r="HO262" s="11">
        <f t="shared" si="6127"/>
        <v>6025</v>
      </c>
      <c r="HP262" s="202">
        <f t="shared" si="6128"/>
        <v>0.53271441202475689</v>
      </c>
      <c r="HQ262" s="15">
        <f t="shared" si="6129"/>
        <v>262</v>
      </c>
      <c r="HR262" s="12">
        <f t="shared" si="6130"/>
        <v>4.3485477178423236E-2</v>
      </c>
      <c r="HS262" s="16">
        <v>66.599999999999994</v>
      </c>
      <c r="HT262" s="17">
        <v>5663</v>
      </c>
      <c r="HU262" s="16">
        <f t="shared" si="6131"/>
        <v>93.991701244813271</v>
      </c>
      <c r="HV262" s="23"/>
      <c r="HW262" s="22">
        <v>4841.5686274509808</v>
      </c>
      <c r="HX262" s="78">
        <f t="shared" si="6132"/>
        <v>0.52675675675675671</v>
      </c>
      <c r="HY262" s="78">
        <f t="shared" si="6133"/>
        <v>0.51890034364261173</v>
      </c>
      <c r="HZ262" s="78">
        <f t="shared" si="6134"/>
        <v>0.55212960543506662</v>
      </c>
    </row>
    <row r="263" spans="1:241" x14ac:dyDescent="0.25">
      <c r="A263" s="211"/>
      <c r="B263" s="41">
        <f t="shared" si="6135"/>
        <v>44707</v>
      </c>
      <c r="C263" s="10">
        <v>2</v>
      </c>
      <c r="D263" s="11"/>
      <c r="E263" s="74">
        <f t="shared" si="6136"/>
        <v>677</v>
      </c>
      <c r="F263" s="74">
        <f t="shared" si="6137"/>
        <v>54</v>
      </c>
      <c r="G263" s="11">
        <v>356</v>
      </c>
      <c r="H263" s="12">
        <f t="shared" si="6053"/>
        <v>0.55391432791728212</v>
      </c>
      <c r="I263" s="11">
        <v>19</v>
      </c>
      <c r="J263" s="12">
        <f t="shared" si="6054"/>
        <v>5.0666666666666665E-2</v>
      </c>
      <c r="K263" s="13"/>
      <c r="L263" s="11"/>
      <c r="M263" s="39"/>
      <c r="N263" s="43">
        <v>86.666666666666671</v>
      </c>
      <c r="O263" s="10">
        <v>2</v>
      </c>
      <c r="P263" s="11"/>
      <c r="Q263" s="74">
        <f t="shared" si="6138"/>
        <v>689</v>
      </c>
      <c r="R263" s="74">
        <f t="shared" si="6139"/>
        <v>57</v>
      </c>
      <c r="S263" s="11">
        <v>326</v>
      </c>
      <c r="T263" s="12">
        <f t="shared" si="6057"/>
        <v>0.4934687953555878</v>
      </c>
      <c r="U263" s="11">
        <v>14</v>
      </c>
      <c r="V263" s="12">
        <f t="shared" si="6058"/>
        <v>4.1176470588235294E-2</v>
      </c>
      <c r="W263" s="13"/>
      <c r="X263" s="11"/>
      <c r="Y263" s="39"/>
      <c r="Z263" s="43">
        <v>86.666666666666671</v>
      </c>
      <c r="AA263" s="10"/>
      <c r="AB263" s="11"/>
      <c r="AC263" s="74">
        <f t="shared" si="6140"/>
        <v>713</v>
      </c>
      <c r="AD263" s="74">
        <f t="shared" si="6141"/>
        <v>57</v>
      </c>
      <c r="AE263" s="11">
        <v>345</v>
      </c>
      <c r="AF263" s="12">
        <f t="shared" si="6061"/>
        <v>0.50631136044880787</v>
      </c>
      <c r="AG263" s="11">
        <v>16</v>
      </c>
      <c r="AH263" s="12">
        <f t="shared" si="6062"/>
        <v>4.4321329639889197E-2</v>
      </c>
      <c r="AI263" s="13"/>
      <c r="AJ263" s="11"/>
      <c r="AK263" s="39"/>
      <c r="AL263" s="43">
        <v>100</v>
      </c>
      <c r="AM263" s="10"/>
      <c r="AN263" s="11"/>
      <c r="AO263" s="74">
        <f t="shared" si="6142"/>
        <v>172</v>
      </c>
      <c r="AP263" s="74">
        <f t="shared" si="6143"/>
        <v>14</v>
      </c>
      <c r="AQ263" s="11">
        <v>73</v>
      </c>
      <c r="AR263" s="12">
        <f t="shared" si="6065"/>
        <v>0.43023255813953487</v>
      </c>
      <c r="AS263" s="11">
        <v>1</v>
      </c>
      <c r="AT263" s="12">
        <f t="shared" si="6066"/>
        <v>1.3513513513513514E-2</v>
      </c>
      <c r="AU263" s="13"/>
      <c r="AV263" s="11"/>
      <c r="AW263" s="39"/>
      <c r="AX263" s="43">
        <v>100</v>
      </c>
      <c r="AY263" s="10"/>
      <c r="AZ263" s="11"/>
      <c r="BA263" s="74">
        <f t="shared" si="6144"/>
        <v>725</v>
      </c>
      <c r="BB263" s="74">
        <f t="shared" si="6145"/>
        <v>56</v>
      </c>
      <c r="BC263" s="11">
        <v>358</v>
      </c>
      <c r="BD263" s="12">
        <f t="shared" si="6069"/>
        <v>0.51448275862068971</v>
      </c>
      <c r="BE263" s="11">
        <v>15</v>
      </c>
      <c r="BF263" s="12">
        <f t="shared" si="6070"/>
        <v>4.0214477211796246E-2</v>
      </c>
      <c r="BG263" s="13"/>
      <c r="BH263" s="11"/>
      <c r="BI263" s="39"/>
      <c r="BJ263" s="43">
        <v>100</v>
      </c>
      <c r="BK263" s="10"/>
      <c r="BL263" s="11"/>
      <c r="BM263" s="74">
        <f t="shared" si="6146"/>
        <v>720</v>
      </c>
      <c r="BN263" s="74">
        <f t="shared" si="6147"/>
        <v>57</v>
      </c>
      <c r="BO263" s="11">
        <v>342</v>
      </c>
      <c r="BP263" s="12">
        <f t="shared" si="6073"/>
        <v>0.49166666666666664</v>
      </c>
      <c r="BQ263" s="11">
        <v>12</v>
      </c>
      <c r="BR263" s="12">
        <f t="shared" si="6074"/>
        <v>3.3898305084745763E-2</v>
      </c>
      <c r="BS263" s="13"/>
      <c r="BT263" s="11"/>
      <c r="BU263" s="39"/>
      <c r="BV263" s="43">
        <v>93.333333333333329</v>
      </c>
      <c r="BW263" s="10"/>
      <c r="BX263" s="11"/>
      <c r="BY263" s="74">
        <f t="shared" si="6148"/>
        <v>705</v>
      </c>
      <c r="BZ263" s="74">
        <f t="shared" si="6149"/>
        <v>55</v>
      </c>
      <c r="CA263" s="11">
        <v>356</v>
      </c>
      <c r="CB263" s="12">
        <f t="shared" si="6077"/>
        <v>0.53475177304964538</v>
      </c>
      <c r="CC263" s="11">
        <v>21</v>
      </c>
      <c r="CD263" s="12">
        <f t="shared" si="6078"/>
        <v>5.5702917771883291E-2</v>
      </c>
      <c r="CE263" s="13"/>
      <c r="CF263" s="11"/>
      <c r="CG263" s="39"/>
      <c r="CH263" s="43">
        <v>88.235294117647058</v>
      </c>
      <c r="CI263" s="10"/>
      <c r="CJ263" s="11"/>
      <c r="CK263" s="74">
        <f t="shared" si="6150"/>
        <v>726</v>
      </c>
      <c r="CL263" s="74">
        <f t="shared" si="6151"/>
        <v>56</v>
      </c>
      <c r="CM263" s="11">
        <v>410</v>
      </c>
      <c r="CN263" s="12">
        <f t="shared" si="6081"/>
        <v>0.58953168044077131</v>
      </c>
      <c r="CO263" s="11">
        <v>18</v>
      </c>
      <c r="CP263" s="12">
        <f t="shared" si="6082"/>
        <v>4.2056074766355138E-2</v>
      </c>
      <c r="CQ263" s="13"/>
      <c r="CR263" s="11"/>
      <c r="CS263" s="39"/>
      <c r="CT263" s="43">
        <v>86.666666666666671</v>
      </c>
      <c r="CU263" s="10"/>
      <c r="CV263" s="11"/>
      <c r="CW263" s="74">
        <f t="shared" si="6152"/>
        <v>715</v>
      </c>
      <c r="CX263" s="74">
        <f t="shared" si="6153"/>
        <v>56</v>
      </c>
      <c r="CY263" s="11">
        <v>334</v>
      </c>
      <c r="CZ263" s="12">
        <f t="shared" si="6085"/>
        <v>0.49650349650349651</v>
      </c>
      <c r="DA263" s="11">
        <v>21</v>
      </c>
      <c r="DB263" s="12">
        <f t="shared" si="6086"/>
        <v>5.9154929577464786E-2</v>
      </c>
      <c r="DC263" s="13"/>
      <c r="DD263" s="11"/>
      <c r="DE263" s="39"/>
      <c r="DF263" s="43">
        <v>100</v>
      </c>
      <c r="DG263" s="10"/>
      <c r="DH263" s="11"/>
      <c r="DI263" s="74">
        <f t="shared" si="6154"/>
        <v>157</v>
      </c>
      <c r="DJ263" s="74">
        <f t="shared" si="6155"/>
        <v>12</v>
      </c>
      <c r="DK263" s="11">
        <v>59</v>
      </c>
      <c r="DL263" s="12">
        <f t="shared" si="6089"/>
        <v>0.42675159235668791</v>
      </c>
      <c r="DM263" s="11">
        <v>8</v>
      </c>
      <c r="DN263" s="12">
        <f t="shared" si="6090"/>
        <v>0.11940298507462686</v>
      </c>
      <c r="DO263" s="39"/>
      <c r="DP263" s="39"/>
      <c r="DQ263" s="39"/>
      <c r="DR263" s="43">
        <v>75</v>
      </c>
      <c r="DS263" s="10"/>
      <c r="DT263" s="11"/>
      <c r="DU263" s="74">
        <f t="shared" si="6156"/>
        <v>740</v>
      </c>
      <c r="DV263" s="74">
        <f t="shared" si="6157"/>
        <v>55</v>
      </c>
      <c r="DW263" s="11">
        <v>373</v>
      </c>
      <c r="DX263" s="12">
        <f t="shared" si="6093"/>
        <v>0.5243243243243243</v>
      </c>
      <c r="DY263" s="11">
        <v>15</v>
      </c>
      <c r="DZ263" s="12">
        <f t="shared" si="6094"/>
        <v>3.8659793814432991E-2</v>
      </c>
      <c r="EA263" s="13"/>
      <c r="EB263" s="11"/>
      <c r="EC263" s="39"/>
      <c r="ED263" s="43">
        <v>100</v>
      </c>
      <c r="EE263" s="10"/>
      <c r="EF263" s="11"/>
      <c r="EG263" s="74">
        <f t="shared" si="6158"/>
        <v>740</v>
      </c>
      <c r="EH263" s="74">
        <f t="shared" si="6159"/>
        <v>56</v>
      </c>
      <c r="EI263" s="11">
        <v>379</v>
      </c>
      <c r="EJ263" s="12">
        <f t="shared" si="6097"/>
        <v>0.53513513513513511</v>
      </c>
      <c r="EK263" s="11">
        <v>17</v>
      </c>
      <c r="EL263" s="12">
        <f t="shared" si="6098"/>
        <v>4.2929292929292928E-2</v>
      </c>
      <c r="EM263" s="13"/>
      <c r="EN263" s="11"/>
      <c r="EO263" s="39"/>
      <c r="EP263" s="43">
        <v>92.857142857142861</v>
      </c>
      <c r="EQ263" s="10"/>
      <c r="ER263" s="11"/>
      <c r="ES263" s="74">
        <f t="shared" si="6160"/>
        <v>714</v>
      </c>
      <c r="ET263" s="74">
        <f t="shared" si="6161"/>
        <v>55</v>
      </c>
      <c r="EU263" s="11">
        <v>394</v>
      </c>
      <c r="EV263" s="12">
        <f t="shared" si="6101"/>
        <v>0.57563025210084029</v>
      </c>
      <c r="EW263" s="11">
        <v>17</v>
      </c>
      <c r="EX263" s="12">
        <f t="shared" si="6102"/>
        <v>4.1362530413625302E-2</v>
      </c>
      <c r="EY263" s="13"/>
      <c r="EZ263" s="11"/>
      <c r="FA263" s="39"/>
      <c r="FB263" s="43">
        <v>87.5</v>
      </c>
      <c r="FC263" s="10"/>
      <c r="FD263" s="11"/>
      <c r="FE263" s="74">
        <f t="shared" si="6162"/>
        <v>722</v>
      </c>
      <c r="FF263" s="74">
        <f t="shared" si="6163"/>
        <v>56</v>
      </c>
      <c r="FG263" s="11">
        <v>342</v>
      </c>
      <c r="FH263" s="12">
        <f t="shared" si="6105"/>
        <v>0.50277008310249305</v>
      </c>
      <c r="FI263" s="11">
        <v>21</v>
      </c>
      <c r="FJ263" s="12">
        <f t="shared" si="6106"/>
        <v>5.7851239669421489E-2</v>
      </c>
      <c r="FK263" s="13"/>
      <c r="FL263" s="11"/>
      <c r="FM263" s="39"/>
      <c r="FN263" s="43">
        <v>88.235294117647058</v>
      </c>
      <c r="FO263" s="10"/>
      <c r="FP263" s="11"/>
      <c r="FQ263" s="74">
        <f t="shared" si="6164"/>
        <v>733</v>
      </c>
      <c r="FR263" s="74">
        <f t="shared" si="6165"/>
        <v>57</v>
      </c>
      <c r="FS263" s="11">
        <v>366</v>
      </c>
      <c r="FT263" s="12">
        <f t="shared" si="6109"/>
        <v>0.52523874488403821</v>
      </c>
      <c r="FU263" s="11">
        <v>19</v>
      </c>
      <c r="FV263" s="12">
        <f t="shared" si="6110"/>
        <v>4.9350649350649353E-2</v>
      </c>
      <c r="FW263" s="13"/>
      <c r="FX263" s="11"/>
      <c r="FY263" s="39"/>
      <c r="FZ263" s="43">
        <v>93.75</v>
      </c>
      <c r="GA263" s="10"/>
      <c r="GB263" s="11"/>
      <c r="GC263" s="74">
        <f t="shared" si="6166"/>
        <v>181</v>
      </c>
      <c r="GD263" s="74">
        <f t="shared" si="6167"/>
        <v>15</v>
      </c>
      <c r="GE263" s="11">
        <v>67</v>
      </c>
      <c r="GF263" s="12">
        <f t="shared" si="6113"/>
        <v>0.39226519337016574</v>
      </c>
      <c r="GG263" s="11">
        <v>4</v>
      </c>
      <c r="GH263" s="12">
        <f t="shared" si="6114"/>
        <v>5.6338028169014086E-2</v>
      </c>
      <c r="GI263" s="13"/>
      <c r="GJ263" s="11"/>
      <c r="GK263" s="39"/>
      <c r="GL263" s="43">
        <v>62.5</v>
      </c>
      <c r="GM263" s="10"/>
      <c r="GN263" s="11"/>
      <c r="GO263" s="74">
        <f t="shared" si="6168"/>
        <v>737</v>
      </c>
      <c r="GP263" s="74">
        <f t="shared" si="6169"/>
        <v>56</v>
      </c>
      <c r="GQ263" s="11">
        <v>370</v>
      </c>
      <c r="GR263" s="12">
        <f t="shared" si="6117"/>
        <v>0.50881953867028495</v>
      </c>
      <c r="GS263" s="11">
        <v>5</v>
      </c>
      <c r="GT263" s="12">
        <f t="shared" si="6118"/>
        <v>1.3333333333333334E-2</v>
      </c>
      <c r="GU263" s="13"/>
      <c r="GV263" s="11"/>
      <c r="GW263" s="39"/>
      <c r="GX263" s="43">
        <v>93.75</v>
      </c>
      <c r="GY263" s="10"/>
      <c r="GZ263" s="11"/>
      <c r="HA263" s="74">
        <f t="shared" si="6170"/>
        <v>740</v>
      </c>
      <c r="HB263" s="74">
        <f t="shared" si="6171"/>
        <v>58</v>
      </c>
      <c r="HC263" s="11">
        <v>344</v>
      </c>
      <c r="HD263" s="12">
        <f t="shared" si="6121"/>
        <v>0.48108108108108111</v>
      </c>
      <c r="HE263" s="11">
        <v>12</v>
      </c>
      <c r="HF263" s="12">
        <f t="shared" si="6122"/>
        <v>3.3707865168539325E-2</v>
      </c>
      <c r="HG263" s="13"/>
      <c r="HH263" s="11"/>
      <c r="HI263" s="39"/>
      <c r="HJ263" s="43">
        <v>80</v>
      </c>
      <c r="HK263" s="10">
        <f t="shared" si="6123"/>
        <v>4</v>
      </c>
      <c r="HL263" s="11">
        <f t="shared" si="6124"/>
        <v>0</v>
      </c>
      <c r="HM263" s="11">
        <f t="shared" si="6125"/>
        <v>11306</v>
      </c>
      <c r="HN263" s="11">
        <f t="shared" si="6126"/>
        <v>882</v>
      </c>
      <c r="HO263" s="11">
        <f t="shared" si="6127"/>
        <v>5849</v>
      </c>
      <c r="HP263" s="202">
        <f t="shared" si="6128"/>
        <v>0.51733592782593318</v>
      </c>
      <c r="HQ263" s="15">
        <f t="shared" si="6129"/>
        <v>255</v>
      </c>
      <c r="HR263" s="12">
        <f t="shared" si="6130"/>
        <v>4.3597196101897759E-2</v>
      </c>
      <c r="HS263" s="16">
        <v>66.400000000000006</v>
      </c>
      <c r="HT263" s="17">
        <v>5496</v>
      </c>
      <c r="HU263" s="16">
        <f t="shared" si="6131"/>
        <v>93.964780304325529</v>
      </c>
      <c r="HV263" s="23"/>
      <c r="HW263" s="22">
        <v>78.431372549019613</v>
      </c>
      <c r="HX263" s="78">
        <f t="shared" si="6132"/>
        <v>0.50784632034632038</v>
      </c>
      <c r="HY263" s="78">
        <f t="shared" si="6133"/>
        <v>0.53158868622786148</v>
      </c>
      <c r="HZ263" s="78">
        <f t="shared" si="6134"/>
        <v>0.51241181081787301</v>
      </c>
      <c r="ID263" s="83">
        <f t="shared" ref="ID263:IF263" si="6172">ID264/ID265</f>
        <v>3.5049878673496901E-3</v>
      </c>
      <c r="IE263" s="83">
        <f t="shared" si="6172"/>
        <v>2.1102611448166712E-3</v>
      </c>
      <c r="IF263" s="83">
        <f t="shared" si="6172"/>
        <v>2.8660760812923396E-3</v>
      </c>
      <c r="IG263" s="86" t="s">
        <v>41</v>
      </c>
    </row>
    <row r="264" spans="1:241" ht="19.5" thickBot="1" x14ac:dyDescent="0.3">
      <c r="A264" s="211"/>
      <c r="B264" s="42"/>
      <c r="C264" s="26">
        <f t="shared" ref="C264:D264" si="6173">SUM(C257:C263)</f>
        <v>4</v>
      </c>
      <c r="D264" s="27">
        <f t="shared" si="6173"/>
        <v>1</v>
      </c>
      <c r="E264" s="27"/>
      <c r="F264" s="27"/>
      <c r="G264" s="27">
        <f t="shared" ref="G264" si="6174">SUM(G257:G263)</f>
        <v>2681</v>
      </c>
      <c r="H264" s="28">
        <f t="shared" ref="H264" si="6175">((G264+I264)/7)/E263</f>
        <v>0.58725469508335093</v>
      </c>
      <c r="I264" s="27">
        <f t="shared" ref="I264" si="6176">SUM(I257:I263)</f>
        <v>102</v>
      </c>
      <c r="J264" s="28">
        <f t="shared" ref="J264" si="6177">(I264/(I264+G264))</f>
        <v>3.6651095939633491E-2</v>
      </c>
      <c r="K264" s="27"/>
      <c r="L264" s="27"/>
      <c r="M264" s="29" t="e">
        <f t="shared" ref="M264:N264" si="6178">M262/M261*100-100</f>
        <v>#DIV/0!</v>
      </c>
      <c r="N264" s="72">
        <f t="shared" si="6178"/>
        <v>-0.39215686274511086</v>
      </c>
      <c r="O264" s="26">
        <f t="shared" ref="O264:P264" si="6179">SUM(O257:O263)</f>
        <v>5</v>
      </c>
      <c r="P264" s="27">
        <f t="shared" si="6179"/>
        <v>0</v>
      </c>
      <c r="Q264" s="27"/>
      <c r="R264" s="27"/>
      <c r="S264" s="27">
        <f t="shared" si="5721"/>
        <v>2510</v>
      </c>
      <c r="T264" s="28">
        <f t="shared" ref="T264" si="6180">((S264+U264)/7)/Q263</f>
        <v>0.54675513166079204</v>
      </c>
      <c r="U264" s="27">
        <f t="shared" si="5723"/>
        <v>127</v>
      </c>
      <c r="V264" s="28">
        <f t="shared" ref="V264" si="6181">(U264/(U264+S264))</f>
        <v>4.8160788775123246E-2</v>
      </c>
      <c r="W264" s="27"/>
      <c r="X264" s="27"/>
      <c r="Y264" s="29" t="e">
        <f t="shared" ref="Y264:Z264" si="6182">Y262/Y261*100-100</f>
        <v>#DIV/0!</v>
      </c>
      <c r="Z264" s="72">
        <f t="shared" si="6182"/>
        <v>4.0177580466148868</v>
      </c>
      <c r="AA264" s="26">
        <f t="shared" ref="AA264:AB264" si="6183">SUM(AA257:AA263)</f>
        <v>1</v>
      </c>
      <c r="AB264" s="27">
        <f t="shared" si="6183"/>
        <v>0</v>
      </c>
      <c r="AC264" s="27"/>
      <c r="AD264" s="27"/>
      <c r="AE264" s="27">
        <f t="shared" si="5727"/>
        <v>2464</v>
      </c>
      <c r="AF264" s="28">
        <f t="shared" ref="AF264" si="6184">((AE264+AG264)/7)/AC263</f>
        <v>0.51512722901222197</v>
      </c>
      <c r="AG264" s="27">
        <f t="shared" si="5729"/>
        <v>107</v>
      </c>
      <c r="AH264" s="28">
        <f t="shared" ref="AH264" si="6185">(AG264/(AG264+AE264))</f>
        <v>4.1618047452353167E-2</v>
      </c>
      <c r="AI264" s="27"/>
      <c r="AJ264" s="27"/>
      <c r="AK264" s="29" t="e">
        <f t="shared" ref="AK264:AL264" si="6186">AK262/AK261*100-100</f>
        <v>#DIV/0!</v>
      </c>
      <c r="AL264" s="72">
        <f t="shared" si="6186"/>
        <v>8.6431742508324021</v>
      </c>
      <c r="AM264" s="26">
        <f t="shared" ref="AM264:AN264" si="6187">SUM(AM257:AM263)</f>
        <v>0</v>
      </c>
      <c r="AN264" s="27">
        <f t="shared" si="6187"/>
        <v>0</v>
      </c>
      <c r="AO264" s="27"/>
      <c r="AP264" s="27"/>
      <c r="AQ264" s="27">
        <f t="shared" si="5733"/>
        <v>463</v>
      </c>
      <c r="AR264" s="28">
        <f t="shared" ref="AR264" si="6188">((AQ264+AS264)/7)/AO263</f>
        <v>0.40697674418604651</v>
      </c>
      <c r="AS264" s="27">
        <f t="shared" si="5735"/>
        <v>27</v>
      </c>
      <c r="AT264" s="28">
        <f t="shared" ref="AT264" si="6189">(AS264/(AS264+AQ264))</f>
        <v>5.5102040816326532E-2</v>
      </c>
      <c r="AU264" s="27"/>
      <c r="AV264" s="27"/>
      <c r="AW264" s="29" t="e">
        <f t="shared" ref="AW264:AX264" si="6190">AW262/AW261*100-100</f>
        <v>#DIV/0!</v>
      </c>
      <c r="AX264" s="72">
        <f t="shared" si="6190"/>
        <v>15.68098937688282</v>
      </c>
      <c r="AY264" s="26">
        <f t="shared" ref="AY264:AZ264" si="6191">SUM(AY257:AY263)</f>
        <v>2</v>
      </c>
      <c r="AZ264" s="27">
        <f t="shared" si="6191"/>
        <v>0</v>
      </c>
      <c r="BA264" s="27"/>
      <c r="BB264" s="27"/>
      <c r="BC264" s="27">
        <f t="shared" si="5739"/>
        <v>2481</v>
      </c>
      <c r="BD264" s="28">
        <f t="shared" ref="BD264" si="6192">((BC264+BE264)/7)/BA263</f>
        <v>0.51054187192118228</v>
      </c>
      <c r="BE264" s="27">
        <f t="shared" si="5741"/>
        <v>110</v>
      </c>
      <c r="BF264" s="28">
        <f t="shared" ref="BF264" si="6193">(BE264/(BE264+BC264))</f>
        <v>4.2454650714010035E-2</v>
      </c>
      <c r="BG264" s="27"/>
      <c r="BH264" s="27"/>
      <c r="BI264" s="29" t="e">
        <f t="shared" ref="BI264:BJ264" si="6194">BI262/BI261*100-100</f>
        <v>#DIV/0!</v>
      </c>
      <c r="BJ264" s="72">
        <f t="shared" si="6194"/>
        <v>5.9267480577136524</v>
      </c>
      <c r="BK264" s="26">
        <f t="shared" ref="BK264:BL264" si="6195">SUM(BK257:BK263)</f>
        <v>1</v>
      </c>
      <c r="BL264" s="27">
        <f t="shared" si="6195"/>
        <v>0</v>
      </c>
      <c r="BM264" s="27"/>
      <c r="BN264" s="27"/>
      <c r="BO264" s="27">
        <f t="shared" si="5745"/>
        <v>2464</v>
      </c>
      <c r="BP264" s="28">
        <f t="shared" ref="BP264" si="6196">((BO264+BQ264)/7)/BM263</f>
        <v>0.50297619047619047</v>
      </c>
      <c r="BQ264" s="27">
        <f t="shared" si="5747"/>
        <v>71</v>
      </c>
      <c r="BR264" s="28">
        <f t="shared" ref="BR264" si="6197">(BQ264/(BQ264+BO264))</f>
        <v>2.8007889546351084E-2</v>
      </c>
      <c r="BS264" s="27"/>
      <c r="BT264" s="27"/>
      <c r="BU264" s="29" t="e">
        <f t="shared" ref="BU264:BV264" si="6198">BU262/BU261*100-100</f>
        <v>#DIV/0!</v>
      </c>
      <c r="BV264" s="72">
        <f t="shared" si="6198"/>
        <v>14.42101368849427</v>
      </c>
      <c r="BW264" s="26">
        <f t="shared" ref="BW264:BX264" si="6199">SUM(BW257:BW263)</f>
        <v>3</v>
      </c>
      <c r="BX264" s="27">
        <f t="shared" si="6199"/>
        <v>0</v>
      </c>
      <c r="BY264" s="27"/>
      <c r="BZ264" s="27"/>
      <c r="CA264" s="27">
        <f t="shared" si="5751"/>
        <v>2550</v>
      </c>
      <c r="CB264" s="28">
        <f t="shared" ref="CB264" si="6200">((CA264+CC264)/7)/BY263</f>
        <v>0.54488348530901731</v>
      </c>
      <c r="CC264" s="27">
        <f t="shared" si="5753"/>
        <v>139</v>
      </c>
      <c r="CD264" s="28">
        <f t="shared" ref="CD264" si="6201">(CC264/(CC264+CA264))</f>
        <v>5.1692078839717367E-2</v>
      </c>
      <c r="CE264" s="27"/>
      <c r="CF264" s="27"/>
      <c r="CG264" s="29" t="e">
        <f t="shared" ref="CG264:CH264" si="6202">CG262/CG261*100-100</f>
        <v>#DIV/0!</v>
      </c>
      <c r="CH264" s="72">
        <f t="shared" si="6202"/>
        <v>3.7017692759678766</v>
      </c>
      <c r="CI264" s="26">
        <f t="shared" ref="CI264:CJ264" si="6203">SUM(CI257:CI263)</f>
        <v>0</v>
      </c>
      <c r="CJ264" s="27">
        <f t="shared" si="6203"/>
        <v>0</v>
      </c>
      <c r="CK264" s="27"/>
      <c r="CL264" s="27"/>
      <c r="CM264" s="27">
        <f t="shared" si="5757"/>
        <v>2830</v>
      </c>
      <c r="CN264" s="28">
        <f t="shared" ref="CN264" si="6204">((CM264+CO264)/7)/CK263</f>
        <v>0.57457693821330191</v>
      </c>
      <c r="CO264" s="27">
        <f t="shared" si="5759"/>
        <v>90</v>
      </c>
      <c r="CP264" s="28">
        <f t="shared" ref="CP264" si="6205">(CO264/(CO264+CM264))</f>
        <v>3.0821917808219176E-2</v>
      </c>
      <c r="CQ264" s="27"/>
      <c r="CR264" s="27"/>
      <c r="CS264" s="29" t="e">
        <f t="shared" ref="CS264:CT264" si="6206">CS262/CS261*100-100</f>
        <v>#DIV/0!</v>
      </c>
      <c r="CT264" s="72">
        <f t="shared" si="6206"/>
        <v>9.0048094709582074</v>
      </c>
      <c r="CU264" s="26">
        <f t="shared" ref="CU264:CV264" si="6207">SUM(CU257:CU263)</f>
        <v>4</v>
      </c>
      <c r="CV264" s="27">
        <f t="shared" si="6207"/>
        <v>0</v>
      </c>
      <c r="CW264" s="27"/>
      <c r="CX264" s="27"/>
      <c r="CY264" s="27">
        <f t="shared" si="5763"/>
        <v>2502</v>
      </c>
      <c r="CZ264" s="28">
        <f t="shared" ref="CZ264" si="6208">((CY264+DA264)/7)/CW263</f>
        <v>0.52427572427572422</v>
      </c>
      <c r="DA264" s="27">
        <f t="shared" si="5765"/>
        <v>122</v>
      </c>
      <c r="DB264" s="28">
        <f t="shared" ref="DB264" si="6209">(DA264/(DA264+CY264))</f>
        <v>4.649390243902439E-2</v>
      </c>
      <c r="DC264" s="27"/>
      <c r="DD264" s="27"/>
      <c r="DE264" s="29" t="e">
        <f t="shared" ref="DE264:DF264" si="6210">DE262/DE261*100-100</f>
        <v>#DIV/0!</v>
      </c>
      <c r="DF264" s="72">
        <f t="shared" si="6210"/>
        <v>7.2312814821139</v>
      </c>
      <c r="DG264" s="26">
        <f t="shared" ref="DG264:DH264" si="6211">SUM(DG257:DG263)</f>
        <v>1</v>
      </c>
      <c r="DH264" s="27">
        <f t="shared" si="6211"/>
        <v>0</v>
      </c>
      <c r="DI264" s="27"/>
      <c r="DJ264" s="27"/>
      <c r="DK264" s="27">
        <f t="shared" si="5769"/>
        <v>386</v>
      </c>
      <c r="DL264" s="28">
        <f t="shared" ref="DL264" si="6212">((DK264+DM264)/7)/DI263</f>
        <v>0.38034576888080074</v>
      </c>
      <c r="DM264" s="27">
        <f t="shared" si="5771"/>
        <v>32</v>
      </c>
      <c r="DN264" s="28">
        <f t="shared" ref="DN264" si="6213">(DM264/(DM264+DK264))</f>
        <v>7.6555023923444973E-2</v>
      </c>
      <c r="DO264" s="27"/>
      <c r="DP264" s="27"/>
      <c r="DQ264" s="29" t="e">
        <f t="shared" ref="DQ264:DR264" si="6214">DQ262/DQ261*100-100</f>
        <v>#DIV/0!</v>
      </c>
      <c r="DR264" s="72">
        <f t="shared" si="6214"/>
        <v>11.931187569367381</v>
      </c>
      <c r="DS264" s="26">
        <f t="shared" ref="DS264:DT264" si="6215">SUM(DS257:DS263)</f>
        <v>0</v>
      </c>
      <c r="DT264" s="27">
        <f t="shared" si="6215"/>
        <v>0</v>
      </c>
      <c r="DU264" s="27"/>
      <c r="DV264" s="27"/>
      <c r="DW264" s="27">
        <f t="shared" si="5775"/>
        <v>2583</v>
      </c>
      <c r="DX264" s="28">
        <f t="shared" ref="DX264" si="6216">((DW264+DY264)/7)/DU263</f>
        <v>0.51988416988416986</v>
      </c>
      <c r="DY264" s="27">
        <f t="shared" si="5777"/>
        <v>110</v>
      </c>
      <c r="DZ264" s="28">
        <f t="shared" ref="DZ264" si="6217">(DY264/(DY264+DW264))</f>
        <v>4.0846639435573713E-2</v>
      </c>
      <c r="EA264" s="27"/>
      <c r="EB264" s="27"/>
      <c r="EC264" s="29" t="e">
        <f t="shared" ref="EC264:ED264" si="6218">EC262/EC261*100-100</f>
        <v>#DIV/0!</v>
      </c>
      <c r="ED264" s="72">
        <f t="shared" si="6218"/>
        <v>6.8224848207873521</v>
      </c>
      <c r="EE264" s="26">
        <f t="shared" ref="EE264:EF264" si="6219">SUM(EE257:EE263)</f>
        <v>0</v>
      </c>
      <c r="EF264" s="27">
        <f t="shared" si="6219"/>
        <v>0</v>
      </c>
      <c r="EG264" s="27"/>
      <c r="EH264" s="27"/>
      <c r="EI264" s="27">
        <f t="shared" si="5781"/>
        <v>2472</v>
      </c>
      <c r="EJ264" s="28">
        <f t="shared" ref="EJ264" si="6220">((EI264+EK264)/7)/EG263</f>
        <v>0.50347490347490342</v>
      </c>
      <c r="EK264" s="27">
        <f t="shared" si="5783"/>
        <v>136</v>
      </c>
      <c r="EL264" s="28">
        <f t="shared" ref="EL264" si="6221">(EK264/(EK264+EI264))</f>
        <v>5.2147239263803678E-2</v>
      </c>
      <c r="EM264" s="27"/>
      <c r="EN264" s="27"/>
      <c r="EO264" s="29" t="e">
        <f t="shared" ref="EO264:EP264" si="6222">EO262/EO261*100-100</f>
        <v>#DIV/0!</v>
      </c>
      <c r="EP264" s="72">
        <f t="shared" si="6222"/>
        <v>17.060409069288099</v>
      </c>
      <c r="EQ264" s="26">
        <f t="shared" ref="EQ264:ER264" si="6223">SUM(EQ257:EQ263)</f>
        <v>2</v>
      </c>
      <c r="ER264" s="27">
        <f t="shared" si="6223"/>
        <v>0</v>
      </c>
      <c r="ES264" s="27"/>
      <c r="ET264" s="27"/>
      <c r="EU264" s="27">
        <f t="shared" si="5787"/>
        <v>2772</v>
      </c>
      <c r="EV264" s="28">
        <f t="shared" ref="EV264" si="6224">((EU264+EW264)/7)/ES263</f>
        <v>0.58563425370148059</v>
      </c>
      <c r="EW264" s="27">
        <f t="shared" si="5789"/>
        <v>155</v>
      </c>
      <c r="EX264" s="28">
        <f t="shared" ref="EX264" si="6225">(EW264/(EW264+EU264))</f>
        <v>5.295524427741715E-2</v>
      </c>
      <c r="EY264" s="27"/>
      <c r="EZ264" s="27"/>
      <c r="FA264" s="29" t="e">
        <f t="shared" ref="FA264:FB264" si="6226">FA262/FA261*100-100</f>
        <v>#DIV/0!</v>
      </c>
      <c r="FB264" s="72">
        <f t="shared" si="6226"/>
        <v>1.8174250832408489</v>
      </c>
      <c r="FC264" s="26">
        <f t="shared" ref="FC264:FD264" si="6227">SUM(FC257:FC263)</f>
        <v>3</v>
      </c>
      <c r="FD264" s="27">
        <f t="shared" si="6227"/>
        <v>0</v>
      </c>
      <c r="FE264" s="27"/>
      <c r="FF264" s="27"/>
      <c r="FG264" s="27">
        <f t="shared" si="5793"/>
        <v>2612</v>
      </c>
      <c r="FH264" s="28">
        <f t="shared" ref="FH264" si="6228">((FG264+FI264)/7)/FE263</f>
        <v>0.54511278195488722</v>
      </c>
      <c r="FI264" s="27">
        <f t="shared" si="5795"/>
        <v>143</v>
      </c>
      <c r="FJ264" s="28">
        <f t="shared" ref="FJ264" si="6229">(FI264/(FI264+FG264))</f>
        <v>5.1905626134301268E-2</v>
      </c>
      <c r="FK264" s="27"/>
      <c r="FL264" s="27"/>
      <c r="FM264" s="29" t="e">
        <f t="shared" ref="FM264:FN264" si="6230">FM262/FM261*100-100</f>
        <v>#DIV/0!</v>
      </c>
      <c r="FN264" s="72">
        <f t="shared" si="6230"/>
        <v>4.889991512698316</v>
      </c>
      <c r="FO264" s="26">
        <f t="shared" ref="FO264:FP264" si="6231">SUM(FO257:FO263)</f>
        <v>1</v>
      </c>
      <c r="FP264" s="27">
        <f t="shared" si="6231"/>
        <v>0</v>
      </c>
      <c r="FQ264" s="27"/>
      <c r="FR264" s="27"/>
      <c r="FS264" s="27">
        <f t="shared" si="5799"/>
        <v>2691</v>
      </c>
      <c r="FT264" s="28">
        <f t="shared" ref="FT264" si="6232">((FS264+FU264)/7)/FQ263</f>
        <v>0.54394854804131754</v>
      </c>
      <c r="FU264" s="27">
        <f t="shared" si="5801"/>
        <v>100</v>
      </c>
      <c r="FV264" s="28">
        <f t="shared" ref="FV264" si="6233">(FU264/(FU264+FS264))</f>
        <v>3.5829451809387319E-2</v>
      </c>
      <c r="FW264" s="27"/>
      <c r="FX264" s="27"/>
      <c r="FY264" s="29" t="e">
        <f t="shared" ref="FY264:FZ264" si="6234">FY262/FY261*100-100</f>
        <v>#DIV/0!</v>
      </c>
      <c r="FZ264" s="72">
        <f t="shared" si="6234"/>
        <v>2.7192008879023462</v>
      </c>
      <c r="GA264" s="26">
        <f t="shared" ref="GA264:GB264" si="6235">SUM(GA257:GA263)</f>
        <v>2</v>
      </c>
      <c r="GB264" s="27">
        <f t="shared" si="6235"/>
        <v>0</v>
      </c>
      <c r="GC264" s="27"/>
      <c r="GD264" s="27"/>
      <c r="GE264" s="27">
        <f t="shared" si="5805"/>
        <v>474</v>
      </c>
      <c r="GF264" s="28">
        <f t="shared" ref="GF264" si="6236">((GE264+GG264)/7)/GC263</f>
        <v>0.39147592738752962</v>
      </c>
      <c r="GG264" s="27">
        <f t="shared" si="5807"/>
        <v>22</v>
      </c>
      <c r="GH264" s="28">
        <f t="shared" ref="GH264" si="6237">(GG264/(GG264+GE264))</f>
        <v>4.4354838709677422E-2</v>
      </c>
      <c r="GI264" s="27"/>
      <c r="GJ264" s="27"/>
      <c r="GK264" s="29" t="e">
        <f t="shared" ref="GK264:GL264" si="6238">GK262/GK261*100-100</f>
        <v>#DIV/0!</v>
      </c>
      <c r="GL264" s="72">
        <f t="shared" si="6238"/>
        <v>11.847946725860155</v>
      </c>
      <c r="GM264" s="26">
        <f t="shared" ref="GM264:GN264" si="6239">SUM(GM257:GM263)</f>
        <v>3</v>
      </c>
      <c r="GN264" s="27">
        <f t="shared" si="6239"/>
        <v>0</v>
      </c>
      <c r="GO264" s="27"/>
      <c r="GP264" s="27"/>
      <c r="GQ264" s="27">
        <f t="shared" si="5811"/>
        <v>2734</v>
      </c>
      <c r="GR264" s="28">
        <f t="shared" ref="GR264" si="6240">((GQ264+GS264)/7)/GO263</f>
        <v>0.5408024811009885</v>
      </c>
      <c r="GS264" s="27">
        <f t="shared" si="5813"/>
        <v>56</v>
      </c>
      <c r="GT264" s="28">
        <f t="shared" ref="GT264" si="6241">(GS264/(GS264+GQ264))</f>
        <v>2.007168458781362E-2</v>
      </c>
      <c r="GU264" s="27"/>
      <c r="GV264" s="27"/>
      <c r="GW264" s="29" t="e">
        <f t="shared" ref="GW264:GX264" si="6242">GW262/GW261*100-100</f>
        <v>#DIV/0!</v>
      </c>
      <c r="GX264" s="72">
        <f t="shared" si="6242"/>
        <v>6.8812430632630281</v>
      </c>
      <c r="GY264" s="26">
        <f t="shared" ref="GY264:GZ264" si="6243">SUM(GY257:GY263)</f>
        <v>0</v>
      </c>
      <c r="GZ264" s="27">
        <f t="shared" si="6243"/>
        <v>0</v>
      </c>
      <c r="HA264" s="27"/>
      <c r="HB264" s="27"/>
      <c r="HC264" s="27">
        <f t="shared" si="5817"/>
        <v>2450</v>
      </c>
      <c r="HD264" s="28">
        <f t="shared" ref="HD264" si="6244">((HC264+HE264)/7)/HA263</f>
        <v>0.49150579150579149</v>
      </c>
      <c r="HE264" s="27">
        <f t="shared" si="5819"/>
        <v>96</v>
      </c>
      <c r="HF264" s="28">
        <f t="shared" ref="HF264" si="6245">(HE264/(HE264+HC264))</f>
        <v>3.7706205813040065E-2</v>
      </c>
      <c r="HG264" s="27"/>
      <c r="HH264" s="27"/>
      <c r="HI264" s="29" t="e">
        <f t="shared" ref="HI264:HJ264" si="6246">HI262/HI261*100-100</f>
        <v>#DIV/0!</v>
      </c>
      <c r="HJ264" s="72">
        <f t="shared" si="6246"/>
        <v>12.970773214946348</v>
      </c>
      <c r="HK264" s="26">
        <f t="shared" si="6123"/>
        <v>32</v>
      </c>
      <c r="HL264" s="27">
        <f t="shared" si="6124"/>
        <v>1</v>
      </c>
      <c r="HM264" s="27"/>
      <c r="HN264" s="27"/>
      <c r="HO264" s="27">
        <f t="shared" ref="HO264" si="6247">+G264+S264+AE264+AQ264+BC264+BO264+CA264+CM264+CY264+DK264+DW264+EI264+EU264+FG264+FS264+GE264+GQ264+HC264+I264+U264+AG264+AS264+BE264+BQ264+CC264+CO264+DA264+DM264+DY264+EK264+EW264+FI264+FU264+GG264+GS264+HE264</f>
        <v>41864</v>
      </c>
      <c r="HP264" s="203">
        <f t="shared" ref="HP264" si="6248">+((HO264)/HM263)/7</f>
        <v>0.52897323797730667</v>
      </c>
      <c r="HQ264" s="62">
        <f t="shared" si="6129"/>
        <v>1745</v>
      </c>
      <c r="HR264" s="52">
        <f t="shared" si="6130"/>
        <v>4.1682591247850183E-2</v>
      </c>
      <c r="HS264" s="53">
        <f t="shared" si="5824"/>
        <v>66.471428571428561</v>
      </c>
      <c r="HT264" s="54">
        <f t="shared" si="5825"/>
        <v>39423</v>
      </c>
      <c r="HU264" s="53">
        <f t="shared" si="5826"/>
        <v>94.166688531722002</v>
      </c>
      <c r="HV264" s="63" t="e">
        <f t="shared" ref="HV264:HW264" si="6249">HV262/HV261*100-100</f>
        <v>#DIV/0!</v>
      </c>
      <c r="HW264" s="72">
        <f t="shared" si="6249"/>
        <v>7.4710017192226559</v>
      </c>
      <c r="HX264" s="78">
        <f t="shared" ref="HX264" si="6250">SUM(G264,I264,S264,U264,AE264,AG264,AQ264,AS264,BC264,BE264,BO264,BQ264)/7/SUM(E263,Q263,AC263,AO263,BA263,BM263)</f>
        <v>0.52593537414965985</v>
      </c>
      <c r="HY264" s="78">
        <f t="shared" ref="HY264" si="6251">SUM(CA264,CC264,CM264,CO264,CY264,DA264,DK264,DM264,DW264,DY264,EI264,EK264)/7/SUM(BY263,CK263,CW263,DI263,DU263,EG263)</f>
        <v>0.52686832068275369</v>
      </c>
      <c r="HZ264" s="78">
        <f t="shared" ref="HZ264" si="6252">SUM(K264,EU264,EW264,FG264,FI264,FS264,FU264,GE264,GG264,GQ264,GS264,HC264,HE264)/7/SUM(ES263,FE263,FQ263,GC263,GO263,HA263)</f>
        <v>0.53398783082608536</v>
      </c>
      <c r="IA264" s="82">
        <f t="shared" ref="IA264" si="6253">SUM(I264,U264,AG264,AS264,BE264,BQ264)/SUM(G264,I264,S264,U264,AE264,AG264,AQ264,AS264,BC264,BE264,BO264,BQ264)</f>
        <v>3.9979422356140222E-2</v>
      </c>
      <c r="IB264" s="82">
        <f t="shared" ref="IB264" si="6254">SUM(CC264,CO264,DA264,DM264,DY264,EK264)/SUM(CA264,CC264,CM264,CO264,CY264,DA264,DK264,DM264,DW264,DY264,EI264,EK264)</f>
        <v>4.5083142201834861E-2</v>
      </c>
      <c r="IC264" s="82">
        <f t="shared" ref="IC264" si="6255">SUM(EW264,FI264,FU264,GG264,GS264,HE264)/SUM(EU264,EW264,FG264,FI264,FS264,FU264,GE264,GG264,GQ264,GS264,HC264,HE264)</f>
        <v>3.99860188745194E-2</v>
      </c>
      <c r="ID264" s="84">
        <f t="shared" ref="ID264" si="6256">SUM(C264,O264,AA264,AM264,AY264,BK264)</f>
        <v>13</v>
      </c>
      <c r="IE264" s="84">
        <f t="shared" ref="IE264" si="6257">SUM(BW264,CI264,CU264,DG264,DS264,EE264)</f>
        <v>8</v>
      </c>
      <c r="IF264" s="84">
        <f t="shared" ref="IF264" si="6258">SUM(EQ264,FC264,FO264,GA264,GM264,GY264)</f>
        <v>11</v>
      </c>
      <c r="IG264" s="86" t="s">
        <v>40</v>
      </c>
    </row>
    <row r="265" spans="1:24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5">
        <f t="shared" ref="HK265:HL265" si="6259">HK264/HM254</f>
        <v>2.8223672605397778E-3</v>
      </c>
      <c r="HL265" s="68">
        <f t="shared" si="6259"/>
        <v>1.1325028312570782E-3</v>
      </c>
      <c r="HM265" s="30"/>
      <c r="HN265" s="30"/>
      <c r="HO265" s="30"/>
      <c r="HP265" s="204"/>
      <c r="HQ265" s="30"/>
      <c r="HR265" s="30"/>
      <c r="HS265" s="30"/>
      <c r="HT265" s="51"/>
      <c r="HU265" s="30"/>
      <c r="HV265" s="30"/>
      <c r="HW265" s="31"/>
      <c r="HY265" s="77"/>
      <c r="HZ265" s="77"/>
      <c r="ID265" s="84">
        <f t="shared" ref="ID265" si="6260">SUM(E254,Q254,AC254,AO254,BA254,BM254)</f>
        <v>3709</v>
      </c>
      <c r="IE265" s="84">
        <f t="shared" ref="IE265" si="6261">SUM(BY254,CK254,CW254,DI254,DU254,EG254)</f>
        <v>3791</v>
      </c>
      <c r="IF265" s="84">
        <f t="shared" ref="IF265" si="6262">SUM(ES254,FE254,FQ254,GC254,GO254,HA254)</f>
        <v>3838</v>
      </c>
      <c r="IG265" s="86" t="s">
        <v>38</v>
      </c>
    </row>
    <row r="266" spans="1:241" x14ac:dyDescent="0.25">
      <c r="A266" s="210">
        <v>54</v>
      </c>
      <c r="B266" s="73">
        <f>B263+1</f>
        <v>44708</v>
      </c>
      <c r="C266" s="33">
        <v>1</v>
      </c>
      <c r="D266" s="34"/>
      <c r="E266" s="34">
        <f t="shared" ref="E266:F266" si="6263">E263-C266</f>
        <v>676</v>
      </c>
      <c r="F266" s="34">
        <f t="shared" si="6263"/>
        <v>54</v>
      </c>
      <c r="G266" s="34">
        <v>373</v>
      </c>
      <c r="H266" s="35">
        <f t="shared" ref="H266:H272" si="6264">((G266+I266)/E266)</f>
        <v>0.58136094674556216</v>
      </c>
      <c r="I266" s="34">
        <v>20</v>
      </c>
      <c r="J266" s="35">
        <f t="shared" ref="J266:J272" si="6265">I266/(G266+I266)</f>
        <v>5.0890585241730277E-2</v>
      </c>
      <c r="K266" s="36"/>
      <c r="L266" s="34"/>
      <c r="M266" s="34"/>
      <c r="N266" s="37"/>
      <c r="O266" s="33"/>
      <c r="P266" s="34"/>
      <c r="Q266" s="34">
        <f t="shared" ref="Q266" si="6266">Q263-O266</f>
        <v>689</v>
      </c>
      <c r="R266" s="34">
        <f t="shared" ref="R266" si="6267">R263-P266</f>
        <v>57</v>
      </c>
      <c r="S266" s="34">
        <v>347</v>
      </c>
      <c r="T266" s="35">
        <f t="shared" ref="T266:T272" si="6268">((S266+U266)/Q266)</f>
        <v>0.53265602322206096</v>
      </c>
      <c r="U266" s="34">
        <v>20</v>
      </c>
      <c r="V266" s="35">
        <f t="shared" ref="V266:V272" si="6269">U266/(S266+U266)</f>
        <v>5.4495912806539509E-2</v>
      </c>
      <c r="W266" s="36"/>
      <c r="X266" s="34"/>
      <c r="Y266" s="34"/>
      <c r="Z266" s="37"/>
      <c r="AA266" s="33">
        <v>1</v>
      </c>
      <c r="AB266" s="34"/>
      <c r="AC266" s="34">
        <f t="shared" ref="AC266" si="6270">AC263-AA266</f>
        <v>712</v>
      </c>
      <c r="AD266" s="34">
        <f t="shared" ref="AD266" si="6271">AD263-AB266</f>
        <v>57</v>
      </c>
      <c r="AE266" s="34">
        <v>388</v>
      </c>
      <c r="AF266" s="35">
        <f t="shared" ref="AF266:AF272" si="6272">((AE266+AG266)/AC266)</f>
        <v>0.56741573033707871</v>
      </c>
      <c r="AG266" s="34">
        <v>16</v>
      </c>
      <c r="AH266" s="35">
        <f t="shared" ref="AH266:AH272" si="6273">AG266/(AE266+AG266)</f>
        <v>3.9603960396039604E-2</v>
      </c>
      <c r="AI266" s="36"/>
      <c r="AJ266" s="34"/>
      <c r="AK266" s="34"/>
      <c r="AL266" s="37"/>
      <c r="AM266" s="33">
        <v>1</v>
      </c>
      <c r="AN266" s="34"/>
      <c r="AO266" s="34">
        <f t="shared" ref="AO266" si="6274">AO263-AM266</f>
        <v>171</v>
      </c>
      <c r="AP266" s="34">
        <f t="shared" ref="AP266" si="6275">AP263-AN266</f>
        <v>14</v>
      </c>
      <c r="AQ266" s="34">
        <v>74</v>
      </c>
      <c r="AR266" s="35">
        <f t="shared" ref="AR266:AR272" si="6276">((AQ266+AS266)/AO266)</f>
        <v>0.45029239766081869</v>
      </c>
      <c r="AS266" s="34">
        <v>3</v>
      </c>
      <c r="AT266" s="35">
        <f t="shared" ref="AT266:AT272" si="6277">AS266/(AQ266+AS266)</f>
        <v>3.896103896103896E-2</v>
      </c>
      <c r="AU266" s="36"/>
      <c r="AV266" s="34"/>
      <c r="AW266" s="34"/>
      <c r="AX266" s="37"/>
      <c r="AY266" s="33"/>
      <c r="AZ266" s="34"/>
      <c r="BA266" s="34">
        <f t="shared" ref="BA266" si="6278">BA263-AY266</f>
        <v>725</v>
      </c>
      <c r="BB266" s="34">
        <f t="shared" ref="BB266" si="6279">BB263-AZ266</f>
        <v>56</v>
      </c>
      <c r="BC266" s="34">
        <v>330</v>
      </c>
      <c r="BD266" s="35">
        <f t="shared" ref="BD266:BD272" si="6280">((BC266+BE266)/BA266)</f>
        <v>0.4786206896551724</v>
      </c>
      <c r="BE266" s="34">
        <v>17</v>
      </c>
      <c r="BF266" s="35">
        <f t="shared" ref="BF266:BF272" si="6281">BE266/(BC266+BE266)</f>
        <v>4.8991354466858789E-2</v>
      </c>
      <c r="BG266" s="36"/>
      <c r="BH266" s="34"/>
      <c r="BI266" s="34"/>
      <c r="BJ266" s="37"/>
      <c r="BK266" s="33"/>
      <c r="BL266" s="34"/>
      <c r="BM266" s="34">
        <f t="shared" ref="BM266" si="6282">BM263-BK266</f>
        <v>720</v>
      </c>
      <c r="BN266" s="34">
        <f t="shared" ref="BN266" si="6283">BN263-BL266</f>
        <v>57</v>
      </c>
      <c r="BO266" s="34">
        <v>344</v>
      </c>
      <c r="BP266" s="35">
        <f t="shared" ref="BP266:BP272" si="6284">((BO266+BQ266)/BM266)</f>
        <v>0.49583333333333335</v>
      </c>
      <c r="BQ266" s="34">
        <v>13</v>
      </c>
      <c r="BR266" s="35">
        <f t="shared" ref="BR266:BR272" si="6285">BQ266/(BO266+BQ266)</f>
        <v>3.6414565826330535E-2</v>
      </c>
      <c r="BS266" s="36"/>
      <c r="BT266" s="34"/>
      <c r="BU266" s="34"/>
      <c r="BV266" s="37"/>
      <c r="BW266" s="33"/>
      <c r="BX266" s="34"/>
      <c r="BY266" s="34">
        <f t="shared" ref="BY266" si="6286">BY263-BW266</f>
        <v>705</v>
      </c>
      <c r="BZ266" s="34">
        <f t="shared" ref="BZ266" si="6287">BZ263-BX266</f>
        <v>55</v>
      </c>
      <c r="CA266" s="34">
        <v>351</v>
      </c>
      <c r="CB266" s="35">
        <f t="shared" ref="CB266:CB272" si="6288">((CA266+CC266)/BY266)</f>
        <v>0.52482269503546097</v>
      </c>
      <c r="CC266" s="34">
        <v>19</v>
      </c>
      <c r="CD266" s="35">
        <f t="shared" ref="CD266:CD272" si="6289">CC266/(CA266+CC266)</f>
        <v>5.1351351351351354E-2</v>
      </c>
      <c r="CE266" s="36"/>
      <c r="CF266" s="34"/>
      <c r="CG266" s="34"/>
      <c r="CH266" s="37"/>
      <c r="CI266" s="33">
        <v>1</v>
      </c>
      <c r="CJ266" s="34"/>
      <c r="CK266" s="34">
        <f t="shared" ref="CK266" si="6290">CK263-CI266</f>
        <v>725</v>
      </c>
      <c r="CL266" s="34">
        <f t="shared" ref="CL266" si="6291">CL263-CJ266</f>
        <v>56</v>
      </c>
      <c r="CM266" s="34">
        <v>382</v>
      </c>
      <c r="CN266" s="35">
        <f t="shared" ref="CN266:CN272" si="6292">((CM266+CO266)/CK266)</f>
        <v>0.53931034482758622</v>
      </c>
      <c r="CO266" s="34">
        <v>9</v>
      </c>
      <c r="CP266" s="35">
        <f t="shared" ref="CP266:CP272" si="6293">CO266/(CM266+CO266)</f>
        <v>2.3017902813299233E-2</v>
      </c>
      <c r="CQ266" s="36"/>
      <c r="CR266" s="34"/>
      <c r="CS266" s="34"/>
      <c r="CT266" s="37"/>
      <c r="CU266" s="33"/>
      <c r="CV266" s="34"/>
      <c r="CW266" s="34">
        <f t="shared" ref="CW266" si="6294">CW263-CU266</f>
        <v>715</v>
      </c>
      <c r="CX266" s="34">
        <f t="shared" ref="CX266" si="6295">CX263-CV266</f>
        <v>56</v>
      </c>
      <c r="CY266" s="34">
        <v>322</v>
      </c>
      <c r="CZ266" s="35">
        <f t="shared" ref="CZ266:CZ272" si="6296">((CY266+DA266)/CW266)</f>
        <v>0.47692307692307695</v>
      </c>
      <c r="DA266" s="34">
        <v>19</v>
      </c>
      <c r="DB266" s="35">
        <f t="shared" ref="DB266:DB272" si="6297">DA266/(CY266+DA266)</f>
        <v>5.5718475073313782E-2</v>
      </c>
      <c r="DC266" s="36"/>
      <c r="DD266" s="34"/>
      <c r="DE266" s="34"/>
      <c r="DF266" s="37"/>
      <c r="DG266" s="33"/>
      <c r="DH266" s="34"/>
      <c r="DI266" s="34">
        <f t="shared" ref="DI266" si="6298">DI263-DG266</f>
        <v>157</v>
      </c>
      <c r="DJ266" s="34">
        <f t="shared" ref="DJ266" si="6299">DJ263-DH266</f>
        <v>12</v>
      </c>
      <c r="DK266" s="34">
        <v>57</v>
      </c>
      <c r="DL266" s="35">
        <f t="shared" ref="DL266:DL272" si="6300">((DK266+DM266)/DI266)</f>
        <v>0.38216560509554143</v>
      </c>
      <c r="DM266" s="34">
        <v>3</v>
      </c>
      <c r="DN266" s="35">
        <f t="shared" ref="DN266:DN272" si="6301">DM266/(DK266+DM266)</f>
        <v>0.05</v>
      </c>
      <c r="DO266" s="36"/>
      <c r="DP266" s="34"/>
      <c r="DQ266" s="34"/>
      <c r="DR266" s="37"/>
      <c r="DS266" s="33"/>
      <c r="DT266" s="34"/>
      <c r="DU266" s="34">
        <f t="shared" ref="DU266" si="6302">DU263-DS266</f>
        <v>740</v>
      </c>
      <c r="DV266" s="34">
        <f t="shared" ref="DV266" si="6303">DV263-DT266</f>
        <v>55</v>
      </c>
      <c r="DW266" s="34">
        <v>325</v>
      </c>
      <c r="DX266" s="35">
        <f t="shared" ref="DX266:DX272" si="6304">((DW266+DY266)/DU266)</f>
        <v>0.4635135135135135</v>
      </c>
      <c r="DY266" s="34">
        <v>18</v>
      </c>
      <c r="DZ266" s="35">
        <f t="shared" ref="DZ266:DZ272" si="6305">DY266/(DW266+DY266)</f>
        <v>5.2478134110787174E-2</v>
      </c>
      <c r="EA266" s="36"/>
      <c r="EB266" s="34"/>
      <c r="EC266" s="34"/>
      <c r="ED266" s="37"/>
      <c r="EE266" s="33"/>
      <c r="EF266" s="34"/>
      <c r="EG266" s="34">
        <f t="shared" ref="EG266" si="6306">EG263-EE266</f>
        <v>740</v>
      </c>
      <c r="EH266" s="34">
        <f t="shared" ref="EH266" si="6307">EH263-EF266</f>
        <v>56</v>
      </c>
      <c r="EI266" s="34">
        <v>336</v>
      </c>
      <c r="EJ266" s="35">
        <f t="shared" ref="EJ266:EJ272" si="6308">((EI266+EK266)/EG266)</f>
        <v>0.47432432432432431</v>
      </c>
      <c r="EK266" s="34">
        <v>15</v>
      </c>
      <c r="EL266" s="35">
        <f t="shared" ref="EL266:EL272" si="6309">EK266/(EI266+EK266)</f>
        <v>4.2735042735042736E-2</v>
      </c>
      <c r="EM266" s="36"/>
      <c r="EN266" s="34"/>
      <c r="EO266" s="34"/>
      <c r="EP266" s="37"/>
      <c r="EQ266" s="33">
        <v>1</v>
      </c>
      <c r="ER266" s="34"/>
      <c r="ES266" s="34">
        <f t="shared" ref="ES266" si="6310">ES263-EQ266</f>
        <v>713</v>
      </c>
      <c r="ET266" s="34">
        <f t="shared" ref="ET266" si="6311">ET263-ER266</f>
        <v>55</v>
      </c>
      <c r="EU266" s="34">
        <v>377</v>
      </c>
      <c r="EV266" s="35">
        <f t="shared" ref="EV266:EV272" si="6312">((EU266+EW266)/ES266)</f>
        <v>0.56942496493688644</v>
      </c>
      <c r="EW266" s="34">
        <v>29</v>
      </c>
      <c r="EX266" s="35">
        <f t="shared" ref="EX266:EX272" si="6313">EW266/(EU266+EW266)</f>
        <v>7.1428571428571425E-2</v>
      </c>
      <c r="EY266" s="36"/>
      <c r="EZ266" s="34"/>
      <c r="FA266" s="34"/>
      <c r="FB266" s="37"/>
      <c r="FC266" s="33"/>
      <c r="FD266" s="34"/>
      <c r="FE266" s="34">
        <f t="shared" ref="FE266" si="6314">FE263-FC266</f>
        <v>722</v>
      </c>
      <c r="FF266" s="34">
        <f t="shared" ref="FF266" si="6315">FF263-FD266</f>
        <v>56</v>
      </c>
      <c r="FG266" s="34">
        <v>350</v>
      </c>
      <c r="FH266" s="35">
        <f t="shared" ref="FH266:FH272" si="6316">((FG266+FI266)/FE266)</f>
        <v>0.5</v>
      </c>
      <c r="FI266" s="34">
        <v>11</v>
      </c>
      <c r="FJ266" s="35">
        <f t="shared" ref="FJ266:FJ272" si="6317">FI266/(FG266+FI266)</f>
        <v>3.0470914127423823E-2</v>
      </c>
      <c r="FK266" s="36"/>
      <c r="FL266" s="34"/>
      <c r="FM266" s="34"/>
      <c r="FN266" s="37"/>
      <c r="FO266" s="33"/>
      <c r="FP266" s="34"/>
      <c r="FQ266" s="34">
        <f t="shared" ref="FQ266" si="6318">FQ263-FO266</f>
        <v>733</v>
      </c>
      <c r="FR266" s="34">
        <f t="shared" ref="FR266" si="6319">FR263-FP266</f>
        <v>57</v>
      </c>
      <c r="FS266" s="34">
        <v>346</v>
      </c>
      <c r="FT266" s="35">
        <f t="shared" ref="FT266:FT272" si="6320">((FS266+FU266)/FQ266)</f>
        <v>0.49249658935879947</v>
      </c>
      <c r="FU266" s="34">
        <v>15</v>
      </c>
      <c r="FV266" s="35">
        <f t="shared" ref="FV266:FV272" si="6321">FU266/(FS266+FU266)</f>
        <v>4.1551246537396121E-2</v>
      </c>
      <c r="FW266" s="36"/>
      <c r="FX266" s="34"/>
      <c r="FY266" s="34"/>
      <c r="FZ266" s="37"/>
      <c r="GA266" s="33">
        <v>1</v>
      </c>
      <c r="GB266" s="34"/>
      <c r="GC266" s="34">
        <f t="shared" ref="GC266" si="6322">GC263-GA266</f>
        <v>180</v>
      </c>
      <c r="GD266" s="34">
        <f t="shared" ref="GD266" si="6323">GD263-GB266</f>
        <v>15</v>
      </c>
      <c r="GE266" s="34">
        <v>72</v>
      </c>
      <c r="GF266" s="35">
        <f t="shared" ref="GF266:GF272" si="6324">((GE266+GG266)/GC266)</f>
        <v>0.42777777777777776</v>
      </c>
      <c r="GG266" s="34">
        <v>5</v>
      </c>
      <c r="GH266" s="35">
        <f t="shared" ref="GH266:GH272" si="6325">GG266/(GE266+GG266)</f>
        <v>6.4935064935064929E-2</v>
      </c>
      <c r="GI266" s="36"/>
      <c r="GJ266" s="34"/>
      <c r="GK266" s="34"/>
      <c r="GL266" s="37"/>
      <c r="GM266" s="33"/>
      <c r="GN266" s="34"/>
      <c r="GO266" s="34">
        <f t="shared" ref="GO266" si="6326">GO263-GM266</f>
        <v>737</v>
      </c>
      <c r="GP266" s="34">
        <f t="shared" ref="GP266" si="6327">GP263-GN266</f>
        <v>56</v>
      </c>
      <c r="GQ266" s="34">
        <v>373</v>
      </c>
      <c r="GR266" s="35">
        <f t="shared" ref="GR266:GR272" si="6328">((GQ266+GS266)/GO266)</f>
        <v>0.51831750339213023</v>
      </c>
      <c r="GS266" s="34">
        <v>9</v>
      </c>
      <c r="GT266" s="35">
        <f t="shared" ref="GT266:GT272" si="6329">GS266/(GQ266+GS266)</f>
        <v>2.356020942408377E-2</v>
      </c>
      <c r="GU266" s="36"/>
      <c r="GV266" s="34"/>
      <c r="GW266" s="34"/>
      <c r="GX266" s="37"/>
      <c r="GY266" s="33"/>
      <c r="GZ266" s="34"/>
      <c r="HA266" s="34">
        <f t="shared" ref="HA266" si="6330">HA263-GY266</f>
        <v>740</v>
      </c>
      <c r="HB266" s="34">
        <f t="shared" ref="HB266" si="6331">HB263-GZ266</f>
        <v>58</v>
      </c>
      <c r="HC266" s="34">
        <v>286</v>
      </c>
      <c r="HD266" s="35">
        <f t="shared" ref="HD266:HD272" si="6332">((HC266+HE266)/HA266)</f>
        <v>0.41081081081081083</v>
      </c>
      <c r="HE266" s="34">
        <v>18</v>
      </c>
      <c r="HF266" s="35">
        <f t="shared" ref="HF266:HF272" si="6333">HE266/(HC266+HE266)</f>
        <v>5.921052631578947E-2</v>
      </c>
      <c r="HG266" s="36"/>
      <c r="HH266" s="34"/>
      <c r="HI266" s="34"/>
      <c r="HJ266" s="37"/>
      <c r="HK266" s="33">
        <f t="shared" ref="HK266:HK273" si="6334">+C266+O266+AA266+AM266+AY266+BK266+BW266+CI266+CU266+DG266+DS266+EE266+EQ266+FC266+FO266+GA266+GM266+GY266</f>
        <v>6</v>
      </c>
      <c r="HL266" s="34">
        <f t="shared" ref="HL266:HL273" si="6335">+D266+P266+AB266+AN266+AZ266+BL266+BX266+CJ266+CV266+DH266+DT266+EF266+ER266+FD266+FP266+GB266+GN266+GZ266</f>
        <v>0</v>
      </c>
      <c r="HM266" s="34">
        <f t="shared" ref="HM266:HM272" si="6336">+E266+Q266+AC266+AO266+BA266+BM266+BY266+CK266+CW266+DI266+DU266+EG266+ES266+FE266+FQ266+GC266+GO266+HA266</f>
        <v>11300</v>
      </c>
      <c r="HN266" s="34">
        <f t="shared" ref="HN266:HN272" si="6337">+F266+R266+AD266+AP266+BB266+BN266+BZ266+CL266+CX266+DJ266+DV266+EH266+ET266+FF266+FR266+GD266+GP266+HB266</f>
        <v>882</v>
      </c>
      <c r="HO266" s="34">
        <f t="shared" ref="HO266:HO272" si="6338">+G266+S266+AE266+AQ266+BC266+BO266+CA266+CM266+CY266+DK266+DW266+EI266+EU266+FG266+FS266+GE266+GQ266+HC266+HE266+I266+U266+AG266+AS266+BE266+BQ266+CC266+CO266+DA266+DM266+DY266+EK266+EW266+FI266+FU266+GG266+GS266</f>
        <v>5692</v>
      </c>
      <c r="HP266" s="201">
        <f t="shared" ref="HP266:HP272" si="6339">+(HO266)/HM266</f>
        <v>0.50371681415929204</v>
      </c>
      <c r="HQ266" s="48">
        <f t="shared" ref="HQ266:HQ273" si="6340">+I266+U266+AG266+AS266+BE266+BQ266+CC266+CO266+DA266+DM266+DY266+EK266+EW266+FI266+FU266+GG266+GS266+HE266</f>
        <v>259</v>
      </c>
      <c r="HR266" s="35">
        <f t="shared" ref="HR266:HR273" si="6341">+(HQ266/(HO266))</f>
        <v>4.5502459592410401E-2</v>
      </c>
      <c r="HS266" s="49">
        <v>66.7</v>
      </c>
      <c r="HT266" s="50">
        <v>5332</v>
      </c>
      <c r="HU266" s="49">
        <f t="shared" ref="HU266:HU272" si="6342">+HT266/HO266*100</f>
        <v>93.675333801827122</v>
      </c>
      <c r="HV266" s="48"/>
      <c r="HW266" s="37"/>
      <c r="HX266" s="78">
        <f t="shared" ref="HX266:HX272" si="6343">SUM(G266,I266,S266,U266,AE266,AG266,AQ266,AS266,BC266,BE266,BO266,BQ266)/SUM(E266,Q266,AC266,AO266,BA266,BM266)</f>
        <v>0.52667208231789875</v>
      </c>
      <c r="HY266" s="78">
        <f t="shared" ref="HY266:HY272" si="6344">SUM(CA266,CC266,CM266,CO266,CY266,DA266,DK266,DM266,DW266,DY266,EI266,EK266)/SUM(BY266,CK266,CW266,DI266,DU266,EG266)</f>
        <v>0.4907456372289794</v>
      </c>
      <c r="HZ266" s="78">
        <f t="shared" ref="HZ266:HZ272" si="6345">SUM(K266,EU266,EW266,FG266,FI266,FS266,FU266,GE266,GG266,GQ266,GS266,HC266,HE266)/SUM(ES266,FE266,FQ266,GC266,GO266,HA266)</f>
        <v>0.49437908496732025</v>
      </c>
    </row>
    <row r="267" spans="1:241" x14ac:dyDescent="0.25">
      <c r="A267" s="211"/>
      <c r="B267" s="41">
        <f t="shared" ref="B267:B272" si="6346">+B266+1</f>
        <v>44709</v>
      </c>
      <c r="C267" s="10"/>
      <c r="D267" s="11"/>
      <c r="E267" s="74">
        <f t="shared" ref="E267:E272" si="6347">E266-C267</f>
        <v>676</v>
      </c>
      <c r="F267" s="74">
        <f t="shared" ref="F267:F272" si="6348">F266-D267</f>
        <v>54</v>
      </c>
      <c r="G267" s="11">
        <v>385</v>
      </c>
      <c r="H267" s="12">
        <f t="shared" si="6264"/>
        <v>0.58875739644970415</v>
      </c>
      <c r="I267" s="11">
        <v>13</v>
      </c>
      <c r="J267" s="12">
        <f t="shared" si="6265"/>
        <v>3.2663316582914576E-2</v>
      </c>
      <c r="K267" s="13"/>
      <c r="L267" s="11"/>
      <c r="M267" s="11"/>
      <c r="N267" s="14"/>
      <c r="O267" s="10"/>
      <c r="P267" s="11"/>
      <c r="Q267" s="74">
        <f t="shared" ref="Q267:Q272" si="6349">Q266-O267</f>
        <v>689</v>
      </c>
      <c r="R267" s="74">
        <f t="shared" ref="R267:R272" si="6350">R266-P267</f>
        <v>57</v>
      </c>
      <c r="S267" s="11">
        <v>320</v>
      </c>
      <c r="T267" s="12">
        <f t="shared" si="6268"/>
        <v>0.49201741654571846</v>
      </c>
      <c r="U267" s="11">
        <v>19</v>
      </c>
      <c r="V267" s="12">
        <f t="shared" si="6269"/>
        <v>5.6047197640117993E-2</v>
      </c>
      <c r="W267" s="13"/>
      <c r="X267" s="11"/>
      <c r="Y267" s="11"/>
      <c r="Z267" s="14"/>
      <c r="AA267" s="10">
        <v>1</v>
      </c>
      <c r="AB267" s="11"/>
      <c r="AC267" s="74">
        <f t="shared" ref="AC267:AC272" si="6351">AC266-AA267</f>
        <v>711</v>
      </c>
      <c r="AD267" s="74">
        <f t="shared" ref="AD267:AD272" si="6352">AD266-AB267</f>
        <v>57</v>
      </c>
      <c r="AE267" s="11">
        <v>347</v>
      </c>
      <c r="AF267" s="12">
        <f t="shared" si="6272"/>
        <v>0.50773558368495075</v>
      </c>
      <c r="AG267" s="11">
        <v>14</v>
      </c>
      <c r="AH267" s="12">
        <f t="shared" si="6273"/>
        <v>3.8781163434903045E-2</v>
      </c>
      <c r="AI267" s="13"/>
      <c r="AJ267" s="11"/>
      <c r="AK267" s="11"/>
      <c r="AL267" s="14"/>
      <c r="AM267" s="10"/>
      <c r="AN267" s="11"/>
      <c r="AO267" s="74">
        <f t="shared" ref="AO267:AO272" si="6353">AO266-AM267</f>
        <v>171</v>
      </c>
      <c r="AP267" s="74">
        <f t="shared" ref="AP267:AP272" si="6354">AP266-AN267</f>
        <v>14</v>
      </c>
      <c r="AQ267" s="11">
        <v>67</v>
      </c>
      <c r="AR267" s="12">
        <f t="shared" si="6276"/>
        <v>0.40350877192982454</v>
      </c>
      <c r="AS267" s="11">
        <v>2</v>
      </c>
      <c r="AT267" s="12">
        <f t="shared" si="6277"/>
        <v>2.8985507246376812E-2</v>
      </c>
      <c r="AU267" s="13"/>
      <c r="AV267" s="11"/>
      <c r="AW267" s="11"/>
      <c r="AX267" s="14"/>
      <c r="AY267" s="10"/>
      <c r="AZ267" s="11"/>
      <c r="BA267" s="74">
        <f t="shared" ref="BA267:BA272" si="6355">BA266-AY267</f>
        <v>725</v>
      </c>
      <c r="BB267" s="74">
        <f t="shared" ref="BB267:BB272" si="6356">BB266-AZ267</f>
        <v>56</v>
      </c>
      <c r="BC267" s="11">
        <v>338</v>
      </c>
      <c r="BD267" s="12">
        <f t="shared" si="6280"/>
        <v>0.49241379310344829</v>
      </c>
      <c r="BE267" s="11">
        <v>19</v>
      </c>
      <c r="BF267" s="12">
        <f t="shared" si="6281"/>
        <v>5.3221288515406161E-2</v>
      </c>
      <c r="BG267" s="13"/>
      <c r="BH267" s="11"/>
      <c r="BI267" s="11"/>
      <c r="BJ267" s="14"/>
      <c r="BK267" s="10"/>
      <c r="BL267" s="11"/>
      <c r="BM267" s="74">
        <f t="shared" ref="BM267:BM272" si="6357">BM266-BK267</f>
        <v>720</v>
      </c>
      <c r="BN267" s="74">
        <f t="shared" ref="BN267:BN272" si="6358">BN266-BL267</f>
        <v>57</v>
      </c>
      <c r="BO267" s="11">
        <v>324</v>
      </c>
      <c r="BP267" s="12">
        <f t="shared" si="6284"/>
        <v>0.47222222222222221</v>
      </c>
      <c r="BQ267" s="11">
        <v>16</v>
      </c>
      <c r="BR267" s="12">
        <f t="shared" si="6285"/>
        <v>4.7058823529411764E-2</v>
      </c>
      <c r="BS267" s="13"/>
      <c r="BT267" s="11"/>
      <c r="BU267" s="11"/>
      <c r="BV267" s="14"/>
      <c r="BW267" s="10">
        <v>2</v>
      </c>
      <c r="BX267" s="11"/>
      <c r="BY267" s="74">
        <f t="shared" ref="BY267:BY272" si="6359">BY266-BW267</f>
        <v>703</v>
      </c>
      <c r="BZ267" s="74">
        <f t="shared" ref="BZ267:BZ272" si="6360">BZ266-BX267</f>
        <v>55</v>
      </c>
      <c r="CA267" s="11">
        <v>367</v>
      </c>
      <c r="CB267" s="12">
        <f t="shared" si="6288"/>
        <v>0.55192034139402557</v>
      </c>
      <c r="CC267" s="11">
        <v>21</v>
      </c>
      <c r="CD267" s="12">
        <f t="shared" si="6289"/>
        <v>5.4123711340206188E-2</v>
      </c>
      <c r="CE267" s="13"/>
      <c r="CF267" s="11"/>
      <c r="CG267" s="11"/>
      <c r="CH267" s="14"/>
      <c r="CI267" s="10"/>
      <c r="CJ267" s="11"/>
      <c r="CK267" s="74">
        <f t="shared" ref="CK267:CK272" si="6361">CK266-CI267</f>
        <v>725</v>
      </c>
      <c r="CL267" s="74">
        <f t="shared" ref="CL267:CL272" si="6362">CL266-CJ267</f>
        <v>56</v>
      </c>
      <c r="CM267" s="11">
        <v>418</v>
      </c>
      <c r="CN267" s="12">
        <f t="shared" si="6292"/>
        <v>0.59862068965517246</v>
      </c>
      <c r="CO267" s="11">
        <v>16</v>
      </c>
      <c r="CP267" s="12">
        <f t="shared" si="6293"/>
        <v>3.6866359447004608E-2</v>
      </c>
      <c r="CQ267" s="13"/>
      <c r="CR267" s="11"/>
      <c r="CS267" s="11"/>
      <c r="CT267" s="14"/>
      <c r="CU267" s="10"/>
      <c r="CV267" s="11"/>
      <c r="CW267" s="74">
        <f t="shared" ref="CW267:CW272" si="6363">CW266-CU267</f>
        <v>715</v>
      </c>
      <c r="CX267" s="74">
        <f t="shared" ref="CX267:CX272" si="6364">CX266-CV267</f>
        <v>56</v>
      </c>
      <c r="CY267" s="11">
        <v>318</v>
      </c>
      <c r="CZ267" s="12">
        <f t="shared" si="6296"/>
        <v>0.46713286713286711</v>
      </c>
      <c r="DA267" s="11">
        <v>16</v>
      </c>
      <c r="DB267" s="12">
        <f t="shared" si="6297"/>
        <v>4.790419161676647E-2</v>
      </c>
      <c r="DC267" s="13"/>
      <c r="DD267" s="11"/>
      <c r="DE267" s="11"/>
      <c r="DF267" s="14"/>
      <c r="DG267" s="10">
        <v>1</v>
      </c>
      <c r="DH267" s="11"/>
      <c r="DI267" s="74">
        <f t="shared" ref="DI267:DI272" si="6365">DI266-DG267</f>
        <v>156</v>
      </c>
      <c r="DJ267" s="74">
        <f t="shared" ref="DJ267:DJ272" si="6366">DJ266-DH267</f>
        <v>12</v>
      </c>
      <c r="DK267" s="11">
        <v>65</v>
      </c>
      <c r="DL267" s="12">
        <f t="shared" si="6300"/>
        <v>0.42948717948717946</v>
      </c>
      <c r="DM267" s="11">
        <v>2</v>
      </c>
      <c r="DN267" s="12">
        <f t="shared" si="6301"/>
        <v>2.9850746268656716E-2</v>
      </c>
      <c r="DO267" s="13"/>
      <c r="DP267" s="11"/>
      <c r="DQ267" s="11"/>
      <c r="DR267" s="14"/>
      <c r="DS267" s="10"/>
      <c r="DT267" s="11"/>
      <c r="DU267" s="74">
        <f t="shared" ref="DU267:DU272" si="6367">DU266-DS267</f>
        <v>740</v>
      </c>
      <c r="DV267" s="74">
        <f t="shared" ref="DV267:DV272" si="6368">DV266-DT267</f>
        <v>55</v>
      </c>
      <c r="DW267" s="11">
        <v>360</v>
      </c>
      <c r="DX267" s="12">
        <f t="shared" si="6304"/>
        <v>0.50540540540540535</v>
      </c>
      <c r="DY267" s="11">
        <v>14</v>
      </c>
      <c r="DZ267" s="12">
        <f t="shared" si="6305"/>
        <v>3.7433155080213901E-2</v>
      </c>
      <c r="EA267" s="13"/>
      <c r="EB267" s="11"/>
      <c r="EC267" s="11"/>
      <c r="ED267" s="14"/>
      <c r="EE267" s="10"/>
      <c r="EF267" s="11"/>
      <c r="EG267" s="74">
        <f t="shared" ref="EG267:EG272" si="6369">EG266-EE267</f>
        <v>740</v>
      </c>
      <c r="EH267" s="74">
        <f t="shared" ref="EH267:EH272" si="6370">EH266-EF267</f>
        <v>56</v>
      </c>
      <c r="EI267" s="11">
        <v>309</v>
      </c>
      <c r="EJ267" s="12">
        <f t="shared" si="6308"/>
        <v>0.45405405405405408</v>
      </c>
      <c r="EK267" s="11">
        <v>27</v>
      </c>
      <c r="EL267" s="12">
        <f t="shared" si="6309"/>
        <v>8.0357142857142863E-2</v>
      </c>
      <c r="EM267" s="13"/>
      <c r="EN267" s="11"/>
      <c r="EO267" s="11"/>
      <c r="EP267" s="14"/>
      <c r="EQ267" s="10">
        <v>1</v>
      </c>
      <c r="ER267" s="11"/>
      <c r="ES267" s="74">
        <f t="shared" ref="ES267:ES272" si="6371">ES266-EQ267</f>
        <v>712</v>
      </c>
      <c r="ET267" s="74">
        <f t="shared" ref="ET267:ET272" si="6372">ET266-ER267</f>
        <v>55</v>
      </c>
      <c r="EU267" s="11">
        <v>409</v>
      </c>
      <c r="EV267" s="12">
        <f t="shared" si="6312"/>
        <v>0.6053370786516854</v>
      </c>
      <c r="EW267" s="11">
        <v>22</v>
      </c>
      <c r="EX267" s="12">
        <f t="shared" si="6313"/>
        <v>5.1044083526682132E-2</v>
      </c>
      <c r="EY267" s="13"/>
      <c r="EZ267" s="11"/>
      <c r="FA267" s="11"/>
      <c r="FB267" s="14"/>
      <c r="FC267" s="10"/>
      <c r="FD267" s="11"/>
      <c r="FE267" s="74">
        <f t="shared" ref="FE267:FE272" si="6373">FE266-FC267</f>
        <v>722</v>
      </c>
      <c r="FF267" s="74">
        <f t="shared" ref="FF267:FF272" si="6374">FF266-FD267</f>
        <v>56</v>
      </c>
      <c r="FG267" s="11">
        <v>382</v>
      </c>
      <c r="FH267" s="12">
        <f t="shared" si="6316"/>
        <v>0.56094182825484762</v>
      </c>
      <c r="FI267" s="11">
        <v>23</v>
      </c>
      <c r="FJ267" s="12">
        <f t="shared" si="6317"/>
        <v>5.6790123456790124E-2</v>
      </c>
      <c r="FK267" s="13"/>
      <c r="FL267" s="11"/>
      <c r="FM267" s="11"/>
      <c r="FN267" s="14"/>
      <c r="FO267" s="10"/>
      <c r="FP267" s="11"/>
      <c r="FQ267" s="74">
        <f t="shared" ref="FQ267:FQ272" si="6375">FQ266-FO267</f>
        <v>733</v>
      </c>
      <c r="FR267" s="74">
        <f t="shared" ref="FR267:FR272" si="6376">FR266-FP267</f>
        <v>57</v>
      </c>
      <c r="FS267" s="11">
        <v>396</v>
      </c>
      <c r="FT267" s="12">
        <f t="shared" si="6320"/>
        <v>0.55252387448840379</v>
      </c>
      <c r="FU267" s="11">
        <v>9</v>
      </c>
      <c r="FV267" s="12">
        <f t="shared" si="6321"/>
        <v>2.2222222222222223E-2</v>
      </c>
      <c r="FW267" s="13"/>
      <c r="FX267" s="11"/>
      <c r="FY267" s="11"/>
      <c r="FZ267" s="14"/>
      <c r="GA267" s="10"/>
      <c r="GB267" s="11"/>
      <c r="GC267" s="74">
        <f t="shared" ref="GC267:GC272" si="6377">GC266-GA267</f>
        <v>180</v>
      </c>
      <c r="GD267" s="74">
        <f t="shared" ref="GD267:GD272" si="6378">GD266-GB267</f>
        <v>15</v>
      </c>
      <c r="GE267" s="11">
        <v>63</v>
      </c>
      <c r="GF267" s="12">
        <f t="shared" si="6324"/>
        <v>0.36666666666666664</v>
      </c>
      <c r="GG267" s="11">
        <v>3</v>
      </c>
      <c r="GH267" s="12">
        <f t="shared" si="6325"/>
        <v>4.5454545454545456E-2</v>
      </c>
      <c r="GI267" s="13"/>
      <c r="GJ267" s="11"/>
      <c r="GK267" s="11"/>
      <c r="GL267" s="14"/>
      <c r="GM267" s="10">
        <v>2</v>
      </c>
      <c r="GN267" s="11"/>
      <c r="GO267" s="74">
        <f t="shared" ref="GO267:GO272" si="6379">GO266-GM267</f>
        <v>735</v>
      </c>
      <c r="GP267" s="74">
        <f t="shared" ref="GP267:GP272" si="6380">GP266-GN267</f>
        <v>56</v>
      </c>
      <c r="GQ267" s="11">
        <v>363</v>
      </c>
      <c r="GR267" s="12">
        <f t="shared" si="6328"/>
        <v>0.50204081632653064</v>
      </c>
      <c r="GS267" s="11">
        <v>6</v>
      </c>
      <c r="GT267" s="12">
        <f t="shared" si="6329"/>
        <v>1.6260162601626018E-2</v>
      </c>
      <c r="GU267" s="13"/>
      <c r="GV267" s="11"/>
      <c r="GW267" s="11"/>
      <c r="GX267" s="14"/>
      <c r="GY267" s="10">
        <v>1</v>
      </c>
      <c r="GZ267" s="11"/>
      <c r="HA267" s="74">
        <f t="shared" ref="HA267:HA272" si="6381">HA266-GY267</f>
        <v>739</v>
      </c>
      <c r="HB267" s="74">
        <f t="shared" ref="HB267:HB272" si="6382">HB266-GZ267</f>
        <v>58</v>
      </c>
      <c r="HC267" s="11">
        <v>345</v>
      </c>
      <c r="HD267" s="12">
        <f t="shared" si="6332"/>
        <v>0.48579161028416779</v>
      </c>
      <c r="HE267" s="11">
        <v>14</v>
      </c>
      <c r="HF267" s="12">
        <f t="shared" si="6333"/>
        <v>3.8997214484679667E-2</v>
      </c>
      <c r="HG267" s="13"/>
      <c r="HH267" s="11"/>
      <c r="HI267" s="11"/>
      <c r="HJ267" s="14"/>
      <c r="HK267" s="10">
        <f t="shared" si="6334"/>
        <v>8</v>
      </c>
      <c r="HL267" s="11">
        <f t="shared" si="6335"/>
        <v>0</v>
      </c>
      <c r="HM267" s="11">
        <f t="shared" si="6336"/>
        <v>11292</v>
      </c>
      <c r="HN267" s="11">
        <f t="shared" si="6337"/>
        <v>882</v>
      </c>
      <c r="HO267" s="11">
        <f t="shared" si="6338"/>
        <v>5832</v>
      </c>
      <c r="HP267" s="202">
        <f t="shared" si="6339"/>
        <v>0.51647183846971312</v>
      </c>
      <c r="HQ267" s="15">
        <f t="shared" si="6340"/>
        <v>256</v>
      </c>
      <c r="HR267" s="12">
        <f t="shared" si="6341"/>
        <v>4.38957475994513E-2</v>
      </c>
      <c r="HS267" s="16">
        <v>66.7</v>
      </c>
      <c r="HT267" s="17">
        <v>5474</v>
      </c>
      <c r="HU267" s="16">
        <f t="shared" si="6342"/>
        <v>93.861454046639238</v>
      </c>
      <c r="HV267" s="15"/>
      <c r="HW267" s="14"/>
      <c r="HX267" s="78">
        <f t="shared" si="6343"/>
        <v>0.50487540628385696</v>
      </c>
      <c r="HY267" s="78">
        <f t="shared" si="6344"/>
        <v>0.51151098174120135</v>
      </c>
      <c r="HZ267" s="78">
        <f t="shared" si="6345"/>
        <v>0.53258309343103905</v>
      </c>
    </row>
    <row r="268" spans="1:241" x14ac:dyDescent="0.25">
      <c r="A268" s="211"/>
      <c r="B268" s="41">
        <f t="shared" si="6346"/>
        <v>44710</v>
      </c>
      <c r="C268" s="10"/>
      <c r="D268" s="11"/>
      <c r="E268" s="74">
        <f t="shared" si="6347"/>
        <v>676</v>
      </c>
      <c r="F268" s="74">
        <f t="shared" si="6348"/>
        <v>54</v>
      </c>
      <c r="G268" s="11">
        <v>337</v>
      </c>
      <c r="H268" s="12">
        <f t="shared" si="6264"/>
        <v>0.51923076923076927</v>
      </c>
      <c r="I268" s="11">
        <v>14</v>
      </c>
      <c r="J268" s="12">
        <f t="shared" si="6265"/>
        <v>3.9886039886039885E-2</v>
      </c>
      <c r="K268" s="13"/>
      <c r="L268" s="11"/>
      <c r="M268" s="11"/>
      <c r="N268" s="14"/>
      <c r="O268" s="10"/>
      <c r="P268" s="11"/>
      <c r="Q268" s="74">
        <f t="shared" si="6349"/>
        <v>689</v>
      </c>
      <c r="R268" s="74">
        <f t="shared" si="6350"/>
        <v>57</v>
      </c>
      <c r="S268" s="11">
        <v>297</v>
      </c>
      <c r="T268" s="12">
        <f t="shared" si="6268"/>
        <v>0.4644412191582003</v>
      </c>
      <c r="U268" s="11">
        <v>23</v>
      </c>
      <c r="V268" s="12">
        <f t="shared" si="6269"/>
        <v>7.1874999999999994E-2</v>
      </c>
      <c r="W268" s="13"/>
      <c r="X268" s="11"/>
      <c r="Y268" s="11"/>
      <c r="Z268" s="14"/>
      <c r="AA268" s="10"/>
      <c r="AB268" s="11"/>
      <c r="AC268" s="74">
        <f t="shared" si="6351"/>
        <v>711</v>
      </c>
      <c r="AD268" s="74">
        <f t="shared" si="6352"/>
        <v>57</v>
      </c>
      <c r="AE268" s="11">
        <v>317</v>
      </c>
      <c r="AF268" s="12">
        <f t="shared" si="6272"/>
        <v>0.46413502109704641</v>
      </c>
      <c r="AG268" s="11">
        <v>13</v>
      </c>
      <c r="AH268" s="12">
        <f t="shared" si="6273"/>
        <v>3.9393939393939391E-2</v>
      </c>
      <c r="AI268" s="13"/>
      <c r="AJ268" s="11"/>
      <c r="AK268" s="11"/>
      <c r="AL268" s="14"/>
      <c r="AM268" s="10"/>
      <c r="AN268" s="11"/>
      <c r="AO268" s="74">
        <f t="shared" si="6353"/>
        <v>171</v>
      </c>
      <c r="AP268" s="74">
        <f t="shared" si="6354"/>
        <v>14</v>
      </c>
      <c r="AQ268" s="11">
        <v>74</v>
      </c>
      <c r="AR268" s="12">
        <f t="shared" si="6276"/>
        <v>0.46198830409356723</v>
      </c>
      <c r="AS268" s="11">
        <v>5</v>
      </c>
      <c r="AT268" s="12">
        <f t="shared" si="6277"/>
        <v>6.3291139240506333E-2</v>
      </c>
      <c r="AU268" s="13"/>
      <c r="AV268" s="11"/>
      <c r="AW268" s="11"/>
      <c r="AX268" s="14"/>
      <c r="AY268" s="10"/>
      <c r="AZ268" s="11"/>
      <c r="BA268" s="74">
        <f t="shared" si="6355"/>
        <v>725</v>
      </c>
      <c r="BB268" s="74">
        <f t="shared" si="6356"/>
        <v>56</v>
      </c>
      <c r="BC268" s="11">
        <v>297</v>
      </c>
      <c r="BD268" s="12">
        <f t="shared" si="6280"/>
        <v>0.42206896551724138</v>
      </c>
      <c r="BE268" s="11">
        <v>9</v>
      </c>
      <c r="BF268" s="12">
        <f t="shared" si="6281"/>
        <v>2.9411764705882353E-2</v>
      </c>
      <c r="BG268" s="13"/>
      <c r="BH268" s="11"/>
      <c r="BI268" s="11"/>
      <c r="BJ268" s="14"/>
      <c r="BK268" s="10"/>
      <c r="BL268" s="11"/>
      <c r="BM268" s="74">
        <f t="shared" si="6357"/>
        <v>720</v>
      </c>
      <c r="BN268" s="74">
        <f t="shared" si="6358"/>
        <v>57</v>
      </c>
      <c r="BO268" s="11">
        <v>285</v>
      </c>
      <c r="BP268" s="12">
        <f t="shared" si="6284"/>
        <v>0.41388888888888886</v>
      </c>
      <c r="BQ268" s="11">
        <v>13</v>
      </c>
      <c r="BR268" s="12">
        <f t="shared" si="6285"/>
        <v>4.3624161073825503E-2</v>
      </c>
      <c r="BS268" s="13"/>
      <c r="BT268" s="11"/>
      <c r="BU268" s="11"/>
      <c r="BV268" s="14"/>
      <c r="BW268" s="10"/>
      <c r="BX268" s="11"/>
      <c r="BY268" s="74">
        <f t="shared" si="6359"/>
        <v>703</v>
      </c>
      <c r="BZ268" s="74">
        <f t="shared" si="6360"/>
        <v>55</v>
      </c>
      <c r="CA268" s="11">
        <v>309</v>
      </c>
      <c r="CB268" s="12">
        <f t="shared" si="6288"/>
        <v>0.46372688477951635</v>
      </c>
      <c r="CC268" s="11">
        <v>17</v>
      </c>
      <c r="CD268" s="12">
        <f t="shared" si="6289"/>
        <v>5.2147239263803678E-2</v>
      </c>
      <c r="CE268" s="13"/>
      <c r="CF268" s="11"/>
      <c r="CG268" s="11"/>
      <c r="CH268" s="14"/>
      <c r="CI268" s="10"/>
      <c r="CJ268" s="11"/>
      <c r="CK268" s="74">
        <f t="shared" si="6361"/>
        <v>725</v>
      </c>
      <c r="CL268" s="74">
        <f t="shared" si="6362"/>
        <v>56</v>
      </c>
      <c r="CM268" s="11">
        <v>345</v>
      </c>
      <c r="CN268" s="12">
        <f t="shared" si="6292"/>
        <v>0.49517241379310345</v>
      </c>
      <c r="CO268" s="11">
        <v>14</v>
      </c>
      <c r="CP268" s="12">
        <f t="shared" si="6293"/>
        <v>3.8997214484679667E-2</v>
      </c>
      <c r="CQ268" s="13"/>
      <c r="CR268" s="11"/>
      <c r="CS268" s="11"/>
      <c r="CT268" s="14"/>
      <c r="CU268" s="10"/>
      <c r="CV268" s="11"/>
      <c r="CW268" s="74">
        <f t="shared" si="6363"/>
        <v>715</v>
      </c>
      <c r="CX268" s="74">
        <f t="shared" si="6364"/>
        <v>56</v>
      </c>
      <c r="CY268" s="11">
        <v>316</v>
      </c>
      <c r="CZ268" s="12">
        <f t="shared" si="6296"/>
        <v>0.4797202797202797</v>
      </c>
      <c r="DA268" s="11">
        <v>27</v>
      </c>
      <c r="DB268" s="12">
        <f t="shared" si="6297"/>
        <v>7.8717201166180764E-2</v>
      </c>
      <c r="DC268" s="13"/>
      <c r="DD268" s="11"/>
      <c r="DE268" s="11"/>
      <c r="DF268" s="14"/>
      <c r="DG268" s="10"/>
      <c r="DH268" s="11"/>
      <c r="DI268" s="74">
        <f t="shared" si="6365"/>
        <v>156</v>
      </c>
      <c r="DJ268" s="74">
        <f t="shared" si="6366"/>
        <v>12</v>
      </c>
      <c r="DK268" s="11">
        <v>44</v>
      </c>
      <c r="DL268" s="12">
        <f t="shared" si="6300"/>
        <v>0.3141025641025641</v>
      </c>
      <c r="DM268" s="11">
        <v>5</v>
      </c>
      <c r="DN268" s="12">
        <f t="shared" si="6301"/>
        <v>0.10204081632653061</v>
      </c>
      <c r="DO268" s="13"/>
      <c r="DP268" s="11"/>
      <c r="DQ268" s="11"/>
      <c r="DR268" s="14"/>
      <c r="DS268" s="10"/>
      <c r="DT268" s="11"/>
      <c r="DU268" s="74">
        <f t="shared" si="6367"/>
        <v>740</v>
      </c>
      <c r="DV268" s="74">
        <f t="shared" si="6368"/>
        <v>55</v>
      </c>
      <c r="DW268" s="11">
        <v>332</v>
      </c>
      <c r="DX268" s="12">
        <f t="shared" si="6304"/>
        <v>0.47702702702702704</v>
      </c>
      <c r="DY268" s="11">
        <v>21</v>
      </c>
      <c r="DZ268" s="12">
        <f t="shared" si="6305"/>
        <v>5.9490084985835696E-2</v>
      </c>
      <c r="EA268" s="13"/>
      <c r="EB268" s="11"/>
      <c r="EC268" s="11"/>
      <c r="ED268" s="14"/>
      <c r="EE268" s="10"/>
      <c r="EF268" s="11"/>
      <c r="EG268" s="74">
        <f t="shared" si="6369"/>
        <v>740</v>
      </c>
      <c r="EH268" s="74">
        <f t="shared" si="6370"/>
        <v>56</v>
      </c>
      <c r="EI268" s="11">
        <v>328</v>
      </c>
      <c r="EJ268" s="12">
        <f t="shared" si="6308"/>
        <v>0.48783783783783785</v>
      </c>
      <c r="EK268" s="11">
        <v>33</v>
      </c>
      <c r="EL268" s="12">
        <f t="shared" si="6309"/>
        <v>9.141274238227147E-2</v>
      </c>
      <c r="EM268" s="13"/>
      <c r="EN268" s="11"/>
      <c r="EO268" s="11"/>
      <c r="EP268" s="14"/>
      <c r="EQ268" s="10"/>
      <c r="ER268" s="11">
        <v>1</v>
      </c>
      <c r="ES268" s="74">
        <f t="shared" si="6371"/>
        <v>712</v>
      </c>
      <c r="ET268" s="74">
        <f t="shared" si="6372"/>
        <v>54</v>
      </c>
      <c r="EU268" s="11">
        <v>341</v>
      </c>
      <c r="EV268" s="12">
        <f t="shared" si="6312"/>
        <v>0.5112359550561798</v>
      </c>
      <c r="EW268" s="11">
        <v>23</v>
      </c>
      <c r="EX268" s="12">
        <f t="shared" si="6313"/>
        <v>6.3186813186813184E-2</v>
      </c>
      <c r="EY268" s="13"/>
      <c r="EZ268" s="11"/>
      <c r="FA268" s="11"/>
      <c r="FB268" s="14"/>
      <c r="FC268" s="10"/>
      <c r="FD268" s="11"/>
      <c r="FE268" s="74">
        <f t="shared" si="6373"/>
        <v>722</v>
      </c>
      <c r="FF268" s="74">
        <f t="shared" si="6374"/>
        <v>56</v>
      </c>
      <c r="FG268" s="11">
        <v>310</v>
      </c>
      <c r="FH268" s="12">
        <f t="shared" si="6316"/>
        <v>0.45844875346260389</v>
      </c>
      <c r="FI268" s="11">
        <v>21</v>
      </c>
      <c r="FJ268" s="12">
        <f t="shared" si="6317"/>
        <v>6.3444108761329304E-2</v>
      </c>
      <c r="FK268" s="13"/>
      <c r="FL268" s="11"/>
      <c r="FM268" s="11"/>
      <c r="FN268" s="14"/>
      <c r="FO268" s="10"/>
      <c r="FP268" s="11"/>
      <c r="FQ268" s="74">
        <f t="shared" si="6375"/>
        <v>733</v>
      </c>
      <c r="FR268" s="74">
        <f t="shared" si="6376"/>
        <v>57</v>
      </c>
      <c r="FS268" s="11">
        <v>330</v>
      </c>
      <c r="FT268" s="12">
        <f t="shared" si="6320"/>
        <v>0.46384720327421552</v>
      </c>
      <c r="FU268" s="11">
        <v>10</v>
      </c>
      <c r="FV268" s="12">
        <f t="shared" si="6321"/>
        <v>2.9411764705882353E-2</v>
      </c>
      <c r="FW268" s="13"/>
      <c r="FX268" s="11"/>
      <c r="FY268" s="11"/>
      <c r="FZ268" s="14"/>
      <c r="GA268" s="10"/>
      <c r="GB268" s="11"/>
      <c r="GC268" s="74">
        <f t="shared" si="6377"/>
        <v>180</v>
      </c>
      <c r="GD268" s="74">
        <f t="shared" si="6378"/>
        <v>15</v>
      </c>
      <c r="GE268" s="11">
        <v>72</v>
      </c>
      <c r="GF268" s="12">
        <f t="shared" si="6324"/>
        <v>0.41666666666666669</v>
      </c>
      <c r="GG268" s="11">
        <v>3</v>
      </c>
      <c r="GH268" s="12">
        <f t="shared" si="6325"/>
        <v>0.04</v>
      </c>
      <c r="GI268" s="13"/>
      <c r="GJ268" s="11"/>
      <c r="GK268" s="11"/>
      <c r="GL268" s="14"/>
      <c r="GM268" s="10"/>
      <c r="GN268" s="11"/>
      <c r="GO268" s="74">
        <f t="shared" si="6379"/>
        <v>735</v>
      </c>
      <c r="GP268" s="74">
        <f t="shared" si="6380"/>
        <v>56</v>
      </c>
      <c r="GQ268" s="11">
        <v>337</v>
      </c>
      <c r="GR268" s="12">
        <f t="shared" si="6328"/>
        <v>0.47074829931972789</v>
      </c>
      <c r="GS268" s="11">
        <v>9</v>
      </c>
      <c r="GT268" s="12">
        <f t="shared" si="6329"/>
        <v>2.6011560693641619E-2</v>
      </c>
      <c r="GU268" s="13"/>
      <c r="GV268" s="11"/>
      <c r="GW268" s="11"/>
      <c r="GX268" s="14"/>
      <c r="GY268" s="10"/>
      <c r="GZ268" s="11"/>
      <c r="HA268" s="74">
        <f t="shared" si="6381"/>
        <v>739</v>
      </c>
      <c r="HB268" s="74">
        <f t="shared" si="6382"/>
        <v>58</v>
      </c>
      <c r="HC268" s="11">
        <v>260</v>
      </c>
      <c r="HD268" s="12">
        <f t="shared" si="6332"/>
        <v>0.37212449255751012</v>
      </c>
      <c r="HE268" s="11">
        <v>15</v>
      </c>
      <c r="HF268" s="12">
        <f t="shared" si="6333"/>
        <v>5.4545454545454543E-2</v>
      </c>
      <c r="HG268" s="13"/>
      <c r="HH268" s="11"/>
      <c r="HI268" s="11"/>
      <c r="HJ268" s="14"/>
      <c r="HK268" s="10">
        <f t="shared" si="6334"/>
        <v>0</v>
      </c>
      <c r="HL268" s="11">
        <f t="shared" si="6335"/>
        <v>1</v>
      </c>
      <c r="HM268" s="11">
        <f t="shared" si="6336"/>
        <v>11292</v>
      </c>
      <c r="HN268" s="11">
        <f t="shared" si="6337"/>
        <v>881</v>
      </c>
      <c r="HO268" s="11">
        <f t="shared" si="6338"/>
        <v>5206</v>
      </c>
      <c r="HP268" s="202">
        <f t="shared" si="6339"/>
        <v>0.46103436060928088</v>
      </c>
      <c r="HQ268" s="15">
        <f t="shared" si="6340"/>
        <v>275</v>
      </c>
      <c r="HR268" s="12">
        <f t="shared" si="6341"/>
        <v>5.2823665001920858E-2</v>
      </c>
      <c r="HS268" s="16">
        <v>66.3</v>
      </c>
      <c r="HT268" s="17">
        <v>4844</v>
      </c>
      <c r="HU268" s="16">
        <f t="shared" si="6342"/>
        <v>93.046484825201688</v>
      </c>
      <c r="HV268" s="15"/>
      <c r="HW268" s="14"/>
      <c r="HX268" s="78">
        <f t="shared" si="6343"/>
        <v>0.4561213434452871</v>
      </c>
      <c r="HY268" s="78">
        <f t="shared" si="6344"/>
        <v>0.4739349034136015</v>
      </c>
      <c r="HZ268" s="78">
        <f t="shared" si="6345"/>
        <v>0.45302276890866267</v>
      </c>
    </row>
    <row r="269" spans="1:241" x14ac:dyDescent="0.25">
      <c r="A269" s="211"/>
      <c r="B269" s="41">
        <f t="shared" si="6346"/>
        <v>44711</v>
      </c>
      <c r="C269" s="10">
        <v>1</v>
      </c>
      <c r="D269" s="11"/>
      <c r="E269" s="74">
        <f t="shared" si="6347"/>
        <v>675</v>
      </c>
      <c r="F269" s="74">
        <f t="shared" si="6348"/>
        <v>54</v>
      </c>
      <c r="G269" s="11">
        <v>401</v>
      </c>
      <c r="H269" s="12">
        <f t="shared" si="6264"/>
        <v>0.61333333333333329</v>
      </c>
      <c r="I269" s="11">
        <v>13</v>
      </c>
      <c r="J269" s="12">
        <f t="shared" si="6265"/>
        <v>3.140096618357488E-2</v>
      </c>
      <c r="K269" s="11"/>
      <c r="L269" s="11"/>
      <c r="M269" s="18"/>
      <c r="N269" s="20"/>
      <c r="O269" s="10">
        <v>1</v>
      </c>
      <c r="P269" s="11"/>
      <c r="Q269" s="74">
        <f t="shared" si="6349"/>
        <v>688</v>
      </c>
      <c r="R269" s="74">
        <f t="shared" si="6350"/>
        <v>57</v>
      </c>
      <c r="S269" s="11">
        <v>366</v>
      </c>
      <c r="T269" s="12">
        <f t="shared" si="6268"/>
        <v>0.55959302325581395</v>
      </c>
      <c r="U269" s="11">
        <v>19</v>
      </c>
      <c r="V269" s="12">
        <f t="shared" si="6269"/>
        <v>4.9350649350649353E-2</v>
      </c>
      <c r="W269" s="11"/>
      <c r="X269" s="11"/>
      <c r="Y269" s="18"/>
      <c r="Z269" s="20"/>
      <c r="AA269" s="10"/>
      <c r="AB269" s="11"/>
      <c r="AC269" s="74">
        <f t="shared" si="6351"/>
        <v>711</v>
      </c>
      <c r="AD269" s="74">
        <f t="shared" si="6352"/>
        <v>57</v>
      </c>
      <c r="AE269" s="11">
        <v>409</v>
      </c>
      <c r="AF269" s="12">
        <f t="shared" si="6272"/>
        <v>0.59353023909985936</v>
      </c>
      <c r="AG269" s="11">
        <v>13</v>
      </c>
      <c r="AH269" s="12">
        <f t="shared" si="6273"/>
        <v>3.0805687203791468E-2</v>
      </c>
      <c r="AI269" s="11"/>
      <c r="AJ269" s="11"/>
      <c r="AK269" s="18"/>
      <c r="AL269" s="20"/>
      <c r="AM269" s="10"/>
      <c r="AN269" s="11"/>
      <c r="AO269" s="74">
        <f t="shared" si="6353"/>
        <v>171</v>
      </c>
      <c r="AP269" s="74">
        <f t="shared" si="6354"/>
        <v>14</v>
      </c>
      <c r="AQ269" s="11">
        <v>82</v>
      </c>
      <c r="AR269" s="12">
        <f t="shared" si="6276"/>
        <v>0.4853801169590643</v>
      </c>
      <c r="AS269" s="11">
        <v>1</v>
      </c>
      <c r="AT269" s="12">
        <f t="shared" si="6277"/>
        <v>1.2048192771084338E-2</v>
      </c>
      <c r="AU269" s="11"/>
      <c r="AV269" s="11"/>
      <c r="AW269" s="18"/>
      <c r="AX269" s="20"/>
      <c r="AY269" s="10"/>
      <c r="AZ269" s="11"/>
      <c r="BA269" s="74">
        <f t="shared" si="6355"/>
        <v>725</v>
      </c>
      <c r="BB269" s="74">
        <f t="shared" si="6356"/>
        <v>56</v>
      </c>
      <c r="BC269" s="11">
        <v>380</v>
      </c>
      <c r="BD269" s="12">
        <f t="shared" si="6280"/>
        <v>0.54344827586206901</v>
      </c>
      <c r="BE269" s="11">
        <v>14</v>
      </c>
      <c r="BF269" s="12">
        <f t="shared" si="6281"/>
        <v>3.553299492385787E-2</v>
      </c>
      <c r="BG269" s="11"/>
      <c r="BH269" s="11"/>
      <c r="BI269" s="18"/>
      <c r="BJ269" s="20"/>
      <c r="BK269" s="10">
        <v>1</v>
      </c>
      <c r="BL269" s="11">
        <v>1</v>
      </c>
      <c r="BM269" s="74">
        <f t="shared" si="6357"/>
        <v>719</v>
      </c>
      <c r="BN269" s="74">
        <f t="shared" si="6358"/>
        <v>56</v>
      </c>
      <c r="BO269" s="11">
        <v>332</v>
      </c>
      <c r="BP269" s="12">
        <f t="shared" si="6284"/>
        <v>0.48678720445062584</v>
      </c>
      <c r="BQ269" s="11">
        <v>18</v>
      </c>
      <c r="BR269" s="12">
        <f t="shared" si="6285"/>
        <v>5.1428571428571428E-2</v>
      </c>
      <c r="BS269" s="11"/>
      <c r="BT269" s="11"/>
      <c r="BU269" s="18"/>
      <c r="BV269" s="20"/>
      <c r="BW269" s="10"/>
      <c r="BX269" s="11"/>
      <c r="BY269" s="74">
        <f t="shared" si="6359"/>
        <v>703</v>
      </c>
      <c r="BZ269" s="74">
        <f t="shared" si="6360"/>
        <v>55</v>
      </c>
      <c r="CA269" s="11">
        <v>358</v>
      </c>
      <c r="CB269" s="12">
        <f t="shared" si="6288"/>
        <v>0.53200568990042674</v>
      </c>
      <c r="CC269" s="11">
        <v>16</v>
      </c>
      <c r="CD269" s="12">
        <f t="shared" si="6289"/>
        <v>4.2780748663101602E-2</v>
      </c>
      <c r="CE269" s="11"/>
      <c r="CF269" s="11"/>
      <c r="CG269" s="18"/>
      <c r="CH269" s="20"/>
      <c r="CI269" s="10"/>
      <c r="CJ269" s="11"/>
      <c r="CK269" s="74">
        <f t="shared" si="6361"/>
        <v>725</v>
      </c>
      <c r="CL269" s="74">
        <f t="shared" si="6362"/>
        <v>56</v>
      </c>
      <c r="CM269" s="11">
        <v>427</v>
      </c>
      <c r="CN269" s="12">
        <f t="shared" si="6292"/>
        <v>0.60965517241379308</v>
      </c>
      <c r="CO269" s="11">
        <v>15</v>
      </c>
      <c r="CP269" s="12">
        <f t="shared" si="6293"/>
        <v>3.3936651583710405E-2</v>
      </c>
      <c r="CQ269" s="11"/>
      <c r="CR269" s="11"/>
      <c r="CS269" s="18"/>
      <c r="CT269" s="20"/>
      <c r="CU269" s="10"/>
      <c r="CV269" s="11"/>
      <c r="CW269" s="74">
        <f t="shared" si="6363"/>
        <v>715</v>
      </c>
      <c r="CX269" s="74">
        <f t="shared" si="6364"/>
        <v>56</v>
      </c>
      <c r="CY269" s="11">
        <v>361</v>
      </c>
      <c r="CZ269" s="12">
        <f t="shared" si="6296"/>
        <v>0.52867132867132871</v>
      </c>
      <c r="DA269" s="11">
        <v>17</v>
      </c>
      <c r="DB269" s="12">
        <f t="shared" si="6297"/>
        <v>4.4973544973544971E-2</v>
      </c>
      <c r="DC269" s="11"/>
      <c r="DD269" s="11"/>
      <c r="DE269" s="18"/>
      <c r="DF269" s="20"/>
      <c r="DG269" s="10">
        <v>2</v>
      </c>
      <c r="DH269" s="11"/>
      <c r="DI269" s="74">
        <f t="shared" si="6365"/>
        <v>154</v>
      </c>
      <c r="DJ269" s="74">
        <f t="shared" si="6366"/>
        <v>12</v>
      </c>
      <c r="DK269" s="11">
        <v>60</v>
      </c>
      <c r="DL269" s="12">
        <f t="shared" si="6300"/>
        <v>0.40909090909090912</v>
      </c>
      <c r="DM269" s="11">
        <v>3</v>
      </c>
      <c r="DN269" s="12">
        <f t="shared" si="6301"/>
        <v>4.7619047619047616E-2</v>
      </c>
      <c r="DO269" s="11"/>
      <c r="DP269" s="11"/>
      <c r="DQ269" s="18"/>
      <c r="DR269" s="20"/>
      <c r="DS269" s="10"/>
      <c r="DT269" s="11"/>
      <c r="DU269" s="74">
        <f t="shared" si="6367"/>
        <v>740</v>
      </c>
      <c r="DV269" s="74">
        <f t="shared" si="6368"/>
        <v>55</v>
      </c>
      <c r="DW269" s="11">
        <v>360</v>
      </c>
      <c r="DX269" s="12">
        <f t="shared" si="6304"/>
        <v>0.49594594594594593</v>
      </c>
      <c r="DY269" s="11">
        <v>7</v>
      </c>
      <c r="DZ269" s="12">
        <f t="shared" si="6305"/>
        <v>1.9073569482288829E-2</v>
      </c>
      <c r="EA269" s="11"/>
      <c r="EB269" s="11"/>
      <c r="EC269" s="18"/>
      <c r="ED269" s="20"/>
      <c r="EE269" s="10"/>
      <c r="EF269" s="11"/>
      <c r="EG269" s="74">
        <f t="shared" si="6369"/>
        <v>740</v>
      </c>
      <c r="EH269" s="74">
        <f t="shared" si="6370"/>
        <v>56</v>
      </c>
      <c r="EI269" s="11">
        <v>345</v>
      </c>
      <c r="EJ269" s="12">
        <f t="shared" si="6308"/>
        <v>0.49324324324324326</v>
      </c>
      <c r="EK269" s="11">
        <v>20</v>
      </c>
      <c r="EL269" s="12">
        <f t="shared" si="6309"/>
        <v>5.4794520547945202E-2</v>
      </c>
      <c r="EM269" s="11"/>
      <c r="EN269" s="11"/>
      <c r="EO269" s="18"/>
      <c r="EP269" s="20"/>
      <c r="EQ269" s="10"/>
      <c r="ER269" s="11"/>
      <c r="ES269" s="74">
        <f t="shared" si="6371"/>
        <v>712</v>
      </c>
      <c r="ET269" s="74">
        <f t="shared" si="6372"/>
        <v>54</v>
      </c>
      <c r="EU269" s="11">
        <v>459</v>
      </c>
      <c r="EV269" s="12">
        <f t="shared" si="6312"/>
        <v>0.6769662921348315</v>
      </c>
      <c r="EW269" s="11">
        <v>23</v>
      </c>
      <c r="EX269" s="12">
        <f t="shared" si="6313"/>
        <v>4.7717842323651449E-2</v>
      </c>
      <c r="EY269" s="11"/>
      <c r="EZ269" s="11"/>
      <c r="FA269" s="18"/>
      <c r="FB269" s="20"/>
      <c r="FC269" s="10"/>
      <c r="FD269" s="11"/>
      <c r="FE269" s="74">
        <f t="shared" si="6373"/>
        <v>722</v>
      </c>
      <c r="FF269" s="74">
        <f t="shared" si="6374"/>
        <v>56</v>
      </c>
      <c r="FG269" s="11">
        <v>380</v>
      </c>
      <c r="FH269" s="12">
        <f t="shared" si="6316"/>
        <v>0.54709141274238227</v>
      </c>
      <c r="FI269" s="11">
        <v>15</v>
      </c>
      <c r="FJ269" s="12">
        <f t="shared" si="6317"/>
        <v>3.7974683544303799E-2</v>
      </c>
      <c r="FK269" s="11"/>
      <c r="FL269" s="11"/>
      <c r="FM269" s="18"/>
      <c r="FN269" s="20"/>
      <c r="FO269" s="10"/>
      <c r="FP269" s="11"/>
      <c r="FQ269" s="74">
        <f t="shared" si="6375"/>
        <v>733</v>
      </c>
      <c r="FR269" s="74">
        <f t="shared" si="6376"/>
        <v>57</v>
      </c>
      <c r="FS269" s="11">
        <v>399</v>
      </c>
      <c r="FT269" s="12">
        <f t="shared" si="6320"/>
        <v>0.56889495225102316</v>
      </c>
      <c r="FU269" s="11">
        <v>18</v>
      </c>
      <c r="FV269" s="12">
        <f t="shared" si="6321"/>
        <v>4.3165467625899283E-2</v>
      </c>
      <c r="FW269" s="11"/>
      <c r="FX269" s="11"/>
      <c r="FY269" s="18"/>
      <c r="FZ269" s="20"/>
      <c r="GA269" s="10"/>
      <c r="GB269" s="11"/>
      <c r="GC269" s="74">
        <f t="shared" si="6377"/>
        <v>180</v>
      </c>
      <c r="GD269" s="74">
        <f t="shared" si="6378"/>
        <v>15</v>
      </c>
      <c r="GE269" s="11">
        <v>76</v>
      </c>
      <c r="GF269" s="12">
        <f t="shared" si="6324"/>
        <v>0.44444444444444442</v>
      </c>
      <c r="GG269" s="11">
        <v>4</v>
      </c>
      <c r="GH269" s="12">
        <f t="shared" si="6325"/>
        <v>0.05</v>
      </c>
      <c r="GI269" s="11"/>
      <c r="GJ269" s="11"/>
      <c r="GK269" s="18"/>
      <c r="GL269" s="20"/>
      <c r="GM269" s="10"/>
      <c r="GN269" s="11"/>
      <c r="GO269" s="74">
        <f t="shared" si="6379"/>
        <v>735</v>
      </c>
      <c r="GP269" s="74">
        <f t="shared" si="6380"/>
        <v>56</v>
      </c>
      <c r="GQ269" s="11">
        <v>410</v>
      </c>
      <c r="GR269" s="12">
        <f t="shared" si="6328"/>
        <v>0.57551020408163267</v>
      </c>
      <c r="GS269" s="11">
        <v>13</v>
      </c>
      <c r="GT269" s="12">
        <f t="shared" si="6329"/>
        <v>3.0732860520094562E-2</v>
      </c>
      <c r="GU269" s="11"/>
      <c r="GV269" s="11"/>
      <c r="GW269" s="18"/>
      <c r="GX269" s="20"/>
      <c r="GY269" s="10">
        <v>1</v>
      </c>
      <c r="GZ269" s="11"/>
      <c r="HA269" s="74">
        <f t="shared" si="6381"/>
        <v>738</v>
      </c>
      <c r="HB269" s="74">
        <f t="shared" si="6382"/>
        <v>58</v>
      </c>
      <c r="HC269" s="11">
        <v>362</v>
      </c>
      <c r="HD269" s="12">
        <f t="shared" si="6332"/>
        <v>0.51219512195121952</v>
      </c>
      <c r="HE269" s="11">
        <v>16</v>
      </c>
      <c r="HF269" s="12">
        <f t="shared" si="6333"/>
        <v>4.2328042328042326E-2</v>
      </c>
      <c r="HG269" s="11"/>
      <c r="HH269" s="11"/>
      <c r="HI269" s="18"/>
      <c r="HJ269" s="20"/>
      <c r="HK269" s="10">
        <f t="shared" si="6334"/>
        <v>6</v>
      </c>
      <c r="HL269" s="11">
        <f t="shared" si="6335"/>
        <v>1</v>
      </c>
      <c r="HM269" s="11">
        <f t="shared" si="6336"/>
        <v>11286</v>
      </c>
      <c r="HN269" s="11">
        <f t="shared" si="6337"/>
        <v>880</v>
      </c>
      <c r="HO269" s="11">
        <f t="shared" si="6338"/>
        <v>6212</v>
      </c>
      <c r="HP269" s="202">
        <f t="shared" si="6339"/>
        <v>0.55041644515328725</v>
      </c>
      <c r="HQ269" s="15">
        <f t="shared" si="6340"/>
        <v>245</v>
      </c>
      <c r="HR269" s="12">
        <f t="shared" si="6341"/>
        <v>3.9439793947198973E-2</v>
      </c>
      <c r="HS269" s="16">
        <v>66.5</v>
      </c>
      <c r="HT269" s="17">
        <v>5869</v>
      </c>
      <c r="HU269" s="16">
        <f t="shared" si="6342"/>
        <v>94.478428847392152</v>
      </c>
      <c r="HV269" s="18"/>
      <c r="HW269" s="20"/>
      <c r="HX269" s="78">
        <f t="shared" si="6343"/>
        <v>0.55516400108430464</v>
      </c>
      <c r="HY269" s="78">
        <f t="shared" si="6344"/>
        <v>0.52660841938046066</v>
      </c>
      <c r="HZ269" s="78">
        <f t="shared" si="6345"/>
        <v>0.56937172774869105</v>
      </c>
    </row>
    <row r="270" spans="1:241" x14ac:dyDescent="0.25">
      <c r="A270" s="211"/>
      <c r="B270" s="41">
        <f>+B269+1</f>
        <v>44712</v>
      </c>
      <c r="C270" s="10"/>
      <c r="D270" s="11"/>
      <c r="E270" s="74">
        <f t="shared" si="6347"/>
        <v>675</v>
      </c>
      <c r="F270" s="74">
        <f t="shared" si="6348"/>
        <v>54</v>
      </c>
      <c r="G270" s="11">
        <v>340</v>
      </c>
      <c r="H270" s="12">
        <f t="shared" si="6264"/>
        <v>0.53037037037037038</v>
      </c>
      <c r="I270" s="11">
        <v>18</v>
      </c>
      <c r="J270" s="12">
        <f t="shared" si="6265"/>
        <v>5.027932960893855E-2</v>
      </c>
      <c r="K270" s="13"/>
      <c r="L270" s="13"/>
      <c r="M270" s="25">
        <v>4284</v>
      </c>
      <c r="N270" s="38">
        <v>4520</v>
      </c>
      <c r="O270" s="10"/>
      <c r="P270" s="11"/>
      <c r="Q270" s="74">
        <f t="shared" si="6349"/>
        <v>688</v>
      </c>
      <c r="R270" s="74">
        <f t="shared" si="6350"/>
        <v>57</v>
      </c>
      <c r="S270" s="11">
        <v>308</v>
      </c>
      <c r="T270" s="12">
        <f t="shared" si="6268"/>
        <v>0.47093023255813954</v>
      </c>
      <c r="U270" s="11">
        <v>16</v>
      </c>
      <c r="V270" s="12">
        <f t="shared" si="6269"/>
        <v>4.9382716049382713E-2</v>
      </c>
      <c r="W270" s="13"/>
      <c r="X270" s="13"/>
      <c r="Y270" s="25">
        <v>4284</v>
      </c>
      <c r="Z270" s="38">
        <v>4520</v>
      </c>
      <c r="AA270" s="10"/>
      <c r="AB270" s="11"/>
      <c r="AC270" s="74">
        <f t="shared" si="6351"/>
        <v>711</v>
      </c>
      <c r="AD270" s="74">
        <f t="shared" si="6352"/>
        <v>57</v>
      </c>
      <c r="AE270" s="11">
        <v>320</v>
      </c>
      <c r="AF270" s="12">
        <f t="shared" si="6272"/>
        <v>0.47116736990154712</v>
      </c>
      <c r="AG270" s="11">
        <v>15</v>
      </c>
      <c r="AH270" s="12">
        <f t="shared" si="6273"/>
        <v>4.4776119402985072E-2</v>
      </c>
      <c r="AI270" s="13"/>
      <c r="AJ270" s="13"/>
      <c r="AK270" s="25">
        <v>4284</v>
      </c>
      <c r="AL270" s="38">
        <v>4520</v>
      </c>
      <c r="AM270" s="10">
        <v>1</v>
      </c>
      <c r="AN270" s="11"/>
      <c r="AO270" s="74">
        <f t="shared" si="6353"/>
        <v>170</v>
      </c>
      <c r="AP270" s="74">
        <f t="shared" si="6354"/>
        <v>14</v>
      </c>
      <c r="AQ270" s="11">
        <v>83</v>
      </c>
      <c r="AR270" s="12">
        <f t="shared" si="6276"/>
        <v>0.50588235294117645</v>
      </c>
      <c r="AS270" s="11">
        <v>3</v>
      </c>
      <c r="AT270" s="12">
        <f t="shared" si="6277"/>
        <v>3.4883720930232558E-2</v>
      </c>
      <c r="AU270" s="13"/>
      <c r="AV270" s="13"/>
      <c r="AW270" s="25">
        <v>4284</v>
      </c>
      <c r="AX270" s="38">
        <v>4520</v>
      </c>
      <c r="AY270" s="10">
        <v>1</v>
      </c>
      <c r="AZ270" s="11"/>
      <c r="BA270" s="74">
        <f t="shared" si="6355"/>
        <v>724</v>
      </c>
      <c r="BB270" s="74">
        <f t="shared" si="6356"/>
        <v>56</v>
      </c>
      <c r="BC270" s="11">
        <v>304</v>
      </c>
      <c r="BD270" s="12">
        <f t="shared" si="6280"/>
        <v>0.43508287292817682</v>
      </c>
      <c r="BE270" s="11">
        <v>11</v>
      </c>
      <c r="BF270" s="12">
        <f t="shared" si="6281"/>
        <v>3.4920634920634921E-2</v>
      </c>
      <c r="BG270" s="13"/>
      <c r="BH270" s="13"/>
      <c r="BI270" s="25">
        <v>4284</v>
      </c>
      <c r="BJ270" s="38">
        <v>4520</v>
      </c>
      <c r="BK270" s="10">
        <v>2</v>
      </c>
      <c r="BL270" s="11"/>
      <c r="BM270" s="74">
        <f t="shared" si="6357"/>
        <v>717</v>
      </c>
      <c r="BN270" s="74">
        <f t="shared" si="6358"/>
        <v>56</v>
      </c>
      <c r="BO270" s="11">
        <v>325</v>
      </c>
      <c r="BP270" s="12">
        <f t="shared" si="6284"/>
        <v>0.47838214783821481</v>
      </c>
      <c r="BQ270" s="11">
        <v>18</v>
      </c>
      <c r="BR270" s="12">
        <f t="shared" si="6285"/>
        <v>5.2478134110787174E-2</v>
      </c>
      <c r="BS270" s="13"/>
      <c r="BT270" s="13"/>
      <c r="BU270" s="25">
        <v>4284</v>
      </c>
      <c r="BV270" s="38">
        <v>4520</v>
      </c>
      <c r="BW270" s="10"/>
      <c r="BX270" s="11"/>
      <c r="BY270" s="74">
        <f t="shared" si="6359"/>
        <v>703</v>
      </c>
      <c r="BZ270" s="74">
        <f t="shared" si="6360"/>
        <v>55</v>
      </c>
      <c r="CA270" s="11">
        <v>344</v>
      </c>
      <c r="CB270" s="12">
        <f t="shared" si="6288"/>
        <v>0.53342816500711232</v>
      </c>
      <c r="CC270" s="11">
        <v>31</v>
      </c>
      <c r="CD270" s="12">
        <f t="shared" si="6289"/>
        <v>8.2666666666666666E-2</v>
      </c>
      <c r="CE270" s="13"/>
      <c r="CF270" s="13"/>
      <c r="CG270" s="25">
        <v>4284</v>
      </c>
      <c r="CH270" s="38">
        <v>4520</v>
      </c>
      <c r="CI270" s="10">
        <v>1</v>
      </c>
      <c r="CJ270" s="11"/>
      <c r="CK270" s="74">
        <f t="shared" si="6361"/>
        <v>724</v>
      </c>
      <c r="CL270" s="74">
        <f t="shared" si="6362"/>
        <v>56</v>
      </c>
      <c r="CM270" s="11">
        <v>388</v>
      </c>
      <c r="CN270" s="12">
        <f t="shared" si="6292"/>
        <v>0.56491712707182318</v>
      </c>
      <c r="CO270" s="11">
        <v>21</v>
      </c>
      <c r="CP270" s="12">
        <f t="shared" si="6293"/>
        <v>5.1344743276283619E-2</v>
      </c>
      <c r="CQ270" s="13"/>
      <c r="CR270" s="13"/>
      <c r="CS270" s="25">
        <v>4284</v>
      </c>
      <c r="CT270" s="38">
        <v>4520</v>
      </c>
      <c r="CU270" s="10"/>
      <c r="CV270" s="11"/>
      <c r="CW270" s="74">
        <f t="shared" si="6363"/>
        <v>715</v>
      </c>
      <c r="CX270" s="74">
        <f t="shared" si="6364"/>
        <v>56</v>
      </c>
      <c r="CY270" s="11">
        <v>332</v>
      </c>
      <c r="CZ270" s="12">
        <f t="shared" si="6296"/>
        <v>0.4825174825174825</v>
      </c>
      <c r="DA270" s="11">
        <v>13</v>
      </c>
      <c r="DB270" s="12">
        <f t="shared" si="6297"/>
        <v>3.7681159420289857E-2</v>
      </c>
      <c r="DC270" s="13"/>
      <c r="DD270" s="13"/>
      <c r="DE270" s="25">
        <v>4284</v>
      </c>
      <c r="DF270" s="38">
        <v>4520</v>
      </c>
      <c r="DG270" s="10"/>
      <c r="DH270" s="11"/>
      <c r="DI270" s="74">
        <f t="shared" si="6365"/>
        <v>154</v>
      </c>
      <c r="DJ270" s="74">
        <f t="shared" si="6366"/>
        <v>12</v>
      </c>
      <c r="DK270" s="11">
        <v>48</v>
      </c>
      <c r="DL270" s="12">
        <f t="shared" si="6300"/>
        <v>0.31818181818181818</v>
      </c>
      <c r="DM270" s="11">
        <v>1</v>
      </c>
      <c r="DN270" s="12">
        <f t="shared" si="6301"/>
        <v>2.0408163265306121E-2</v>
      </c>
      <c r="DO270" s="13"/>
      <c r="DP270" s="13"/>
      <c r="DQ270" s="25">
        <v>4284</v>
      </c>
      <c r="DR270" s="38">
        <v>4520</v>
      </c>
      <c r="DS270" s="10"/>
      <c r="DT270" s="11"/>
      <c r="DU270" s="74">
        <f t="shared" si="6367"/>
        <v>740</v>
      </c>
      <c r="DV270" s="74">
        <f t="shared" si="6368"/>
        <v>55</v>
      </c>
      <c r="DW270" s="11">
        <v>364</v>
      </c>
      <c r="DX270" s="12">
        <f t="shared" si="6304"/>
        <v>0.51216216216216215</v>
      </c>
      <c r="DY270" s="11">
        <v>15</v>
      </c>
      <c r="DZ270" s="12">
        <f t="shared" si="6305"/>
        <v>3.9577836411609502E-2</v>
      </c>
      <c r="EA270" s="13"/>
      <c r="EB270" s="13"/>
      <c r="EC270" s="25">
        <v>4284</v>
      </c>
      <c r="ED270" s="38">
        <v>4520</v>
      </c>
      <c r="EE270" s="10">
        <v>1</v>
      </c>
      <c r="EF270" s="11"/>
      <c r="EG270" s="74">
        <f t="shared" si="6369"/>
        <v>739</v>
      </c>
      <c r="EH270" s="74">
        <f t="shared" si="6370"/>
        <v>56</v>
      </c>
      <c r="EI270" s="11">
        <v>301</v>
      </c>
      <c r="EJ270" s="12">
        <f t="shared" si="6308"/>
        <v>0.42489851150202979</v>
      </c>
      <c r="EK270" s="11">
        <v>13</v>
      </c>
      <c r="EL270" s="12">
        <f t="shared" si="6309"/>
        <v>4.1401273885350316E-2</v>
      </c>
      <c r="EM270" s="13"/>
      <c r="EN270" s="13"/>
      <c r="EO270" s="25">
        <v>4284</v>
      </c>
      <c r="EP270" s="38">
        <v>4520</v>
      </c>
      <c r="EQ270" s="10"/>
      <c r="ER270" s="11"/>
      <c r="ES270" s="74">
        <f t="shared" si="6371"/>
        <v>712</v>
      </c>
      <c r="ET270" s="74">
        <f t="shared" si="6372"/>
        <v>54</v>
      </c>
      <c r="EU270" s="11">
        <v>373</v>
      </c>
      <c r="EV270" s="12">
        <f t="shared" si="6312"/>
        <v>0.5407303370786517</v>
      </c>
      <c r="EW270" s="11">
        <v>12</v>
      </c>
      <c r="EX270" s="12">
        <f t="shared" si="6313"/>
        <v>3.1168831168831169E-2</v>
      </c>
      <c r="EY270" s="13"/>
      <c r="EZ270" s="13"/>
      <c r="FA270" s="25">
        <v>4284</v>
      </c>
      <c r="FB270" s="38">
        <v>4520</v>
      </c>
      <c r="FC270" s="10"/>
      <c r="FD270" s="11"/>
      <c r="FE270" s="74">
        <f t="shared" si="6373"/>
        <v>722</v>
      </c>
      <c r="FF270" s="74">
        <f t="shared" si="6374"/>
        <v>56</v>
      </c>
      <c r="FG270" s="11">
        <v>317</v>
      </c>
      <c r="FH270" s="12">
        <f t="shared" si="6316"/>
        <v>0.47368421052631576</v>
      </c>
      <c r="FI270" s="11">
        <v>25</v>
      </c>
      <c r="FJ270" s="12">
        <f t="shared" si="6317"/>
        <v>7.3099415204678359E-2</v>
      </c>
      <c r="FK270" s="13"/>
      <c r="FL270" s="13"/>
      <c r="FM270" s="25">
        <v>4284</v>
      </c>
      <c r="FN270" s="38">
        <v>4520</v>
      </c>
      <c r="FO270" s="10">
        <v>2</v>
      </c>
      <c r="FP270" s="11"/>
      <c r="FQ270" s="74">
        <f t="shared" si="6375"/>
        <v>731</v>
      </c>
      <c r="FR270" s="74">
        <f t="shared" si="6376"/>
        <v>57</v>
      </c>
      <c r="FS270" s="11">
        <v>355</v>
      </c>
      <c r="FT270" s="12">
        <f t="shared" si="6320"/>
        <v>0.5006839945280438</v>
      </c>
      <c r="FU270" s="11">
        <v>11</v>
      </c>
      <c r="FV270" s="12">
        <f t="shared" si="6321"/>
        <v>3.0054644808743168E-2</v>
      </c>
      <c r="FW270" s="13"/>
      <c r="FX270" s="13"/>
      <c r="FY270" s="25">
        <v>4284</v>
      </c>
      <c r="FZ270" s="38">
        <v>4520</v>
      </c>
      <c r="GA270" s="10">
        <v>1</v>
      </c>
      <c r="GB270" s="11"/>
      <c r="GC270" s="74">
        <f t="shared" si="6377"/>
        <v>179</v>
      </c>
      <c r="GD270" s="74">
        <f t="shared" si="6378"/>
        <v>15</v>
      </c>
      <c r="GE270" s="11">
        <v>73</v>
      </c>
      <c r="GF270" s="12">
        <f t="shared" si="6324"/>
        <v>0.41899441340782123</v>
      </c>
      <c r="GG270" s="11">
        <v>2</v>
      </c>
      <c r="GH270" s="12">
        <f t="shared" si="6325"/>
        <v>2.6666666666666668E-2</v>
      </c>
      <c r="GI270" s="13"/>
      <c r="GJ270" s="13"/>
      <c r="GK270" s="25">
        <v>4284</v>
      </c>
      <c r="GL270" s="38">
        <v>4520</v>
      </c>
      <c r="GM270" s="10"/>
      <c r="GN270" s="11"/>
      <c r="GO270" s="74">
        <f t="shared" si="6379"/>
        <v>735</v>
      </c>
      <c r="GP270" s="74">
        <f t="shared" si="6380"/>
        <v>56</v>
      </c>
      <c r="GQ270" s="11">
        <v>373</v>
      </c>
      <c r="GR270" s="12">
        <f t="shared" si="6328"/>
        <v>0.51972789115646256</v>
      </c>
      <c r="GS270" s="11">
        <v>9</v>
      </c>
      <c r="GT270" s="12">
        <f t="shared" si="6329"/>
        <v>2.356020942408377E-2</v>
      </c>
      <c r="GU270" s="13"/>
      <c r="GV270" s="13"/>
      <c r="GW270" s="25">
        <v>4284</v>
      </c>
      <c r="GX270" s="38">
        <v>4520</v>
      </c>
      <c r="GY270" s="10"/>
      <c r="GZ270" s="11"/>
      <c r="HA270" s="74">
        <f t="shared" si="6381"/>
        <v>738</v>
      </c>
      <c r="HB270" s="74">
        <f t="shared" si="6382"/>
        <v>58</v>
      </c>
      <c r="HC270" s="11">
        <v>327</v>
      </c>
      <c r="HD270" s="12">
        <f t="shared" si="6332"/>
        <v>0.47018970189701897</v>
      </c>
      <c r="HE270" s="11">
        <v>20</v>
      </c>
      <c r="HF270" s="12">
        <f t="shared" si="6333"/>
        <v>5.7636887608069162E-2</v>
      </c>
      <c r="HG270" s="13"/>
      <c r="HH270" s="13"/>
      <c r="HI270" s="25">
        <v>4284</v>
      </c>
      <c r="HJ270" s="38">
        <v>4520</v>
      </c>
      <c r="HK270" s="10">
        <f t="shared" si="6334"/>
        <v>9</v>
      </c>
      <c r="HL270" s="11">
        <f t="shared" si="6335"/>
        <v>0</v>
      </c>
      <c r="HM270" s="11">
        <f t="shared" si="6336"/>
        <v>11277</v>
      </c>
      <c r="HN270" s="11">
        <f t="shared" si="6337"/>
        <v>880</v>
      </c>
      <c r="HO270" s="11">
        <f t="shared" si="6338"/>
        <v>5529</v>
      </c>
      <c r="HP270" s="202">
        <f t="shared" si="6339"/>
        <v>0.49028997073689812</v>
      </c>
      <c r="HQ270" s="15">
        <f t="shared" si="6340"/>
        <v>254</v>
      </c>
      <c r="HR270" s="12">
        <f t="shared" si="6341"/>
        <v>4.5939591246156632E-2</v>
      </c>
      <c r="HS270" s="16">
        <v>67</v>
      </c>
      <c r="HT270" s="17">
        <v>5188</v>
      </c>
      <c r="HU270" s="16">
        <f t="shared" si="6342"/>
        <v>93.83251944293724</v>
      </c>
      <c r="HV270" s="23">
        <v>4284</v>
      </c>
      <c r="HW270" s="22">
        <v>4520</v>
      </c>
      <c r="HX270" s="78">
        <f t="shared" si="6343"/>
        <v>0.47788331071913159</v>
      </c>
      <c r="HY270" s="78">
        <f t="shared" si="6344"/>
        <v>0.49562913907284767</v>
      </c>
      <c r="HZ270" s="78">
        <f t="shared" si="6345"/>
        <v>0.49698716269321458</v>
      </c>
    </row>
    <row r="271" spans="1:241" x14ac:dyDescent="0.25">
      <c r="A271" s="211"/>
      <c r="B271" s="41">
        <f t="shared" si="6346"/>
        <v>44713</v>
      </c>
      <c r="C271" s="10"/>
      <c r="D271" s="11"/>
      <c r="E271" s="74">
        <f t="shared" si="6347"/>
        <v>675</v>
      </c>
      <c r="F271" s="74">
        <f t="shared" si="6348"/>
        <v>54</v>
      </c>
      <c r="G271" s="11">
        <v>352</v>
      </c>
      <c r="H271" s="12">
        <f t="shared" si="6264"/>
        <v>0.54074074074074074</v>
      </c>
      <c r="I271" s="11">
        <v>13</v>
      </c>
      <c r="J271" s="12">
        <f t="shared" si="6265"/>
        <v>3.5616438356164383E-2</v>
      </c>
      <c r="K271" s="13"/>
      <c r="L271" s="11"/>
      <c r="M271" s="25">
        <v>4656.666666666667</v>
      </c>
      <c r="N271" s="38">
        <v>4642</v>
      </c>
      <c r="O271" s="10">
        <v>1</v>
      </c>
      <c r="P271" s="11"/>
      <c r="Q271" s="74">
        <f t="shared" si="6349"/>
        <v>687</v>
      </c>
      <c r="R271" s="74">
        <f t="shared" si="6350"/>
        <v>57</v>
      </c>
      <c r="S271" s="11">
        <v>330</v>
      </c>
      <c r="T271" s="12">
        <f t="shared" si="6268"/>
        <v>0.49927219796215427</v>
      </c>
      <c r="U271" s="11">
        <v>13</v>
      </c>
      <c r="V271" s="12">
        <f t="shared" si="6269"/>
        <v>3.7900874635568516E-2</v>
      </c>
      <c r="W271" s="13"/>
      <c r="X271" s="11"/>
      <c r="Y271" s="25">
        <v>4715.7142857142853</v>
      </c>
      <c r="Z271" s="38">
        <v>4776.25</v>
      </c>
      <c r="AA271" s="10"/>
      <c r="AB271" s="11"/>
      <c r="AC271" s="74">
        <f t="shared" si="6351"/>
        <v>711</v>
      </c>
      <c r="AD271" s="74">
        <f t="shared" si="6352"/>
        <v>57</v>
      </c>
      <c r="AE271" s="11">
        <v>341</v>
      </c>
      <c r="AF271" s="12">
        <f t="shared" si="6272"/>
        <v>0.49929676511954996</v>
      </c>
      <c r="AG271" s="11">
        <v>14</v>
      </c>
      <c r="AH271" s="12">
        <f t="shared" si="6273"/>
        <v>3.9436619718309862E-2</v>
      </c>
      <c r="AI271" s="13"/>
      <c r="AJ271" s="11"/>
      <c r="AK271" s="25">
        <v>4616.590909090909</v>
      </c>
      <c r="AL271" s="38">
        <v>4574.4444444444443</v>
      </c>
      <c r="AM271" s="10"/>
      <c r="AN271" s="11"/>
      <c r="AO271" s="74">
        <f t="shared" si="6353"/>
        <v>170</v>
      </c>
      <c r="AP271" s="74">
        <f t="shared" si="6354"/>
        <v>14</v>
      </c>
      <c r="AQ271" s="11">
        <v>63</v>
      </c>
      <c r="AR271" s="12">
        <f t="shared" si="6276"/>
        <v>0.39411764705882352</v>
      </c>
      <c r="AS271" s="11">
        <v>4</v>
      </c>
      <c r="AT271" s="12">
        <f t="shared" si="6277"/>
        <v>5.9701492537313432E-2</v>
      </c>
      <c r="AU271" s="13"/>
      <c r="AV271" s="11"/>
      <c r="AW271" s="25">
        <v>4682.1428571428569</v>
      </c>
      <c r="AX271" s="38">
        <v>5061.4285714285716</v>
      </c>
      <c r="AY271" s="10"/>
      <c r="AZ271" s="11"/>
      <c r="BA271" s="74">
        <f t="shared" si="6355"/>
        <v>724</v>
      </c>
      <c r="BB271" s="74">
        <f t="shared" si="6356"/>
        <v>56</v>
      </c>
      <c r="BC271" s="11">
        <v>315</v>
      </c>
      <c r="BD271" s="12">
        <f t="shared" si="6280"/>
        <v>0.45718232044198898</v>
      </c>
      <c r="BE271" s="11">
        <v>16</v>
      </c>
      <c r="BF271" s="12">
        <f t="shared" si="6281"/>
        <v>4.8338368580060423E-2</v>
      </c>
      <c r="BG271" s="13"/>
      <c r="BH271" s="11"/>
      <c r="BI271" s="25">
        <v>4707.272727272727</v>
      </c>
      <c r="BJ271" s="38">
        <v>4946</v>
      </c>
      <c r="BK271" s="10"/>
      <c r="BL271" s="11"/>
      <c r="BM271" s="74">
        <f t="shared" si="6357"/>
        <v>717</v>
      </c>
      <c r="BN271" s="74">
        <f t="shared" si="6358"/>
        <v>56</v>
      </c>
      <c r="BO271" s="11">
        <v>300</v>
      </c>
      <c r="BP271" s="12">
        <f t="shared" si="6284"/>
        <v>0.43793584379358436</v>
      </c>
      <c r="BQ271" s="11">
        <v>14</v>
      </c>
      <c r="BR271" s="12">
        <f t="shared" si="6285"/>
        <v>4.4585987261146494E-2</v>
      </c>
      <c r="BS271" s="13"/>
      <c r="BT271" s="11"/>
      <c r="BU271" s="25">
        <v>4811.3157894736842</v>
      </c>
      <c r="BV271" s="38">
        <v>5100</v>
      </c>
      <c r="BW271" s="10"/>
      <c r="BX271" s="11"/>
      <c r="BY271" s="74">
        <f t="shared" si="6359"/>
        <v>703</v>
      </c>
      <c r="BZ271" s="74">
        <f t="shared" si="6360"/>
        <v>55</v>
      </c>
      <c r="CA271" s="11">
        <v>351</v>
      </c>
      <c r="CB271" s="12">
        <f t="shared" si="6288"/>
        <v>0.54054054054054057</v>
      </c>
      <c r="CC271" s="11">
        <v>29</v>
      </c>
      <c r="CD271" s="12">
        <f t="shared" si="6289"/>
        <v>7.6315789473684212E-2</v>
      </c>
      <c r="CE271" s="13"/>
      <c r="CF271" s="11"/>
      <c r="CG271" s="25">
        <v>4751.3888888888887</v>
      </c>
      <c r="CH271" s="38">
        <v>4719.333333333333</v>
      </c>
      <c r="CI271" s="10"/>
      <c r="CJ271" s="11"/>
      <c r="CK271" s="74">
        <f t="shared" si="6361"/>
        <v>724</v>
      </c>
      <c r="CL271" s="74">
        <f t="shared" si="6362"/>
        <v>56</v>
      </c>
      <c r="CM271" s="11">
        <v>363</v>
      </c>
      <c r="CN271" s="12">
        <f t="shared" si="6292"/>
        <v>0.53038674033149169</v>
      </c>
      <c r="CO271" s="11">
        <v>21</v>
      </c>
      <c r="CP271" s="12">
        <f t="shared" si="6293"/>
        <v>5.46875E-2</v>
      </c>
      <c r="CQ271" s="13"/>
      <c r="CR271" s="11"/>
      <c r="CS271" s="25">
        <v>4731.1428571428569</v>
      </c>
      <c r="CT271" s="38">
        <v>4832.1428571428569</v>
      </c>
      <c r="CU271" s="10"/>
      <c r="CV271" s="11"/>
      <c r="CW271" s="74">
        <f t="shared" si="6363"/>
        <v>715</v>
      </c>
      <c r="CX271" s="74">
        <f t="shared" si="6364"/>
        <v>56</v>
      </c>
      <c r="CY271" s="11">
        <v>328</v>
      </c>
      <c r="CZ271" s="12">
        <f t="shared" si="6296"/>
        <v>0.4797202797202797</v>
      </c>
      <c r="DA271" s="11">
        <v>15</v>
      </c>
      <c r="DB271" s="12">
        <f t="shared" si="6297"/>
        <v>4.3731778425655975E-2</v>
      </c>
      <c r="DC271" s="13"/>
      <c r="DD271" s="11"/>
      <c r="DE271" s="25">
        <v>4705.1724137931033</v>
      </c>
      <c r="DF271" s="38">
        <v>4874.375</v>
      </c>
      <c r="DG271" s="10"/>
      <c r="DH271" s="11"/>
      <c r="DI271" s="74">
        <f t="shared" si="6365"/>
        <v>154</v>
      </c>
      <c r="DJ271" s="74">
        <f t="shared" si="6366"/>
        <v>12</v>
      </c>
      <c r="DK271" s="11">
        <v>60</v>
      </c>
      <c r="DL271" s="12">
        <f t="shared" si="6300"/>
        <v>0.40909090909090912</v>
      </c>
      <c r="DM271" s="11">
        <v>3</v>
      </c>
      <c r="DN271" s="12">
        <f t="shared" si="6301"/>
        <v>4.7619047619047616E-2</v>
      </c>
      <c r="DO271" s="13"/>
      <c r="DP271" s="11"/>
      <c r="DQ271" s="25">
        <v>4744</v>
      </c>
      <c r="DR271" s="38">
        <v>4845</v>
      </c>
      <c r="DS271" s="10"/>
      <c r="DT271" s="11"/>
      <c r="DU271" s="74">
        <f t="shared" si="6367"/>
        <v>740</v>
      </c>
      <c r="DV271" s="74">
        <f t="shared" si="6368"/>
        <v>55</v>
      </c>
      <c r="DW271" s="11">
        <v>317</v>
      </c>
      <c r="DX271" s="12">
        <f t="shared" si="6304"/>
        <v>0.45810810810810809</v>
      </c>
      <c r="DY271" s="11">
        <v>22</v>
      </c>
      <c r="DZ271" s="12">
        <f t="shared" si="6305"/>
        <v>6.4896755162241887E-2</v>
      </c>
      <c r="EA271" s="13"/>
      <c r="EB271" s="11"/>
      <c r="EC271" s="25">
        <v>4564.2105263157891</v>
      </c>
      <c r="ED271" s="38">
        <v>4916</v>
      </c>
      <c r="EE271" s="10"/>
      <c r="EF271" s="11"/>
      <c r="EG271" s="74">
        <f t="shared" si="6369"/>
        <v>739</v>
      </c>
      <c r="EH271" s="74">
        <f t="shared" si="6370"/>
        <v>56</v>
      </c>
      <c r="EI271" s="11">
        <v>280</v>
      </c>
      <c r="EJ271" s="12">
        <f t="shared" si="6308"/>
        <v>0.39918809201623817</v>
      </c>
      <c r="EK271" s="11">
        <v>15</v>
      </c>
      <c r="EL271" s="12">
        <f t="shared" si="6309"/>
        <v>5.0847457627118647E-2</v>
      </c>
      <c r="EM271" s="13"/>
      <c r="EN271" s="11"/>
      <c r="EO271" s="25">
        <v>4820.588235294118</v>
      </c>
      <c r="EP271" s="38">
        <v>5303.333333333333</v>
      </c>
      <c r="EQ271" s="10"/>
      <c r="ER271" s="11"/>
      <c r="ES271" s="74">
        <f t="shared" si="6371"/>
        <v>712</v>
      </c>
      <c r="ET271" s="74">
        <f t="shared" si="6372"/>
        <v>54</v>
      </c>
      <c r="EU271" s="11">
        <v>418</v>
      </c>
      <c r="EV271" s="12">
        <f t="shared" si="6312"/>
        <v>0.6095505617977528</v>
      </c>
      <c r="EW271" s="11">
        <v>16</v>
      </c>
      <c r="EX271" s="12">
        <f t="shared" si="6313"/>
        <v>3.6866359447004608E-2</v>
      </c>
      <c r="EY271" s="13"/>
      <c r="EZ271" s="11"/>
      <c r="FA271" s="25">
        <v>4620.5263157894733</v>
      </c>
      <c r="FB271" s="38">
        <v>4637.333333333333</v>
      </c>
      <c r="FC271" s="10"/>
      <c r="FD271" s="11"/>
      <c r="FE271" s="74">
        <f t="shared" si="6373"/>
        <v>722</v>
      </c>
      <c r="FF271" s="74">
        <f t="shared" si="6374"/>
        <v>56</v>
      </c>
      <c r="FG271" s="11">
        <v>355</v>
      </c>
      <c r="FH271" s="12">
        <f t="shared" si="6316"/>
        <v>0.52493074792243766</v>
      </c>
      <c r="FI271" s="11">
        <v>24</v>
      </c>
      <c r="FJ271" s="12">
        <f t="shared" si="6317"/>
        <v>6.3324538258575203E-2</v>
      </c>
      <c r="FK271" s="13"/>
      <c r="FL271" s="11"/>
      <c r="FM271" s="25">
        <v>4829.1176470588234</v>
      </c>
      <c r="FN271" s="38">
        <v>4718.666666666667</v>
      </c>
      <c r="FO271" s="10"/>
      <c r="FP271" s="11"/>
      <c r="FQ271" s="74">
        <f t="shared" si="6375"/>
        <v>731</v>
      </c>
      <c r="FR271" s="74">
        <f t="shared" si="6376"/>
        <v>57</v>
      </c>
      <c r="FS271" s="11">
        <v>385</v>
      </c>
      <c r="FT271" s="12">
        <f t="shared" si="6320"/>
        <v>0.55403556771545825</v>
      </c>
      <c r="FU271" s="11">
        <v>20</v>
      </c>
      <c r="FV271" s="12">
        <f t="shared" si="6321"/>
        <v>4.9382716049382713E-2</v>
      </c>
      <c r="FW271" s="13"/>
      <c r="FX271" s="11"/>
      <c r="FY271" s="25">
        <v>4708.0487804878048</v>
      </c>
      <c r="FZ271" s="38">
        <v>4817.333333333333</v>
      </c>
      <c r="GA271" s="10"/>
      <c r="GB271" s="11"/>
      <c r="GC271" s="74">
        <f t="shared" si="6377"/>
        <v>179</v>
      </c>
      <c r="GD271" s="74">
        <f t="shared" si="6378"/>
        <v>15</v>
      </c>
      <c r="GE271" s="11">
        <v>70</v>
      </c>
      <c r="GF271" s="12">
        <f t="shared" si="6324"/>
        <v>0.41899441340782123</v>
      </c>
      <c r="GG271" s="11">
        <v>5</v>
      </c>
      <c r="GH271" s="12">
        <f t="shared" si="6325"/>
        <v>6.6666666666666666E-2</v>
      </c>
      <c r="GI271" s="13"/>
      <c r="GJ271" s="11"/>
      <c r="GK271" s="25">
        <v>4914</v>
      </c>
      <c r="GL271" s="38">
        <v>5325.7142857142853</v>
      </c>
      <c r="GM271" s="10">
        <v>1</v>
      </c>
      <c r="GN271" s="11"/>
      <c r="GO271" s="74">
        <f t="shared" si="6379"/>
        <v>734</v>
      </c>
      <c r="GP271" s="74">
        <f t="shared" si="6380"/>
        <v>56</v>
      </c>
      <c r="GQ271" s="11">
        <v>347</v>
      </c>
      <c r="GR271" s="12">
        <f t="shared" si="6328"/>
        <v>0.49455040871934602</v>
      </c>
      <c r="GS271" s="11">
        <v>16</v>
      </c>
      <c r="GT271" s="12">
        <f t="shared" si="6329"/>
        <v>4.4077134986225897E-2</v>
      </c>
      <c r="GU271" s="13"/>
      <c r="GV271" s="11"/>
      <c r="GW271" s="25">
        <v>4564.545454545455</v>
      </c>
      <c r="GX271" s="38">
        <v>4945.7142857142853</v>
      </c>
      <c r="GY271" s="10"/>
      <c r="GZ271" s="11"/>
      <c r="HA271" s="74">
        <f t="shared" si="6381"/>
        <v>738</v>
      </c>
      <c r="HB271" s="74">
        <f t="shared" si="6382"/>
        <v>58</v>
      </c>
      <c r="HC271" s="11">
        <v>301</v>
      </c>
      <c r="HD271" s="12">
        <f t="shared" si="6332"/>
        <v>0.41869918699186992</v>
      </c>
      <c r="HE271" s="11">
        <v>8</v>
      </c>
      <c r="HF271" s="12">
        <f t="shared" si="6333"/>
        <v>2.5889967637540454E-2</v>
      </c>
      <c r="HG271" s="13"/>
      <c r="HH271" s="11"/>
      <c r="HI271" s="25">
        <v>4745.75</v>
      </c>
      <c r="HJ271" s="38">
        <v>5330.588235294118</v>
      </c>
      <c r="HK271" s="10">
        <f t="shared" si="6334"/>
        <v>2</v>
      </c>
      <c r="HL271" s="11">
        <f t="shared" si="6335"/>
        <v>0</v>
      </c>
      <c r="HM271" s="11">
        <f t="shared" si="6336"/>
        <v>11275</v>
      </c>
      <c r="HN271" s="11">
        <f t="shared" si="6337"/>
        <v>880</v>
      </c>
      <c r="HO271" s="11">
        <f t="shared" si="6338"/>
        <v>5544</v>
      </c>
      <c r="HP271" s="202">
        <f t="shared" si="6339"/>
        <v>0.49170731707317072</v>
      </c>
      <c r="HQ271" s="15">
        <f t="shared" si="6340"/>
        <v>268</v>
      </c>
      <c r="HR271" s="12">
        <f t="shared" si="6341"/>
        <v>4.8340548340548344E-2</v>
      </c>
      <c r="HS271" s="16">
        <v>67.2</v>
      </c>
      <c r="HT271" s="17">
        <v>5182</v>
      </c>
      <c r="HU271" s="16">
        <f t="shared" si="6342"/>
        <v>93.470418470418466</v>
      </c>
      <c r="HV271" s="23">
        <v>4707.9145299145302</v>
      </c>
      <c r="HW271" s="22">
        <v>4892.608695652174</v>
      </c>
      <c r="HX271" s="78">
        <f t="shared" si="6343"/>
        <v>0.48181324647122692</v>
      </c>
      <c r="HY271" s="78">
        <f t="shared" si="6344"/>
        <v>0.47788079470198674</v>
      </c>
      <c r="HZ271" s="78">
        <f t="shared" si="6345"/>
        <v>0.51493710691823902</v>
      </c>
    </row>
    <row r="272" spans="1:241" x14ac:dyDescent="0.25">
      <c r="A272" s="211"/>
      <c r="B272" s="41">
        <f t="shared" si="6346"/>
        <v>44714</v>
      </c>
      <c r="C272" s="10"/>
      <c r="D272" s="11"/>
      <c r="E272" s="74">
        <f t="shared" si="6347"/>
        <v>675</v>
      </c>
      <c r="F272" s="74">
        <f t="shared" si="6348"/>
        <v>54</v>
      </c>
      <c r="G272" s="11">
        <v>366</v>
      </c>
      <c r="H272" s="12">
        <f t="shared" si="6264"/>
        <v>0.562962962962963</v>
      </c>
      <c r="I272" s="11">
        <v>14</v>
      </c>
      <c r="J272" s="12">
        <f t="shared" si="6265"/>
        <v>3.6842105263157891E-2</v>
      </c>
      <c r="K272" s="13"/>
      <c r="L272" s="11"/>
      <c r="M272" s="39">
        <v>90.909090909090907</v>
      </c>
      <c r="N272" s="43">
        <v>93.333333333333329</v>
      </c>
      <c r="O272" s="10"/>
      <c r="P272" s="11"/>
      <c r="Q272" s="74">
        <f t="shared" si="6349"/>
        <v>687</v>
      </c>
      <c r="R272" s="74">
        <f t="shared" si="6350"/>
        <v>57</v>
      </c>
      <c r="S272" s="11">
        <v>324</v>
      </c>
      <c r="T272" s="12">
        <f t="shared" si="6268"/>
        <v>0.50509461426491997</v>
      </c>
      <c r="U272" s="11">
        <v>23</v>
      </c>
      <c r="V272" s="12">
        <f t="shared" si="6269"/>
        <v>6.6282420749279536E-2</v>
      </c>
      <c r="W272" s="13"/>
      <c r="X272" s="11"/>
      <c r="Y272" s="39">
        <v>62.857142857142854</v>
      </c>
      <c r="Z272" s="43">
        <v>93.75</v>
      </c>
      <c r="AA272" s="10"/>
      <c r="AB272" s="11"/>
      <c r="AC272" s="74">
        <f t="shared" si="6351"/>
        <v>711</v>
      </c>
      <c r="AD272" s="74">
        <f t="shared" si="6352"/>
        <v>57</v>
      </c>
      <c r="AE272" s="11">
        <v>361</v>
      </c>
      <c r="AF272" s="12">
        <f t="shared" si="6272"/>
        <v>0.53586497890295359</v>
      </c>
      <c r="AG272" s="11">
        <v>20</v>
      </c>
      <c r="AH272" s="12">
        <f t="shared" si="6273"/>
        <v>5.2493438320209973E-2</v>
      </c>
      <c r="AI272" s="13"/>
      <c r="AJ272" s="11"/>
      <c r="AK272" s="39">
        <v>90.909090909090907</v>
      </c>
      <c r="AL272" s="43">
        <v>94.444444444444443</v>
      </c>
      <c r="AM272" s="10"/>
      <c r="AN272" s="11"/>
      <c r="AO272" s="74">
        <f t="shared" si="6353"/>
        <v>170</v>
      </c>
      <c r="AP272" s="74">
        <f t="shared" si="6354"/>
        <v>14</v>
      </c>
      <c r="AQ272" s="11">
        <v>65</v>
      </c>
      <c r="AR272" s="12">
        <f t="shared" si="6276"/>
        <v>0.41764705882352943</v>
      </c>
      <c r="AS272" s="11">
        <v>6</v>
      </c>
      <c r="AT272" s="12">
        <f t="shared" si="6277"/>
        <v>8.4507042253521125E-2</v>
      </c>
      <c r="AU272" s="13"/>
      <c r="AV272" s="11"/>
      <c r="AW272" s="39">
        <v>50</v>
      </c>
      <c r="AX272" s="43">
        <v>71.428571428571431</v>
      </c>
      <c r="AY272" s="10"/>
      <c r="AZ272" s="11"/>
      <c r="BA272" s="74">
        <f t="shared" si="6355"/>
        <v>724</v>
      </c>
      <c r="BB272" s="74">
        <f t="shared" si="6356"/>
        <v>56</v>
      </c>
      <c r="BC272" s="11">
        <v>324</v>
      </c>
      <c r="BD272" s="12">
        <f t="shared" si="6280"/>
        <v>0.46961325966850831</v>
      </c>
      <c r="BE272" s="11">
        <v>16</v>
      </c>
      <c r="BF272" s="12">
        <f t="shared" si="6281"/>
        <v>4.7058823529411764E-2</v>
      </c>
      <c r="BG272" s="13"/>
      <c r="BH272" s="11"/>
      <c r="BI272" s="39">
        <v>69.696969696969703</v>
      </c>
      <c r="BJ272" s="43">
        <v>80</v>
      </c>
      <c r="BK272" s="10"/>
      <c r="BL272" s="11"/>
      <c r="BM272" s="74">
        <f t="shared" si="6357"/>
        <v>717</v>
      </c>
      <c r="BN272" s="74">
        <f t="shared" si="6358"/>
        <v>56</v>
      </c>
      <c r="BO272" s="11">
        <v>314</v>
      </c>
      <c r="BP272" s="12">
        <f t="shared" si="6284"/>
        <v>0.45885634588563456</v>
      </c>
      <c r="BQ272" s="11">
        <v>15</v>
      </c>
      <c r="BR272" s="12">
        <f t="shared" si="6285"/>
        <v>4.5592705167173252E-2</v>
      </c>
      <c r="BS272" s="13"/>
      <c r="BT272" s="11"/>
      <c r="BU272" s="39">
        <v>60.526315789473685</v>
      </c>
      <c r="BV272" s="43">
        <v>81.25</v>
      </c>
      <c r="BW272" s="10"/>
      <c r="BX272" s="11"/>
      <c r="BY272" s="74">
        <f t="shared" si="6359"/>
        <v>703</v>
      </c>
      <c r="BZ272" s="74">
        <f t="shared" si="6360"/>
        <v>55</v>
      </c>
      <c r="CA272" s="11">
        <v>354</v>
      </c>
      <c r="CB272" s="12">
        <f t="shared" si="6288"/>
        <v>0.53342816500711232</v>
      </c>
      <c r="CC272" s="11">
        <v>21</v>
      </c>
      <c r="CD272" s="12">
        <f t="shared" si="6289"/>
        <v>5.6000000000000001E-2</v>
      </c>
      <c r="CE272" s="13"/>
      <c r="CF272" s="11"/>
      <c r="CG272" s="39">
        <v>75</v>
      </c>
      <c r="CH272" s="43">
        <v>86.666666666666671</v>
      </c>
      <c r="CI272" s="10"/>
      <c r="CJ272" s="11"/>
      <c r="CK272" s="74">
        <f t="shared" si="6361"/>
        <v>724</v>
      </c>
      <c r="CL272" s="74">
        <f t="shared" si="6362"/>
        <v>56</v>
      </c>
      <c r="CM272" s="11">
        <v>393</v>
      </c>
      <c r="CN272" s="12">
        <f t="shared" si="6292"/>
        <v>0.56906077348066297</v>
      </c>
      <c r="CO272" s="11">
        <v>19</v>
      </c>
      <c r="CP272" s="12">
        <f t="shared" si="6293"/>
        <v>4.6116504854368932E-2</v>
      </c>
      <c r="CQ272" s="13"/>
      <c r="CR272" s="11"/>
      <c r="CS272" s="39">
        <v>80</v>
      </c>
      <c r="CT272" s="43">
        <v>85.714285714285708</v>
      </c>
      <c r="CU272" s="10">
        <v>1</v>
      </c>
      <c r="CV272" s="11"/>
      <c r="CW272" s="74">
        <f t="shared" si="6363"/>
        <v>714</v>
      </c>
      <c r="CX272" s="74">
        <f t="shared" si="6364"/>
        <v>56</v>
      </c>
      <c r="CY272" s="11">
        <v>357</v>
      </c>
      <c r="CZ272" s="12">
        <f t="shared" si="6296"/>
        <v>0.5448179271708683</v>
      </c>
      <c r="DA272" s="11">
        <v>32</v>
      </c>
      <c r="DB272" s="12">
        <f t="shared" si="6297"/>
        <v>8.2262210796915161E-2</v>
      </c>
      <c r="DC272" s="13"/>
      <c r="DD272" s="11"/>
      <c r="DE272" s="39">
        <v>68.965517241379317</v>
      </c>
      <c r="DF272" s="43">
        <v>93.75</v>
      </c>
      <c r="DG272" s="10"/>
      <c r="DH272" s="11"/>
      <c r="DI272" s="74">
        <f t="shared" si="6365"/>
        <v>154</v>
      </c>
      <c r="DJ272" s="74">
        <f t="shared" si="6366"/>
        <v>12</v>
      </c>
      <c r="DK272" s="11">
        <v>65</v>
      </c>
      <c r="DL272" s="12">
        <f t="shared" si="6300"/>
        <v>0.44155844155844154</v>
      </c>
      <c r="DM272" s="11">
        <v>3</v>
      </c>
      <c r="DN272" s="12">
        <f t="shared" si="6301"/>
        <v>4.4117647058823532E-2</v>
      </c>
      <c r="DO272" s="39"/>
      <c r="DP272" s="39"/>
      <c r="DQ272" s="39">
        <v>53.333333333333336</v>
      </c>
      <c r="DR272" s="43">
        <v>87.5</v>
      </c>
      <c r="DS272" s="10"/>
      <c r="DT272" s="11"/>
      <c r="DU272" s="74">
        <f t="shared" si="6367"/>
        <v>740</v>
      </c>
      <c r="DV272" s="74">
        <f t="shared" si="6368"/>
        <v>55</v>
      </c>
      <c r="DW272" s="11">
        <v>397</v>
      </c>
      <c r="DX272" s="12">
        <f t="shared" si="6304"/>
        <v>0.55810810810810807</v>
      </c>
      <c r="DY272" s="11">
        <v>16</v>
      </c>
      <c r="DZ272" s="12">
        <f t="shared" si="6305"/>
        <v>3.8740920096852302E-2</v>
      </c>
      <c r="EA272" s="13"/>
      <c r="EB272" s="11"/>
      <c r="EC272" s="39">
        <v>94.736842105263165</v>
      </c>
      <c r="ED272" s="43">
        <v>100</v>
      </c>
      <c r="EE272" s="10"/>
      <c r="EF272" s="11"/>
      <c r="EG272" s="74">
        <f t="shared" si="6369"/>
        <v>739</v>
      </c>
      <c r="EH272" s="74">
        <f t="shared" si="6370"/>
        <v>56</v>
      </c>
      <c r="EI272" s="11">
        <v>375</v>
      </c>
      <c r="EJ272" s="12">
        <f t="shared" si="6308"/>
        <v>0.53585926928281458</v>
      </c>
      <c r="EK272" s="11">
        <v>21</v>
      </c>
      <c r="EL272" s="12">
        <f t="shared" si="6309"/>
        <v>5.3030303030303032E-2</v>
      </c>
      <c r="EM272" s="13"/>
      <c r="EN272" s="11"/>
      <c r="EO272" s="39">
        <v>76.470588235294116</v>
      </c>
      <c r="EP272" s="43">
        <v>86.666666666666671</v>
      </c>
      <c r="EQ272" s="10"/>
      <c r="ER272" s="11"/>
      <c r="ES272" s="74">
        <f t="shared" si="6371"/>
        <v>712</v>
      </c>
      <c r="ET272" s="74">
        <f t="shared" si="6372"/>
        <v>54</v>
      </c>
      <c r="EU272" s="11">
        <v>400</v>
      </c>
      <c r="EV272" s="12">
        <f t="shared" si="6312"/>
        <v>0.59269662921348309</v>
      </c>
      <c r="EW272" s="11">
        <v>22</v>
      </c>
      <c r="EX272" s="12">
        <f t="shared" si="6313"/>
        <v>5.2132701421800945E-2</v>
      </c>
      <c r="EY272" s="13"/>
      <c r="EZ272" s="11"/>
      <c r="FA272" s="39">
        <v>92.10526315789474</v>
      </c>
      <c r="FB272" s="43">
        <v>93.333333333333329</v>
      </c>
      <c r="FC272" s="10"/>
      <c r="FD272" s="11"/>
      <c r="FE272" s="74">
        <f t="shared" si="6373"/>
        <v>722</v>
      </c>
      <c r="FF272" s="74">
        <f t="shared" si="6374"/>
        <v>56</v>
      </c>
      <c r="FG272" s="11">
        <v>359</v>
      </c>
      <c r="FH272" s="12">
        <f t="shared" si="6316"/>
        <v>0.52631578947368418</v>
      </c>
      <c r="FI272" s="11">
        <v>21</v>
      </c>
      <c r="FJ272" s="12">
        <f t="shared" si="6317"/>
        <v>5.526315789473684E-2</v>
      </c>
      <c r="FK272" s="13"/>
      <c r="FL272" s="11"/>
      <c r="FM272" s="39">
        <v>64.705882352941174</v>
      </c>
      <c r="FN272" s="43">
        <v>93.333333333333329</v>
      </c>
      <c r="FO272" s="10"/>
      <c r="FP272" s="11"/>
      <c r="FQ272" s="74">
        <f t="shared" si="6375"/>
        <v>731</v>
      </c>
      <c r="FR272" s="74">
        <f t="shared" si="6376"/>
        <v>57</v>
      </c>
      <c r="FS272" s="11">
        <v>376</v>
      </c>
      <c r="FT272" s="12">
        <f t="shared" si="6320"/>
        <v>0.54172366621067036</v>
      </c>
      <c r="FU272" s="11">
        <v>20</v>
      </c>
      <c r="FV272" s="12">
        <f t="shared" si="6321"/>
        <v>5.0505050505050504E-2</v>
      </c>
      <c r="FW272" s="13"/>
      <c r="FX272" s="11"/>
      <c r="FY272" s="39">
        <v>73.170731707317074</v>
      </c>
      <c r="FZ272" s="43">
        <v>100</v>
      </c>
      <c r="GA272" s="10"/>
      <c r="GB272" s="11"/>
      <c r="GC272" s="74">
        <f t="shared" si="6377"/>
        <v>179</v>
      </c>
      <c r="GD272" s="74">
        <f t="shared" si="6378"/>
        <v>15</v>
      </c>
      <c r="GE272" s="11">
        <v>78</v>
      </c>
      <c r="GF272" s="12">
        <f t="shared" si="6324"/>
        <v>0.45251396648044695</v>
      </c>
      <c r="GG272" s="11">
        <v>3</v>
      </c>
      <c r="GH272" s="12">
        <f t="shared" si="6325"/>
        <v>3.7037037037037035E-2</v>
      </c>
      <c r="GI272" s="13"/>
      <c r="GJ272" s="11"/>
      <c r="GK272" s="39">
        <v>53.333333333333336</v>
      </c>
      <c r="GL272" s="43">
        <v>85.714285714285708</v>
      </c>
      <c r="GM272" s="10"/>
      <c r="GN272" s="11"/>
      <c r="GO272" s="74">
        <f t="shared" si="6379"/>
        <v>734</v>
      </c>
      <c r="GP272" s="74">
        <f t="shared" si="6380"/>
        <v>56</v>
      </c>
      <c r="GQ272" s="11">
        <v>372</v>
      </c>
      <c r="GR272" s="12">
        <f t="shared" si="6328"/>
        <v>0.52452316076294281</v>
      </c>
      <c r="GS272" s="11">
        <v>13</v>
      </c>
      <c r="GT272" s="12">
        <f t="shared" si="6329"/>
        <v>3.3766233766233764E-2</v>
      </c>
      <c r="GU272" s="13"/>
      <c r="GV272" s="11"/>
      <c r="GW272" s="39">
        <v>87.878787878787875</v>
      </c>
      <c r="GX272" s="43">
        <v>85.714285714285708</v>
      </c>
      <c r="GY272" s="10"/>
      <c r="GZ272" s="11"/>
      <c r="HA272" s="74">
        <f t="shared" si="6381"/>
        <v>738</v>
      </c>
      <c r="HB272" s="74">
        <f t="shared" si="6382"/>
        <v>58</v>
      </c>
      <c r="HC272" s="11">
        <v>329</v>
      </c>
      <c r="HD272" s="12">
        <f t="shared" si="6332"/>
        <v>0.46476964769647694</v>
      </c>
      <c r="HE272" s="11">
        <v>14</v>
      </c>
      <c r="HF272" s="12">
        <f t="shared" si="6333"/>
        <v>4.0816326530612242E-2</v>
      </c>
      <c r="HG272" s="13"/>
      <c r="HH272" s="11"/>
      <c r="HI272" s="39">
        <v>75</v>
      </c>
      <c r="HJ272" s="43">
        <v>76.470588235294116</v>
      </c>
      <c r="HK272" s="10">
        <f t="shared" si="6334"/>
        <v>1</v>
      </c>
      <c r="HL272" s="11">
        <f t="shared" si="6335"/>
        <v>0</v>
      </c>
      <c r="HM272" s="11">
        <f t="shared" si="6336"/>
        <v>11274</v>
      </c>
      <c r="HN272" s="11">
        <f t="shared" si="6337"/>
        <v>880</v>
      </c>
      <c r="HO272" s="11">
        <f t="shared" si="6338"/>
        <v>5908</v>
      </c>
      <c r="HP272" s="202">
        <f t="shared" si="6339"/>
        <v>0.52403760865708715</v>
      </c>
      <c r="HQ272" s="15">
        <f t="shared" si="6340"/>
        <v>299</v>
      </c>
      <c r="HR272" s="12">
        <f t="shared" si="6341"/>
        <v>5.0609343263371701E-2</v>
      </c>
      <c r="HS272" s="16">
        <v>66.7</v>
      </c>
      <c r="HT272" s="17">
        <v>5498</v>
      </c>
      <c r="HU272" s="16">
        <f t="shared" si="6342"/>
        <v>93.060257278266761</v>
      </c>
      <c r="HV272" s="23">
        <v>70.940170940170944</v>
      </c>
      <c r="HW272" s="22">
        <v>79.841897233201578</v>
      </c>
      <c r="HX272" s="78">
        <f t="shared" si="6343"/>
        <v>0.50162866449511401</v>
      </c>
      <c r="HY272" s="78">
        <f t="shared" si="6344"/>
        <v>0.54398516163222044</v>
      </c>
      <c r="HZ272" s="78">
        <f t="shared" si="6345"/>
        <v>0.52594339622641506</v>
      </c>
      <c r="ID272" s="83">
        <f t="shared" ref="ID272:IF272" si="6383">ID273/ID274</f>
        <v>3.246753246753247E-3</v>
      </c>
      <c r="IE272" s="83">
        <f t="shared" si="6383"/>
        <v>2.3790642347343376E-3</v>
      </c>
      <c r="IF272" s="83">
        <f t="shared" si="6383"/>
        <v>2.8743140841390124E-3</v>
      </c>
      <c r="IG272" s="86" t="s">
        <v>41</v>
      </c>
    </row>
    <row r="273" spans="1:241" ht="19.5" thickBot="1" x14ac:dyDescent="0.3">
      <c r="A273" s="211"/>
      <c r="B273" s="42"/>
      <c r="C273" s="26">
        <f t="shared" ref="C273:D273" si="6384">SUM(C266:C272)</f>
        <v>2</v>
      </c>
      <c r="D273" s="27">
        <f t="shared" si="6384"/>
        <v>0</v>
      </c>
      <c r="E273" s="27"/>
      <c r="F273" s="27"/>
      <c r="G273" s="27">
        <f t="shared" ref="G273" si="6385">SUM(G266:G272)</f>
        <v>2554</v>
      </c>
      <c r="H273" s="28">
        <f t="shared" ref="H273" si="6386">((G273+I273)/7)/E272</f>
        <v>0.56275132275132267</v>
      </c>
      <c r="I273" s="27">
        <f t="shared" ref="I273" si="6387">SUM(I266:I272)</f>
        <v>105</v>
      </c>
      <c r="J273" s="28">
        <f t="shared" ref="J273" si="6388">(I273/(I273+G273))</f>
        <v>3.9488529522376831E-2</v>
      </c>
      <c r="K273" s="27"/>
      <c r="L273" s="27"/>
      <c r="M273" s="29">
        <f t="shared" ref="M273:N273" si="6389">M271/M270*100-100</f>
        <v>8.6990351696234001</v>
      </c>
      <c r="N273" s="72">
        <f t="shared" si="6389"/>
        <v>2.699115044247776</v>
      </c>
      <c r="O273" s="26">
        <f t="shared" ref="O273:P273" si="6390">SUM(O266:O272)</f>
        <v>2</v>
      </c>
      <c r="P273" s="27">
        <f t="shared" si="6390"/>
        <v>0</v>
      </c>
      <c r="Q273" s="27"/>
      <c r="R273" s="27"/>
      <c r="S273" s="27">
        <f t="shared" si="5721"/>
        <v>2292</v>
      </c>
      <c r="T273" s="28">
        <f t="shared" ref="T273" si="6391">((S273+U273)/7)/Q272</f>
        <v>0.50426284050738202</v>
      </c>
      <c r="U273" s="27">
        <f t="shared" si="5723"/>
        <v>133</v>
      </c>
      <c r="V273" s="28">
        <f t="shared" ref="V273" si="6392">(U273/(U273+S273))</f>
        <v>5.484536082474227E-2</v>
      </c>
      <c r="W273" s="27"/>
      <c r="X273" s="27"/>
      <c r="Y273" s="29">
        <f t="shared" ref="Y273:Z273" si="6393">Y271/Y270*100-100</f>
        <v>10.077364279044929</v>
      </c>
      <c r="Z273" s="72">
        <f t="shared" si="6393"/>
        <v>5.6692477876106153</v>
      </c>
      <c r="AA273" s="26">
        <f t="shared" ref="AA273:AB273" si="6394">SUM(AA266:AA272)</f>
        <v>2</v>
      </c>
      <c r="AB273" s="27">
        <f t="shared" si="6394"/>
        <v>0</v>
      </c>
      <c r="AC273" s="27"/>
      <c r="AD273" s="27"/>
      <c r="AE273" s="27">
        <f t="shared" si="5727"/>
        <v>2483</v>
      </c>
      <c r="AF273" s="28">
        <f t="shared" ref="AF273" si="6395">((AE273+AG273)/7)/AC272</f>
        <v>0.51999196302993778</v>
      </c>
      <c r="AG273" s="27">
        <f t="shared" si="5729"/>
        <v>105</v>
      </c>
      <c r="AH273" s="28">
        <f t="shared" ref="AH273" si="6396">(AG273/(AG273+AE273))</f>
        <v>4.0571870170015456E-2</v>
      </c>
      <c r="AI273" s="27"/>
      <c r="AJ273" s="27"/>
      <c r="AK273" s="29">
        <f t="shared" ref="AK273:AL273" si="6397">AK271/AK270*100-100</f>
        <v>7.7635599694423121</v>
      </c>
      <c r="AL273" s="72">
        <f t="shared" si="6397"/>
        <v>1.2045231071779767</v>
      </c>
      <c r="AM273" s="26">
        <f t="shared" ref="AM273:AN273" si="6398">SUM(AM266:AM272)</f>
        <v>2</v>
      </c>
      <c r="AN273" s="27">
        <f t="shared" si="6398"/>
        <v>0</v>
      </c>
      <c r="AO273" s="27"/>
      <c r="AP273" s="27"/>
      <c r="AQ273" s="27">
        <f t="shared" si="5733"/>
        <v>508</v>
      </c>
      <c r="AR273" s="28">
        <f t="shared" ref="AR273" si="6399">((AQ273+AS273)/7)/AO272</f>
        <v>0.44705882352941179</v>
      </c>
      <c r="AS273" s="27">
        <f t="shared" si="5735"/>
        <v>24</v>
      </c>
      <c r="AT273" s="28">
        <f t="shared" ref="AT273" si="6400">(AS273/(AS273+AQ273))</f>
        <v>4.5112781954887216E-2</v>
      </c>
      <c r="AU273" s="27"/>
      <c r="AV273" s="27"/>
      <c r="AW273" s="29">
        <f t="shared" ref="AW273:AX273" si="6401">AW271/AW270*100-100</f>
        <v>9.2937174869947938</v>
      </c>
      <c r="AX273" s="72">
        <f t="shared" si="6401"/>
        <v>11.978508217446276</v>
      </c>
      <c r="AY273" s="26">
        <f t="shared" ref="AY273:AZ273" si="6402">SUM(AY266:AY272)</f>
        <v>1</v>
      </c>
      <c r="AZ273" s="27">
        <f t="shared" si="6402"/>
        <v>0</v>
      </c>
      <c r="BA273" s="27"/>
      <c r="BB273" s="27"/>
      <c r="BC273" s="27">
        <f t="shared" si="5739"/>
        <v>2288</v>
      </c>
      <c r="BD273" s="28">
        <f t="shared" ref="BD273" si="6403">((BC273+BE273)/7)/BA272</f>
        <v>0.4715864246250987</v>
      </c>
      <c r="BE273" s="27">
        <f t="shared" si="5741"/>
        <v>102</v>
      </c>
      <c r="BF273" s="28">
        <f t="shared" ref="BF273" si="6404">(BE273/(BE273+BC273))</f>
        <v>4.2677824267782424E-2</v>
      </c>
      <c r="BG273" s="27"/>
      <c r="BH273" s="27"/>
      <c r="BI273" s="29">
        <f t="shared" ref="BI273:BJ273" si="6405">BI271/BI270*100-100</f>
        <v>9.880315762668701</v>
      </c>
      <c r="BJ273" s="72">
        <f t="shared" si="6405"/>
        <v>9.4247787610619298</v>
      </c>
      <c r="BK273" s="26">
        <f t="shared" ref="BK273:BL273" si="6406">SUM(BK266:BK272)</f>
        <v>3</v>
      </c>
      <c r="BL273" s="27">
        <f t="shared" si="6406"/>
        <v>1</v>
      </c>
      <c r="BM273" s="27"/>
      <c r="BN273" s="27"/>
      <c r="BO273" s="27">
        <f t="shared" si="5745"/>
        <v>2224</v>
      </c>
      <c r="BP273" s="28">
        <f t="shared" ref="BP273" si="6407">((BO273+BQ273)/7)/BM272</f>
        <v>0.46443514644351463</v>
      </c>
      <c r="BQ273" s="27">
        <f t="shared" si="5747"/>
        <v>107</v>
      </c>
      <c r="BR273" s="28">
        <f t="shared" ref="BR273" si="6408">(BQ273/(BQ273+BO273))</f>
        <v>4.5903045903045905E-2</v>
      </c>
      <c r="BS273" s="27"/>
      <c r="BT273" s="27"/>
      <c r="BU273" s="29">
        <f t="shared" ref="BU273:BV273" si="6409">BU271/BU270*100-100</f>
        <v>12.308958671187781</v>
      </c>
      <c r="BV273" s="72">
        <f t="shared" si="6409"/>
        <v>12.83185840707965</v>
      </c>
      <c r="BW273" s="26">
        <f t="shared" ref="BW273:BX273" si="6410">SUM(BW266:BW272)</f>
        <v>2</v>
      </c>
      <c r="BX273" s="27">
        <f t="shared" si="6410"/>
        <v>0</v>
      </c>
      <c r="BY273" s="27"/>
      <c r="BZ273" s="27"/>
      <c r="CA273" s="27">
        <f t="shared" si="5751"/>
        <v>2434</v>
      </c>
      <c r="CB273" s="28">
        <f t="shared" ref="CB273" si="6411">((CA273+CC273)/7)/BY272</f>
        <v>0.52590936801463117</v>
      </c>
      <c r="CC273" s="27">
        <f t="shared" si="5753"/>
        <v>154</v>
      </c>
      <c r="CD273" s="28">
        <f t="shared" ref="CD273" si="6412">(CC273/(CC273+CA273))</f>
        <v>5.9505409582689336E-2</v>
      </c>
      <c r="CE273" s="27"/>
      <c r="CF273" s="27"/>
      <c r="CG273" s="29">
        <f t="shared" ref="CG273:CH273" si="6413">CG271/CG270*100-100</f>
        <v>10.910104782653789</v>
      </c>
      <c r="CH273" s="72">
        <f t="shared" si="6413"/>
        <v>4.4100294985250628</v>
      </c>
      <c r="CI273" s="26">
        <f t="shared" ref="CI273:CJ273" si="6414">SUM(CI266:CI272)</f>
        <v>2</v>
      </c>
      <c r="CJ273" s="27">
        <f t="shared" si="6414"/>
        <v>0</v>
      </c>
      <c r="CK273" s="27"/>
      <c r="CL273" s="27"/>
      <c r="CM273" s="27">
        <f t="shared" si="5757"/>
        <v>2716</v>
      </c>
      <c r="CN273" s="28">
        <f t="shared" ref="CN273" si="6415">((CM273+CO273)/7)/CK272</f>
        <v>0.55860299921073409</v>
      </c>
      <c r="CO273" s="27">
        <f t="shared" si="5759"/>
        <v>115</v>
      </c>
      <c r="CP273" s="28">
        <f t="shared" ref="CP273" si="6416">(CO273/(CO273+CM273))</f>
        <v>4.0621688449311195E-2</v>
      </c>
      <c r="CQ273" s="27"/>
      <c r="CR273" s="27"/>
      <c r="CS273" s="29">
        <f t="shared" ref="CS273:CT273" si="6417">CS271/CS270*100-100</f>
        <v>10.437508336667989</v>
      </c>
      <c r="CT273" s="72">
        <f t="shared" si="6417"/>
        <v>6.9058154235145395</v>
      </c>
      <c r="CU273" s="26">
        <f t="shared" ref="CU273:CV273" si="6418">SUM(CU266:CU272)</f>
        <v>1</v>
      </c>
      <c r="CV273" s="27">
        <f t="shared" si="6418"/>
        <v>0</v>
      </c>
      <c r="CW273" s="27"/>
      <c r="CX273" s="27"/>
      <c r="CY273" s="27">
        <f t="shared" si="5763"/>
        <v>2334</v>
      </c>
      <c r="CZ273" s="28">
        <f t="shared" ref="CZ273" si="6419">((CY273+DA273)/7)/CW272</f>
        <v>0.49479791916766708</v>
      </c>
      <c r="DA273" s="27">
        <f t="shared" si="5765"/>
        <v>139</v>
      </c>
      <c r="DB273" s="28">
        <f t="shared" ref="DB273" si="6420">(DA273/(DA273+CY273))</f>
        <v>5.6207035988677718E-2</v>
      </c>
      <c r="DC273" s="27"/>
      <c r="DD273" s="27"/>
      <c r="DE273" s="29">
        <f t="shared" ref="DE273:DF273" si="6421">DE271/DE270*100-100</f>
        <v>9.8312888373740321</v>
      </c>
      <c r="DF273" s="72">
        <f t="shared" si="6421"/>
        <v>7.8401548672566435</v>
      </c>
      <c r="DG273" s="26">
        <f t="shared" ref="DG273:DH273" si="6422">SUM(DG266:DG272)</f>
        <v>3</v>
      </c>
      <c r="DH273" s="27">
        <f t="shared" si="6422"/>
        <v>0</v>
      </c>
      <c r="DI273" s="27"/>
      <c r="DJ273" s="27"/>
      <c r="DK273" s="27">
        <f t="shared" si="5769"/>
        <v>399</v>
      </c>
      <c r="DL273" s="28">
        <f t="shared" ref="DL273" si="6423">((DK273+DM273)/7)/DI272</f>
        <v>0.38868274582560297</v>
      </c>
      <c r="DM273" s="27">
        <f t="shared" si="5771"/>
        <v>20</v>
      </c>
      <c r="DN273" s="28">
        <f t="shared" ref="DN273" si="6424">(DM273/(DM273+DK273))</f>
        <v>4.77326968973747E-2</v>
      </c>
      <c r="DO273" s="27"/>
      <c r="DP273" s="27"/>
      <c r="DQ273" s="29">
        <f t="shared" ref="DQ273:DR273" si="6425">DQ271/DQ270*100-100</f>
        <v>10.737628384687213</v>
      </c>
      <c r="DR273" s="72">
        <f t="shared" si="6425"/>
        <v>7.1902654867256501</v>
      </c>
      <c r="DS273" s="26">
        <f t="shared" ref="DS273:DT273" si="6426">SUM(DS266:DS272)</f>
        <v>0</v>
      </c>
      <c r="DT273" s="27">
        <f t="shared" si="6426"/>
        <v>0</v>
      </c>
      <c r="DU273" s="27"/>
      <c r="DV273" s="27"/>
      <c r="DW273" s="27">
        <f t="shared" si="5775"/>
        <v>2455</v>
      </c>
      <c r="DX273" s="28">
        <f t="shared" ref="DX273" si="6427">((DW273+DY273)/7)/DU272</f>
        <v>0.49575289575289572</v>
      </c>
      <c r="DY273" s="27">
        <f t="shared" si="5777"/>
        <v>113</v>
      </c>
      <c r="DZ273" s="28">
        <f t="shared" ref="DZ273" si="6428">(DY273/(DY273+DW273))</f>
        <v>4.4003115264797506E-2</v>
      </c>
      <c r="EA273" s="27"/>
      <c r="EB273" s="27"/>
      <c r="EC273" s="29">
        <f t="shared" ref="EC273:ED273" si="6429">EC271/EC270*100-100</f>
        <v>6.5408619588185957</v>
      </c>
      <c r="ED273" s="72">
        <f t="shared" si="6429"/>
        <v>8.7610619469026432</v>
      </c>
      <c r="EE273" s="26">
        <f t="shared" ref="EE273:EF273" si="6430">SUM(EE266:EE272)</f>
        <v>1</v>
      </c>
      <c r="EF273" s="27">
        <f t="shared" si="6430"/>
        <v>0</v>
      </c>
      <c r="EG273" s="27"/>
      <c r="EH273" s="27"/>
      <c r="EI273" s="27">
        <f t="shared" si="5781"/>
        <v>2274</v>
      </c>
      <c r="EJ273" s="28">
        <f t="shared" ref="EJ273" si="6431">((EI273+EK273)/7)/EG272</f>
        <v>0.46742702493717381</v>
      </c>
      <c r="EK273" s="27">
        <f t="shared" si="5783"/>
        <v>144</v>
      </c>
      <c r="EL273" s="28">
        <f t="shared" ref="EL273" si="6432">(EK273/(EK273+EI273))</f>
        <v>5.9553349875930521E-2</v>
      </c>
      <c r="EM273" s="27"/>
      <c r="EN273" s="27"/>
      <c r="EO273" s="29">
        <f t="shared" ref="EO273:EP273" si="6433">EO271/EO270*100-100</f>
        <v>12.525402317789869</v>
      </c>
      <c r="EP273" s="72">
        <f t="shared" si="6433"/>
        <v>17.330383480825958</v>
      </c>
      <c r="EQ273" s="26">
        <f t="shared" ref="EQ273:ER273" si="6434">SUM(EQ266:EQ272)</f>
        <v>2</v>
      </c>
      <c r="ER273" s="27">
        <f t="shared" si="6434"/>
        <v>1</v>
      </c>
      <c r="ES273" s="27"/>
      <c r="ET273" s="27"/>
      <c r="EU273" s="27">
        <f t="shared" si="5787"/>
        <v>2777</v>
      </c>
      <c r="EV273" s="28">
        <f t="shared" ref="EV273" si="6435">((EU273+EW273)/7)/ES272</f>
        <v>0.586677367576244</v>
      </c>
      <c r="EW273" s="27">
        <f t="shared" si="5789"/>
        <v>147</v>
      </c>
      <c r="EX273" s="28">
        <f t="shared" ref="EX273" si="6436">(EW273/(EW273+EU273))</f>
        <v>5.0273597811217513E-2</v>
      </c>
      <c r="EY273" s="27"/>
      <c r="EZ273" s="27"/>
      <c r="FA273" s="29">
        <f t="shared" ref="FA273:FB273" si="6437">FA271/FA270*100-100</f>
        <v>7.8554228709027285</v>
      </c>
      <c r="FB273" s="72">
        <f t="shared" si="6437"/>
        <v>2.5958702064896642</v>
      </c>
      <c r="FC273" s="26">
        <f t="shared" ref="FC273:FD273" si="6438">SUM(FC266:FC272)</f>
        <v>0</v>
      </c>
      <c r="FD273" s="27">
        <f t="shared" si="6438"/>
        <v>0</v>
      </c>
      <c r="FE273" s="27"/>
      <c r="FF273" s="27"/>
      <c r="FG273" s="27">
        <f t="shared" si="5793"/>
        <v>2453</v>
      </c>
      <c r="FH273" s="28">
        <f t="shared" ref="FH273" si="6439">((FG273+FI273)/7)/FE272</f>
        <v>0.51305896319746735</v>
      </c>
      <c r="FI273" s="27">
        <f t="shared" si="5795"/>
        <v>140</v>
      </c>
      <c r="FJ273" s="28">
        <f t="shared" ref="FJ273" si="6440">(FI273/(FI273+FG273))</f>
        <v>5.399151561897416E-2</v>
      </c>
      <c r="FK273" s="27"/>
      <c r="FL273" s="27"/>
      <c r="FM273" s="29">
        <f t="shared" ref="FM273:FN273" si="6441">FM271/FM270*100-100</f>
        <v>12.724501565332005</v>
      </c>
      <c r="FN273" s="72">
        <f t="shared" si="6441"/>
        <v>4.3952802359882099</v>
      </c>
      <c r="FO273" s="26">
        <f t="shared" ref="FO273:FP273" si="6442">SUM(FO266:FO272)</f>
        <v>2</v>
      </c>
      <c r="FP273" s="27">
        <f t="shared" si="6442"/>
        <v>0</v>
      </c>
      <c r="FQ273" s="27"/>
      <c r="FR273" s="27"/>
      <c r="FS273" s="27">
        <f t="shared" si="5799"/>
        <v>2587</v>
      </c>
      <c r="FT273" s="28">
        <f t="shared" ref="FT273" si="6443">((FS273+FU273)/7)/FQ272</f>
        <v>0.5256986515536447</v>
      </c>
      <c r="FU273" s="27">
        <f t="shared" si="5801"/>
        <v>103</v>
      </c>
      <c r="FV273" s="28">
        <f t="shared" ref="FV273" si="6444">(FU273/(FU273+FS273))</f>
        <v>3.8289962825278807E-2</v>
      </c>
      <c r="FW273" s="27"/>
      <c r="FX273" s="27"/>
      <c r="FY273" s="29">
        <f t="shared" ref="FY273:FZ273" si="6445">FY271/FY270*100-100</f>
        <v>9.8984309170822655</v>
      </c>
      <c r="FZ273" s="72">
        <f t="shared" si="6445"/>
        <v>6.5781710914454266</v>
      </c>
      <c r="GA273" s="26">
        <f t="shared" ref="GA273:GB273" si="6446">SUM(GA266:GA272)</f>
        <v>2</v>
      </c>
      <c r="GB273" s="27">
        <f t="shared" si="6446"/>
        <v>0</v>
      </c>
      <c r="GC273" s="27"/>
      <c r="GD273" s="27"/>
      <c r="GE273" s="27">
        <f t="shared" si="5805"/>
        <v>504</v>
      </c>
      <c r="GF273" s="28">
        <f t="shared" ref="GF273" si="6447">((GE273+GG273)/7)/GC272</f>
        <v>0.42218675179569032</v>
      </c>
      <c r="GG273" s="27">
        <f t="shared" si="5807"/>
        <v>25</v>
      </c>
      <c r="GH273" s="28">
        <f t="shared" ref="GH273" si="6448">(GG273/(GG273+GE273))</f>
        <v>4.725897920604915E-2</v>
      </c>
      <c r="GI273" s="27"/>
      <c r="GJ273" s="27"/>
      <c r="GK273" s="29">
        <f t="shared" ref="GK273:GL273" si="6449">GK271/GK270*100-100</f>
        <v>14.705882352941174</v>
      </c>
      <c r="GL273" s="72">
        <f t="shared" si="6449"/>
        <v>17.825537294563844</v>
      </c>
      <c r="GM273" s="26">
        <f t="shared" ref="GM273:GN273" si="6450">SUM(GM266:GM272)</f>
        <v>3</v>
      </c>
      <c r="GN273" s="27">
        <f t="shared" si="6450"/>
        <v>0</v>
      </c>
      <c r="GO273" s="27"/>
      <c r="GP273" s="27"/>
      <c r="GQ273" s="27">
        <f t="shared" si="5811"/>
        <v>2575</v>
      </c>
      <c r="GR273" s="28">
        <f t="shared" ref="GR273" si="6451">((GQ273+GS273)/7)/GO272</f>
        <v>0.51576488906189177</v>
      </c>
      <c r="GS273" s="27">
        <f t="shared" si="5813"/>
        <v>75</v>
      </c>
      <c r="GT273" s="28">
        <f t="shared" ref="GT273" si="6452">(GS273/(GS273+GQ273))</f>
        <v>2.8301886792452831E-2</v>
      </c>
      <c r="GU273" s="27"/>
      <c r="GV273" s="27"/>
      <c r="GW273" s="29">
        <f t="shared" ref="GW273:GX273" si="6453">GW271/GW270*100-100</f>
        <v>6.5486800780918628</v>
      </c>
      <c r="GX273" s="72">
        <f t="shared" si="6453"/>
        <v>9.4184576485461378</v>
      </c>
      <c r="GY273" s="26">
        <f t="shared" ref="GY273:GZ273" si="6454">SUM(GY266:GY272)</f>
        <v>2</v>
      </c>
      <c r="GZ273" s="27">
        <f t="shared" si="6454"/>
        <v>0</v>
      </c>
      <c r="HA273" s="27"/>
      <c r="HB273" s="27"/>
      <c r="HC273" s="27">
        <f t="shared" si="5817"/>
        <v>2210</v>
      </c>
      <c r="HD273" s="28">
        <f t="shared" ref="HD273" si="6455">((HC273+HE273)/7)/HA272</f>
        <v>0.44812233836624082</v>
      </c>
      <c r="HE273" s="27">
        <f t="shared" si="5819"/>
        <v>105</v>
      </c>
      <c r="HF273" s="28">
        <f t="shared" ref="HF273" si="6456">(HE273/(HE273+HC273))</f>
        <v>4.5356371490280781E-2</v>
      </c>
      <c r="HG273" s="27"/>
      <c r="HH273" s="27"/>
      <c r="HI273" s="29">
        <f t="shared" ref="HI273:HJ273" si="6457">HI271/HI270*100-100</f>
        <v>10.778478057889828</v>
      </c>
      <c r="HJ273" s="72">
        <f t="shared" si="6457"/>
        <v>17.933368037480491</v>
      </c>
      <c r="HK273" s="26">
        <f t="shared" si="6334"/>
        <v>32</v>
      </c>
      <c r="HL273" s="27">
        <f t="shared" si="6335"/>
        <v>2</v>
      </c>
      <c r="HM273" s="27"/>
      <c r="HN273" s="27"/>
      <c r="HO273" s="27">
        <f t="shared" ref="HO273" si="6458">+G273+S273+AE273+AQ273+BC273+BO273+CA273+CM273+CY273+DK273+DW273+EI273+EU273+FG273+FS273+GE273+GQ273+HC273+I273+U273+AG273+AS273+BE273+BQ273+CC273+CO273+DA273+DM273+DY273+EK273+EW273+FI273+FU273+GG273+GS273+HE273</f>
        <v>39923</v>
      </c>
      <c r="HP273" s="203">
        <f t="shared" ref="HP273" si="6459">+((HO273)/HM272)/7</f>
        <v>0.50587952051496488</v>
      </c>
      <c r="HQ273" s="62">
        <f t="shared" si="6340"/>
        <v>1856</v>
      </c>
      <c r="HR273" s="52">
        <f t="shared" si="6341"/>
        <v>4.6489492272624805E-2</v>
      </c>
      <c r="HS273" s="53">
        <f t="shared" si="5824"/>
        <v>66.728571428571428</v>
      </c>
      <c r="HT273" s="54">
        <f t="shared" si="5825"/>
        <v>37387</v>
      </c>
      <c r="HU273" s="53">
        <f t="shared" si="5826"/>
        <v>93.63212810181183</v>
      </c>
      <c r="HV273" s="63">
        <f t="shared" ref="HV273:HW273" si="6460">HV271/HV270*100-100</f>
        <v>9.8952971501991271</v>
      </c>
      <c r="HW273" s="72">
        <f t="shared" si="6460"/>
        <v>8.2435552135436723</v>
      </c>
      <c r="HX273" s="78">
        <f t="shared" ref="HX273" si="6461">SUM(G273,I273,S273,U273,AE273,AG273,AQ273,AS273,BC273,BE273,BO273,BQ273)/7/SUM(E272,Q272,AC272,AO272,BA272,BM272)</f>
        <v>0.50120210950829835</v>
      </c>
      <c r="HY273" s="78">
        <f t="shared" ref="HY273" si="6462">SUM(CA273,CC273,CM273,CO273,CY273,DA273,DK273,DM273,DW273,DY273,EI273,EK273)/7/SUM(BY272,CK272,CW272,DI272,DU272,EG272)</f>
        <v>0.50333106215459156</v>
      </c>
      <c r="HZ273" s="78">
        <f t="shared" ref="HZ273" si="6463">SUM(K273,EU273,EW273,FG273,FI273,FS273,FU273,GE273,GG273,GQ273,GS273,HC273,HE273)/7/SUM(ES272,FE272,FQ272,GC272,GO272,HA272)</f>
        <v>0.51291554357592095</v>
      </c>
      <c r="IA273" s="82">
        <f t="shared" ref="IA273" si="6464">SUM(I273,U273,AG273,AS273,BE273,BQ273)/SUM(G273,I273,S273,U273,AE273,AG273,AQ273,AS273,BC273,BE273,BO273,BQ273)</f>
        <v>4.4564796905222435E-2</v>
      </c>
      <c r="IB273" s="82">
        <f t="shared" ref="IB273" si="6465">SUM(CC273,CO273,DA273,DM273,DY273,EK273)/SUM(CA273,CC273,CM273,CO273,CY273,DA273,DK273,DM273,DW273,DY273,EI273,EK273)</f>
        <v>5.1515379408889221E-2</v>
      </c>
      <c r="IC273" s="82">
        <f t="shared" ref="IC273" si="6466">SUM(EW273,FI273,FU273,GG273,GS273,HE273)/SUM(EU273,EW273,FG273,FI273,FS273,FU273,GE273,GG273,GQ273,GS273,HC273,HE273)</f>
        <v>4.342748704474126E-2</v>
      </c>
      <c r="ID273" s="84">
        <f t="shared" ref="ID273" si="6467">SUM(C273,O273,AA273,AM273,AY273,BK273)</f>
        <v>12</v>
      </c>
      <c r="IE273" s="84">
        <f t="shared" ref="IE273" si="6468">SUM(BW273,CI273,CU273,DG273,DS273,EE273)</f>
        <v>9</v>
      </c>
      <c r="IF273" s="84">
        <f t="shared" ref="IF273" si="6469">SUM(EQ273,FC273,FO273,GA273,GM273,GY273)</f>
        <v>11</v>
      </c>
      <c r="IG273" s="86" t="s">
        <v>40</v>
      </c>
    </row>
    <row r="274" spans="1:24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5">
        <f t="shared" ref="HK274:HL274" si="6470">HK273/HM263</f>
        <v>2.8303555634176542E-3</v>
      </c>
      <c r="HL274" s="68">
        <f t="shared" si="6470"/>
        <v>2.2675736961451248E-3</v>
      </c>
      <c r="HM274" s="30"/>
      <c r="HN274" s="30"/>
      <c r="HO274" s="30"/>
      <c r="HP274" s="204"/>
      <c r="HQ274" s="30"/>
      <c r="HR274" s="30"/>
      <c r="HS274" s="30"/>
      <c r="HT274" s="51"/>
      <c r="HU274" s="30"/>
      <c r="HV274" s="30"/>
      <c r="HW274" s="31"/>
      <c r="HY274" s="77"/>
      <c r="HZ274" s="77"/>
      <c r="ID274" s="84">
        <f t="shared" ref="ID274" si="6471">SUM(E263,Q263,AC263,AO263,BA263,BM263)</f>
        <v>3696</v>
      </c>
      <c r="IE274" s="84">
        <f t="shared" ref="IE274" si="6472">SUM(BY263,CK263,CW263,DI263,DU263,EG263)</f>
        <v>3783</v>
      </c>
      <c r="IF274" s="84">
        <f t="shared" ref="IF274" si="6473">SUM(ES263,FE263,FQ263,GC263,GO263,HA263)</f>
        <v>3827</v>
      </c>
      <c r="IG274" s="86" t="s">
        <v>38</v>
      </c>
    </row>
    <row r="275" spans="1:241" x14ac:dyDescent="0.25">
      <c r="A275" s="210">
        <v>55</v>
      </c>
      <c r="B275" s="73">
        <f>B272+1</f>
        <v>44715</v>
      </c>
      <c r="C275" s="33"/>
      <c r="D275" s="34"/>
      <c r="E275" s="34">
        <f t="shared" ref="E275:F275" si="6474">E272-C275</f>
        <v>675</v>
      </c>
      <c r="F275" s="34">
        <f t="shared" si="6474"/>
        <v>54</v>
      </c>
      <c r="G275" s="34">
        <v>357</v>
      </c>
      <c r="H275" s="35">
        <f t="shared" ref="H275:H281" si="6475">((G275+I275)/E275)</f>
        <v>0.55111111111111111</v>
      </c>
      <c r="I275" s="34">
        <v>15</v>
      </c>
      <c r="J275" s="35">
        <f t="shared" ref="J275:J281" si="6476">I275/(G275+I275)</f>
        <v>4.0322580645161289E-2</v>
      </c>
      <c r="K275" s="36"/>
      <c r="L275" s="34"/>
      <c r="M275" s="34"/>
      <c r="N275" s="37"/>
      <c r="O275" s="33"/>
      <c r="P275" s="34"/>
      <c r="Q275" s="34">
        <f t="shared" ref="Q275" si="6477">Q272-O275</f>
        <v>687</v>
      </c>
      <c r="R275" s="34">
        <f t="shared" ref="R275" si="6478">R272-P275</f>
        <v>57</v>
      </c>
      <c r="S275" s="34">
        <v>317</v>
      </c>
      <c r="T275" s="35">
        <f t="shared" ref="T275:T281" si="6479">((S275+U275)/Q275)</f>
        <v>0.48326055312954874</v>
      </c>
      <c r="U275" s="34">
        <v>15</v>
      </c>
      <c r="V275" s="35">
        <f t="shared" ref="V275:V281" si="6480">U275/(S275+U275)</f>
        <v>4.5180722891566265E-2</v>
      </c>
      <c r="W275" s="36"/>
      <c r="X275" s="34"/>
      <c r="Y275" s="34"/>
      <c r="Z275" s="37"/>
      <c r="AA275" s="33">
        <v>1</v>
      </c>
      <c r="AB275" s="34"/>
      <c r="AC275" s="34">
        <f t="shared" ref="AC275" si="6481">AC272-AA275</f>
        <v>710</v>
      </c>
      <c r="AD275" s="34">
        <f t="shared" ref="AD275" si="6482">AD272-AB275</f>
        <v>57</v>
      </c>
      <c r="AE275" s="34">
        <v>340</v>
      </c>
      <c r="AF275" s="35">
        <f t="shared" ref="AF275:AF281" si="6483">((AE275+AG275)/AC275)</f>
        <v>0.49295774647887325</v>
      </c>
      <c r="AG275" s="34">
        <v>10</v>
      </c>
      <c r="AH275" s="35">
        <f t="shared" ref="AH275:AH281" si="6484">AG275/(AE275+AG275)</f>
        <v>2.8571428571428571E-2</v>
      </c>
      <c r="AI275" s="36"/>
      <c r="AJ275" s="34"/>
      <c r="AK275" s="34"/>
      <c r="AL275" s="37"/>
      <c r="AM275" s="33"/>
      <c r="AN275" s="34"/>
      <c r="AO275" s="34">
        <f t="shared" ref="AO275" si="6485">AO272-AM275</f>
        <v>170</v>
      </c>
      <c r="AP275" s="34">
        <f t="shared" ref="AP275" si="6486">AP272-AN275</f>
        <v>14</v>
      </c>
      <c r="AQ275" s="34">
        <v>68</v>
      </c>
      <c r="AR275" s="35">
        <f t="shared" ref="AR275:AR281" si="6487">((AQ275+AS275)/AO275)</f>
        <v>0.41176470588235292</v>
      </c>
      <c r="AS275" s="34">
        <v>2</v>
      </c>
      <c r="AT275" s="35">
        <f t="shared" ref="AT275:AT281" si="6488">AS275/(AQ275+AS275)</f>
        <v>2.8571428571428571E-2</v>
      </c>
      <c r="AU275" s="36"/>
      <c r="AV275" s="34"/>
      <c r="AW275" s="34"/>
      <c r="AX275" s="37"/>
      <c r="AY275" s="33">
        <v>2</v>
      </c>
      <c r="AZ275" s="34"/>
      <c r="BA275" s="34">
        <f t="shared" ref="BA275" si="6489">BA272-AY275</f>
        <v>722</v>
      </c>
      <c r="BB275" s="34">
        <f t="shared" ref="BB275" si="6490">BB272-AZ275</f>
        <v>56</v>
      </c>
      <c r="BC275" s="34">
        <v>324</v>
      </c>
      <c r="BD275" s="35">
        <f t="shared" ref="BD275:BD281" si="6491">((BC275+BE275)/BA275)</f>
        <v>0.47229916897506924</v>
      </c>
      <c r="BE275" s="34">
        <v>17</v>
      </c>
      <c r="BF275" s="35">
        <f t="shared" ref="BF275:BF281" si="6492">BE275/(BC275+BE275)</f>
        <v>4.9853372434017593E-2</v>
      </c>
      <c r="BG275" s="36"/>
      <c r="BH275" s="34"/>
      <c r="BI275" s="34"/>
      <c r="BJ275" s="37"/>
      <c r="BK275" s="33"/>
      <c r="BL275" s="34"/>
      <c r="BM275" s="34">
        <f t="shared" ref="BM275" si="6493">BM272-BK275</f>
        <v>717</v>
      </c>
      <c r="BN275" s="34">
        <f t="shared" ref="BN275" si="6494">BN272-BL275</f>
        <v>56</v>
      </c>
      <c r="BO275" s="34">
        <v>317</v>
      </c>
      <c r="BP275" s="35">
        <f t="shared" ref="BP275:BP281" si="6495">((BO275+BQ275)/BM275)</f>
        <v>0.46025104602510458</v>
      </c>
      <c r="BQ275" s="34">
        <v>13</v>
      </c>
      <c r="BR275" s="35">
        <f t="shared" ref="BR275:BR281" si="6496">BQ275/(BO275+BQ275)</f>
        <v>3.9393939393939391E-2</v>
      </c>
      <c r="BS275" s="36"/>
      <c r="BT275" s="34"/>
      <c r="BU275" s="34"/>
      <c r="BV275" s="37"/>
      <c r="BW275" s="33"/>
      <c r="BX275" s="34"/>
      <c r="BY275" s="34">
        <f t="shared" ref="BY275" si="6497">BY272-BW275</f>
        <v>703</v>
      </c>
      <c r="BZ275" s="34">
        <f t="shared" ref="BZ275" si="6498">BZ272-BX275</f>
        <v>55</v>
      </c>
      <c r="CA275" s="34">
        <v>331</v>
      </c>
      <c r="CB275" s="35">
        <f t="shared" ref="CB275:CB281" si="6499">((CA275+CC275)/BY275)</f>
        <v>0.49359886201991465</v>
      </c>
      <c r="CC275" s="34">
        <v>16</v>
      </c>
      <c r="CD275" s="35">
        <f t="shared" ref="CD275:CD281" si="6500">CC275/(CA275+CC275)</f>
        <v>4.6109510086455328E-2</v>
      </c>
      <c r="CE275" s="36"/>
      <c r="CF275" s="34"/>
      <c r="CG275" s="34"/>
      <c r="CH275" s="37"/>
      <c r="CI275" s="33"/>
      <c r="CJ275" s="34"/>
      <c r="CK275" s="34">
        <f t="shared" ref="CK275" si="6501">CK272-CI275</f>
        <v>724</v>
      </c>
      <c r="CL275" s="34">
        <f t="shared" ref="CL275" si="6502">CL272-CJ275</f>
        <v>56</v>
      </c>
      <c r="CM275" s="34">
        <v>393</v>
      </c>
      <c r="CN275" s="35">
        <f t="shared" ref="CN275:CN281" si="6503">((CM275+CO275)/CK275)</f>
        <v>0.55524861878453036</v>
      </c>
      <c r="CO275" s="34">
        <v>9</v>
      </c>
      <c r="CP275" s="35">
        <f t="shared" ref="CP275:CP281" si="6504">CO275/(CM275+CO275)</f>
        <v>2.2388059701492536E-2</v>
      </c>
      <c r="CQ275" s="36"/>
      <c r="CR275" s="34"/>
      <c r="CS275" s="34"/>
      <c r="CT275" s="37"/>
      <c r="CU275" s="33"/>
      <c r="CV275" s="34"/>
      <c r="CW275" s="34">
        <f t="shared" ref="CW275" si="6505">CW272-CU275</f>
        <v>714</v>
      </c>
      <c r="CX275" s="34">
        <f t="shared" ref="CX275" si="6506">CX272-CV275</f>
        <v>56</v>
      </c>
      <c r="CY275" s="34">
        <v>331</v>
      </c>
      <c r="CZ275" s="35">
        <f t="shared" ref="CZ275:CZ281" si="6507">((CY275+DA275)/CW275)</f>
        <v>0.49439775910364148</v>
      </c>
      <c r="DA275" s="34">
        <v>22</v>
      </c>
      <c r="DB275" s="35">
        <f t="shared" ref="DB275:DB281" si="6508">DA275/(CY275+DA275)</f>
        <v>6.2322946175637391E-2</v>
      </c>
      <c r="DC275" s="36"/>
      <c r="DD275" s="34"/>
      <c r="DE275" s="34"/>
      <c r="DF275" s="37"/>
      <c r="DG275" s="33">
        <v>1</v>
      </c>
      <c r="DH275" s="34"/>
      <c r="DI275" s="34">
        <f t="shared" ref="DI275" si="6509">DI272-DG275</f>
        <v>153</v>
      </c>
      <c r="DJ275" s="34">
        <f t="shared" ref="DJ275" si="6510">DJ272-DH275</f>
        <v>12</v>
      </c>
      <c r="DK275" s="34">
        <v>51</v>
      </c>
      <c r="DL275" s="35">
        <f t="shared" ref="DL275:DL281" si="6511">((DK275+DM275)/DI275)</f>
        <v>0.35947712418300654</v>
      </c>
      <c r="DM275" s="34">
        <v>4</v>
      </c>
      <c r="DN275" s="35">
        <f t="shared" ref="DN275:DN281" si="6512">DM275/(DK275+DM275)</f>
        <v>7.2727272727272724E-2</v>
      </c>
      <c r="DO275" s="36"/>
      <c r="DP275" s="34"/>
      <c r="DQ275" s="34"/>
      <c r="DR275" s="37"/>
      <c r="DS275" s="33"/>
      <c r="DT275" s="34"/>
      <c r="DU275" s="34">
        <f t="shared" ref="DU275" si="6513">DU272-DS275</f>
        <v>740</v>
      </c>
      <c r="DV275" s="34">
        <f t="shared" ref="DV275" si="6514">DV272-DT275</f>
        <v>55</v>
      </c>
      <c r="DW275" s="34">
        <v>383</v>
      </c>
      <c r="DX275" s="35">
        <f t="shared" ref="DX275:DX281" si="6515">((DW275+DY275)/DU275)</f>
        <v>0.54054054054054057</v>
      </c>
      <c r="DY275" s="34">
        <v>17</v>
      </c>
      <c r="DZ275" s="35">
        <f t="shared" ref="DZ275:DZ281" si="6516">DY275/(DW275+DY275)</f>
        <v>4.2500000000000003E-2</v>
      </c>
      <c r="EA275" s="36"/>
      <c r="EB275" s="34"/>
      <c r="EC275" s="34"/>
      <c r="ED275" s="37"/>
      <c r="EE275" s="33"/>
      <c r="EF275" s="34"/>
      <c r="EG275" s="34">
        <f t="shared" ref="EG275" si="6517">EG272-EE275</f>
        <v>739</v>
      </c>
      <c r="EH275" s="34">
        <f t="shared" ref="EH275" si="6518">EH272-EF275</f>
        <v>56</v>
      </c>
      <c r="EI275" s="34">
        <v>338</v>
      </c>
      <c r="EJ275" s="35">
        <f t="shared" ref="EJ275:EJ281" si="6519">((EI275+EK275)/EG275)</f>
        <v>0.4736129905277402</v>
      </c>
      <c r="EK275" s="34">
        <v>12</v>
      </c>
      <c r="EL275" s="35">
        <f t="shared" ref="EL275:EL281" si="6520">EK275/(EI275+EK275)</f>
        <v>3.4285714285714287E-2</v>
      </c>
      <c r="EM275" s="36"/>
      <c r="EN275" s="34"/>
      <c r="EO275" s="34"/>
      <c r="EP275" s="37"/>
      <c r="EQ275" s="33">
        <v>1</v>
      </c>
      <c r="ER275" s="34"/>
      <c r="ES275" s="34">
        <f t="shared" ref="ES275" si="6521">ES272-EQ275</f>
        <v>711</v>
      </c>
      <c r="ET275" s="34">
        <f t="shared" ref="ET275" si="6522">ET272-ER275</f>
        <v>54</v>
      </c>
      <c r="EU275" s="34">
        <v>370</v>
      </c>
      <c r="EV275" s="35">
        <f t="shared" ref="EV275:EV281" si="6523">((EU275+EW275)/ES275)</f>
        <v>0.54008438818565396</v>
      </c>
      <c r="EW275" s="34">
        <v>14</v>
      </c>
      <c r="EX275" s="35">
        <f t="shared" ref="EX275:EX281" si="6524">EW275/(EU275+EW275)</f>
        <v>3.6458333333333336E-2</v>
      </c>
      <c r="EY275" s="36"/>
      <c r="EZ275" s="34"/>
      <c r="FA275" s="34"/>
      <c r="FB275" s="37"/>
      <c r="FC275" s="33"/>
      <c r="FD275" s="34"/>
      <c r="FE275" s="34">
        <f t="shared" ref="FE275" si="6525">FE272-FC275</f>
        <v>722</v>
      </c>
      <c r="FF275" s="34">
        <f t="shared" ref="FF275" si="6526">FF272-FD275</f>
        <v>56</v>
      </c>
      <c r="FG275" s="34">
        <v>331</v>
      </c>
      <c r="FH275" s="35">
        <f t="shared" ref="FH275:FH281" si="6527">((FG275+FI275)/FE275)</f>
        <v>0.48614958448753465</v>
      </c>
      <c r="FI275" s="34">
        <v>20</v>
      </c>
      <c r="FJ275" s="35">
        <f t="shared" ref="FJ275:FJ281" si="6528">FI275/(FG275+FI275)</f>
        <v>5.6980056980056981E-2</v>
      </c>
      <c r="FK275" s="36"/>
      <c r="FL275" s="34"/>
      <c r="FM275" s="34"/>
      <c r="FN275" s="37"/>
      <c r="FO275" s="33"/>
      <c r="FP275" s="34"/>
      <c r="FQ275" s="34">
        <f t="shared" ref="FQ275" si="6529">FQ272-FO275</f>
        <v>731</v>
      </c>
      <c r="FR275" s="34">
        <f t="shared" ref="FR275" si="6530">FR272-FP275</f>
        <v>57</v>
      </c>
      <c r="FS275" s="34">
        <v>351</v>
      </c>
      <c r="FT275" s="35">
        <f t="shared" ref="FT275:FT281" si="6531">((FS275+FU275)/FQ275)</f>
        <v>0.49247606019151846</v>
      </c>
      <c r="FU275" s="34">
        <v>9</v>
      </c>
      <c r="FV275" s="35">
        <f t="shared" ref="FV275:FV281" si="6532">FU275/(FS275+FU275)</f>
        <v>2.5000000000000001E-2</v>
      </c>
      <c r="FW275" s="36"/>
      <c r="FX275" s="34"/>
      <c r="FY275" s="34"/>
      <c r="FZ275" s="37"/>
      <c r="GA275" s="33"/>
      <c r="GB275" s="34"/>
      <c r="GC275" s="34">
        <f t="shared" ref="GC275" si="6533">GC272-GA275</f>
        <v>179</v>
      </c>
      <c r="GD275" s="34">
        <f t="shared" ref="GD275" si="6534">GD272-GB275</f>
        <v>15</v>
      </c>
      <c r="GE275" s="34">
        <v>59</v>
      </c>
      <c r="GF275" s="35">
        <f t="shared" ref="GF275:GF281" si="6535">((GE275+GG275)/GC275)</f>
        <v>0.34636871508379891</v>
      </c>
      <c r="GG275" s="34">
        <v>3</v>
      </c>
      <c r="GH275" s="35">
        <f t="shared" ref="GH275:GH281" si="6536">GG275/(GE275+GG275)</f>
        <v>4.8387096774193547E-2</v>
      </c>
      <c r="GI275" s="36"/>
      <c r="GJ275" s="34"/>
      <c r="GK275" s="34"/>
      <c r="GL275" s="37"/>
      <c r="GM275" s="33"/>
      <c r="GN275" s="34"/>
      <c r="GO275" s="34">
        <f t="shared" ref="GO275" si="6537">GO272-GM275</f>
        <v>734</v>
      </c>
      <c r="GP275" s="34">
        <f t="shared" ref="GP275" si="6538">GP272-GN275</f>
        <v>56</v>
      </c>
      <c r="GQ275" s="34">
        <v>354</v>
      </c>
      <c r="GR275" s="35">
        <f t="shared" ref="GR275:GR281" si="6539">((GQ275+GS275)/GO275)</f>
        <v>0.50136239782016345</v>
      </c>
      <c r="GS275" s="34">
        <v>14</v>
      </c>
      <c r="GT275" s="35">
        <f t="shared" ref="GT275:GT281" si="6540">GS275/(GQ275+GS275)</f>
        <v>3.8043478260869568E-2</v>
      </c>
      <c r="GU275" s="36"/>
      <c r="GV275" s="34"/>
      <c r="GW275" s="34"/>
      <c r="GX275" s="37"/>
      <c r="GY275" s="33"/>
      <c r="GZ275" s="34"/>
      <c r="HA275" s="34">
        <f t="shared" ref="HA275" si="6541">HA272-GY275</f>
        <v>738</v>
      </c>
      <c r="HB275" s="34">
        <f t="shared" ref="HB275" si="6542">HB272-GZ275</f>
        <v>58</v>
      </c>
      <c r="HC275" s="34">
        <v>315</v>
      </c>
      <c r="HD275" s="35">
        <f t="shared" ref="HD275:HD281" si="6543">((HC275+HE275)/HA275)</f>
        <v>0.44173441734417346</v>
      </c>
      <c r="HE275" s="34">
        <v>11</v>
      </c>
      <c r="HF275" s="35">
        <f t="shared" ref="HF275:HF281" si="6544">HE275/(HC275+HE275)</f>
        <v>3.3742331288343558E-2</v>
      </c>
      <c r="HG275" s="36"/>
      <c r="HH275" s="34"/>
      <c r="HI275" s="34"/>
      <c r="HJ275" s="37"/>
      <c r="HK275" s="33">
        <f t="shared" ref="HK275:HK282" si="6545">+C275+O275+AA275+AM275+AY275+BK275+BW275+CI275+CU275+DG275+DS275+EE275+EQ275+FC275+FO275+GA275+GM275+GY275</f>
        <v>5</v>
      </c>
      <c r="HL275" s="34">
        <f t="shared" ref="HL275:HL282" si="6546">+D275+P275+AB275+AN275+AZ275+BL275+BX275+CJ275+CV275+DH275+DT275+EF275+ER275+FD275+FP275+GB275+GN275+GZ275</f>
        <v>0</v>
      </c>
      <c r="HM275" s="34">
        <f t="shared" ref="HM275:HM281" si="6547">+E275+Q275+AC275+AO275+BA275+BM275+BY275+CK275+CW275+DI275+DU275+EG275+ES275+FE275+FQ275+GC275+GO275+HA275</f>
        <v>11269</v>
      </c>
      <c r="HN275" s="34">
        <f t="shared" ref="HN275:HN281" si="6548">+F275+R275+AD275+AP275+BB275+BN275+BZ275+CL275+CX275+DJ275+DV275+EH275+ET275+FF275+FR275+GD275+GP275+HB275</f>
        <v>880</v>
      </c>
      <c r="HO275" s="34">
        <f t="shared" ref="HO275:HO281" si="6549">+G275+S275+AE275+AQ275+BC275+BO275+CA275+CM275+CY275+DK275+DW275+EI275+EU275+FG275+FS275+GE275+GQ275+HC275+HE275+I275+U275+AG275+AS275+BE275+BQ275+CC275+CO275+DA275+DM275+DY275+EK275+EW275+FI275+FU275+GG275+GS275</f>
        <v>5553</v>
      </c>
      <c r="HP275" s="201">
        <f t="shared" ref="HP275:HP281" si="6550">+(HO275)/HM275</f>
        <v>0.49276776998846394</v>
      </c>
      <c r="HQ275" s="48">
        <f t="shared" ref="HQ275:HQ282" si="6551">+I275+U275+AG275+AS275+BE275+BQ275+CC275+CO275+DA275+DM275+DY275+EK275+EW275+FI275+FU275+GG275+GS275+HE275</f>
        <v>223</v>
      </c>
      <c r="HR275" s="35">
        <f t="shared" ref="HR275:HR282" si="6552">+(HQ275/(HO275))</f>
        <v>4.0158472897532868E-2</v>
      </c>
      <c r="HS275" s="49">
        <v>67.2</v>
      </c>
      <c r="HT275" s="50">
        <v>5226</v>
      </c>
      <c r="HU275" s="49">
        <f t="shared" ref="HU275:HU281" si="6553">+HT275/HO275*100</f>
        <v>94.111291193949214</v>
      </c>
      <c r="HV275" s="48"/>
      <c r="HW275" s="37"/>
      <c r="HX275" s="78">
        <f t="shared" ref="HX275:HX281" si="6554">SUM(G275,I275,S275,U275,AE275,AG275,AQ275,AS275,BC275,BE275,BO275,BQ275)/SUM(E275,Q275,AC275,AO275,BA275,BM275)</f>
        <v>0.48763922847052432</v>
      </c>
      <c r="HY275" s="78">
        <f t="shared" ref="HY275:HY281" si="6555">SUM(CA275,CC275,CM275,CO275,CY275,DA275,DK275,DM275,DW275,DY275,EI275,EK275)/SUM(BY275,CK275,CW275,DI275,DU275,EG275)</f>
        <v>0.50543334216803604</v>
      </c>
      <c r="HZ275" s="78">
        <f t="shared" ref="HZ275:HZ281" si="6556">SUM(K275,EU275,EW275,FG275,FI275,FS275,FU275,GE275,GG275,GQ275,GS275,HC275,HE275)/SUM(ES275,FE275,FQ275,GC275,GO275,HA275)</f>
        <v>0.4851900393184797</v>
      </c>
    </row>
    <row r="276" spans="1:241" x14ac:dyDescent="0.25">
      <c r="A276" s="211"/>
      <c r="B276" s="41">
        <f t="shared" ref="B276:B281" si="6557">+B275+1</f>
        <v>44716</v>
      </c>
      <c r="C276" s="10"/>
      <c r="D276" s="11"/>
      <c r="E276" s="74">
        <f t="shared" ref="E276:E281" si="6558">E275-C276</f>
        <v>675</v>
      </c>
      <c r="F276" s="74">
        <f t="shared" ref="F276:F281" si="6559">F275-D276</f>
        <v>54</v>
      </c>
      <c r="G276" s="11">
        <v>330</v>
      </c>
      <c r="H276" s="12">
        <f t="shared" si="6475"/>
        <v>0.52296296296296296</v>
      </c>
      <c r="I276" s="11">
        <v>23</v>
      </c>
      <c r="J276" s="12">
        <f t="shared" si="6476"/>
        <v>6.5155807365439092E-2</v>
      </c>
      <c r="K276" s="13"/>
      <c r="L276" s="11"/>
      <c r="M276" s="11"/>
      <c r="N276" s="14"/>
      <c r="O276" s="10"/>
      <c r="P276" s="11"/>
      <c r="Q276" s="74">
        <f t="shared" ref="Q276:Q281" si="6560">Q275-O276</f>
        <v>687</v>
      </c>
      <c r="R276" s="74">
        <f t="shared" ref="R276:R281" si="6561">R275-P276</f>
        <v>57</v>
      </c>
      <c r="S276" s="11">
        <v>335</v>
      </c>
      <c r="T276" s="12">
        <f t="shared" si="6479"/>
        <v>0.51382823871906846</v>
      </c>
      <c r="U276" s="11">
        <v>18</v>
      </c>
      <c r="V276" s="12">
        <f t="shared" si="6480"/>
        <v>5.0991501416430593E-2</v>
      </c>
      <c r="W276" s="13"/>
      <c r="X276" s="11"/>
      <c r="Y276" s="11"/>
      <c r="Z276" s="14"/>
      <c r="AA276" s="10"/>
      <c r="AB276" s="11"/>
      <c r="AC276" s="74">
        <f t="shared" ref="AC276:AC281" si="6562">AC275-AA276</f>
        <v>710</v>
      </c>
      <c r="AD276" s="74">
        <f t="shared" ref="AD276:AD281" si="6563">AD275-AB276</f>
        <v>57</v>
      </c>
      <c r="AE276" s="11">
        <v>333</v>
      </c>
      <c r="AF276" s="12">
        <f t="shared" si="6483"/>
        <v>0.4802816901408451</v>
      </c>
      <c r="AG276" s="11">
        <v>8</v>
      </c>
      <c r="AH276" s="12">
        <f t="shared" si="6484"/>
        <v>2.3460410557184751E-2</v>
      </c>
      <c r="AI276" s="13"/>
      <c r="AJ276" s="11"/>
      <c r="AK276" s="11"/>
      <c r="AL276" s="14"/>
      <c r="AM276" s="10"/>
      <c r="AN276" s="11"/>
      <c r="AO276" s="74">
        <f t="shared" ref="AO276:AO281" si="6564">AO275-AM276</f>
        <v>170</v>
      </c>
      <c r="AP276" s="74">
        <f t="shared" ref="AP276:AP281" si="6565">AP275-AN276</f>
        <v>14</v>
      </c>
      <c r="AQ276" s="11">
        <v>63</v>
      </c>
      <c r="AR276" s="12">
        <f t="shared" si="6487"/>
        <v>0.38823529411764707</v>
      </c>
      <c r="AS276" s="11">
        <v>3</v>
      </c>
      <c r="AT276" s="12">
        <f t="shared" si="6488"/>
        <v>4.5454545454545456E-2</v>
      </c>
      <c r="AU276" s="13"/>
      <c r="AV276" s="11"/>
      <c r="AW276" s="11"/>
      <c r="AX276" s="14"/>
      <c r="AY276" s="10"/>
      <c r="AZ276" s="11"/>
      <c r="BA276" s="74">
        <f t="shared" ref="BA276:BA281" si="6566">BA275-AY276</f>
        <v>722</v>
      </c>
      <c r="BB276" s="74">
        <f t="shared" ref="BB276:BB281" si="6567">BB275-AZ276</f>
        <v>56</v>
      </c>
      <c r="BC276" s="11">
        <v>328</v>
      </c>
      <c r="BD276" s="12">
        <f t="shared" si="6491"/>
        <v>0.47645429362880887</v>
      </c>
      <c r="BE276" s="11">
        <v>16</v>
      </c>
      <c r="BF276" s="12">
        <f t="shared" si="6492"/>
        <v>4.6511627906976744E-2</v>
      </c>
      <c r="BG276" s="13"/>
      <c r="BH276" s="11"/>
      <c r="BI276" s="11"/>
      <c r="BJ276" s="14"/>
      <c r="BK276" s="10"/>
      <c r="BL276" s="11"/>
      <c r="BM276" s="74">
        <f t="shared" ref="BM276:BM281" si="6568">BM275-BK276</f>
        <v>717</v>
      </c>
      <c r="BN276" s="74">
        <f t="shared" ref="BN276:BN281" si="6569">BN275-BL276</f>
        <v>56</v>
      </c>
      <c r="BO276" s="11">
        <v>301</v>
      </c>
      <c r="BP276" s="12">
        <f t="shared" si="6495"/>
        <v>0.43514644351464438</v>
      </c>
      <c r="BQ276" s="11">
        <v>11</v>
      </c>
      <c r="BR276" s="12">
        <f t="shared" si="6496"/>
        <v>3.5256410256410256E-2</v>
      </c>
      <c r="BS276" s="13"/>
      <c r="BT276" s="11"/>
      <c r="BU276" s="11"/>
      <c r="BV276" s="14"/>
      <c r="BW276" s="10"/>
      <c r="BX276" s="11"/>
      <c r="BY276" s="74">
        <f t="shared" ref="BY276:BY281" si="6570">BY275-BW276</f>
        <v>703</v>
      </c>
      <c r="BZ276" s="74">
        <f t="shared" ref="BZ276:BZ281" si="6571">BZ275-BX276</f>
        <v>55</v>
      </c>
      <c r="CA276" s="11">
        <v>350</v>
      </c>
      <c r="CB276" s="12">
        <f t="shared" si="6499"/>
        <v>0.52916073968705546</v>
      </c>
      <c r="CC276" s="11">
        <v>22</v>
      </c>
      <c r="CD276" s="12">
        <f t="shared" si="6500"/>
        <v>5.9139784946236562E-2</v>
      </c>
      <c r="CE276" s="13"/>
      <c r="CF276" s="11"/>
      <c r="CG276" s="11"/>
      <c r="CH276" s="14"/>
      <c r="CI276" s="10">
        <v>1</v>
      </c>
      <c r="CJ276" s="11"/>
      <c r="CK276" s="74">
        <f t="shared" ref="CK276:CK281" si="6572">CK275-CI276</f>
        <v>723</v>
      </c>
      <c r="CL276" s="74">
        <f t="shared" ref="CL276:CL281" si="6573">CL275-CJ276</f>
        <v>56</v>
      </c>
      <c r="CM276" s="11">
        <v>378</v>
      </c>
      <c r="CN276" s="12">
        <f t="shared" si="6503"/>
        <v>0.53388658367911479</v>
      </c>
      <c r="CO276" s="11">
        <v>8</v>
      </c>
      <c r="CP276" s="12">
        <f t="shared" si="6504"/>
        <v>2.072538860103627E-2</v>
      </c>
      <c r="CQ276" s="13"/>
      <c r="CR276" s="11"/>
      <c r="CS276" s="11"/>
      <c r="CT276" s="14"/>
      <c r="CU276" s="10"/>
      <c r="CV276" s="11"/>
      <c r="CW276" s="74">
        <f t="shared" ref="CW276:CW281" si="6574">CW275-CU276</f>
        <v>714</v>
      </c>
      <c r="CX276" s="74">
        <f t="shared" ref="CX276:CX281" si="6575">CX275-CV276</f>
        <v>56</v>
      </c>
      <c r="CY276" s="11">
        <v>317</v>
      </c>
      <c r="CZ276" s="12">
        <f t="shared" si="6507"/>
        <v>0.47198879551820727</v>
      </c>
      <c r="DA276" s="11">
        <v>20</v>
      </c>
      <c r="DB276" s="12">
        <f t="shared" si="6508"/>
        <v>5.9347181008902079E-2</v>
      </c>
      <c r="DC276" s="13"/>
      <c r="DD276" s="11"/>
      <c r="DE276" s="11"/>
      <c r="DF276" s="14"/>
      <c r="DG276" s="10"/>
      <c r="DH276" s="11"/>
      <c r="DI276" s="74">
        <f t="shared" ref="DI276:DI281" si="6576">DI275-DG276</f>
        <v>153</v>
      </c>
      <c r="DJ276" s="74">
        <f t="shared" ref="DJ276:DJ281" si="6577">DJ275-DH276</f>
        <v>12</v>
      </c>
      <c r="DK276" s="11">
        <v>58</v>
      </c>
      <c r="DL276" s="12">
        <f t="shared" si="6511"/>
        <v>0.41830065359477125</v>
      </c>
      <c r="DM276" s="11">
        <v>6</v>
      </c>
      <c r="DN276" s="12">
        <f t="shared" si="6512"/>
        <v>9.375E-2</v>
      </c>
      <c r="DO276" s="13"/>
      <c r="DP276" s="11"/>
      <c r="DQ276" s="11"/>
      <c r="DR276" s="14"/>
      <c r="DS276" s="10"/>
      <c r="DT276" s="11"/>
      <c r="DU276" s="74">
        <f t="shared" ref="DU276:DU281" si="6578">DU275-DS276</f>
        <v>740</v>
      </c>
      <c r="DV276" s="74">
        <f t="shared" ref="DV276:DV281" si="6579">DV275-DT276</f>
        <v>55</v>
      </c>
      <c r="DW276" s="11">
        <v>302</v>
      </c>
      <c r="DX276" s="12">
        <f t="shared" si="6515"/>
        <v>0.41891891891891891</v>
      </c>
      <c r="DY276" s="11">
        <v>8</v>
      </c>
      <c r="DZ276" s="12">
        <f t="shared" si="6516"/>
        <v>2.5806451612903226E-2</v>
      </c>
      <c r="EA276" s="13"/>
      <c r="EB276" s="11"/>
      <c r="EC276" s="11"/>
      <c r="ED276" s="14"/>
      <c r="EE276" s="10">
        <v>1</v>
      </c>
      <c r="EF276" s="11"/>
      <c r="EG276" s="74">
        <f t="shared" ref="EG276:EG281" si="6580">EG275-EE276</f>
        <v>738</v>
      </c>
      <c r="EH276" s="74">
        <f t="shared" ref="EH276:EH281" si="6581">EH275-EF276</f>
        <v>56</v>
      </c>
      <c r="EI276" s="11">
        <v>313</v>
      </c>
      <c r="EJ276" s="12">
        <f t="shared" si="6519"/>
        <v>0.44850948509485095</v>
      </c>
      <c r="EK276" s="11">
        <v>18</v>
      </c>
      <c r="EL276" s="12">
        <f t="shared" si="6520"/>
        <v>5.4380664652567974E-2</v>
      </c>
      <c r="EM276" s="13"/>
      <c r="EN276" s="11"/>
      <c r="EO276" s="11"/>
      <c r="EP276" s="14"/>
      <c r="EQ276" s="10"/>
      <c r="ER276" s="11"/>
      <c r="ES276" s="74">
        <f t="shared" ref="ES276:ES281" si="6582">ES275-EQ276</f>
        <v>711</v>
      </c>
      <c r="ET276" s="74">
        <f t="shared" ref="ET276:ET281" si="6583">ET275-ER276</f>
        <v>54</v>
      </c>
      <c r="EU276" s="11">
        <v>381</v>
      </c>
      <c r="EV276" s="12">
        <f t="shared" si="6523"/>
        <v>0.55836849507735586</v>
      </c>
      <c r="EW276" s="11">
        <v>16</v>
      </c>
      <c r="EX276" s="12">
        <f t="shared" si="6524"/>
        <v>4.0302267002518891E-2</v>
      </c>
      <c r="EY276" s="13"/>
      <c r="EZ276" s="11"/>
      <c r="FA276" s="11"/>
      <c r="FB276" s="14"/>
      <c r="FC276" s="10">
        <v>1</v>
      </c>
      <c r="FD276" s="11"/>
      <c r="FE276" s="74">
        <f t="shared" ref="FE276:FE281" si="6584">FE275-FC276</f>
        <v>721</v>
      </c>
      <c r="FF276" s="74">
        <f t="shared" ref="FF276:FF281" si="6585">FF275-FD276</f>
        <v>56</v>
      </c>
      <c r="FG276" s="11">
        <v>343</v>
      </c>
      <c r="FH276" s="12">
        <f t="shared" si="6527"/>
        <v>0.50624133148404993</v>
      </c>
      <c r="FI276" s="11">
        <v>22</v>
      </c>
      <c r="FJ276" s="12">
        <f t="shared" si="6528"/>
        <v>6.0273972602739728E-2</v>
      </c>
      <c r="FK276" s="13"/>
      <c r="FL276" s="11"/>
      <c r="FM276" s="11"/>
      <c r="FN276" s="14"/>
      <c r="FO276" s="10">
        <v>1</v>
      </c>
      <c r="FP276" s="11"/>
      <c r="FQ276" s="74">
        <f t="shared" ref="FQ276:FQ281" si="6586">FQ275-FO276</f>
        <v>730</v>
      </c>
      <c r="FR276" s="74">
        <f t="shared" ref="FR276:FR281" si="6587">FR275-FP276</f>
        <v>57</v>
      </c>
      <c r="FS276" s="11">
        <v>382</v>
      </c>
      <c r="FT276" s="12">
        <f t="shared" si="6531"/>
        <v>0.54109589041095896</v>
      </c>
      <c r="FU276" s="11">
        <v>13</v>
      </c>
      <c r="FV276" s="12">
        <f t="shared" si="6532"/>
        <v>3.2911392405063293E-2</v>
      </c>
      <c r="FW276" s="13"/>
      <c r="FX276" s="11"/>
      <c r="FY276" s="11"/>
      <c r="FZ276" s="14"/>
      <c r="GA276" s="10"/>
      <c r="GB276" s="11"/>
      <c r="GC276" s="74">
        <f t="shared" ref="GC276:GC281" si="6588">GC275-GA276</f>
        <v>179</v>
      </c>
      <c r="GD276" s="74">
        <f t="shared" ref="GD276:GD281" si="6589">GD275-GB276</f>
        <v>15</v>
      </c>
      <c r="GE276" s="11">
        <v>64</v>
      </c>
      <c r="GF276" s="12">
        <f t="shared" si="6535"/>
        <v>0.37430167597765363</v>
      </c>
      <c r="GG276" s="11">
        <v>3</v>
      </c>
      <c r="GH276" s="12">
        <f t="shared" si="6536"/>
        <v>4.4776119402985072E-2</v>
      </c>
      <c r="GI276" s="13"/>
      <c r="GJ276" s="11"/>
      <c r="GK276" s="11"/>
      <c r="GL276" s="14"/>
      <c r="GM276" s="10">
        <v>1</v>
      </c>
      <c r="GN276" s="11"/>
      <c r="GO276" s="74">
        <f t="shared" ref="GO276:GO281" si="6590">GO275-GM276</f>
        <v>733</v>
      </c>
      <c r="GP276" s="74">
        <f t="shared" ref="GP276:GP281" si="6591">GP275-GN276</f>
        <v>56</v>
      </c>
      <c r="GQ276" s="11">
        <v>360</v>
      </c>
      <c r="GR276" s="12">
        <f t="shared" si="6539"/>
        <v>0.50750341064120053</v>
      </c>
      <c r="GS276" s="11">
        <v>12</v>
      </c>
      <c r="GT276" s="12">
        <f t="shared" si="6540"/>
        <v>3.2258064516129031E-2</v>
      </c>
      <c r="GU276" s="13"/>
      <c r="GV276" s="11"/>
      <c r="GW276" s="11"/>
      <c r="GX276" s="14"/>
      <c r="GY276" s="10">
        <v>1</v>
      </c>
      <c r="GZ276" s="11"/>
      <c r="HA276" s="74">
        <f t="shared" ref="HA276:HA281" si="6592">HA275-GY276</f>
        <v>737</v>
      </c>
      <c r="HB276" s="74">
        <f t="shared" ref="HB276:HB281" si="6593">HB275-GZ276</f>
        <v>58</v>
      </c>
      <c r="HC276" s="11">
        <v>317</v>
      </c>
      <c r="HD276" s="12">
        <f t="shared" si="6543"/>
        <v>0.44911804613297152</v>
      </c>
      <c r="HE276" s="11">
        <v>14</v>
      </c>
      <c r="HF276" s="12">
        <f t="shared" si="6544"/>
        <v>4.2296072507552872E-2</v>
      </c>
      <c r="HG276" s="13"/>
      <c r="HH276" s="11"/>
      <c r="HI276" s="11"/>
      <c r="HJ276" s="14"/>
      <c r="HK276" s="10">
        <f t="shared" si="6545"/>
        <v>6</v>
      </c>
      <c r="HL276" s="11">
        <f t="shared" si="6546"/>
        <v>0</v>
      </c>
      <c r="HM276" s="11">
        <f t="shared" si="6547"/>
        <v>11263</v>
      </c>
      <c r="HN276" s="11">
        <f t="shared" si="6548"/>
        <v>880</v>
      </c>
      <c r="HO276" s="11">
        <f t="shared" si="6549"/>
        <v>5496</v>
      </c>
      <c r="HP276" s="202">
        <f t="shared" si="6550"/>
        <v>0.48796945751575954</v>
      </c>
      <c r="HQ276" s="15">
        <f t="shared" si="6551"/>
        <v>241</v>
      </c>
      <c r="HR276" s="12">
        <f t="shared" si="6552"/>
        <v>4.3850072780203787E-2</v>
      </c>
      <c r="HS276" s="16">
        <v>67</v>
      </c>
      <c r="HT276" s="17">
        <v>5206</v>
      </c>
      <c r="HU276" s="16">
        <f t="shared" si="6553"/>
        <v>94.72343522561863</v>
      </c>
      <c r="HV276" s="15"/>
      <c r="HW276" s="14"/>
      <c r="HX276" s="78">
        <f t="shared" si="6554"/>
        <v>0.48057593045368108</v>
      </c>
      <c r="HY276" s="78">
        <f t="shared" si="6555"/>
        <v>0.47732696897374699</v>
      </c>
      <c r="HZ276" s="78">
        <f t="shared" si="6556"/>
        <v>0.50564156389399106</v>
      </c>
    </row>
    <row r="277" spans="1:241" x14ac:dyDescent="0.25">
      <c r="A277" s="211"/>
      <c r="B277" s="41">
        <f t="shared" si="6557"/>
        <v>44717</v>
      </c>
      <c r="C277" s="10"/>
      <c r="D277" s="11"/>
      <c r="E277" s="74">
        <f t="shared" si="6558"/>
        <v>675</v>
      </c>
      <c r="F277" s="74">
        <f t="shared" si="6559"/>
        <v>54</v>
      </c>
      <c r="G277" s="11">
        <v>392</v>
      </c>
      <c r="H277" s="12">
        <f t="shared" si="6475"/>
        <v>0.60592592592592598</v>
      </c>
      <c r="I277" s="11">
        <v>17</v>
      </c>
      <c r="J277" s="12">
        <f t="shared" si="6476"/>
        <v>4.1564792176039117E-2</v>
      </c>
      <c r="K277" s="13"/>
      <c r="L277" s="11"/>
      <c r="M277" s="11"/>
      <c r="N277" s="14"/>
      <c r="O277" s="10"/>
      <c r="P277" s="11"/>
      <c r="Q277" s="74">
        <f t="shared" si="6560"/>
        <v>687</v>
      </c>
      <c r="R277" s="74">
        <f t="shared" si="6561"/>
        <v>57</v>
      </c>
      <c r="S277" s="11">
        <v>374</v>
      </c>
      <c r="T277" s="12">
        <f t="shared" si="6479"/>
        <v>0.57641921397379914</v>
      </c>
      <c r="U277" s="11">
        <v>22</v>
      </c>
      <c r="V277" s="12">
        <f t="shared" si="6480"/>
        <v>5.5555555555555552E-2</v>
      </c>
      <c r="W277" s="13"/>
      <c r="X277" s="11"/>
      <c r="Y277" s="11"/>
      <c r="Z277" s="14"/>
      <c r="AA277" s="10">
        <v>1</v>
      </c>
      <c r="AB277" s="11"/>
      <c r="AC277" s="74">
        <f t="shared" si="6562"/>
        <v>709</v>
      </c>
      <c r="AD277" s="74">
        <f t="shared" si="6563"/>
        <v>57</v>
      </c>
      <c r="AE277" s="11">
        <v>380</v>
      </c>
      <c r="AF277" s="12">
        <f t="shared" si="6483"/>
        <v>0.55289139633286322</v>
      </c>
      <c r="AG277" s="11">
        <v>12</v>
      </c>
      <c r="AH277" s="12">
        <f t="shared" si="6484"/>
        <v>3.0612244897959183E-2</v>
      </c>
      <c r="AI277" s="13"/>
      <c r="AJ277" s="11"/>
      <c r="AK277" s="11"/>
      <c r="AL277" s="14"/>
      <c r="AM277" s="10"/>
      <c r="AN277" s="11"/>
      <c r="AO277" s="74">
        <f t="shared" si="6564"/>
        <v>170</v>
      </c>
      <c r="AP277" s="74">
        <f t="shared" si="6565"/>
        <v>14</v>
      </c>
      <c r="AQ277" s="11">
        <v>65</v>
      </c>
      <c r="AR277" s="12">
        <f t="shared" si="6487"/>
        <v>0.38235294117647056</v>
      </c>
      <c r="AS277" s="11">
        <v>0</v>
      </c>
      <c r="AT277" s="12">
        <f t="shared" si="6488"/>
        <v>0</v>
      </c>
      <c r="AU277" s="13"/>
      <c r="AV277" s="11"/>
      <c r="AW277" s="11"/>
      <c r="AX277" s="14"/>
      <c r="AY277" s="10">
        <v>2</v>
      </c>
      <c r="AZ277" s="11"/>
      <c r="BA277" s="74">
        <f t="shared" si="6566"/>
        <v>720</v>
      </c>
      <c r="BB277" s="74">
        <f t="shared" si="6567"/>
        <v>56</v>
      </c>
      <c r="BC277" s="11">
        <v>339</v>
      </c>
      <c r="BD277" s="12">
        <f t="shared" si="6491"/>
        <v>0.49027777777777776</v>
      </c>
      <c r="BE277" s="11">
        <v>14</v>
      </c>
      <c r="BF277" s="12">
        <f t="shared" si="6492"/>
        <v>3.9660056657223795E-2</v>
      </c>
      <c r="BG277" s="13"/>
      <c r="BH277" s="11"/>
      <c r="BI277" s="11"/>
      <c r="BJ277" s="14"/>
      <c r="BK277" s="10"/>
      <c r="BL277" s="11"/>
      <c r="BM277" s="74">
        <f t="shared" si="6568"/>
        <v>717</v>
      </c>
      <c r="BN277" s="74">
        <f t="shared" si="6569"/>
        <v>56</v>
      </c>
      <c r="BO277" s="11">
        <v>320</v>
      </c>
      <c r="BP277" s="12">
        <f t="shared" si="6495"/>
        <v>0.47280334728033474</v>
      </c>
      <c r="BQ277" s="11">
        <v>19</v>
      </c>
      <c r="BR277" s="12">
        <f t="shared" si="6496"/>
        <v>5.6047197640117993E-2</v>
      </c>
      <c r="BS277" s="13"/>
      <c r="BT277" s="11"/>
      <c r="BU277" s="11"/>
      <c r="BV277" s="14"/>
      <c r="BW277" s="10"/>
      <c r="BX277" s="11"/>
      <c r="BY277" s="74">
        <f t="shared" si="6570"/>
        <v>703</v>
      </c>
      <c r="BZ277" s="74">
        <f t="shared" si="6571"/>
        <v>55</v>
      </c>
      <c r="CA277" s="11">
        <v>353</v>
      </c>
      <c r="CB277" s="12">
        <f t="shared" si="6499"/>
        <v>0.52916073968705546</v>
      </c>
      <c r="CC277" s="11">
        <v>19</v>
      </c>
      <c r="CD277" s="12">
        <f t="shared" si="6500"/>
        <v>5.1075268817204304E-2</v>
      </c>
      <c r="CE277" s="13"/>
      <c r="CF277" s="11"/>
      <c r="CG277" s="11"/>
      <c r="CH277" s="14"/>
      <c r="CI277" s="10"/>
      <c r="CJ277" s="11"/>
      <c r="CK277" s="74">
        <f t="shared" si="6572"/>
        <v>723</v>
      </c>
      <c r="CL277" s="74">
        <f t="shared" si="6573"/>
        <v>56</v>
      </c>
      <c r="CM277" s="11">
        <v>418</v>
      </c>
      <c r="CN277" s="12">
        <f t="shared" si="6503"/>
        <v>0.60304287690179803</v>
      </c>
      <c r="CO277" s="11">
        <v>18</v>
      </c>
      <c r="CP277" s="12">
        <f t="shared" si="6504"/>
        <v>4.1284403669724773E-2</v>
      </c>
      <c r="CQ277" s="13"/>
      <c r="CR277" s="11"/>
      <c r="CS277" s="11"/>
      <c r="CT277" s="14"/>
      <c r="CU277" s="10"/>
      <c r="CV277" s="11"/>
      <c r="CW277" s="74">
        <f t="shared" si="6574"/>
        <v>714</v>
      </c>
      <c r="CX277" s="74">
        <f t="shared" si="6575"/>
        <v>56</v>
      </c>
      <c r="CY277" s="11">
        <v>336</v>
      </c>
      <c r="CZ277" s="12">
        <f t="shared" si="6507"/>
        <v>0.49439775910364148</v>
      </c>
      <c r="DA277" s="11">
        <v>17</v>
      </c>
      <c r="DB277" s="12">
        <f t="shared" si="6508"/>
        <v>4.8158640226628892E-2</v>
      </c>
      <c r="DC277" s="13"/>
      <c r="DD277" s="11"/>
      <c r="DE277" s="11"/>
      <c r="DF277" s="14"/>
      <c r="DG277" s="10">
        <v>1</v>
      </c>
      <c r="DH277" s="11"/>
      <c r="DI277" s="74">
        <f t="shared" si="6576"/>
        <v>152</v>
      </c>
      <c r="DJ277" s="74">
        <f t="shared" si="6577"/>
        <v>12</v>
      </c>
      <c r="DK277" s="11">
        <v>65</v>
      </c>
      <c r="DL277" s="12">
        <f t="shared" si="6511"/>
        <v>0.46710526315789475</v>
      </c>
      <c r="DM277" s="11">
        <v>6</v>
      </c>
      <c r="DN277" s="12">
        <f t="shared" si="6512"/>
        <v>8.4507042253521125E-2</v>
      </c>
      <c r="DO277" s="13"/>
      <c r="DP277" s="11"/>
      <c r="DQ277" s="11"/>
      <c r="DR277" s="14"/>
      <c r="DS277" s="10"/>
      <c r="DT277" s="11"/>
      <c r="DU277" s="74">
        <f t="shared" si="6578"/>
        <v>740</v>
      </c>
      <c r="DV277" s="74">
        <f t="shared" si="6579"/>
        <v>55</v>
      </c>
      <c r="DW277" s="11">
        <v>370</v>
      </c>
      <c r="DX277" s="12">
        <f t="shared" si="6515"/>
        <v>0.51756756756756761</v>
      </c>
      <c r="DY277" s="11">
        <v>13</v>
      </c>
      <c r="DZ277" s="12">
        <f t="shared" si="6516"/>
        <v>3.3942558746736295E-2</v>
      </c>
      <c r="EA277" s="13"/>
      <c r="EB277" s="11"/>
      <c r="EC277" s="11"/>
      <c r="ED277" s="14"/>
      <c r="EE277" s="10"/>
      <c r="EF277" s="11"/>
      <c r="EG277" s="74">
        <f t="shared" si="6580"/>
        <v>738</v>
      </c>
      <c r="EH277" s="74">
        <f t="shared" si="6581"/>
        <v>56</v>
      </c>
      <c r="EI277" s="11">
        <v>347</v>
      </c>
      <c r="EJ277" s="12">
        <f t="shared" si="6519"/>
        <v>0.50813008130081305</v>
      </c>
      <c r="EK277" s="11">
        <v>28</v>
      </c>
      <c r="EL277" s="12">
        <f t="shared" si="6520"/>
        <v>7.4666666666666673E-2</v>
      </c>
      <c r="EM277" s="13"/>
      <c r="EN277" s="11"/>
      <c r="EO277" s="11"/>
      <c r="EP277" s="14"/>
      <c r="EQ277" s="10">
        <v>1</v>
      </c>
      <c r="ER277" s="11"/>
      <c r="ES277" s="74">
        <f t="shared" si="6582"/>
        <v>710</v>
      </c>
      <c r="ET277" s="74">
        <f t="shared" si="6583"/>
        <v>54</v>
      </c>
      <c r="EU277" s="11">
        <v>405</v>
      </c>
      <c r="EV277" s="12">
        <f t="shared" si="6523"/>
        <v>0.59295774647887323</v>
      </c>
      <c r="EW277" s="11">
        <v>16</v>
      </c>
      <c r="EX277" s="12">
        <f t="shared" si="6524"/>
        <v>3.800475059382423E-2</v>
      </c>
      <c r="EY277" s="13"/>
      <c r="EZ277" s="11"/>
      <c r="FA277" s="11"/>
      <c r="FB277" s="14"/>
      <c r="FC277" s="10"/>
      <c r="FD277" s="11"/>
      <c r="FE277" s="74">
        <f t="shared" si="6584"/>
        <v>721</v>
      </c>
      <c r="FF277" s="74">
        <f t="shared" si="6585"/>
        <v>56</v>
      </c>
      <c r="FG277" s="11">
        <v>351</v>
      </c>
      <c r="FH277" s="12">
        <f t="shared" si="6527"/>
        <v>0.51733703190013869</v>
      </c>
      <c r="FI277" s="11">
        <v>22</v>
      </c>
      <c r="FJ277" s="12">
        <f t="shared" si="6528"/>
        <v>5.8981233243967826E-2</v>
      </c>
      <c r="FK277" s="13"/>
      <c r="FL277" s="11"/>
      <c r="FM277" s="11"/>
      <c r="FN277" s="14"/>
      <c r="FO277" s="10"/>
      <c r="FP277" s="11"/>
      <c r="FQ277" s="74">
        <f t="shared" si="6586"/>
        <v>730</v>
      </c>
      <c r="FR277" s="74">
        <f t="shared" si="6587"/>
        <v>57</v>
      </c>
      <c r="FS277" s="11">
        <v>353</v>
      </c>
      <c r="FT277" s="12">
        <f t="shared" si="6531"/>
        <v>0.49726027397260275</v>
      </c>
      <c r="FU277" s="11">
        <v>10</v>
      </c>
      <c r="FV277" s="12">
        <f t="shared" si="6532"/>
        <v>2.7548209366391185E-2</v>
      </c>
      <c r="FW277" s="13"/>
      <c r="FX277" s="11"/>
      <c r="FY277" s="11"/>
      <c r="FZ277" s="14"/>
      <c r="GA277" s="10"/>
      <c r="GB277" s="11"/>
      <c r="GC277" s="74">
        <f t="shared" si="6588"/>
        <v>179</v>
      </c>
      <c r="GD277" s="74">
        <f t="shared" si="6589"/>
        <v>15</v>
      </c>
      <c r="GE277" s="11">
        <v>70</v>
      </c>
      <c r="GF277" s="12">
        <f t="shared" si="6535"/>
        <v>0.40782122905027934</v>
      </c>
      <c r="GG277" s="11">
        <v>3</v>
      </c>
      <c r="GH277" s="12">
        <f t="shared" si="6536"/>
        <v>4.1095890410958902E-2</v>
      </c>
      <c r="GI277" s="13"/>
      <c r="GJ277" s="11"/>
      <c r="GK277" s="11"/>
      <c r="GL277" s="14"/>
      <c r="GM277" s="10"/>
      <c r="GN277" s="11"/>
      <c r="GO277" s="74">
        <f t="shared" si="6590"/>
        <v>733</v>
      </c>
      <c r="GP277" s="74">
        <f t="shared" si="6591"/>
        <v>56</v>
      </c>
      <c r="GQ277" s="11">
        <v>370</v>
      </c>
      <c r="GR277" s="12">
        <f t="shared" si="6539"/>
        <v>0.51023192360163716</v>
      </c>
      <c r="GS277" s="11">
        <v>4</v>
      </c>
      <c r="GT277" s="12">
        <f t="shared" si="6540"/>
        <v>1.06951871657754E-2</v>
      </c>
      <c r="GU277" s="13"/>
      <c r="GV277" s="11"/>
      <c r="GW277" s="11"/>
      <c r="GX277" s="14"/>
      <c r="GY277" s="10"/>
      <c r="GZ277" s="11"/>
      <c r="HA277" s="74">
        <f t="shared" si="6592"/>
        <v>737</v>
      </c>
      <c r="HB277" s="74">
        <f t="shared" si="6593"/>
        <v>58</v>
      </c>
      <c r="HC277" s="11">
        <v>312</v>
      </c>
      <c r="HD277" s="12">
        <f t="shared" si="6543"/>
        <v>0.44233378561736769</v>
      </c>
      <c r="HE277" s="11">
        <v>14</v>
      </c>
      <c r="HF277" s="12">
        <f t="shared" si="6544"/>
        <v>4.2944785276073622E-2</v>
      </c>
      <c r="HG277" s="13"/>
      <c r="HH277" s="11"/>
      <c r="HI277" s="11"/>
      <c r="HJ277" s="14"/>
      <c r="HK277" s="10">
        <f t="shared" si="6545"/>
        <v>5</v>
      </c>
      <c r="HL277" s="11">
        <f t="shared" si="6546"/>
        <v>0</v>
      </c>
      <c r="HM277" s="11">
        <f t="shared" si="6547"/>
        <v>11258</v>
      </c>
      <c r="HN277" s="11">
        <f t="shared" si="6548"/>
        <v>880</v>
      </c>
      <c r="HO277" s="11">
        <f t="shared" si="6549"/>
        <v>5874</v>
      </c>
      <c r="HP277" s="202">
        <f t="shared" si="6550"/>
        <v>0.52176230236276422</v>
      </c>
      <c r="HQ277" s="15">
        <f t="shared" si="6551"/>
        <v>254</v>
      </c>
      <c r="HR277" s="12">
        <f t="shared" si="6552"/>
        <v>4.3241402791964589E-2</v>
      </c>
      <c r="HS277" s="16">
        <v>67.3</v>
      </c>
      <c r="HT277" s="17">
        <v>5524</v>
      </c>
      <c r="HU277" s="16">
        <f t="shared" si="6553"/>
        <v>94.04153898535921</v>
      </c>
      <c r="HV277" s="15"/>
      <c r="HW277" s="14"/>
      <c r="HX277" s="78">
        <f t="shared" si="6554"/>
        <v>0.53126699293094071</v>
      </c>
      <c r="HY277" s="78">
        <f t="shared" si="6555"/>
        <v>0.52785145888594165</v>
      </c>
      <c r="HZ277" s="78">
        <f t="shared" si="6556"/>
        <v>0.5065616797900262</v>
      </c>
    </row>
    <row r="278" spans="1:241" x14ac:dyDescent="0.25">
      <c r="A278" s="211"/>
      <c r="B278" s="41">
        <f t="shared" si="6557"/>
        <v>44718</v>
      </c>
      <c r="C278" s="10">
        <v>1</v>
      </c>
      <c r="D278" s="11"/>
      <c r="E278" s="74">
        <f t="shared" si="6558"/>
        <v>674</v>
      </c>
      <c r="F278" s="74">
        <f t="shared" si="6559"/>
        <v>54</v>
      </c>
      <c r="G278" s="11">
        <v>363</v>
      </c>
      <c r="H278" s="12">
        <f t="shared" si="6475"/>
        <v>0.55786350148367958</v>
      </c>
      <c r="I278" s="11">
        <v>13</v>
      </c>
      <c r="J278" s="12">
        <f t="shared" si="6476"/>
        <v>3.4574468085106384E-2</v>
      </c>
      <c r="K278" s="11"/>
      <c r="L278" s="11"/>
      <c r="M278" s="18"/>
      <c r="N278" s="20"/>
      <c r="O278" s="10"/>
      <c r="P278" s="11"/>
      <c r="Q278" s="74">
        <f t="shared" si="6560"/>
        <v>687</v>
      </c>
      <c r="R278" s="74">
        <f t="shared" si="6561"/>
        <v>57</v>
      </c>
      <c r="S278" s="11">
        <v>341</v>
      </c>
      <c r="T278" s="12">
        <f t="shared" si="6479"/>
        <v>0.5181950509461426</v>
      </c>
      <c r="U278" s="11">
        <v>15</v>
      </c>
      <c r="V278" s="12">
        <f t="shared" si="6480"/>
        <v>4.2134831460674156E-2</v>
      </c>
      <c r="W278" s="11"/>
      <c r="X278" s="11"/>
      <c r="Y278" s="18"/>
      <c r="Z278" s="20"/>
      <c r="AA278" s="10"/>
      <c r="AB278" s="11"/>
      <c r="AC278" s="74">
        <f t="shared" si="6562"/>
        <v>709</v>
      </c>
      <c r="AD278" s="74">
        <f t="shared" si="6563"/>
        <v>57</v>
      </c>
      <c r="AE278" s="11">
        <v>330</v>
      </c>
      <c r="AF278" s="12">
        <f t="shared" si="6483"/>
        <v>0.47954866008462621</v>
      </c>
      <c r="AG278" s="11">
        <v>10</v>
      </c>
      <c r="AH278" s="12">
        <f t="shared" si="6484"/>
        <v>2.9411764705882353E-2</v>
      </c>
      <c r="AI278" s="11"/>
      <c r="AJ278" s="11"/>
      <c r="AK278" s="18"/>
      <c r="AL278" s="20"/>
      <c r="AM278" s="10"/>
      <c r="AN278" s="11"/>
      <c r="AO278" s="74">
        <f t="shared" si="6564"/>
        <v>170</v>
      </c>
      <c r="AP278" s="74">
        <f t="shared" si="6565"/>
        <v>14</v>
      </c>
      <c r="AQ278" s="11">
        <v>57</v>
      </c>
      <c r="AR278" s="12">
        <f t="shared" si="6487"/>
        <v>0.34705882352941175</v>
      </c>
      <c r="AS278" s="11">
        <v>2</v>
      </c>
      <c r="AT278" s="12">
        <f t="shared" si="6488"/>
        <v>3.3898305084745763E-2</v>
      </c>
      <c r="AU278" s="11"/>
      <c r="AV278" s="11"/>
      <c r="AW278" s="18"/>
      <c r="AX278" s="20"/>
      <c r="AY278" s="10">
        <v>1</v>
      </c>
      <c r="AZ278" s="11"/>
      <c r="BA278" s="74">
        <f t="shared" si="6566"/>
        <v>719</v>
      </c>
      <c r="BB278" s="74">
        <f t="shared" si="6567"/>
        <v>56</v>
      </c>
      <c r="BC278" s="11">
        <v>330</v>
      </c>
      <c r="BD278" s="12">
        <f t="shared" si="6491"/>
        <v>0.47426981919332406</v>
      </c>
      <c r="BE278" s="11">
        <v>11</v>
      </c>
      <c r="BF278" s="12">
        <f t="shared" si="6492"/>
        <v>3.2258064516129031E-2</v>
      </c>
      <c r="BG278" s="11"/>
      <c r="BH278" s="11"/>
      <c r="BI278" s="18"/>
      <c r="BJ278" s="20"/>
      <c r="BK278" s="10"/>
      <c r="BL278" s="11"/>
      <c r="BM278" s="74">
        <f t="shared" si="6568"/>
        <v>717</v>
      </c>
      <c r="BN278" s="74">
        <f t="shared" si="6569"/>
        <v>56</v>
      </c>
      <c r="BO278" s="11">
        <v>300</v>
      </c>
      <c r="BP278" s="12">
        <f t="shared" si="6495"/>
        <v>0.43793584379358436</v>
      </c>
      <c r="BQ278" s="11">
        <v>14</v>
      </c>
      <c r="BR278" s="12">
        <f t="shared" si="6496"/>
        <v>4.4585987261146494E-2</v>
      </c>
      <c r="BS278" s="11"/>
      <c r="BT278" s="11"/>
      <c r="BU278" s="18"/>
      <c r="BV278" s="20"/>
      <c r="BW278" s="10"/>
      <c r="BX278" s="11"/>
      <c r="BY278" s="74">
        <f t="shared" si="6570"/>
        <v>703</v>
      </c>
      <c r="BZ278" s="74">
        <f t="shared" si="6571"/>
        <v>55</v>
      </c>
      <c r="CA278" s="11">
        <v>321</v>
      </c>
      <c r="CB278" s="12">
        <f t="shared" si="6499"/>
        <v>0.48933143669985774</v>
      </c>
      <c r="CC278" s="11">
        <v>23</v>
      </c>
      <c r="CD278" s="12">
        <f t="shared" si="6500"/>
        <v>6.6860465116279064E-2</v>
      </c>
      <c r="CE278" s="11"/>
      <c r="CF278" s="11"/>
      <c r="CG278" s="18"/>
      <c r="CH278" s="20"/>
      <c r="CI278" s="10"/>
      <c r="CJ278" s="11"/>
      <c r="CK278" s="74">
        <f t="shared" si="6572"/>
        <v>723</v>
      </c>
      <c r="CL278" s="74">
        <f t="shared" si="6573"/>
        <v>56</v>
      </c>
      <c r="CM278" s="11">
        <v>385</v>
      </c>
      <c r="CN278" s="12">
        <f t="shared" si="6503"/>
        <v>0.56293222683264177</v>
      </c>
      <c r="CO278" s="11">
        <v>22</v>
      </c>
      <c r="CP278" s="12">
        <f t="shared" si="6504"/>
        <v>5.4054054054054057E-2</v>
      </c>
      <c r="CQ278" s="11"/>
      <c r="CR278" s="11"/>
      <c r="CS278" s="18"/>
      <c r="CT278" s="20"/>
      <c r="CU278" s="10"/>
      <c r="CV278" s="11"/>
      <c r="CW278" s="74">
        <f t="shared" si="6574"/>
        <v>714</v>
      </c>
      <c r="CX278" s="74">
        <f t="shared" si="6575"/>
        <v>56</v>
      </c>
      <c r="CY278" s="11">
        <v>348</v>
      </c>
      <c r="CZ278" s="12">
        <f t="shared" si="6507"/>
        <v>0.51680672268907568</v>
      </c>
      <c r="DA278" s="11">
        <v>21</v>
      </c>
      <c r="DB278" s="12">
        <f t="shared" si="6508"/>
        <v>5.6910569105691054E-2</v>
      </c>
      <c r="DC278" s="11"/>
      <c r="DD278" s="11"/>
      <c r="DE278" s="18"/>
      <c r="DF278" s="20"/>
      <c r="DG278" s="10"/>
      <c r="DH278" s="11"/>
      <c r="DI278" s="74">
        <f t="shared" si="6576"/>
        <v>152</v>
      </c>
      <c r="DJ278" s="74">
        <f t="shared" si="6577"/>
        <v>12</v>
      </c>
      <c r="DK278" s="11">
        <v>60</v>
      </c>
      <c r="DL278" s="12">
        <f t="shared" si="6511"/>
        <v>0.40789473684210525</v>
      </c>
      <c r="DM278" s="11">
        <v>2</v>
      </c>
      <c r="DN278" s="12">
        <f t="shared" si="6512"/>
        <v>3.2258064516129031E-2</v>
      </c>
      <c r="DO278" s="11"/>
      <c r="DP278" s="11"/>
      <c r="DQ278" s="18"/>
      <c r="DR278" s="20"/>
      <c r="DS278" s="10"/>
      <c r="DT278" s="11"/>
      <c r="DU278" s="74">
        <f t="shared" si="6578"/>
        <v>740</v>
      </c>
      <c r="DV278" s="74">
        <f t="shared" si="6579"/>
        <v>55</v>
      </c>
      <c r="DW278" s="11">
        <v>334</v>
      </c>
      <c r="DX278" s="12">
        <f t="shared" si="6515"/>
        <v>0.4702702702702703</v>
      </c>
      <c r="DY278" s="11">
        <v>14</v>
      </c>
      <c r="DZ278" s="12">
        <f t="shared" si="6516"/>
        <v>4.0229885057471264E-2</v>
      </c>
      <c r="EA278" s="11"/>
      <c r="EB278" s="11"/>
      <c r="EC278" s="18"/>
      <c r="ED278" s="20"/>
      <c r="EE278" s="10"/>
      <c r="EF278" s="11"/>
      <c r="EG278" s="74">
        <f t="shared" si="6580"/>
        <v>738</v>
      </c>
      <c r="EH278" s="74">
        <f t="shared" si="6581"/>
        <v>56</v>
      </c>
      <c r="EI278" s="11">
        <v>300</v>
      </c>
      <c r="EJ278" s="12">
        <f t="shared" si="6519"/>
        <v>0.43089430894308944</v>
      </c>
      <c r="EK278" s="11">
        <v>18</v>
      </c>
      <c r="EL278" s="12">
        <f t="shared" si="6520"/>
        <v>5.6603773584905662E-2</v>
      </c>
      <c r="EM278" s="11"/>
      <c r="EN278" s="11"/>
      <c r="EO278" s="18"/>
      <c r="EP278" s="20"/>
      <c r="EQ278" s="10">
        <v>1</v>
      </c>
      <c r="ER278" s="11"/>
      <c r="ES278" s="74">
        <f t="shared" si="6582"/>
        <v>709</v>
      </c>
      <c r="ET278" s="74">
        <f t="shared" si="6583"/>
        <v>54</v>
      </c>
      <c r="EU278" s="11">
        <v>376</v>
      </c>
      <c r="EV278" s="12">
        <f t="shared" si="6523"/>
        <v>0.55853314527503528</v>
      </c>
      <c r="EW278" s="11">
        <v>20</v>
      </c>
      <c r="EX278" s="12">
        <f t="shared" si="6524"/>
        <v>5.0505050505050504E-2</v>
      </c>
      <c r="EY278" s="11"/>
      <c r="EZ278" s="11"/>
      <c r="FA278" s="18"/>
      <c r="FB278" s="20"/>
      <c r="FC278" s="10"/>
      <c r="FD278" s="11"/>
      <c r="FE278" s="74">
        <f t="shared" si="6584"/>
        <v>721</v>
      </c>
      <c r="FF278" s="74">
        <f t="shared" si="6585"/>
        <v>56</v>
      </c>
      <c r="FG278" s="11">
        <v>341</v>
      </c>
      <c r="FH278" s="12">
        <f t="shared" si="6527"/>
        <v>0.49514563106796117</v>
      </c>
      <c r="FI278" s="11">
        <v>16</v>
      </c>
      <c r="FJ278" s="12">
        <f t="shared" si="6528"/>
        <v>4.4817927170868348E-2</v>
      </c>
      <c r="FK278" s="11"/>
      <c r="FL278" s="11"/>
      <c r="FM278" s="18"/>
      <c r="FN278" s="20"/>
      <c r="FO278" s="10"/>
      <c r="FP278" s="11"/>
      <c r="FQ278" s="74">
        <f t="shared" si="6586"/>
        <v>730</v>
      </c>
      <c r="FR278" s="74">
        <f t="shared" si="6587"/>
        <v>57</v>
      </c>
      <c r="FS278" s="11">
        <v>367</v>
      </c>
      <c r="FT278" s="12">
        <f t="shared" si="6531"/>
        <v>0.52054794520547942</v>
      </c>
      <c r="FU278" s="11">
        <v>13</v>
      </c>
      <c r="FV278" s="12">
        <f t="shared" si="6532"/>
        <v>3.4210526315789476E-2</v>
      </c>
      <c r="FW278" s="11"/>
      <c r="FX278" s="11"/>
      <c r="FY278" s="18"/>
      <c r="FZ278" s="20"/>
      <c r="GA278" s="10"/>
      <c r="GB278" s="11"/>
      <c r="GC278" s="74">
        <f t="shared" si="6588"/>
        <v>179</v>
      </c>
      <c r="GD278" s="74">
        <f t="shared" si="6589"/>
        <v>15</v>
      </c>
      <c r="GE278" s="11">
        <v>75</v>
      </c>
      <c r="GF278" s="12">
        <f t="shared" si="6535"/>
        <v>0.43016759776536312</v>
      </c>
      <c r="GG278" s="11">
        <v>2</v>
      </c>
      <c r="GH278" s="12">
        <f t="shared" si="6536"/>
        <v>2.5974025974025976E-2</v>
      </c>
      <c r="GI278" s="11"/>
      <c r="GJ278" s="11"/>
      <c r="GK278" s="18"/>
      <c r="GL278" s="20"/>
      <c r="GM278" s="10"/>
      <c r="GN278" s="11"/>
      <c r="GO278" s="74">
        <f t="shared" si="6590"/>
        <v>733</v>
      </c>
      <c r="GP278" s="74">
        <f t="shared" si="6591"/>
        <v>56</v>
      </c>
      <c r="GQ278" s="11">
        <v>350</v>
      </c>
      <c r="GR278" s="12">
        <f t="shared" si="6539"/>
        <v>0.48976807639836289</v>
      </c>
      <c r="GS278" s="11">
        <v>9</v>
      </c>
      <c r="GT278" s="12">
        <f t="shared" si="6540"/>
        <v>2.5069637883008356E-2</v>
      </c>
      <c r="GU278" s="11"/>
      <c r="GV278" s="11"/>
      <c r="GW278" s="18"/>
      <c r="GX278" s="20"/>
      <c r="GY278" s="10">
        <v>1</v>
      </c>
      <c r="GZ278" s="11"/>
      <c r="HA278" s="74">
        <f t="shared" si="6592"/>
        <v>736</v>
      </c>
      <c r="HB278" s="74">
        <f t="shared" si="6593"/>
        <v>58</v>
      </c>
      <c r="HC278" s="11">
        <v>317</v>
      </c>
      <c r="HD278" s="12">
        <f t="shared" si="6543"/>
        <v>0.44565217391304346</v>
      </c>
      <c r="HE278" s="11">
        <v>11</v>
      </c>
      <c r="HF278" s="12">
        <f t="shared" si="6544"/>
        <v>3.3536585365853661E-2</v>
      </c>
      <c r="HG278" s="11"/>
      <c r="HH278" s="11"/>
      <c r="HI278" s="18"/>
      <c r="HJ278" s="20"/>
      <c r="HK278" s="10">
        <f t="shared" si="6545"/>
        <v>4</v>
      </c>
      <c r="HL278" s="11">
        <f t="shared" si="6546"/>
        <v>0</v>
      </c>
      <c r="HM278" s="11">
        <f t="shared" si="6547"/>
        <v>11254</v>
      </c>
      <c r="HN278" s="11">
        <f t="shared" si="6548"/>
        <v>880</v>
      </c>
      <c r="HO278" s="11">
        <f t="shared" si="6549"/>
        <v>5531</v>
      </c>
      <c r="HP278" s="202">
        <f t="shared" si="6550"/>
        <v>0.49146969966234227</v>
      </c>
      <c r="HQ278" s="15">
        <f t="shared" si="6551"/>
        <v>236</v>
      </c>
      <c r="HR278" s="12">
        <f t="shared" si="6552"/>
        <v>4.2668595190743085E-2</v>
      </c>
      <c r="HS278" s="16">
        <v>66.599999999999994</v>
      </c>
      <c r="HT278" s="17">
        <v>5231</v>
      </c>
      <c r="HU278" s="16">
        <f t="shared" si="6553"/>
        <v>94.576026035075031</v>
      </c>
      <c r="HV278" s="18"/>
      <c r="HW278" s="20"/>
      <c r="HX278" s="78">
        <f t="shared" si="6554"/>
        <v>0.48585418933623503</v>
      </c>
      <c r="HY278" s="78">
        <f t="shared" si="6555"/>
        <v>0.49018567639257293</v>
      </c>
      <c r="HZ278" s="78">
        <f t="shared" si="6556"/>
        <v>0.49816176470588236</v>
      </c>
    </row>
    <row r="279" spans="1:241" x14ac:dyDescent="0.25">
      <c r="A279" s="211"/>
      <c r="B279" s="41">
        <f>+B278+1</f>
        <v>44719</v>
      </c>
      <c r="C279" s="10">
        <v>1</v>
      </c>
      <c r="D279" s="11"/>
      <c r="E279" s="74">
        <f t="shared" si="6558"/>
        <v>673</v>
      </c>
      <c r="F279" s="74">
        <f t="shared" si="6559"/>
        <v>54</v>
      </c>
      <c r="G279" s="11">
        <v>320</v>
      </c>
      <c r="H279" s="12">
        <f t="shared" si="6475"/>
        <v>0.50371471025260028</v>
      </c>
      <c r="I279" s="11">
        <v>19</v>
      </c>
      <c r="J279" s="12">
        <f t="shared" si="6476"/>
        <v>5.6047197640117993E-2</v>
      </c>
      <c r="K279" s="13"/>
      <c r="L279" s="13"/>
      <c r="M279" s="25"/>
      <c r="N279" s="38">
        <v>4535</v>
      </c>
      <c r="O279" s="10"/>
      <c r="P279" s="11"/>
      <c r="Q279" s="74">
        <f t="shared" si="6560"/>
        <v>687</v>
      </c>
      <c r="R279" s="74">
        <f t="shared" si="6561"/>
        <v>57</v>
      </c>
      <c r="S279" s="11">
        <v>317</v>
      </c>
      <c r="T279" s="12">
        <f t="shared" si="6479"/>
        <v>0.48326055312954874</v>
      </c>
      <c r="U279" s="11">
        <v>15</v>
      </c>
      <c r="V279" s="12">
        <f t="shared" si="6480"/>
        <v>4.5180722891566265E-2</v>
      </c>
      <c r="W279" s="13"/>
      <c r="X279" s="13"/>
      <c r="Y279" s="25"/>
      <c r="Z279" s="38">
        <v>4535</v>
      </c>
      <c r="AA279" s="10"/>
      <c r="AB279" s="11"/>
      <c r="AC279" s="74">
        <f t="shared" si="6562"/>
        <v>709</v>
      </c>
      <c r="AD279" s="74">
        <f t="shared" si="6563"/>
        <v>57</v>
      </c>
      <c r="AE279" s="11">
        <v>334</v>
      </c>
      <c r="AF279" s="12">
        <f t="shared" si="6483"/>
        <v>0.4823695345557123</v>
      </c>
      <c r="AG279" s="11">
        <v>8</v>
      </c>
      <c r="AH279" s="12">
        <f t="shared" si="6484"/>
        <v>2.3391812865497075E-2</v>
      </c>
      <c r="AI279" s="13"/>
      <c r="AJ279" s="13"/>
      <c r="AK279" s="25"/>
      <c r="AL279" s="38">
        <v>4535</v>
      </c>
      <c r="AM279" s="10"/>
      <c r="AN279" s="11"/>
      <c r="AO279" s="74">
        <f t="shared" si="6564"/>
        <v>170</v>
      </c>
      <c r="AP279" s="74">
        <f t="shared" si="6565"/>
        <v>14</v>
      </c>
      <c r="AQ279" s="11">
        <v>74</v>
      </c>
      <c r="AR279" s="12">
        <f t="shared" si="6487"/>
        <v>0.45294117647058824</v>
      </c>
      <c r="AS279" s="11">
        <v>3</v>
      </c>
      <c r="AT279" s="12">
        <f t="shared" si="6488"/>
        <v>3.896103896103896E-2</v>
      </c>
      <c r="AU279" s="13"/>
      <c r="AV279" s="13"/>
      <c r="AW279" s="25"/>
      <c r="AX279" s="38">
        <v>4535</v>
      </c>
      <c r="AY279" s="10"/>
      <c r="AZ279" s="11"/>
      <c r="BA279" s="74">
        <f t="shared" si="6566"/>
        <v>719</v>
      </c>
      <c r="BB279" s="74">
        <f t="shared" si="6567"/>
        <v>56</v>
      </c>
      <c r="BC279" s="11">
        <v>324</v>
      </c>
      <c r="BD279" s="12">
        <f t="shared" si="6491"/>
        <v>0.46592489568845619</v>
      </c>
      <c r="BE279" s="11">
        <v>11</v>
      </c>
      <c r="BF279" s="12">
        <f t="shared" si="6492"/>
        <v>3.2835820895522387E-2</v>
      </c>
      <c r="BG279" s="13"/>
      <c r="BH279" s="13"/>
      <c r="BI279" s="25"/>
      <c r="BJ279" s="38">
        <v>4535</v>
      </c>
      <c r="BK279" s="10"/>
      <c r="BL279" s="11"/>
      <c r="BM279" s="74">
        <f t="shared" si="6568"/>
        <v>717</v>
      </c>
      <c r="BN279" s="74">
        <f t="shared" si="6569"/>
        <v>56</v>
      </c>
      <c r="BO279" s="11">
        <v>312</v>
      </c>
      <c r="BP279" s="12">
        <f t="shared" si="6495"/>
        <v>0.45048814504881451</v>
      </c>
      <c r="BQ279" s="11">
        <v>11</v>
      </c>
      <c r="BR279" s="12">
        <f t="shared" si="6496"/>
        <v>3.4055727554179564E-2</v>
      </c>
      <c r="BS279" s="13"/>
      <c r="BT279" s="13"/>
      <c r="BU279" s="25"/>
      <c r="BV279" s="38">
        <v>4535</v>
      </c>
      <c r="BW279" s="10"/>
      <c r="BX279" s="11"/>
      <c r="BY279" s="74">
        <f t="shared" si="6570"/>
        <v>703</v>
      </c>
      <c r="BZ279" s="74">
        <f t="shared" si="6571"/>
        <v>55</v>
      </c>
      <c r="CA279" s="11">
        <v>348</v>
      </c>
      <c r="CB279" s="12">
        <f t="shared" si="6499"/>
        <v>0.51493598862019918</v>
      </c>
      <c r="CC279" s="11">
        <v>14</v>
      </c>
      <c r="CD279" s="12">
        <f t="shared" si="6500"/>
        <v>3.8674033149171269E-2</v>
      </c>
      <c r="CE279" s="13"/>
      <c r="CF279" s="13"/>
      <c r="CG279" s="25"/>
      <c r="CH279" s="38">
        <v>4535</v>
      </c>
      <c r="CI279" s="10">
        <v>1</v>
      </c>
      <c r="CJ279" s="11"/>
      <c r="CK279" s="74">
        <f t="shared" si="6572"/>
        <v>722</v>
      </c>
      <c r="CL279" s="74">
        <f t="shared" si="6573"/>
        <v>56</v>
      </c>
      <c r="CM279" s="11">
        <v>380</v>
      </c>
      <c r="CN279" s="12">
        <f t="shared" si="6503"/>
        <v>0.55124653739612184</v>
      </c>
      <c r="CO279" s="11">
        <v>18</v>
      </c>
      <c r="CP279" s="12">
        <f t="shared" si="6504"/>
        <v>4.5226130653266333E-2</v>
      </c>
      <c r="CQ279" s="13"/>
      <c r="CR279" s="13"/>
      <c r="CS279" s="25"/>
      <c r="CT279" s="38">
        <v>4535</v>
      </c>
      <c r="CU279" s="10">
        <v>1</v>
      </c>
      <c r="CV279" s="11"/>
      <c r="CW279" s="74">
        <f t="shared" si="6574"/>
        <v>713</v>
      </c>
      <c r="CX279" s="74">
        <f t="shared" si="6575"/>
        <v>56</v>
      </c>
      <c r="CY279" s="11">
        <v>330</v>
      </c>
      <c r="CZ279" s="12">
        <f t="shared" si="6507"/>
        <v>0.48527349228611499</v>
      </c>
      <c r="DA279" s="11">
        <v>16</v>
      </c>
      <c r="DB279" s="12">
        <f t="shared" si="6508"/>
        <v>4.6242774566473986E-2</v>
      </c>
      <c r="DC279" s="13"/>
      <c r="DD279" s="13"/>
      <c r="DE279" s="25"/>
      <c r="DF279" s="38">
        <v>4535</v>
      </c>
      <c r="DG279" s="10"/>
      <c r="DH279" s="11"/>
      <c r="DI279" s="74">
        <f t="shared" si="6576"/>
        <v>152</v>
      </c>
      <c r="DJ279" s="74">
        <f t="shared" si="6577"/>
        <v>12</v>
      </c>
      <c r="DK279" s="11">
        <v>38</v>
      </c>
      <c r="DL279" s="12">
        <f t="shared" si="6511"/>
        <v>0.31578947368421051</v>
      </c>
      <c r="DM279" s="11">
        <v>10</v>
      </c>
      <c r="DN279" s="12">
        <f t="shared" si="6512"/>
        <v>0.20833333333333334</v>
      </c>
      <c r="DO279" s="13"/>
      <c r="DP279" s="13"/>
      <c r="DQ279" s="25"/>
      <c r="DR279" s="38">
        <v>4535</v>
      </c>
      <c r="DS279" s="10"/>
      <c r="DT279" s="11"/>
      <c r="DU279" s="74">
        <f t="shared" si="6578"/>
        <v>740</v>
      </c>
      <c r="DV279" s="74">
        <f t="shared" si="6579"/>
        <v>55</v>
      </c>
      <c r="DW279" s="11">
        <v>344</v>
      </c>
      <c r="DX279" s="12">
        <f t="shared" si="6515"/>
        <v>0.48648648648648651</v>
      </c>
      <c r="DY279" s="11">
        <v>16</v>
      </c>
      <c r="DZ279" s="12">
        <f t="shared" si="6516"/>
        <v>4.4444444444444446E-2</v>
      </c>
      <c r="EA279" s="13"/>
      <c r="EB279" s="13"/>
      <c r="EC279" s="25"/>
      <c r="ED279" s="38">
        <v>4535</v>
      </c>
      <c r="EE279" s="10"/>
      <c r="EF279" s="11"/>
      <c r="EG279" s="74">
        <f t="shared" si="6580"/>
        <v>738</v>
      </c>
      <c r="EH279" s="74">
        <f t="shared" si="6581"/>
        <v>56</v>
      </c>
      <c r="EI279" s="11">
        <v>320</v>
      </c>
      <c r="EJ279" s="12">
        <f t="shared" si="6519"/>
        <v>0.46476964769647694</v>
      </c>
      <c r="EK279" s="11">
        <v>23</v>
      </c>
      <c r="EL279" s="12">
        <f t="shared" si="6520"/>
        <v>6.7055393586005832E-2</v>
      </c>
      <c r="EM279" s="13"/>
      <c r="EN279" s="13"/>
      <c r="EO279" s="25"/>
      <c r="EP279" s="38">
        <v>4535</v>
      </c>
      <c r="EQ279" s="10"/>
      <c r="ER279" s="11"/>
      <c r="ES279" s="74">
        <f t="shared" si="6582"/>
        <v>709</v>
      </c>
      <c r="ET279" s="74">
        <f t="shared" si="6583"/>
        <v>54</v>
      </c>
      <c r="EU279" s="11">
        <v>358</v>
      </c>
      <c r="EV279" s="12">
        <f t="shared" si="6523"/>
        <v>0.53032440056417485</v>
      </c>
      <c r="EW279" s="11">
        <v>18</v>
      </c>
      <c r="EX279" s="12">
        <f t="shared" si="6524"/>
        <v>4.7872340425531915E-2</v>
      </c>
      <c r="EY279" s="13"/>
      <c r="EZ279" s="13"/>
      <c r="FA279" s="25"/>
      <c r="FB279" s="38">
        <v>4535</v>
      </c>
      <c r="FC279" s="10"/>
      <c r="FD279" s="11"/>
      <c r="FE279" s="74">
        <f t="shared" si="6584"/>
        <v>721</v>
      </c>
      <c r="FF279" s="74">
        <f t="shared" si="6585"/>
        <v>56</v>
      </c>
      <c r="FG279" s="11">
        <v>327</v>
      </c>
      <c r="FH279" s="12">
        <f t="shared" si="6527"/>
        <v>0.48127600554785022</v>
      </c>
      <c r="FI279" s="11">
        <v>20</v>
      </c>
      <c r="FJ279" s="12">
        <f t="shared" si="6528"/>
        <v>5.7636887608069162E-2</v>
      </c>
      <c r="FK279" s="13"/>
      <c r="FL279" s="13"/>
      <c r="FM279" s="25"/>
      <c r="FN279" s="38">
        <v>4535</v>
      </c>
      <c r="FO279" s="10">
        <v>1</v>
      </c>
      <c r="FP279" s="11"/>
      <c r="FQ279" s="74">
        <f t="shared" si="6586"/>
        <v>729</v>
      </c>
      <c r="FR279" s="74">
        <f t="shared" si="6587"/>
        <v>57</v>
      </c>
      <c r="FS279" s="11">
        <v>352</v>
      </c>
      <c r="FT279" s="12">
        <f t="shared" si="6531"/>
        <v>0.50480109739368995</v>
      </c>
      <c r="FU279" s="11">
        <v>16</v>
      </c>
      <c r="FV279" s="12">
        <f t="shared" si="6532"/>
        <v>4.3478260869565216E-2</v>
      </c>
      <c r="FW279" s="13"/>
      <c r="FX279" s="13"/>
      <c r="FY279" s="25"/>
      <c r="FZ279" s="38">
        <v>4535</v>
      </c>
      <c r="GA279" s="10"/>
      <c r="GB279" s="11"/>
      <c r="GC279" s="74">
        <f t="shared" si="6588"/>
        <v>179</v>
      </c>
      <c r="GD279" s="74">
        <f t="shared" si="6589"/>
        <v>15</v>
      </c>
      <c r="GE279" s="11">
        <v>62</v>
      </c>
      <c r="GF279" s="12">
        <f t="shared" si="6535"/>
        <v>0.36312849162011174</v>
      </c>
      <c r="GG279" s="11">
        <v>3</v>
      </c>
      <c r="GH279" s="12">
        <f t="shared" si="6536"/>
        <v>4.6153846153846156E-2</v>
      </c>
      <c r="GI279" s="13"/>
      <c r="GJ279" s="13"/>
      <c r="GK279" s="25"/>
      <c r="GL279" s="38">
        <v>4535</v>
      </c>
      <c r="GM279" s="10"/>
      <c r="GN279" s="11"/>
      <c r="GO279" s="74">
        <f t="shared" si="6590"/>
        <v>733</v>
      </c>
      <c r="GP279" s="74">
        <f t="shared" si="6591"/>
        <v>56</v>
      </c>
      <c r="GQ279" s="11">
        <v>341</v>
      </c>
      <c r="GR279" s="12">
        <f t="shared" si="6539"/>
        <v>0.47203274215552526</v>
      </c>
      <c r="GS279" s="11">
        <v>5</v>
      </c>
      <c r="GT279" s="12">
        <f t="shared" si="6540"/>
        <v>1.4450867052023121E-2</v>
      </c>
      <c r="GU279" s="13"/>
      <c r="GV279" s="13"/>
      <c r="GW279" s="25"/>
      <c r="GX279" s="38">
        <v>4535</v>
      </c>
      <c r="GY279" s="10"/>
      <c r="GZ279" s="11">
        <v>1</v>
      </c>
      <c r="HA279" s="74">
        <f t="shared" si="6592"/>
        <v>736</v>
      </c>
      <c r="HB279" s="74">
        <f t="shared" si="6593"/>
        <v>57</v>
      </c>
      <c r="HC279" s="11">
        <v>323</v>
      </c>
      <c r="HD279" s="12">
        <f t="shared" si="6543"/>
        <v>0.4578804347826087</v>
      </c>
      <c r="HE279" s="11">
        <v>14</v>
      </c>
      <c r="HF279" s="12">
        <f t="shared" si="6544"/>
        <v>4.1543026706231452E-2</v>
      </c>
      <c r="HG279" s="13"/>
      <c r="HH279" s="13"/>
      <c r="HI279" s="25"/>
      <c r="HJ279" s="38">
        <v>4535</v>
      </c>
      <c r="HK279" s="10">
        <f t="shared" si="6545"/>
        <v>4</v>
      </c>
      <c r="HL279" s="11">
        <f t="shared" si="6546"/>
        <v>1</v>
      </c>
      <c r="HM279" s="11">
        <f t="shared" si="6547"/>
        <v>11250</v>
      </c>
      <c r="HN279" s="11">
        <f t="shared" si="6548"/>
        <v>879</v>
      </c>
      <c r="HO279" s="11">
        <f t="shared" si="6549"/>
        <v>5444</v>
      </c>
      <c r="HP279" s="202">
        <f t="shared" si="6550"/>
        <v>0.48391111111111113</v>
      </c>
      <c r="HQ279" s="15">
        <f t="shared" si="6551"/>
        <v>240</v>
      </c>
      <c r="HR279" s="12">
        <f t="shared" si="6552"/>
        <v>4.4085231447465102E-2</v>
      </c>
      <c r="HS279" s="16">
        <v>66.5</v>
      </c>
      <c r="HT279" s="17">
        <v>5156</v>
      </c>
      <c r="HU279" s="16">
        <f t="shared" si="6553"/>
        <v>94.709772226304196</v>
      </c>
      <c r="HV279" s="23"/>
      <c r="HW279" s="22">
        <v>4535</v>
      </c>
      <c r="HX279" s="78">
        <f t="shared" si="6554"/>
        <v>0.47564625850340136</v>
      </c>
      <c r="HY279" s="78">
        <f t="shared" si="6555"/>
        <v>0.49283439490445857</v>
      </c>
      <c r="HZ279" s="78">
        <f t="shared" si="6556"/>
        <v>0.48305752561071708</v>
      </c>
    </row>
    <row r="280" spans="1:241" x14ac:dyDescent="0.25">
      <c r="A280" s="211"/>
      <c r="B280" s="41">
        <f t="shared" si="6557"/>
        <v>44720</v>
      </c>
      <c r="C280" s="10"/>
      <c r="D280" s="11"/>
      <c r="E280" s="74">
        <f t="shared" si="6558"/>
        <v>673</v>
      </c>
      <c r="F280" s="74">
        <f t="shared" si="6559"/>
        <v>54</v>
      </c>
      <c r="G280" s="11">
        <v>347</v>
      </c>
      <c r="H280" s="12">
        <f t="shared" si="6475"/>
        <v>0.54383358098068346</v>
      </c>
      <c r="I280" s="11">
        <v>19</v>
      </c>
      <c r="J280" s="12">
        <f t="shared" si="6476"/>
        <v>5.1912568306010931E-2</v>
      </c>
      <c r="K280" s="13"/>
      <c r="L280" s="11"/>
      <c r="M280" s="25"/>
      <c r="N280" s="38">
        <v>4682.5</v>
      </c>
      <c r="O280" s="10"/>
      <c r="P280" s="11"/>
      <c r="Q280" s="74">
        <f t="shared" si="6560"/>
        <v>687</v>
      </c>
      <c r="R280" s="74">
        <f t="shared" si="6561"/>
        <v>57</v>
      </c>
      <c r="S280" s="11">
        <v>313</v>
      </c>
      <c r="T280" s="12">
        <f t="shared" si="6479"/>
        <v>0.48326055312954874</v>
      </c>
      <c r="U280" s="11">
        <v>19</v>
      </c>
      <c r="V280" s="12">
        <f t="shared" si="6480"/>
        <v>5.7228915662650599E-2</v>
      </c>
      <c r="W280" s="13"/>
      <c r="X280" s="11"/>
      <c r="Y280" s="25"/>
      <c r="Z280" s="38">
        <v>4663.333333333333</v>
      </c>
      <c r="AA280" s="10"/>
      <c r="AB280" s="11"/>
      <c r="AC280" s="74">
        <f t="shared" si="6562"/>
        <v>709</v>
      </c>
      <c r="AD280" s="74">
        <f t="shared" si="6563"/>
        <v>57</v>
      </c>
      <c r="AE280" s="11">
        <v>345</v>
      </c>
      <c r="AF280" s="12">
        <f t="shared" si="6483"/>
        <v>0.51480959097320167</v>
      </c>
      <c r="AG280" s="11">
        <v>20</v>
      </c>
      <c r="AH280" s="12">
        <f t="shared" si="6484"/>
        <v>5.4794520547945202E-2</v>
      </c>
      <c r="AI280" s="13"/>
      <c r="AJ280" s="11"/>
      <c r="AK280" s="25"/>
      <c r="AL280" s="38">
        <v>4817.5</v>
      </c>
      <c r="AM280" s="10"/>
      <c r="AN280" s="11"/>
      <c r="AO280" s="74">
        <f t="shared" si="6564"/>
        <v>170</v>
      </c>
      <c r="AP280" s="74">
        <f t="shared" si="6565"/>
        <v>14</v>
      </c>
      <c r="AQ280" s="11">
        <v>69</v>
      </c>
      <c r="AR280" s="12">
        <f t="shared" si="6487"/>
        <v>0.42352941176470588</v>
      </c>
      <c r="AS280" s="11">
        <v>3</v>
      </c>
      <c r="AT280" s="12">
        <f t="shared" si="6488"/>
        <v>4.1666666666666664E-2</v>
      </c>
      <c r="AU280" s="13"/>
      <c r="AV280" s="11"/>
      <c r="AW280" s="25"/>
      <c r="AX280" s="38">
        <v>5044.2857142857147</v>
      </c>
      <c r="AY280" s="10"/>
      <c r="AZ280" s="11"/>
      <c r="BA280" s="74">
        <f t="shared" si="6566"/>
        <v>719</v>
      </c>
      <c r="BB280" s="74">
        <f t="shared" si="6567"/>
        <v>56</v>
      </c>
      <c r="BC280" s="11">
        <v>325</v>
      </c>
      <c r="BD280" s="12">
        <f t="shared" si="6491"/>
        <v>0.46731571627260082</v>
      </c>
      <c r="BE280" s="11">
        <v>11</v>
      </c>
      <c r="BF280" s="12">
        <f t="shared" si="6492"/>
        <v>3.273809523809524E-2</v>
      </c>
      <c r="BG280" s="13"/>
      <c r="BH280" s="11"/>
      <c r="BI280" s="25"/>
      <c r="BJ280" s="38">
        <v>4850.666666666667</v>
      </c>
      <c r="BK280" s="10"/>
      <c r="BL280" s="11"/>
      <c r="BM280" s="74">
        <f t="shared" si="6568"/>
        <v>717</v>
      </c>
      <c r="BN280" s="74">
        <f t="shared" si="6569"/>
        <v>56</v>
      </c>
      <c r="BO280" s="11">
        <v>312</v>
      </c>
      <c r="BP280" s="12">
        <f t="shared" si="6495"/>
        <v>0.45048814504881451</v>
      </c>
      <c r="BQ280" s="11">
        <v>11</v>
      </c>
      <c r="BR280" s="12">
        <f t="shared" si="6496"/>
        <v>3.4055727554179564E-2</v>
      </c>
      <c r="BS280" s="13"/>
      <c r="BT280" s="11"/>
      <c r="BU280" s="25"/>
      <c r="BV280" s="38">
        <v>5099.375</v>
      </c>
      <c r="BW280" s="10"/>
      <c r="BX280" s="11"/>
      <c r="BY280" s="74">
        <f t="shared" si="6570"/>
        <v>703</v>
      </c>
      <c r="BZ280" s="74">
        <f t="shared" si="6571"/>
        <v>55</v>
      </c>
      <c r="CA280" s="11">
        <v>344</v>
      </c>
      <c r="CB280" s="12">
        <f t="shared" si="6499"/>
        <v>0.51493598862019918</v>
      </c>
      <c r="CC280" s="11">
        <v>18</v>
      </c>
      <c r="CD280" s="12">
        <f t="shared" si="6500"/>
        <v>4.9723756906077346E-2</v>
      </c>
      <c r="CE280" s="13"/>
      <c r="CF280" s="11"/>
      <c r="CG280" s="25"/>
      <c r="CH280" s="38">
        <v>4816</v>
      </c>
      <c r="CI280" s="10">
        <v>1</v>
      </c>
      <c r="CJ280" s="11"/>
      <c r="CK280" s="74">
        <f t="shared" si="6572"/>
        <v>721</v>
      </c>
      <c r="CL280" s="74">
        <f t="shared" si="6573"/>
        <v>56</v>
      </c>
      <c r="CM280" s="11">
        <v>409</v>
      </c>
      <c r="CN280" s="12">
        <f t="shared" si="6503"/>
        <v>0.58668515950069344</v>
      </c>
      <c r="CO280" s="11">
        <v>14</v>
      </c>
      <c r="CP280" s="12">
        <f t="shared" si="6504"/>
        <v>3.309692671394799E-2</v>
      </c>
      <c r="CQ280" s="13"/>
      <c r="CR280" s="11"/>
      <c r="CS280" s="25"/>
      <c r="CT280" s="38">
        <v>4808.666666666667</v>
      </c>
      <c r="CU280" s="10"/>
      <c r="CV280" s="11"/>
      <c r="CW280" s="74">
        <f t="shared" si="6574"/>
        <v>713</v>
      </c>
      <c r="CX280" s="74">
        <f t="shared" si="6575"/>
        <v>56</v>
      </c>
      <c r="CY280" s="11">
        <v>333</v>
      </c>
      <c r="CZ280" s="12">
        <f t="shared" si="6507"/>
        <v>0.49789621318373073</v>
      </c>
      <c r="DA280" s="11">
        <v>22</v>
      </c>
      <c r="DB280" s="12">
        <f t="shared" si="6508"/>
        <v>6.1971830985915494E-2</v>
      </c>
      <c r="DC280" s="13"/>
      <c r="DD280" s="11"/>
      <c r="DE280" s="25"/>
      <c r="DF280" s="38">
        <v>4772</v>
      </c>
      <c r="DG280" s="10"/>
      <c r="DH280" s="11"/>
      <c r="DI280" s="74">
        <f t="shared" si="6576"/>
        <v>152</v>
      </c>
      <c r="DJ280" s="74">
        <f t="shared" si="6577"/>
        <v>12</v>
      </c>
      <c r="DK280" s="11">
        <v>69</v>
      </c>
      <c r="DL280" s="12">
        <f t="shared" si="6511"/>
        <v>0.46710526315789475</v>
      </c>
      <c r="DM280" s="11">
        <v>2</v>
      </c>
      <c r="DN280" s="12">
        <f t="shared" si="6512"/>
        <v>2.8169014084507043E-2</v>
      </c>
      <c r="DO280" s="13"/>
      <c r="DP280" s="11"/>
      <c r="DQ280" s="25"/>
      <c r="DR280" s="38">
        <v>5308.5714285714284</v>
      </c>
      <c r="DS280" s="10">
        <v>1</v>
      </c>
      <c r="DT280" s="11"/>
      <c r="DU280" s="74">
        <f t="shared" si="6578"/>
        <v>739</v>
      </c>
      <c r="DV280" s="74">
        <f t="shared" si="6579"/>
        <v>55</v>
      </c>
      <c r="DW280" s="11">
        <v>340</v>
      </c>
      <c r="DX280" s="12">
        <f t="shared" si="6515"/>
        <v>0.47902571041948577</v>
      </c>
      <c r="DY280" s="11">
        <v>14</v>
      </c>
      <c r="DZ280" s="12">
        <f t="shared" si="6516"/>
        <v>3.954802259887006E-2</v>
      </c>
      <c r="EA280" s="13"/>
      <c r="EB280" s="11"/>
      <c r="EC280" s="25"/>
      <c r="ED280" s="38">
        <v>4876.25</v>
      </c>
      <c r="EE280" s="10"/>
      <c r="EF280" s="11"/>
      <c r="EG280" s="74">
        <f t="shared" si="6580"/>
        <v>738</v>
      </c>
      <c r="EH280" s="74">
        <f t="shared" si="6581"/>
        <v>56</v>
      </c>
      <c r="EI280" s="11">
        <v>320</v>
      </c>
      <c r="EJ280" s="12">
        <f t="shared" si="6519"/>
        <v>0.45121951219512196</v>
      </c>
      <c r="EK280" s="11">
        <v>13</v>
      </c>
      <c r="EL280" s="12">
        <f t="shared" si="6520"/>
        <v>3.903903903903904E-2</v>
      </c>
      <c r="EM280" s="13"/>
      <c r="EN280" s="11"/>
      <c r="EO280" s="25"/>
      <c r="EP280" s="38">
        <v>5253.333333333333</v>
      </c>
      <c r="EQ280" s="10"/>
      <c r="ER280" s="11"/>
      <c r="ES280" s="74">
        <f t="shared" si="6582"/>
        <v>709</v>
      </c>
      <c r="ET280" s="74">
        <f t="shared" si="6583"/>
        <v>54</v>
      </c>
      <c r="EU280" s="11">
        <v>303</v>
      </c>
      <c r="EV280" s="12">
        <f t="shared" si="6523"/>
        <v>0.44992947813822287</v>
      </c>
      <c r="EW280" s="11">
        <v>16</v>
      </c>
      <c r="EX280" s="12">
        <f t="shared" si="6524"/>
        <v>5.0156739811912224E-2</v>
      </c>
      <c r="EY280" s="13"/>
      <c r="EZ280" s="11"/>
      <c r="FA280" s="25"/>
      <c r="FB280" s="38">
        <v>4423.0769230769229</v>
      </c>
      <c r="FC280" s="10">
        <v>1</v>
      </c>
      <c r="FD280" s="11"/>
      <c r="FE280" s="74">
        <f t="shared" si="6584"/>
        <v>720</v>
      </c>
      <c r="FF280" s="74">
        <f t="shared" si="6585"/>
        <v>56</v>
      </c>
      <c r="FG280" s="11">
        <v>349</v>
      </c>
      <c r="FH280" s="12">
        <f t="shared" si="6527"/>
        <v>0.51388888888888884</v>
      </c>
      <c r="FI280" s="11">
        <v>21</v>
      </c>
      <c r="FJ280" s="12">
        <f t="shared" si="6528"/>
        <v>5.675675675675676E-2</v>
      </c>
      <c r="FK280" s="13"/>
      <c r="FL280" s="11"/>
      <c r="FM280" s="25"/>
      <c r="FN280" s="38">
        <v>4896</v>
      </c>
      <c r="FO280" s="10">
        <v>1</v>
      </c>
      <c r="FP280" s="11"/>
      <c r="FQ280" s="74">
        <f t="shared" si="6586"/>
        <v>728</v>
      </c>
      <c r="FR280" s="74">
        <f t="shared" si="6587"/>
        <v>57</v>
      </c>
      <c r="FS280" s="11">
        <v>342</v>
      </c>
      <c r="FT280" s="12">
        <f t="shared" si="6531"/>
        <v>0.48351648351648352</v>
      </c>
      <c r="FU280" s="11">
        <v>10</v>
      </c>
      <c r="FV280" s="12">
        <f t="shared" si="6532"/>
        <v>2.8409090909090908E-2</v>
      </c>
      <c r="FW280" s="13"/>
      <c r="FX280" s="11"/>
      <c r="FY280" s="25"/>
      <c r="FZ280" s="38">
        <v>4811.333333333333</v>
      </c>
      <c r="GA280" s="10"/>
      <c r="GB280" s="11"/>
      <c r="GC280" s="74">
        <f t="shared" si="6588"/>
        <v>179</v>
      </c>
      <c r="GD280" s="74">
        <f t="shared" si="6589"/>
        <v>15</v>
      </c>
      <c r="GE280" s="11">
        <v>64</v>
      </c>
      <c r="GF280" s="12">
        <f t="shared" si="6535"/>
        <v>0.37988826815642457</v>
      </c>
      <c r="GG280" s="11">
        <v>4</v>
      </c>
      <c r="GH280" s="12">
        <f t="shared" si="6536"/>
        <v>5.8823529411764705E-2</v>
      </c>
      <c r="GI280" s="13"/>
      <c r="GJ280" s="11"/>
      <c r="GK280" s="25"/>
      <c r="GL280" s="38">
        <v>5230</v>
      </c>
      <c r="GM280" s="10"/>
      <c r="GN280" s="11"/>
      <c r="GO280" s="74">
        <f t="shared" si="6590"/>
        <v>733</v>
      </c>
      <c r="GP280" s="74">
        <f t="shared" si="6591"/>
        <v>56</v>
      </c>
      <c r="GQ280" s="11">
        <v>343</v>
      </c>
      <c r="GR280" s="12">
        <f t="shared" si="6539"/>
        <v>0.48703956343792632</v>
      </c>
      <c r="GS280" s="11">
        <v>14</v>
      </c>
      <c r="GT280" s="12">
        <f t="shared" si="6540"/>
        <v>3.9215686274509803E-2</v>
      </c>
      <c r="GU280" s="13"/>
      <c r="GV280" s="11"/>
      <c r="GW280" s="25"/>
      <c r="GX280" s="38">
        <v>4930</v>
      </c>
      <c r="GY280" s="10">
        <v>1</v>
      </c>
      <c r="GZ280" s="11"/>
      <c r="HA280" s="74">
        <f t="shared" si="6592"/>
        <v>735</v>
      </c>
      <c r="HB280" s="74">
        <f t="shared" si="6593"/>
        <v>57</v>
      </c>
      <c r="HC280" s="11">
        <v>326</v>
      </c>
      <c r="HD280" s="12">
        <f t="shared" si="6543"/>
        <v>0.47210884353741495</v>
      </c>
      <c r="HE280" s="11">
        <v>21</v>
      </c>
      <c r="HF280" s="12">
        <f t="shared" si="6544"/>
        <v>6.0518731988472622E-2</v>
      </c>
      <c r="HG280" s="13"/>
      <c r="HH280" s="11"/>
      <c r="HI280" s="25"/>
      <c r="HJ280" s="38">
        <v>5265.333333333333</v>
      </c>
      <c r="HK280" s="10">
        <f t="shared" si="6545"/>
        <v>5</v>
      </c>
      <c r="HL280" s="11">
        <f t="shared" si="6546"/>
        <v>0</v>
      </c>
      <c r="HM280" s="11">
        <f t="shared" si="6547"/>
        <v>11245</v>
      </c>
      <c r="HN280" s="11">
        <f t="shared" si="6548"/>
        <v>879</v>
      </c>
      <c r="HO280" s="11">
        <f t="shared" si="6549"/>
        <v>5505</v>
      </c>
      <c r="HP280" s="202">
        <f t="shared" si="6550"/>
        <v>0.48955091151622943</v>
      </c>
      <c r="HQ280" s="15">
        <f t="shared" si="6551"/>
        <v>252</v>
      </c>
      <c r="HR280" s="12">
        <f t="shared" si="6552"/>
        <v>4.5776566757493191E-2</v>
      </c>
      <c r="HS280" s="16">
        <v>66.5</v>
      </c>
      <c r="HT280" s="17">
        <v>5251</v>
      </c>
      <c r="HU280" s="16">
        <f t="shared" si="6553"/>
        <v>95.38601271571298</v>
      </c>
      <c r="HV280" s="23"/>
      <c r="HW280" s="22">
        <v>4894.5748987854249</v>
      </c>
      <c r="HX280" s="78">
        <f t="shared" si="6554"/>
        <v>0.48816326530612247</v>
      </c>
      <c r="HY280" s="78">
        <f t="shared" si="6555"/>
        <v>0.50398300584174194</v>
      </c>
      <c r="HZ280" s="78">
        <f t="shared" si="6556"/>
        <v>0.4766035751840168</v>
      </c>
    </row>
    <row r="281" spans="1:241" x14ac:dyDescent="0.25">
      <c r="A281" s="211"/>
      <c r="B281" s="41">
        <f t="shared" si="6557"/>
        <v>44721</v>
      </c>
      <c r="C281" s="10"/>
      <c r="D281" s="11"/>
      <c r="E281" s="74">
        <f t="shared" si="6558"/>
        <v>673</v>
      </c>
      <c r="F281" s="74">
        <f t="shared" si="6559"/>
        <v>54</v>
      </c>
      <c r="G281" s="11">
        <v>330</v>
      </c>
      <c r="H281" s="12">
        <f t="shared" si="6475"/>
        <v>0.51114413075780085</v>
      </c>
      <c r="I281" s="11">
        <v>14</v>
      </c>
      <c r="J281" s="12">
        <f t="shared" si="6476"/>
        <v>4.0697674418604654E-2</v>
      </c>
      <c r="K281" s="13"/>
      <c r="L281" s="11"/>
      <c r="M281" s="39"/>
      <c r="N281" s="43">
        <v>100</v>
      </c>
      <c r="O281" s="10"/>
      <c r="P281" s="11"/>
      <c r="Q281" s="74">
        <f t="shared" si="6560"/>
        <v>687</v>
      </c>
      <c r="R281" s="74">
        <f t="shared" si="6561"/>
        <v>57</v>
      </c>
      <c r="S281" s="11">
        <v>324</v>
      </c>
      <c r="T281" s="12">
        <f t="shared" si="6479"/>
        <v>0.49199417758369723</v>
      </c>
      <c r="U281" s="11">
        <v>14</v>
      </c>
      <c r="V281" s="12">
        <f t="shared" si="6480"/>
        <v>4.142011834319527E-2</v>
      </c>
      <c r="W281" s="13"/>
      <c r="X281" s="11"/>
      <c r="Y281" s="39"/>
      <c r="Z281" s="43">
        <v>86.666666666666671</v>
      </c>
      <c r="AA281" s="10">
        <v>1</v>
      </c>
      <c r="AB281" s="11"/>
      <c r="AC281" s="74">
        <f t="shared" si="6562"/>
        <v>708</v>
      </c>
      <c r="AD281" s="74">
        <f t="shared" si="6563"/>
        <v>57</v>
      </c>
      <c r="AE281" s="11">
        <v>315</v>
      </c>
      <c r="AF281" s="12">
        <f t="shared" si="6483"/>
        <v>0.46468926553672318</v>
      </c>
      <c r="AG281" s="11">
        <v>14</v>
      </c>
      <c r="AH281" s="12">
        <f t="shared" si="6484"/>
        <v>4.2553191489361701E-2</v>
      </c>
      <c r="AI281" s="13"/>
      <c r="AJ281" s="11"/>
      <c r="AK281" s="39"/>
      <c r="AL281" s="43">
        <v>100</v>
      </c>
      <c r="AM281" s="10"/>
      <c r="AN281" s="11"/>
      <c r="AO281" s="74">
        <f t="shared" si="6564"/>
        <v>170</v>
      </c>
      <c r="AP281" s="74">
        <f t="shared" si="6565"/>
        <v>14</v>
      </c>
      <c r="AQ281" s="11">
        <v>57</v>
      </c>
      <c r="AR281" s="12">
        <f t="shared" si="6487"/>
        <v>0.35882352941176471</v>
      </c>
      <c r="AS281" s="11">
        <v>4</v>
      </c>
      <c r="AT281" s="12">
        <f t="shared" si="6488"/>
        <v>6.5573770491803282E-2</v>
      </c>
      <c r="AU281" s="13"/>
      <c r="AV281" s="11"/>
      <c r="AW281" s="39"/>
      <c r="AX281" s="43">
        <v>100</v>
      </c>
      <c r="AY281" s="10">
        <v>1</v>
      </c>
      <c r="AZ281" s="11"/>
      <c r="BA281" s="74">
        <f t="shared" si="6566"/>
        <v>718</v>
      </c>
      <c r="BB281" s="74">
        <f t="shared" si="6567"/>
        <v>56</v>
      </c>
      <c r="BC281" s="11">
        <v>308</v>
      </c>
      <c r="BD281" s="12">
        <f t="shared" si="6491"/>
        <v>0.44568245125348188</v>
      </c>
      <c r="BE281" s="11">
        <v>12</v>
      </c>
      <c r="BF281" s="12">
        <f t="shared" si="6492"/>
        <v>3.7499999999999999E-2</v>
      </c>
      <c r="BG281" s="13"/>
      <c r="BH281" s="11"/>
      <c r="BI281" s="39"/>
      <c r="BJ281" s="43">
        <v>100</v>
      </c>
      <c r="BK281" s="10"/>
      <c r="BL281" s="11"/>
      <c r="BM281" s="74">
        <f t="shared" si="6568"/>
        <v>717</v>
      </c>
      <c r="BN281" s="74">
        <f t="shared" si="6569"/>
        <v>56</v>
      </c>
      <c r="BO281" s="11">
        <v>323</v>
      </c>
      <c r="BP281" s="12">
        <f t="shared" si="6495"/>
        <v>0.46025104602510458</v>
      </c>
      <c r="BQ281" s="11">
        <v>7</v>
      </c>
      <c r="BR281" s="12">
        <f t="shared" si="6496"/>
        <v>2.1212121212121213E-2</v>
      </c>
      <c r="BS281" s="13"/>
      <c r="BT281" s="11"/>
      <c r="BU281" s="39"/>
      <c r="BV281" s="43">
        <v>100</v>
      </c>
      <c r="BW281" s="10">
        <v>1</v>
      </c>
      <c r="BX281" s="11"/>
      <c r="BY281" s="74">
        <f t="shared" si="6570"/>
        <v>702</v>
      </c>
      <c r="BZ281" s="74">
        <f t="shared" si="6571"/>
        <v>55</v>
      </c>
      <c r="CA281" s="11">
        <v>376</v>
      </c>
      <c r="CB281" s="12">
        <f t="shared" si="6499"/>
        <v>0.55270655270655267</v>
      </c>
      <c r="CC281" s="11">
        <v>12</v>
      </c>
      <c r="CD281" s="12">
        <f t="shared" si="6500"/>
        <v>3.0927835051546393E-2</v>
      </c>
      <c r="CE281" s="13"/>
      <c r="CF281" s="11"/>
      <c r="CG281" s="39"/>
      <c r="CH281" s="43">
        <v>80</v>
      </c>
      <c r="CI281" s="10">
        <v>1</v>
      </c>
      <c r="CJ281" s="11"/>
      <c r="CK281" s="74">
        <f t="shared" si="6572"/>
        <v>720</v>
      </c>
      <c r="CL281" s="74">
        <f t="shared" si="6573"/>
        <v>56</v>
      </c>
      <c r="CM281" s="11">
        <v>390</v>
      </c>
      <c r="CN281" s="12">
        <f t="shared" si="6503"/>
        <v>0.56388888888888888</v>
      </c>
      <c r="CO281" s="11">
        <v>16</v>
      </c>
      <c r="CP281" s="12">
        <f t="shared" si="6504"/>
        <v>3.9408866995073892E-2</v>
      </c>
      <c r="CQ281" s="13"/>
      <c r="CR281" s="11"/>
      <c r="CS281" s="39"/>
      <c r="CT281" s="43">
        <v>80</v>
      </c>
      <c r="CU281" s="10"/>
      <c r="CV281" s="11"/>
      <c r="CW281" s="74">
        <f t="shared" si="6574"/>
        <v>713</v>
      </c>
      <c r="CX281" s="74">
        <f t="shared" si="6575"/>
        <v>56</v>
      </c>
      <c r="CY281" s="11">
        <v>325</v>
      </c>
      <c r="CZ281" s="12">
        <f t="shared" si="6507"/>
        <v>0.48807854137447404</v>
      </c>
      <c r="DA281" s="11">
        <v>23</v>
      </c>
      <c r="DB281" s="12">
        <f t="shared" si="6508"/>
        <v>6.6091954022988508E-2</v>
      </c>
      <c r="DC281" s="13"/>
      <c r="DD281" s="11"/>
      <c r="DE281" s="39"/>
      <c r="DF281" s="43">
        <v>100</v>
      </c>
      <c r="DG281" s="10">
        <v>1</v>
      </c>
      <c r="DH281" s="11"/>
      <c r="DI281" s="74">
        <f t="shared" si="6576"/>
        <v>151</v>
      </c>
      <c r="DJ281" s="74">
        <f t="shared" si="6577"/>
        <v>12</v>
      </c>
      <c r="DK281" s="11">
        <v>52</v>
      </c>
      <c r="DL281" s="12">
        <f t="shared" si="6511"/>
        <v>0.35761589403973509</v>
      </c>
      <c r="DM281" s="11">
        <v>2</v>
      </c>
      <c r="DN281" s="12">
        <f t="shared" si="6512"/>
        <v>3.7037037037037035E-2</v>
      </c>
      <c r="DO281" s="39"/>
      <c r="DP281" s="39"/>
      <c r="DQ281" s="39"/>
      <c r="DR281" s="43">
        <v>100</v>
      </c>
      <c r="DS281" s="10"/>
      <c r="DT281" s="11"/>
      <c r="DU281" s="74">
        <f t="shared" si="6578"/>
        <v>739</v>
      </c>
      <c r="DV281" s="74">
        <f t="shared" si="6579"/>
        <v>55</v>
      </c>
      <c r="DW281" s="11">
        <v>355</v>
      </c>
      <c r="DX281" s="12">
        <f t="shared" si="6515"/>
        <v>0.50202976995940463</v>
      </c>
      <c r="DY281" s="11">
        <v>16</v>
      </c>
      <c r="DZ281" s="12">
        <f t="shared" si="6516"/>
        <v>4.3126684636118601E-2</v>
      </c>
      <c r="EA281" s="13"/>
      <c r="EB281" s="11"/>
      <c r="EC281" s="39"/>
      <c r="ED281" s="43">
        <v>100</v>
      </c>
      <c r="EE281" s="10"/>
      <c r="EF281" s="11"/>
      <c r="EG281" s="74">
        <f t="shared" si="6580"/>
        <v>738</v>
      </c>
      <c r="EH281" s="74">
        <f t="shared" si="6581"/>
        <v>56</v>
      </c>
      <c r="EI281" s="11">
        <v>324</v>
      </c>
      <c r="EJ281" s="12">
        <f t="shared" si="6519"/>
        <v>0.47154471544715448</v>
      </c>
      <c r="EK281" s="11">
        <v>24</v>
      </c>
      <c r="EL281" s="12">
        <f t="shared" si="6520"/>
        <v>6.8965517241379309E-2</v>
      </c>
      <c r="EM281" s="13"/>
      <c r="EN281" s="11"/>
      <c r="EO281" s="39"/>
      <c r="EP281" s="43">
        <v>93.333333333333329</v>
      </c>
      <c r="EQ281" s="10"/>
      <c r="ER281" s="11"/>
      <c r="ES281" s="74">
        <f t="shared" si="6582"/>
        <v>709</v>
      </c>
      <c r="ET281" s="74">
        <f t="shared" si="6583"/>
        <v>54</v>
      </c>
      <c r="EU281" s="11">
        <v>369</v>
      </c>
      <c r="EV281" s="12">
        <f t="shared" si="6523"/>
        <v>0.54442877291960512</v>
      </c>
      <c r="EW281" s="11">
        <v>17</v>
      </c>
      <c r="EX281" s="12">
        <f t="shared" si="6524"/>
        <v>4.4041450777202069E-2</v>
      </c>
      <c r="EY281" s="13"/>
      <c r="EZ281" s="11"/>
      <c r="FA281" s="39"/>
      <c r="FB281" s="43">
        <v>100</v>
      </c>
      <c r="FC281" s="10"/>
      <c r="FD281" s="11"/>
      <c r="FE281" s="74">
        <f t="shared" si="6584"/>
        <v>720</v>
      </c>
      <c r="FF281" s="74">
        <f t="shared" si="6585"/>
        <v>56</v>
      </c>
      <c r="FG281" s="11">
        <v>328</v>
      </c>
      <c r="FH281" s="12">
        <f t="shared" si="6527"/>
        <v>0.47499999999999998</v>
      </c>
      <c r="FI281" s="11">
        <v>14</v>
      </c>
      <c r="FJ281" s="12">
        <f t="shared" si="6528"/>
        <v>4.0935672514619881E-2</v>
      </c>
      <c r="FK281" s="13"/>
      <c r="FL281" s="11"/>
      <c r="FM281" s="39"/>
      <c r="FN281" s="43">
        <v>93.333333333333329</v>
      </c>
      <c r="FO281" s="10"/>
      <c r="FP281" s="11"/>
      <c r="FQ281" s="74">
        <f t="shared" si="6586"/>
        <v>728</v>
      </c>
      <c r="FR281" s="74">
        <f t="shared" si="6587"/>
        <v>57</v>
      </c>
      <c r="FS281" s="11">
        <v>378</v>
      </c>
      <c r="FT281" s="12">
        <f t="shared" si="6531"/>
        <v>0.5357142857142857</v>
      </c>
      <c r="FU281" s="11">
        <v>12</v>
      </c>
      <c r="FV281" s="12">
        <f t="shared" si="6532"/>
        <v>3.0769230769230771E-2</v>
      </c>
      <c r="FW281" s="13"/>
      <c r="FX281" s="11"/>
      <c r="FY281" s="39"/>
      <c r="FZ281" s="43">
        <v>93.333333333333329</v>
      </c>
      <c r="GA281" s="10"/>
      <c r="GB281" s="11"/>
      <c r="GC281" s="74">
        <f t="shared" si="6588"/>
        <v>179</v>
      </c>
      <c r="GD281" s="74">
        <f t="shared" si="6589"/>
        <v>15</v>
      </c>
      <c r="GE281" s="11">
        <v>76</v>
      </c>
      <c r="GF281" s="12">
        <f t="shared" si="6535"/>
        <v>0.45251396648044695</v>
      </c>
      <c r="GG281" s="11">
        <v>5</v>
      </c>
      <c r="GH281" s="12">
        <f t="shared" si="6536"/>
        <v>6.1728395061728392E-2</v>
      </c>
      <c r="GI281" s="13"/>
      <c r="GJ281" s="11"/>
      <c r="GK281" s="39"/>
      <c r="GL281" s="43">
        <v>66.666666666666671</v>
      </c>
      <c r="GM281" s="10"/>
      <c r="GN281" s="11"/>
      <c r="GO281" s="74">
        <f t="shared" si="6590"/>
        <v>733</v>
      </c>
      <c r="GP281" s="74">
        <f t="shared" si="6591"/>
        <v>56</v>
      </c>
      <c r="GQ281" s="11">
        <v>348</v>
      </c>
      <c r="GR281" s="12">
        <f t="shared" si="6539"/>
        <v>0.48840381991814463</v>
      </c>
      <c r="GS281" s="11">
        <v>10</v>
      </c>
      <c r="GT281" s="12">
        <f t="shared" si="6540"/>
        <v>2.7932960893854747E-2</v>
      </c>
      <c r="GU281" s="13"/>
      <c r="GV281" s="11"/>
      <c r="GW281" s="39"/>
      <c r="GX281" s="43">
        <v>86.666666666666671</v>
      </c>
      <c r="GY281" s="10"/>
      <c r="GZ281" s="11"/>
      <c r="HA281" s="74">
        <f t="shared" si="6592"/>
        <v>735</v>
      </c>
      <c r="HB281" s="74">
        <f t="shared" si="6593"/>
        <v>57</v>
      </c>
      <c r="HC281" s="11">
        <v>317</v>
      </c>
      <c r="HD281" s="12">
        <f t="shared" si="6543"/>
        <v>0.46394557823129251</v>
      </c>
      <c r="HE281" s="11">
        <v>24</v>
      </c>
      <c r="HF281" s="12">
        <f t="shared" si="6544"/>
        <v>7.0381231671554259E-2</v>
      </c>
      <c r="HG281" s="13"/>
      <c r="HH281" s="11"/>
      <c r="HI281" s="39"/>
      <c r="HJ281" s="43">
        <v>66.666666666666671</v>
      </c>
      <c r="HK281" s="10">
        <f t="shared" si="6545"/>
        <v>5</v>
      </c>
      <c r="HL281" s="11">
        <f t="shared" si="6546"/>
        <v>0</v>
      </c>
      <c r="HM281" s="11">
        <f t="shared" si="6547"/>
        <v>11240</v>
      </c>
      <c r="HN281" s="11">
        <f t="shared" si="6548"/>
        <v>879</v>
      </c>
      <c r="HO281" s="11">
        <f t="shared" si="6549"/>
        <v>5535</v>
      </c>
      <c r="HP281" s="202">
        <f t="shared" si="6550"/>
        <v>0.49243772241992884</v>
      </c>
      <c r="HQ281" s="15">
        <f t="shared" si="6551"/>
        <v>240</v>
      </c>
      <c r="HR281" s="12">
        <f t="shared" si="6552"/>
        <v>4.3360433604336043E-2</v>
      </c>
      <c r="HS281" s="16">
        <v>66.099999999999994</v>
      </c>
      <c r="HT281" s="17">
        <v>5203</v>
      </c>
      <c r="HU281" s="16">
        <f t="shared" si="6553"/>
        <v>94.001806684733509</v>
      </c>
      <c r="HV281" s="23"/>
      <c r="HW281" s="22">
        <v>83.805668016194332</v>
      </c>
      <c r="HX281" s="78">
        <f t="shared" si="6554"/>
        <v>0.4688265722842363</v>
      </c>
      <c r="HY281" s="78">
        <f t="shared" si="6555"/>
        <v>0.50890247143236778</v>
      </c>
      <c r="HZ281" s="78">
        <f t="shared" si="6556"/>
        <v>0.4989484752891693</v>
      </c>
      <c r="ID281" s="83">
        <f t="shared" ref="ID281:IF281" si="6594">ID282/ID283</f>
        <v>2.985884907709012E-3</v>
      </c>
      <c r="IE281" s="83">
        <f t="shared" si="6594"/>
        <v>2.9146793852676206E-3</v>
      </c>
      <c r="IF281" s="83">
        <f t="shared" si="6594"/>
        <v>3.1446540880503146E-3</v>
      </c>
      <c r="IG281" s="86" t="s">
        <v>41</v>
      </c>
    </row>
    <row r="282" spans="1:241" ht="19.5" thickBot="1" x14ac:dyDescent="0.3">
      <c r="A282" s="211"/>
      <c r="B282" s="42"/>
      <c r="C282" s="26">
        <f t="shared" ref="C282:D282" si="6595">SUM(C275:C281)</f>
        <v>2</v>
      </c>
      <c r="D282" s="27">
        <f t="shared" si="6595"/>
        <v>0</v>
      </c>
      <c r="E282" s="27"/>
      <c r="F282" s="27"/>
      <c r="G282" s="27">
        <f t="shared" ref="G282" si="6596">SUM(G275:G281)</f>
        <v>2439</v>
      </c>
      <c r="H282" s="28">
        <f t="shared" ref="H282" si="6597">((G282+I282)/7)/E281</f>
        <v>0.54319677350880913</v>
      </c>
      <c r="I282" s="27">
        <f t="shared" ref="I282" si="6598">SUM(I275:I281)</f>
        <v>120</v>
      </c>
      <c r="J282" s="28">
        <f t="shared" ref="J282" si="6599">(I282/(I282+G282))</f>
        <v>4.6893317702227433E-2</v>
      </c>
      <c r="K282" s="27"/>
      <c r="L282" s="27"/>
      <c r="M282" s="29" t="e">
        <f t="shared" ref="M282:N282" si="6600">M280/M279*100-100</f>
        <v>#DIV/0!</v>
      </c>
      <c r="N282" s="72">
        <f t="shared" si="6600"/>
        <v>3.2524807056229434</v>
      </c>
      <c r="O282" s="26">
        <f t="shared" ref="O282:P282" si="6601">SUM(O275:O281)</f>
        <v>0</v>
      </c>
      <c r="P282" s="27">
        <f t="shared" si="6601"/>
        <v>0</v>
      </c>
      <c r="Q282" s="27"/>
      <c r="R282" s="27"/>
      <c r="S282" s="27">
        <f t="shared" si="5721"/>
        <v>2321</v>
      </c>
      <c r="T282" s="28">
        <f t="shared" ref="T282" si="6602">((S282+U282)/7)/Q281</f>
        <v>0.50717404865876481</v>
      </c>
      <c r="U282" s="27">
        <f t="shared" si="5723"/>
        <v>118</v>
      </c>
      <c r="V282" s="28">
        <f t="shared" ref="V282" si="6603">(U282/(U282+S282))</f>
        <v>4.8380483804838045E-2</v>
      </c>
      <c r="W282" s="27"/>
      <c r="X282" s="27"/>
      <c r="Y282" s="29" t="e">
        <f t="shared" ref="Y282:Z282" si="6604">Y280/Y279*100-100</f>
        <v>#DIV/0!</v>
      </c>
      <c r="Z282" s="72">
        <f t="shared" si="6604"/>
        <v>2.8298419698640203</v>
      </c>
      <c r="AA282" s="26">
        <f t="shared" ref="AA282:AB282" si="6605">SUM(AA275:AA281)</f>
        <v>3</v>
      </c>
      <c r="AB282" s="27">
        <f t="shared" si="6605"/>
        <v>0</v>
      </c>
      <c r="AC282" s="27"/>
      <c r="AD282" s="27"/>
      <c r="AE282" s="27">
        <f t="shared" si="5727"/>
        <v>2377</v>
      </c>
      <c r="AF282" s="28">
        <f t="shared" ref="AF282" si="6606">((AE282+AG282)/7)/AC281</f>
        <v>0.49616626311541567</v>
      </c>
      <c r="AG282" s="27">
        <f t="shared" si="5729"/>
        <v>82</v>
      </c>
      <c r="AH282" s="28">
        <f t="shared" ref="AH282" si="6607">(AG282/(AG282+AE282))</f>
        <v>3.3346888979259859E-2</v>
      </c>
      <c r="AI282" s="27"/>
      <c r="AJ282" s="27"/>
      <c r="AK282" s="29" t="e">
        <f t="shared" ref="AK282:AL282" si="6608">AK280/AK279*100-100</f>
        <v>#DIV/0!</v>
      </c>
      <c r="AL282" s="72">
        <f t="shared" si="6608"/>
        <v>6.2293274531422185</v>
      </c>
      <c r="AM282" s="26">
        <f t="shared" ref="AM282:AN282" si="6609">SUM(AM275:AM281)</f>
        <v>0</v>
      </c>
      <c r="AN282" s="27">
        <f t="shared" si="6609"/>
        <v>0</v>
      </c>
      <c r="AO282" s="27"/>
      <c r="AP282" s="27"/>
      <c r="AQ282" s="27">
        <f t="shared" si="5733"/>
        <v>453</v>
      </c>
      <c r="AR282" s="28">
        <f t="shared" ref="AR282" si="6610">((AQ282+AS282)/7)/AO281</f>
        <v>0.3949579831932773</v>
      </c>
      <c r="AS282" s="27">
        <f t="shared" si="5735"/>
        <v>17</v>
      </c>
      <c r="AT282" s="28">
        <f t="shared" ref="AT282" si="6611">(AS282/(AS282+AQ282))</f>
        <v>3.6170212765957444E-2</v>
      </c>
      <c r="AU282" s="27"/>
      <c r="AV282" s="27"/>
      <c r="AW282" s="29" t="e">
        <f t="shared" ref="AW282:AX282" si="6612">AW280/AW279*100-100</f>
        <v>#DIV/0!</v>
      </c>
      <c r="AX282" s="72">
        <f t="shared" si="6612"/>
        <v>11.230114978736822</v>
      </c>
      <c r="AY282" s="26">
        <f t="shared" ref="AY282:AZ282" si="6613">SUM(AY275:AY281)</f>
        <v>6</v>
      </c>
      <c r="AZ282" s="27">
        <f t="shared" si="6613"/>
        <v>0</v>
      </c>
      <c r="BA282" s="27"/>
      <c r="BB282" s="27"/>
      <c r="BC282" s="27">
        <f t="shared" si="5739"/>
        <v>2278</v>
      </c>
      <c r="BD282" s="28">
        <f t="shared" ref="BD282" si="6614">((BC282+BE282)/7)/BA281</f>
        <v>0.47154795065658572</v>
      </c>
      <c r="BE282" s="27">
        <f t="shared" si="5741"/>
        <v>92</v>
      </c>
      <c r="BF282" s="28">
        <f t="shared" ref="BF282" si="6615">(BE282/(BE282+BC282))</f>
        <v>3.8818565400843885E-2</v>
      </c>
      <c r="BG282" s="27"/>
      <c r="BH282" s="27"/>
      <c r="BI282" s="29" t="e">
        <f t="shared" ref="BI282:BJ282" si="6616">BI280/BI279*100-100</f>
        <v>#DIV/0!</v>
      </c>
      <c r="BJ282" s="72">
        <f t="shared" si="6616"/>
        <v>6.9606762219772236</v>
      </c>
      <c r="BK282" s="26">
        <f t="shared" ref="BK282:BL282" si="6617">SUM(BK275:BK281)</f>
        <v>0</v>
      </c>
      <c r="BL282" s="27">
        <f t="shared" si="6617"/>
        <v>0</v>
      </c>
      <c r="BM282" s="27"/>
      <c r="BN282" s="27"/>
      <c r="BO282" s="27">
        <f t="shared" si="5745"/>
        <v>2185</v>
      </c>
      <c r="BP282" s="28">
        <f t="shared" ref="BP282" si="6618">((BO282+BQ282)/7)/BM281</f>
        <v>0.45248057381948598</v>
      </c>
      <c r="BQ282" s="27">
        <f t="shared" si="5747"/>
        <v>86</v>
      </c>
      <c r="BR282" s="28">
        <f t="shared" ref="BR282" si="6619">(BQ282/(BQ282+BO282))</f>
        <v>3.7868780273007482E-2</v>
      </c>
      <c r="BS282" s="27"/>
      <c r="BT282" s="27"/>
      <c r="BU282" s="29" t="e">
        <f t="shared" ref="BU282:BV282" si="6620">BU280/BU279*100-100</f>
        <v>#DIV/0!</v>
      </c>
      <c r="BV282" s="72">
        <f t="shared" si="6620"/>
        <v>12.444873208379278</v>
      </c>
      <c r="BW282" s="26">
        <f t="shared" ref="BW282:BX282" si="6621">SUM(BW275:BW281)</f>
        <v>1</v>
      </c>
      <c r="BX282" s="27">
        <f t="shared" si="6621"/>
        <v>0</v>
      </c>
      <c r="BY282" s="27"/>
      <c r="BZ282" s="27"/>
      <c r="CA282" s="27">
        <f t="shared" si="5751"/>
        <v>2423</v>
      </c>
      <c r="CB282" s="28">
        <f t="shared" ref="CB282" si="6622">((CA282+CC282)/7)/BY281</f>
        <v>0.51831501831501825</v>
      </c>
      <c r="CC282" s="27">
        <f t="shared" si="5753"/>
        <v>124</v>
      </c>
      <c r="CD282" s="28">
        <f t="shared" ref="CD282" si="6623">(CC282/(CC282+CA282))</f>
        <v>4.8684727129956813E-2</v>
      </c>
      <c r="CE282" s="27"/>
      <c r="CF282" s="27"/>
      <c r="CG282" s="29" t="e">
        <f t="shared" ref="CG282:CH282" si="6624">CG280/CG279*100-100</f>
        <v>#DIV/0!</v>
      </c>
      <c r="CH282" s="72">
        <f t="shared" si="6624"/>
        <v>6.1962513781697908</v>
      </c>
      <c r="CI282" s="26">
        <f t="shared" ref="CI282:CJ282" si="6625">SUM(CI275:CI281)</f>
        <v>4</v>
      </c>
      <c r="CJ282" s="27">
        <f t="shared" si="6625"/>
        <v>0</v>
      </c>
      <c r="CK282" s="27"/>
      <c r="CL282" s="27"/>
      <c r="CM282" s="27">
        <f t="shared" si="5757"/>
        <v>2753</v>
      </c>
      <c r="CN282" s="28">
        <f t="shared" ref="CN282" si="6626">((CM282+CO282)/7)/CK281</f>
        <v>0.56706349206349205</v>
      </c>
      <c r="CO282" s="27">
        <f t="shared" si="5759"/>
        <v>105</v>
      </c>
      <c r="CP282" s="28">
        <f t="shared" ref="CP282" si="6627">(CO282/(CO282+CM282))</f>
        <v>3.6738978306508047E-2</v>
      </c>
      <c r="CQ282" s="27"/>
      <c r="CR282" s="27"/>
      <c r="CS282" s="29" t="e">
        <f t="shared" ref="CS282:CT282" si="6628">CS280/CS279*100-100</f>
        <v>#DIV/0!</v>
      </c>
      <c r="CT282" s="72">
        <f t="shared" si="6628"/>
        <v>6.034546122748992</v>
      </c>
      <c r="CU282" s="26">
        <f t="shared" ref="CU282:CV282" si="6629">SUM(CU275:CU281)</f>
        <v>1</v>
      </c>
      <c r="CV282" s="27">
        <f t="shared" si="6629"/>
        <v>0</v>
      </c>
      <c r="CW282" s="27"/>
      <c r="CX282" s="27"/>
      <c r="CY282" s="27">
        <f t="shared" si="5763"/>
        <v>2320</v>
      </c>
      <c r="CZ282" s="28">
        <f t="shared" ref="CZ282" si="6630">((CY282+DA282)/7)/CW281</f>
        <v>0.49308755760368661</v>
      </c>
      <c r="DA282" s="27">
        <f t="shared" si="5765"/>
        <v>141</v>
      </c>
      <c r="DB282" s="28">
        <f t="shared" ref="DB282" si="6631">(DA282/(DA282+CY282))</f>
        <v>5.7293783015034537E-2</v>
      </c>
      <c r="DC282" s="27"/>
      <c r="DD282" s="27"/>
      <c r="DE282" s="29" t="e">
        <f t="shared" ref="DE282:DF282" si="6632">DE280/DE279*100-100</f>
        <v>#DIV/0!</v>
      </c>
      <c r="DF282" s="72">
        <f t="shared" si="6632"/>
        <v>5.2260198456449984</v>
      </c>
      <c r="DG282" s="26">
        <f t="shared" ref="DG282:DH282" si="6633">SUM(DG275:DG281)</f>
        <v>3</v>
      </c>
      <c r="DH282" s="27">
        <f t="shared" si="6633"/>
        <v>0</v>
      </c>
      <c r="DI282" s="27"/>
      <c r="DJ282" s="27"/>
      <c r="DK282" s="27">
        <f t="shared" si="5769"/>
        <v>393</v>
      </c>
      <c r="DL282" s="28">
        <f t="shared" ref="DL282" si="6634">((DK282+DM282)/7)/DI281</f>
        <v>0.40208136234626302</v>
      </c>
      <c r="DM282" s="27">
        <f t="shared" si="5771"/>
        <v>32</v>
      </c>
      <c r="DN282" s="28">
        <f t="shared" ref="DN282" si="6635">(DM282/(DM282+DK282))</f>
        <v>7.5294117647058817E-2</v>
      </c>
      <c r="DO282" s="27"/>
      <c r="DP282" s="27"/>
      <c r="DQ282" s="29" t="e">
        <f t="shared" ref="DQ282:DR282" si="6636">DQ280/DQ279*100-100</f>
        <v>#DIV/0!</v>
      </c>
      <c r="DR282" s="72">
        <f t="shared" si="6636"/>
        <v>17.057804378642302</v>
      </c>
      <c r="DS282" s="26">
        <f t="shared" ref="DS282:DT282" si="6637">SUM(DS275:DS281)</f>
        <v>1</v>
      </c>
      <c r="DT282" s="27">
        <f t="shared" si="6637"/>
        <v>0</v>
      </c>
      <c r="DU282" s="27"/>
      <c r="DV282" s="27"/>
      <c r="DW282" s="27">
        <f t="shared" si="5775"/>
        <v>2428</v>
      </c>
      <c r="DX282" s="28">
        <f t="shared" ref="DX282" si="6638">((DW282+DY282)/7)/DU281</f>
        <v>0.48830465880533536</v>
      </c>
      <c r="DY282" s="27">
        <f t="shared" si="5777"/>
        <v>98</v>
      </c>
      <c r="DZ282" s="28">
        <f t="shared" ref="DZ282" si="6639">(DY282/(DY282+DW282))</f>
        <v>3.8796516231195566E-2</v>
      </c>
      <c r="EA282" s="27"/>
      <c r="EB282" s="27"/>
      <c r="EC282" s="29" t="e">
        <f t="shared" ref="EC282:ED282" si="6640">EC280/EC279*100-100</f>
        <v>#DIV/0!</v>
      </c>
      <c r="ED282" s="72">
        <f t="shared" si="6640"/>
        <v>7.524807056229335</v>
      </c>
      <c r="EE282" s="26">
        <f t="shared" ref="EE282:EF282" si="6641">SUM(EE275:EE281)</f>
        <v>1</v>
      </c>
      <c r="EF282" s="27">
        <f t="shared" si="6641"/>
        <v>0</v>
      </c>
      <c r="EG282" s="27"/>
      <c r="EH282" s="27"/>
      <c r="EI282" s="27">
        <f t="shared" si="5781"/>
        <v>2262</v>
      </c>
      <c r="EJ282" s="28">
        <f t="shared" ref="EJ282" si="6642">((EI282+EK282)/7)/EG281</f>
        <v>0.46418892760356173</v>
      </c>
      <c r="EK282" s="27">
        <f t="shared" si="5783"/>
        <v>136</v>
      </c>
      <c r="EL282" s="28">
        <f t="shared" ref="EL282" si="6643">(EK282/(EK282+EI282))</f>
        <v>5.6713928273561302E-2</v>
      </c>
      <c r="EM282" s="27"/>
      <c r="EN282" s="27"/>
      <c r="EO282" s="29" t="e">
        <f t="shared" ref="EO282:EP282" si="6644">EO280/EO279*100-100</f>
        <v>#DIV/0!</v>
      </c>
      <c r="EP282" s="72">
        <f t="shared" si="6644"/>
        <v>15.839764792355737</v>
      </c>
      <c r="EQ282" s="26">
        <f t="shared" ref="EQ282:ER282" si="6645">SUM(EQ275:EQ281)</f>
        <v>3</v>
      </c>
      <c r="ER282" s="27">
        <f t="shared" si="6645"/>
        <v>0</v>
      </c>
      <c r="ES282" s="27"/>
      <c r="ET282" s="27"/>
      <c r="EU282" s="27">
        <f t="shared" si="5787"/>
        <v>2562</v>
      </c>
      <c r="EV282" s="28">
        <f t="shared" ref="EV282" si="6646">((EU282+EW282)/7)/ES281</f>
        <v>0.53979447914567802</v>
      </c>
      <c r="EW282" s="27">
        <f t="shared" si="5789"/>
        <v>117</v>
      </c>
      <c r="EX282" s="28">
        <f t="shared" ref="EX282" si="6647">(EW282/(EW282+EU282))</f>
        <v>4.3673012318029114E-2</v>
      </c>
      <c r="EY282" s="27"/>
      <c r="EZ282" s="27"/>
      <c r="FA282" s="29" t="e">
        <f t="shared" ref="FA282:FB282" si="6648">FA280/FA279*100-100</f>
        <v>#DIV/0!</v>
      </c>
      <c r="FB282" s="72">
        <f t="shared" si="6648"/>
        <v>-2.467984055635668</v>
      </c>
      <c r="FC282" s="26">
        <f t="shared" ref="FC282:FD282" si="6649">SUM(FC275:FC281)</f>
        <v>2</v>
      </c>
      <c r="FD282" s="27">
        <f t="shared" si="6649"/>
        <v>0</v>
      </c>
      <c r="FE282" s="27"/>
      <c r="FF282" s="27"/>
      <c r="FG282" s="27">
        <f t="shared" si="5793"/>
        <v>2370</v>
      </c>
      <c r="FH282" s="28">
        <f t="shared" ref="FH282" si="6650">((FG282+FI282)/7)/FE281</f>
        <v>0.49702380952380948</v>
      </c>
      <c r="FI282" s="27">
        <f t="shared" si="5795"/>
        <v>135</v>
      </c>
      <c r="FJ282" s="28">
        <f t="shared" ref="FJ282" si="6651">(FI282/(FI282+FG282))</f>
        <v>5.3892215568862277E-2</v>
      </c>
      <c r="FK282" s="27"/>
      <c r="FL282" s="27"/>
      <c r="FM282" s="29" t="e">
        <f t="shared" ref="FM282:FN282" si="6652">FM280/FM279*100-100</f>
        <v>#DIV/0!</v>
      </c>
      <c r="FN282" s="72">
        <f t="shared" si="6652"/>
        <v>7.9603087100330754</v>
      </c>
      <c r="FO282" s="26">
        <f t="shared" ref="FO282:FP282" si="6653">SUM(FO275:FO281)</f>
        <v>3</v>
      </c>
      <c r="FP282" s="27">
        <f t="shared" si="6653"/>
        <v>0</v>
      </c>
      <c r="FQ282" s="27"/>
      <c r="FR282" s="27"/>
      <c r="FS282" s="27">
        <f t="shared" si="5799"/>
        <v>2525</v>
      </c>
      <c r="FT282" s="28">
        <f t="shared" ref="FT282" si="6654">((FS282+FU282)/7)/FQ281</f>
        <v>0.51177394034536894</v>
      </c>
      <c r="FU282" s="27">
        <f t="shared" si="5801"/>
        <v>83</v>
      </c>
      <c r="FV282" s="28">
        <f t="shared" ref="FV282" si="6655">(FU282/(FU282+FS282))</f>
        <v>3.1825153374233126E-2</v>
      </c>
      <c r="FW282" s="27"/>
      <c r="FX282" s="27"/>
      <c r="FY282" s="29" t="e">
        <f t="shared" ref="FY282:FZ282" si="6656">FY280/FY279*100-100</f>
        <v>#DIV/0!</v>
      </c>
      <c r="FZ282" s="72">
        <f t="shared" si="6656"/>
        <v>6.0933480338110968</v>
      </c>
      <c r="GA282" s="26">
        <f t="shared" ref="GA282:GB282" si="6657">SUM(GA275:GA281)</f>
        <v>0</v>
      </c>
      <c r="GB282" s="27">
        <f t="shared" si="6657"/>
        <v>0</v>
      </c>
      <c r="GC282" s="27"/>
      <c r="GD282" s="27"/>
      <c r="GE282" s="27">
        <f t="shared" si="5805"/>
        <v>470</v>
      </c>
      <c r="GF282" s="28">
        <f t="shared" ref="GF282" si="6658">((GE282+GG282)/7)/GC281</f>
        <v>0.39345570630486831</v>
      </c>
      <c r="GG282" s="27">
        <f t="shared" si="5807"/>
        <v>23</v>
      </c>
      <c r="GH282" s="28">
        <f t="shared" ref="GH282" si="6659">(GG282/(GG282+GE282))</f>
        <v>4.665314401622718E-2</v>
      </c>
      <c r="GI282" s="27"/>
      <c r="GJ282" s="27"/>
      <c r="GK282" s="29" t="e">
        <f t="shared" ref="GK282:GL282" si="6660">GK280/GK279*100-100</f>
        <v>#DIV/0!</v>
      </c>
      <c r="GL282" s="72">
        <f t="shared" si="6660"/>
        <v>15.32524807056231</v>
      </c>
      <c r="GM282" s="26">
        <f t="shared" ref="GM282:GN282" si="6661">SUM(GM275:GM281)</f>
        <v>1</v>
      </c>
      <c r="GN282" s="27">
        <f t="shared" si="6661"/>
        <v>0</v>
      </c>
      <c r="GO282" s="27"/>
      <c r="GP282" s="27"/>
      <c r="GQ282" s="27">
        <f t="shared" si="5811"/>
        <v>2466</v>
      </c>
      <c r="GR282" s="28">
        <f t="shared" ref="GR282" si="6662">((GQ282+GS282)/7)/GO281</f>
        <v>0.49386084583901774</v>
      </c>
      <c r="GS282" s="27">
        <f t="shared" si="5813"/>
        <v>68</v>
      </c>
      <c r="GT282" s="28">
        <f t="shared" ref="GT282" si="6663">(GS282/(GS282+GQ282))</f>
        <v>2.6835043409629045E-2</v>
      </c>
      <c r="GU282" s="27"/>
      <c r="GV282" s="27"/>
      <c r="GW282" s="29" t="e">
        <f t="shared" ref="GW282:GX282" si="6664">GW280/GW279*100-100</f>
        <v>#DIV/0!</v>
      </c>
      <c r="GX282" s="72">
        <f t="shared" si="6664"/>
        <v>8.7100330760749642</v>
      </c>
      <c r="GY282" s="26">
        <f t="shared" ref="GY282:GZ282" si="6665">SUM(GY275:GY281)</f>
        <v>3</v>
      </c>
      <c r="GZ282" s="27">
        <f t="shared" si="6665"/>
        <v>1</v>
      </c>
      <c r="HA282" s="27"/>
      <c r="HB282" s="27"/>
      <c r="HC282" s="27">
        <f t="shared" si="5817"/>
        <v>2227</v>
      </c>
      <c r="HD282" s="28">
        <f t="shared" ref="HD282" si="6666">((HC282+HE282)/7)/HA281</f>
        <v>0.45403304178814385</v>
      </c>
      <c r="HE282" s="27">
        <f t="shared" si="5819"/>
        <v>109</v>
      </c>
      <c r="HF282" s="28">
        <f t="shared" ref="HF282" si="6667">(HE282/(HE282+HC282))</f>
        <v>4.6660958904109588E-2</v>
      </c>
      <c r="HG282" s="27"/>
      <c r="HH282" s="27"/>
      <c r="HI282" s="29" t="e">
        <f t="shared" ref="HI282:HJ282" si="6668">HI280/HI279*100-100</f>
        <v>#DIV/0!</v>
      </c>
      <c r="HJ282" s="72">
        <f t="shared" si="6668"/>
        <v>16.104373392135244</v>
      </c>
      <c r="HK282" s="26">
        <f t="shared" si="6545"/>
        <v>34</v>
      </c>
      <c r="HL282" s="27">
        <f t="shared" si="6546"/>
        <v>1</v>
      </c>
      <c r="HM282" s="27"/>
      <c r="HN282" s="27"/>
      <c r="HO282" s="27">
        <f t="shared" ref="HO282" si="6669">+G282+S282+AE282+AQ282+BC282+BO282+CA282+CM282+CY282+DK282+DW282+EI282+EU282+FG282+FS282+GE282+GQ282+HC282+I282+U282+AG282+AS282+BE282+BQ282+CC282+CO282+DA282+DM282+DY282+EK282+EW282+FI282+FU282+GG282+GS282+HE282</f>
        <v>38938</v>
      </c>
      <c r="HP282" s="203">
        <f t="shared" ref="HP282" si="6670">+((HO282)/HM281)/7</f>
        <v>0.49489069649211997</v>
      </c>
      <c r="HQ282" s="62">
        <f t="shared" si="6551"/>
        <v>1686</v>
      </c>
      <c r="HR282" s="52">
        <f t="shared" si="6552"/>
        <v>4.329960449946068E-2</v>
      </c>
      <c r="HS282" s="53">
        <f t="shared" si="5824"/>
        <v>66.742857142857147</v>
      </c>
      <c r="HT282" s="54">
        <f t="shared" si="5825"/>
        <v>36797</v>
      </c>
      <c r="HU282" s="53">
        <f t="shared" si="5826"/>
        <v>94.507126152393241</v>
      </c>
      <c r="HV282" s="63" t="e">
        <f t="shared" ref="HV282:HW282" si="6671">HV280/HV279*100-100</f>
        <v>#DIV/0!</v>
      </c>
      <c r="HW282" s="72">
        <f t="shared" si="6671"/>
        <v>7.9288842069553453</v>
      </c>
      <c r="HX282" s="78">
        <f t="shared" ref="HX282" si="6672">SUM(G282,I282,S282,U282,AE282,AG282,AQ282,AS282,BC282,BE282,BO282,BQ282)/7/SUM(E281,Q281,AC281,AO281,BA281,BM281)</f>
        <v>0.48881801563533117</v>
      </c>
      <c r="HY282" s="78">
        <f t="shared" ref="HY282" si="6673">SUM(CA282,CC282,CM282,CO282,CY282,DA282,DK282,DM282,DW282,DY282,EI282,EK282)/7/SUM(BY281,CK281,CW281,DI281,DU281,EG281)</f>
        <v>0.50168938157245357</v>
      </c>
      <c r="HZ282" s="78">
        <f t="shared" ref="HZ282" si="6674">SUM(K282,EU282,EW282,FG282,FI282,FS282,FU282,GE282,GG282,GQ282,GS282,HC282,HE282)/7/SUM(ES281,FE281,FQ281,GC281,GO281,HA281)</f>
        <v>0.49402884182063989</v>
      </c>
      <c r="IA282" s="82">
        <f t="shared" ref="IA282" si="6675">SUM(I282,U282,AG282,AS282,BE282,BQ282)/SUM(G282,I282,S282,U282,AE282,AG282,AQ282,AS282,BC282,BE282,BO282,BQ282)</f>
        <v>4.097708465945258E-2</v>
      </c>
      <c r="IB282" s="82">
        <f t="shared" ref="IB282" si="6676">SUM(CC282,CO282,DA282,DM282,DY282,EK282)/SUM(CA282,CC282,CM282,CO282,CY282,DA282,DK282,DM282,DW282,DY282,EI282,EK282)</f>
        <v>4.8127128263337114E-2</v>
      </c>
      <c r="IC282" s="82">
        <f t="shared" ref="IC282" si="6677">SUM(EW282,FI282,FU282,GG282,GS282,HE282)/SUM(EU282,EW282,FG282,FI282,FS282,FU282,GE282,GG282,GQ282,GS282,HC282,HE282)</f>
        <v>4.0668947168377045E-2</v>
      </c>
      <c r="ID282" s="84">
        <f t="shared" ref="ID282" si="6678">SUM(C282,O282,AA282,AM282,AY282,BK282)</f>
        <v>11</v>
      </c>
      <c r="IE282" s="84">
        <f t="shared" ref="IE282" si="6679">SUM(BW282,CI282,CU282,DG282,DS282,EE282)</f>
        <v>11</v>
      </c>
      <c r="IF282" s="84">
        <f t="shared" ref="IF282" si="6680">SUM(EQ282,FC282,FO282,GA282,GM282,GY282)</f>
        <v>12</v>
      </c>
      <c r="IG282" s="86" t="s">
        <v>40</v>
      </c>
    </row>
    <row r="283" spans="1:24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5">
        <f t="shared" ref="HK283:HL283" si="6681">HK282/HM272</f>
        <v>3.0157885400035481E-3</v>
      </c>
      <c r="HL283" s="68">
        <f t="shared" si="6681"/>
        <v>1.1363636363636363E-3</v>
      </c>
      <c r="HM283" s="30"/>
      <c r="HN283" s="30"/>
      <c r="HO283" s="30"/>
      <c r="HP283" s="204"/>
      <c r="HQ283" s="30"/>
      <c r="HR283" s="30"/>
      <c r="HS283" s="30"/>
      <c r="HT283" s="51"/>
      <c r="HU283" s="30"/>
      <c r="HV283" s="30"/>
      <c r="HW283" s="31"/>
      <c r="HY283" s="77"/>
      <c r="HZ283" s="77"/>
      <c r="ID283" s="84">
        <f t="shared" ref="ID283" si="6682">SUM(E272,Q272,AC272,AO272,BA272,BM272)</f>
        <v>3684</v>
      </c>
      <c r="IE283" s="84">
        <f t="shared" ref="IE283" si="6683">SUM(BY272,CK272,CW272,DI272,DU272,EG272)</f>
        <v>3774</v>
      </c>
      <c r="IF283" s="84">
        <f t="shared" ref="IF283" si="6684">SUM(ES272,FE272,FQ272,GC272,GO272,HA272)</f>
        <v>3816</v>
      </c>
      <c r="IG283" s="86" t="s">
        <v>38</v>
      </c>
    </row>
    <row r="284" spans="1:241" x14ac:dyDescent="0.25">
      <c r="A284" s="210">
        <v>56</v>
      </c>
      <c r="B284" s="73">
        <f>B281+1</f>
        <v>44722</v>
      </c>
      <c r="C284" s="33"/>
      <c r="D284" s="34"/>
      <c r="E284" s="34">
        <f t="shared" ref="E284:F284" si="6685">E281-C284</f>
        <v>673</v>
      </c>
      <c r="F284" s="34">
        <f t="shared" si="6685"/>
        <v>54</v>
      </c>
      <c r="G284" s="34">
        <v>328</v>
      </c>
      <c r="H284" s="35">
        <f t="shared" ref="H284:H290" si="6686">((G284+I284)/E284)</f>
        <v>0.51708766716196142</v>
      </c>
      <c r="I284" s="34">
        <v>20</v>
      </c>
      <c r="J284" s="35">
        <f t="shared" ref="J284:J290" si="6687">I284/(G284+I284)</f>
        <v>5.7471264367816091E-2</v>
      </c>
      <c r="K284" s="36"/>
      <c r="L284" s="34"/>
      <c r="M284" s="34"/>
      <c r="N284" s="37"/>
      <c r="O284" s="33">
        <v>2</v>
      </c>
      <c r="P284" s="34"/>
      <c r="Q284" s="34">
        <f t="shared" ref="Q284" si="6688">Q281-O284</f>
        <v>685</v>
      </c>
      <c r="R284" s="34">
        <f t="shared" ref="R284" si="6689">R281-P284</f>
        <v>57</v>
      </c>
      <c r="S284" s="34">
        <v>315</v>
      </c>
      <c r="T284" s="35">
        <f t="shared" ref="T284:T290" si="6690">((S284+U284)/Q284)</f>
        <v>0.48759124087591244</v>
      </c>
      <c r="U284" s="34">
        <v>19</v>
      </c>
      <c r="V284" s="35">
        <f t="shared" ref="V284:V290" si="6691">U284/(S284+U284)</f>
        <v>5.6886227544910177E-2</v>
      </c>
      <c r="W284" s="36"/>
      <c r="X284" s="34"/>
      <c r="Y284" s="34"/>
      <c r="Z284" s="37"/>
      <c r="AA284" s="33"/>
      <c r="AB284" s="34"/>
      <c r="AC284" s="34">
        <f t="shared" ref="AC284" si="6692">AC281-AA284</f>
        <v>708</v>
      </c>
      <c r="AD284" s="34">
        <f t="shared" ref="AD284" si="6693">AD281-AB284</f>
        <v>57</v>
      </c>
      <c r="AE284" s="34">
        <v>350</v>
      </c>
      <c r="AF284" s="35">
        <f t="shared" ref="AF284:AF290" si="6694">((AE284+AG284)/AC284)</f>
        <v>0.51129943502824859</v>
      </c>
      <c r="AG284" s="34">
        <v>12</v>
      </c>
      <c r="AH284" s="35">
        <f t="shared" ref="AH284:AH290" si="6695">AG284/(AE284+AG284)</f>
        <v>3.3149171270718231E-2</v>
      </c>
      <c r="AI284" s="36"/>
      <c r="AJ284" s="34"/>
      <c r="AK284" s="34"/>
      <c r="AL284" s="37"/>
      <c r="AM284" s="33">
        <v>1</v>
      </c>
      <c r="AN284" s="34"/>
      <c r="AO284" s="34">
        <f t="shared" ref="AO284" si="6696">AO281-AM284</f>
        <v>169</v>
      </c>
      <c r="AP284" s="34">
        <f t="shared" ref="AP284" si="6697">AP281-AN284</f>
        <v>14</v>
      </c>
      <c r="AQ284" s="34">
        <v>76</v>
      </c>
      <c r="AR284" s="35">
        <f t="shared" ref="AR284:AR290" si="6698">((AQ284+AS284)/AO284)</f>
        <v>0.46745562130177515</v>
      </c>
      <c r="AS284" s="34">
        <v>3</v>
      </c>
      <c r="AT284" s="35">
        <f t="shared" ref="AT284:AT290" si="6699">AS284/(AQ284+AS284)</f>
        <v>3.7974683544303799E-2</v>
      </c>
      <c r="AU284" s="36"/>
      <c r="AV284" s="34"/>
      <c r="AW284" s="34"/>
      <c r="AX284" s="37"/>
      <c r="AY284" s="33"/>
      <c r="AZ284" s="34"/>
      <c r="BA284" s="34">
        <f t="shared" ref="BA284" si="6700">BA281-AY284</f>
        <v>718</v>
      </c>
      <c r="BB284" s="34">
        <f t="shared" ref="BB284" si="6701">BB281-AZ284</f>
        <v>56</v>
      </c>
      <c r="BC284" s="34">
        <v>354</v>
      </c>
      <c r="BD284" s="35">
        <f t="shared" ref="BD284:BD290" si="6702">((BC284+BE284)/BA284)</f>
        <v>0.50557103064066855</v>
      </c>
      <c r="BE284" s="34">
        <v>9</v>
      </c>
      <c r="BF284" s="35">
        <f t="shared" ref="BF284:BF290" si="6703">BE284/(BC284+BE284)</f>
        <v>2.4793388429752067E-2</v>
      </c>
      <c r="BG284" s="36"/>
      <c r="BH284" s="34"/>
      <c r="BI284" s="34"/>
      <c r="BJ284" s="37"/>
      <c r="BK284" s="33"/>
      <c r="BL284" s="34"/>
      <c r="BM284" s="34">
        <f t="shared" ref="BM284" si="6704">BM281-BK284</f>
        <v>717</v>
      </c>
      <c r="BN284" s="34">
        <f t="shared" ref="BN284" si="6705">BN281-BL284</f>
        <v>56</v>
      </c>
      <c r="BO284" s="34">
        <v>318</v>
      </c>
      <c r="BP284" s="35">
        <f t="shared" ref="BP284:BP290" si="6706">((BO284+BQ284)/BM284)</f>
        <v>0.45746164574616455</v>
      </c>
      <c r="BQ284" s="34">
        <v>10</v>
      </c>
      <c r="BR284" s="35">
        <f t="shared" ref="BR284:BR290" si="6707">BQ284/(BO284+BQ284)</f>
        <v>3.048780487804878E-2</v>
      </c>
      <c r="BS284" s="36"/>
      <c r="BT284" s="34"/>
      <c r="BU284" s="34"/>
      <c r="BV284" s="37"/>
      <c r="BW284" s="33"/>
      <c r="BX284" s="34"/>
      <c r="BY284" s="34">
        <f t="shared" ref="BY284" si="6708">BY281-BW284</f>
        <v>702</v>
      </c>
      <c r="BZ284" s="34">
        <f t="shared" ref="BZ284" si="6709">BZ281-BX284</f>
        <v>55</v>
      </c>
      <c r="CA284" s="34">
        <v>333</v>
      </c>
      <c r="CB284" s="35">
        <f t="shared" ref="CB284:CB290" si="6710">((CA284+CC284)/BY284)</f>
        <v>0.5028490028490028</v>
      </c>
      <c r="CC284" s="34">
        <v>20</v>
      </c>
      <c r="CD284" s="35">
        <f t="shared" ref="CD284:CD290" si="6711">CC284/(CA284+CC284)</f>
        <v>5.6657223796033995E-2</v>
      </c>
      <c r="CE284" s="36"/>
      <c r="CF284" s="34"/>
      <c r="CG284" s="34"/>
      <c r="CH284" s="37"/>
      <c r="CI284" s="33"/>
      <c r="CJ284" s="34"/>
      <c r="CK284" s="34">
        <f t="shared" ref="CK284" si="6712">CK281-CI284</f>
        <v>720</v>
      </c>
      <c r="CL284" s="34">
        <f t="shared" ref="CL284" si="6713">CL281-CJ284</f>
        <v>56</v>
      </c>
      <c r="CM284" s="34">
        <v>393</v>
      </c>
      <c r="CN284" s="35">
        <f t="shared" ref="CN284:CN290" si="6714">((CM284+CO284)/CK284)</f>
        <v>0.5625</v>
      </c>
      <c r="CO284" s="34">
        <v>12</v>
      </c>
      <c r="CP284" s="35">
        <f t="shared" ref="CP284:CP290" si="6715">CO284/(CM284+CO284)</f>
        <v>2.9629629629629631E-2</v>
      </c>
      <c r="CQ284" s="36"/>
      <c r="CR284" s="34"/>
      <c r="CS284" s="34"/>
      <c r="CT284" s="37"/>
      <c r="CU284" s="33"/>
      <c r="CV284" s="34"/>
      <c r="CW284" s="34">
        <f t="shared" ref="CW284" si="6716">CW281-CU284</f>
        <v>713</v>
      </c>
      <c r="CX284" s="34">
        <f t="shared" ref="CX284" si="6717">CX281-CV284</f>
        <v>56</v>
      </c>
      <c r="CY284" s="34">
        <v>335</v>
      </c>
      <c r="CZ284" s="35">
        <f t="shared" ref="CZ284:CZ290" si="6718">((CY284+DA284)/CW284)</f>
        <v>0.49789621318373073</v>
      </c>
      <c r="DA284" s="34">
        <v>20</v>
      </c>
      <c r="DB284" s="35">
        <f t="shared" ref="DB284:DB290" si="6719">DA284/(CY284+DA284)</f>
        <v>5.6338028169014086E-2</v>
      </c>
      <c r="DC284" s="36"/>
      <c r="DD284" s="34"/>
      <c r="DE284" s="34"/>
      <c r="DF284" s="37"/>
      <c r="DG284" s="33"/>
      <c r="DH284" s="34"/>
      <c r="DI284" s="34">
        <f t="shared" ref="DI284" si="6720">DI281-DG284</f>
        <v>151</v>
      </c>
      <c r="DJ284" s="34">
        <f t="shared" ref="DJ284" si="6721">DJ281-DH284</f>
        <v>12</v>
      </c>
      <c r="DK284" s="34">
        <v>54</v>
      </c>
      <c r="DL284" s="35">
        <f t="shared" ref="DL284:DL290" si="6722">((DK284+DM284)/DI284)</f>
        <v>0.38410596026490068</v>
      </c>
      <c r="DM284" s="34">
        <v>4</v>
      </c>
      <c r="DN284" s="35">
        <f t="shared" ref="DN284:DN290" si="6723">DM284/(DK284+DM284)</f>
        <v>6.8965517241379309E-2</v>
      </c>
      <c r="DO284" s="36"/>
      <c r="DP284" s="34"/>
      <c r="DQ284" s="34"/>
      <c r="DR284" s="37"/>
      <c r="DS284" s="33"/>
      <c r="DT284" s="34"/>
      <c r="DU284" s="34">
        <f t="shared" ref="DU284" si="6724">DU281-DS284</f>
        <v>739</v>
      </c>
      <c r="DV284" s="34">
        <f t="shared" ref="DV284" si="6725">DV281-DT284</f>
        <v>55</v>
      </c>
      <c r="DW284" s="34">
        <v>334</v>
      </c>
      <c r="DX284" s="35">
        <f t="shared" ref="DX284:DX290" si="6726">((DW284+DY284)/DU284)</f>
        <v>0.46143437077131261</v>
      </c>
      <c r="DY284" s="34">
        <v>7</v>
      </c>
      <c r="DZ284" s="35">
        <f t="shared" ref="DZ284:DZ290" si="6727">DY284/(DW284+DY284)</f>
        <v>2.0527859237536656E-2</v>
      </c>
      <c r="EA284" s="36"/>
      <c r="EB284" s="34"/>
      <c r="EC284" s="34"/>
      <c r="ED284" s="37"/>
      <c r="EE284" s="33">
        <v>1</v>
      </c>
      <c r="EF284" s="34"/>
      <c r="EG284" s="34">
        <f t="shared" ref="EG284" si="6728">EG281-EE284</f>
        <v>737</v>
      </c>
      <c r="EH284" s="34">
        <f t="shared" ref="EH284" si="6729">EH281-EF284</f>
        <v>56</v>
      </c>
      <c r="EI284" s="34">
        <v>323</v>
      </c>
      <c r="EJ284" s="35">
        <f t="shared" ref="EJ284:EJ290" si="6730">((EI284+EK284)/EG284)</f>
        <v>0.46268656716417911</v>
      </c>
      <c r="EK284" s="34">
        <v>18</v>
      </c>
      <c r="EL284" s="35">
        <f t="shared" ref="EL284:EL290" si="6731">EK284/(EI284+EK284)</f>
        <v>5.2785923753665691E-2</v>
      </c>
      <c r="EM284" s="36"/>
      <c r="EN284" s="34"/>
      <c r="EO284" s="34"/>
      <c r="EP284" s="37"/>
      <c r="EQ284" s="33"/>
      <c r="ER284" s="34"/>
      <c r="ES284" s="34">
        <f t="shared" ref="ES284" si="6732">ES281-EQ284</f>
        <v>709</v>
      </c>
      <c r="ET284" s="34">
        <f t="shared" ref="ET284" si="6733">ET281-ER284</f>
        <v>54</v>
      </c>
      <c r="EU284" s="34">
        <v>352</v>
      </c>
      <c r="EV284" s="35">
        <f t="shared" ref="EV284:EV290" si="6734">((EU284+EW284)/ES284)</f>
        <v>0.52468265162200278</v>
      </c>
      <c r="EW284" s="34">
        <v>20</v>
      </c>
      <c r="EX284" s="35">
        <f t="shared" ref="EX284:EX290" si="6735">EW284/(EU284+EW284)</f>
        <v>5.3763440860215055E-2</v>
      </c>
      <c r="EY284" s="36"/>
      <c r="EZ284" s="34"/>
      <c r="FA284" s="34"/>
      <c r="FB284" s="37"/>
      <c r="FC284" s="33"/>
      <c r="FD284" s="34"/>
      <c r="FE284" s="34">
        <f t="shared" ref="FE284" si="6736">FE281-FC284</f>
        <v>720</v>
      </c>
      <c r="FF284" s="34">
        <f t="shared" ref="FF284" si="6737">FF281-FD284</f>
        <v>56</v>
      </c>
      <c r="FG284" s="34">
        <v>348</v>
      </c>
      <c r="FH284" s="35">
        <f t="shared" ref="FH284:FH290" si="6738">((FG284+FI284)/FE284)</f>
        <v>0.51527777777777772</v>
      </c>
      <c r="FI284" s="34">
        <v>23</v>
      </c>
      <c r="FJ284" s="35">
        <f t="shared" ref="FJ284:FJ290" si="6739">FI284/(FG284+FI284)</f>
        <v>6.1994609164420483E-2</v>
      </c>
      <c r="FK284" s="36"/>
      <c r="FL284" s="34"/>
      <c r="FM284" s="34"/>
      <c r="FN284" s="37"/>
      <c r="FO284" s="33"/>
      <c r="FP284" s="34"/>
      <c r="FQ284" s="34">
        <f t="shared" ref="FQ284" si="6740">FQ281-FO284</f>
        <v>728</v>
      </c>
      <c r="FR284" s="34">
        <f t="shared" ref="FR284" si="6741">FR281-FP284</f>
        <v>57</v>
      </c>
      <c r="FS284" s="34">
        <v>355</v>
      </c>
      <c r="FT284" s="35">
        <f t="shared" ref="FT284:FT290" si="6742">((FS284+FU284)/FQ284)</f>
        <v>0.50549450549450547</v>
      </c>
      <c r="FU284" s="34">
        <v>13</v>
      </c>
      <c r="FV284" s="35">
        <f t="shared" ref="FV284:FV290" si="6743">FU284/(FS284+FU284)</f>
        <v>3.5326086956521736E-2</v>
      </c>
      <c r="FW284" s="36"/>
      <c r="FX284" s="34"/>
      <c r="FY284" s="34"/>
      <c r="FZ284" s="37"/>
      <c r="GA284" s="33"/>
      <c r="GB284" s="34">
        <v>1</v>
      </c>
      <c r="GC284" s="34">
        <f t="shared" ref="GC284" si="6744">GC281-GA284</f>
        <v>179</v>
      </c>
      <c r="GD284" s="34">
        <f t="shared" ref="GD284" si="6745">GD281-GB284</f>
        <v>14</v>
      </c>
      <c r="GE284" s="34">
        <v>85</v>
      </c>
      <c r="GF284" s="35">
        <f t="shared" ref="GF284:GF290" si="6746">((GE284+GG284)/GC284)</f>
        <v>0.50837988826815639</v>
      </c>
      <c r="GG284" s="34">
        <v>6</v>
      </c>
      <c r="GH284" s="35">
        <f t="shared" ref="GH284:GH290" si="6747">GG284/(GE284+GG284)</f>
        <v>6.5934065934065936E-2</v>
      </c>
      <c r="GI284" s="36"/>
      <c r="GJ284" s="34"/>
      <c r="GK284" s="34"/>
      <c r="GL284" s="37"/>
      <c r="GM284" s="33"/>
      <c r="GN284" s="34"/>
      <c r="GO284" s="34">
        <f t="shared" ref="GO284" si="6748">GO281-GM284</f>
        <v>733</v>
      </c>
      <c r="GP284" s="34">
        <f t="shared" ref="GP284" si="6749">GP281-GN284</f>
        <v>56</v>
      </c>
      <c r="GQ284" s="34">
        <v>370</v>
      </c>
      <c r="GR284" s="35">
        <f t="shared" ref="GR284:GR290" si="6750">((GQ284+GS284)/GO284)</f>
        <v>0.514324693042292</v>
      </c>
      <c r="GS284" s="34">
        <v>7</v>
      </c>
      <c r="GT284" s="35">
        <f t="shared" ref="GT284:GT290" si="6751">GS284/(GQ284+GS284)</f>
        <v>1.8567639257294429E-2</v>
      </c>
      <c r="GU284" s="36"/>
      <c r="GV284" s="34"/>
      <c r="GW284" s="34"/>
      <c r="GX284" s="37"/>
      <c r="GY284" s="33"/>
      <c r="GZ284" s="34"/>
      <c r="HA284" s="34">
        <f t="shared" ref="HA284" si="6752">HA281-GY284</f>
        <v>735</v>
      </c>
      <c r="HB284" s="34">
        <f t="shared" ref="HB284" si="6753">HB281-GZ284</f>
        <v>57</v>
      </c>
      <c r="HC284" s="34">
        <v>328</v>
      </c>
      <c r="HD284" s="35">
        <f t="shared" ref="HD284:HD290" si="6754">((HC284+HE284)/HA284)</f>
        <v>0.45850340136054424</v>
      </c>
      <c r="HE284" s="34">
        <v>9</v>
      </c>
      <c r="HF284" s="35">
        <f t="shared" ref="HF284:HF290" si="6755">HE284/(HC284+HE284)</f>
        <v>2.6706231454005934E-2</v>
      </c>
      <c r="HG284" s="36"/>
      <c r="HH284" s="34"/>
      <c r="HI284" s="34"/>
      <c r="HJ284" s="37"/>
      <c r="HK284" s="33">
        <f t="shared" ref="HK284:HK291" si="6756">+C284+O284+AA284+AM284+AY284+BK284+BW284+CI284+CU284+DG284+DS284+EE284+EQ284+FC284+FO284+GA284+GM284+GY284</f>
        <v>4</v>
      </c>
      <c r="HL284" s="34">
        <f t="shared" ref="HL284:HL291" si="6757">+D284+P284+AB284+AN284+AZ284+BL284+BX284+CJ284+CV284+DH284+DT284+EF284+ER284+FD284+FP284+GB284+GN284+GZ284</f>
        <v>1</v>
      </c>
      <c r="HM284" s="34">
        <f t="shared" ref="HM284:HM290" si="6758">+E284+Q284+AC284+AO284+BA284+BM284+BY284+CK284+CW284+DI284+DU284+EG284+ES284+FE284+FQ284+GC284+GO284+HA284</f>
        <v>11236</v>
      </c>
      <c r="HN284" s="34">
        <f t="shared" ref="HN284:HN290" si="6759">+F284+R284+AD284+AP284+BB284+BN284+BZ284+CL284+CX284+DJ284+DV284+EH284+ET284+FF284+FR284+GD284+GP284+HB284</f>
        <v>878</v>
      </c>
      <c r="HO284" s="34">
        <f t="shared" ref="HO284:HO290" si="6760">+G284+S284+AE284+AQ284+BC284+BO284+CA284+CM284+CY284+DK284+DW284+EI284+EU284+FG284+FS284+GE284+GQ284+HC284+HE284+I284+U284+AG284+AS284+BE284+BQ284+CC284+CO284+DA284+DM284+DY284+EK284+EW284+FI284+FU284+GG284+GS284</f>
        <v>5583</v>
      </c>
      <c r="HP284" s="201">
        <f t="shared" ref="HP284:HP290" si="6761">+(HO284)/HM284</f>
        <v>0.49688501245995015</v>
      </c>
      <c r="HQ284" s="48">
        <f t="shared" ref="HQ284:HQ291" si="6762">+I284+U284+AG284+AS284+BE284+BQ284+CC284+CO284+DA284+DM284+DY284+EK284+EW284+FI284+FU284+GG284+GS284+HE284</f>
        <v>232</v>
      </c>
      <c r="HR284" s="35">
        <f t="shared" ref="HR284:HR291" si="6763">+(HQ284/(HO284))</f>
        <v>4.1554719684757296E-2</v>
      </c>
      <c r="HS284" s="49">
        <v>66.7</v>
      </c>
      <c r="HT284" s="50">
        <v>5284</v>
      </c>
      <c r="HU284" s="49">
        <f t="shared" ref="HU284:HU290" si="6764">+HT284/HO284*100</f>
        <v>94.64445638545584</v>
      </c>
      <c r="HV284" s="48"/>
      <c r="HW284" s="37"/>
      <c r="HX284" s="78">
        <f t="shared" ref="HX284:HX290" si="6765">SUM(G284,I284,S284,U284,AE284,AG284,AQ284,AS284,BC284,BE284,BO284,BQ284)/SUM(E284,Q284,AC284,AO284,BA284,BM284)</f>
        <v>0.49427792915531338</v>
      </c>
      <c r="HY284" s="78">
        <f t="shared" ref="HY284:HY290" si="6766">SUM(CA284,CC284,CM284,CO284,CY284,DA284,DK284,DM284,DW284,DY284,EI284,EK284)/SUM(BY284,CK284,CW284,DI284,DU284,EG284)</f>
        <v>0.4925571504518873</v>
      </c>
      <c r="HZ284" s="78">
        <f t="shared" ref="HZ284:HZ290" si="6767">SUM(K284,EU284,EW284,FG284,FI284,FS284,FU284,GE284,GG284,GQ284,GS284,HC284,HE284)/SUM(ES284,FE284,FQ284,GC284,GO284,HA284)</f>
        <v>0.50368033648790744</v>
      </c>
    </row>
    <row r="285" spans="1:241" x14ac:dyDescent="0.25">
      <c r="A285" s="211"/>
      <c r="B285" s="41">
        <f t="shared" ref="B285:B290" si="6768">+B284+1</f>
        <v>44723</v>
      </c>
      <c r="C285" s="10"/>
      <c r="D285" s="11"/>
      <c r="E285" s="74">
        <f t="shared" ref="E285:E290" si="6769">E284-C285</f>
        <v>673</v>
      </c>
      <c r="F285" s="74">
        <f t="shared" ref="F285:F290" si="6770">F284-D285</f>
        <v>54</v>
      </c>
      <c r="G285" s="11">
        <v>340</v>
      </c>
      <c r="H285" s="12">
        <f t="shared" si="6686"/>
        <v>0.53046062407132244</v>
      </c>
      <c r="I285" s="11">
        <v>17</v>
      </c>
      <c r="J285" s="12">
        <f t="shared" si="6687"/>
        <v>4.7619047619047616E-2</v>
      </c>
      <c r="K285" s="13"/>
      <c r="L285" s="11"/>
      <c r="M285" s="11"/>
      <c r="N285" s="14"/>
      <c r="O285" s="10">
        <v>1</v>
      </c>
      <c r="P285" s="11">
        <v>1</v>
      </c>
      <c r="Q285" s="74">
        <f t="shared" ref="Q285:Q290" si="6771">Q284-O285</f>
        <v>684</v>
      </c>
      <c r="R285" s="74">
        <f t="shared" ref="R285:R290" si="6772">R284-P285</f>
        <v>56</v>
      </c>
      <c r="S285" s="11">
        <v>323</v>
      </c>
      <c r="T285" s="12">
        <f t="shared" si="6690"/>
        <v>0.50292397660818711</v>
      </c>
      <c r="U285" s="11">
        <v>21</v>
      </c>
      <c r="V285" s="12">
        <f t="shared" si="6691"/>
        <v>6.1046511627906974E-2</v>
      </c>
      <c r="W285" s="13"/>
      <c r="X285" s="11"/>
      <c r="Y285" s="11"/>
      <c r="Z285" s="14"/>
      <c r="AA285" s="10"/>
      <c r="AB285" s="11"/>
      <c r="AC285" s="74">
        <f t="shared" ref="AC285:AC290" si="6773">AC284-AA285</f>
        <v>708</v>
      </c>
      <c r="AD285" s="74">
        <f t="shared" ref="AD285:AD290" si="6774">AD284-AB285</f>
        <v>57</v>
      </c>
      <c r="AE285" s="11">
        <v>343</v>
      </c>
      <c r="AF285" s="12">
        <f t="shared" si="6694"/>
        <v>0.50282485875706218</v>
      </c>
      <c r="AG285" s="11">
        <v>13</v>
      </c>
      <c r="AH285" s="12">
        <f t="shared" si="6695"/>
        <v>3.6516853932584269E-2</v>
      </c>
      <c r="AI285" s="13"/>
      <c r="AJ285" s="11"/>
      <c r="AK285" s="11"/>
      <c r="AL285" s="14"/>
      <c r="AM285" s="10"/>
      <c r="AN285" s="11"/>
      <c r="AO285" s="74">
        <f t="shared" ref="AO285:AO290" si="6775">AO284-AM285</f>
        <v>169</v>
      </c>
      <c r="AP285" s="74">
        <f t="shared" ref="AP285:AP290" si="6776">AP284-AN285</f>
        <v>14</v>
      </c>
      <c r="AQ285" s="11">
        <v>59</v>
      </c>
      <c r="AR285" s="12">
        <f t="shared" si="6698"/>
        <v>0.38461538461538464</v>
      </c>
      <c r="AS285" s="11">
        <v>6</v>
      </c>
      <c r="AT285" s="12">
        <f t="shared" si="6699"/>
        <v>9.2307692307692313E-2</v>
      </c>
      <c r="AU285" s="13"/>
      <c r="AV285" s="11"/>
      <c r="AW285" s="11"/>
      <c r="AX285" s="14"/>
      <c r="AY285" s="10"/>
      <c r="AZ285" s="11"/>
      <c r="BA285" s="74">
        <f t="shared" ref="BA285:BA290" si="6777">BA284-AY285</f>
        <v>718</v>
      </c>
      <c r="BB285" s="74">
        <f t="shared" ref="BB285:BB290" si="6778">BB284-AZ285</f>
        <v>56</v>
      </c>
      <c r="BC285" s="11">
        <v>321</v>
      </c>
      <c r="BD285" s="12">
        <f t="shared" si="6702"/>
        <v>0.46378830083565459</v>
      </c>
      <c r="BE285" s="11">
        <v>12</v>
      </c>
      <c r="BF285" s="12">
        <f t="shared" si="6703"/>
        <v>3.6036036036036036E-2</v>
      </c>
      <c r="BG285" s="13"/>
      <c r="BH285" s="11"/>
      <c r="BI285" s="11"/>
      <c r="BJ285" s="14"/>
      <c r="BK285" s="10"/>
      <c r="BL285" s="11"/>
      <c r="BM285" s="74">
        <f t="shared" ref="BM285:BM290" si="6779">BM284-BK285</f>
        <v>717</v>
      </c>
      <c r="BN285" s="74">
        <f t="shared" ref="BN285:BN290" si="6780">BN284-BL285</f>
        <v>56</v>
      </c>
      <c r="BO285" s="11">
        <v>323</v>
      </c>
      <c r="BP285" s="12">
        <f t="shared" si="6706"/>
        <v>0.45746164574616455</v>
      </c>
      <c r="BQ285" s="11">
        <v>5</v>
      </c>
      <c r="BR285" s="12">
        <f t="shared" si="6707"/>
        <v>1.524390243902439E-2</v>
      </c>
      <c r="BS285" s="13"/>
      <c r="BT285" s="11"/>
      <c r="BU285" s="11"/>
      <c r="BV285" s="14"/>
      <c r="BW285" s="10"/>
      <c r="BX285" s="11"/>
      <c r="BY285" s="74">
        <f t="shared" ref="BY285:BY290" si="6781">BY284-BW285</f>
        <v>702</v>
      </c>
      <c r="BZ285" s="74">
        <f t="shared" ref="BZ285:BZ290" si="6782">BZ284-BX285</f>
        <v>55</v>
      </c>
      <c r="CA285" s="11">
        <v>332</v>
      </c>
      <c r="CB285" s="12">
        <f t="shared" si="6710"/>
        <v>0.49287749287749288</v>
      </c>
      <c r="CC285" s="11">
        <v>14</v>
      </c>
      <c r="CD285" s="12">
        <f t="shared" si="6711"/>
        <v>4.046242774566474E-2</v>
      </c>
      <c r="CE285" s="13"/>
      <c r="CF285" s="11"/>
      <c r="CG285" s="11"/>
      <c r="CH285" s="14"/>
      <c r="CI285" s="10"/>
      <c r="CJ285" s="11"/>
      <c r="CK285" s="74">
        <f t="shared" ref="CK285:CK290" si="6783">CK284-CI285</f>
        <v>720</v>
      </c>
      <c r="CL285" s="74">
        <f t="shared" ref="CL285:CL290" si="6784">CL284-CJ285</f>
        <v>56</v>
      </c>
      <c r="CM285" s="11">
        <v>377</v>
      </c>
      <c r="CN285" s="12">
        <f t="shared" si="6714"/>
        <v>0.55000000000000004</v>
      </c>
      <c r="CO285" s="11">
        <v>19</v>
      </c>
      <c r="CP285" s="12">
        <f t="shared" si="6715"/>
        <v>4.7979797979797977E-2</v>
      </c>
      <c r="CQ285" s="13"/>
      <c r="CR285" s="11"/>
      <c r="CS285" s="11"/>
      <c r="CT285" s="14"/>
      <c r="CU285" s="10"/>
      <c r="CV285" s="11"/>
      <c r="CW285" s="74">
        <f t="shared" ref="CW285:CW290" si="6785">CW284-CU285</f>
        <v>713</v>
      </c>
      <c r="CX285" s="74">
        <f t="shared" ref="CX285:CX290" si="6786">CX284-CV285</f>
        <v>56</v>
      </c>
      <c r="CY285" s="11">
        <v>323</v>
      </c>
      <c r="CZ285" s="12">
        <f t="shared" si="6718"/>
        <v>0.4796633941093969</v>
      </c>
      <c r="DA285" s="11">
        <v>19</v>
      </c>
      <c r="DB285" s="12">
        <f t="shared" si="6719"/>
        <v>5.5555555555555552E-2</v>
      </c>
      <c r="DC285" s="13"/>
      <c r="DD285" s="11"/>
      <c r="DE285" s="11"/>
      <c r="DF285" s="14"/>
      <c r="DG285" s="10"/>
      <c r="DH285" s="11"/>
      <c r="DI285" s="74">
        <f t="shared" ref="DI285:DI290" si="6787">DI284-DG285</f>
        <v>151</v>
      </c>
      <c r="DJ285" s="74">
        <f t="shared" ref="DJ285:DJ290" si="6788">DJ284-DH285</f>
        <v>12</v>
      </c>
      <c r="DK285" s="11">
        <v>62</v>
      </c>
      <c r="DL285" s="12">
        <f t="shared" si="6722"/>
        <v>0.44370860927152317</v>
      </c>
      <c r="DM285" s="11">
        <v>5</v>
      </c>
      <c r="DN285" s="12">
        <f t="shared" si="6723"/>
        <v>7.4626865671641784E-2</v>
      </c>
      <c r="DO285" s="13"/>
      <c r="DP285" s="11"/>
      <c r="DQ285" s="11"/>
      <c r="DR285" s="14"/>
      <c r="DS285" s="10">
        <v>1</v>
      </c>
      <c r="DT285" s="11"/>
      <c r="DU285" s="74">
        <f t="shared" ref="DU285:DU290" si="6789">DU284-DS285</f>
        <v>738</v>
      </c>
      <c r="DV285" s="74">
        <f t="shared" ref="DV285:DV290" si="6790">DV284-DT285</f>
        <v>55</v>
      </c>
      <c r="DW285" s="11">
        <v>340</v>
      </c>
      <c r="DX285" s="12">
        <f t="shared" si="6726"/>
        <v>0.47967479674796748</v>
      </c>
      <c r="DY285" s="11">
        <v>14</v>
      </c>
      <c r="DZ285" s="12">
        <f t="shared" si="6727"/>
        <v>3.954802259887006E-2</v>
      </c>
      <c r="EA285" s="13"/>
      <c r="EB285" s="11"/>
      <c r="EC285" s="11"/>
      <c r="ED285" s="14"/>
      <c r="EE285" s="10"/>
      <c r="EF285" s="11"/>
      <c r="EG285" s="74">
        <f t="shared" ref="EG285:EG290" si="6791">EG284-EE285</f>
        <v>737</v>
      </c>
      <c r="EH285" s="74">
        <f t="shared" ref="EH285:EH290" si="6792">EH284-EF285</f>
        <v>56</v>
      </c>
      <c r="EI285" s="11">
        <v>301</v>
      </c>
      <c r="EJ285" s="12">
        <f t="shared" si="6730"/>
        <v>0.43554952510176392</v>
      </c>
      <c r="EK285" s="11">
        <v>20</v>
      </c>
      <c r="EL285" s="12">
        <f t="shared" si="6731"/>
        <v>6.2305295950155763E-2</v>
      </c>
      <c r="EM285" s="13"/>
      <c r="EN285" s="11"/>
      <c r="EO285" s="11"/>
      <c r="EP285" s="14"/>
      <c r="EQ285" s="10"/>
      <c r="ER285" s="11"/>
      <c r="ES285" s="74">
        <f t="shared" ref="ES285:ES290" si="6793">ES284-EQ285</f>
        <v>709</v>
      </c>
      <c r="ET285" s="74">
        <f t="shared" ref="ET285:ET290" si="6794">ET284-ER285</f>
        <v>54</v>
      </c>
      <c r="EU285" s="11">
        <v>333</v>
      </c>
      <c r="EV285" s="12">
        <f t="shared" si="6734"/>
        <v>0.4908321579689704</v>
      </c>
      <c r="EW285" s="11">
        <v>15</v>
      </c>
      <c r="EX285" s="12">
        <f t="shared" si="6735"/>
        <v>4.3103448275862072E-2</v>
      </c>
      <c r="EY285" s="13"/>
      <c r="EZ285" s="11"/>
      <c r="FA285" s="11"/>
      <c r="FB285" s="14"/>
      <c r="FC285" s="10"/>
      <c r="FD285" s="11"/>
      <c r="FE285" s="74">
        <f t="shared" ref="FE285:FE290" si="6795">FE284-FC285</f>
        <v>720</v>
      </c>
      <c r="FF285" s="74">
        <f t="shared" ref="FF285:FF290" si="6796">FF284-FD285</f>
        <v>56</v>
      </c>
      <c r="FG285" s="11">
        <v>331</v>
      </c>
      <c r="FH285" s="12">
        <f t="shared" si="6738"/>
        <v>0.47916666666666669</v>
      </c>
      <c r="FI285" s="11">
        <v>14</v>
      </c>
      <c r="FJ285" s="12">
        <f t="shared" si="6739"/>
        <v>4.0579710144927533E-2</v>
      </c>
      <c r="FK285" s="13"/>
      <c r="FL285" s="11"/>
      <c r="FM285" s="11"/>
      <c r="FN285" s="14"/>
      <c r="FO285" s="10"/>
      <c r="FP285" s="11"/>
      <c r="FQ285" s="74">
        <f t="shared" ref="FQ285:FQ290" si="6797">FQ284-FO285</f>
        <v>728</v>
      </c>
      <c r="FR285" s="74">
        <f t="shared" ref="FR285:FR290" si="6798">FR284-FP285</f>
        <v>57</v>
      </c>
      <c r="FS285" s="11">
        <v>335</v>
      </c>
      <c r="FT285" s="12">
        <f t="shared" si="6742"/>
        <v>0.48076923076923078</v>
      </c>
      <c r="FU285" s="11">
        <v>15</v>
      </c>
      <c r="FV285" s="12">
        <f t="shared" si="6743"/>
        <v>4.2857142857142858E-2</v>
      </c>
      <c r="FW285" s="13"/>
      <c r="FX285" s="11"/>
      <c r="FY285" s="11"/>
      <c r="FZ285" s="14"/>
      <c r="GA285" s="10"/>
      <c r="GB285" s="11"/>
      <c r="GC285" s="74">
        <f t="shared" ref="GC285:GC290" si="6799">GC284-GA285</f>
        <v>179</v>
      </c>
      <c r="GD285" s="74">
        <f t="shared" ref="GD285:GD290" si="6800">GD284-GB285</f>
        <v>14</v>
      </c>
      <c r="GE285" s="11">
        <v>69</v>
      </c>
      <c r="GF285" s="12">
        <f t="shared" si="6746"/>
        <v>0.39664804469273746</v>
      </c>
      <c r="GG285" s="11">
        <v>2</v>
      </c>
      <c r="GH285" s="12">
        <f t="shared" si="6747"/>
        <v>2.8169014084507043E-2</v>
      </c>
      <c r="GI285" s="13"/>
      <c r="GJ285" s="11"/>
      <c r="GK285" s="11"/>
      <c r="GL285" s="14"/>
      <c r="GM285" s="10">
        <v>1</v>
      </c>
      <c r="GN285" s="11"/>
      <c r="GO285" s="74">
        <f t="shared" ref="GO285:GO290" si="6801">GO284-GM285</f>
        <v>732</v>
      </c>
      <c r="GP285" s="74">
        <f t="shared" ref="GP285:GP290" si="6802">GP284-GN285</f>
        <v>56</v>
      </c>
      <c r="GQ285" s="11">
        <v>350</v>
      </c>
      <c r="GR285" s="12">
        <f t="shared" si="6750"/>
        <v>0.49180327868852458</v>
      </c>
      <c r="GS285" s="11">
        <v>10</v>
      </c>
      <c r="GT285" s="12">
        <f t="shared" si="6751"/>
        <v>2.7777777777777776E-2</v>
      </c>
      <c r="GU285" s="13"/>
      <c r="GV285" s="11"/>
      <c r="GW285" s="11"/>
      <c r="GX285" s="14"/>
      <c r="GY285" s="10">
        <v>1</v>
      </c>
      <c r="GZ285" s="11"/>
      <c r="HA285" s="74">
        <f t="shared" ref="HA285:HA290" si="6803">HA284-GY285</f>
        <v>734</v>
      </c>
      <c r="HB285" s="74">
        <f t="shared" ref="HB285:HB290" si="6804">HB284-GZ285</f>
        <v>57</v>
      </c>
      <c r="HC285" s="11">
        <v>326</v>
      </c>
      <c r="HD285" s="12">
        <f t="shared" si="6754"/>
        <v>0.45231607629427795</v>
      </c>
      <c r="HE285" s="11">
        <v>6</v>
      </c>
      <c r="HF285" s="12">
        <f t="shared" si="6755"/>
        <v>1.8072289156626505E-2</v>
      </c>
      <c r="HG285" s="13"/>
      <c r="HH285" s="11"/>
      <c r="HI285" s="11"/>
      <c r="HJ285" s="14"/>
      <c r="HK285" s="10">
        <f t="shared" si="6756"/>
        <v>4</v>
      </c>
      <c r="HL285" s="11">
        <f t="shared" si="6757"/>
        <v>1</v>
      </c>
      <c r="HM285" s="11">
        <f t="shared" si="6758"/>
        <v>11232</v>
      </c>
      <c r="HN285" s="11">
        <f t="shared" si="6759"/>
        <v>877</v>
      </c>
      <c r="HO285" s="11">
        <f t="shared" si="6760"/>
        <v>5415</v>
      </c>
      <c r="HP285" s="202">
        <f t="shared" si="6761"/>
        <v>0.48210470085470086</v>
      </c>
      <c r="HQ285" s="15">
        <f t="shared" si="6762"/>
        <v>227</v>
      </c>
      <c r="HR285" s="12">
        <f t="shared" si="6763"/>
        <v>4.1920590951061862E-2</v>
      </c>
      <c r="HS285" s="16">
        <v>66.400000000000006</v>
      </c>
      <c r="HT285" s="17">
        <v>5116</v>
      </c>
      <c r="HU285" s="16">
        <f t="shared" si="6764"/>
        <v>94.478301015697141</v>
      </c>
      <c r="HV285" s="15"/>
      <c r="HW285" s="14"/>
      <c r="HX285" s="78">
        <f t="shared" si="6765"/>
        <v>0.48596347778686289</v>
      </c>
      <c r="HY285" s="78">
        <f t="shared" si="6766"/>
        <v>0.48550917309226271</v>
      </c>
      <c r="HZ285" s="78">
        <f t="shared" si="6767"/>
        <v>0.47501315097317204</v>
      </c>
    </row>
    <row r="286" spans="1:241" x14ac:dyDescent="0.25">
      <c r="A286" s="211"/>
      <c r="B286" s="41">
        <f t="shared" si="6768"/>
        <v>44724</v>
      </c>
      <c r="C286" s="10">
        <v>1</v>
      </c>
      <c r="D286" s="11"/>
      <c r="E286" s="74">
        <f t="shared" si="6769"/>
        <v>672</v>
      </c>
      <c r="F286" s="74">
        <f t="shared" si="6770"/>
        <v>54</v>
      </c>
      <c r="G286" s="11">
        <v>352</v>
      </c>
      <c r="H286" s="12">
        <f t="shared" si="6686"/>
        <v>0.55208333333333337</v>
      </c>
      <c r="I286" s="11">
        <v>19</v>
      </c>
      <c r="J286" s="12">
        <f t="shared" si="6687"/>
        <v>5.1212938005390833E-2</v>
      </c>
      <c r="K286" s="13"/>
      <c r="L286" s="11"/>
      <c r="M286" s="11"/>
      <c r="N286" s="14"/>
      <c r="O286" s="10"/>
      <c r="P286" s="11"/>
      <c r="Q286" s="74">
        <f t="shared" si="6771"/>
        <v>684</v>
      </c>
      <c r="R286" s="74">
        <f t="shared" si="6772"/>
        <v>56</v>
      </c>
      <c r="S286" s="11">
        <v>321</v>
      </c>
      <c r="T286" s="12">
        <f t="shared" si="6690"/>
        <v>0.48391812865497075</v>
      </c>
      <c r="U286" s="11">
        <v>10</v>
      </c>
      <c r="V286" s="12">
        <f t="shared" si="6691"/>
        <v>3.0211480362537766E-2</v>
      </c>
      <c r="W286" s="13"/>
      <c r="X286" s="11"/>
      <c r="Y286" s="11"/>
      <c r="Z286" s="14"/>
      <c r="AA286" s="10">
        <v>1</v>
      </c>
      <c r="AB286" s="11"/>
      <c r="AC286" s="74">
        <f t="shared" si="6773"/>
        <v>707</v>
      </c>
      <c r="AD286" s="74">
        <f t="shared" si="6774"/>
        <v>57</v>
      </c>
      <c r="AE286" s="11">
        <v>334</v>
      </c>
      <c r="AF286" s="12">
        <f t="shared" si="6694"/>
        <v>0.49787835926449786</v>
      </c>
      <c r="AG286" s="11">
        <v>18</v>
      </c>
      <c r="AH286" s="12">
        <f t="shared" si="6695"/>
        <v>5.113636363636364E-2</v>
      </c>
      <c r="AI286" s="13"/>
      <c r="AJ286" s="11"/>
      <c r="AK286" s="11"/>
      <c r="AL286" s="14"/>
      <c r="AM286" s="10"/>
      <c r="AN286" s="11"/>
      <c r="AO286" s="74">
        <f t="shared" si="6775"/>
        <v>169</v>
      </c>
      <c r="AP286" s="74">
        <f t="shared" si="6776"/>
        <v>14</v>
      </c>
      <c r="AQ286" s="11">
        <v>61</v>
      </c>
      <c r="AR286" s="12">
        <f t="shared" si="6698"/>
        <v>0.38461538461538464</v>
      </c>
      <c r="AS286" s="11">
        <v>4</v>
      </c>
      <c r="AT286" s="12">
        <f t="shared" si="6699"/>
        <v>6.1538461538461542E-2</v>
      </c>
      <c r="AU286" s="13"/>
      <c r="AV286" s="11"/>
      <c r="AW286" s="11"/>
      <c r="AX286" s="14"/>
      <c r="AY286" s="10">
        <v>1</v>
      </c>
      <c r="AZ286" s="11"/>
      <c r="BA286" s="74">
        <f t="shared" si="6777"/>
        <v>717</v>
      </c>
      <c r="BB286" s="74">
        <f t="shared" si="6778"/>
        <v>56</v>
      </c>
      <c r="BC286" s="11">
        <v>321</v>
      </c>
      <c r="BD286" s="12">
        <f t="shared" si="6702"/>
        <v>0.46443514644351463</v>
      </c>
      <c r="BE286" s="11">
        <v>12</v>
      </c>
      <c r="BF286" s="12">
        <f t="shared" si="6703"/>
        <v>3.6036036036036036E-2</v>
      </c>
      <c r="BG286" s="13"/>
      <c r="BH286" s="11"/>
      <c r="BI286" s="11"/>
      <c r="BJ286" s="14"/>
      <c r="BK286" s="10"/>
      <c r="BL286" s="11"/>
      <c r="BM286" s="74">
        <f t="shared" si="6779"/>
        <v>717</v>
      </c>
      <c r="BN286" s="74">
        <f t="shared" si="6780"/>
        <v>56</v>
      </c>
      <c r="BO286" s="11">
        <v>334</v>
      </c>
      <c r="BP286" s="12">
        <f t="shared" si="6706"/>
        <v>0.48256624825662481</v>
      </c>
      <c r="BQ286" s="11">
        <v>12</v>
      </c>
      <c r="BR286" s="12">
        <f t="shared" si="6707"/>
        <v>3.4682080924855488E-2</v>
      </c>
      <c r="BS286" s="13"/>
      <c r="BT286" s="11"/>
      <c r="BU286" s="11"/>
      <c r="BV286" s="14"/>
      <c r="BW286" s="10"/>
      <c r="BX286" s="11"/>
      <c r="BY286" s="74">
        <f t="shared" si="6781"/>
        <v>702</v>
      </c>
      <c r="BZ286" s="74">
        <f t="shared" si="6782"/>
        <v>55</v>
      </c>
      <c r="CA286" s="11">
        <v>329</v>
      </c>
      <c r="CB286" s="12">
        <f t="shared" si="6710"/>
        <v>0.50712250712250717</v>
      </c>
      <c r="CC286" s="11">
        <v>27</v>
      </c>
      <c r="CD286" s="12">
        <f t="shared" si="6711"/>
        <v>7.5842696629213488E-2</v>
      </c>
      <c r="CE286" s="13"/>
      <c r="CF286" s="11"/>
      <c r="CG286" s="11"/>
      <c r="CH286" s="14"/>
      <c r="CI286" s="10"/>
      <c r="CJ286" s="11"/>
      <c r="CK286" s="74">
        <f t="shared" si="6783"/>
        <v>720</v>
      </c>
      <c r="CL286" s="74">
        <f t="shared" si="6784"/>
        <v>56</v>
      </c>
      <c r="CM286" s="11">
        <v>366</v>
      </c>
      <c r="CN286" s="12">
        <f t="shared" si="6714"/>
        <v>0.52500000000000002</v>
      </c>
      <c r="CO286" s="11">
        <v>12</v>
      </c>
      <c r="CP286" s="12">
        <f t="shared" si="6715"/>
        <v>3.1746031746031744E-2</v>
      </c>
      <c r="CQ286" s="13"/>
      <c r="CR286" s="11"/>
      <c r="CS286" s="11"/>
      <c r="CT286" s="14"/>
      <c r="CU286" s="10"/>
      <c r="CV286" s="11"/>
      <c r="CW286" s="74">
        <f t="shared" si="6785"/>
        <v>713</v>
      </c>
      <c r="CX286" s="74">
        <f t="shared" si="6786"/>
        <v>56</v>
      </c>
      <c r="CY286" s="11">
        <v>309</v>
      </c>
      <c r="CZ286" s="12">
        <f t="shared" si="6718"/>
        <v>0.46283309957924262</v>
      </c>
      <c r="DA286" s="11">
        <v>21</v>
      </c>
      <c r="DB286" s="12">
        <f t="shared" si="6719"/>
        <v>6.363636363636363E-2</v>
      </c>
      <c r="DC286" s="13"/>
      <c r="DD286" s="11"/>
      <c r="DE286" s="11"/>
      <c r="DF286" s="14"/>
      <c r="DG286" s="10"/>
      <c r="DH286" s="11"/>
      <c r="DI286" s="74">
        <f t="shared" si="6787"/>
        <v>151</v>
      </c>
      <c r="DJ286" s="74">
        <f t="shared" si="6788"/>
        <v>12</v>
      </c>
      <c r="DK286" s="11">
        <v>42</v>
      </c>
      <c r="DL286" s="12">
        <f t="shared" si="6722"/>
        <v>0.30463576158940397</v>
      </c>
      <c r="DM286" s="11">
        <v>4</v>
      </c>
      <c r="DN286" s="12">
        <f t="shared" si="6723"/>
        <v>8.6956521739130432E-2</v>
      </c>
      <c r="DO286" s="13"/>
      <c r="DP286" s="11"/>
      <c r="DQ286" s="11"/>
      <c r="DR286" s="14"/>
      <c r="DS286" s="10"/>
      <c r="DT286" s="11"/>
      <c r="DU286" s="74">
        <f t="shared" si="6789"/>
        <v>738</v>
      </c>
      <c r="DV286" s="74">
        <f t="shared" si="6790"/>
        <v>55</v>
      </c>
      <c r="DW286" s="11">
        <v>334</v>
      </c>
      <c r="DX286" s="12">
        <f t="shared" si="6726"/>
        <v>0.47560975609756095</v>
      </c>
      <c r="DY286" s="11">
        <v>17</v>
      </c>
      <c r="DZ286" s="12">
        <f t="shared" si="6727"/>
        <v>4.843304843304843E-2</v>
      </c>
      <c r="EA286" s="13"/>
      <c r="EB286" s="11"/>
      <c r="EC286" s="11"/>
      <c r="ED286" s="14"/>
      <c r="EE286" s="10"/>
      <c r="EF286" s="11"/>
      <c r="EG286" s="74">
        <f t="shared" si="6791"/>
        <v>737</v>
      </c>
      <c r="EH286" s="74">
        <f t="shared" si="6792"/>
        <v>56</v>
      </c>
      <c r="EI286" s="11">
        <v>316</v>
      </c>
      <c r="EJ286" s="12">
        <f t="shared" si="6730"/>
        <v>0.44911804613297152</v>
      </c>
      <c r="EK286" s="11">
        <v>15</v>
      </c>
      <c r="EL286" s="12">
        <f t="shared" si="6731"/>
        <v>4.5317220543806644E-2</v>
      </c>
      <c r="EM286" s="13"/>
      <c r="EN286" s="11"/>
      <c r="EO286" s="11"/>
      <c r="EP286" s="14"/>
      <c r="EQ286" s="10"/>
      <c r="ER286" s="11"/>
      <c r="ES286" s="74">
        <f t="shared" si="6793"/>
        <v>709</v>
      </c>
      <c r="ET286" s="74">
        <f t="shared" si="6794"/>
        <v>54</v>
      </c>
      <c r="EU286" s="11">
        <v>393</v>
      </c>
      <c r="EV286" s="12">
        <f t="shared" si="6734"/>
        <v>0.5867418899858956</v>
      </c>
      <c r="EW286" s="11">
        <v>23</v>
      </c>
      <c r="EX286" s="12">
        <f t="shared" si="6735"/>
        <v>5.5288461538461536E-2</v>
      </c>
      <c r="EY286" s="13"/>
      <c r="EZ286" s="11"/>
      <c r="FA286" s="11"/>
      <c r="FB286" s="14"/>
      <c r="FC286" s="10">
        <v>1</v>
      </c>
      <c r="FD286" s="11"/>
      <c r="FE286" s="74">
        <f t="shared" si="6795"/>
        <v>719</v>
      </c>
      <c r="FF286" s="74">
        <f t="shared" si="6796"/>
        <v>56</v>
      </c>
      <c r="FG286" s="11">
        <v>330</v>
      </c>
      <c r="FH286" s="12">
        <f t="shared" si="6738"/>
        <v>0.48539638386648121</v>
      </c>
      <c r="FI286" s="11">
        <v>19</v>
      </c>
      <c r="FJ286" s="12">
        <f t="shared" si="6739"/>
        <v>5.4441260744985676E-2</v>
      </c>
      <c r="FK286" s="13"/>
      <c r="FL286" s="11"/>
      <c r="FM286" s="11"/>
      <c r="FN286" s="14"/>
      <c r="FO286" s="10"/>
      <c r="FP286" s="11"/>
      <c r="FQ286" s="74">
        <f t="shared" si="6797"/>
        <v>728</v>
      </c>
      <c r="FR286" s="74">
        <f t="shared" si="6798"/>
        <v>57</v>
      </c>
      <c r="FS286" s="11">
        <v>328</v>
      </c>
      <c r="FT286" s="12">
        <f t="shared" si="6742"/>
        <v>0.45879120879120877</v>
      </c>
      <c r="FU286" s="11">
        <v>6</v>
      </c>
      <c r="FV286" s="12">
        <f t="shared" si="6743"/>
        <v>1.7964071856287425E-2</v>
      </c>
      <c r="FW286" s="13"/>
      <c r="FX286" s="11"/>
      <c r="FY286" s="11"/>
      <c r="FZ286" s="14"/>
      <c r="GA286" s="10"/>
      <c r="GB286" s="11"/>
      <c r="GC286" s="74">
        <f t="shared" si="6799"/>
        <v>179</v>
      </c>
      <c r="GD286" s="74">
        <f t="shared" si="6800"/>
        <v>14</v>
      </c>
      <c r="GE286" s="11">
        <v>67</v>
      </c>
      <c r="GF286" s="12">
        <f t="shared" si="6746"/>
        <v>0.40782122905027934</v>
      </c>
      <c r="GG286" s="11">
        <v>6</v>
      </c>
      <c r="GH286" s="12">
        <f t="shared" si="6747"/>
        <v>8.2191780821917804E-2</v>
      </c>
      <c r="GI286" s="13"/>
      <c r="GJ286" s="11"/>
      <c r="GK286" s="11"/>
      <c r="GL286" s="14"/>
      <c r="GM286" s="10">
        <v>1</v>
      </c>
      <c r="GN286" s="11"/>
      <c r="GO286" s="74">
        <f t="shared" si="6801"/>
        <v>731</v>
      </c>
      <c r="GP286" s="74">
        <f t="shared" si="6802"/>
        <v>56</v>
      </c>
      <c r="GQ286" s="11">
        <v>332</v>
      </c>
      <c r="GR286" s="12">
        <f t="shared" si="6750"/>
        <v>0.47058823529411764</v>
      </c>
      <c r="GS286" s="11">
        <v>12</v>
      </c>
      <c r="GT286" s="12">
        <f t="shared" si="6751"/>
        <v>3.4883720930232558E-2</v>
      </c>
      <c r="GU286" s="13"/>
      <c r="GV286" s="11"/>
      <c r="GW286" s="11"/>
      <c r="GX286" s="14"/>
      <c r="GY286" s="10"/>
      <c r="GZ286" s="11"/>
      <c r="HA286" s="74">
        <f t="shared" si="6803"/>
        <v>734</v>
      </c>
      <c r="HB286" s="74">
        <f t="shared" si="6804"/>
        <v>57</v>
      </c>
      <c r="HC286" s="11">
        <v>318</v>
      </c>
      <c r="HD286" s="12">
        <f t="shared" si="6754"/>
        <v>0.44959128065395093</v>
      </c>
      <c r="HE286" s="11">
        <v>12</v>
      </c>
      <c r="HF286" s="12">
        <f t="shared" si="6755"/>
        <v>3.6363636363636362E-2</v>
      </c>
      <c r="HG286" s="13"/>
      <c r="HH286" s="11"/>
      <c r="HI286" s="11"/>
      <c r="HJ286" s="14"/>
      <c r="HK286" s="10">
        <f t="shared" si="6756"/>
        <v>5</v>
      </c>
      <c r="HL286" s="11">
        <f t="shared" si="6757"/>
        <v>0</v>
      </c>
      <c r="HM286" s="11">
        <f t="shared" si="6758"/>
        <v>11227</v>
      </c>
      <c r="HN286" s="11">
        <f t="shared" si="6759"/>
        <v>877</v>
      </c>
      <c r="HO286" s="11">
        <f t="shared" si="6760"/>
        <v>5436</v>
      </c>
      <c r="HP286" s="202">
        <f t="shared" si="6761"/>
        <v>0.48418989934978179</v>
      </c>
      <c r="HQ286" s="15">
        <f t="shared" si="6762"/>
        <v>249</v>
      </c>
      <c r="HR286" s="12">
        <f t="shared" si="6763"/>
        <v>4.5805739514348784E-2</v>
      </c>
      <c r="HS286" s="16">
        <v>66.599999999999994</v>
      </c>
      <c r="HT286" s="17">
        <v>5104</v>
      </c>
      <c r="HU286" s="16">
        <f t="shared" si="6764"/>
        <v>93.89256806475349</v>
      </c>
      <c r="HV286" s="15"/>
      <c r="HW286" s="14"/>
      <c r="HX286" s="78">
        <f t="shared" si="6765"/>
        <v>0.49045280960174575</v>
      </c>
      <c r="HY286" s="78">
        <f t="shared" si="6766"/>
        <v>0.47646902419569265</v>
      </c>
      <c r="HZ286" s="78">
        <f t="shared" si="6767"/>
        <v>0.48578947368421055</v>
      </c>
    </row>
    <row r="287" spans="1:241" x14ac:dyDescent="0.25">
      <c r="A287" s="211"/>
      <c r="B287" s="41">
        <f t="shared" si="6768"/>
        <v>44725</v>
      </c>
      <c r="C287" s="10"/>
      <c r="D287" s="11"/>
      <c r="E287" s="74">
        <f t="shared" si="6769"/>
        <v>672</v>
      </c>
      <c r="F287" s="74">
        <f t="shared" si="6770"/>
        <v>54</v>
      </c>
      <c r="G287" s="11">
        <v>331</v>
      </c>
      <c r="H287" s="12">
        <f t="shared" si="6686"/>
        <v>0.5223214285714286</v>
      </c>
      <c r="I287" s="11">
        <v>20</v>
      </c>
      <c r="J287" s="12">
        <f t="shared" si="6687"/>
        <v>5.6980056980056981E-2</v>
      </c>
      <c r="K287" s="11"/>
      <c r="L287" s="11"/>
      <c r="M287" s="18"/>
      <c r="N287" s="20"/>
      <c r="O287" s="10">
        <v>1</v>
      </c>
      <c r="P287" s="11"/>
      <c r="Q287" s="74">
        <f t="shared" si="6771"/>
        <v>683</v>
      </c>
      <c r="R287" s="74">
        <f t="shared" si="6772"/>
        <v>56</v>
      </c>
      <c r="S287" s="11">
        <v>329</v>
      </c>
      <c r="T287" s="12">
        <f t="shared" si="6690"/>
        <v>0.50805270863836016</v>
      </c>
      <c r="U287" s="11">
        <v>18</v>
      </c>
      <c r="V287" s="12">
        <f t="shared" si="6691"/>
        <v>5.1873198847262249E-2</v>
      </c>
      <c r="W287" s="11"/>
      <c r="X287" s="11"/>
      <c r="Y287" s="18"/>
      <c r="Z287" s="20"/>
      <c r="AA287" s="10">
        <v>1</v>
      </c>
      <c r="AB287" s="11"/>
      <c r="AC287" s="74">
        <f t="shared" si="6773"/>
        <v>706</v>
      </c>
      <c r="AD287" s="74">
        <f t="shared" si="6774"/>
        <v>57</v>
      </c>
      <c r="AE287" s="11">
        <v>320</v>
      </c>
      <c r="AF287" s="12">
        <f t="shared" si="6694"/>
        <v>0.48016997167138808</v>
      </c>
      <c r="AG287" s="11">
        <v>19</v>
      </c>
      <c r="AH287" s="12">
        <f t="shared" si="6695"/>
        <v>5.6047197640117993E-2</v>
      </c>
      <c r="AI287" s="11"/>
      <c r="AJ287" s="11"/>
      <c r="AK287" s="18"/>
      <c r="AL287" s="20"/>
      <c r="AM287" s="10">
        <v>1</v>
      </c>
      <c r="AN287" s="11"/>
      <c r="AO287" s="74">
        <f t="shared" si="6775"/>
        <v>168</v>
      </c>
      <c r="AP287" s="74">
        <f t="shared" si="6776"/>
        <v>14</v>
      </c>
      <c r="AQ287" s="11">
        <v>74</v>
      </c>
      <c r="AR287" s="12">
        <f t="shared" si="6698"/>
        <v>0.45238095238095238</v>
      </c>
      <c r="AS287" s="11">
        <v>2</v>
      </c>
      <c r="AT287" s="12">
        <f t="shared" si="6699"/>
        <v>2.6315789473684209E-2</v>
      </c>
      <c r="AU287" s="11"/>
      <c r="AV287" s="11"/>
      <c r="AW287" s="18"/>
      <c r="AX287" s="20"/>
      <c r="AY287" s="10"/>
      <c r="AZ287" s="11"/>
      <c r="BA287" s="74">
        <f t="shared" si="6777"/>
        <v>717</v>
      </c>
      <c r="BB287" s="74">
        <f t="shared" si="6778"/>
        <v>56</v>
      </c>
      <c r="BC287" s="11">
        <v>300</v>
      </c>
      <c r="BD287" s="12">
        <f t="shared" si="6702"/>
        <v>0.42956764295676431</v>
      </c>
      <c r="BE287" s="11">
        <v>8</v>
      </c>
      <c r="BF287" s="12">
        <f t="shared" si="6703"/>
        <v>2.5974025974025976E-2</v>
      </c>
      <c r="BG287" s="11"/>
      <c r="BH287" s="11"/>
      <c r="BI287" s="18"/>
      <c r="BJ287" s="20"/>
      <c r="BK287" s="10"/>
      <c r="BL287" s="11"/>
      <c r="BM287" s="74">
        <f t="shared" si="6779"/>
        <v>717</v>
      </c>
      <c r="BN287" s="74">
        <f t="shared" si="6780"/>
        <v>56</v>
      </c>
      <c r="BO287" s="11">
        <v>297</v>
      </c>
      <c r="BP287" s="12">
        <f t="shared" si="6706"/>
        <v>0.43514644351464438</v>
      </c>
      <c r="BQ287" s="11">
        <v>15</v>
      </c>
      <c r="BR287" s="12">
        <f t="shared" si="6707"/>
        <v>4.807692307692308E-2</v>
      </c>
      <c r="BS287" s="11"/>
      <c r="BT287" s="11"/>
      <c r="BU287" s="18"/>
      <c r="BV287" s="20"/>
      <c r="BW287" s="10"/>
      <c r="BX287" s="11"/>
      <c r="BY287" s="74">
        <f t="shared" si="6781"/>
        <v>702</v>
      </c>
      <c r="BZ287" s="74">
        <f t="shared" si="6782"/>
        <v>55</v>
      </c>
      <c r="CA287" s="11">
        <v>328</v>
      </c>
      <c r="CB287" s="12">
        <f t="shared" si="6710"/>
        <v>0.49145299145299143</v>
      </c>
      <c r="CC287" s="11">
        <v>17</v>
      </c>
      <c r="CD287" s="12">
        <f t="shared" si="6711"/>
        <v>4.9275362318840582E-2</v>
      </c>
      <c r="CE287" s="11"/>
      <c r="CF287" s="11"/>
      <c r="CG287" s="18"/>
      <c r="CH287" s="20"/>
      <c r="CI287" s="10"/>
      <c r="CJ287" s="11"/>
      <c r="CK287" s="74">
        <f t="shared" si="6783"/>
        <v>720</v>
      </c>
      <c r="CL287" s="74">
        <f t="shared" si="6784"/>
        <v>56</v>
      </c>
      <c r="CM287" s="11">
        <v>364</v>
      </c>
      <c r="CN287" s="12">
        <f t="shared" si="6714"/>
        <v>0.52638888888888891</v>
      </c>
      <c r="CO287" s="11">
        <v>15</v>
      </c>
      <c r="CP287" s="12">
        <f t="shared" si="6715"/>
        <v>3.9577836411609502E-2</v>
      </c>
      <c r="CQ287" s="11"/>
      <c r="CR287" s="11"/>
      <c r="CS287" s="18"/>
      <c r="CT287" s="20"/>
      <c r="CU287" s="10"/>
      <c r="CV287" s="11"/>
      <c r="CW287" s="74">
        <f t="shared" si="6785"/>
        <v>713</v>
      </c>
      <c r="CX287" s="74">
        <f t="shared" si="6786"/>
        <v>56</v>
      </c>
      <c r="CY287" s="11">
        <v>317</v>
      </c>
      <c r="CZ287" s="12">
        <f t="shared" si="6718"/>
        <v>0.46984572230014027</v>
      </c>
      <c r="DA287" s="11">
        <v>18</v>
      </c>
      <c r="DB287" s="12">
        <f t="shared" si="6719"/>
        <v>5.3731343283582089E-2</v>
      </c>
      <c r="DC287" s="11"/>
      <c r="DD287" s="11"/>
      <c r="DE287" s="18"/>
      <c r="DF287" s="20"/>
      <c r="DG287" s="10">
        <v>1</v>
      </c>
      <c r="DH287" s="11"/>
      <c r="DI287" s="74">
        <f t="shared" si="6787"/>
        <v>150</v>
      </c>
      <c r="DJ287" s="74">
        <f t="shared" si="6788"/>
        <v>12</v>
      </c>
      <c r="DK287" s="11">
        <v>69</v>
      </c>
      <c r="DL287" s="12">
        <f t="shared" si="6722"/>
        <v>0.48666666666666669</v>
      </c>
      <c r="DM287" s="11">
        <v>4</v>
      </c>
      <c r="DN287" s="12">
        <f t="shared" si="6723"/>
        <v>5.4794520547945202E-2</v>
      </c>
      <c r="DO287" s="11"/>
      <c r="DP287" s="11"/>
      <c r="DQ287" s="18"/>
      <c r="DR287" s="20"/>
      <c r="DS287" s="10"/>
      <c r="DT287" s="11"/>
      <c r="DU287" s="74">
        <f t="shared" si="6789"/>
        <v>738</v>
      </c>
      <c r="DV287" s="74">
        <f t="shared" si="6790"/>
        <v>55</v>
      </c>
      <c r="DW287" s="11">
        <v>340</v>
      </c>
      <c r="DX287" s="12">
        <f t="shared" si="6726"/>
        <v>0.47831978319783197</v>
      </c>
      <c r="DY287" s="11">
        <v>13</v>
      </c>
      <c r="DZ287" s="12">
        <f t="shared" si="6727"/>
        <v>3.6827195467422094E-2</v>
      </c>
      <c r="EA287" s="11"/>
      <c r="EB287" s="11"/>
      <c r="EC287" s="18"/>
      <c r="ED287" s="20"/>
      <c r="EE287" s="10"/>
      <c r="EF287" s="11"/>
      <c r="EG287" s="74">
        <f t="shared" si="6791"/>
        <v>737</v>
      </c>
      <c r="EH287" s="74">
        <f t="shared" si="6792"/>
        <v>56</v>
      </c>
      <c r="EI287" s="11">
        <v>326</v>
      </c>
      <c r="EJ287" s="12">
        <f t="shared" si="6730"/>
        <v>0.4762550881953867</v>
      </c>
      <c r="EK287" s="11">
        <v>25</v>
      </c>
      <c r="EL287" s="12">
        <f t="shared" si="6731"/>
        <v>7.1225071225071226E-2</v>
      </c>
      <c r="EM287" s="11"/>
      <c r="EN287" s="11"/>
      <c r="EO287" s="18"/>
      <c r="EP287" s="20"/>
      <c r="EQ287" s="10"/>
      <c r="ER287" s="11"/>
      <c r="ES287" s="74">
        <f t="shared" si="6793"/>
        <v>709</v>
      </c>
      <c r="ET287" s="74">
        <f t="shared" si="6794"/>
        <v>54</v>
      </c>
      <c r="EU287" s="11">
        <v>352</v>
      </c>
      <c r="EV287" s="12">
        <f t="shared" si="6734"/>
        <v>0.51904090267983072</v>
      </c>
      <c r="EW287" s="11">
        <v>16</v>
      </c>
      <c r="EX287" s="12">
        <f t="shared" si="6735"/>
        <v>4.3478260869565216E-2</v>
      </c>
      <c r="EY287" s="11"/>
      <c r="EZ287" s="11"/>
      <c r="FA287" s="18"/>
      <c r="FB287" s="20"/>
      <c r="FC287" s="10"/>
      <c r="FD287" s="11"/>
      <c r="FE287" s="74">
        <f t="shared" si="6795"/>
        <v>719</v>
      </c>
      <c r="FF287" s="74">
        <f t="shared" si="6796"/>
        <v>56</v>
      </c>
      <c r="FG287" s="11">
        <v>323</v>
      </c>
      <c r="FH287" s="12">
        <f t="shared" si="6738"/>
        <v>0.47844228094575797</v>
      </c>
      <c r="FI287" s="11">
        <v>21</v>
      </c>
      <c r="FJ287" s="12">
        <f t="shared" si="6739"/>
        <v>6.1046511627906974E-2</v>
      </c>
      <c r="FK287" s="11"/>
      <c r="FL287" s="11"/>
      <c r="FM287" s="18"/>
      <c r="FN287" s="20"/>
      <c r="FO287" s="10"/>
      <c r="FP287" s="11"/>
      <c r="FQ287" s="74">
        <f t="shared" si="6797"/>
        <v>728</v>
      </c>
      <c r="FR287" s="74">
        <f t="shared" si="6798"/>
        <v>57</v>
      </c>
      <c r="FS287" s="11">
        <v>327</v>
      </c>
      <c r="FT287" s="12">
        <f t="shared" si="6742"/>
        <v>0.48076923076923078</v>
      </c>
      <c r="FU287" s="11">
        <v>23</v>
      </c>
      <c r="FV287" s="12">
        <f t="shared" si="6743"/>
        <v>6.5714285714285711E-2</v>
      </c>
      <c r="FW287" s="11"/>
      <c r="FX287" s="11"/>
      <c r="FY287" s="18"/>
      <c r="FZ287" s="20"/>
      <c r="GA287" s="10"/>
      <c r="GB287" s="11"/>
      <c r="GC287" s="74">
        <f t="shared" si="6799"/>
        <v>179</v>
      </c>
      <c r="GD287" s="74">
        <f t="shared" si="6800"/>
        <v>14</v>
      </c>
      <c r="GE287" s="11">
        <v>79</v>
      </c>
      <c r="GF287" s="12">
        <f t="shared" si="6746"/>
        <v>0.47486033519553073</v>
      </c>
      <c r="GG287" s="11">
        <v>6</v>
      </c>
      <c r="GH287" s="12">
        <f t="shared" si="6747"/>
        <v>7.0588235294117646E-2</v>
      </c>
      <c r="GI287" s="11"/>
      <c r="GJ287" s="11"/>
      <c r="GK287" s="18"/>
      <c r="GL287" s="20"/>
      <c r="GM287" s="10"/>
      <c r="GN287" s="11"/>
      <c r="GO287" s="74">
        <f t="shared" si="6801"/>
        <v>731</v>
      </c>
      <c r="GP287" s="74">
        <f t="shared" si="6802"/>
        <v>56</v>
      </c>
      <c r="GQ287" s="11">
        <v>359</v>
      </c>
      <c r="GR287" s="12">
        <f t="shared" si="6750"/>
        <v>0.50205198358413128</v>
      </c>
      <c r="GS287" s="11">
        <v>8</v>
      </c>
      <c r="GT287" s="12">
        <f t="shared" si="6751"/>
        <v>2.1798365122615803E-2</v>
      </c>
      <c r="GU287" s="11"/>
      <c r="GV287" s="11"/>
      <c r="GW287" s="18"/>
      <c r="GX287" s="20"/>
      <c r="GY287" s="10"/>
      <c r="GZ287" s="11"/>
      <c r="HA287" s="74">
        <f t="shared" si="6803"/>
        <v>734</v>
      </c>
      <c r="HB287" s="74">
        <f t="shared" si="6804"/>
        <v>57</v>
      </c>
      <c r="HC287" s="11">
        <v>348</v>
      </c>
      <c r="HD287" s="12">
        <f t="shared" si="6754"/>
        <v>0.49046321525885561</v>
      </c>
      <c r="HE287" s="11">
        <v>12</v>
      </c>
      <c r="HF287" s="12">
        <f t="shared" si="6755"/>
        <v>3.3333333333333333E-2</v>
      </c>
      <c r="HG287" s="11"/>
      <c r="HH287" s="11"/>
      <c r="HI287" s="18"/>
      <c r="HJ287" s="20"/>
      <c r="HK287" s="10">
        <f t="shared" si="6756"/>
        <v>4</v>
      </c>
      <c r="HL287" s="11">
        <f t="shared" si="6757"/>
        <v>0</v>
      </c>
      <c r="HM287" s="11">
        <f t="shared" si="6758"/>
        <v>11223</v>
      </c>
      <c r="HN287" s="11">
        <f t="shared" si="6759"/>
        <v>877</v>
      </c>
      <c r="HO287" s="11">
        <f t="shared" si="6760"/>
        <v>5443</v>
      </c>
      <c r="HP287" s="202">
        <f t="shared" si="6761"/>
        <v>0.48498618907600466</v>
      </c>
      <c r="HQ287" s="15">
        <f t="shared" si="6762"/>
        <v>260</v>
      </c>
      <c r="HR287" s="12">
        <f t="shared" si="6763"/>
        <v>4.7767775124012493E-2</v>
      </c>
      <c r="HS287" s="16">
        <v>66.400000000000006</v>
      </c>
      <c r="HT287" s="17">
        <v>5094</v>
      </c>
      <c r="HU287" s="16">
        <f t="shared" si="6764"/>
        <v>93.588094800661409</v>
      </c>
      <c r="HV287" s="18"/>
      <c r="HW287" s="20"/>
      <c r="HX287" s="78">
        <f t="shared" si="6765"/>
        <v>0.4731094731094731</v>
      </c>
      <c r="HY287" s="78">
        <f t="shared" si="6766"/>
        <v>0.48829787234042554</v>
      </c>
      <c r="HZ287" s="78">
        <f t="shared" si="6767"/>
        <v>0.49315789473684213</v>
      </c>
    </row>
    <row r="288" spans="1:241" x14ac:dyDescent="0.25">
      <c r="A288" s="211"/>
      <c r="B288" s="41">
        <f>+B287+1</f>
        <v>44726</v>
      </c>
      <c r="C288" s="10"/>
      <c r="D288" s="11"/>
      <c r="E288" s="74">
        <f t="shared" si="6769"/>
        <v>672</v>
      </c>
      <c r="F288" s="74">
        <f t="shared" si="6770"/>
        <v>54</v>
      </c>
      <c r="G288" s="11">
        <v>341</v>
      </c>
      <c r="H288" s="12">
        <f t="shared" si="6686"/>
        <v>0.52827380952380953</v>
      </c>
      <c r="I288" s="11">
        <v>14</v>
      </c>
      <c r="J288" s="12">
        <f t="shared" si="6687"/>
        <v>3.9436619718309862E-2</v>
      </c>
      <c r="K288" s="13"/>
      <c r="L288" s="13"/>
      <c r="M288" s="25">
        <v>4302</v>
      </c>
      <c r="N288" s="38">
        <v>4550</v>
      </c>
      <c r="O288" s="10"/>
      <c r="P288" s="11"/>
      <c r="Q288" s="74">
        <f t="shared" si="6771"/>
        <v>683</v>
      </c>
      <c r="R288" s="74">
        <f t="shared" si="6772"/>
        <v>56</v>
      </c>
      <c r="S288" s="11">
        <v>338</v>
      </c>
      <c r="T288" s="12">
        <f t="shared" si="6690"/>
        <v>0.5095168374816984</v>
      </c>
      <c r="U288" s="11">
        <v>10</v>
      </c>
      <c r="V288" s="12">
        <f t="shared" si="6691"/>
        <v>2.8735632183908046E-2</v>
      </c>
      <c r="W288" s="13"/>
      <c r="X288" s="13"/>
      <c r="Y288" s="25">
        <v>4302</v>
      </c>
      <c r="Z288" s="38">
        <v>4550</v>
      </c>
      <c r="AA288" s="10">
        <v>1</v>
      </c>
      <c r="AB288" s="11"/>
      <c r="AC288" s="74">
        <f t="shared" si="6773"/>
        <v>705</v>
      </c>
      <c r="AD288" s="74">
        <f t="shared" si="6774"/>
        <v>57</v>
      </c>
      <c r="AE288" s="11">
        <v>353</v>
      </c>
      <c r="AF288" s="12">
        <f t="shared" si="6694"/>
        <v>0.51205673758865244</v>
      </c>
      <c r="AG288" s="11">
        <v>8</v>
      </c>
      <c r="AH288" s="12">
        <f t="shared" si="6695"/>
        <v>2.2160664819944598E-2</v>
      </c>
      <c r="AI288" s="13"/>
      <c r="AJ288" s="13"/>
      <c r="AK288" s="25">
        <v>4302</v>
      </c>
      <c r="AL288" s="38">
        <v>4550</v>
      </c>
      <c r="AM288" s="10">
        <v>1</v>
      </c>
      <c r="AN288" s="11"/>
      <c r="AO288" s="74">
        <f t="shared" si="6775"/>
        <v>167</v>
      </c>
      <c r="AP288" s="74">
        <f t="shared" si="6776"/>
        <v>14</v>
      </c>
      <c r="AQ288" s="11">
        <v>73</v>
      </c>
      <c r="AR288" s="12">
        <f t="shared" si="6698"/>
        <v>0.44910179640718562</v>
      </c>
      <c r="AS288" s="11">
        <v>2</v>
      </c>
      <c r="AT288" s="12">
        <f t="shared" si="6699"/>
        <v>2.6666666666666668E-2</v>
      </c>
      <c r="AU288" s="13"/>
      <c r="AV288" s="13"/>
      <c r="AW288" s="25">
        <v>4302</v>
      </c>
      <c r="AX288" s="38">
        <v>4550</v>
      </c>
      <c r="AY288" s="10"/>
      <c r="AZ288" s="11"/>
      <c r="BA288" s="74">
        <f t="shared" si="6777"/>
        <v>717</v>
      </c>
      <c r="BB288" s="74">
        <f t="shared" si="6778"/>
        <v>56</v>
      </c>
      <c r="BC288" s="11">
        <v>336</v>
      </c>
      <c r="BD288" s="12">
        <f t="shared" si="6702"/>
        <v>0.47838214783821481</v>
      </c>
      <c r="BE288" s="11">
        <v>7</v>
      </c>
      <c r="BF288" s="12">
        <f t="shared" si="6703"/>
        <v>2.0408163265306121E-2</v>
      </c>
      <c r="BG288" s="13"/>
      <c r="BH288" s="13"/>
      <c r="BI288" s="25">
        <v>4302</v>
      </c>
      <c r="BJ288" s="38">
        <v>4550</v>
      </c>
      <c r="BK288" s="10"/>
      <c r="BL288" s="11"/>
      <c r="BM288" s="74">
        <f t="shared" si="6779"/>
        <v>717</v>
      </c>
      <c r="BN288" s="74">
        <f t="shared" si="6780"/>
        <v>56</v>
      </c>
      <c r="BO288" s="11">
        <v>302</v>
      </c>
      <c r="BP288" s="12">
        <f t="shared" si="6706"/>
        <v>0.43514644351464438</v>
      </c>
      <c r="BQ288" s="11">
        <v>10</v>
      </c>
      <c r="BR288" s="12">
        <f t="shared" si="6707"/>
        <v>3.2051282051282048E-2</v>
      </c>
      <c r="BS288" s="13"/>
      <c r="BT288" s="13"/>
      <c r="BU288" s="25">
        <v>4302</v>
      </c>
      <c r="BV288" s="38">
        <v>4550</v>
      </c>
      <c r="BW288" s="10"/>
      <c r="BX288" s="11"/>
      <c r="BY288" s="74">
        <f t="shared" si="6781"/>
        <v>702</v>
      </c>
      <c r="BZ288" s="74">
        <f t="shared" si="6782"/>
        <v>55</v>
      </c>
      <c r="CA288" s="11">
        <v>352</v>
      </c>
      <c r="CB288" s="12">
        <f t="shared" si="6710"/>
        <v>0.5213675213675214</v>
      </c>
      <c r="CC288" s="11">
        <v>14</v>
      </c>
      <c r="CD288" s="12">
        <f t="shared" si="6711"/>
        <v>3.825136612021858E-2</v>
      </c>
      <c r="CE288" s="13"/>
      <c r="CF288" s="13"/>
      <c r="CG288" s="25">
        <v>4302</v>
      </c>
      <c r="CH288" s="38">
        <v>4550</v>
      </c>
      <c r="CI288" s="10"/>
      <c r="CJ288" s="11"/>
      <c r="CK288" s="74">
        <f t="shared" si="6783"/>
        <v>720</v>
      </c>
      <c r="CL288" s="74">
        <f t="shared" si="6784"/>
        <v>56</v>
      </c>
      <c r="CM288" s="11">
        <v>362</v>
      </c>
      <c r="CN288" s="12">
        <f t="shared" si="6714"/>
        <v>0.52638888888888891</v>
      </c>
      <c r="CO288" s="11">
        <v>17</v>
      </c>
      <c r="CP288" s="12">
        <f t="shared" si="6715"/>
        <v>4.4854881266490766E-2</v>
      </c>
      <c r="CQ288" s="13"/>
      <c r="CR288" s="13"/>
      <c r="CS288" s="25">
        <v>4302</v>
      </c>
      <c r="CT288" s="38">
        <v>4550</v>
      </c>
      <c r="CU288" s="10"/>
      <c r="CV288" s="11"/>
      <c r="CW288" s="74">
        <f t="shared" si="6785"/>
        <v>713</v>
      </c>
      <c r="CX288" s="74">
        <f t="shared" si="6786"/>
        <v>56</v>
      </c>
      <c r="CY288" s="11">
        <v>360</v>
      </c>
      <c r="CZ288" s="12">
        <f t="shared" si="6718"/>
        <v>0.52875175315568024</v>
      </c>
      <c r="DA288" s="11">
        <v>17</v>
      </c>
      <c r="DB288" s="12">
        <f t="shared" si="6719"/>
        <v>4.5092838196286469E-2</v>
      </c>
      <c r="DC288" s="13"/>
      <c r="DD288" s="13"/>
      <c r="DE288" s="25">
        <v>4302</v>
      </c>
      <c r="DF288" s="38">
        <v>4550</v>
      </c>
      <c r="DG288" s="10">
        <v>2</v>
      </c>
      <c r="DH288" s="11"/>
      <c r="DI288" s="74">
        <f t="shared" si="6787"/>
        <v>148</v>
      </c>
      <c r="DJ288" s="74">
        <f t="shared" si="6788"/>
        <v>12</v>
      </c>
      <c r="DK288" s="11">
        <v>59</v>
      </c>
      <c r="DL288" s="12">
        <f t="shared" si="6722"/>
        <v>0.41216216216216217</v>
      </c>
      <c r="DM288" s="11">
        <v>2</v>
      </c>
      <c r="DN288" s="12">
        <f t="shared" si="6723"/>
        <v>3.2786885245901641E-2</v>
      </c>
      <c r="DO288" s="13"/>
      <c r="DP288" s="13"/>
      <c r="DQ288" s="25">
        <v>4302</v>
      </c>
      <c r="DR288" s="38">
        <v>4550</v>
      </c>
      <c r="DS288" s="10">
        <v>1</v>
      </c>
      <c r="DT288" s="11"/>
      <c r="DU288" s="74">
        <f t="shared" si="6789"/>
        <v>737</v>
      </c>
      <c r="DV288" s="74">
        <f t="shared" si="6790"/>
        <v>55</v>
      </c>
      <c r="DW288" s="11">
        <v>348</v>
      </c>
      <c r="DX288" s="12">
        <f t="shared" si="6726"/>
        <v>0.48982360922659429</v>
      </c>
      <c r="DY288" s="11">
        <v>13</v>
      </c>
      <c r="DZ288" s="12">
        <f t="shared" si="6727"/>
        <v>3.6011080332409975E-2</v>
      </c>
      <c r="EA288" s="13"/>
      <c r="EB288" s="13"/>
      <c r="EC288" s="25">
        <v>4302</v>
      </c>
      <c r="ED288" s="38">
        <v>4550</v>
      </c>
      <c r="EE288" s="10"/>
      <c r="EF288" s="11"/>
      <c r="EG288" s="74">
        <f t="shared" si="6791"/>
        <v>737</v>
      </c>
      <c r="EH288" s="74">
        <f t="shared" si="6792"/>
        <v>56</v>
      </c>
      <c r="EI288" s="11">
        <v>348</v>
      </c>
      <c r="EJ288" s="12">
        <f t="shared" si="6730"/>
        <v>0.49660786974219812</v>
      </c>
      <c r="EK288" s="11">
        <v>18</v>
      </c>
      <c r="EL288" s="12">
        <f t="shared" si="6731"/>
        <v>4.9180327868852458E-2</v>
      </c>
      <c r="EM288" s="13"/>
      <c r="EN288" s="13"/>
      <c r="EO288" s="25">
        <v>4302</v>
      </c>
      <c r="EP288" s="38">
        <v>4550</v>
      </c>
      <c r="EQ288" s="10"/>
      <c r="ER288" s="11"/>
      <c r="ES288" s="74">
        <f t="shared" si="6793"/>
        <v>709</v>
      </c>
      <c r="ET288" s="74">
        <f t="shared" si="6794"/>
        <v>54</v>
      </c>
      <c r="EU288" s="11">
        <v>370</v>
      </c>
      <c r="EV288" s="12">
        <f t="shared" si="6734"/>
        <v>0.5430183356840621</v>
      </c>
      <c r="EW288" s="11">
        <v>15</v>
      </c>
      <c r="EX288" s="12">
        <f t="shared" si="6735"/>
        <v>3.896103896103896E-2</v>
      </c>
      <c r="EY288" s="13"/>
      <c r="EZ288" s="13"/>
      <c r="FA288" s="25">
        <v>4302</v>
      </c>
      <c r="FB288" s="38">
        <v>4550</v>
      </c>
      <c r="FC288" s="10"/>
      <c r="FD288" s="11"/>
      <c r="FE288" s="74">
        <f t="shared" si="6795"/>
        <v>719</v>
      </c>
      <c r="FF288" s="74">
        <f t="shared" si="6796"/>
        <v>56</v>
      </c>
      <c r="FG288" s="11">
        <v>338</v>
      </c>
      <c r="FH288" s="12">
        <f t="shared" si="6738"/>
        <v>0.49930458970792768</v>
      </c>
      <c r="FI288" s="11">
        <v>21</v>
      </c>
      <c r="FJ288" s="12">
        <f t="shared" si="6739"/>
        <v>5.8495821727019497E-2</v>
      </c>
      <c r="FK288" s="13"/>
      <c r="FL288" s="13"/>
      <c r="FM288" s="25">
        <v>4302</v>
      </c>
      <c r="FN288" s="38">
        <v>4550</v>
      </c>
      <c r="FO288" s="10"/>
      <c r="FP288" s="11"/>
      <c r="FQ288" s="74">
        <f t="shared" si="6797"/>
        <v>728</v>
      </c>
      <c r="FR288" s="74">
        <f t="shared" si="6798"/>
        <v>57</v>
      </c>
      <c r="FS288" s="11">
        <v>347</v>
      </c>
      <c r="FT288" s="12">
        <f t="shared" si="6742"/>
        <v>0.50412087912087911</v>
      </c>
      <c r="FU288" s="11">
        <v>20</v>
      </c>
      <c r="FV288" s="12">
        <f t="shared" si="6743"/>
        <v>5.4495912806539509E-2</v>
      </c>
      <c r="FW288" s="13"/>
      <c r="FX288" s="13"/>
      <c r="FY288" s="25">
        <v>4302</v>
      </c>
      <c r="FZ288" s="38">
        <v>4550</v>
      </c>
      <c r="GA288" s="10"/>
      <c r="GB288" s="11"/>
      <c r="GC288" s="74">
        <f t="shared" si="6799"/>
        <v>179</v>
      </c>
      <c r="GD288" s="74">
        <f t="shared" si="6800"/>
        <v>14</v>
      </c>
      <c r="GE288" s="11">
        <v>78</v>
      </c>
      <c r="GF288" s="12">
        <f t="shared" si="6746"/>
        <v>0.44134078212290501</v>
      </c>
      <c r="GG288" s="11">
        <v>1</v>
      </c>
      <c r="GH288" s="12">
        <f t="shared" si="6747"/>
        <v>1.2658227848101266E-2</v>
      </c>
      <c r="GI288" s="13"/>
      <c r="GJ288" s="13"/>
      <c r="GK288" s="25">
        <v>4302</v>
      </c>
      <c r="GL288" s="38">
        <v>4550</v>
      </c>
      <c r="GM288" s="10"/>
      <c r="GN288" s="11"/>
      <c r="GO288" s="74">
        <f t="shared" si="6801"/>
        <v>731</v>
      </c>
      <c r="GP288" s="74">
        <f t="shared" si="6802"/>
        <v>56</v>
      </c>
      <c r="GQ288" s="11">
        <v>365</v>
      </c>
      <c r="GR288" s="12">
        <f t="shared" si="6750"/>
        <v>0.51025991792065661</v>
      </c>
      <c r="GS288" s="11">
        <v>8</v>
      </c>
      <c r="GT288" s="12">
        <f t="shared" si="6751"/>
        <v>2.1447721179624665E-2</v>
      </c>
      <c r="GU288" s="13"/>
      <c r="GV288" s="13"/>
      <c r="GW288" s="25">
        <v>4302</v>
      </c>
      <c r="GX288" s="38">
        <v>4550</v>
      </c>
      <c r="GY288" s="10"/>
      <c r="GZ288" s="11"/>
      <c r="HA288" s="74">
        <f t="shared" si="6803"/>
        <v>734</v>
      </c>
      <c r="HB288" s="74">
        <f t="shared" si="6804"/>
        <v>57</v>
      </c>
      <c r="HC288" s="11">
        <v>316</v>
      </c>
      <c r="HD288" s="12">
        <f t="shared" si="6754"/>
        <v>0.44822888283378748</v>
      </c>
      <c r="HE288" s="11">
        <v>13</v>
      </c>
      <c r="HF288" s="12">
        <f t="shared" si="6755"/>
        <v>3.9513677811550151E-2</v>
      </c>
      <c r="HG288" s="13"/>
      <c r="HH288" s="13"/>
      <c r="HI288" s="25">
        <v>4302</v>
      </c>
      <c r="HJ288" s="38">
        <v>4550</v>
      </c>
      <c r="HK288" s="10">
        <f t="shared" si="6756"/>
        <v>5</v>
      </c>
      <c r="HL288" s="11">
        <f t="shared" si="6757"/>
        <v>0</v>
      </c>
      <c r="HM288" s="11">
        <f t="shared" si="6758"/>
        <v>11218</v>
      </c>
      <c r="HN288" s="11">
        <f t="shared" si="6759"/>
        <v>877</v>
      </c>
      <c r="HO288" s="11">
        <f t="shared" si="6760"/>
        <v>5596</v>
      </c>
      <c r="HP288" s="202">
        <f t="shared" si="6761"/>
        <v>0.49884114815475128</v>
      </c>
      <c r="HQ288" s="15">
        <f t="shared" si="6762"/>
        <v>210</v>
      </c>
      <c r="HR288" s="12">
        <f t="shared" si="6763"/>
        <v>3.7526804860614722E-2</v>
      </c>
      <c r="HS288" s="16">
        <v>66.3</v>
      </c>
      <c r="HT288" s="17">
        <v>5293</v>
      </c>
      <c r="HU288" s="16">
        <f t="shared" si="6764"/>
        <v>94.585418155825579</v>
      </c>
      <c r="HV288" s="23">
        <v>4302</v>
      </c>
      <c r="HW288" s="22">
        <v>4550</v>
      </c>
      <c r="HX288" s="78">
        <f t="shared" si="6765"/>
        <v>0.49003004643540016</v>
      </c>
      <c r="HY288" s="78">
        <f t="shared" si="6766"/>
        <v>0.50838434921479903</v>
      </c>
      <c r="HZ288" s="78">
        <f t="shared" si="6767"/>
        <v>0.49789473684210528</v>
      </c>
    </row>
    <row r="289" spans="1:241" x14ac:dyDescent="0.25">
      <c r="A289" s="211"/>
      <c r="B289" s="41">
        <f t="shared" si="6768"/>
        <v>44727</v>
      </c>
      <c r="C289" s="10"/>
      <c r="D289" s="11"/>
      <c r="E289" s="74">
        <f t="shared" si="6769"/>
        <v>672</v>
      </c>
      <c r="F289" s="74">
        <f t="shared" si="6770"/>
        <v>54</v>
      </c>
      <c r="G289" s="11">
        <v>350</v>
      </c>
      <c r="H289" s="12">
        <f t="shared" si="6686"/>
        <v>0.54613095238095233</v>
      </c>
      <c r="I289" s="11">
        <v>17</v>
      </c>
      <c r="J289" s="12">
        <f t="shared" si="6687"/>
        <v>4.632152588555858E-2</v>
      </c>
      <c r="K289" s="13"/>
      <c r="L289" s="11"/>
      <c r="M289" s="25">
        <v>4675.7142857142853</v>
      </c>
      <c r="N289" s="38">
        <v>4757.5</v>
      </c>
      <c r="O289" s="10"/>
      <c r="P289" s="11"/>
      <c r="Q289" s="74">
        <f t="shared" si="6771"/>
        <v>683</v>
      </c>
      <c r="R289" s="74">
        <f t="shared" si="6772"/>
        <v>56</v>
      </c>
      <c r="S289" s="11">
        <v>336</v>
      </c>
      <c r="T289" s="12">
        <f t="shared" si="6690"/>
        <v>0.51537335285505126</v>
      </c>
      <c r="U289" s="11">
        <v>16</v>
      </c>
      <c r="V289" s="12">
        <f t="shared" si="6691"/>
        <v>4.5454545454545456E-2</v>
      </c>
      <c r="W289" s="13"/>
      <c r="X289" s="11"/>
      <c r="Y289" s="25">
        <v>4870.75</v>
      </c>
      <c r="Z289" s="38">
        <v>4757.5</v>
      </c>
      <c r="AA289" s="10">
        <v>1</v>
      </c>
      <c r="AB289" s="11"/>
      <c r="AC289" s="74">
        <f t="shared" si="6773"/>
        <v>704</v>
      </c>
      <c r="AD289" s="74">
        <f t="shared" si="6774"/>
        <v>57</v>
      </c>
      <c r="AE289" s="11">
        <v>356</v>
      </c>
      <c r="AF289" s="12">
        <f t="shared" si="6694"/>
        <v>0.52982954545454541</v>
      </c>
      <c r="AG289" s="11">
        <v>17</v>
      </c>
      <c r="AH289" s="12">
        <f t="shared" si="6695"/>
        <v>4.5576407506702415E-2</v>
      </c>
      <c r="AI289" s="13"/>
      <c r="AJ289" s="11"/>
      <c r="AK289" s="25">
        <v>4617.75</v>
      </c>
      <c r="AL289" s="38">
        <v>4636.666666666667</v>
      </c>
      <c r="AM289" s="10"/>
      <c r="AN289" s="11"/>
      <c r="AO289" s="74">
        <f t="shared" si="6775"/>
        <v>167</v>
      </c>
      <c r="AP289" s="74">
        <f t="shared" si="6776"/>
        <v>14</v>
      </c>
      <c r="AQ289" s="11">
        <v>70</v>
      </c>
      <c r="AR289" s="12">
        <f t="shared" si="6698"/>
        <v>0.43712574850299402</v>
      </c>
      <c r="AS289" s="11">
        <v>3</v>
      </c>
      <c r="AT289" s="12">
        <f t="shared" si="6699"/>
        <v>4.1095890410958902E-2</v>
      </c>
      <c r="AU289" s="13"/>
      <c r="AV289" s="11"/>
      <c r="AW289" s="25">
        <v>4575.833333333333</v>
      </c>
      <c r="AX289" s="38">
        <v>5025</v>
      </c>
      <c r="AY289" s="10"/>
      <c r="AZ289" s="11"/>
      <c r="BA289" s="74">
        <f t="shared" si="6777"/>
        <v>717</v>
      </c>
      <c r="BB289" s="74">
        <f t="shared" si="6778"/>
        <v>56</v>
      </c>
      <c r="BC289" s="11">
        <v>311</v>
      </c>
      <c r="BD289" s="12">
        <f t="shared" si="6702"/>
        <v>0.44769874476987448</v>
      </c>
      <c r="BE289" s="11">
        <v>10</v>
      </c>
      <c r="BF289" s="12">
        <f t="shared" si="6703"/>
        <v>3.1152647975077882E-2</v>
      </c>
      <c r="BG289" s="13"/>
      <c r="BH289" s="11"/>
      <c r="BI289" s="25">
        <v>4737.2093023255811</v>
      </c>
      <c r="BJ289" s="38">
        <v>4976.666666666667</v>
      </c>
      <c r="BK289" s="10"/>
      <c r="BL289" s="11"/>
      <c r="BM289" s="74">
        <f t="shared" si="6779"/>
        <v>717</v>
      </c>
      <c r="BN289" s="74">
        <f t="shared" si="6780"/>
        <v>56</v>
      </c>
      <c r="BO289" s="11">
        <v>313</v>
      </c>
      <c r="BP289" s="12">
        <f t="shared" si="6706"/>
        <v>0.4490934449093445</v>
      </c>
      <c r="BQ289" s="11">
        <v>9</v>
      </c>
      <c r="BR289" s="12">
        <f t="shared" si="6707"/>
        <v>2.7950310559006212E-2</v>
      </c>
      <c r="BS289" s="13"/>
      <c r="BT289" s="11"/>
      <c r="BU289" s="25">
        <v>4790.909090909091</v>
      </c>
      <c r="BV289" s="38">
        <v>5148.125</v>
      </c>
      <c r="BW289" s="10">
        <v>1</v>
      </c>
      <c r="BX289" s="11"/>
      <c r="BY289" s="74">
        <f t="shared" si="6781"/>
        <v>701</v>
      </c>
      <c r="BZ289" s="74">
        <f t="shared" si="6782"/>
        <v>55</v>
      </c>
      <c r="CA289" s="11">
        <v>341</v>
      </c>
      <c r="CB289" s="12">
        <f t="shared" si="6710"/>
        <v>0.50784593437945791</v>
      </c>
      <c r="CC289" s="11">
        <v>15</v>
      </c>
      <c r="CD289" s="12">
        <f t="shared" si="6711"/>
        <v>4.2134831460674156E-2</v>
      </c>
      <c r="CE289" s="13"/>
      <c r="CF289" s="11"/>
      <c r="CG289" s="25">
        <v>4820</v>
      </c>
      <c r="CH289" s="38">
        <v>4857.333333333333</v>
      </c>
      <c r="CI289" s="10"/>
      <c r="CJ289" s="11"/>
      <c r="CK289" s="74">
        <f t="shared" si="6783"/>
        <v>720</v>
      </c>
      <c r="CL289" s="74">
        <f t="shared" si="6784"/>
        <v>56</v>
      </c>
      <c r="CM289" s="11">
        <v>362</v>
      </c>
      <c r="CN289" s="12">
        <f t="shared" si="6714"/>
        <v>0.52083333333333337</v>
      </c>
      <c r="CO289" s="11">
        <v>13</v>
      </c>
      <c r="CP289" s="12">
        <f t="shared" si="6715"/>
        <v>3.4666666666666665E-2</v>
      </c>
      <c r="CQ289" s="13"/>
      <c r="CR289" s="11"/>
      <c r="CS289" s="25">
        <v>4656.8888888888887</v>
      </c>
      <c r="CT289" s="38">
        <v>4674.8</v>
      </c>
      <c r="CU289" s="10">
        <v>2</v>
      </c>
      <c r="CV289" s="11"/>
      <c r="CW289" s="74">
        <f t="shared" si="6785"/>
        <v>711</v>
      </c>
      <c r="CX289" s="74">
        <f t="shared" si="6786"/>
        <v>56</v>
      </c>
      <c r="CY289" s="11">
        <v>314</v>
      </c>
      <c r="CZ289" s="12">
        <f t="shared" si="6718"/>
        <v>0.45569620253164556</v>
      </c>
      <c r="DA289" s="11">
        <v>10</v>
      </c>
      <c r="DB289" s="12">
        <f t="shared" si="6719"/>
        <v>3.0864197530864196E-2</v>
      </c>
      <c r="DC289" s="13"/>
      <c r="DD289" s="11"/>
      <c r="DE289" s="25">
        <v>4901.739130434783</v>
      </c>
      <c r="DF289" s="38">
        <v>4794</v>
      </c>
      <c r="DG289" s="10"/>
      <c r="DH289" s="11"/>
      <c r="DI289" s="74">
        <f t="shared" si="6787"/>
        <v>148</v>
      </c>
      <c r="DJ289" s="74">
        <f t="shared" si="6788"/>
        <v>12</v>
      </c>
      <c r="DK289" s="11">
        <v>50</v>
      </c>
      <c r="DL289" s="12">
        <f t="shared" si="6722"/>
        <v>0.35810810810810811</v>
      </c>
      <c r="DM289" s="11">
        <v>3</v>
      </c>
      <c r="DN289" s="12">
        <f t="shared" si="6723"/>
        <v>5.6603773584905662E-2</v>
      </c>
      <c r="DO289" s="13"/>
      <c r="DP289" s="11"/>
      <c r="DQ289" s="25">
        <v>4685.5555555555557</v>
      </c>
      <c r="DR289" s="38">
        <v>4854.2857142857147</v>
      </c>
      <c r="DS289" s="10">
        <v>1</v>
      </c>
      <c r="DT289" s="11"/>
      <c r="DU289" s="74">
        <f t="shared" si="6789"/>
        <v>736</v>
      </c>
      <c r="DV289" s="74">
        <f t="shared" si="6790"/>
        <v>55</v>
      </c>
      <c r="DW289" s="11">
        <v>330</v>
      </c>
      <c r="DX289" s="12">
        <f t="shared" si="6726"/>
        <v>0.46603260869565216</v>
      </c>
      <c r="DY289" s="11">
        <v>13</v>
      </c>
      <c r="DZ289" s="12">
        <f t="shared" si="6727"/>
        <v>3.7900874635568516E-2</v>
      </c>
      <c r="EA289" s="13"/>
      <c r="EB289" s="11"/>
      <c r="EC289" s="25">
        <v>4887.1428571428569</v>
      </c>
      <c r="ED289" s="38">
        <v>4792.666666666667</v>
      </c>
      <c r="EE289" s="10"/>
      <c r="EF289" s="11"/>
      <c r="EG289" s="74">
        <f t="shared" si="6791"/>
        <v>737</v>
      </c>
      <c r="EH289" s="74">
        <f t="shared" si="6792"/>
        <v>56</v>
      </c>
      <c r="EI289" s="11">
        <v>351</v>
      </c>
      <c r="EJ289" s="12">
        <f t="shared" si="6730"/>
        <v>0.4925373134328358</v>
      </c>
      <c r="EK289" s="11">
        <v>12</v>
      </c>
      <c r="EL289" s="12">
        <f t="shared" si="6731"/>
        <v>3.3057851239669422E-2</v>
      </c>
      <c r="EM289" s="13"/>
      <c r="EN289" s="11"/>
      <c r="EO289" s="25">
        <v>4861.707317073171</v>
      </c>
      <c r="EP289" s="38">
        <v>5266</v>
      </c>
      <c r="EQ289" s="10"/>
      <c r="ER289" s="11"/>
      <c r="ES289" s="74">
        <f t="shared" si="6793"/>
        <v>709</v>
      </c>
      <c r="ET289" s="74">
        <f t="shared" si="6794"/>
        <v>54</v>
      </c>
      <c r="EU289" s="11">
        <v>388</v>
      </c>
      <c r="EV289" s="12">
        <f t="shared" si="6734"/>
        <v>0.57686882933709449</v>
      </c>
      <c r="EW289" s="11">
        <v>21</v>
      </c>
      <c r="EX289" s="12">
        <f t="shared" si="6735"/>
        <v>5.1344743276283619E-2</v>
      </c>
      <c r="EY289" s="13"/>
      <c r="EZ289" s="11"/>
      <c r="FA289" s="25">
        <v>4956.5</v>
      </c>
      <c r="FB289" s="38">
        <v>4690.666666666667</v>
      </c>
      <c r="FC289" s="10"/>
      <c r="FD289" s="11"/>
      <c r="FE289" s="74">
        <f t="shared" si="6795"/>
        <v>719</v>
      </c>
      <c r="FF289" s="74">
        <f t="shared" si="6796"/>
        <v>56</v>
      </c>
      <c r="FG289" s="11">
        <v>320</v>
      </c>
      <c r="FH289" s="12">
        <f t="shared" si="6738"/>
        <v>0.46592489568845619</v>
      </c>
      <c r="FI289" s="11">
        <v>15</v>
      </c>
      <c r="FJ289" s="12">
        <f t="shared" si="6739"/>
        <v>4.4776119402985072E-2</v>
      </c>
      <c r="FK289" s="13"/>
      <c r="FL289" s="11"/>
      <c r="FM289" s="25">
        <v>4844.594594594595</v>
      </c>
      <c r="FN289" s="38">
        <v>4795</v>
      </c>
      <c r="FO289" s="10"/>
      <c r="FP289" s="11"/>
      <c r="FQ289" s="74">
        <f t="shared" si="6797"/>
        <v>728</v>
      </c>
      <c r="FR289" s="74">
        <f t="shared" si="6798"/>
        <v>57</v>
      </c>
      <c r="FS289" s="11">
        <v>355</v>
      </c>
      <c r="FT289" s="12">
        <f t="shared" si="6742"/>
        <v>0.5</v>
      </c>
      <c r="FU289" s="11">
        <v>9</v>
      </c>
      <c r="FV289" s="12">
        <f t="shared" si="6743"/>
        <v>2.4725274725274724E-2</v>
      </c>
      <c r="FW289" s="13"/>
      <c r="FX289" s="11"/>
      <c r="FY289" s="25">
        <v>4863.0952380952385</v>
      </c>
      <c r="FZ289" s="38">
        <v>4868.666666666667</v>
      </c>
      <c r="GA289" s="10"/>
      <c r="GB289" s="11"/>
      <c r="GC289" s="74">
        <f t="shared" si="6799"/>
        <v>179</v>
      </c>
      <c r="GD289" s="74">
        <f t="shared" si="6800"/>
        <v>14</v>
      </c>
      <c r="GE289" s="11">
        <v>71</v>
      </c>
      <c r="GF289" s="12">
        <f t="shared" si="6746"/>
        <v>0.42458100558659218</v>
      </c>
      <c r="GG289" s="11">
        <v>5</v>
      </c>
      <c r="GH289" s="12">
        <f t="shared" si="6747"/>
        <v>6.5789473684210523E-2</v>
      </c>
      <c r="GI289" s="13"/>
      <c r="GJ289" s="11"/>
      <c r="GK289" s="25">
        <v>4863.5294117647063</v>
      </c>
      <c r="GL289" s="38">
        <v>5564.2857142857147</v>
      </c>
      <c r="GM289" s="10"/>
      <c r="GN289" s="11"/>
      <c r="GO289" s="74">
        <f t="shared" si="6801"/>
        <v>731</v>
      </c>
      <c r="GP289" s="74">
        <f t="shared" si="6802"/>
        <v>56</v>
      </c>
      <c r="GQ289" s="11">
        <v>343</v>
      </c>
      <c r="GR289" s="12">
        <f t="shared" si="6750"/>
        <v>0.48563611491108072</v>
      </c>
      <c r="GS289" s="11">
        <v>12</v>
      </c>
      <c r="GT289" s="12">
        <f t="shared" si="6751"/>
        <v>3.3802816901408447E-2</v>
      </c>
      <c r="GU289" s="13"/>
      <c r="GV289" s="11"/>
      <c r="GW289" s="25">
        <v>4768.4444444444443</v>
      </c>
      <c r="GX289" s="38">
        <v>4937.8571428571431</v>
      </c>
      <c r="GY289" s="10"/>
      <c r="GZ289" s="11"/>
      <c r="HA289" s="74">
        <f t="shared" si="6803"/>
        <v>734</v>
      </c>
      <c r="HB289" s="74">
        <f t="shared" si="6804"/>
        <v>57</v>
      </c>
      <c r="HC289" s="11">
        <v>315</v>
      </c>
      <c r="HD289" s="12">
        <f t="shared" si="6754"/>
        <v>0.44005449591280654</v>
      </c>
      <c r="HE289" s="11">
        <v>8</v>
      </c>
      <c r="HF289" s="12">
        <f t="shared" si="6755"/>
        <v>2.4767801857585141E-2</v>
      </c>
      <c r="HG289" s="13"/>
      <c r="HH289" s="11"/>
      <c r="HI289" s="25">
        <v>5057.083333333333</v>
      </c>
      <c r="HJ289" s="38">
        <v>5301.875</v>
      </c>
      <c r="HK289" s="10">
        <f t="shared" si="6756"/>
        <v>5</v>
      </c>
      <c r="HL289" s="11">
        <f t="shared" si="6757"/>
        <v>0</v>
      </c>
      <c r="HM289" s="11">
        <f t="shared" si="6758"/>
        <v>11213</v>
      </c>
      <c r="HN289" s="11">
        <f t="shared" si="6759"/>
        <v>877</v>
      </c>
      <c r="HO289" s="11">
        <f t="shared" si="6760"/>
        <v>5484</v>
      </c>
      <c r="HP289" s="202">
        <f t="shared" si="6761"/>
        <v>0.48907518059395344</v>
      </c>
      <c r="HQ289" s="15">
        <f t="shared" si="6762"/>
        <v>208</v>
      </c>
      <c r="HR289" s="12">
        <f t="shared" si="6763"/>
        <v>3.7928519328956967E-2</v>
      </c>
      <c r="HS289" s="16">
        <v>66.3</v>
      </c>
      <c r="HT289" s="17">
        <v>5192</v>
      </c>
      <c r="HU289" s="16">
        <f t="shared" si="6764"/>
        <v>94.67541940189642</v>
      </c>
      <c r="HV289" s="23">
        <v>4810.9339080459768</v>
      </c>
      <c r="HW289" s="22">
        <v>4899.3822393822393</v>
      </c>
      <c r="HX289" s="78">
        <f t="shared" si="6765"/>
        <v>0.49398907103825135</v>
      </c>
      <c r="HY289" s="78">
        <f t="shared" si="6766"/>
        <v>0.4833466560085265</v>
      </c>
      <c r="HZ289" s="78">
        <f t="shared" si="6767"/>
        <v>0.49</v>
      </c>
    </row>
    <row r="290" spans="1:241" x14ac:dyDescent="0.25">
      <c r="A290" s="211"/>
      <c r="B290" s="41">
        <f t="shared" si="6768"/>
        <v>44728</v>
      </c>
      <c r="C290" s="10">
        <v>2</v>
      </c>
      <c r="D290" s="11"/>
      <c r="E290" s="74">
        <f t="shared" si="6769"/>
        <v>670</v>
      </c>
      <c r="F290" s="74">
        <f t="shared" si="6770"/>
        <v>54</v>
      </c>
      <c r="G290" s="11">
        <v>360</v>
      </c>
      <c r="H290" s="12">
        <f t="shared" si="6686"/>
        <v>0.56119402985074629</v>
      </c>
      <c r="I290" s="11">
        <v>16</v>
      </c>
      <c r="J290" s="12">
        <f t="shared" si="6687"/>
        <v>4.2553191489361701E-2</v>
      </c>
      <c r="K290" s="13"/>
      <c r="L290" s="11"/>
      <c r="M290" s="39">
        <v>78.571428571428569</v>
      </c>
      <c r="N290" s="43">
        <v>75</v>
      </c>
      <c r="O290" s="10"/>
      <c r="P290" s="11"/>
      <c r="Q290" s="74">
        <f t="shared" si="6771"/>
        <v>683</v>
      </c>
      <c r="R290" s="74">
        <f t="shared" si="6772"/>
        <v>56</v>
      </c>
      <c r="S290" s="11">
        <v>320</v>
      </c>
      <c r="T290" s="12">
        <f t="shared" si="6690"/>
        <v>0.48901903367496341</v>
      </c>
      <c r="U290" s="11">
        <v>14</v>
      </c>
      <c r="V290" s="12">
        <f t="shared" si="6691"/>
        <v>4.1916167664670656E-2</v>
      </c>
      <c r="W290" s="13"/>
      <c r="X290" s="11"/>
      <c r="Y290" s="39">
        <v>75</v>
      </c>
      <c r="Z290" s="43">
        <v>81.25</v>
      </c>
      <c r="AA290" s="10"/>
      <c r="AB290" s="11"/>
      <c r="AC290" s="74">
        <f t="shared" si="6773"/>
        <v>704</v>
      </c>
      <c r="AD290" s="74">
        <f t="shared" si="6774"/>
        <v>57</v>
      </c>
      <c r="AE290" s="11">
        <v>337</v>
      </c>
      <c r="AF290" s="12">
        <f t="shared" si="6694"/>
        <v>0.5</v>
      </c>
      <c r="AG290" s="11">
        <v>15</v>
      </c>
      <c r="AH290" s="12">
        <f t="shared" si="6695"/>
        <v>4.261363636363636E-2</v>
      </c>
      <c r="AI290" s="13"/>
      <c r="AJ290" s="11"/>
      <c r="AK290" s="39">
        <v>87.5</v>
      </c>
      <c r="AL290" s="43">
        <v>86.666666666666671</v>
      </c>
      <c r="AM290" s="10">
        <v>6</v>
      </c>
      <c r="AN290" s="11"/>
      <c r="AO290" s="74">
        <f t="shared" si="6775"/>
        <v>161</v>
      </c>
      <c r="AP290" s="74">
        <f t="shared" si="6776"/>
        <v>14</v>
      </c>
      <c r="AQ290" s="11">
        <v>70</v>
      </c>
      <c r="AR290" s="12">
        <f t="shared" si="6698"/>
        <v>0.453416149068323</v>
      </c>
      <c r="AS290" s="11">
        <v>3</v>
      </c>
      <c r="AT290" s="12">
        <f t="shared" si="6699"/>
        <v>4.1095890410958902E-2</v>
      </c>
      <c r="AU290" s="13"/>
      <c r="AV290" s="11"/>
      <c r="AW290" s="39">
        <v>95.833333333333329</v>
      </c>
      <c r="AX290" s="43">
        <v>75</v>
      </c>
      <c r="AY290" s="10"/>
      <c r="AZ290" s="11"/>
      <c r="BA290" s="74">
        <f t="shared" si="6777"/>
        <v>717</v>
      </c>
      <c r="BB290" s="74">
        <f t="shared" si="6778"/>
        <v>56</v>
      </c>
      <c r="BC290" s="11">
        <v>312</v>
      </c>
      <c r="BD290" s="12">
        <f t="shared" si="6702"/>
        <v>0.45048814504881451</v>
      </c>
      <c r="BE290" s="11">
        <v>11</v>
      </c>
      <c r="BF290" s="12">
        <f t="shared" si="6703"/>
        <v>3.4055727554179564E-2</v>
      </c>
      <c r="BG290" s="13"/>
      <c r="BH290" s="11"/>
      <c r="BI290" s="39">
        <v>79.069767441860463</v>
      </c>
      <c r="BJ290" s="43">
        <v>80</v>
      </c>
      <c r="BK290" s="10"/>
      <c r="BL290" s="11"/>
      <c r="BM290" s="74">
        <f t="shared" si="6779"/>
        <v>717</v>
      </c>
      <c r="BN290" s="74">
        <f t="shared" si="6780"/>
        <v>56</v>
      </c>
      <c r="BO290" s="11">
        <v>283</v>
      </c>
      <c r="BP290" s="12">
        <f t="shared" si="6706"/>
        <v>0.40725244072524408</v>
      </c>
      <c r="BQ290" s="11">
        <v>9</v>
      </c>
      <c r="BR290" s="12">
        <f t="shared" si="6707"/>
        <v>3.0821917808219176E-2</v>
      </c>
      <c r="BS290" s="13"/>
      <c r="BT290" s="11"/>
      <c r="BU290" s="39">
        <v>77.272727272727266</v>
      </c>
      <c r="BV290" s="43">
        <v>81.25</v>
      </c>
      <c r="BW290" s="10"/>
      <c r="BX290" s="11"/>
      <c r="BY290" s="74">
        <f t="shared" si="6781"/>
        <v>701</v>
      </c>
      <c r="BZ290" s="74">
        <f t="shared" si="6782"/>
        <v>55</v>
      </c>
      <c r="CA290" s="11">
        <v>313</v>
      </c>
      <c r="CB290" s="12">
        <f t="shared" si="6710"/>
        <v>0.47075606276747506</v>
      </c>
      <c r="CC290" s="11">
        <v>17</v>
      </c>
      <c r="CD290" s="12">
        <f t="shared" si="6711"/>
        <v>5.1515151515151514E-2</v>
      </c>
      <c r="CE290" s="13"/>
      <c r="CF290" s="11"/>
      <c r="CG290" s="39">
        <v>88.095238095238102</v>
      </c>
      <c r="CH290" s="43">
        <v>66.666666666666671</v>
      </c>
      <c r="CI290" s="10"/>
      <c r="CJ290" s="11"/>
      <c r="CK290" s="74">
        <f t="shared" si="6783"/>
        <v>720</v>
      </c>
      <c r="CL290" s="74">
        <f t="shared" si="6784"/>
        <v>56</v>
      </c>
      <c r="CM290" s="11">
        <v>376</v>
      </c>
      <c r="CN290" s="12">
        <f t="shared" si="6714"/>
        <v>0.54722222222222228</v>
      </c>
      <c r="CO290" s="11">
        <v>18</v>
      </c>
      <c r="CP290" s="12">
        <f t="shared" si="6715"/>
        <v>4.5685279187817257E-2</v>
      </c>
      <c r="CQ290" s="13"/>
      <c r="CR290" s="11"/>
      <c r="CS290" s="39">
        <v>88.888888888888886</v>
      </c>
      <c r="CT290" s="43">
        <v>92</v>
      </c>
      <c r="CU290" s="10"/>
      <c r="CV290" s="11"/>
      <c r="CW290" s="74">
        <f t="shared" si="6785"/>
        <v>711</v>
      </c>
      <c r="CX290" s="74">
        <f t="shared" si="6786"/>
        <v>56</v>
      </c>
      <c r="CY290" s="11">
        <v>300</v>
      </c>
      <c r="CZ290" s="12">
        <f t="shared" si="6718"/>
        <v>0.4472573839662447</v>
      </c>
      <c r="DA290" s="11">
        <v>18</v>
      </c>
      <c r="DB290" s="12">
        <f t="shared" si="6719"/>
        <v>5.6603773584905662E-2</v>
      </c>
      <c r="DC290" s="13"/>
      <c r="DD290" s="11"/>
      <c r="DE290" s="39">
        <v>73.913043478260875</v>
      </c>
      <c r="DF290" s="43">
        <v>100</v>
      </c>
      <c r="DG290" s="10">
        <v>7</v>
      </c>
      <c r="DH290" s="11"/>
      <c r="DI290" s="74">
        <f t="shared" si="6787"/>
        <v>141</v>
      </c>
      <c r="DJ290" s="74">
        <f t="shared" si="6788"/>
        <v>12</v>
      </c>
      <c r="DK290" s="11">
        <v>70</v>
      </c>
      <c r="DL290" s="12">
        <f t="shared" si="6722"/>
        <v>0.51063829787234039</v>
      </c>
      <c r="DM290" s="11">
        <v>2</v>
      </c>
      <c r="DN290" s="12">
        <f t="shared" si="6723"/>
        <v>2.7777777777777776E-2</v>
      </c>
      <c r="DO290" s="39"/>
      <c r="DP290" s="39"/>
      <c r="DQ290" s="39">
        <v>66.666666666666671</v>
      </c>
      <c r="DR290" s="43">
        <v>71.428571428571431</v>
      </c>
      <c r="DS290" s="10"/>
      <c r="DT290" s="11"/>
      <c r="DU290" s="74">
        <f t="shared" si="6789"/>
        <v>736</v>
      </c>
      <c r="DV290" s="74">
        <f t="shared" si="6790"/>
        <v>55</v>
      </c>
      <c r="DW290" s="11">
        <v>336</v>
      </c>
      <c r="DX290" s="12">
        <f t="shared" si="6726"/>
        <v>0.47826086956521741</v>
      </c>
      <c r="DY290" s="11">
        <v>16</v>
      </c>
      <c r="DZ290" s="12">
        <f t="shared" si="6727"/>
        <v>4.5454545454545456E-2</v>
      </c>
      <c r="EA290" s="13"/>
      <c r="EB290" s="11"/>
      <c r="EC290" s="39">
        <v>30.952380952380953</v>
      </c>
      <c r="ED290" s="43">
        <v>100</v>
      </c>
      <c r="EE290" s="10"/>
      <c r="EF290" s="11"/>
      <c r="EG290" s="74">
        <f t="shared" si="6791"/>
        <v>737</v>
      </c>
      <c r="EH290" s="74">
        <f t="shared" si="6792"/>
        <v>56</v>
      </c>
      <c r="EI290" s="11">
        <v>323</v>
      </c>
      <c r="EJ290" s="12">
        <f t="shared" si="6730"/>
        <v>0.4599728629579376</v>
      </c>
      <c r="EK290" s="11">
        <v>16</v>
      </c>
      <c r="EL290" s="12">
        <f t="shared" si="6731"/>
        <v>4.71976401179941E-2</v>
      </c>
      <c r="EM290" s="13"/>
      <c r="EN290" s="11"/>
      <c r="EO290" s="39">
        <v>65.853658536585371</v>
      </c>
      <c r="EP290" s="43">
        <v>86.666666666666671</v>
      </c>
      <c r="EQ290" s="10"/>
      <c r="ER290" s="11"/>
      <c r="ES290" s="74">
        <f t="shared" si="6793"/>
        <v>709</v>
      </c>
      <c r="ET290" s="74">
        <f t="shared" si="6794"/>
        <v>54</v>
      </c>
      <c r="EU290" s="11">
        <v>374</v>
      </c>
      <c r="EV290" s="12">
        <f t="shared" si="6734"/>
        <v>0.54442877291960512</v>
      </c>
      <c r="EW290" s="11">
        <v>12</v>
      </c>
      <c r="EX290" s="12">
        <f t="shared" si="6735"/>
        <v>3.1088082901554404E-2</v>
      </c>
      <c r="EY290" s="13"/>
      <c r="EZ290" s="11"/>
      <c r="FA290" s="39">
        <v>77.5</v>
      </c>
      <c r="FB290" s="43">
        <v>80</v>
      </c>
      <c r="FC290" s="10"/>
      <c r="FD290" s="11"/>
      <c r="FE290" s="74">
        <f t="shared" si="6795"/>
        <v>719</v>
      </c>
      <c r="FF290" s="74">
        <f t="shared" si="6796"/>
        <v>56</v>
      </c>
      <c r="FG290" s="11">
        <v>323</v>
      </c>
      <c r="FH290" s="12">
        <f t="shared" si="6738"/>
        <v>0.46592489568845619</v>
      </c>
      <c r="FI290" s="11">
        <v>12</v>
      </c>
      <c r="FJ290" s="12">
        <f t="shared" si="6739"/>
        <v>3.5820895522388062E-2</v>
      </c>
      <c r="FK290" s="13"/>
      <c r="FL290" s="11"/>
      <c r="FM290" s="39">
        <v>67.567567567567565</v>
      </c>
      <c r="FN290" s="43">
        <v>100</v>
      </c>
      <c r="FO290" s="10"/>
      <c r="FP290" s="11"/>
      <c r="FQ290" s="74">
        <f t="shared" si="6797"/>
        <v>728</v>
      </c>
      <c r="FR290" s="74">
        <f t="shared" si="6798"/>
        <v>57</v>
      </c>
      <c r="FS290" s="11">
        <v>353</v>
      </c>
      <c r="FT290" s="12">
        <f t="shared" si="6742"/>
        <v>0.49450549450549453</v>
      </c>
      <c r="FU290" s="11">
        <v>7</v>
      </c>
      <c r="FV290" s="12">
        <f t="shared" si="6743"/>
        <v>1.9444444444444445E-2</v>
      </c>
      <c r="FW290" s="13"/>
      <c r="FX290" s="11"/>
      <c r="FY290" s="39">
        <v>78.571428571428569</v>
      </c>
      <c r="FZ290" s="43">
        <v>100</v>
      </c>
      <c r="GA290" s="10">
        <v>9</v>
      </c>
      <c r="GB290" s="11"/>
      <c r="GC290" s="74">
        <f t="shared" si="6799"/>
        <v>170</v>
      </c>
      <c r="GD290" s="74">
        <f t="shared" si="6800"/>
        <v>14</v>
      </c>
      <c r="GE290" s="11">
        <v>69</v>
      </c>
      <c r="GF290" s="12">
        <f t="shared" si="6746"/>
        <v>0.42352941176470588</v>
      </c>
      <c r="GG290" s="11">
        <v>3</v>
      </c>
      <c r="GH290" s="12">
        <f t="shared" si="6747"/>
        <v>4.1666666666666664E-2</v>
      </c>
      <c r="GI290" s="13"/>
      <c r="GJ290" s="11"/>
      <c r="GK290" s="39">
        <v>64.705882352941174</v>
      </c>
      <c r="GL290" s="43">
        <v>100</v>
      </c>
      <c r="GM290" s="10"/>
      <c r="GN290" s="11"/>
      <c r="GO290" s="74">
        <f t="shared" si="6801"/>
        <v>731</v>
      </c>
      <c r="GP290" s="74">
        <f t="shared" si="6802"/>
        <v>56</v>
      </c>
      <c r="GQ290" s="11">
        <v>349</v>
      </c>
      <c r="GR290" s="12">
        <f t="shared" si="6750"/>
        <v>0.48837209302325579</v>
      </c>
      <c r="GS290" s="11">
        <v>8</v>
      </c>
      <c r="GT290" s="12">
        <f t="shared" si="6751"/>
        <v>2.2408963585434174E-2</v>
      </c>
      <c r="GU290" s="13"/>
      <c r="GV290" s="11"/>
      <c r="GW290" s="39">
        <v>66.666666666666671</v>
      </c>
      <c r="GX290" s="43">
        <v>85.714285714285708</v>
      </c>
      <c r="GY290" s="10"/>
      <c r="GZ290" s="11"/>
      <c r="HA290" s="74">
        <f t="shared" si="6803"/>
        <v>734</v>
      </c>
      <c r="HB290" s="74">
        <f t="shared" si="6804"/>
        <v>57</v>
      </c>
      <c r="HC290" s="11">
        <v>322</v>
      </c>
      <c r="HD290" s="12">
        <f t="shared" si="6754"/>
        <v>0.44686648501362397</v>
      </c>
      <c r="HE290" s="11">
        <v>6</v>
      </c>
      <c r="HF290" s="12">
        <f t="shared" si="6755"/>
        <v>1.8292682926829267E-2</v>
      </c>
      <c r="HG290" s="13"/>
      <c r="HH290" s="11"/>
      <c r="HI290" s="39">
        <v>72.916666666666671</v>
      </c>
      <c r="HJ290" s="43">
        <v>68.75</v>
      </c>
      <c r="HK290" s="10">
        <f t="shared" si="6756"/>
        <v>24</v>
      </c>
      <c r="HL290" s="11">
        <f t="shared" si="6757"/>
        <v>0</v>
      </c>
      <c r="HM290" s="11">
        <f t="shared" si="6758"/>
        <v>11189</v>
      </c>
      <c r="HN290" s="11">
        <f t="shared" si="6759"/>
        <v>877</v>
      </c>
      <c r="HO290" s="11">
        <f t="shared" si="6760"/>
        <v>5393</v>
      </c>
      <c r="HP290" s="202">
        <f t="shared" si="6761"/>
        <v>0.48199124139780142</v>
      </c>
      <c r="HQ290" s="15">
        <f t="shared" si="6762"/>
        <v>203</v>
      </c>
      <c r="HR290" s="12">
        <f t="shared" si="6763"/>
        <v>3.7641386983126274E-2</v>
      </c>
      <c r="HS290" s="16">
        <v>66.5</v>
      </c>
      <c r="HT290" s="17">
        <v>5109</v>
      </c>
      <c r="HU290" s="16">
        <f t="shared" si="6764"/>
        <v>94.733914333395148</v>
      </c>
      <c r="HV290" s="23">
        <v>68.678160919540232</v>
      </c>
      <c r="HW290" s="22">
        <v>77.992277992277991</v>
      </c>
      <c r="HX290" s="78">
        <f t="shared" si="6765"/>
        <v>0.47918948521358162</v>
      </c>
      <c r="HY290" s="78">
        <f t="shared" si="6766"/>
        <v>0.48184730379071011</v>
      </c>
      <c r="HZ290" s="78">
        <f t="shared" si="6767"/>
        <v>0.4848324980216302</v>
      </c>
      <c r="ID290" s="83">
        <f t="shared" ref="ID290:IF290" si="6805">ID291/ID292</f>
        <v>5.7173972229784915E-3</v>
      </c>
      <c r="IE290" s="83">
        <f t="shared" si="6805"/>
        <v>4.5176720701567896E-3</v>
      </c>
      <c r="IF290" s="83">
        <f t="shared" si="6805"/>
        <v>3.4174553101997897E-3</v>
      </c>
      <c r="IG290" s="86" t="s">
        <v>41</v>
      </c>
    </row>
    <row r="291" spans="1:241" ht="19.5" thickBot="1" x14ac:dyDescent="0.3">
      <c r="A291" s="211"/>
      <c r="B291" s="42"/>
      <c r="C291" s="26">
        <f t="shared" ref="C291:D291" si="6806">SUM(C284:C290)</f>
        <v>3</v>
      </c>
      <c r="D291" s="27">
        <f t="shared" si="6806"/>
        <v>0</v>
      </c>
      <c r="E291" s="27"/>
      <c r="F291" s="27"/>
      <c r="G291" s="27">
        <f t="shared" ref="G291" si="6807">SUM(G284:G290)</f>
        <v>2402</v>
      </c>
      <c r="H291" s="28">
        <f t="shared" ref="H291" si="6808">((G291+I291)/7)/E290</f>
        <v>0.53837953091684432</v>
      </c>
      <c r="I291" s="27">
        <f t="shared" ref="I291" si="6809">SUM(I284:I290)</f>
        <v>123</v>
      </c>
      <c r="J291" s="28">
        <f t="shared" ref="J291" si="6810">(I291/(I291+G291))</f>
        <v>4.8712871287128715E-2</v>
      </c>
      <c r="K291" s="27"/>
      <c r="L291" s="27"/>
      <c r="M291" s="29">
        <f t="shared" ref="M291:N291" si="6811">M289/M288*100-100</f>
        <v>8.6869894401275189</v>
      </c>
      <c r="N291" s="72">
        <f t="shared" si="6811"/>
        <v>4.560439560439562</v>
      </c>
      <c r="O291" s="26">
        <f t="shared" ref="O291:P291" si="6812">SUM(O284:O290)</f>
        <v>4</v>
      </c>
      <c r="P291" s="27">
        <f t="shared" si="6812"/>
        <v>1</v>
      </c>
      <c r="Q291" s="27"/>
      <c r="R291" s="27"/>
      <c r="S291" s="27">
        <f t="shared" si="5721"/>
        <v>2282</v>
      </c>
      <c r="T291" s="28">
        <f t="shared" ref="T291" si="6813">((S291+U291)/7)/Q290</f>
        <v>0.49989541936833298</v>
      </c>
      <c r="U291" s="27">
        <f t="shared" si="5723"/>
        <v>108</v>
      </c>
      <c r="V291" s="28">
        <f t="shared" ref="V291" si="6814">(U291/(U291+S291))</f>
        <v>4.5188284518828455E-2</v>
      </c>
      <c r="W291" s="27"/>
      <c r="X291" s="27"/>
      <c r="Y291" s="29">
        <f t="shared" ref="Y291:Z291" si="6815">Y289/Y288*100-100</f>
        <v>13.22059507205951</v>
      </c>
      <c r="Z291" s="72">
        <f t="shared" si="6815"/>
        <v>4.560439560439562</v>
      </c>
      <c r="AA291" s="26">
        <f t="shared" ref="AA291:AB291" si="6816">SUM(AA284:AA290)</f>
        <v>4</v>
      </c>
      <c r="AB291" s="27">
        <f t="shared" si="6816"/>
        <v>0</v>
      </c>
      <c r="AC291" s="27"/>
      <c r="AD291" s="27"/>
      <c r="AE291" s="27">
        <f t="shared" si="5727"/>
        <v>2393</v>
      </c>
      <c r="AF291" s="28">
        <f t="shared" ref="AF291" si="6817">((AE291+AG291)/7)/AC290</f>
        <v>0.50629058441558439</v>
      </c>
      <c r="AG291" s="27">
        <f t="shared" si="5729"/>
        <v>102</v>
      </c>
      <c r="AH291" s="28">
        <f t="shared" ref="AH291" si="6818">(AG291/(AG291+AE291))</f>
        <v>4.088176352705411E-2</v>
      </c>
      <c r="AI291" s="27"/>
      <c r="AJ291" s="27"/>
      <c r="AK291" s="29">
        <f t="shared" ref="AK291:AL291" si="6819">AK289/AK288*100-100</f>
        <v>7.339609483960956</v>
      </c>
      <c r="AL291" s="72">
        <f t="shared" si="6819"/>
        <v>1.9047619047619264</v>
      </c>
      <c r="AM291" s="26">
        <f t="shared" ref="AM291:AN291" si="6820">SUM(AM284:AM290)</f>
        <v>9</v>
      </c>
      <c r="AN291" s="27">
        <f t="shared" si="6820"/>
        <v>0</v>
      </c>
      <c r="AO291" s="27"/>
      <c r="AP291" s="27"/>
      <c r="AQ291" s="27">
        <f t="shared" si="5733"/>
        <v>483</v>
      </c>
      <c r="AR291" s="28">
        <f t="shared" ref="AR291" si="6821">((AQ291+AS291)/7)/AO290</f>
        <v>0.44897959183673475</v>
      </c>
      <c r="AS291" s="27">
        <f t="shared" si="5735"/>
        <v>23</v>
      </c>
      <c r="AT291" s="28">
        <f t="shared" ref="AT291" si="6822">(AS291/(AS291+AQ291))</f>
        <v>4.5454545454545456E-2</v>
      </c>
      <c r="AU291" s="27"/>
      <c r="AV291" s="27"/>
      <c r="AW291" s="29">
        <f t="shared" ref="AW291:AX291" si="6823">AW289/AW288*100-100</f>
        <v>6.3652564698589771</v>
      </c>
      <c r="AX291" s="72">
        <f t="shared" si="6823"/>
        <v>10.439560439560452</v>
      </c>
      <c r="AY291" s="26">
        <f t="shared" ref="AY291:AZ291" si="6824">SUM(AY284:AY290)</f>
        <v>1</v>
      </c>
      <c r="AZ291" s="27">
        <f t="shared" si="6824"/>
        <v>0</v>
      </c>
      <c r="BA291" s="27"/>
      <c r="BB291" s="27"/>
      <c r="BC291" s="27">
        <f t="shared" si="5739"/>
        <v>2255</v>
      </c>
      <c r="BD291" s="28">
        <f t="shared" ref="BD291" si="6825">((BC291+BE291)/7)/BA290</f>
        <v>0.46304044630404462</v>
      </c>
      <c r="BE291" s="27">
        <f t="shared" si="5741"/>
        <v>69</v>
      </c>
      <c r="BF291" s="28">
        <f t="shared" ref="BF291" si="6826">(BE291/(BE291+BC291))</f>
        <v>2.9690189328743545E-2</v>
      </c>
      <c r="BG291" s="27"/>
      <c r="BH291" s="27"/>
      <c r="BI291" s="29">
        <f t="shared" ref="BI291:BJ291" si="6827">BI289/BI288*100-100</f>
        <v>10.116441244202264</v>
      </c>
      <c r="BJ291" s="72">
        <f t="shared" si="6827"/>
        <v>9.3772893772893866</v>
      </c>
      <c r="BK291" s="26">
        <f t="shared" ref="BK291:BL291" si="6828">SUM(BK284:BK290)</f>
        <v>0</v>
      </c>
      <c r="BL291" s="27">
        <f t="shared" si="6828"/>
        <v>0</v>
      </c>
      <c r="BM291" s="27"/>
      <c r="BN291" s="27"/>
      <c r="BO291" s="27">
        <f t="shared" si="5745"/>
        <v>2170</v>
      </c>
      <c r="BP291" s="28">
        <f t="shared" ref="BP291" si="6829">((BO291+BQ291)/7)/BM290</f>
        <v>0.44630404463040446</v>
      </c>
      <c r="BQ291" s="27">
        <f t="shared" si="5747"/>
        <v>70</v>
      </c>
      <c r="BR291" s="28">
        <f t="shared" ref="BR291" si="6830">(BQ291/(BQ291+BO291))</f>
        <v>3.125E-2</v>
      </c>
      <c r="BS291" s="27"/>
      <c r="BT291" s="27"/>
      <c r="BU291" s="29">
        <f t="shared" ref="BU291:BV291" si="6831">BU289/BU288*100-100</f>
        <v>11.364692954651119</v>
      </c>
      <c r="BV291" s="72">
        <f t="shared" si="6831"/>
        <v>13.145604395604394</v>
      </c>
      <c r="BW291" s="26">
        <f t="shared" ref="BW291:BX291" si="6832">SUM(BW284:BW290)</f>
        <v>1</v>
      </c>
      <c r="BX291" s="27">
        <f t="shared" si="6832"/>
        <v>0</v>
      </c>
      <c r="BY291" s="27"/>
      <c r="BZ291" s="27"/>
      <c r="CA291" s="27">
        <f t="shared" si="5751"/>
        <v>2328</v>
      </c>
      <c r="CB291" s="28">
        <f t="shared" ref="CB291" si="6833">((CA291+CC291)/7)/BY290</f>
        <v>0.49969431424495619</v>
      </c>
      <c r="CC291" s="27">
        <f t="shared" si="5753"/>
        <v>124</v>
      </c>
      <c r="CD291" s="28">
        <f t="shared" ref="CD291" si="6834">(CC291/(CC291+CA291))</f>
        <v>5.0570962479608482E-2</v>
      </c>
      <c r="CE291" s="27"/>
      <c r="CF291" s="27"/>
      <c r="CG291" s="29">
        <f t="shared" ref="CG291:CH291" si="6835">CG289/CG288*100-100</f>
        <v>12.040911204091117</v>
      </c>
      <c r="CH291" s="72">
        <f t="shared" si="6835"/>
        <v>6.7545787545787448</v>
      </c>
      <c r="CI291" s="26">
        <f t="shared" ref="CI291:CJ291" si="6836">SUM(CI284:CI290)</f>
        <v>0</v>
      </c>
      <c r="CJ291" s="27">
        <f t="shared" si="6836"/>
        <v>0</v>
      </c>
      <c r="CK291" s="27"/>
      <c r="CL291" s="27"/>
      <c r="CM291" s="27">
        <f t="shared" si="5757"/>
        <v>2600</v>
      </c>
      <c r="CN291" s="28">
        <f t="shared" ref="CN291" si="6837">((CM291+CO291)/7)/CK290</f>
        <v>0.53690476190476188</v>
      </c>
      <c r="CO291" s="27">
        <f t="shared" si="5759"/>
        <v>106</v>
      </c>
      <c r="CP291" s="28">
        <f t="shared" ref="CP291" si="6838">(CO291/(CO291+CM291))</f>
        <v>3.9172209903917218E-2</v>
      </c>
      <c r="CQ291" s="27"/>
      <c r="CR291" s="27"/>
      <c r="CS291" s="29">
        <f t="shared" ref="CS291:CT291" si="6839">CS289/CS288*100-100</f>
        <v>8.2493930471615187</v>
      </c>
      <c r="CT291" s="72">
        <f t="shared" si="6839"/>
        <v>2.7428571428571331</v>
      </c>
      <c r="CU291" s="26">
        <f t="shared" ref="CU291:CV291" si="6840">SUM(CU284:CU290)</f>
        <v>2</v>
      </c>
      <c r="CV291" s="27">
        <f t="shared" si="6840"/>
        <v>0</v>
      </c>
      <c r="CW291" s="27"/>
      <c r="CX291" s="27"/>
      <c r="CY291" s="27">
        <f t="shared" si="5763"/>
        <v>2258</v>
      </c>
      <c r="CZ291" s="28">
        <f t="shared" ref="CZ291" si="6841">((CY291+DA291)/7)/CW290</f>
        <v>0.47840064295760504</v>
      </c>
      <c r="DA291" s="27">
        <f t="shared" si="5765"/>
        <v>123</v>
      </c>
      <c r="DB291" s="28">
        <f t="shared" ref="DB291" si="6842">(DA291/(DA291+CY291))</f>
        <v>5.1658966820663586E-2</v>
      </c>
      <c r="DC291" s="27"/>
      <c r="DD291" s="27"/>
      <c r="DE291" s="29">
        <f t="shared" ref="DE291:DF291" si="6843">DE289/DE288*100-100</f>
        <v>13.94093748105027</v>
      </c>
      <c r="DF291" s="72">
        <f t="shared" si="6843"/>
        <v>5.3626373626373578</v>
      </c>
      <c r="DG291" s="26">
        <f t="shared" ref="DG291:DH291" si="6844">SUM(DG284:DG290)</f>
        <v>10</v>
      </c>
      <c r="DH291" s="27">
        <f t="shared" si="6844"/>
        <v>0</v>
      </c>
      <c r="DI291" s="27"/>
      <c r="DJ291" s="27"/>
      <c r="DK291" s="27">
        <f t="shared" si="5769"/>
        <v>406</v>
      </c>
      <c r="DL291" s="28">
        <f t="shared" ref="DL291" si="6845">((DK291+DM291)/7)/DI290</f>
        <v>0.4356636271529889</v>
      </c>
      <c r="DM291" s="27">
        <f t="shared" si="5771"/>
        <v>24</v>
      </c>
      <c r="DN291" s="28">
        <f t="shared" ref="DN291" si="6846">(DM291/(DM291+DK291))</f>
        <v>5.5813953488372092E-2</v>
      </c>
      <c r="DO291" s="27"/>
      <c r="DP291" s="27"/>
      <c r="DQ291" s="29">
        <f t="shared" ref="DQ291:DR291" si="6847">DQ289/DQ288*100-100</f>
        <v>8.9157497804638837</v>
      </c>
      <c r="DR291" s="72">
        <f t="shared" si="6847"/>
        <v>6.6875981161695393</v>
      </c>
      <c r="DS291" s="26">
        <f t="shared" ref="DS291:DT291" si="6848">SUM(DS284:DS290)</f>
        <v>3</v>
      </c>
      <c r="DT291" s="27">
        <f t="shared" si="6848"/>
        <v>0</v>
      </c>
      <c r="DU291" s="27"/>
      <c r="DV291" s="27"/>
      <c r="DW291" s="27">
        <f t="shared" si="5775"/>
        <v>2362</v>
      </c>
      <c r="DX291" s="28">
        <f t="shared" ref="DX291" si="6849">((DW291+DY291)/7)/DU290</f>
        <v>0.47651397515527949</v>
      </c>
      <c r="DY291" s="27">
        <f t="shared" si="5777"/>
        <v>93</v>
      </c>
      <c r="DZ291" s="28">
        <f t="shared" ref="DZ291" si="6850">(DY291/(DY291+DW291))</f>
        <v>3.7881873727087574E-2</v>
      </c>
      <c r="EA291" s="27"/>
      <c r="EB291" s="27"/>
      <c r="EC291" s="29">
        <f t="shared" ref="EC291:ED291" si="6851">EC289/EC288*100-100</f>
        <v>13.601647074450412</v>
      </c>
      <c r="ED291" s="72">
        <f t="shared" si="6851"/>
        <v>5.3333333333333428</v>
      </c>
      <c r="EE291" s="26">
        <f t="shared" ref="EE291:EF291" si="6852">SUM(EE284:EE290)</f>
        <v>1</v>
      </c>
      <c r="EF291" s="27">
        <f t="shared" si="6852"/>
        <v>0</v>
      </c>
      <c r="EG291" s="27"/>
      <c r="EH291" s="27"/>
      <c r="EI291" s="27">
        <f t="shared" si="5781"/>
        <v>2288</v>
      </c>
      <c r="EJ291" s="28">
        <f t="shared" ref="EJ291" si="6853">((EI291+EK291)/7)/EG290</f>
        <v>0.46753246753246752</v>
      </c>
      <c r="EK291" s="27">
        <f t="shared" si="5783"/>
        <v>124</v>
      </c>
      <c r="EL291" s="28">
        <f t="shared" ref="EL291" si="6854">(EK291/(EK291+EI291))</f>
        <v>5.140961857379768E-2</v>
      </c>
      <c r="EM291" s="27"/>
      <c r="EN291" s="27"/>
      <c r="EO291" s="29">
        <f t="shared" ref="EO291:EP291" si="6855">EO289/EO288*100-100</f>
        <v>13.010397886405656</v>
      </c>
      <c r="EP291" s="72">
        <f t="shared" si="6855"/>
        <v>15.736263736263737</v>
      </c>
      <c r="EQ291" s="26">
        <f t="shared" ref="EQ291:ER291" si="6856">SUM(EQ284:EQ290)</f>
        <v>0</v>
      </c>
      <c r="ER291" s="27">
        <f t="shared" si="6856"/>
        <v>0</v>
      </c>
      <c r="ES291" s="27"/>
      <c r="ET291" s="27"/>
      <c r="EU291" s="27">
        <f t="shared" si="5787"/>
        <v>2562</v>
      </c>
      <c r="EV291" s="28">
        <f t="shared" ref="EV291" si="6857">((EU291+EW291)/7)/ES290</f>
        <v>0.54080193431392309</v>
      </c>
      <c r="EW291" s="27">
        <f t="shared" si="5789"/>
        <v>122</v>
      </c>
      <c r="EX291" s="28">
        <f t="shared" ref="EX291" si="6858">(EW291/(EW291+EU291))</f>
        <v>4.5454545454545456E-2</v>
      </c>
      <c r="EY291" s="27"/>
      <c r="EZ291" s="27"/>
      <c r="FA291" s="29">
        <f t="shared" ref="FA291:FB291" si="6859">FA289/FA288*100-100</f>
        <v>15.213854021385401</v>
      </c>
      <c r="FB291" s="72">
        <f t="shared" si="6859"/>
        <v>3.0915750915750948</v>
      </c>
      <c r="FC291" s="26">
        <f t="shared" ref="FC291:FD291" si="6860">SUM(FC284:FC290)</f>
        <v>1</v>
      </c>
      <c r="FD291" s="27">
        <f t="shared" si="6860"/>
        <v>0</v>
      </c>
      <c r="FE291" s="27"/>
      <c r="FF291" s="27"/>
      <c r="FG291" s="27">
        <f t="shared" si="5793"/>
        <v>2313</v>
      </c>
      <c r="FH291" s="28">
        <f t="shared" ref="FH291" si="6861">((FG291+FI291)/7)/FE290</f>
        <v>0.48440294059209216</v>
      </c>
      <c r="FI291" s="27">
        <f t="shared" si="5795"/>
        <v>125</v>
      </c>
      <c r="FJ291" s="28">
        <f t="shared" ref="FJ291" si="6862">(FI291/(FI291+FG291))</f>
        <v>5.1271534044298607E-2</v>
      </c>
      <c r="FK291" s="27"/>
      <c r="FL291" s="27"/>
      <c r="FM291" s="29">
        <f t="shared" ref="FM291:FN291" si="6863">FM289/FM288*100-100</f>
        <v>12.612612612612622</v>
      </c>
      <c r="FN291" s="72">
        <f t="shared" si="6863"/>
        <v>5.3846153846153868</v>
      </c>
      <c r="FO291" s="26">
        <f t="shared" ref="FO291:FP291" si="6864">SUM(FO284:FO290)</f>
        <v>0</v>
      </c>
      <c r="FP291" s="27">
        <f t="shared" si="6864"/>
        <v>0</v>
      </c>
      <c r="FQ291" s="27"/>
      <c r="FR291" s="27"/>
      <c r="FS291" s="27">
        <f t="shared" si="5799"/>
        <v>2400</v>
      </c>
      <c r="FT291" s="28">
        <f t="shared" ref="FT291" si="6865">((FS291+FU291)/7)/FQ290</f>
        <v>0.48920722135007855</v>
      </c>
      <c r="FU291" s="27">
        <f t="shared" si="5801"/>
        <v>93</v>
      </c>
      <c r="FV291" s="28">
        <f t="shared" ref="FV291" si="6866">(FU291/(FU291+FS291))</f>
        <v>3.7304452466907341E-2</v>
      </c>
      <c r="FW291" s="27"/>
      <c r="FX291" s="27"/>
      <c r="FY291" s="29">
        <f t="shared" ref="FY291:FZ291" si="6867">FY289/FY288*100-100</f>
        <v>13.042660113789822</v>
      </c>
      <c r="FZ291" s="72">
        <f t="shared" si="6867"/>
        <v>7.0036630036630214</v>
      </c>
      <c r="GA291" s="26">
        <f t="shared" ref="GA291:GB291" si="6868">SUM(GA284:GA290)</f>
        <v>9</v>
      </c>
      <c r="GB291" s="27">
        <f t="shared" si="6868"/>
        <v>1</v>
      </c>
      <c r="GC291" s="27"/>
      <c r="GD291" s="27"/>
      <c r="GE291" s="27">
        <f t="shared" si="5805"/>
        <v>518</v>
      </c>
      <c r="GF291" s="28">
        <f t="shared" ref="GF291" si="6869">((GE291+GG291)/7)/GC290</f>
        <v>0.45966386554621846</v>
      </c>
      <c r="GG291" s="27">
        <f t="shared" si="5807"/>
        <v>29</v>
      </c>
      <c r="GH291" s="28">
        <f t="shared" ref="GH291" si="6870">(GG291/(GG291+GE291))</f>
        <v>5.3016453382084092E-2</v>
      </c>
      <c r="GI291" s="27"/>
      <c r="GJ291" s="27"/>
      <c r="GK291" s="29">
        <f t="shared" ref="GK291:GL291" si="6871">GK289/GK288*100-100</f>
        <v>13.052752481745841</v>
      </c>
      <c r="GL291" s="72">
        <f t="shared" si="6871"/>
        <v>22.291993720565159</v>
      </c>
      <c r="GM291" s="26">
        <f t="shared" ref="GM291:GN291" si="6872">SUM(GM284:GM290)</f>
        <v>2</v>
      </c>
      <c r="GN291" s="27">
        <f t="shared" si="6872"/>
        <v>0</v>
      </c>
      <c r="GO291" s="27"/>
      <c r="GP291" s="27"/>
      <c r="GQ291" s="27">
        <f t="shared" si="5811"/>
        <v>2468</v>
      </c>
      <c r="GR291" s="28">
        <f t="shared" ref="GR291" si="6873">((GQ291+GS291)/7)/GO290</f>
        <v>0.49501661129568103</v>
      </c>
      <c r="GS291" s="27">
        <f t="shared" si="5813"/>
        <v>65</v>
      </c>
      <c r="GT291" s="28">
        <f t="shared" ref="GT291" si="6874">(GS291/(GS291+GQ291))</f>
        <v>2.5661271219897353E-2</v>
      </c>
      <c r="GU291" s="27"/>
      <c r="GV291" s="27"/>
      <c r="GW291" s="29">
        <f t="shared" ref="GW291:GX291" si="6875">GW289/GW288*100-100</f>
        <v>10.842502195361334</v>
      </c>
      <c r="GX291" s="72">
        <f t="shared" si="6875"/>
        <v>8.524332810047099</v>
      </c>
      <c r="GY291" s="26">
        <f t="shared" ref="GY291:GZ291" si="6876">SUM(GY284:GY290)</f>
        <v>1</v>
      </c>
      <c r="GZ291" s="27">
        <f t="shared" si="6876"/>
        <v>0</v>
      </c>
      <c r="HA291" s="27"/>
      <c r="HB291" s="27"/>
      <c r="HC291" s="27">
        <f t="shared" si="5817"/>
        <v>2273</v>
      </c>
      <c r="HD291" s="28">
        <f t="shared" ref="HD291" si="6877">((HC291+HE291)/7)/HA290</f>
        <v>0.45523550019462827</v>
      </c>
      <c r="HE291" s="27">
        <f t="shared" si="5819"/>
        <v>66</v>
      </c>
      <c r="HF291" s="28">
        <f t="shared" ref="HF291" si="6878">(HE291/(HE291+HC291))</f>
        <v>2.821718683197948E-2</v>
      </c>
      <c r="HG291" s="27"/>
      <c r="HH291" s="27"/>
      <c r="HI291" s="29">
        <f t="shared" ref="HI291:HJ291" si="6879">HI289/HI288*100-100</f>
        <v>17.551913838524698</v>
      </c>
      <c r="HJ291" s="72">
        <f t="shared" si="6879"/>
        <v>16.524725274725284</v>
      </c>
      <c r="HK291" s="26">
        <f t="shared" si="6756"/>
        <v>51</v>
      </c>
      <c r="HL291" s="27">
        <f t="shared" si="6757"/>
        <v>2</v>
      </c>
      <c r="HM291" s="27"/>
      <c r="HN291" s="27"/>
      <c r="HO291" s="27">
        <f t="shared" ref="HO291" si="6880">+G291+S291+AE291+AQ291+BC291+BO291+CA291+CM291+CY291+DK291+DW291+EI291+EU291+FG291+FS291+GE291+GQ291+HC291+I291+U291+AG291+AS291+BE291+BQ291+CC291+CO291+DA291+DM291+DY291+EK291+EW291+FI291+FU291+GG291+GS291+HE291</f>
        <v>38350</v>
      </c>
      <c r="HP291" s="203">
        <f t="shared" ref="HP291" si="6881">+((HO291)/HM290)/7</f>
        <v>0.48963905876945468</v>
      </c>
      <c r="HQ291" s="62">
        <f t="shared" si="6762"/>
        <v>1589</v>
      </c>
      <c r="HR291" s="52">
        <f t="shared" si="6763"/>
        <v>4.1434159061277703E-2</v>
      </c>
      <c r="HS291" s="53">
        <f t="shared" si="5824"/>
        <v>66.45714285714287</v>
      </c>
      <c r="HT291" s="54">
        <f t="shared" si="5825"/>
        <v>36192</v>
      </c>
      <c r="HU291" s="53">
        <f t="shared" si="5826"/>
        <v>94.371167451097861</v>
      </c>
      <c r="HV291" s="63">
        <f t="shared" ref="HV291:HW291" si="6882">HV289/HV288*100-100</f>
        <v>11.830169875545721</v>
      </c>
      <c r="HW291" s="72">
        <f t="shared" si="6882"/>
        <v>7.6787305358733988</v>
      </c>
      <c r="HX291" s="78">
        <f t="shared" ref="HX291" si="6883">SUM(G291,I291,S291,U291,AE291,AG291,AQ291,AS291,BC291,BE291,BO291,BQ291)/7/SUM(E290,Q290,AC290,AO290,BA290,BM290)</f>
        <v>0.48818651228289783</v>
      </c>
      <c r="HY291" s="78">
        <f t="shared" ref="HY291" si="6884">SUM(CA291,CC291,CM291,CO291,CY291,DA291,DK291,DM291,DW291,DY291,EI291,EK291)/7/SUM(BY290,CK290,CW290,DI290,DU290,EG290)</f>
        <v>0.48951262298833043</v>
      </c>
      <c r="HZ291" s="78">
        <f t="shared" ref="HZ291" si="6885">SUM(K291,EU291,EW291,FG291,FI291,FS291,FU291,GE291,GG291,GQ291,GS291,HC291,HE291)/7/SUM(ES290,FE290,FQ290,GC290,GO290,HA290)</f>
        <v>0.49116328145608018</v>
      </c>
      <c r="IA291" s="82">
        <f t="shared" ref="IA291" si="6886">SUM(I291,U291,AG291,AS291,BE291,BQ291)/SUM(G291,I291,S291,U291,AE291,AG291,AQ291,AS291,BC291,BE291,BO291,BQ291)</f>
        <v>3.9663461538461536E-2</v>
      </c>
      <c r="IB291" s="82">
        <f t="shared" ref="IB291" si="6887">SUM(CC291,CO291,DA291,DM291,DY291,EK291)/SUM(CA291,CC291,CM291,CO291,CY291,DA291,DK291,DM291,DW291,DY291,EI291,EK291)</f>
        <v>4.6276098473044563E-2</v>
      </c>
      <c r="IC291" s="82">
        <f t="shared" ref="IC291" si="6888">SUM(EW291,FI291,FU291,GG291,GS291,HE291)/SUM(EU291,EW291,FG291,FI291,FS291,FU291,GE291,GG291,GQ291,GS291,HC291,HE291)</f>
        <v>3.8361209145312263E-2</v>
      </c>
      <c r="ID291" s="84">
        <f t="shared" ref="ID291" si="6889">SUM(C291,O291,AA291,AM291,AY291,BK291)</f>
        <v>21</v>
      </c>
      <c r="IE291" s="84">
        <f t="shared" ref="IE291" si="6890">SUM(BW291,CI291,CU291,DG291,DS291,EE291)</f>
        <v>17</v>
      </c>
      <c r="IF291" s="84">
        <f t="shared" ref="IF291" si="6891">SUM(EQ291,FC291,FO291,GA291,GM291,GY291)</f>
        <v>13</v>
      </c>
      <c r="IG291" s="86" t="s">
        <v>40</v>
      </c>
    </row>
    <row r="292" spans="1:24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5">
        <f t="shared" ref="HK292:HL292" si="6892">HK291/HM281</f>
        <v>4.5373665480427042E-3</v>
      </c>
      <c r="HL292" s="68">
        <f t="shared" si="6892"/>
        <v>2.2753128555176336E-3</v>
      </c>
      <c r="HM292" s="30"/>
      <c r="HN292" s="30"/>
      <c r="HO292" s="30"/>
      <c r="HP292" s="204"/>
      <c r="HQ292" s="30"/>
      <c r="HR292" s="30"/>
      <c r="HS292" s="30"/>
      <c r="HT292" s="51"/>
      <c r="HU292" s="30"/>
      <c r="HV292" s="30"/>
      <c r="HW292" s="31"/>
      <c r="HY292" s="77"/>
      <c r="HZ292" s="77"/>
      <c r="ID292" s="84">
        <f t="shared" ref="ID292" si="6893">SUM(E281,Q281,AC281,AO281,BA281,BM281)</f>
        <v>3673</v>
      </c>
      <c r="IE292" s="84">
        <f t="shared" ref="IE292" si="6894">SUM(BY281,CK281,CW281,DI281,DU281,EG281)</f>
        <v>3763</v>
      </c>
      <c r="IF292" s="84">
        <f t="shared" ref="IF292" si="6895">SUM(ES281,FE281,FQ281,GC281,GO281,HA281)</f>
        <v>3804</v>
      </c>
      <c r="IG292" s="86" t="s">
        <v>38</v>
      </c>
    </row>
    <row r="293" spans="1:241" x14ac:dyDescent="0.25">
      <c r="A293" s="210">
        <v>57</v>
      </c>
      <c r="B293" s="73">
        <f>B290+1</f>
        <v>44729</v>
      </c>
      <c r="C293" s="33"/>
      <c r="D293" s="34"/>
      <c r="E293" s="34">
        <f t="shared" ref="E293:F293" si="6896">E290-C293</f>
        <v>670</v>
      </c>
      <c r="F293" s="34">
        <f t="shared" si="6896"/>
        <v>54</v>
      </c>
      <c r="G293" s="34">
        <v>323</v>
      </c>
      <c r="H293" s="35">
        <f t="shared" ref="H293:H299" si="6897">((G293+I293)/E293)</f>
        <v>0.508955223880597</v>
      </c>
      <c r="I293" s="34">
        <v>18</v>
      </c>
      <c r="J293" s="35">
        <f t="shared" ref="J293:J299" si="6898">I293/(G293+I293)</f>
        <v>5.2785923753665691E-2</v>
      </c>
      <c r="K293" s="36"/>
      <c r="L293" s="34"/>
      <c r="M293" s="34"/>
      <c r="N293" s="37"/>
      <c r="O293" s="33">
        <v>1</v>
      </c>
      <c r="P293" s="34"/>
      <c r="Q293" s="34">
        <f t="shared" ref="Q293" si="6899">Q290-O293</f>
        <v>682</v>
      </c>
      <c r="R293" s="34">
        <f t="shared" ref="R293" si="6900">R290-P293</f>
        <v>56</v>
      </c>
      <c r="S293" s="34">
        <v>302</v>
      </c>
      <c r="T293" s="35">
        <f t="shared" ref="T293:T299" si="6901">((S293+U293)/Q293)</f>
        <v>0.47360703812316718</v>
      </c>
      <c r="U293" s="34">
        <v>21</v>
      </c>
      <c r="V293" s="35">
        <f t="shared" ref="V293:V299" si="6902">U293/(S293+U293)</f>
        <v>6.5015479876160992E-2</v>
      </c>
      <c r="W293" s="36"/>
      <c r="X293" s="34"/>
      <c r="Y293" s="34"/>
      <c r="Z293" s="37"/>
      <c r="AA293" s="33"/>
      <c r="AB293" s="34"/>
      <c r="AC293" s="34">
        <f t="shared" ref="AC293" si="6903">AC290-AA293</f>
        <v>704</v>
      </c>
      <c r="AD293" s="34">
        <f t="shared" ref="AD293" si="6904">AD290-AB293</f>
        <v>57</v>
      </c>
      <c r="AE293" s="34">
        <v>330</v>
      </c>
      <c r="AF293" s="35">
        <f t="shared" ref="AF293:AF299" si="6905">((AE293+AG293)/AC293)</f>
        <v>0.484375</v>
      </c>
      <c r="AG293" s="34">
        <v>11</v>
      </c>
      <c r="AH293" s="35">
        <f t="shared" ref="AH293:AH299" si="6906">AG293/(AE293+AG293)</f>
        <v>3.2258064516129031E-2</v>
      </c>
      <c r="AI293" s="36"/>
      <c r="AJ293" s="34"/>
      <c r="AK293" s="34"/>
      <c r="AL293" s="37"/>
      <c r="AM293" s="33"/>
      <c r="AN293" s="34"/>
      <c r="AO293" s="34">
        <f t="shared" ref="AO293" si="6907">AO290-AM293</f>
        <v>161</v>
      </c>
      <c r="AP293" s="34">
        <f t="shared" ref="AP293" si="6908">AP290-AN293</f>
        <v>14</v>
      </c>
      <c r="AQ293" s="34">
        <v>62</v>
      </c>
      <c r="AR293" s="35">
        <f t="shared" ref="AR293:AR299" si="6909">((AQ293+AS293)/AO293)</f>
        <v>0.40372670807453415</v>
      </c>
      <c r="AS293" s="34">
        <v>3</v>
      </c>
      <c r="AT293" s="35">
        <f t="shared" ref="AT293:AT299" si="6910">AS293/(AQ293+AS293)</f>
        <v>4.6153846153846156E-2</v>
      </c>
      <c r="AU293" s="36"/>
      <c r="AV293" s="34"/>
      <c r="AW293" s="34"/>
      <c r="AX293" s="37"/>
      <c r="AY293" s="33"/>
      <c r="AZ293" s="34"/>
      <c r="BA293" s="34">
        <f t="shared" ref="BA293" si="6911">BA290-AY293</f>
        <v>717</v>
      </c>
      <c r="BB293" s="34">
        <f t="shared" ref="BB293" si="6912">BB290-AZ293</f>
        <v>56</v>
      </c>
      <c r="BC293" s="34">
        <v>357</v>
      </c>
      <c r="BD293" s="35">
        <f t="shared" ref="BD293:BD299" si="6913">((BC293+BE293)/BA293)</f>
        <v>0.51324965132496514</v>
      </c>
      <c r="BE293" s="34">
        <v>11</v>
      </c>
      <c r="BF293" s="35">
        <f t="shared" ref="BF293:BF299" si="6914">BE293/(BC293+BE293)</f>
        <v>2.9891304347826088E-2</v>
      </c>
      <c r="BG293" s="36"/>
      <c r="BH293" s="34"/>
      <c r="BI293" s="34"/>
      <c r="BJ293" s="37"/>
      <c r="BK293" s="33"/>
      <c r="BL293" s="34"/>
      <c r="BM293" s="34">
        <f t="shared" ref="BM293" si="6915">BM290-BK293</f>
        <v>717</v>
      </c>
      <c r="BN293" s="34">
        <f t="shared" ref="BN293" si="6916">BN290-BL293</f>
        <v>56</v>
      </c>
      <c r="BO293" s="34">
        <v>300</v>
      </c>
      <c r="BP293" s="35">
        <f t="shared" ref="BP293:BP299" si="6917">((BO293+BQ293)/BM293)</f>
        <v>0.43514644351464438</v>
      </c>
      <c r="BQ293" s="34">
        <v>12</v>
      </c>
      <c r="BR293" s="35">
        <f t="shared" ref="BR293:BR299" si="6918">BQ293/(BO293+BQ293)</f>
        <v>3.8461538461538464E-2</v>
      </c>
      <c r="BS293" s="36"/>
      <c r="BT293" s="34"/>
      <c r="BU293" s="34"/>
      <c r="BV293" s="37"/>
      <c r="BW293" s="33"/>
      <c r="BX293" s="34"/>
      <c r="BY293" s="34">
        <f t="shared" ref="BY293" si="6919">BY290-BW293</f>
        <v>701</v>
      </c>
      <c r="BZ293" s="34">
        <f t="shared" ref="BZ293" si="6920">BZ290-BX293</f>
        <v>55</v>
      </c>
      <c r="CA293" s="34">
        <v>337</v>
      </c>
      <c r="CB293" s="35">
        <f t="shared" ref="CB293:CB299" si="6921">((CA293+CC293)/BY293)</f>
        <v>0.50499286733238236</v>
      </c>
      <c r="CC293" s="34">
        <v>17</v>
      </c>
      <c r="CD293" s="35">
        <f t="shared" ref="CD293:CD299" si="6922">CC293/(CA293+CC293)</f>
        <v>4.8022598870056499E-2</v>
      </c>
      <c r="CE293" s="36"/>
      <c r="CF293" s="34"/>
      <c r="CG293" s="34"/>
      <c r="CH293" s="37"/>
      <c r="CI293" s="33"/>
      <c r="CJ293" s="34"/>
      <c r="CK293" s="34">
        <f t="shared" ref="CK293" si="6923">CK290-CI293</f>
        <v>720</v>
      </c>
      <c r="CL293" s="34">
        <f t="shared" ref="CL293" si="6924">CL290-CJ293</f>
        <v>56</v>
      </c>
      <c r="CM293" s="34">
        <v>335</v>
      </c>
      <c r="CN293" s="35">
        <f t="shared" ref="CN293:CN299" si="6925">((CM293+CO293)/CK293)</f>
        <v>0.48055555555555557</v>
      </c>
      <c r="CO293" s="34">
        <v>11</v>
      </c>
      <c r="CP293" s="35">
        <f t="shared" ref="CP293:CP299" si="6926">CO293/(CM293+CO293)</f>
        <v>3.1791907514450865E-2</v>
      </c>
      <c r="CQ293" s="36"/>
      <c r="CR293" s="34"/>
      <c r="CS293" s="34"/>
      <c r="CT293" s="37"/>
      <c r="CU293" s="33"/>
      <c r="CV293" s="34"/>
      <c r="CW293" s="34">
        <f t="shared" ref="CW293" si="6927">CW290-CU293</f>
        <v>711</v>
      </c>
      <c r="CX293" s="34">
        <f t="shared" ref="CX293" si="6928">CX290-CV293</f>
        <v>56</v>
      </c>
      <c r="CY293" s="34">
        <v>302</v>
      </c>
      <c r="CZ293" s="35">
        <f t="shared" ref="CZ293:CZ299" si="6929">((CY293+DA293)/CW293)</f>
        <v>0.45428973277074541</v>
      </c>
      <c r="DA293" s="34">
        <v>21</v>
      </c>
      <c r="DB293" s="35">
        <f t="shared" ref="DB293:DB299" si="6930">DA293/(CY293+DA293)</f>
        <v>6.5015479876160992E-2</v>
      </c>
      <c r="DC293" s="36"/>
      <c r="DD293" s="34"/>
      <c r="DE293" s="34"/>
      <c r="DF293" s="37"/>
      <c r="DG293" s="33"/>
      <c r="DH293" s="34"/>
      <c r="DI293" s="34">
        <f t="shared" ref="DI293" si="6931">DI290-DG293</f>
        <v>141</v>
      </c>
      <c r="DJ293" s="34">
        <f t="shared" ref="DJ293" si="6932">DJ290-DH293</f>
        <v>12</v>
      </c>
      <c r="DK293" s="34">
        <v>57</v>
      </c>
      <c r="DL293" s="35">
        <f t="shared" ref="DL293:DL299" si="6933">((DK293+DM293)/DI293)</f>
        <v>0.43262411347517732</v>
      </c>
      <c r="DM293" s="34">
        <v>4</v>
      </c>
      <c r="DN293" s="35">
        <f t="shared" ref="DN293:DN299" si="6934">DM293/(DK293+DM293)</f>
        <v>6.5573770491803282E-2</v>
      </c>
      <c r="DO293" s="36"/>
      <c r="DP293" s="34"/>
      <c r="DQ293" s="34"/>
      <c r="DR293" s="37"/>
      <c r="DS293" s="33"/>
      <c r="DT293" s="34"/>
      <c r="DU293" s="34">
        <f t="shared" ref="DU293" si="6935">DU290-DS293</f>
        <v>736</v>
      </c>
      <c r="DV293" s="34">
        <f t="shared" ref="DV293" si="6936">DV290-DT293</f>
        <v>55</v>
      </c>
      <c r="DW293" s="34">
        <v>300</v>
      </c>
      <c r="DX293" s="35">
        <f t="shared" ref="DX293:DX299" si="6937">((DW293+DY293)/DU293)</f>
        <v>0.4266304347826087</v>
      </c>
      <c r="DY293" s="34">
        <v>14</v>
      </c>
      <c r="DZ293" s="35">
        <f t="shared" ref="DZ293:DZ299" si="6938">DY293/(DW293+DY293)</f>
        <v>4.4585987261146494E-2</v>
      </c>
      <c r="EA293" s="36"/>
      <c r="EB293" s="34"/>
      <c r="EC293" s="34"/>
      <c r="ED293" s="37"/>
      <c r="EE293" s="33"/>
      <c r="EF293" s="34"/>
      <c r="EG293" s="34">
        <f t="shared" ref="EG293" si="6939">EG290-EE293</f>
        <v>737</v>
      </c>
      <c r="EH293" s="34">
        <f t="shared" ref="EH293" si="6940">EH290-EF293</f>
        <v>56</v>
      </c>
      <c r="EI293" s="34">
        <v>304</v>
      </c>
      <c r="EJ293" s="35">
        <f t="shared" ref="EJ293:EJ299" si="6941">((EI293+EK293)/EG293)</f>
        <v>0.43419267299864317</v>
      </c>
      <c r="EK293" s="34">
        <v>16</v>
      </c>
      <c r="EL293" s="35">
        <f t="shared" ref="EL293:EL299" si="6942">EK293/(EI293+EK293)</f>
        <v>0.05</v>
      </c>
      <c r="EM293" s="36"/>
      <c r="EN293" s="34"/>
      <c r="EO293" s="34"/>
      <c r="EP293" s="37"/>
      <c r="EQ293" s="33"/>
      <c r="ER293" s="34"/>
      <c r="ES293" s="34">
        <f t="shared" ref="ES293" si="6943">ES290-EQ293</f>
        <v>709</v>
      </c>
      <c r="ET293" s="34">
        <f t="shared" ref="ET293" si="6944">ET290-ER293</f>
        <v>54</v>
      </c>
      <c r="EU293" s="34">
        <v>360</v>
      </c>
      <c r="EV293" s="35">
        <f t="shared" ref="EV293:EV299" si="6945">((EU293+EW293)/ES293)</f>
        <v>0.53314527503526088</v>
      </c>
      <c r="EW293" s="34">
        <v>18</v>
      </c>
      <c r="EX293" s="35">
        <f t="shared" ref="EX293:EX299" si="6946">EW293/(EU293+EW293)</f>
        <v>4.7619047619047616E-2</v>
      </c>
      <c r="EY293" s="36"/>
      <c r="EZ293" s="34"/>
      <c r="FA293" s="34"/>
      <c r="FB293" s="37"/>
      <c r="FC293" s="33"/>
      <c r="FD293" s="34"/>
      <c r="FE293" s="34">
        <f t="shared" ref="FE293" si="6947">FE290-FC293</f>
        <v>719</v>
      </c>
      <c r="FF293" s="34">
        <f t="shared" ref="FF293" si="6948">FF290-FD293</f>
        <v>56</v>
      </c>
      <c r="FG293" s="34">
        <v>341</v>
      </c>
      <c r="FH293" s="35">
        <f t="shared" ref="FH293:FH299" si="6949">((FG293+FI293)/FE293)</f>
        <v>0.50208623087621695</v>
      </c>
      <c r="FI293" s="34">
        <v>20</v>
      </c>
      <c r="FJ293" s="35">
        <f t="shared" ref="FJ293:FJ299" si="6950">FI293/(FG293+FI293)</f>
        <v>5.5401662049861494E-2</v>
      </c>
      <c r="FK293" s="36"/>
      <c r="FL293" s="34"/>
      <c r="FM293" s="34"/>
      <c r="FN293" s="37"/>
      <c r="FO293" s="33"/>
      <c r="FP293" s="34"/>
      <c r="FQ293" s="34">
        <f t="shared" ref="FQ293" si="6951">FQ290-FO293</f>
        <v>728</v>
      </c>
      <c r="FR293" s="34">
        <f t="shared" ref="FR293" si="6952">FR290-FP293</f>
        <v>57</v>
      </c>
      <c r="FS293" s="34">
        <v>327</v>
      </c>
      <c r="FT293" s="35">
        <f t="shared" ref="FT293:FT299" si="6953">((FS293+FU293)/FQ293)</f>
        <v>0.47939560439560441</v>
      </c>
      <c r="FU293" s="34">
        <v>22</v>
      </c>
      <c r="FV293" s="35">
        <f t="shared" ref="FV293:FV299" si="6954">FU293/(FS293+FU293)</f>
        <v>6.3037249283667621E-2</v>
      </c>
      <c r="FW293" s="36"/>
      <c r="FX293" s="34"/>
      <c r="FY293" s="34"/>
      <c r="FZ293" s="37"/>
      <c r="GA293" s="33"/>
      <c r="GB293" s="34"/>
      <c r="GC293" s="34">
        <f t="shared" ref="GC293" si="6955">GC290-GA293</f>
        <v>170</v>
      </c>
      <c r="GD293" s="34">
        <f t="shared" ref="GD293" si="6956">GD290-GB293</f>
        <v>14</v>
      </c>
      <c r="GE293" s="34">
        <v>76</v>
      </c>
      <c r="GF293" s="35">
        <f t="shared" ref="GF293:GF299" si="6957">((GE293+GG293)/GC293)</f>
        <v>0.45882352941176469</v>
      </c>
      <c r="GG293" s="34">
        <v>2</v>
      </c>
      <c r="GH293" s="35">
        <f t="shared" ref="GH293:GH299" si="6958">GG293/(GE293+GG293)</f>
        <v>2.564102564102564E-2</v>
      </c>
      <c r="GI293" s="36"/>
      <c r="GJ293" s="34"/>
      <c r="GK293" s="34"/>
      <c r="GL293" s="37"/>
      <c r="GM293" s="33"/>
      <c r="GN293" s="34"/>
      <c r="GO293" s="34">
        <f t="shared" ref="GO293" si="6959">GO290-GM293</f>
        <v>731</v>
      </c>
      <c r="GP293" s="34">
        <f t="shared" ref="GP293" si="6960">GP290-GN293</f>
        <v>56</v>
      </c>
      <c r="GQ293" s="34">
        <v>340</v>
      </c>
      <c r="GR293" s="35">
        <f t="shared" ref="GR293:GR299" si="6961">((GQ293+GS293)/GO293)</f>
        <v>0.47879616963064298</v>
      </c>
      <c r="GS293" s="34">
        <v>10</v>
      </c>
      <c r="GT293" s="35">
        <f t="shared" ref="GT293:GT299" si="6962">GS293/(GQ293+GS293)</f>
        <v>2.8571428571428571E-2</v>
      </c>
      <c r="GU293" s="36"/>
      <c r="GV293" s="34"/>
      <c r="GW293" s="34"/>
      <c r="GX293" s="37"/>
      <c r="GY293" s="33"/>
      <c r="GZ293" s="34"/>
      <c r="HA293" s="34">
        <f t="shared" ref="HA293" si="6963">HA290-GY293</f>
        <v>734</v>
      </c>
      <c r="HB293" s="34">
        <f t="shared" ref="HB293" si="6964">HB290-GZ293</f>
        <v>57</v>
      </c>
      <c r="HC293" s="34">
        <v>312</v>
      </c>
      <c r="HD293" s="35">
        <f t="shared" ref="HD293:HD299" si="6965">((HC293+HE293)/HA293)</f>
        <v>0.44414168937329701</v>
      </c>
      <c r="HE293" s="34">
        <v>14</v>
      </c>
      <c r="HF293" s="35">
        <f t="shared" ref="HF293:HF299" si="6966">HE293/(HC293+HE293)</f>
        <v>4.2944785276073622E-2</v>
      </c>
      <c r="HG293" s="36"/>
      <c r="HH293" s="34"/>
      <c r="HI293" s="34"/>
      <c r="HJ293" s="37"/>
      <c r="HK293" s="33">
        <f t="shared" ref="HK293:HK300" si="6967">+C293+O293+AA293+AM293+AY293+BK293+BW293+CI293+CU293+DG293+DS293+EE293+EQ293+FC293+FO293+GA293+GM293+GY293</f>
        <v>1</v>
      </c>
      <c r="HL293" s="34">
        <f t="shared" ref="HL293:HL300" si="6968">+D293+P293+AB293+AN293+AZ293+BL293+BX293+CJ293+CV293+DH293+DT293+EF293+ER293+FD293+FP293+GB293+GN293+GZ293</f>
        <v>0</v>
      </c>
      <c r="HM293" s="34">
        <f t="shared" ref="HM293:HM299" si="6969">+E293+Q293+AC293+AO293+BA293+BM293+BY293+CK293+CW293+DI293+DU293+EG293+ES293+FE293+FQ293+GC293+GO293+HA293</f>
        <v>11188</v>
      </c>
      <c r="HN293" s="34">
        <f t="shared" ref="HN293:HN299" si="6970">+F293+R293+AD293+AP293+BB293+BN293+BZ293+CL293+CX293+DJ293+DV293+EH293+ET293+FF293+FR293+GD293+GP293+HB293</f>
        <v>877</v>
      </c>
      <c r="HO293" s="34">
        <f t="shared" ref="HO293:HO299" si="6971">+G293+S293+AE293+AQ293+BC293+BO293+CA293+CM293+CY293+DK293+DW293+EI293+EU293+FG293+FS293+GE293+GQ293+HC293+HE293+I293+U293+AG293+AS293+BE293+BQ293+CC293+CO293+DA293+DM293+DY293+EK293+EW293+FI293+FU293+GG293+GS293</f>
        <v>5310</v>
      </c>
      <c r="HP293" s="201">
        <f t="shared" ref="HP293:HP299" si="6972">+(HO293)/HM293</f>
        <v>0.47461565963532354</v>
      </c>
      <c r="HQ293" s="48">
        <f t="shared" ref="HQ293:HQ300" si="6973">+I293+U293+AG293+AS293+BE293+BQ293+CC293+CO293+DA293+DM293+DY293+EK293+EW293+FI293+FU293+GG293+GS293+HE293</f>
        <v>245</v>
      </c>
      <c r="HR293" s="35">
        <f t="shared" ref="HR293:HR300" si="6974">+(HQ293/(HO293))</f>
        <v>4.6139359698681735E-2</v>
      </c>
      <c r="HS293" s="49">
        <v>66.099999999999994</v>
      </c>
      <c r="HT293" s="50">
        <v>4974</v>
      </c>
      <c r="HU293" s="49">
        <f t="shared" ref="HU293:HU299" si="6975">+HT293/HO293*100</f>
        <v>93.672316384180789</v>
      </c>
      <c r="HV293" s="48"/>
      <c r="HW293" s="37"/>
      <c r="HX293" s="78">
        <f t="shared" ref="HX293:HX299" si="6976">SUM(G293,I293,S293,U293,AE293,AG293,AQ293,AS293,BC293,BE293,BO293,BQ293)/SUM(E293,Q293,AC293,AO293,BA293,BM293)</f>
        <v>0.47932073404546699</v>
      </c>
      <c r="HY293" s="78">
        <f t="shared" ref="HY293:HY299" si="6977">SUM(CA293,CC293,CM293,CO293,CY293,DA293,DK293,DM293,DW293,DY293,EI293,EK293)/SUM(BY293,CK293,CW293,DI293,DU293,EG293)</f>
        <v>0.45862253069941272</v>
      </c>
      <c r="HZ293" s="78">
        <f t="shared" ref="HZ293:HZ299" si="6978">SUM(K293,EU293,EW293,FG293,FI293,FS293,FU293,GE293,GG293,GQ293,GS293,HC293,HE293)/SUM(ES293,FE293,FQ293,GC293,GO293,HA293)</f>
        <v>0.4858876285940385</v>
      </c>
    </row>
    <row r="294" spans="1:241" x14ac:dyDescent="0.25">
      <c r="A294" s="211"/>
      <c r="B294" s="41">
        <f t="shared" ref="B294:B299" si="6979">+B293+1</f>
        <v>44730</v>
      </c>
      <c r="C294" s="10"/>
      <c r="D294" s="11"/>
      <c r="E294" s="74">
        <f t="shared" ref="E294:E299" si="6980">E293-C294</f>
        <v>670</v>
      </c>
      <c r="F294" s="74">
        <f t="shared" ref="F294:F299" si="6981">F293-D294</f>
        <v>54</v>
      </c>
      <c r="G294" s="11">
        <v>338</v>
      </c>
      <c r="H294" s="12">
        <f t="shared" si="6897"/>
        <v>0.5268656716417911</v>
      </c>
      <c r="I294" s="11">
        <v>15</v>
      </c>
      <c r="J294" s="12">
        <f t="shared" si="6898"/>
        <v>4.2492917847025496E-2</v>
      </c>
      <c r="K294" s="13"/>
      <c r="L294" s="11"/>
      <c r="M294" s="11"/>
      <c r="N294" s="14"/>
      <c r="O294" s="10"/>
      <c r="P294" s="11"/>
      <c r="Q294" s="74">
        <f t="shared" ref="Q294:Q299" si="6982">Q293-O294</f>
        <v>682</v>
      </c>
      <c r="R294" s="74">
        <f t="shared" ref="R294:R299" si="6983">R293-P294</f>
        <v>56</v>
      </c>
      <c r="S294" s="11">
        <v>313</v>
      </c>
      <c r="T294" s="12">
        <f t="shared" si="6901"/>
        <v>0.48826979472140764</v>
      </c>
      <c r="U294" s="11">
        <v>20</v>
      </c>
      <c r="V294" s="12">
        <f t="shared" si="6902"/>
        <v>6.006006006006006E-2</v>
      </c>
      <c r="W294" s="13"/>
      <c r="X294" s="11"/>
      <c r="Y294" s="11"/>
      <c r="Z294" s="14"/>
      <c r="AA294" s="10"/>
      <c r="AB294" s="11"/>
      <c r="AC294" s="74">
        <f t="shared" ref="AC294:AC299" si="6984">AC293-AA294</f>
        <v>704</v>
      </c>
      <c r="AD294" s="74">
        <f t="shared" ref="AD294:AD299" si="6985">AD293-AB294</f>
        <v>57</v>
      </c>
      <c r="AE294" s="11">
        <v>345</v>
      </c>
      <c r="AF294" s="12">
        <f t="shared" si="6905"/>
        <v>0.50426136363636365</v>
      </c>
      <c r="AG294" s="11">
        <v>10</v>
      </c>
      <c r="AH294" s="12">
        <f t="shared" si="6906"/>
        <v>2.8169014084507043E-2</v>
      </c>
      <c r="AI294" s="13"/>
      <c r="AJ294" s="11"/>
      <c r="AK294" s="11"/>
      <c r="AL294" s="14"/>
      <c r="AM294" s="10"/>
      <c r="AN294" s="11"/>
      <c r="AO294" s="74">
        <f t="shared" ref="AO294:AO299" si="6986">AO293-AM294</f>
        <v>161</v>
      </c>
      <c r="AP294" s="74">
        <f t="shared" ref="AP294:AP299" si="6987">AP293-AN294</f>
        <v>14</v>
      </c>
      <c r="AQ294" s="11">
        <v>79</v>
      </c>
      <c r="AR294" s="12">
        <f t="shared" si="6909"/>
        <v>0.50931677018633537</v>
      </c>
      <c r="AS294" s="11">
        <v>3</v>
      </c>
      <c r="AT294" s="12">
        <f t="shared" si="6910"/>
        <v>3.6585365853658534E-2</v>
      </c>
      <c r="AU294" s="13"/>
      <c r="AV294" s="11"/>
      <c r="AW294" s="11"/>
      <c r="AX294" s="14"/>
      <c r="AY294" s="10"/>
      <c r="AZ294" s="11"/>
      <c r="BA294" s="74">
        <f t="shared" ref="BA294:BA299" si="6988">BA293-AY294</f>
        <v>717</v>
      </c>
      <c r="BB294" s="74">
        <f t="shared" ref="BB294:BB299" si="6989">BB293-AZ294</f>
        <v>56</v>
      </c>
      <c r="BC294" s="11">
        <v>343</v>
      </c>
      <c r="BD294" s="12">
        <f t="shared" si="6913"/>
        <v>0.49093444909344491</v>
      </c>
      <c r="BE294" s="11">
        <v>9</v>
      </c>
      <c r="BF294" s="12">
        <f t="shared" si="6914"/>
        <v>2.556818181818182E-2</v>
      </c>
      <c r="BG294" s="13"/>
      <c r="BH294" s="11"/>
      <c r="BI294" s="11"/>
      <c r="BJ294" s="14"/>
      <c r="BK294" s="10"/>
      <c r="BL294" s="11"/>
      <c r="BM294" s="74">
        <f t="shared" ref="BM294:BM299" si="6990">BM293-BK294</f>
        <v>717</v>
      </c>
      <c r="BN294" s="74">
        <f t="shared" ref="BN294:BN299" si="6991">BN293-BL294</f>
        <v>56</v>
      </c>
      <c r="BO294" s="11">
        <v>295</v>
      </c>
      <c r="BP294" s="12">
        <f t="shared" si="6917"/>
        <v>0.43096234309623432</v>
      </c>
      <c r="BQ294" s="11">
        <v>14</v>
      </c>
      <c r="BR294" s="12">
        <f t="shared" si="6918"/>
        <v>4.5307443365695796E-2</v>
      </c>
      <c r="BS294" s="13"/>
      <c r="BT294" s="11"/>
      <c r="BU294" s="11"/>
      <c r="BV294" s="14"/>
      <c r="BW294" s="10"/>
      <c r="BX294" s="11"/>
      <c r="BY294" s="74">
        <f t="shared" ref="BY294:BY299" si="6992">BY293-BW294</f>
        <v>701</v>
      </c>
      <c r="BZ294" s="74">
        <f t="shared" ref="BZ294:BZ299" si="6993">BZ293-BX294</f>
        <v>55</v>
      </c>
      <c r="CA294" s="11">
        <v>324</v>
      </c>
      <c r="CB294" s="12">
        <f t="shared" si="6921"/>
        <v>0.49072753209700426</v>
      </c>
      <c r="CC294" s="11">
        <v>20</v>
      </c>
      <c r="CD294" s="12">
        <f t="shared" si="6922"/>
        <v>5.8139534883720929E-2</v>
      </c>
      <c r="CE294" s="13"/>
      <c r="CF294" s="11"/>
      <c r="CG294" s="11"/>
      <c r="CH294" s="14"/>
      <c r="CI294" s="10"/>
      <c r="CJ294" s="11"/>
      <c r="CK294" s="74">
        <f t="shared" ref="CK294:CK299" si="6994">CK293-CI294</f>
        <v>720</v>
      </c>
      <c r="CL294" s="74">
        <f t="shared" ref="CL294:CL299" si="6995">CL293-CJ294</f>
        <v>56</v>
      </c>
      <c r="CM294" s="11">
        <v>358</v>
      </c>
      <c r="CN294" s="12">
        <f t="shared" si="6925"/>
        <v>0.51388888888888884</v>
      </c>
      <c r="CO294" s="11">
        <v>12</v>
      </c>
      <c r="CP294" s="12">
        <f t="shared" si="6926"/>
        <v>3.2432432432432434E-2</v>
      </c>
      <c r="CQ294" s="13"/>
      <c r="CR294" s="11"/>
      <c r="CS294" s="11"/>
      <c r="CT294" s="14"/>
      <c r="CU294" s="10"/>
      <c r="CV294" s="11"/>
      <c r="CW294" s="74">
        <f t="shared" ref="CW294:CW299" si="6996">CW293-CU294</f>
        <v>711</v>
      </c>
      <c r="CX294" s="74">
        <f t="shared" ref="CX294:CX299" si="6997">CX293-CV294</f>
        <v>56</v>
      </c>
      <c r="CY294" s="11">
        <v>327</v>
      </c>
      <c r="CZ294" s="12">
        <f t="shared" si="6929"/>
        <v>0.48101265822784811</v>
      </c>
      <c r="DA294" s="11">
        <v>15</v>
      </c>
      <c r="DB294" s="12">
        <f t="shared" si="6930"/>
        <v>4.3859649122807015E-2</v>
      </c>
      <c r="DC294" s="13"/>
      <c r="DD294" s="11"/>
      <c r="DE294" s="11"/>
      <c r="DF294" s="14"/>
      <c r="DG294" s="10"/>
      <c r="DH294" s="11"/>
      <c r="DI294" s="74">
        <f t="shared" ref="DI294:DI299" si="6998">DI293-DG294</f>
        <v>141</v>
      </c>
      <c r="DJ294" s="74">
        <f t="shared" ref="DJ294:DJ299" si="6999">DJ293-DH294</f>
        <v>12</v>
      </c>
      <c r="DK294" s="11">
        <v>60</v>
      </c>
      <c r="DL294" s="12">
        <f t="shared" si="6933"/>
        <v>0.46099290780141844</v>
      </c>
      <c r="DM294" s="11">
        <v>5</v>
      </c>
      <c r="DN294" s="12">
        <f t="shared" si="6934"/>
        <v>7.6923076923076927E-2</v>
      </c>
      <c r="DO294" s="13"/>
      <c r="DP294" s="11"/>
      <c r="DQ294" s="11"/>
      <c r="DR294" s="14"/>
      <c r="DS294" s="10"/>
      <c r="DT294" s="11"/>
      <c r="DU294" s="74">
        <f t="shared" ref="DU294:DU299" si="7000">DU293-DS294</f>
        <v>736</v>
      </c>
      <c r="DV294" s="74">
        <f t="shared" ref="DV294:DV299" si="7001">DV293-DT294</f>
        <v>55</v>
      </c>
      <c r="DW294" s="11">
        <v>310</v>
      </c>
      <c r="DX294" s="12">
        <f t="shared" si="6937"/>
        <v>0.45108695652173914</v>
      </c>
      <c r="DY294" s="11">
        <v>22</v>
      </c>
      <c r="DZ294" s="12">
        <f t="shared" si="6938"/>
        <v>6.6265060240963861E-2</v>
      </c>
      <c r="EA294" s="13"/>
      <c r="EB294" s="11"/>
      <c r="EC294" s="11"/>
      <c r="ED294" s="14"/>
      <c r="EE294" s="10"/>
      <c r="EF294" s="11"/>
      <c r="EG294" s="74">
        <f t="shared" ref="EG294:EG299" si="7002">EG293-EE294</f>
        <v>737</v>
      </c>
      <c r="EH294" s="74">
        <f t="shared" ref="EH294:EH299" si="7003">EH293-EF294</f>
        <v>56</v>
      </c>
      <c r="EI294" s="11">
        <v>296</v>
      </c>
      <c r="EJ294" s="12">
        <f t="shared" si="6941"/>
        <v>0.41926729986431477</v>
      </c>
      <c r="EK294" s="11">
        <v>13</v>
      </c>
      <c r="EL294" s="12">
        <f t="shared" si="6942"/>
        <v>4.2071197411003236E-2</v>
      </c>
      <c r="EM294" s="13"/>
      <c r="EN294" s="11"/>
      <c r="EO294" s="11"/>
      <c r="EP294" s="14"/>
      <c r="EQ294" s="10"/>
      <c r="ER294" s="11"/>
      <c r="ES294" s="74">
        <f t="shared" ref="ES294:ES299" si="7004">ES293-EQ294</f>
        <v>709</v>
      </c>
      <c r="ET294" s="74">
        <f t="shared" ref="ET294:ET299" si="7005">ET293-ER294</f>
        <v>54</v>
      </c>
      <c r="EU294" s="11">
        <v>338</v>
      </c>
      <c r="EV294" s="12">
        <f t="shared" si="6945"/>
        <v>0.49647390691114246</v>
      </c>
      <c r="EW294" s="11">
        <v>14</v>
      </c>
      <c r="EX294" s="12">
        <f t="shared" si="6946"/>
        <v>3.9772727272727272E-2</v>
      </c>
      <c r="EY294" s="13"/>
      <c r="EZ294" s="11"/>
      <c r="FA294" s="11"/>
      <c r="FB294" s="14"/>
      <c r="FC294" s="10">
        <v>1</v>
      </c>
      <c r="FD294" s="11"/>
      <c r="FE294" s="74">
        <f t="shared" ref="FE294:FE299" si="7006">FE293-FC294</f>
        <v>718</v>
      </c>
      <c r="FF294" s="74">
        <f t="shared" ref="FF294:FF299" si="7007">FF293-FD294</f>
        <v>56</v>
      </c>
      <c r="FG294" s="11">
        <v>319</v>
      </c>
      <c r="FH294" s="12">
        <f t="shared" si="6949"/>
        <v>0.4596100278551532</v>
      </c>
      <c r="FI294" s="11">
        <v>11</v>
      </c>
      <c r="FJ294" s="12">
        <f t="shared" si="6950"/>
        <v>3.3333333333333333E-2</v>
      </c>
      <c r="FK294" s="13"/>
      <c r="FL294" s="11"/>
      <c r="FM294" s="11"/>
      <c r="FN294" s="14"/>
      <c r="FO294" s="10"/>
      <c r="FP294" s="11"/>
      <c r="FQ294" s="74">
        <f t="shared" ref="FQ294:FQ299" si="7008">FQ293-FO294</f>
        <v>728</v>
      </c>
      <c r="FR294" s="74">
        <f t="shared" ref="FR294:FR299" si="7009">FR293-FP294</f>
        <v>57</v>
      </c>
      <c r="FS294" s="11">
        <v>358</v>
      </c>
      <c r="FT294" s="12">
        <f t="shared" si="6953"/>
        <v>0.50549450549450547</v>
      </c>
      <c r="FU294" s="11">
        <v>10</v>
      </c>
      <c r="FV294" s="12">
        <f t="shared" si="6954"/>
        <v>2.717391304347826E-2</v>
      </c>
      <c r="FW294" s="13"/>
      <c r="FX294" s="11"/>
      <c r="FY294" s="11"/>
      <c r="FZ294" s="14"/>
      <c r="GA294" s="10"/>
      <c r="GB294" s="11"/>
      <c r="GC294" s="74">
        <f t="shared" ref="GC294:GC299" si="7010">GC293-GA294</f>
        <v>170</v>
      </c>
      <c r="GD294" s="74">
        <f t="shared" ref="GD294:GD299" si="7011">GD293-GB294</f>
        <v>14</v>
      </c>
      <c r="GE294" s="11">
        <v>75</v>
      </c>
      <c r="GF294" s="12">
        <f t="shared" si="6957"/>
        <v>0.5</v>
      </c>
      <c r="GG294" s="11">
        <v>10</v>
      </c>
      <c r="GH294" s="12">
        <f t="shared" si="6958"/>
        <v>0.11764705882352941</v>
      </c>
      <c r="GI294" s="13"/>
      <c r="GJ294" s="11"/>
      <c r="GK294" s="11"/>
      <c r="GL294" s="14"/>
      <c r="GM294" s="10"/>
      <c r="GN294" s="11"/>
      <c r="GO294" s="74">
        <f t="shared" ref="GO294:GO299" si="7012">GO293-GM294</f>
        <v>731</v>
      </c>
      <c r="GP294" s="74">
        <v>56</v>
      </c>
      <c r="GQ294" s="11">
        <v>350</v>
      </c>
      <c r="GR294" s="12">
        <v>0.49199999999999999</v>
      </c>
      <c r="GS294" s="11">
        <v>11</v>
      </c>
      <c r="GT294" s="12">
        <f t="shared" si="6962"/>
        <v>3.0470914127423823E-2</v>
      </c>
      <c r="GU294" s="13"/>
      <c r="GV294" s="11"/>
      <c r="GW294" s="11"/>
      <c r="GX294" s="14"/>
      <c r="GY294" s="10"/>
      <c r="GZ294" s="11"/>
      <c r="HA294" s="74">
        <f t="shared" ref="HA294:HA299" si="7013">HA293-GY294</f>
        <v>734</v>
      </c>
      <c r="HB294" s="74">
        <f t="shared" ref="HB294:HB299" si="7014">HB293-GZ294</f>
        <v>57</v>
      </c>
      <c r="HC294" s="11">
        <v>326</v>
      </c>
      <c r="HD294" s="12">
        <f t="shared" si="6965"/>
        <v>0.46321525885558584</v>
      </c>
      <c r="HE294" s="11">
        <v>14</v>
      </c>
      <c r="HF294" s="12">
        <f t="shared" si="6966"/>
        <v>4.1176470588235294E-2</v>
      </c>
      <c r="HG294" s="13"/>
      <c r="HH294" s="11"/>
      <c r="HI294" s="11"/>
      <c r="HJ294" s="14"/>
      <c r="HK294" s="10">
        <f t="shared" si="6967"/>
        <v>1</v>
      </c>
      <c r="HL294" s="11">
        <f t="shared" si="6968"/>
        <v>0</v>
      </c>
      <c r="HM294" s="11">
        <f t="shared" si="6969"/>
        <v>11187</v>
      </c>
      <c r="HN294" s="11">
        <f t="shared" si="6970"/>
        <v>877</v>
      </c>
      <c r="HO294" s="11">
        <f t="shared" si="6971"/>
        <v>5382</v>
      </c>
      <c r="HP294" s="202">
        <f t="shared" si="6972"/>
        <v>0.48109412711182625</v>
      </c>
      <c r="HQ294" s="15">
        <f t="shared" si="6973"/>
        <v>228</v>
      </c>
      <c r="HR294" s="12">
        <f t="shared" si="6974"/>
        <v>4.2363433667781496E-2</v>
      </c>
      <c r="HS294" s="16">
        <v>66.5</v>
      </c>
      <c r="HT294" s="17">
        <v>5061</v>
      </c>
      <c r="HU294" s="16">
        <f t="shared" si="6975"/>
        <v>94.035674470457081</v>
      </c>
      <c r="HV294" s="15"/>
      <c r="HW294" s="14"/>
      <c r="HX294" s="78">
        <f t="shared" si="6976"/>
        <v>0.48863325116406464</v>
      </c>
      <c r="HY294" s="78">
        <f t="shared" si="6977"/>
        <v>0.47036839295248267</v>
      </c>
      <c r="HZ294" s="78">
        <f t="shared" si="6978"/>
        <v>0.48443271767810026</v>
      </c>
    </row>
    <row r="295" spans="1:241" x14ac:dyDescent="0.25">
      <c r="A295" s="211"/>
      <c r="B295" s="41">
        <f t="shared" si="6979"/>
        <v>44731</v>
      </c>
      <c r="C295" s="10">
        <v>1</v>
      </c>
      <c r="D295" s="11"/>
      <c r="E295" s="74">
        <f t="shared" si="6980"/>
        <v>669</v>
      </c>
      <c r="F295" s="74">
        <f t="shared" si="6981"/>
        <v>54</v>
      </c>
      <c r="G295" s="11">
        <v>327</v>
      </c>
      <c r="H295" s="12">
        <f t="shared" si="6897"/>
        <v>0.5112107623318386</v>
      </c>
      <c r="I295" s="11">
        <v>15</v>
      </c>
      <c r="J295" s="12">
        <f t="shared" si="6898"/>
        <v>4.3859649122807015E-2</v>
      </c>
      <c r="K295" s="13"/>
      <c r="L295" s="11"/>
      <c r="M295" s="11"/>
      <c r="N295" s="14"/>
      <c r="O295" s="10"/>
      <c r="P295" s="11"/>
      <c r="Q295" s="74">
        <f t="shared" si="6982"/>
        <v>682</v>
      </c>
      <c r="R295" s="74">
        <f t="shared" si="6983"/>
        <v>56</v>
      </c>
      <c r="S295" s="11">
        <v>333</v>
      </c>
      <c r="T295" s="12">
        <f t="shared" si="6901"/>
        <v>0.51026392961876832</v>
      </c>
      <c r="U295" s="11">
        <v>15</v>
      </c>
      <c r="V295" s="12">
        <f t="shared" si="6902"/>
        <v>4.3103448275862072E-2</v>
      </c>
      <c r="W295" s="13"/>
      <c r="X295" s="11"/>
      <c r="Y295" s="11"/>
      <c r="Z295" s="14"/>
      <c r="AA295" s="10">
        <v>1</v>
      </c>
      <c r="AB295" s="11"/>
      <c r="AC295" s="74">
        <f t="shared" si="6984"/>
        <v>703</v>
      </c>
      <c r="AD295" s="74">
        <f t="shared" si="6985"/>
        <v>57</v>
      </c>
      <c r="AE295" s="11">
        <v>359</v>
      </c>
      <c r="AF295" s="12">
        <f t="shared" si="6905"/>
        <v>0.52204836415362732</v>
      </c>
      <c r="AG295" s="11">
        <v>8</v>
      </c>
      <c r="AH295" s="12">
        <f t="shared" si="6906"/>
        <v>2.1798365122615803E-2</v>
      </c>
      <c r="AI295" s="13"/>
      <c r="AJ295" s="11"/>
      <c r="AK295" s="11"/>
      <c r="AL295" s="14"/>
      <c r="AM295" s="10"/>
      <c r="AN295" s="11"/>
      <c r="AO295" s="74">
        <f t="shared" si="6986"/>
        <v>161</v>
      </c>
      <c r="AP295" s="74">
        <f t="shared" si="6987"/>
        <v>14</v>
      </c>
      <c r="AQ295" s="11">
        <v>66</v>
      </c>
      <c r="AR295" s="12">
        <f t="shared" si="6909"/>
        <v>0.42236024844720499</v>
      </c>
      <c r="AS295" s="11">
        <v>2</v>
      </c>
      <c r="AT295" s="12">
        <f t="shared" si="6910"/>
        <v>2.9411764705882353E-2</v>
      </c>
      <c r="AU295" s="13"/>
      <c r="AV295" s="11"/>
      <c r="AW295" s="11"/>
      <c r="AX295" s="14"/>
      <c r="AY295" s="10"/>
      <c r="AZ295" s="11"/>
      <c r="BA295" s="74">
        <f t="shared" si="6988"/>
        <v>717</v>
      </c>
      <c r="BB295" s="74">
        <f t="shared" si="6989"/>
        <v>56</v>
      </c>
      <c r="BC295" s="11">
        <v>304</v>
      </c>
      <c r="BD295" s="12">
        <f t="shared" si="6913"/>
        <v>0.43654114365411434</v>
      </c>
      <c r="BE295" s="11">
        <v>9</v>
      </c>
      <c r="BF295" s="12">
        <f t="shared" si="6914"/>
        <v>2.8753993610223641E-2</v>
      </c>
      <c r="BG295" s="13"/>
      <c r="BH295" s="11"/>
      <c r="BI295" s="11"/>
      <c r="BJ295" s="14"/>
      <c r="BK295" s="10"/>
      <c r="BL295" s="11"/>
      <c r="BM295" s="74">
        <f t="shared" si="6990"/>
        <v>717</v>
      </c>
      <c r="BN295" s="74">
        <f t="shared" si="6991"/>
        <v>56</v>
      </c>
      <c r="BO295" s="11">
        <v>296</v>
      </c>
      <c r="BP295" s="12">
        <f t="shared" si="6917"/>
        <v>0.42538354253835425</v>
      </c>
      <c r="BQ295" s="11">
        <v>9</v>
      </c>
      <c r="BR295" s="12">
        <f t="shared" si="6918"/>
        <v>2.9508196721311476E-2</v>
      </c>
      <c r="BS295" s="13"/>
      <c r="BT295" s="11"/>
      <c r="BU295" s="11"/>
      <c r="BV295" s="14"/>
      <c r="BW295" s="10"/>
      <c r="BX295" s="11"/>
      <c r="BY295" s="74">
        <f t="shared" si="6992"/>
        <v>701</v>
      </c>
      <c r="BZ295" s="74">
        <f t="shared" si="6993"/>
        <v>55</v>
      </c>
      <c r="CA295" s="11">
        <v>326</v>
      </c>
      <c r="CB295" s="12">
        <f t="shared" si="6921"/>
        <v>0.49072753209700426</v>
      </c>
      <c r="CC295" s="11">
        <v>18</v>
      </c>
      <c r="CD295" s="12">
        <f t="shared" si="6922"/>
        <v>5.232558139534884E-2</v>
      </c>
      <c r="CE295" s="13"/>
      <c r="CF295" s="11"/>
      <c r="CG295" s="11"/>
      <c r="CH295" s="14"/>
      <c r="CI295" s="10"/>
      <c r="CJ295" s="11"/>
      <c r="CK295" s="74">
        <f t="shared" si="6994"/>
        <v>720</v>
      </c>
      <c r="CL295" s="74">
        <f t="shared" si="6995"/>
        <v>56</v>
      </c>
      <c r="CM295" s="11">
        <v>362</v>
      </c>
      <c r="CN295" s="12">
        <f t="shared" si="6925"/>
        <v>0.53055555555555556</v>
      </c>
      <c r="CO295" s="11">
        <v>20</v>
      </c>
      <c r="CP295" s="12">
        <f t="shared" si="6926"/>
        <v>5.2356020942408377E-2</v>
      </c>
      <c r="CQ295" s="13"/>
      <c r="CR295" s="11"/>
      <c r="CS295" s="11"/>
      <c r="CT295" s="14"/>
      <c r="CU295" s="10"/>
      <c r="CV295" s="11"/>
      <c r="CW295" s="74">
        <f t="shared" si="6996"/>
        <v>711</v>
      </c>
      <c r="CX295" s="74">
        <f t="shared" si="6997"/>
        <v>56</v>
      </c>
      <c r="CY295" s="11">
        <v>320</v>
      </c>
      <c r="CZ295" s="12">
        <f t="shared" si="6929"/>
        <v>0.47960618846694797</v>
      </c>
      <c r="DA295" s="11">
        <v>21</v>
      </c>
      <c r="DB295" s="12">
        <f t="shared" si="6930"/>
        <v>6.1583577712609971E-2</v>
      </c>
      <c r="DC295" s="13"/>
      <c r="DD295" s="11"/>
      <c r="DE295" s="11"/>
      <c r="DF295" s="14"/>
      <c r="DG295" s="10"/>
      <c r="DH295" s="11"/>
      <c r="DI295" s="74">
        <f t="shared" si="6998"/>
        <v>141</v>
      </c>
      <c r="DJ295" s="74">
        <f t="shared" si="6999"/>
        <v>12</v>
      </c>
      <c r="DK295" s="11">
        <v>68</v>
      </c>
      <c r="DL295" s="12">
        <f t="shared" si="6933"/>
        <v>0.49645390070921985</v>
      </c>
      <c r="DM295" s="11">
        <v>2</v>
      </c>
      <c r="DN295" s="12">
        <f t="shared" si="6934"/>
        <v>2.8571428571428571E-2</v>
      </c>
      <c r="DO295" s="13"/>
      <c r="DP295" s="11"/>
      <c r="DQ295" s="11"/>
      <c r="DR295" s="14"/>
      <c r="DS295" s="10"/>
      <c r="DT295" s="11"/>
      <c r="DU295" s="74">
        <f t="shared" si="7000"/>
        <v>736</v>
      </c>
      <c r="DV295" s="74">
        <f t="shared" si="7001"/>
        <v>55</v>
      </c>
      <c r="DW295" s="11">
        <v>351</v>
      </c>
      <c r="DX295" s="12">
        <f t="shared" si="6937"/>
        <v>0.50271739130434778</v>
      </c>
      <c r="DY295" s="11">
        <v>19</v>
      </c>
      <c r="DZ295" s="12">
        <f t="shared" si="6938"/>
        <v>5.1351351351351354E-2</v>
      </c>
      <c r="EA295" s="13"/>
      <c r="EB295" s="11"/>
      <c r="EC295" s="11"/>
      <c r="ED295" s="14"/>
      <c r="EE295" s="10"/>
      <c r="EF295" s="11"/>
      <c r="EG295" s="74">
        <f t="shared" si="7002"/>
        <v>737</v>
      </c>
      <c r="EH295" s="74">
        <f t="shared" si="7003"/>
        <v>56</v>
      </c>
      <c r="EI295" s="11">
        <v>334</v>
      </c>
      <c r="EJ295" s="12">
        <f t="shared" si="6941"/>
        <v>0.49389416553595655</v>
      </c>
      <c r="EK295" s="11">
        <v>30</v>
      </c>
      <c r="EL295" s="12">
        <f t="shared" si="6942"/>
        <v>8.2417582417582416E-2</v>
      </c>
      <c r="EM295" s="13"/>
      <c r="EN295" s="11"/>
      <c r="EO295" s="11"/>
      <c r="EP295" s="14"/>
      <c r="EQ295" s="10"/>
      <c r="ER295" s="11"/>
      <c r="ES295" s="74">
        <f t="shared" si="7004"/>
        <v>709</v>
      </c>
      <c r="ET295" s="74">
        <f t="shared" si="7005"/>
        <v>54</v>
      </c>
      <c r="EU295" s="11">
        <v>360</v>
      </c>
      <c r="EV295" s="12">
        <f t="shared" si="6945"/>
        <v>0.54019746121297607</v>
      </c>
      <c r="EW295" s="11">
        <v>23</v>
      </c>
      <c r="EX295" s="12">
        <f t="shared" si="6946"/>
        <v>6.0052219321148827E-2</v>
      </c>
      <c r="EY295" s="13"/>
      <c r="EZ295" s="11"/>
      <c r="FA295" s="11"/>
      <c r="FB295" s="14"/>
      <c r="FC295" s="10"/>
      <c r="FD295" s="11"/>
      <c r="FE295" s="74">
        <f t="shared" si="7006"/>
        <v>718</v>
      </c>
      <c r="FF295" s="74">
        <f t="shared" si="7007"/>
        <v>56</v>
      </c>
      <c r="FG295" s="11">
        <v>321</v>
      </c>
      <c r="FH295" s="12">
        <f t="shared" si="6949"/>
        <v>0.48467966573816157</v>
      </c>
      <c r="FI295" s="11">
        <v>27</v>
      </c>
      <c r="FJ295" s="12">
        <f t="shared" si="6950"/>
        <v>7.7586206896551727E-2</v>
      </c>
      <c r="FK295" s="13"/>
      <c r="FL295" s="11"/>
      <c r="FM295" s="11"/>
      <c r="FN295" s="14"/>
      <c r="FO295" s="10"/>
      <c r="FP295" s="11"/>
      <c r="FQ295" s="74">
        <f t="shared" si="7008"/>
        <v>728</v>
      </c>
      <c r="FR295" s="74">
        <f t="shared" si="7009"/>
        <v>57</v>
      </c>
      <c r="FS295" s="11">
        <v>317</v>
      </c>
      <c r="FT295" s="12">
        <f t="shared" si="6953"/>
        <v>0.46016483516483514</v>
      </c>
      <c r="FU295" s="11">
        <v>18</v>
      </c>
      <c r="FV295" s="12">
        <f t="shared" si="6954"/>
        <v>5.3731343283582089E-2</v>
      </c>
      <c r="FW295" s="13"/>
      <c r="FX295" s="11"/>
      <c r="FY295" s="11"/>
      <c r="FZ295" s="14"/>
      <c r="GA295" s="10"/>
      <c r="GB295" s="11">
        <v>1</v>
      </c>
      <c r="GC295" s="74">
        <f t="shared" si="7010"/>
        <v>170</v>
      </c>
      <c r="GD295" s="74">
        <f t="shared" si="7011"/>
        <v>13</v>
      </c>
      <c r="GE295" s="11">
        <v>56</v>
      </c>
      <c r="GF295" s="12">
        <f t="shared" si="6957"/>
        <v>0.37058823529411766</v>
      </c>
      <c r="GG295" s="11">
        <v>7</v>
      </c>
      <c r="GH295" s="12">
        <f t="shared" si="6958"/>
        <v>0.1111111111111111</v>
      </c>
      <c r="GI295" s="13"/>
      <c r="GJ295" s="11"/>
      <c r="GK295" s="11"/>
      <c r="GL295" s="14"/>
      <c r="GM295" s="10"/>
      <c r="GN295" s="11"/>
      <c r="GO295" s="74">
        <f t="shared" si="7012"/>
        <v>731</v>
      </c>
      <c r="GP295" s="74">
        <f t="shared" ref="GP295:GP299" si="7015">GP294-GN295</f>
        <v>56</v>
      </c>
      <c r="GQ295" s="11">
        <v>343</v>
      </c>
      <c r="GR295" s="12">
        <f t="shared" si="6961"/>
        <v>0.48016415868673051</v>
      </c>
      <c r="GS295" s="11">
        <v>8</v>
      </c>
      <c r="GT295" s="12">
        <f t="shared" si="6962"/>
        <v>2.2792022792022793E-2</v>
      </c>
      <c r="GU295" s="13"/>
      <c r="GV295" s="11"/>
      <c r="GW295" s="11"/>
      <c r="GX295" s="14"/>
      <c r="GY295" s="10"/>
      <c r="GZ295" s="11"/>
      <c r="HA295" s="74">
        <f t="shared" si="7013"/>
        <v>734</v>
      </c>
      <c r="HB295" s="74">
        <f t="shared" si="7014"/>
        <v>57</v>
      </c>
      <c r="HC295" s="11">
        <v>309</v>
      </c>
      <c r="HD295" s="12">
        <f t="shared" si="6965"/>
        <v>0.43460490463215257</v>
      </c>
      <c r="HE295" s="11">
        <v>10</v>
      </c>
      <c r="HF295" s="12">
        <f t="shared" si="6966"/>
        <v>3.1347962382445138E-2</v>
      </c>
      <c r="HG295" s="13"/>
      <c r="HH295" s="11"/>
      <c r="HI295" s="11"/>
      <c r="HJ295" s="14"/>
      <c r="HK295" s="10">
        <f t="shared" si="6967"/>
        <v>2</v>
      </c>
      <c r="HL295" s="11">
        <f t="shared" si="6968"/>
        <v>1</v>
      </c>
      <c r="HM295" s="11">
        <f t="shared" si="6969"/>
        <v>11185</v>
      </c>
      <c r="HN295" s="11">
        <f t="shared" si="6970"/>
        <v>876</v>
      </c>
      <c r="HO295" s="11">
        <f t="shared" si="6971"/>
        <v>5413</v>
      </c>
      <c r="HP295" s="202">
        <f t="shared" si="6972"/>
        <v>0.48395172105498435</v>
      </c>
      <c r="HQ295" s="15">
        <f t="shared" si="6973"/>
        <v>261</v>
      </c>
      <c r="HR295" s="12">
        <f t="shared" si="6974"/>
        <v>4.821725475706632E-2</v>
      </c>
      <c r="HS295" s="16">
        <v>66.599999999999994</v>
      </c>
      <c r="HT295" s="17">
        <v>5065</v>
      </c>
      <c r="HU295" s="16">
        <f t="shared" si="6975"/>
        <v>93.571032699057824</v>
      </c>
      <c r="HV295" s="15"/>
      <c r="HW295" s="14"/>
      <c r="HX295" s="78">
        <f t="shared" si="6976"/>
        <v>0.47766511372978898</v>
      </c>
      <c r="HY295" s="78">
        <f t="shared" si="6977"/>
        <v>0.49946609717031498</v>
      </c>
      <c r="HZ295" s="78">
        <f t="shared" si="6978"/>
        <v>0.47467018469656991</v>
      </c>
    </row>
    <row r="296" spans="1:241" x14ac:dyDescent="0.25">
      <c r="A296" s="211"/>
      <c r="B296" s="41">
        <f t="shared" si="6979"/>
        <v>44732</v>
      </c>
      <c r="C296" s="10"/>
      <c r="D296" s="11"/>
      <c r="E296" s="74">
        <f t="shared" si="6980"/>
        <v>669</v>
      </c>
      <c r="F296" s="74">
        <f t="shared" si="6981"/>
        <v>54</v>
      </c>
      <c r="G296" s="11">
        <v>335</v>
      </c>
      <c r="H296" s="12">
        <f t="shared" si="6897"/>
        <v>0.52316890881913303</v>
      </c>
      <c r="I296" s="11">
        <v>15</v>
      </c>
      <c r="J296" s="12">
        <f t="shared" si="6898"/>
        <v>4.2857142857142858E-2</v>
      </c>
      <c r="K296" s="11"/>
      <c r="L296" s="11"/>
      <c r="M296" s="18"/>
      <c r="N296" s="20"/>
      <c r="O296" s="10"/>
      <c r="P296" s="11"/>
      <c r="Q296" s="74">
        <f t="shared" si="6982"/>
        <v>682</v>
      </c>
      <c r="R296" s="74">
        <f t="shared" si="6983"/>
        <v>56</v>
      </c>
      <c r="S296" s="11">
        <v>316</v>
      </c>
      <c r="T296" s="12">
        <f t="shared" si="6901"/>
        <v>0.48533724340175954</v>
      </c>
      <c r="U296" s="11">
        <v>15</v>
      </c>
      <c r="V296" s="12">
        <f t="shared" si="6902"/>
        <v>4.5317220543806644E-2</v>
      </c>
      <c r="W296" s="11"/>
      <c r="X296" s="11"/>
      <c r="Y296" s="18"/>
      <c r="Z296" s="20"/>
      <c r="AA296" s="10"/>
      <c r="AB296" s="11">
        <v>1</v>
      </c>
      <c r="AC296" s="74">
        <f t="shared" si="6984"/>
        <v>703</v>
      </c>
      <c r="AD296" s="74">
        <f t="shared" si="6985"/>
        <v>56</v>
      </c>
      <c r="AE296" s="11">
        <v>332</v>
      </c>
      <c r="AF296" s="12">
        <f t="shared" si="6905"/>
        <v>0.4879089615931721</v>
      </c>
      <c r="AG296" s="11">
        <v>11</v>
      </c>
      <c r="AH296" s="12">
        <f t="shared" si="6906"/>
        <v>3.2069970845481049E-2</v>
      </c>
      <c r="AI296" s="11"/>
      <c r="AJ296" s="11"/>
      <c r="AK296" s="18"/>
      <c r="AL296" s="20"/>
      <c r="AM296" s="10"/>
      <c r="AN296" s="11"/>
      <c r="AO296" s="74">
        <f t="shared" si="6986"/>
        <v>161</v>
      </c>
      <c r="AP296" s="74">
        <f t="shared" si="6987"/>
        <v>14</v>
      </c>
      <c r="AQ296" s="11">
        <v>73</v>
      </c>
      <c r="AR296" s="12">
        <f t="shared" si="6909"/>
        <v>0.47204968944099379</v>
      </c>
      <c r="AS296" s="11">
        <v>3</v>
      </c>
      <c r="AT296" s="12">
        <f t="shared" si="6910"/>
        <v>3.9473684210526314E-2</v>
      </c>
      <c r="AU296" s="11"/>
      <c r="AV296" s="11"/>
      <c r="AW296" s="18"/>
      <c r="AX296" s="20"/>
      <c r="AY296" s="10"/>
      <c r="AZ296" s="11"/>
      <c r="BA296" s="74">
        <f t="shared" si="6988"/>
        <v>717</v>
      </c>
      <c r="BB296" s="74">
        <f t="shared" si="6989"/>
        <v>56</v>
      </c>
      <c r="BC296" s="11">
        <v>315</v>
      </c>
      <c r="BD296" s="12">
        <f t="shared" si="6913"/>
        <v>0.45327754532775455</v>
      </c>
      <c r="BE296" s="11">
        <v>10</v>
      </c>
      <c r="BF296" s="12">
        <f t="shared" si="6914"/>
        <v>3.0769230769230771E-2</v>
      </c>
      <c r="BG296" s="11"/>
      <c r="BH296" s="11"/>
      <c r="BI296" s="18"/>
      <c r="BJ296" s="20"/>
      <c r="BK296" s="10"/>
      <c r="BL296" s="11"/>
      <c r="BM296" s="74">
        <f t="shared" si="6990"/>
        <v>717</v>
      </c>
      <c r="BN296" s="74">
        <f t="shared" si="6991"/>
        <v>56</v>
      </c>
      <c r="BO296" s="11">
        <v>291</v>
      </c>
      <c r="BP296" s="12">
        <f t="shared" si="6917"/>
        <v>0.43235704323570434</v>
      </c>
      <c r="BQ296" s="11">
        <v>19</v>
      </c>
      <c r="BR296" s="12">
        <f t="shared" si="6918"/>
        <v>6.1290322580645158E-2</v>
      </c>
      <c r="BS296" s="11"/>
      <c r="BT296" s="11"/>
      <c r="BU296" s="18"/>
      <c r="BV296" s="20"/>
      <c r="BW296" s="10"/>
      <c r="BX296" s="11"/>
      <c r="BY296" s="74">
        <f t="shared" si="6992"/>
        <v>701</v>
      </c>
      <c r="BZ296" s="74">
        <f t="shared" si="6993"/>
        <v>55</v>
      </c>
      <c r="CA296" s="11">
        <v>340</v>
      </c>
      <c r="CB296" s="12">
        <f t="shared" si="6921"/>
        <v>0.52068473609129817</v>
      </c>
      <c r="CC296" s="11">
        <v>25</v>
      </c>
      <c r="CD296" s="12">
        <f t="shared" si="6922"/>
        <v>6.8493150684931503E-2</v>
      </c>
      <c r="CE296" s="11"/>
      <c r="CF296" s="11"/>
      <c r="CG296" s="18"/>
      <c r="CH296" s="20"/>
      <c r="CI296" s="10">
        <v>1</v>
      </c>
      <c r="CJ296" s="11"/>
      <c r="CK296" s="74">
        <f t="shared" si="6994"/>
        <v>719</v>
      </c>
      <c r="CL296" s="74">
        <f t="shared" si="6995"/>
        <v>56</v>
      </c>
      <c r="CM296" s="11">
        <v>351</v>
      </c>
      <c r="CN296" s="12">
        <f t="shared" si="6925"/>
        <v>0.51043115438108488</v>
      </c>
      <c r="CO296" s="11">
        <v>16</v>
      </c>
      <c r="CP296" s="12">
        <f t="shared" si="6926"/>
        <v>4.3596730245231606E-2</v>
      </c>
      <c r="CQ296" s="11"/>
      <c r="CR296" s="11"/>
      <c r="CS296" s="18"/>
      <c r="CT296" s="20"/>
      <c r="CU296" s="10"/>
      <c r="CV296" s="11"/>
      <c r="CW296" s="74">
        <f t="shared" si="6996"/>
        <v>711</v>
      </c>
      <c r="CX296" s="74">
        <f t="shared" si="6997"/>
        <v>56</v>
      </c>
      <c r="CY296" s="11">
        <v>328</v>
      </c>
      <c r="CZ296" s="12">
        <f t="shared" si="6929"/>
        <v>0.49367088607594939</v>
      </c>
      <c r="DA296" s="11">
        <v>23</v>
      </c>
      <c r="DB296" s="12">
        <f t="shared" si="6930"/>
        <v>6.5527065527065526E-2</v>
      </c>
      <c r="DC296" s="11"/>
      <c r="DD296" s="11"/>
      <c r="DE296" s="18"/>
      <c r="DF296" s="20"/>
      <c r="DG296" s="10"/>
      <c r="DH296" s="11"/>
      <c r="DI296" s="74">
        <f t="shared" si="6998"/>
        <v>141</v>
      </c>
      <c r="DJ296" s="74">
        <f t="shared" si="6999"/>
        <v>12</v>
      </c>
      <c r="DK296" s="11">
        <v>50</v>
      </c>
      <c r="DL296" s="12">
        <f t="shared" si="6933"/>
        <v>0.42553191489361702</v>
      </c>
      <c r="DM296" s="11">
        <v>10</v>
      </c>
      <c r="DN296" s="12">
        <f t="shared" si="6934"/>
        <v>0.16666666666666666</v>
      </c>
      <c r="DO296" s="11"/>
      <c r="DP296" s="11"/>
      <c r="DQ296" s="18"/>
      <c r="DR296" s="20"/>
      <c r="DS296" s="10">
        <v>1</v>
      </c>
      <c r="DT296" s="11"/>
      <c r="DU296" s="74">
        <f t="shared" si="7000"/>
        <v>735</v>
      </c>
      <c r="DV296" s="74">
        <f t="shared" si="7001"/>
        <v>55</v>
      </c>
      <c r="DW296" s="11">
        <v>329</v>
      </c>
      <c r="DX296" s="12">
        <f t="shared" si="6937"/>
        <v>0.46122448979591835</v>
      </c>
      <c r="DY296" s="11">
        <v>10</v>
      </c>
      <c r="DZ296" s="12">
        <f t="shared" si="6938"/>
        <v>2.9498525073746312E-2</v>
      </c>
      <c r="EA296" s="11"/>
      <c r="EB296" s="11"/>
      <c r="EC296" s="18"/>
      <c r="ED296" s="20"/>
      <c r="EE296" s="10"/>
      <c r="EF296" s="11"/>
      <c r="EG296" s="74">
        <f t="shared" si="7002"/>
        <v>737</v>
      </c>
      <c r="EH296" s="74">
        <f t="shared" si="7003"/>
        <v>56</v>
      </c>
      <c r="EI296" s="11">
        <v>301</v>
      </c>
      <c r="EJ296" s="12">
        <f t="shared" si="6941"/>
        <v>0.43283582089552236</v>
      </c>
      <c r="EK296" s="11">
        <v>18</v>
      </c>
      <c r="EL296" s="12">
        <f t="shared" si="6942"/>
        <v>5.6426332288401257E-2</v>
      </c>
      <c r="EM296" s="11"/>
      <c r="EN296" s="11"/>
      <c r="EO296" s="18"/>
      <c r="EP296" s="20"/>
      <c r="EQ296" s="10"/>
      <c r="ER296" s="11"/>
      <c r="ES296" s="74">
        <f t="shared" si="7004"/>
        <v>709</v>
      </c>
      <c r="ET296" s="74">
        <f t="shared" si="7005"/>
        <v>54</v>
      </c>
      <c r="EU296" s="11">
        <v>352</v>
      </c>
      <c r="EV296" s="12">
        <f t="shared" si="6945"/>
        <v>0.52327221438645977</v>
      </c>
      <c r="EW296" s="11">
        <v>19</v>
      </c>
      <c r="EX296" s="12">
        <f t="shared" si="6946"/>
        <v>5.1212938005390833E-2</v>
      </c>
      <c r="EY296" s="11"/>
      <c r="EZ296" s="11"/>
      <c r="FA296" s="18"/>
      <c r="FB296" s="20"/>
      <c r="FC296" s="10"/>
      <c r="FD296" s="11"/>
      <c r="FE296" s="74">
        <f t="shared" si="7006"/>
        <v>718</v>
      </c>
      <c r="FF296" s="74">
        <f t="shared" si="7007"/>
        <v>56</v>
      </c>
      <c r="FG296" s="11">
        <v>319</v>
      </c>
      <c r="FH296" s="12">
        <f t="shared" si="6949"/>
        <v>0.47075208913649025</v>
      </c>
      <c r="FI296" s="11">
        <v>19</v>
      </c>
      <c r="FJ296" s="12">
        <f t="shared" si="6950"/>
        <v>5.6213017751479293E-2</v>
      </c>
      <c r="FK296" s="11"/>
      <c r="FL296" s="11"/>
      <c r="FM296" s="18"/>
      <c r="FN296" s="20"/>
      <c r="FO296" s="10"/>
      <c r="FP296" s="11"/>
      <c r="FQ296" s="74">
        <f t="shared" si="7008"/>
        <v>728</v>
      </c>
      <c r="FR296" s="74">
        <f t="shared" si="7009"/>
        <v>57</v>
      </c>
      <c r="FS296" s="11">
        <v>335</v>
      </c>
      <c r="FT296" s="12">
        <f t="shared" si="6953"/>
        <v>0.47252747252747251</v>
      </c>
      <c r="FU296" s="11">
        <v>9</v>
      </c>
      <c r="FV296" s="12">
        <f t="shared" si="6954"/>
        <v>2.616279069767442E-2</v>
      </c>
      <c r="FW296" s="11"/>
      <c r="FX296" s="11"/>
      <c r="FY296" s="18"/>
      <c r="FZ296" s="20"/>
      <c r="GA296" s="10">
        <v>1</v>
      </c>
      <c r="GB296" s="11"/>
      <c r="GC296" s="74">
        <f t="shared" si="7010"/>
        <v>169</v>
      </c>
      <c r="GD296" s="74">
        <f t="shared" si="7011"/>
        <v>13</v>
      </c>
      <c r="GE296" s="11">
        <v>77</v>
      </c>
      <c r="GF296" s="12">
        <f t="shared" si="6957"/>
        <v>0.47337278106508873</v>
      </c>
      <c r="GG296" s="11">
        <v>3</v>
      </c>
      <c r="GH296" s="12">
        <f t="shared" si="6958"/>
        <v>3.7499999999999999E-2</v>
      </c>
      <c r="GI296" s="11"/>
      <c r="GJ296" s="11"/>
      <c r="GK296" s="18"/>
      <c r="GL296" s="20"/>
      <c r="GM296" s="10"/>
      <c r="GN296" s="11"/>
      <c r="GO296" s="74">
        <f t="shared" si="7012"/>
        <v>731</v>
      </c>
      <c r="GP296" s="74">
        <f t="shared" si="7015"/>
        <v>56</v>
      </c>
      <c r="GQ296" s="11">
        <v>334</v>
      </c>
      <c r="GR296" s="12">
        <f t="shared" si="6961"/>
        <v>0.46648426812585497</v>
      </c>
      <c r="GS296" s="11">
        <v>7</v>
      </c>
      <c r="GT296" s="12">
        <f t="shared" si="6962"/>
        <v>2.0527859237536656E-2</v>
      </c>
      <c r="GU296" s="11"/>
      <c r="GV296" s="11"/>
      <c r="GW296" s="18"/>
      <c r="GX296" s="20"/>
      <c r="GY296" s="10"/>
      <c r="GZ296" s="11"/>
      <c r="HA296" s="74">
        <f t="shared" si="7013"/>
        <v>734</v>
      </c>
      <c r="HB296" s="74">
        <f t="shared" si="7014"/>
        <v>57</v>
      </c>
      <c r="HC296" s="11">
        <v>312</v>
      </c>
      <c r="HD296" s="12">
        <f t="shared" si="6965"/>
        <v>0.44822888283378748</v>
      </c>
      <c r="HE296" s="11">
        <v>17</v>
      </c>
      <c r="HF296" s="12">
        <f t="shared" si="6966"/>
        <v>5.1671732522796353E-2</v>
      </c>
      <c r="HG296" s="11"/>
      <c r="HH296" s="11"/>
      <c r="HI296" s="18"/>
      <c r="HJ296" s="20"/>
      <c r="HK296" s="10">
        <f t="shared" si="6967"/>
        <v>3</v>
      </c>
      <c r="HL296" s="11">
        <f t="shared" si="6968"/>
        <v>1</v>
      </c>
      <c r="HM296" s="11">
        <f t="shared" si="6969"/>
        <v>11182</v>
      </c>
      <c r="HN296" s="11">
        <f t="shared" si="6970"/>
        <v>875</v>
      </c>
      <c r="HO296" s="11">
        <f t="shared" si="6971"/>
        <v>5339</v>
      </c>
      <c r="HP296" s="202">
        <f t="shared" si="6972"/>
        <v>0.47746378107673049</v>
      </c>
      <c r="HQ296" s="15">
        <f t="shared" si="6973"/>
        <v>249</v>
      </c>
      <c r="HR296" s="12">
        <f t="shared" si="6974"/>
        <v>4.6637947181120062E-2</v>
      </c>
      <c r="HS296" s="16">
        <v>66.599999999999994</v>
      </c>
      <c r="HT296" s="17">
        <v>5007</v>
      </c>
      <c r="HU296" s="16">
        <f t="shared" si="6975"/>
        <v>93.781607042517322</v>
      </c>
      <c r="HV296" s="18"/>
      <c r="HW296" s="20"/>
      <c r="HX296" s="78">
        <f t="shared" si="6976"/>
        <v>0.47547273225541242</v>
      </c>
      <c r="HY296" s="78">
        <f t="shared" si="6977"/>
        <v>0.4810363247863248</v>
      </c>
      <c r="HZ296" s="78">
        <f t="shared" si="6978"/>
        <v>0.4758511480601742</v>
      </c>
    </row>
    <row r="297" spans="1:241" x14ac:dyDescent="0.25">
      <c r="A297" s="211"/>
      <c r="B297" s="41">
        <f>+B296+1</f>
        <v>44733</v>
      </c>
      <c r="C297" s="10">
        <v>1</v>
      </c>
      <c r="D297" s="11"/>
      <c r="E297" s="74">
        <f t="shared" si="6980"/>
        <v>668</v>
      </c>
      <c r="F297" s="74">
        <f t="shared" si="6981"/>
        <v>54</v>
      </c>
      <c r="G297" s="11">
        <v>345</v>
      </c>
      <c r="H297" s="12">
        <f t="shared" si="6897"/>
        <v>0.5359281437125748</v>
      </c>
      <c r="I297" s="11">
        <v>13</v>
      </c>
      <c r="J297" s="12">
        <f t="shared" si="6898"/>
        <v>3.6312849162011177E-2</v>
      </c>
      <c r="K297" s="13"/>
      <c r="L297" s="13"/>
      <c r="M297" s="25"/>
      <c r="N297" s="38">
        <v>4565</v>
      </c>
      <c r="O297" s="10">
        <v>1</v>
      </c>
      <c r="P297" s="11"/>
      <c r="Q297" s="74">
        <f t="shared" si="6982"/>
        <v>681</v>
      </c>
      <c r="R297" s="74">
        <f t="shared" si="6983"/>
        <v>56</v>
      </c>
      <c r="S297" s="11">
        <v>325</v>
      </c>
      <c r="T297" s="12">
        <f t="shared" si="6901"/>
        <v>0.49926578560939794</v>
      </c>
      <c r="U297" s="11">
        <v>15</v>
      </c>
      <c r="V297" s="12">
        <f t="shared" si="6902"/>
        <v>4.4117647058823532E-2</v>
      </c>
      <c r="W297" s="13"/>
      <c r="X297" s="13"/>
      <c r="Y297" s="25"/>
      <c r="Z297" s="38">
        <v>4565</v>
      </c>
      <c r="AA297" s="10"/>
      <c r="AB297" s="11"/>
      <c r="AC297" s="74">
        <f t="shared" si="6984"/>
        <v>703</v>
      </c>
      <c r="AD297" s="74">
        <f t="shared" si="6985"/>
        <v>56</v>
      </c>
      <c r="AE297" s="11">
        <v>334</v>
      </c>
      <c r="AF297" s="12">
        <f t="shared" si="6905"/>
        <v>0.49502133712660029</v>
      </c>
      <c r="AG297" s="11">
        <v>14</v>
      </c>
      <c r="AH297" s="12">
        <f t="shared" si="6906"/>
        <v>4.0229885057471264E-2</v>
      </c>
      <c r="AI297" s="13"/>
      <c r="AJ297" s="13"/>
      <c r="AK297" s="25"/>
      <c r="AL297" s="38">
        <v>4565</v>
      </c>
      <c r="AM297" s="10"/>
      <c r="AN297" s="11"/>
      <c r="AO297" s="74">
        <f t="shared" si="6986"/>
        <v>161</v>
      </c>
      <c r="AP297" s="74">
        <f t="shared" si="6987"/>
        <v>14</v>
      </c>
      <c r="AQ297" s="11">
        <v>75</v>
      </c>
      <c r="AR297" s="12">
        <f t="shared" si="6909"/>
        <v>0.49068322981366458</v>
      </c>
      <c r="AS297" s="11">
        <v>4</v>
      </c>
      <c r="AT297" s="12">
        <f t="shared" si="6910"/>
        <v>5.0632911392405063E-2</v>
      </c>
      <c r="AU297" s="13"/>
      <c r="AV297" s="13"/>
      <c r="AW297" s="25"/>
      <c r="AX297" s="38">
        <v>4565</v>
      </c>
      <c r="AY297" s="10">
        <v>1</v>
      </c>
      <c r="AZ297" s="11"/>
      <c r="BA297" s="74">
        <f t="shared" si="6988"/>
        <v>716</v>
      </c>
      <c r="BB297" s="74">
        <f t="shared" si="6989"/>
        <v>56</v>
      </c>
      <c r="BC297" s="11">
        <v>334</v>
      </c>
      <c r="BD297" s="12">
        <f t="shared" si="6913"/>
        <v>0.48044692737430167</v>
      </c>
      <c r="BE297" s="11">
        <v>10</v>
      </c>
      <c r="BF297" s="12">
        <f t="shared" si="6914"/>
        <v>2.9069767441860465E-2</v>
      </c>
      <c r="BG297" s="13"/>
      <c r="BH297" s="13"/>
      <c r="BI297" s="25"/>
      <c r="BJ297" s="38">
        <v>4565</v>
      </c>
      <c r="BK297" s="10"/>
      <c r="BL297" s="11"/>
      <c r="BM297" s="74">
        <f t="shared" si="6990"/>
        <v>717</v>
      </c>
      <c r="BN297" s="74">
        <f t="shared" si="6991"/>
        <v>56</v>
      </c>
      <c r="BO297" s="11">
        <v>313</v>
      </c>
      <c r="BP297" s="12">
        <f t="shared" si="6917"/>
        <v>0.44630404463040446</v>
      </c>
      <c r="BQ297" s="11">
        <v>7</v>
      </c>
      <c r="BR297" s="12">
        <f t="shared" si="6918"/>
        <v>2.1874999999999999E-2</v>
      </c>
      <c r="BS297" s="13"/>
      <c r="BT297" s="13"/>
      <c r="BU297" s="25"/>
      <c r="BV297" s="38">
        <v>4565</v>
      </c>
      <c r="BW297" s="10"/>
      <c r="BX297" s="11"/>
      <c r="BY297" s="74">
        <f t="shared" si="6992"/>
        <v>701</v>
      </c>
      <c r="BZ297" s="74">
        <f t="shared" si="6993"/>
        <v>55</v>
      </c>
      <c r="CA297" s="11">
        <v>327</v>
      </c>
      <c r="CB297" s="12">
        <f t="shared" si="6921"/>
        <v>0.49643366619115548</v>
      </c>
      <c r="CC297" s="11">
        <v>21</v>
      </c>
      <c r="CD297" s="12">
        <f t="shared" si="6922"/>
        <v>6.0344827586206899E-2</v>
      </c>
      <c r="CE297" s="13"/>
      <c r="CF297" s="13"/>
      <c r="CG297" s="25"/>
      <c r="CH297" s="38">
        <v>4565</v>
      </c>
      <c r="CI297" s="10"/>
      <c r="CJ297" s="11"/>
      <c r="CK297" s="74">
        <f t="shared" si="6994"/>
        <v>719</v>
      </c>
      <c r="CL297" s="74">
        <f t="shared" si="6995"/>
        <v>56</v>
      </c>
      <c r="CM297" s="11">
        <v>358</v>
      </c>
      <c r="CN297" s="12">
        <f t="shared" si="6925"/>
        <v>0.50904033379694025</v>
      </c>
      <c r="CO297" s="11">
        <v>8</v>
      </c>
      <c r="CP297" s="12">
        <f t="shared" si="6926"/>
        <v>2.185792349726776E-2</v>
      </c>
      <c r="CQ297" s="13"/>
      <c r="CR297" s="13"/>
      <c r="CS297" s="25"/>
      <c r="CT297" s="38">
        <v>4565</v>
      </c>
      <c r="CU297" s="10"/>
      <c r="CV297" s="11"/>
      <c r="CW297" s="74">
        <f t="shared" si="6996"/>
        <v>711</v>
      </c>
      <c r="CX297" s="74">
        <f t="shared" si="6997"/>
        <v>56</v>
      </c>
      <c r="CY297" s="11">
        <v>325</v>
      </c>
      <c r="CZ297" s="12">
        <f t="shared" si="6929"/>
        <v>0.4908579465541491</v>
      </c>
      <c r="DA297" s="11">
        <v>24</v>
      </c>
      <c r="DB297" s="12">
        <f t="shared" si="6930"/>
        <v>6.8767908309455589E-2</v>
      </c>
      <c r="DC297" s="13"/>
      <c r="DD297" s="13"/>
      <c r="DE297" s="25"/>
      <c r="DF297" s="38">
        <v>4565</v>
      </c>
      <c r="DG297" s="10"/>
      <c r="DH297" s="11"/>
      <c r="DI297" s="74">
        <f t="shared" si="6998"/>
        <v>141</v>
      </c>
      <c r="DJ297" s="74">
        <f t="shared" si="6999"/>
        <v>12</v>
      </c>
      <c r="DK297" s="11">
        <v>59</v>
      </c>
      <c r="DL297" s="12">
        <f t="shared" si="6933"/>
        <v>0.47517730496453903</v>
      </c>
      <c r="DM297" s="11">
        <v>8</v>
      </c>
      <c r="DN297" s="12">
        <f t="shared" si="6934"/>
        <v>0.11940298507462686</v>
      </c>
      <c r="DO297" s="13"/>
      <c r="DP297" s="13"/>
      <c r="DQ297" s="25"/>
      <c r="DR297" s="38">
        <v>4565</v>
      </c>
      <c r="DS297" s="10"/>
      <c r="DT297" s="11"/>
      <c r="DU297" s="74">
        <f t="shared" si="7000"/>
        <v>735</v>
      </c>
      <c r="DV297" s="74">
        <f t="shared" si="7001"/>
        <v>55</v>
      </c>
      <c r="DW297" s="11">
        <v>345</v>
      </c>
      <c r="DX297" s="12">
        <f t="shared" si="6937"/>
        <v>0.48979591836734693</v>
      </c>
      <c r="DY297" s="11">
        <v>15</v>
      </c>
      <c r="DZ297" s="12">
        <f t="shared" si="6938"/>
        <v>4.1666666666666664E-2</v>
      </c>
      <c r="EA297" s="13"/>
      <c r="EB297" s="13"/>
      <c r="EC297" s="25"/>
      <c r="ED297" s="38">
        <v>4565</v>
      </c>
      <c r="EE297" s="10"/>
      <c r="EF297" s="11"/>
      <c r="EG297" s="74">
        <f t="shared" si="7002"/>
        <v>737</v>
      </c>
      <c r="EH297" s="74">
        <f t="shared" si="7003"/>
        <v>56</v>
      </c>
      <c r="EI297" s="11">
        <v>340</v>
      </c>
      <c r="EJ297" s="12">
        <f t="shared" si="6941"/>
        <v>0.48303934871099052</v>
      </c>
      <c r="EK297" s="11">
        <v>16</v>
      </c>
      <c r="EL297" s="12">
        <f t="shared" si="6942"/>
        <v>4.49438202247191E-2</v>
      </c>
      <c r="EM297" s="13"/>
      <c r="EN297" s="13"/>
      <c r="EO297" s="25"/>
      <c r="EP297" s="38">
        <v>4565</v>
      </c>
      <c r="EQ297" s="10"/>
      <c r="ER297" s="11"/>
      <c r="ES297" s="74">
        <f t="shared" si="7004"/>
        <v>709</v>
      </c>
      <c r="ET297" s="74">
        <f t="shared" si="7005"/>
        <v>54</v>
      </c>
      <c r="EU297" s="11">
        <v>364</v>
      </c>
      <c r="EV297" s="12">
        <f t="shared" si="6945"/>
        <v>0.54160789844851909</v>
      </c>
      <c r="EW297" s="11">
        <v>20</v>
      </c>
      <c r="EX297" s="12">
        <f t="shared" si="6946"/>
        <v>5.2083333333333336E-2</v>
      </c>
      <c r="EY297" s="13"/>
      <c r="EZ297" s="13"/>
      <c r="FA297" s="25"/>
      <c r="FB297" s="38">
        <v>4565</v>
      </c>
      <c r="FC297" s="10"/>
      <c r="FD297" s="11"/>
      <c r="FE297" s="74">
        <f t="shared" si="7006"/>
        <v>718</v>
      </c>
      <c r="FF297" s="74">
        <f t="shared" si="7007"/>
        <v>56</v>
      </c>
      <c r="FG297" s="11">
        <v>302</v>
      </c>
      <c r="FH297" s="12">
        <f t="shared" si="6949"/>
        <v>0.435933147632312</v>
      </c>
      <c r="FI297" s="11">
        <v>11</v>
      </c>
      <c r="FJ297" s="12">
        <f t="shared" si="6950"/>
        <v>3.5143769968051117E-2</v>
      </c>
      <c r="FK297" s="13"/>
      <c r="FL297" s="13"/>
      <c r="FM297" s="25"/>
      <c r="FN297" s="38">
        <v>4565</v>
      </c>
      <c r="FO297" s="10"/>
      <c r="FP297" s="11"/>
      <c r="FQ297" s="74">
        <f t="shared" si="7008"/>
        <v>728</v>
      </c>
      <c r="FR297" s="74">
        <f t="shared" si="7009"/>
        <v>57</v>
      </c>
      <c r="FS297" s="11">
        <v>345</v>
      </c>
      <c r="FT297" s="12">
        <f t="shared" si="6953"/>
        <v>0.49313186813186816</v>
      </c>
      <c r="FU297" s="11">
        <v>14</v>
      </c>
      <c r="FV297" s="12">
        <f t="shared" si="6954"/>
        <v>3.8997214484679667E-2</v>
      </c>
      <c r="FW297" s="13"/>
      <c r="FX297" s="13"/>
      <c r="FY297" s="25"/>
      <c r="FZ297" s="38">
        <v>4565</v>
      </c>
      <c r="GA297" s="10"/>
      <c r="GB297" s="11"/>
      <c r="GC297" s="74">
        <f t="shared" si="7010"/>
        <v>169</v>
      </c>
      <c r="GD297" s="74">
        <f t="shared" si="7011"/>
        <v>13</v>
      </c>
      <c r="GE297" s="11">
        <v>74</v>
      </c>
      <c r="GF297" s="12">
        <f t="shared" si="6957"/>
        <v>0.4437869822485207</v>
      </c>
      <c r="GG297" s="11">
        <v>1</v>
      </c>
      <c r="GH297" s="12">
        <f t="shared" si="6958"/>
        <v>1.3333333333333334E-2</v>
      </c>
      <c r="GI297" s="13"/>
      <c r="GJ297" s="13"/>
      <c r="GK297" s="25"/>
      <c r="GL297" s="38">
        <v>4565</v>
      </c>
      <c r="GM297" s="10"/>
      <c r="GN297" s="11"/>
      <c r="GO297" s="74">
        <f t="shared" si="7012"/>
        <v>731</v>
      </c>
      <c r="GP297" s="74">
        <f t="shared" si="7015"/>
        <v>56</v>
      </c>
      <c r="GQ297" s="11">
        <v>343</v>
      </c>
      <c r="GR297" s="12">
        <f t="shared" si="6961"/>
        <v>0.47332421340629277</v>
      </c>
      <c r="GS297" s="11">
        <v>3</v>
      </c>
      <c r="GT297" s="12">
        <f t="shared" si="6962"/>
        <v>8.670520231213872E-3</v>
      </c>
      <c r="GU297" s="13"/>
      <c r="GV297" s="13"/>
      <c r="GW297" s="25"/>
      <c r="GX297" s="38">
        <v>4565</v>
      </c>
      <c r="GY297" s="10"/>
      <c r="GZ297" s="11"/>
      <c r="HA297" s="74">
        <f t="shared" si="7013"/>
        <v>734</v>
      </c>
      <c r="HB297" s="74">
        <f t="shared" si="7014"/>
        <v>57</v>
      </c>
      <c r="HC297" s="11">
        <v>310</v>
      </c>
      <c r="HD297" s="12">
        <f t="shared" si="6965"/>
        <v>0.43596730245231607</v>
      </c>
      <c r="HE297" s="11">
        <v>10</v>
      </c>
      <c r="HF297" s="12">
        <f t="shared" si="6966"/>
        <v>3.125E-2</v>
      </c>
      <c r="HG297" s="13"/>
      <c r="HH297" s="13"/>
      <c r="HI297" s="25"/>
      <c r="HJ297" s="38">
        <v>4565</v>
      </c>
      <c r="HK297" s="10">
        <f t="shared" si="6967"/>
        <v>3</v>
      </c>
      <c r="HL297" s="11">
        <f t="shared" si="6968"/>
        <v>0</v>
      </c>
      <c r="HM297" s="11">
        <f t="shared" si="6969"/>
        <v>11179</v>
      </c>
      <c r="HN297" s="11">
        <f t="shared" si="6970"/>
        <v>875</v>
      </c>
      <c r="HO297" s="11">
        <f t="shared" si="6971"/>
        <v>5432</v>
      </c>
      <c r="HP297" s="202">
        <f t="shared" si="6972"/>
        <v>0.48591108328115218</v>
      </c>
      <c r="HQ297" s="15">
        <f t="shared" si="6973"/>
        <v>214</v>
      </c>
      <c r="HR297" s="12">
        <f t="shared" si="6974"/>
        <v>3.9396170839469807E-2</v>
      </c>
      <c r="HS297" s="16">
        <v>66.8</v>
      </c>
      <c r="HT297" s="17">
        <v>5135</v>
      </c>
      <c r="HU297" s="16">
        <f t="shared" si="6975"/>
        <v>94.532400589101613</v>
      </c>
      <c r="HV297" s="23"/>
      <c r="HW297" s="22">
        <v>4565</v>
      </c>
      <c r="HX297" s="78">
        <f t="shared" si="6976"/>
        <v>0.49067471201316509</v>
      </c>
      <c r="HY297" s="78">
        <f t="shared" si="6977"/>
        <v>0.49305555555555558</v>
      </c>
      <c r="HZ297" s="78">
        <f t="shared" si="6978"/>
        <v>0.4742676167854315</v>
      </c>
    </row>
    <row r="298" spans="1:241" x14ac:dyDescent="0.25">
      <c r="A298" s="211"/>
      <c r="B298" s="41">
        <f t="shared" si="6979"/>
        <v>44734</v>
      </c>
      <c r="C298" s="10">
        <v>1</v>
      </c>
      <c r="D298" s="11"/>
      <c r="E298" s="74">
        <f t="shared" si="6980"/>
        <v>667</v>
      </c>
      <c r="F298" s="74">
        <f t="shared" si="6981"/>
        <v>54</v>
      </c>
      <c r="G298" s="11">
        <v>331</v>
      </c>
      <c r="H298" s="12">
        <f t="shared" si="6897"/>
        <v>0.52623688155922044</v>
      </c>
      <c r="I298" s="11">
        <v>20</v>
      </c>
      <c r="J298" s="12">
        <f t="shared" si="6898"/>
        <v>5.6980056980056981E-2</v>
      </c>
      <c r="K298" s="13"/>
      <c r="L298" s="11"/>
      <c r="M298" s="25"/>
      <c r="N298" s="38">
        <v>4806</v>
      </c>
      <c r="O298" s="10">
        <v>1</v>
      </c>
      <c r="P298" s="11"/>
      <c r="Q298" s="74">
        <f t="shared" si="6982"/>
        <v>680</v>
      </c>
      <c r="R298" s="74">
        <f t="shared" si="6983"/>
        <v>56</v>
      </c>
      <c r="S298" s="11">
        <v>320</v>
      </c>
      <c r="T298" s="12">
        <f t="shared" si="6901"/>
        <v>0.49264705882352944</v>
      </c>
      <c r="U298" s="11">
        <v>15</v>
      </c>
      <c r="V298" s="12">
        <f t="shared" si="6902"/>
        <v>4.4776119402985072E-2</v>
      </c>
      <c r="W298" s="13"/>
      <c r="X298" s="11"/>
      <c r="Y298" s="25"/>
      <c r="Z298" s="38">
        <v>4935</v>
      </c>
      <c r="AA298" s="10"/>
      <c r="AB298" s="11"/>
      <c r="AC298" s="74">
        <f t="shared" si="6984"/>
        <v>703</v>
      </c>
      <c r="AD298" s="74">
        <f t="shared" si="6985"/>
        <v>56</v>
      </c>
      <c r="AE298" s="11">
        <v>352</v>
      </c>
      <c r="AF298" s="12">
        <f t="shared" si="6905"/>
        <v>0.51635846372688476</v>
      </c>
      <c r="AG298" s="11">
        <v>11</v>
      </c>
      <c r="AH298" s="12">
        <f t="shared" si="6906"/>
        <v>3.0303030303030304E-2</v>
      </c>
      <c r="AI298" s="13"/>
      <c r="AJ298" s="11"/>
      <c r="AK298" s="25"/>
      <c r="AL298" s="38">
        <v>4843.125</v>
      </c>
      <c r="AM298" s="10"/>
      <c r="AN298" s="11"/>
      <c r="AO298" s="74">
        <f t="shared" si="6986"/>
        <v>161</v>
      </c>
      <c r="AP298" s="74">
        <f t="shared" si="6987"/>
        <v>14</v>
      </c>
      <c r="AQ298" s="11">
        <v>66</v>
      </c>
      <c r="AR298" s="12">
        <f t="shared" si="6909"/>
        <v>0.43478260869565216</v>
      </c>
      <c r="AS298" s="11">
        <v>4</v>
      </c>
      <c r="AT298" s="12">
        <f t="shared" si="6910"/>
        <v>5.7142857142857141E-2</v>
      </c>
      <c r="AU298" s="13"/>
      <c r="AV298" s="11"/>
      <c r="AW298" s="25"/>
      <c r="AX298" s="38">
        <v>5044.2857142857147</v>
      </c>
      <c r="AY298" s="10"/>
      <c r="AZ298" s="11"/>
      <c r="BA298" s="74">
        <f t="shared" si="6988"/>
        <v>716</v>
      </c>
      <c r="BB298" s="74">
        <f t="shared" si="6989"/>
        <v>56</v>
      </c>
      <c r="BC298" s="11">
        <v>333</v>
      </c>
      <c r="BD298" s="12">
        <f t="shared" si="6913"/>
        <v>0.48324022346368717</v>
      </c>
      <c r="BE298" s="11">
        <v>13</v>
      </c>
      <c r="BF298" s="12">
        <f t="shared" si="6914"/>
        <v>3.7572254335260118E-2</v>
      </c>
      <c r="BG298" s="13"/>
      <c r="BH298" s="11"/>
      <c r="BI298" s="25"/>
      <c r="BJ298" s="38">
        <v>4852.9411764705883</v>
      </c>
      <c r="BK298" s="10"/>
      <c r="BL298" s="11"/>
      <c r="BM298" s="74">
        <f t="shared" si="6990"/>
        <v>717</v>
      </c>
      <c r="BN298" s="74">
        <f t="shared" si="6991"/>
        <v>56</v>
      </c>
      <c r="BO298" s="11">
        <v>307</v>
      </c>
      <c r="BP298" s="12">
        <f t="shared" si="6917"/>
        <v>0.44769874476987448</v>
      </c>
      <c r="BQ298" s="11">
        <v>14</v>
      </c>
      <c r="BR298" s="12">
        <f t="shared" si="6918"/>
        <v>4.3613707165109032E-2</v>
      </c>
      <c r="BS298" s="13"/>
      <c r="BT298" s="11"/>
      <c r="BU298" s="25"/>
      <c r="BV298" s="38">
        <v>5216.875</v>
      </c>
      <c r="BW298" s="10">
        <v>2</v>
      </c>
      <c r="BX298" s="11"/>
      <c r="BY298" s="74">
        <f t="shared" si="6992"/>
        <v>699</v>
      </c>
      <c r="BZ298" s="74">
        <f t="shared" si="6993"/>
        <v>55</v>
      </c>
      <c r="CA298" s="11">
        <v>317</v>
      </c>
      <c r="CB298" s="12">
        <f t="shared" si="6921"/>
        <v>0.48211731044349071</v>
      </c>
      <c r="CC298" s="11">
        <v>20</v>
      </c>
      <c r="CD298" s="12">
        <f t="shared" si="6922"/>
        <v>5.9347181008902079E-2</v>
      </c>
      <c r="CE298" s="13"/>
      <c r="CF298" s="11"/>
      <c r="CG298" s="25"/>
      <c r="CH298" s="38">
        <v>4966.666666666667</v>
      </c>
      <c r="CI298" s="10"/>
      <c r="CJ298" s="11"/>
      <c r="CK298" s="74">
        <f t="shared" si="6994"/>
        <v>719</v>
      </c>
      <c r="CL298" s="74">
        <f t="shared" si="6995"/>
        <v>56</v>
      </c>
      <c r="CM298" s="11">
        <v>346</v>
      </c>
      <c r="CN298" s="12">
        <f t="shared" si="6925"/>
        <v>0.49652294853963841</v>
      </c>
      <c r="CO298" s="11">
        <v>11</v>
      </c>
      <c r="CP298" s="12">
        <f t="shared" si="6926"/>
        <v>3.081232492997199E-2</v>
      </c>
      <c r="CQ298" s="13"/>
      <c r="CR298" s="11"/>
      <c r="CS298" s="25"/>
      <c r="CT298" s="38">
        <v>4770</v>
      </c>
      <c r="CU298" s="10"/>
      <c r="CV298" s="11"/>
      <c r="CW298" s="74">
        <f t="shared" si="6996"/>
        <v>711</v>
      </c>
      <c r="CX298" s="74">
        <f t="shared" si="6997"/>
        <v>56</v>
      </c>
      <c r="CY298" s="11">
        <v>319</v>
      </c>
      <c r="CZ298" s="12">
        <f t="shared" si="6929"/>
        <v>0.46272855133614627</v>
      </c>
      <c r="DA298" s="11">
        <v>10</v>
      </c>
      <c r="DB298" s="12">
        <f t="shared" si="6930"/>
        <v>3.0395136778115502E-2</v>
      </c>
      <c r="DC298" s="13"/>
      <c r="DD298" s="11"/>
      <c r="DE298" s="25"/>
      <c r="DF298" s="38">
        <v>4866.25</v>
      </c>
      <c r="DG298" s="10"/>
      <c r="DH298" s="11"/>
      <c r="DI298" s="74">
        <f t="shared" si="6998"/>
        <v>141</v>
      </c>
      <c r="DJ298" s="74">
        <f t="shared" si="6999"/>
        <v>12</v>
      </c>
      <c r="DK298" s="11">
        <v>60</v>
      </c>
      <c r="DL298" s="12">
        <f t="shared" si="6933"/>
        <v>0.46099290780141844</v>
      </c>
      <c r="DM298" s="11">
        <v>5</v>
      </c>
      <c r="DN298" s="12">
        <f t="shared" si="6934"/>
        <v>7.6923076923076927E-2</v>
      </c>
      <c r="DO298" s="13"/>
      <c r="DP298" s="11"/>
      <c r="DQ298" s="25"/>
      <c r="DR298" s="38">
        <v>5198.5714285714284</v>
      </c>
      <c r="DS298" s="10">
        <v>1</v>
      </c>
      <c r="DT298" s="11"/>
      <c r="DU298" s="74">
        <f t="shared" si="7000"/>
        <v>734</v>
      </c>
      <c r="DV298" s="74">
        <f t="shared" si="7001"/>
        <v>55</v>
      </c>
      <c r="DW298" s="11">
        <v>336</v>
      </c>
      <c r="DX298" s="12">
        <f t="shared" si="6937"/>
        <v>0.47820163487738421</v>
      </c>
      <c r="DY298" s="11">
        <v>15</v>
      </c>
      <c r="DZ298" s="12">
        <f t="shared" si="6938"/>
        <v>4.2735042735042736E-2</v>
      </c>
      <c r="EA298" s="13"/>
      <c r="EB298" s="11"/>
      <c r="EC298" s="25"/>
      <c r="ED298" s="38">
        <v>4829.375</v>
      </c>
      <c r="EE298" s="10">
        <v>1</v>
      </c>
      <c r="EF298" s="11"/>
      <c r="EG298" s="74">
        <f t="shared" si="7002"/>
        <v>736</v>
      </c>
      <c r="EH298" s="74">
        <f t="shared" si="7003"/>
        <v>56</v>
      </c>
      <c r="EI298" s="11">
        <v>339</v>
      </c>
      <c r="EJ298" s="12">
        <f t="shared" si="6941"/>
        <v>0.47418478260869568</v>
      </c>
      <c r="EK298" s="11">
        <v>10</v>
      </c>
      <c r="EL298" s="12">
        <f t="shared" si="6942"/>
        <v>2.865329512893983E-2</v>
      </c>
      <c r="EM298" s="13"/>
      <c r="EN298" s="11"/>
      <c r="EO298" s="25"/>
      <c r="EP298" s="38">
        <v>5157.5</v>
      </c>
      <c r="EQ298" s="10">
        <v>2</v>
      </c>
      <c r="ER298" s="11"/>
      <c r="ES298" s="74">
        <f t="shared" si="7004"/>
        <v>707</v>
      </c>
      <c r="ET298" s="74">
        <f t="shared" si="7005"/>
        <v>54</v>
      </c>
      <c r="EU298" s="11">
        <v>361</v>
      </c>
      <c r="EV298" s="12">
        <f t="shared" si="6945"/>
        <v>0.54031117397454032</v>
      </c>
      <c r="EW298" s="11">
        <v>21</v>
      </c>
      <c r="EX298" s="12">
        <f t="shared" si="6946"/>
        <v>5.4973821989528798E-2</v>
      </c>
      <c r="EY298" s="13"/>
      <c r="EZ298" s="11"/>
      <c r="FA298" s="25"/>
      <c r="FB298" s="38">
        <v>4686.666666666667</v>
      </c>
      <c r="FC298" s="10"/>
      <c r="FD298" s="11"/>
      <c r="FE298" s="74">
        <f t="shared" si="7006"/>
        <v>718</v>
      </c>
      <c r="FF298" s="74">
        <f t="shared" si="7007"/>
        <v>56</v>
      </c>
      <c r="FG298" s="11">
        <v>343</v>
      </c>
      <c r="FH298" s="12">
        <f t="shared" si="6949"/>
        <v>0.50417827298050144</v>
      </c>
      <c r="FI298" s="11">
        <v>19</v>
      </c>
      <c r="FJ298" s="12">
        <f t="shared" si="6950"/>
        <v>5.2486187845303865E-2</v>
      </c>
      <c r="FK298" s="13"/>
      <c r="FL298" s="11"/>
      <c r="FM298" s="25"/>
      <c r="FN298" s="38">
        <v>4810.625</v>
      </c>
      <c r="FO298" s="10"/>
      <c r="FP298" s="11"/>
      <c r="FQ298" s="74">
        <f t="shared" si="7008"/>
        <v>728</v>
      </c>
      <c r="FR298" s="74">
        <f t="shared" si="7009"/>
        <v>57</v>
      </c>
      <c r="FS298" s="11">
        <v>316</v>
      </c>
      <c r="FT298" s="12">
        <f t="shared" si="6953"/>
        <v>0.45604395604395603</v>
      </c>
      <c r="FU298" s="11">
        <v>16</v>
      </c>
      <c r="FV298" s="12">
        <f t="shared" si="6954"/>
        <v>4.8192771084337352E-2</v>
      </c>
      <c r="FW298" s="13"/>
      <c r="FX298" s="11"/>
      <c r="FY298" s="25"/>
      <c r="FZ298" s="38">
        <v>4911.333333333333</v>
      </c>
      <c r="GA298" s="10"/>
      <c r="GB298" s="11"/>
      <c r="GC298" s="74">
        <f t="shared" si="7010"/>
        <v>169</v>
      </c>
      <c r="GD298" s="74">
        <f t="shared" si="7011"/>
        <v>13</v>
      </c>
      <c r="GE298" s="11">
        <v>68</v>
      </c>
      <c r="GF298" s="12">
        <f t="shared" si="6957"/>
        <v>0.42011834319526625</v>
      </c>
      <c r="GG298" s="11">
        <v>3</v>
      </c>
      <c r="GH298" s="12">
        <f t="shared" si="6958"/>
        <v>4.2253521126760563E-2</v>
      </c>
      <c r="GI298" s="13"/>
      <c r="GJ298" s="11"/>
      <c r="GK298" s="25"/>
      <c r="GL298" s="38">
        <v>5340</v>
      </c>
      <c r="GM298" s="10"/>
      <c r="GN298" s="11"/>
      <c r="GO298" s="74">
        <f t="shared" si="7012"/>
        <v>731</v>
      </c>
      <c r="GP298" s="74">
        <f t="shared" si="7015"/>
        <v>56</v>
      </c>
      <c r="GQ298" s="11">
        <v>366</v>
      </c>
      <c r="GR298" s="12">
        <f t="shared" si="6961"/>
        <v>0.51299589603283169</v>
      </c>
      <c r="GS298" s="11">
        <v>9</v>
      </c>
      <c r="GT298" s="12">
        <f t="shared" si="6962"/>
        <v>2.4E-2</v>
      </c>
      <c r="GU298" s="13"/>
      <c r="GV298" s="11"/>
      <c r="GW298" s="25"/>
      <c r="GX298" s="38">
        <v>4925.8823529411766</v>
      </c>
      <c r="GY298" s="10"/>
      <c r="GZ298" s="11"/>
      <c r="HA298" s="74">
        <f t="shared" si="7013"/>
        <v>734</v>
      </c>
      <c r="HB298" s="74">
        <f t="shared" si="7014"/>
        <v>57</v>
      </c>
      <c r="HC298" s="11">
        <v>344</v>
      </c>
      <c r="HD298" s="12">
        <f t="shared" si="6965"/>
        <v>0.48365122615803813</v>
      </c>
      <c r="HE298" s="11">
        <v>11</v>
      </c>
      <c r="HF298" s="12">
        <f t="shared" si="6966"/>
        <v>3.0985915492957747E-2</v>
      </c>
      <c r="HG298" s="13"/>
      <c r="HH298" s="11"/>
      <c r="HI298" s="25"/>
      <c r="HJ298" s="38">
        <v>5093.333333333333</v>
      </c>
      <c r="HK298" s="10">
        <f t="shared" si="6967"/>
        <v>8</v>
      </c>
      <c r="HL298" s="11">
        <f t="shared" si="6968"/>
        <v>0</v>
      </c>
      <c r="HM298" s="11">
        <f t="shared" si="6969"/>
        <v>11171</v>
      </c>
      <c r="HN298" s="11">
        <f t="shared" si="6970"/>
        <v>875</v>
      </c>
      <c r="HO298" s="11">
        <f t="shared" si="6971"/>
        <v>5451</v>
      </c>
      <c r="HP298" s="202">
        <f t="shared" si="6972"/>
        <v>0.4879598961596992</v>
      </c>
      <c r="HQ298" s="15">
        <f t="shared" si="6973"/>
        <v>227</v>
      </c>
      <c r="HR298" s="12">
        <f t="shared" si="6974"/>
        <v>4.1643735094478079E-2</v>
      </c>
      <c r="HS298" s="16">
        <v>66.7</v>
      </c>
      <c r="HT298" s="17">
        <v>5121</v>
      </c>
      <c r="HU298" s="16">
        <f t="shared" si="6975"/>
        <v>93.946064942212431</v>
      </c>
      <c r="HV298" s="23"/>
      <c r="HW298" s="22">
        <v>4935.2918287937746</v>
      </c>
      <c r="HX298" s="78">
        <f t="shared" si="6976"/>
        <v>0.49012074643249176</v>
      </c>
      <c r="HY298" s="78">
        <f t="shared" si="6977"/>
        <v>0.47807486631016044</v>
      </c>
      <c r="HZ298" s="78">
        <f t="shared" si="6978"/>
        <v>0.49564298917348826</v>
      </c>
    </row>
    <row r="299" spans="1:241" x14ac:dyDescent="0.25">
      <c r="A299" s="211"/>
      <c r="B299" s="41">
        <f t="shared" si="6979"/>
        <v>44735</v>
      </c>
      <c r="C299" s="10"/>
      <c r="D299" s="11"/>
      <c r="E299" s="74">
        <f t="shared" si="6980"/>
        <v>667</v>
      </c>
      <c r="F299" s="74">
        <f t="shared" si="6981"/>
        <v>54</v>
      </c>
      <c r="G299" s="11">
        <v>324</v>
      </c>
      <c r="H299" s="12">
        <f t="shared" si="6897"/>
        <v>0.5142428785607196</v>
      </c>
      <c r="I299" s="11">
        <v>19</v>
      </c>
      <c r="J299" s="12">
        <f t="shared" si="6898"/>
        <v>5.5393586005830907E-2</v>
      </c>
      <c r="K299" s="13"/>
      <c r="L299" s="11"/>
      <c r="M299" s="39"/>
      <c r="N299" s="43">
        <v>86.666666666666671</v>
      </c>
      <c r="O299" s="10">
        <v>1</v>
      </c>
      <c r="P299" s="11"/>
      <c r="Q299" s="74">
        <f t="shared" si="6982"/>
        <v>679</v>
      </c>
      <c r="R299" s="74">
        <f t="shared" si="6983"/>
        <v>56</v>
      </c>
      <c r="S299" s="11">
        <v>303</v>
      </c>
      <c r="T299" s="12">
        <f t="shared" si="6901"/>
        <v>0.47717231222385864</v>
      </c>
      <c r="U299" s="11">
        <v>21</v>
      </c>
      <c r="V299" s="12">
        <f t="shared" si="6902"/>
        <v>6.4814814814814811E-2</v>
      </c>
      <c r="W299" s="13"/>
      <c r="X299" s="11"/>
      <c r="Y299" s="39"/>
      <c r="Z299" s="43">
        <v>81.25</v>
      </c>
      <c r="AA299" s="10"/>
      <c r="AB299" s="11"/>
      <c r="AC299" s="74">
        <f t="shared" si="6984"/>
        <v>703</v>
      </c>
      <c r="AD299" s="74">
        <f t="shared" si="6985"/>
        <v>56</v>
      </c>
      <c r="AE299" s="11">
        <v>307</v>
      </c>
      <c r="AF299" s="12">
        <f t="shared" si="6905"/>
        <v>0.45803698435277385</v>
      </c>
      <c r="AG299" s="11">
        <v>15</v>
      </c>
      <c r="AH299" s="12">
        <f t="shared" si="6906"/>
        <v>4.6583850931677016E-2</v>
      </c>
      <c r="AI299" s="13"/>
      <c r="AJ299" s="11"/>
      <c r="AK299" s="39"/>
      <c r="AL299" s="43">
        <v>93.75</v>
      </c>
      <c r="AM299" s="10"/>
      <c r="AN299" s="11"/>
      <c r="AO299" s="74">
        <f t="shared" si="6986"/>
        <v>161</v>
      </c>
      <c r="AP299" s="74">
        <f t="shared" si="6987"/>
        <v>14</v>
      </c>
      <c r="AQ299" s="11">
        <v>64</v>
      </c>
      <c r="AR299" s="12">
        <f t="shared" si="6909"/>
        <v>0.42236024844720499</v>
      </c>
      <c r="AS299" s="11">
        <v>4</v>
      </c>
      <c r="AT299" s="12">
        <f t="shared" si="6910"/>
        <v>5.8823529411764705E-2</v>
      </c>
      <c r="AU299" s="13"/>
      <c r="AV299" s="11"/>
      <c r="AW299" s="39"/>
      <c r="AX299" s="43">
        <v>57.142857142857146</v>
      </c>
      <c r="AY299" s="10"/>
      <c r="AZ299" s="11"/>
      <c r="BA299" s="74">
        <f t="shared" si="6988"/>
        <v>716</v>
      </c>
      <c r="BB299" s="74">
        <f t="shared" si="6989"/>
        <v>56</v>
      </c>
      <c r="BC299" s="11">
        <v>275</v>
      </c>
      <c r="BD299" s="12">
        <f t="shared" si="6913"/>
        <v>0.40083798882681565</v>
      </c>
      <c r="BE299" s="11">
        <v>12</v>
      </c>
      <c r="BF299" s="12">
        <f t="shared" si="6914"/>
        <v>4.1811846689895474E-2</v>
      </c>
      <c r="BG299" s="13"/>
      <c r="BH299" s="11"/>
      <c r="BI299" s="39"/>
      <c r="BJ299" s="43">
        <v>94.117647058823536</v>
      </c>
      <c r="BK299" s="10"/>
      <c r="BL299" s="11"/>
      <c r="BM299" s="74">
        <f t="shared" si="6990"/>
        <v>717</v>
      </c>
      <c r="BN299" s="74">
        <f t="shared" si="6991"/>
        <v>56</v>
      </c>
      <c r="BO299" s="11">
        <v>309</v>
      </c>
      <c r="BP299" s="12">
        <f t="shared" si="6917"/>
        <v>0.44490934449093444</v>
      </c>
      <c r="BQ299" s="11">
        <v>10</v>
      </c>
      <c r="BR299" s="12">
        <f t="shared" si="6918"/>
        <v>3.1347962382445138E-2</v>
      </c>
      <c r="BS299" s="13"/>
      <c r="BT299" s="11"/>
      <c r="BU299" s="39"/>
      <c r="BV299" s="43">
        <v>87.5</v>
      </c>
      <c r="BW299" s="10"/>
      <c r="BX299" s="11"/>
      <c r="BY299" s="74">
        <f t="shared" si="6992"/>
        <v>699</v>
      </c>
      <c r="BZ299" s="74">
        <f t="shared" si="6993"/>
        <v>55</v>
      </c>
      <c r="CA299" s="11">
        <v>329</v>
      </c>
      <c r="CB299" s="12">
        <f t="shared" si="6921"/>
        <v>0.49642346208869814</v>
      </c>
      <c r="CC299" s="11">
        <v>18</v>
      </c>
      <c r="CD299" s="12">
        <f t="shared" si="6922"/>
        <v>5.1873198847262249E-2</v>
      </c>
      <c r="CE299" s="13"/>
      <c r="CF299" s="11"/>
      <c r="CG299" s="39"/>
      <c r="CH299" s="43">
        <v>60</v>
      </c>
      <c r="CI299" s="10"/>
      <c r="CJ299" s="11"/>
      <c r="CK299" s="74">
        <f t="shared" si="6994"/>
        <v>719</v>
      </c>
      <c r="CL299" s="74">
        <f t="shared" si="6995"/>
        <v>56</v>
      </c>
      <c r="CM299" s="11">
        <v>352</v>
      </c>
      <c r="CN299" s="12">
        <f t="shared" si="6925"/>
        <v>0.51182197496522952</v>
      </c>
      <c r="CO299" s="11">
        <v>16</v>
      </c>
      <c r="CP299" s="12">
        <f t="shared" si="6926"/>
        <v>4.3478260869565216E-2</v>
      </c>
      <c r="CQ299" s="13"/>
      <c r="CR299" s="11"/>
      <c r="CS299" s="39"/>
      <c r="CT299" s="43">
        <v>86.666666666666671</v>
      </c>
      <c r="CU299" s="10"/>
      <c r="CV299" s="11"/>
      <c r="CW299" s="74">
        <f t="shared" si="6996"/>
        <v>711</v>
      </c>
      <c r="CX299" s="74">
        <f t="shared" si="6997"/>
        <v>56</v>
      </c>
      <c r="CY299" s="11">
        <v>325</v>
      </c>
      <c r="CZ299" s="12">
        <f t="shared" si="6929"/>
        <v>0.48241912798874825</v>
      </c>
      <c r="DA299" s="11">
        <v>18</v>
      </c>
      <c r="DB299" s="12">
        <f t="shared" si="6930"/>
        <v>5.2478134110787174E-2</v>
      </c>
      <c r="DC299" s="13"/>
      <c r="DD299" s="11"/>
      <c r="DE299" s="39"/>
      <c r="DF299" s="43">
        <v>93.75</v>
      </c>
      <c r="DG299" s="10"/>
      <c r="DH299" s="11"/>
      <c r="DI299" s="74">
        <f t="shared" si="6998"/>
        <v>141</v>
      </c>
      <c r="DJ299" s="74">
        <f t="shared" si="6999"/>
        <v>12</v>
      </c>
      <c r="DK299" s="11">
        <v>58</v>
      </c>
      <c r="DL299" s="12">
        <f t="shared" si="6933"/>
        <v>0.45390070921985815</v>
      </c>
      <c r="DM299" s="11">
        <v>6</v>
      </c>
      <c r="DN299" s="12">
        <f t="shared" si="6934"/>
        <v>9.375E-2</v>
      </c>
      <c r="DO299" s="39"/>
      <c r="DP299" s="39"/>
      <c r="DQ299" s="39"/>
      <c r="DR299" s="43">
        <v>85.714285714285708</v>
      </c>
      <c r="DS299" s="10"/>
      <c r="DT299" s="11"/>
      <c r="DU299" s="74">
        <f t="shared" si="7000"/>
        <v>734</v>
      </c>
      <c r="DV299" s="74">
        <f t="shared" si="7001"/>
        <v>55</v>
      </c>
      <c r="DW299" s="11">
        <v>335</v>
      </c>
      <c r="DX299" s="12">
        <f t="shared" si="6937"/>
        <v>0.48092643051771117</v>
      </c>
      <c r="DY299" s="11">
        <v>18</v>
      </c>
      <c r="DZ299" s="12">
        <f t="shared" si="6938"/>
        <v>5.0991501416430593E-2</v>
      </c>
      <c r="EA299" s="13"/>
      <c r="EB299" s="11"/>
      <c r="EC299" s="39"/>
      <c r="ED299" s="43">
        <v>93.75</v>
      </c>
      <c r="EE299" s="10"/>
      <c r="EF299" s="11"/>
      <c r="EG299" s="74">
        <f t="shared" si="7002"/>
        <v>736</v>
      </c>
      <c r="EH299" s="74">
        <f t="shared" si="7003"/>
        <v>56</v>
      </c>
      <c r="EI299" s="11">
        <v>302</v>
      </c>
      <c r="EJ299" s="12">
        <f t="shared" si="6941"/>
        <v>0.44021739130434784</v>
      </c>
      <c r="EK299" s="11">
        <v>22</v>
      </c>
      <c r="EL299" s="12">
        <f t="shared" si="6942"/>
        <v>6.7901234567901231E-2</v>
      </c>
      <c r="EM299" s="13"/>
      <c r="EN299" s="11"/>
      <c r="EO299" s="39"/>
      <c r="EP299" s="43">
        <v>56.25</v>
      </c>
      <c r="EQ299" s="10"/>
      <c r="ER299" s="11"/>
      <c r="ES299" s="74">
        <f t="shared" si="7004"/>
        <v>707</v>
      </c>
      <c r="ET299" s="74">
        <f t="shared" si="7005"/>
        <v>54</v>
      </c>
      <c r="EU299" s="11">
        <v>352</v>
      </c>
      <c r="EV299" s="12">
        <f t="shared" si="6945"/>
        <v>0.52616690240452613</v>
      </c>
      <c r="EW299" s="11">
        <v>20</v>
      </c>
      <c r="EX299" s="12">
        <f t="shared" si="6946"/>
        <v>5.3763440860215055E-2</v>
      </c>
      <c r="EY299" s="13"/>
      <c r="EZ299" s="11"/>
      <c r="FA299" s="39"/>
      <c r="FB299" s="43">
        <v>80</v>
      </c>
      <c r="FC299" s="10"/>
      <c r="FD299" s="11"/>
      <c r="FE299" s="74">
        <f t="shared" si="7006"/>
        <v>718</v>
      </c>
      <c r="FF299" s="74">
        <f t="shared" si="7007"/>
        <v>56</v>
      </c>
      <c r="FG299" s="11">
        <v>316</v>
      </c>
      <c r="FH299" s="12">
        <f t="shared" si="6949"/>
        <v>0.46935933147632314</v>
      </c>
      <c r="FI299" s="11">
        <v>21</v>
      </c>
      <c r="FJ299" s="12">
        <f t="shared" si="6950"/>
        <v>6.2314540059347182E-2</v>
      </c>
      <c r="FK299" s="13"/>
      <c r="FL299" s="11"/>
      <c r="FM299" s="39"/>
      <c r="FN299" s="43">
        <v>93.75</v>
      </c>
      <c r="FO299" s="10"/>
      <c r="FP299" s="11"/>
      <c r="FQ299" s="74">
        <f t="shared" si="7008"/>
        <v>728</v>
      </c>
      <c r="FR299" s="74">
        <f t="shared" si="7009"/>
        <v>57</v>
      </c>
      <c r="FS299" s="11">
        <v>331</v>
      </c>
      <c r="FT299" s="12">
        <f t="shared" si="6953"/>
        <v>0.46703296703296704</v>
      </c>
      <c r="FU299" s="11">
        <v>9</v>
      </c>
      <c r="FV299" s="12">
        <f t="shared" si="6954"/>
        <v>2.6470588235294117E-2</v>
      </c>
      <c r="FW299" s="13"/>
      <c r="FX299" s="11"/>
      <c r="FY299" s="39"/>
      <c r="FZ299" s="43">
        <v>93.333333333333329</v>
      </c>
      <c r="GA299" s="10"/>
      <c r="GB299" s="11"/>
      <c r="GC299" s="74">
        <f t="shared" si="7010"/>
        <v>169</v>
      </c>
      <c r="GD299" s="74">
        <f t="shared" si="7011"/>
        <v>13</v>
      </c>
      <c r="GE299" s="11">
        <v>81</v>
      </c>
      <c r="GF299" s="12">
        <f t="shared" si="6957"/>
        <v>0.48520710059171596</v>
      </c>
      <c r="GG299" s="11">
        <v>1</v>
      </c>
      <c r="GH299" s="12">
        <f t="shared" si="6958"/>
        <v>1.2195121951219513E-2</v>
      </c>
      <c r="GI299" s="13"/>
      <c r="GJ299" s="11"/>
      <c r="GK299" s="39"/>
      <c r="GL299" s="43">
        <v>71.428571428571431</v>
      </c>
      <c r="GM299" s="10"/>
      <c r="GN299" s="11"/>
      <c r="GO299" s="74">
        <f t="shared" si="7012"/>
        <v>731</v>
      </c>
      <c r="GP299" s="74">
        <f t="shared" si="7015"/>
        <v>56</v>
      </c>
      <c r="GQ299" s="11">
        <v>339</v>
      </c>
      <c r="GR299" s="12">
        <f t="shared" si="6961"/>
        <v>0.46785225718194257</v>
      </c>
      <c r="GS299" s="11">
        <v>3</v>
      </c>
      <c r="GT299" s="12">
        <f t="shared" si="6962"/>
        <v>8.771929824561403E-3</v>
      </c>
      <c r="GU299" s="13"/>
      <c r="GV299" s="11"/>
      <c r="GW299" s="39"/>
      <c r="GX299" s="43">
        <v>94.117647058823536</v>
      </c>
      <c r="GY299" s="10"/>
      <c r="GZ299" s="11"/>
      <c r="HA299" s="74">
        <f t="shared" si="7013"/>
        <v>734</v>
      </c>
      <c r="HB299" s="74">
        <f t="shared" si="7014"/>
        <v>57</v>
      </c>
      <c r="HC299" s="11">
        <v>321</v>
      </c>
      <c r="HD299" s="12">
        <f t="shared" si="6965"/>
        <v>0.45231607629427795</v>
      </c>
      <c r="HE299" s="11">
        <v>11</v>
      </c>
      <c r="HF299" s="12">
        <f t="shared" si="6966"/>
        <v>3.313253012048193E-2</v>
      </c>
      <c r="HG299" s="13"/>
      <c r="HH299" s="11"/>
      <c r="HI299" s="39"/>
      <c r="HJ299" s="43">
        <v>73.333333333333329</v>
      </c>
      <c r="HK299" s="10">
        <f t="shared" si="6967"/>
        <v>1</v>
      </c>
      <c r="HL299" s="11">
        <f t="shared" si="6968"/>
        <v>0</v>
      </c>
      <c r="HM299" s="11">
        <f t="shared" si="6969"/>
        <v>11170</v>
      </c>
      <c r="HN299" s="11">
        <f t="shared" si="6970"/>
        <v>875</v>
      </c>
      <c r="HO299" s="11">
        <f t="shared" si="6971"/>
        <v>5267</v>
      </c>
      <c r="HP299" s="202">
        <f t="shared" si="6972"/>
        <v>0.47153088630259626</v>
      </c>
      <c r="HQ299" s="15">
        <f t="shared" si="6973"/>
        <v>244</v>
      </c>
      <c r="HR299" s="12">
        <f t="shared" si="6974"/>
        <v>4.6326181887222324E-2</v>
      </c>
      <c r="HS299" s="16">
        <v>67</v>
      </c>
      <c r="HT299" s="17">
        <v>4939</v>
      </c>
      <c r="HU299" s="16">
        <f t="shared" si="6975"/>
        <v>93.772546041389788</v>
      </c>
      <c r="HV299" s="23"/>
      <c r="HW299" s="22">
        <v>76.264591439688715</v>
      </c>
      <c r="HX299" s="78">
        <f t="shared" si="6976"/>
        <v>0.45649190227834202</v>
      </c>
      <c r="HY299" s="78">
        <f t="shared" si="6977"/>
        <v>0.48101604278074866</v>
      </c>
      <c r="HZ299" s="78">
        <f t="shared" si="6978"/>
        <v>0.47663057829416422</v>
      </c>
      <c r="ID299" s="83">
        <f t="shared" ref="ID299:IF299" si="7016">ID300/ID301</f>
        <v>2.4644030668127055E-3</v>
      </c>
      <c r="IE299" s="83">
        <f t="shared" si="7016"/>
        <v>1.6017084890549919E-3</v>
      </c>
      <c r="IF299" s="83">
        <f t="shared" si="7016"/>
        <v>1.0551305724083356E-3</v>
      </c>
      <c r="IG299" s="86" t="s">
        <v>41</v>
      </c>
    </row>
    <row r="300" spans="1:241" ht="19.5" thickBot="1" x14ac:dyDescent="0.3">
      <c r="A300" s="211"/>
      <c r="B300" s="42"/>
      <c r="C300" s="26">
        <f t="shared" ref="C300:D300" si="7017">SUM(C293:C299)</f>
        <v>3</v>
      </c>
      <c r="D300" s="27">
        <f t="shared" si="7017"/>
        <v>0</v>
      </c>
      <c r="E300" s="27"/>
      <c r="F300" s="27"/>
      <c r="G300" s="27">
        <f t="shared" ref="G300" si="7018">SUM(G293:G299)</f>
        <v>2323</v>
      </c>
      <c r="H300" s="28">
        <f t="shared" ref="H300" si="7019">((G300+I300)/7)/E299</f>
        <v>0.52216748768472909</v>
      </c>
      <c r="I300" s="27">
        <f t="shared" ref="I300" si="7020">SUM(I293:I299)</f>
        <v>115</v>
      </c>
      <c r="J300" s="28">
        <f t="shared" ref="J300" si="7021">(I300/(I300+G300))</f>
        <v>4.716981132075472E-2</v>
      </c>
      <c r="K300" s="27"/>
      <c r="L300" s="27"/>
      <c r="M300" s="29" t="e">
        <f t="shared" ref="M300:N300" si="7022">M298/M297*100-100</f>
        <v>#DIV/0!</v>
      </c>
      <c r="N300" s="72">
        <f t="shared" si="7022"/>
        <v>5.2792990142387737</v>
      </c>
      <c r="O300" s="26">
        <f t="shared" ref="O300:P300" si="7023">SUM(O293:O299)</f>
        <v>4</v>
      </c>
      <c r="P300" s="27">
        <f t="shared" si="7023"/>
        <v>0</v>
      </c>
      <c r="Q300" s="27"/>
      <c r="R300" s="27"/>
      <c r="S300" s="27">
        <f t="shared" si="5721"/>
        <v>2212</v>
      </c>
      <c r="T300" s="28">
        <f t="shared" ref="T300" si="7024">((S300+U300)/7)/Q299</f>
        <v>0.49105827898169579</v>
      </c>
      <c r="U300" s="27">
        <f t="shared" si="5723"/>
        <v>122</v>
      </c>
      <c r="V300" s="28">
        <f t="shared" ref="V300" si="7025">(U300/(U300+S300))</f>
        <v>5.2270779777206511E-2</v>
      </c>
      <c r="W300" s="27"/>
      <c r="X300" s="27"/>
      <c r="Y300" s="29" t="e">
        <f t="shared" ref="Y300:Z300" si="7026">Y298/Y297*100-100</f>
        <v>#DIV/0!</v>
      </c>
      <c r="Z300" s="72">
        <f t="shared" si="7026"/>
        <v>8.1051478641840191</v>
      </c>
      <c r="AA300" s="26">
        <f t="shared" ref="AA300:AB300" si="7027">SUM(AA293:AA299)</f>
        <v>1</v>
      </c>
      <c r="AB300" s="27">
        <f t="shared" si="7027"/>
        <v>1</v>
      </c>
      <c r="AC300" s="27"/>
      <c r="AD300" s="27"/>
      <c r="AE300" s="27">
        <f t="shared" si="5727"/>
        <v>2359</v>
      </c>
      <c r="AF300" s="28">
        <f t="shared" ref="AF300" si="7028">((AE300+AG300)/7)/AC299</f>
        <v>0.49563096931517986</v>
      </c>
      <c r="AG300" s="27">
        <f t="shared" si="5729"/>
        <v>80</v>
      </c>
      <c r="AH300" s="28">
        <f t="shared" ref="AH300" si="7029">(AG300/(AG300+AE300))</f>
        <v>3.2800328003280033E-2</v>
      </c>
      <c r="AI300" s="27"/>
      <c r="AJ300" s="27"/>
      <c r="AK300" s="29" t="e">
        <f t="shared" ref="AK300:AL300" si="7030">AK298/AK297*100-100</f>
        <v>#DIV/0!</v>
      </c>
      <c r="AL300" s="72">
        <f t="shared" si="7030"/>
        <v>6.0925520262869526</v>
      </c>
      <c r="AM300" s="26">
        <f t="shared" ref="AM300:AN300" si="7031">SUM(AM293:AM299)</f>
        <v>0</v>
      </c>
      <c r="AN300" s="27">
        <f t="shared" si="7031"/>
        <v>0</v>
      </c>
      <c r="AO300" s="27"/>
      <c r="AP300" s="27"/>
      <c r="AQ300" s="27">
        <f t="shared" si="5733"/>
        <v>485</v>
      </c>
      <c r="AR300" s="28">
        <f t="shared" ref="AR300" si="7032">((AQ300+AS300)/7)/AO299</f>
        <v>0.45075421472937</v>
      </c>
      <c r="AS300" s="27">
        <f t="shared" si="5735"/>
        <v>23</v>
      </c>
      <c r="AT300" s="28">
        <f t="shared" ref="AT300" si="7033">(AS300/(AS300+AQ300))</f>
        <v>4.5275590551181105E-2</v>
      </c>
      <c r="AU300" s="27"/>
      <c r="AV300" s="27"/>
      <c r="AW300" s="29" t="e">
        <f t="shared" ref="AW300:AX300" si="7034">AW298/AW297*100-100</f>
        <v>#DIV/0!</v>
      </c>
      <c r="AX300" s="72">
        <f t="shared" si="7034"/>
        <v>10.499139414802073</v>
      </c>
      <c r="AY300" s="26">
        <f t="shared" ref="AY300:AZ300" si="7035">SUM(AY293:AY299)</f>
        <v>1</v>
      </c>
      <c r="AZ300" s="27">
        <f t="shared" si="7035"/>
        <v>0</v>
      </c>
      <c r="BA300" s="27"/>
      <c r="BB300" s="27"/>
      <c r="BC300" s="27">
        <f t="shared" si="5739"/>
        <v>2261</v>
      </c>
      <c r="BD300" s="28">
        <f t="shared" ref="BD300" si="7036">((BC300+BE300)/7)/BA299</f>
        <v>0.46588188347964882</v>
      </c>
      <c r="BE300" s="27">
        <f t="shared" si="5741"/>
        <v>74</v>
      </c>
      <c r="BF300" s="28">
        <f t="shared" ref="BF300" si="7037">(BE300/(BE300+BC300))</f>
        <v>3.1691648822269811E-2</v>
      </c>
      <c r="BG300" s="27"/>
      <c r="BH300" s="27"/>
      <c r="BI300" s="29" t="e">
        <f t="shared" ref="BI300:BJ300" si="7038">BI298/BI297*100-100</f>
        <v>#DIV/0!</v>
      </c>
      <c r="BJ300" s="72">
        <f t="shared" si="7038"/>
        <v>6.3075832742735685</v>
      </c>
      <c r="BK300" s="26">
        <f t="shared" ref="BK300:BL300" si="7039">SUM(BK293:BK299)</f>
        <v>0</v>
      </c>
      <c r="BL300" s="27">
        <f t="shared" si="7039"/>
        <v>0</v>
      </c>
      <c r="BM300" s="27"/>
      <c r="BN300" s="27"/>
      <c r="BO300" s="27">
        <f t="shared" si="5745"/>
        <v>2111</v>
      </c>
      <c r="BP300" s="28">
        <f t="shared" ref="BP300" si="7040">((BO300+BQ300)/7)/BM299</f>
        <v>0.4375373580394501</v>
      </c>
      <c r="BQ300" s="27">
        <f t="shared" si="5747"/>
        <v>85</v>
      </c>
      <c r="BR300" s="28">
        <f t="shared" ref="BR300" si="7041">(BQ300/(BQ300+BO300))</f>
        <v>3.8706739526411654E-2</v>
      </c>
      <c r="BS300" s="27"/>
      <c r="BT300" s="27"/>
      <c r="BU300" s="29" t="e">
        <f t="shared" ref="BU300:BV300" si="7042">BU298/BU297*100-100</f>
        <v>#DIV/0!</v>
      </c>
      <c r="BV300" s="72">
        <f t="shared" si="7042"/>
        <v>14.279846659364722</v>
      </c>
      <c r="BW300" s="26">
        <f t="shared" ref="BW300:BX300" si="7043">SUM(BW293:BW299)</f>
        <v>2</v>
      </c>
      <c r="BX300" s="27">
        <f t="shared" si="7043"/>
        <v>0</v>
      </c>
      <c r="BY300" s="27"/>
      <c r="BZ300" s="27"/>
      <c r="CA300" s="27">
        <f t="shared" si="5751"/>
        <v>2300</v>
      </c>
      <c r="CB300" s="28">
        <f t="shared" ref="CB300" si="7044">((CA300+CC300)/7)/BY299</f>
        <v>0.49846719803801354</v>
      </c>
      <c r="CC300" s="27">
        <f t="shared" si="5753"/>
        <v>139</v>
      </c>
      <c r="CD300" s="28">
        <f t="shared" ref="CD300" si="7045">(CC300/(CC300+CA300))</f>
        <v>5.6990569905699055E-2</v>
      </c>
      <c r="CE300" s="27"/>
      <c r="CF300" s="27"/>
      <c r="CG300" s="29" t="e">
        <f t="shared" ref="CG300:CH300" si="7046">CG298/CG297*100-100</f>
        <v>#DIV/0!</v>
      </c>
      <c r="CH300" s="72">
        <f t="shared" si="7046"/>
        <v>8.7988316903979751</v>
      </c>
      <c r="CI300" s="26">
        <f t="shared" ref="CI300:CJ300" si="7047">SUM(CI293:CI299)</f>
        <v>1</v>
      </c>
      <c r="CJ300" s="27">
        <f t="shared" si="7047"/>
        <v>0</v>
      </c>
      <c r="CK300" s="27"/>
      <c r="CL300" s="27"/>
      <c r="CM300" s="27">
        <f t="shared" si="5757"/>
        <v>2462</v>
      </c>
      <c r="CN300" s="28">
        <f t="shared" ref="CN300" si="7048">((CM300+CO300)/7)/CK299</f>
        <v>0.50784820186767343</v>
      </c>
      <c r="CO300" s="27">
        <f t="shared" si="5759"/>
        <v>94</v>
      </c>
      <c r="CP300" s="28">
        <f t="shared" ref="CP300" si="7049">(CO300/(CO300+CM300))</f>
        <v>3.6776212832550864E-2</v>
      </c>
      <c r="CQ300" s="27"/>
      <c r="CR300" s="27"/>
      <c r="CS300" s="29" t="e">
        <f t="shared" ref="CS300:CT300" si="7050">CS298/CS297*100-100</f>
        <v>#DIV/0!</v>
      </c>
      <c r="CT300" s="72">
        <f t="shared" si="7050"/>
        <v>4.4906900328587085</v>
      </c>
      <c r="CU300" s="26">
        <f t="shared" ref="CU300:CV300" si="7051">SUM(CU293:CU299)</f>
        <v>0</v>
      </c>
      <c r="CV300" s="27">
        <f t="shared" si="7051"/>
        <v>0</v>
      </c>
      <c r="CW300" s="27"/>
      <c r="CX300" s="27"/>
      <c r="CY300" s="27">
        <f t="shared" si="5763"/>
        <v>2246</v>
      </c>
      <c r="CZ300" s="28">
        <f t="shared" ref="CZ300" si="7052">((CY300+DA300)/7)/CW299</f>
        <v>0.47779787020293352</v>
      </c>
      <c r="DA300" s="27">
        <f t="shared" si="5765"/>
        <v>132</v>
      </c>
      <c r="DB300" s="28">
        <f t="shared" ref="DB300" si="7053">(DA300/(DA300+CY300))</f>
        <v>5.5508830950378472E-2</v>
      </c>
      <c r="DC300" s="27"/>
      <c r="DD300" s="27"/>
      <c r="DE300" s="29" t="e">
        <f t="shared" ref="DE300:DF300" si="7054">DE298/DE297*100-100</f>
        <v>#DIV/0!</v>
      </c>
      <c r="DF300" s="72">
        <f t="shared" si="7054"/>
        <v>6.5991237677984742</v>
      </c>
      <c r="DG300" s="26">
        <f t="shared" ref="DG300:DH300" si="7055">SUM(DG293:DG299)</f>
        <v>0</v>
      </c>
      <c r="DH300" s="27">
        <f t="shared" si="7055"/>
        <v>0</v>
      </c>
      <c r="DI300" s="27"/>
      <c r="DJ300" s="27"/>
      <c r="DK300" s="27">
        <f t="shared" si="5769"/>
        <v>412</v>
      </c>
      <c r="DL300" s="28">
        <f t="shared" ref="DL300" si="7056">((DK300+DM300)/7)/DI299</f>
        <v>0.45795339412360686</v>
      </c>
      <c r="DM300" s="27">
        <f t="shared" si="5771"/>
        <v>40</v>
      </c>
      <c r="DN300" s="28">
        <f t="shared" ref="DN300" si="7057">(DM300/(DM300+DK300))</f>
        <v>8.8495575221238937E-2</v>
      </c>
      <c r="DO300" s="27"/>
      <c r="DP300" s="27"/>
      <c r="DQ300" s="29" t="e">
        <f t="shared" ref="DQ300:DR300" si="7058">DQ298/DQ297*100-100</f>
        <v>#DIV/0!</v>
      </c>
      <c r="DR300" s="72">
        <f t="shared" si="7058"/>
        <v>13.878892192145202</v>
      </c>
      <c r="DS300" s="26">
        <f t="shared" ref="DS300:DT300" si="7059">SUM(DS293:DS299)</f>
        <v>2</v>
      </c>
      <c r="DT300" s="27">
        <f t="shared" si="7059"/>
        <v>0</v>
      </c>
      <c r="DU300" s="27"/>
      <c r="DV300" s="27"/>
      <c r="DW300" s="27">
        <f t="shared" si="5775"/>
        <v>2306</v>
      </c>
      <c r="DX300" s="28">
        <f t="shared" ref="DX300" si="7060">((DW300+DY300)/7)/DU299</f>
        <v>0.47080576099649668</v>
      </c>
      <c r="DY300" s="27">
        <f t="shared" si="5777"/>
        <v>113</v>
      </c>
      <c r="DZ300" s="28">
        <f t="shared" ref="DZ300" si="7061">(DY300/(DY300+DW300))</f>
        <v>4.6713517982637454E-2</v>
      </c>
      <c r="EA300" s="27"/>
      <c r="EB300" s="27"/>
      <c r="EC300" s="29" t="e">
        <f t="shared" ref="EC300:ED300" si="7062">EC298/EC297*100-100</f>
        <v>#DIV/0!</v>
      </c>
      <c r="ED300" s="72">
        <f t="shared" si="7062"/>
        <v>5.7913472070098635</v>
      </c>
      <c r="EE300" s="26">
        <f t="shared" ref="EE300:EF300" si="7063">SUM(EE293:EE299)</f>
        <v>1</v>
      </c>
      <c r="EF300" s="27">
        <f t="shared" si="7063"/>
        <v>0</v>
      </c>
      <c r="EG300" s="27"/>
      <c r="EH300" s="27"/>
      <c r="EI300" s="27">
        <f t="shared" si="5781"/>
        <v>2216</v>
      </c>
      <c r="EJ300" s="28">
        <f t="shared" ref="EJ300" si="7064">((EI300+EK300)/7)/EG299</f>
        <v>0.45438664596273293</v>
      </c>
      <c r="EK300" s="27">
        <f t="shared" si="5783"/>
        <v>125</v>
      </c>
      <c r="EL300" s="28">
        <f t="shared" ref="EL300" si="7065">(EK300/(EK300+EI300))</f>
        <v>5.3395984621956431E-2</v>
      </c>
      <c r="EM300" s="27"/>
      <c r="EN300" s="27"/>
      <c r="EO300" s="29" t="e">
        <f t="shared" ref="EO300:EP300" si="7066">EO298/EO297*100-100</f>
        <v>#DIV/0!</v>
      </c>
      <c r="EP300" s="72">
        <f t="shared" si="7066"/>
        <v>12.979189485213567</v>
      </c>
      <c r="EQ300" s="26">
        <f t="shared" ref="EQ300:ER300" si="7067">SUM(EQ293:EQ299)</f>
        <v>2</v>
      </c>
      <c r="ER300" s="27">
        <f t="shared" si="7067"/>
        <v>0</v>
      </c>
      <c r="ES300" s="27"/>
      <c r="ET300" s="27"/>
      <c r="EU300" s="27">
        <f t="shared" si="5787"/>
        <v>2487</v>
      </c>
      <c r="EV300" s="28">
        <f t="shared" ref="EV300" si="7068">((EU300+EW300)/7)/ES299</f>
        <v>0.52980400080824408</v>
      </c>
      <c r="EW300" s="27">
        <f t="shared" si="5789"/>
        <v>135</v>
      </c>
      <c r="EX300" s="28">
        <f t="shared" ref="EX300" si="7069">(EW300/(EW300+EU300))</f>
        <v>5.1487414187643021E-2</v>
      </c>
      <c r="EY300" s="27"/>
      <c r="EZ300" s="27"/>
      <c r="FA300" s="29" t="e">
        <f t="shared" ref="FA300:FB300" si="7070">FA298/FA297*100-100</f>
        <v>#DIV/0!</v>
      </c>
      <c r="FB300" s="72">
        <f t="shared" si="7070"/>
        <v>2.6652062796641189</v>
      </c>
      <c r="FC300" s="26">
        <f t="shared" ref="FC300:FD300" si="7071">SUM(FC293:FC299)</f>
        <v>1</v>
      </c>
      <c r="FD300" s="27">
        <f t="shared" si="7071"/>
        <v>0</v>
      </c>
      <c r="FE300" s="27"/>
      <c r="FF300" s="27"/>
      <c r="FG300" s="27">
        <f t="shared" si="5793"/>
        <v>2261</v>
      </c>
      <c r="FH300" s="28">
        <f t="shared" ref="FH300" si="7072">((FG300+FI300)/7)/FE299</f>
        <v>0.47532829287703937</v>
      </c>
      <c r="FI300" s="27">
        <f t="shared" si="5795"/>
        <v>128</v>
      </c>
      <c r="FJ300" s="28">
        <f t="shared" ref="FJ300" si="7073">(FI300/(FI300+FG300))</f>
        <v>5.3578903306822939E-2</v>
      </c>
      <c r="FK300" s="27"/>
      <c r="FL300" s="27"/>
      <c r="FM300" s="29" t="e">
        <f t="shared" ref="FM300:FN300" si="7074">FM298/FM297*100-100</f>
        <v>#DIV/0!</v>
      </c>
      <c r="FN300" s="72">
        <f t="shared" si="7074"/>
        <v>5.3806133625410695</v>
      </c>
      <c r="FO300" s="26">
        <f t="shared" ref="FO300:FP300" si="7075">SUM(FO293:FO299)</f>
        <v>0</v>
      </c>
      <c r="FP300" s="27">
        <f t="shared" si="7075"/>
        <v>0</v>
      </c>
      <c r="FQ300" s="27"/>
      <c r="FR300" s="27"/>
      <c r="FS300" s="27">
        <f t="shared" si="5799"/>
        <v>2329</v>
      </c>
      <c r="FT300" s="28">
        <f t="shared" ref="FT300" si="7076">((FS300+FU300)/7)/FQ299</f>
        <v>0.47625588697017268</v>
      </c>
      <c r="FU300" s="27">
        <f t="shared" si="5801"/>
        <v>98</v>
      </c>
      <c r="FV300" s="28">
        <f t="shared" ref="FV300" si="7077">(FU300/(FU300+FS300))</f>
        <v>4.03790688092295E-2</v>
      </c>
      <c r="FW300" s="27"/>
      <c r="FX300" s="27"/>
      <c r="FY300" s="29" t="e">
        <f t="shared" ref="FY300:FZ300" si="7078">FY298/FY297*100-100</f>
        <v>#DIV/0!</v>
      </c>
      <c r="FZ300" s="72">
        <f t="shared" si="7078"/>
        <v>7.5867104782767285</v>
      </c>
      <c r="GA300" s="26">
        <f t="shared" ref="GA300:GB300" si="7079">SUM(GA293:GA299)</f>
        <v>1</v>
      </c>
      <c r="GB300" s="27">
        <f t="shared" si="7079"/>
        <v>1</v>
      </c>
      <c r="GC300" s="27"/>
      <c r="GD300" s="27"/>
      <c r="GE300" s="27">
        <f t="shared" si="5805"/>
        <v>507</v>
      </c>
      <c r="GF300" s="28">
        <f t="shared" ref="GF300" si="7080">((GE300+GG300)/7)/GC299</f>
        <v>0.45139475908706683</v>
      </c>
      <c r="GG300" s="27">
        <f t="shared" si="5807"/>
        <v>27</v>
      </c>
      <c r="GH300" s="28">
        <f t="shared" ref="GH300" si="7081">(GG300/(GG300+GE300))</f>
        <v>5.0561797752808987E-2</v>
      </c>
      <c r="GI300" s="27"/>
      <c r="GJ300" s="27"/>
      <c r="GK300" s="29" t="e">
        <f t="shared" ref="GK300:GL300" si="7082">GK298/GK297*100-100</f>
        <v>#DIV/0!</v>
      </c>
      <c r="GL300" s="72">
        <f t="shared" si="7082"/>
        <v>16.976998904709745</v>
      </c>
      <c r="GM300" s="26">
        <f t="shared" ref="GM300:GN300" si="7083">SUM(GM293:GM299)</f>
        <v>0</v>
      </c>
      <c r="GN300" s="27">
        <f t="shared" si="7083"/>
        <v>0</v>
      </c>
      <c r="GO300" s="27"/>
      <c r="GP300" s="27"/>
      <c r="GQ300" s="27">
        <f t="shared" si="5811"/>
        <v>2415</v>
      </c>
      <c r="GR300" s="28">
        <f t="shared" ref="GR300" si="7084">((GQ300+GS300)/7)/GO299</f>
        <v>0.48192300175884306</v>
      </c>
      <c r="GS300" s="27">
        <f t="shared" si="5813"/>
        <v>51</v>
      </c>
      <c r="GT300" s="28">
        <f t="shared" ref="GT300" si="7085">(GS300/(GS300+GQ300))</f>
        <v>2.0681265206812651E-2</v>
      </c>
      <c r="GU300" s="27"/>
      <c r="GV300" s="27"/>
      <c r="GW300" s="29" t="e">
        <f t="shared" ref="GW300:GX300" si="7086">GW298/GW297*100-100</f>
        <v>#DIV/0!</v>
      </c>
      <c r="GX300" s="72">
        <f t="shared" si="7086"/>
        <v>7.9054184653050754</v>
      </c>
      <c r="GY300" s="26">
        <f t="shared" ref="GY300:GZ300" si="7087">SUM(GY293:GY299)</f>
        <v>0</v>
      </c>
      <c r="GZ300" s="27">
        <f t="shared" si="7087"/>
        <v>0</v>
      </c>
      <c r="HA300" s="27"/>
      <c r="HB300" s="27"/>
      <c r="HC300" s="27">
        <f t="shared" si="5817"/>
        <v>2234</v>
      </c>
      <c r="HD300" s="28">
        <f t="shared" ref="HD300" si="7088">((HC300+HE300)/7)/HA299</f>
        <v>0.45173219151420785</v>
      </c>
      <c r="HE300" s="27">
        <f t="shared" si="5819"/>
        <v>87</v>
      </c>
      <c r="HF300" s="28">
        <f t="shared" ref="HF300" si="7089">(HE300/(HE300+HC300))</f>
        <v>3.7483843171046964E-2</v>
      </c>
      <c r="HG300" s="27"/>
      <c r="HH300" s="27"/>
      <c r="HI300" s="29" t="e">
        <f t="shared" ref="HI300:HJ300" si="7090">HI298/HI297*100-100</f>
        <v>#DIV/0!</v>
      </c>
      <c r="HJ300" s="72">
        <f t="shared" si="7090"/>
        <v>11.573566995253742</v>
      </c>
      <c r="HK300" s="26">
        <f t="shared" si="6967"/>
        <v>19</v>
      </c>
      <c r="HL300" s="27">
        <f t="shared" si="6968"/>
        <v>2</v>
      </c>
      <c r="HM300" s="27"/>
      <c r="HN300" s="27"/>
      <c r="HO300" s="27">
        <f t="shared" ref="HO300" si="7091">+G300+S300+AE300+AQ300+BC300+BO300+CA300+CM300+CY300+DK300+DW300+EI300+EU300+FG300+FS300+GE300+GQ300+HC300+I300+U300+AG300+AS300+BE300+BQ300+CC300+CO300+DA300+DM300+DY300+EK300+EW300+FI300+FU300+GG300+GS300+HE300</f>
        <v>37594</v>
      </c>
      <c r="HP300" s="203">
        <f t="shared" ref="HP300" si="7092">+((HO300)/HM299)/7</f>
        <v>0.48080317176109472</v>
      </c>
      <c r="HQ300" s="62">
        <f t="shared" si="6973"/>
        <v>1668</v>
      </c>
      <c r="HR300" s="52">
        <f t="shared" si="6974"/>
        <v>4.4368782252487096E-2</v>
      </c>
      <c r="HS300" s="53">
        <f t="shared" si="5824"/>
        <v>66.614285714285714</v>
      </c>
      <c r="HT300" s="54">
        <f t="shared" si="5825"/>
        <v>35302</v>
      </c>
      <c r="HU300" s="53">
        <f t="shared" si="5826"/>
        <v>93.901663166988115</v>
      </c>
      <c r="HV300" s="63" t="e">
        <f t="shared" ref="HV300:HW300" si="7093">HV298/HV297*100-100</f>
        <v>#DIV/0!</v>
      </c>
      <c r="HW300" s="72">
        <f t="shared" si="7093"/>
        <v>8.1115406088450044</v>
      </c>
      <c r="HX300" s="78">
        <f t="shared" ref="HX300" si="7094">SUM(G300,I300,S300,U300,AE300,AG300,AQ300,AS300,BC300,BE300,BO300,BQ300)/7/SUM(E299,Q299,AC299,AO299,BA299,BM299)</f>
        <v>0.48037331869338457</v>
      </c>
      <c r="HY300" s="78">
        <f t="shared" ref="HY300" si="7095">SUM(CA300,CC300,CM300,CO300,CY300,DA300,DK300,DM300,DW300,DY300,EI300,EK300)/7/SUM(BY299,CK299,CW299,DI299,DU299,EG299)</f>
        <v>0.48071046600458367</v>
      </c>
      <c r="HZ300" s="78">
        <f t="shared" ref="HZ300" si="7096">SUM(K300,EU300,EW300,FG300,FI300,FS300,FU300,GE300,GG300,GQ300,GS300,HC300,HE300)/7/SUM(ES299,FE299,FQ299,GC299,GO299,HA299)</f>
        <v>0.48130823493907732</v>
      </c>
      <c r="IA300" s="82">
        <f t="shared" ref="IA300" si="7097">SUM(I300,U300,AG300,AS300,BE300,BQ300)/SUM(G300,I300,S300,U300,AE300,AG300,AQ300,AS300,BC300,BE300,BO300,BQ300)</f>
        <v>4.073469387755102E-2</v>
      </c>
      <c r="IB300" s="82">
        <f t="shared" ref="IB300" si="7098">SUM(CC300,CO300,DA300,DM300,DY300,EK300)/SUM(CA300,CC300,CM300,CO300,CY300,DA300,DK300,DM300,DW300,DY300,EI300,EK300)</f>
        <v>5.1092570520460866E-2</v>
      </c>
      <c r="IC300" s="82">
        <f t="shared" ref="IC300" si="7099">SUM(EW300,FI300,FU300,GG300,GS300,HE300)/SUM(EU300,EW300,FG300,FI300,FS300,FU300,GE300,GG300,GQ300,GS300,HC300,HE300)</f>
        <v>4.1225801395093659E-2</v>
      </c>
      <c r="ID300" s="84">
        <f t="shared" ref="ID300" si="7100">SUM(C300,O300,AA300,AM300,AY300,BK300)</f>
        <v>9</v>
      </c>
      <c r="IE300" s="84">
        <f t="shared" ref="IE300" si="7101">SUM(BW300,CI300,CU300,DG300,DS300,EE300)</f>
        <v>6</v>
      </c>
      <c r="IF300" s="84">
        <f t="shared" ref="IF300" si="7102">SUM(EQ300,FC300,FO300,GA300,GM300,GY300)</f>
        <v>4</v>
      </c>
      <c r="IG300" s="86" t="s">
        <v>40</v>
      </c>
    </row>
    <row r="301" spans="1:24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5">
        <f t="shared" ref="HK301:HL301" si="7103">HK300/HM290</f>
        <v>1.6980963446241845E-3</v>
      </c>
      <c r="HL301" s="68">
        <f t="shared" si="7103"/>
        <v>2.2805017103762829E-3</v>
      </c>
      <c r="HM301" s="30"/>
      <c r="HN301" s="30"/>
      <c r="HO301" s="30"/>
      <c r="HP301" s="204"/>
      <c r="HQ301" s="30"/>
      <c r="HR301" s="30"/>
      <c r="HS301" s="30"/>
      <c r="HT301" s="51"/>
      <c r="HU301" s="30"/>
      <c r="HV301" s="30"/>
      <c r="HW301" s="31"/>
      <c r="HY301" s="77"/>
      <c r="HZ301" s="77"/>
      <c r="ID301" s="84">
        <f t="shared" ref="ID301" si="7104">SUM(E290,Q290,AC290,AO290,BA290,BM290)</f>
        <v>3652</v>
      </c>
      <c r="IE301" s="84">
        <f t="shared" ref="IE301" si="7105">SUM(BY290,CK290,CW290,DI290,DU290,EG290)</f>
        <v>3746</v>
      </c>
      <c r="IF301" s="84">
        <f t="shared" ref="IF301" si="7106">SUM(ES290,FE290,FQ290,GC290,GO290,HA290)</f>
        <v>3791</v>
      </c>
      <c r="IG301" s="86" t="s">
        <v>38</v>
      </c>
    </row>
    <row r="302" spans="1:241" x14ac:dyDescent="0.25">
      <c r="A302" s="210">
        <v>58</v>
      </c>
      <c r="B302" s="73">
        <f>B299+1</f>
        <v>44736</v>
      </c>
      <c r="C302" s="33"/>
      <c r="D302" s="34"/>
      <c r="E302" s="34">
        <f t="shared" ref="E302:F302" si="7107">E299-C302</f>
        <v>667</v>
      </c>
      <c r="F302" s="34">
        <f t="shared" si="7107"/>
        <v>54</v>
      </c>
      <c r="G302" s="34">
        <v>355</v>
      </c>
      <c r="H302" s="35">
        <v>0.16</v>
      </c>
      <c r="I302" s="34">
        <v>16</v>
      </c>
      <c r="J302" s="35">
        <f t="shared" ref="J302:J308" si="7108">I302/(G302+I302)</f>
        <v>4.3126684636118601E-2</v>
      </c>
      <c r="K302" s="36"/>
      <c r="L302" s="34"/>
      <c r="M302" s="34"/>
      <c r="N302" s="37"/>
      <c r="O302" s="33"/>
      <c r="P302" s="34"/>
      <c r="Q302" s="34">
        <f t="shared" ref="Q302" si="7109">Q299-O302</f>
        <v>679</v>
      </c>
      <c r="R302" s="34">
        <f t="shared" ref="R302" si="7110">R299-P302</f>
        <v>56</v>
      </c>
      <c r="S302" s="34">
        <v>300</v>
      </c>
      <c r="T302" s="35">
        <f t="shared" ref="T302:T308" si="7111">((S302+U302)/Q302)</f>
        <v>0.46244477172312226</v>
      </c>
      <c r="U302" s="34">
        <v>14</v>
      </c>
      <c r="V302" s="35">
        <f t="shared" ref="V302:V308" si="7112">U302/(S302+U302)</f>
        <v>4.4585987261146494E-2</v>
      </c>
      <c r="W302" s="36"/>
      <c r="X302" s="34"/>
      <c r="Y302" s="34"/>
      <c r="Z302" s="37"/>
      <c r="AA302" s="33"/>
      <c r="AB302" s="34"/>
      <c r="AC302" s="34">
        <f t="shared" ref="AC302" si="7113">AC299-AA302</f>
        <v>703</v>
      </c>
      <c r="AD302" s="34">
        <f t="shared" ref="AD302" si="7114">AD299-AB302</f>
        <v>56</v>
      </c>
      <c r="AE302" s="34">
        <v>310</v>
      </c>
      <c r="AF302" s="35">
        <f t="shared" ref="AF302:AF308" si="7115">((AE302+AG302)/AC302)</f>
        <v>0.45945945945945948</v>
      </c>
      <c r="AG302" s="34">
        <v>13</v>
      </c>
      <c r="AH302" s="35">
        <f t="shared" ref="AH302:AH308" si="7116">AG302/(AE302+AG302)</f>
        <v>4.0247678018575851E-2</v>
      </c>
      <c r="AI302" s="36"/>
      <c r="AJ302" s="34"/>
      <c r="AK302" s="34"/>
      <c r="AL302" s="37"/>
      <c r="AM302" s="33"/>
      <c r="AN302" s="34"/>
      <c r="AO302" s="34">
        <f t="shared" ref="AO302" si="7117">AO299-AM302</f>
        <v>161</v>
      </c>
      <c r="AP302" s="34">
        <f t="shared" ref="AP302" si="7118">AP299-AN302</f>
        <v>14</v>
      </c>
      <c r="AQ302" s="34">
        <v>60</v>
      </c>
      <c r="AR302" s="35">
        <f t="shared" ref="AR302:AR308" si="7119">((AQ302+AS302)/AO302)</f>
        <v>0.39130434782608697</v>
      </c>
      <c r="AS302" s="34">
        <v>3</v>
      </c>
      <c r="AT302" s="35">
        <f t="shared" ref="AT302:AT308" si="7120">AS302/(AQ302+AS302)</f>
        <v>4.7619047619047616E-2</v>
      </c>
      <c r="AU302" s="36"/>
      <c r="AV302" s="34"/>
      <c r="AW302" s="34"/>
      <c r="AX302" s="37"/>
      <c r="AY302" s="33"/>
      <c r="AZ302" s="34"/>
      <c r="BA302" s="34">
        <f t="shared" ref="BA302" si="7121">BA299-AY302</f>
        <v>716</v>
      </c>
      <c r="BB302" s="34">
        <f t="shared" ref="BB302" si="7122">BB299-AZ302</f>
        <v>56</v>
      </c>
      <c r="BC302" s="34">
        <v>329</v>
      </c>
      <c r="BD302" s="35">
        <f t="shared" ref="BD302:BD308" si="7123">((BC302+BE302)/BA302)</f>
        <v>0.47625698324022347</v>
      </c>
      <c r="BE302" s="34">
        <v>12</v>
      </c>
      <c r="BF302" s="35">
        <f t="shared" ref="BF302:BF308" si="7124">BE302/(BC302+BE302)</f>
        <v>3.519061583577713E-2</v>
      </c>
      <c r="BG302" s="36"/>
      <c r="BH302" s="34"/>
      <c r="BI302" s="34"/>
      <c r="BJ302" s="37"/>
      <c r="BK302" s="33"/>
      <c r="BL302" s="34"/>
      <c r="BM302" s="34">
        <f t="shared" ref="BM302" si="7125">BM299-BK302</f>
        <v>717</v>
      </c>
      <c r="BN302" s="34">
        <f t="shared" ref="BN302" si="7126">BN299-BL302</f>
        <v>56</v>
      </c>
      <c r="BO302" s="34">
        <v>308</v>
      </c>
      <c r="BP302" s="35">
        <f t="shared" ref="BP302:BP308" si="7127">((BO302+BQ302)/BM302)</f>
        <v>0.43933054393305437</v>
      </c>
      <c r="BQ302" s="34">
        <v>7</v>
      </c>
      <c r="BR302" s="35">
        <f t="shared" ref="BR302:BR308" si="7128">BQ302/(BO302+BQ302)</f>
        <v>2.2222222222222223E-2</v>
      </c>
      <c r="BS302" s="36"/>
      <c r="BT302" s="34"/>
      <c r="BU302" s="34"/>
      <c r="BV302" s="37"/>
      <c r="BW302" s="33"/>
      <c r="BX302" s="34"/>
      <c r="BY302" s="34">
        <f t="shared" ref="BY302" si="7129">BY299-BW302</f>
        <v>699</v>
      </c>
      <c r="BZ302" s="34">
        <f t="shared" ref="BZ302" si="7130">BZ299-BX302</f>
        <v>55</v>
      </c>
      <c r="CA302" s="34">
        <v>340</v>
      </c>
      <c r="CB302" s="35">
        <f t="shared" ref="CB302:CB308" si="7131">((CA302+CC302)/BY302)</f>
        <v>0.5221745350500715</v>
      </c>
      <c r="CC302" s="34">
        <v>25</v>
      </c>
      <c r="CD302" s="35">
        <f t="shared" ref="CD302:CD308" si="7132">CC302/(CA302+CC302)</f>
        <v>6.8493150684931503E-2</v>
      </c>
      <c r="CE302" s="36"/>
      <c r="CF302" s="34"/>
      <c r="CG302" s="34"/>
      <c r="CH302" s="37"/>
      <c r="CI302" s="33"/>
      <c r="CJ302" s="34"/>
      <c r="CK302" s="34">
        <f t="shared" ref="CK302" si="7133">CK299-CI302</f>
        <v>719</v>
      </c>
      <c r="CL302" s="34">
        <f t="shared" ref="CL302" si="7134">CL299-CJ302</f>
        <v>56</v>
      </c>
      <c r="CM302" s="34">
        <v>356</v>
      </c>
      <c r="CN302" s="35">
        <f t="shared" ref="CN302:CN308" si="7135">((CM302+CO302)/CK302)</f>
        <v>0.52155771905424197</v>
      </c>
      <c r="CO302" s="34">
        <v>19</v>
      </c>
      <c r="CP302" s="35">
        <f t="shared" ref="CP302:CP308" si="7136">CO302/(CM302+CO302)</f>
        <v>5.0666666666666665E-2</v>
      </c>
      <c r="CQ302" s="36"/>
      <c r="CR302" s="34"/>
      <c r="CS302" s="34"/>
      <c r="CT302" s="37"/>
      <c r="CU302" s="33"/>
      <c r="CV302" s="34"/>
      <c r="CW302" s="34">
        <f t="shared" ref="CW302" si="7137">CW299-CU302</f>
        <v>711</v>
      </c>
      <c r="CX302" s="34">
        <f t="shared" ref="CX302" si="7138">CX299-CV302</f>
        <v>56</v>
      </c>
      <c r="CY302" s="34">
        <v>332</v>
      </c>
      <c r="CZ302" s="35">
        <f t="shared" ref="CZ302:CZ308" si="7139">((CY302+DA302)/CW302)</f>
        <v>0.4908579465541491</v>
      </c>
      <c r="DA302" s="34">
        <v>17</v>
      </c>
      <c r="DB302" s="35">
        <f t="shared" ref="DB302:DB308" si="7140">DA302/(CY302+DA302)</f>
        <v>4.8710601719197708E-2</v>
      </c>
      <c r="DC302" s="36"/>
      <c r="DD302" s="34"/>
      <c r="DE302" s="34"/>
      <c r="DF302" s="37"/>
      <c r="DG302" s="33"/>
      <c r="DH302" s="34"/>
      <c r="DI302" s="34">
        <f t="shared" ref="DI302" si="7141">DI299-DG302</f>
        <v>141</v>
      </c>
      <c r="DJ302" s="34">
        <f t="shared" ref="DJ302" si="7142">DJ299-DH302</f>
        <v>12</v>
      </c>
      <c r="DK302" s="34">
        <v>50</v>
      </c>
      <c r="DL302" s="35">
        <f t="shared" ref="DL302:DL308" si="7143">((DK302+DM302)/DI302)</f>
        <v>0.38297872340425532</v>
      </c>
      <c r="DM302" s="34">
        <v>4</v>
      </c>
      <c r="DN302" s="35">
        <f t="shared" ref="DN302:DN308" si="7144">DM302/(DK302+DM302)</f>
        <v>7.407407407407407E-2</v>
      </c>
      <c r="DO302" s="36"/>
      <c r="DP302" s="34"/>
      <c r="DQ302" s="34"/>
      <c r="DR302" s="37"/>
      <c r="DS302" s="33"/>
      <c r="DT302" s="34"/>
      <c r="DU302" s="34">
        <f t="shared" ref="DU302" si="7145">DU299-DS302</f>
        <v>734</v>
      </c>
      <c r="DV302" s="34">
        <f t="shared" ref="DV302" si="7146">DV299-DT302</f>
        <v>55</v>
      </c>
      <c r="DW302" s="34">
        <v>340</v>
      </c>
      <c r="DX302" s="35">
        <f t="shared" ref="DX302:DX308" si="7147">((DW302+DY302)/DU302)</f>
        <v>0.49182561307901906</v>
      </c>
      <c r="DY302" s="34">
        <v>21</v>
      </c>
      <c r="DZ302" s="35">
        <f t="shared" ref="DZ302:DZ308" si="7148">DY302/(DW302+DY302)</f>
        <v>5.817174515235457E-2</v>
      </c>
      <c r="EA302" s="36"/>
      <c r="EB302" s="34"/>
      <c r="EC302" s="34"/>
      <c r="ED302" s="37"/>
      <c r="EE302" s="33">
        <v>1</v>
      </c>
      <c r="EF302" s="34"/>
      <c r="EG302" s="34">
        <f t="shared" ref="EG302" si="7149">EG299-EE302</f>
        <v>735</v>
      </c>
      <c r="EH302" s="34">
        <f t="shared" ref="EH302" si="7150">EH299-EF302</f>
        <v>56</v>
      </c>
      <c r="EI302" s="34">
        <v>321</v>
      </c>
      <c r="EJ302" s="35">
        <f t="shared" ref="EJ302:EJ308" si="7151">((EI302+EK302)/EG302)</f>
        <v>0.47346938775510206</v>
      </c>
      <c r="EK302" s="34">
        <v>27</v>
      </c>
      <c r="EL302" s="35">
        <f t="shared" ref="EL302:EL308" si="7152">EK302/(EI302+EK302)</f>
        <v>7.7586206896551727E-2</v>
      </c>
      <c r="EM302" s="36"/>
      <c r="EN302" s="34"/>
      <c r="EO302" s="34"/>
      <c r="EP302" s="37"/>
      <c r="EQ302" s="33"/>
      <c r="ER302" s="34"/>
      <c r="ES302" s="34">
        <f t="shared" ref="ES302" si="7153">ES299-EQ302</f>
        <v>707</v>
      </c>
      <c r="ET302" s="34">
        <f t="shared" ref="ET302" si="7154">ET299-ER302</f>
        <v>54</v>
      </c>
      <c r="EU302" s="34">
        <v>359</v>
      </c>
      <c r="EV302" s="35">
        <f t="shared" ref="EV302:EV308" si="7155">((EU302+EW302)/ES302)</f>
        <v>0.53465346534653468</v>
      </c>
      <c r="EW302" s="34">
        <v>19</v>
      </c>
      <c r="EX302" s="35">
        <f t="shared" ref="EX302:EX308" si="7156">EW302/(EU302+EW302)</f>
        <v>5.0264550264550262E-2</v>
      </c>
      <c r="EY302" s="36"/>
      <c r="EZ302" s="34"/>
      <c r="FA302" s="34"/>
      <c r="FB302" s="37"/>
      <c r="FC302" s="33">
        <v>2</v>
      </c>
      <c r="FD302" s="34"/>
      <c r="FE302" s="34">
        <f t="shared" ref="FE302" si="7157">FE299-FC302</f>
        <v>716</v>
      </c>
      <c r="FF302" s="34">
        <f t="shared" ref="FF302" si="7158">FF299-FD302</f>
        <v>56</v>
      </c>
      <c r="FG302" s="34">
        <v>313</v>
      </c>
      <c r="FH302" s="35">
        <f t="shared" ref="FH302:FH308" si="7159">((FG302+FI302)/FE302)</f>
        <v>0.45949720670391059</v>
      </c>
      <c r="FI302" s="34">
        <v>16</v>
      </c>
      <c r="FJ302" s="35">
        <f t="shared" ref="FJ302:FJ308" si="7160">FI302/(FG302+FI302)</f>
        <v>4.8632218844984802E-2</v>
      </c>
      <c r="FK302" s="36"/>
      <c r="FL302" s="34"/>
      <c r="FM302" s="34"/>
      <c r="FN302" s="37"/>
      <c r="FO302" s="33">
        <v>2</v>
      </c>
      <c r="FP302" s="34"/>
      <c r="FQ302" s="34">
        <f t="shared" ref="FQ302" si="7161">FQ299-FO302</f>
        <v>726</v>
      </c>
      <c r="FR302" s="34">
        <f t="shared" ref="FR302" si="7162">FR299-FP302</f>
        <v>57</v>
      </c>
      <c r="FS302" s="34">
        <v>333</v>
      </c>
      <c r="FT302" s="35">
        <f t="shared" ref="FT302:FT308" si="7163">((FS302+FU302)/FQ302)</f>
        <v>0.47520661157024796</v>
      </c>
      <c r="FU302" s="34">
        <v>12</v>
      </c>
      <c r="FV302" s="35">
        <f t="shared" ref="FV302:FV308" si="7164">FU302/(FS302+FU302)</f>
        <v>3.4782608695652174E-2</v>
      </c>
      <c r="FW302" s="36"/>
      <c r="FX302" s="34"/>
      <c r="FY302" s="34"/>
      <c r="FZ302" s="37"/>
      <c r="GA302" s="33"/>
      <c r="GB302" s="34"/>
      <c r="GC302" s="34">
        <f t="shared" ref="GC302" si="7165">GC299-GA302</f>
        <v>169</v>
      </c>
      <c r="GD302" s="34">
        <f t="shared" ref="GD302" si="7166">GD299-GB302</f>
        <v>13</v>
      </c>
      <c r="GE302" s="34">
        <v>71</v>
      </c>
      <c r="GF302" s="35">
        <f t="shared" ref="GF302:GF308" si="7167">((GE302+GG302)/GC302)</f>
        <v>0.4437869822485207</v>
      </c>
      <c r="GG302" s="34">
        <v>4</v>
      </c>
      <c r="GH302" s="35">
        <f t="shared" ref="GH302:GH308" si="7168">GG302/(GE302+GG302)</f>
        <v>5.3333333333333337E-2</v>
      </c>
      <c r="GI302" s="36"/>
      <c r="GJ302" s="34"/>
      <c r="GK302" s="34"/>
      <c r="GL302" s="37"/>
      <c r="GM302" s="33"/>
      <c r="GN302" s="34"/>
      <c r="GO302" s="34">
        <f t="shared" ref="GO302" si="7169">GO299-GM302</f>
        <v>731</v>
      </c>
      <c r="GP302" s="34">
        <f t="shared" ref="GP302" si="7170">GP299-GN302</f>
        <v>56</v>
      </c>
      <c r="GQ302" s="34">
        <v>355</v>
      </c>
      <c r="GR302" s="35">
        <f t="shared" ref="GR302:GR308" si="7171">((GQ302+GS302)/GO302)</f>
        <v>0.493844049247606</v>
      </c>
      <c r="GS302" s="34">
        <v>6</v>
      </c>
      <c r="GT302" s="35">
        <f t="shared" ref="GT302:GT308" si="7172">GS302/(GQ302+GS302)</f>
        <v>1.662049861495845E-2</v>
      </c>
      <c r="GU302" s="36"/>
      <c r="GV302" s="34"/>
      <c r="GW302" s="34"/>
      <c r="GX302" s="37"/>
      <c r="GY302" s="33"/>
      <c r="GZ302" s="34"/>
      <c r="HA302" s="34">
        <f t="shared" ref="HA302" si="7173">HA299-GY302</f>
        <v>734</v>
      </c>
      <c r="HB302" s="34">
        <f t="shared" ref="HB302" si="7174">HB299-GZ302</f>
        <v>57</v>
      </c>
      <c r="HC302" s="34">
        <v>317</v>
      </c>
      <c r="HD302" s="35">
        <f t="shared" ref="HD302:HD308" si="7175">((HC302+HE302)/HA302)</f>
        <v>0.44550408719346046</v>
      </c>
      <c r="HE302" s="34">
        <v>10</v>
      </c>
      <c r="HF302" s="35">
        <f t="shared" ref="HF302:HF308" si="7176">HE302/(HC302+HE302)</f>
        <v>3.0581039755351681E-2</v>
      </c>
      <c r="HG302" s="36"/>
      <c r="HH302" s="34"/>
      <c r="HI302" s="34"/>
      <c r="HJ302" s="37"/>
      <c r="HK302" s="33">
        <f t="shared" ref="HK302:HK309" si="7177">+C302+O302+AA302+AM302+AY302+BK302+BW302+CI302+CU302+DG302+DS302+EE302+EQ302+FC302+FO302+GA302+GM302+GY302</f>
        <v>5</v>
      </c>
      <c r="HL302" s="34">
        <f t="shared" ref="HL302:HL309" si="7178">+D302+P302+AB302+AN302+AZ302+BL302+BX302+CJ302+CV302+DH302+DT302+EF302+ER302+FD302+FP302+GB302+GN302+GZ302</f>
        <v>0</v>
      </c>
      <c r="HM302" s="34">
        <f t="shared" ref="HM302:HM308" si="7179">+E302+Q302+AC302+AO302+BA302+BM302+BY302+CK302+CW302+DI302+DU302+EG302+ES302+FE302+FQ302+GC302+GO302+HA302</f>
        <v>11165</v>
      </c>
      <c r="HN302" s="34">
        <f t="shared" ref="HN302:HN308" si="7180">+F302+R302+AD302+AP302+BB302+BN302+BZ302+CL302+CX302+DJ302+DV302+EH302+ET302+FF302+FR302+GD302+GP302+HB302</f>
        <v>875</v>
      </c>
      <c r="HO302" s="34">
        <f t="shared" ref="HO302:HO308" si="7181">+G302+S302+AE302+AQ302+BC302+BO302+CA302+CM302+CY302+DK302+DW302+EI302+EU302+FG302+FS302+GE302+GQ302+HC302+HE302+I302+U302+AG302+AS302+BE302+BQ302+CC302+CO302+DA302+DM302+DY302+EK302+EW302+FI302+FU302+GG302+GS302</f>
        <v>5394</v>
      </c>
      <c r="HP302" s="201">
        <f t="shared" ref="HP302:HP308" si="7182">+(HO302)/HM302</f>
        <v>0.48311688311688311</v>
      </c>
      <c r="HQ302" s="48">
        <f t="shared" ref="HQ302:HQ309" si="7183">+I302+U302+AG302+AS302+BE302+BQ302+CC302+CO302+DA302+DM302+DY302+EK302+EW302+FI302+FU302+GG302+GS302+HE302</f>
        <v>245</v>
      </c>
      <c r="HR302" s="35">
        <f t="shared" ref="HR302:HR309" si="7184">+(HQ302/(HO302))</f>
        <v>4.5420837968112721E-2</v>
      </c>
      <c r="HS302" s="49">
        <v>67.2</v>
      </c>
      <c r="HT302" s="50">
        <v>5050</v>
      </c>
      <c r="HU302" s="49">
        <f t="shared" ref="HU302:HU308" si="7185">+HT302/HO302*100</f>
        <v>93.622543566926225</v>
      </c>
      <c r="HV302" s="48"/>
      <c r="HW302" s="37"/>
      <c r="HX302" s="78">
        <f t="shared" ref="HX302:HX308" si="7186">SUM(G302,I302,S302,U302,AE302,AG302,AQ302,AS302,BC302,BE302,BO302,BQ302)/SUM(E302,Q302,AC302,AO302,BA302,BM302)</f>
        <v>0.47405984079055724</v>
      </c>
      <c r="HY302" s="78">
        <f t="shared" ref="HY302:HY308" si="7187">SUM(CA302,CC302,CM302,CO302,CY302,DA302,DK302,DM302,DW302,DY302,EI302,EK302)/SUM(BY302,CK302,CW302,DI302,DU302,EG302)</f>
        <v>0.49531960417223858</v>
      </c>
      <c r="HZ302" s="78">
        <f t="shared" ref="HZ302:HZ308" si="7188">SUM(K302,EU302,EW302,FG302,FI302,FS302,FU302,GE302,GG302,GQ302,GS302,HC302,HE302)/SUM(ES302,FE302,FQ302,GC302,GO302,HA302)</f>
        <v>0.47977795400475814</v>
      </c>
    </row>
    <row r="303" spans="1:241" x14ac:dyDescent="0.25">
      <c r="A303" s="211"/>
      <c r="B303" s="41">
        <f t="shared" ref="B303:B308" si="7189">+B302+1</f>
        <v>44737</v>
      </c>
      <c r="C303" s="10"/>
      <c r="D303" s="11"/>
      <c r="E303" s="74">
        <f t="shared" ref="E303:E308" si="7190">E302-C303</f>
        <v>667</v>
      </c>
      <c r="F303" s="74">
        <f t="shared" ref="F303:F308" si="7191">F302-D303</f>
        <v>54</v>
      </c>
      <c r="G303" s="11">
        <v>326</v>
      </c>
      <c r="H303" s="12">
        <f t="shared" ref="H303:H308" si="7192">((G303+I303)/E303)</f>
        <v>0.51574212893553228</v>
      </c>
      <c r="I303" s="11">
        <v>18</v>
      </c>
      <c r="J303" s="12">
        <f t="shared" si="7108"/>
        <v>5.232558139534884E-2</v>
      </c>
      <c r="K303" s="13"/>
      <c r="L303" s="11"/>
      <c r="M303" s="11"/>
      <c r="N303" s="14"/>
      <c r="O303" s="10"/>
      <c r="P303" s="11"/>
      <c r="Q303" s="74">
        <f t="shared" ref="Q303:Q308" si="7193">Q302-O303</f>
        <v>679</v>
      </c>
      <c r="R303" s="74">
        <f t="shared" ref="R303:R308" si="7194">R302-P303</f>
        <v>56</v>
      </c>
      <c r="S303" s="11">
        <v>295</v>
      </c>
      <c r="T303" s="12">
        <f t="shared" si="7111"/>
        <v>0.46097201767304863</v>
      </c>
      <c r="U303" s="11">
        <v>18</v>
      </c>
      <c r="V303" s="12">
        <f t="shared" si="7112"/>
        <v>5.7507987220447282E-2</v>
      </c>
      <c r="W303" s="13"/>
      <c r="X303" s="11"/>
      <c r="Y303" s="11"/>
      <c r="Z303" s="14"/>
      <c r="AA303" s="10">
        <v>1</v>
      </c>
      <c r="AB303" s="11"/>
      <c r="AC303" s="74">
        <f t="shared" ref="AC303:AC308" si="7195">AC302-AA303</f>
        <v>702</v>
      </c>
      <c r="AD303" s="74">
        <f t="shared" ref="AD303:AD308" si="7196">AD302-AB303</f>
        <v>56</v>
      </c>
      <c r="AE303" s="11">
        <v>329</v>
      </c>
      <c r="AF303" s="12">
        <f t="shared" si="7115"/>
        <v>0.49287749287749288</v>
      </c>
      <c r="AG303" s="11">
        <v>17</v>
      </c>
      <c r="AH303" s="12">
        <f t="shared" si="7116"/>
        <v>4.9132947976878616E-2</v>
      </c>
      <c r="AI303" s="13"/>
      <c r="AJ303" s="11"/>
      <c r="AK303" s="11"/>
      <c r="AL303" s="14"/>
      <c r="AM303" s="10"/>
      <c r="AN303" s="11"/>
      <c r="AO303" s="74">
        <f t="shared" ref="AO303:AO308" si="7197">AO302-AM303</f>
        <v>161</v>
      </c>
      <c r="AP303" s="74">
        <f t="shared" ref="AP303:AP308" si="7198">AP302-AN303</f>
        <v>14</v>
      </c>
      <c r="AQ303" s="11">
        <v>57</v>
      </c>
      <c r="AR303" s="12">
        <f t="shared" si="7119"/>
        <v>0.37888198757763975</v>
      </c>
      <c r="AS303" s="11">
        <v>4</v>
      </c>
      <c r="AT303" s="12">
        <f t="shared" si="7120"/>
        <v>6.5573770491803282E-2</v>
      </c>
      <c r="AU303" s="13"/>
      <c r="AV303" s="11"/>
      <c r="AW303" s="11"/>
      <c r="AX303" s="14"/>
      <c r="AY303" s="10"/>
      <c r="AZ303" s="11"/>
      <c r="BA303" s="74">
        <f t="shared" ref="BA303:BA308" si="7199">BA302-AY303</f>
        <v>716</v>
      </c>
      <c r="BB303" s="74">
        <f t="shared" ref="BB303:BB308" si="7200">BB302-AZ303</f>
        <v>56</v>
      </c>
      <c r="BC303" s="11">
        <v>293</v>
      </c>
      <c r="BD303" s="12">
        <f t="shared" si="7123"/>
        <v>0.42597765363128492</v>
      </c>
      <c r="BE303" s="11">
        <v>12</v>
      </c>
      <c r="BF303" s="12">
        <f t="shared" si="7124"/>
        <v>3.9344262295081971E-2</v>
      </c>
      <c r="BG303" s="13"/>
      <c r="BH303" s="11"/>
      <c r="BI303" s="11"/>
      <c r="BJ303" s="14"/>
      <c r="BK303" s="10"/>
      <c r="BL303" s="11"/>
      <c r="BM303" s="74">
        <f t="shared" ref="BM303:BM308" si="7201">BM302-BK303</f>
        <v>717</v>
      </c>
      <c r="BN303" s="74">
        <f t="shared" ref="BN303:BN308" si="7202">BN302-BL303</f>
        <v>56</v>
      </c>
      <c r="BO303" s="11">
        <v>292</v>
      </c>
      <c r="BP303" s="12">
        <f t="shared" si="7127"/>
        <v>0.43375174337517436</v>
      </c>
      <c r="BQ303" s="11">
        <v>19</v>
      </c>
      <c r="BR303" s="12">
        <f t="shared" si="7128"/>
        <v>6.1093247588424437E-2</v>
      </c>
      <c r="BS303" s="13"/>
      <c r="BT303" s="11"/>
      <c r="BU303" s="11"/>
      <c r="BV303" s="14"/>
      <c r="BW303" s="10"/>
      <c r="BX303" s="11"/>
      <c r="BY303" s="74">
        <f t="shared" ref="BY303:BY308" si="7203">BY302-BW303</f>
        <v>699</v>
      </c>
      <c r="BZ303" s="74">
        <f t="shared" ref="BZ303:BZ308" si="7204">BZ302-BX303</f>
        <v>55</v>
      </c>
      <c r="CA303" s="11">
        <v>340</v>
      </c>
      <c r="CB303" s="12">
        <f t="shared" si="7131"/>
        <v>0.51931330472102999</v>
      </c>
      <c r="CC303" s="11">
        <v>23</v>
      </c>
      <c r="CD303" s="12">
        <f t="shared" si="7132"/>
        <v>6.3360881542699726E-2</v>
      </c>
      <c r="CE303" s="13"/>
      <c r="CF303" s="11"/>
      <c r="CG303" s="11"/>
      <c r="CH303" s="14"/>
      <c r="CI303" s="10"/>
      <c r="CJ303" s="11"/>
      <c r="CK303" s="74">
        <f t="shared" ref="CK303:CK308" si="7205">CK302-CI303</f>
        <v>719</v>
      </c>
      <c r="CL303" s="74">
        <f t="shared" ref="CL303:CL308" si="7206">CL302-CJ303</f>
        <v>56</v>
      </c>
      <c r="CM303" s="11">
        <v>373</v>
      </c>
      <c r="CN303" s="12">
        <f t="shared" si="7135"/>
        <v>0.54242002781641163</v>
      </c>
      <c r="CO303" s="11">
        <v>17</v>
      </c>
      <c r="CP303" s="12">
        <f t="shared" si="7136"/>
        <v>4.3589743589743588E-2</v>
      </c>
      <c r="CQ303" s="13"/>
      <c r="CR303" s="11"/>
      <c r="CS303" s="11"/>
      <c r="CT303" s="14"/>
      <c r="CU303" s="10">
        <v>1</v>
      </c>
      <c r="CV303" s="11"/>
      <c r="CW303" s="74">
        <f t="shared" ref="CW303:CW308" si="7207">CW302-CU303</f>
        <v>710</v>
      </c>
      <c r="CX303" s="74">
        <f t="shared" ref="CX303:CX308" si="7208">CX302-CV303</f>
        <v>56</v>
      </c>
      <c r="CY303" s="11">
        <v>306</v>
      </c>
      <c r="CZ303" s="12">
        <f t="shared" si="7139"/>
        <v>0.45211267605633804</v>
      </c>
      <c r="DA303" s="11">
        <v>15</v>
      </c>
      <c r="DB303" s="12">
        <f t="shared" si="7140"/>
        <v>4.6728971962616821E-2</v>
      </c>
      <c r="DC303" s="13"/>
      <c r="DD303" s="11"/>
      <c r="DE303" s="11"/>
      <c r="DF303" s="14"/>
      <c r="DG303" s="10">
        <v>1</v>
      </c>
      <c r="DH303" s="11"/>
      <c r="DI303" s="74">
        <f t="shared" ref="DI303:DI308" si="7209">DI302-DG303</f>
        <v>140</v>
      </c>
      <c r="DJ303" s="74">
        <f t="shared" ref="DJ303:DJ308" si="7210">DJ302-DH303</f>
        <v>12</v>
      </c>
      <c r="DK303" s="11">
        <v>60</v>
      </c>
      <c r="DL303" s="12">
        <f t="shared" si="7143"/>
        <v>0.4642857142857143</v>
      </c>
      <c r="DM303" s="11">
        <v>5</v>
      </c>
      <c r="DN303" s="12">
        <f t="shared" si="7144"/>
        <v>7.6923076923076927E-2</v>
      </c>
      <c r="DO303" s="13"/>
      <c r="DP303" s="11"/>
      <c r="DQ303" s="11"/>
      <c r="DR303" s="14"/>
      <c r="DS303" s="10"/>
      <c r="DT303" s="11"/>
      <c r="DU303" s="74">
        <f t="shared" ref="DU303:DU308" si="7211">DU302-DS303</f>
        <v>734</v>
      </c>
      <c r="DV303" s="74">
        <f t="shared" ref="DV303:DV308" si="7212">DV302-DT303</f>
        <v>55</v>
      </c>
      <c r="DW303" s="11">
        <v>326</v>
      </c>
      <c r="DX303" s="12">
        <f t="shared" si="7147"/>
        <v>0.4645776566757493</v>
      </c>
      <c r="DY303" s="11">
        <v>15</v>
      </c>
      <c r="DZ303" s="12">
        <f t="shared" si="7148"/>
        <v>4.398826979472141E-2</v>
      </c>
      <c r="EA303" s="13"/>
      <c r="EB303" s="11"/>
      <c r="EC303" s="11"/>
      <c r="ED303" s="14"/>
      <c r="EE303" s="10"/>
      <c r="EF303" s="11"/>
      <c r="EG303" s="74">
        <f t="shared" ref="EG303:EG308" si="7213">EG302-EE303</f>
        <v>735</v>
      </c>
      <c r="EH303" s="74">
        <f t="shared" ref="EH303:EH308" si="7214">EH302-EF303</f>
        <v>56</v>
      </c>
      <c r="EI303" s="11">
        <v>317</v>
      </c>
      <c r="EJ303" s="12">
        <f t="shared" si="7151"/>
        <v>0.46666666666666667</v>
      </c>
      <c r="EK303" s="11">
        <v>26</v>
      </c>
      <c r="EL303" s="12">
        <f t="shared" si="7152"/>
        <v>7.5801749271137031E-2</v>
      </c>
      <c r="EM303" s="13"/>
      <c r="EN303" s="11"/>
      <c r="EO303" s="11"/>
      <c r="EP303" s="14"/>
      <c r="EQ303" s="10"/>
      <c r="ER303" s="11"/>
      <c r="ES303" s="74">
        <f t="shared" ref="ES303:ES308" si="7215">ES302-EQ303</f>
        <v>707</v>
      </c>
      <c r="ET303" s="74">
        <f t="shared" ref="ET303:ET308" si="7216">ET302-ER303</f>
        <v>54</v>
      </c>
      <c r="EU303" s="11">
        <v>338</v>
      </c>
      <c r="EV303" s="12">
        <f t="shared" si="7155"/>
        <v>0.50353606789250349</v>
      </c>
      <c r="EW303" s="11">
        <v>18</v>
      </c>
      <c r="EX303" s="12">
        <f t="shared" si="7156"/>
        <v>5.0561797752808987E-2</v>
      </c>
      <c r="EY303" s="13"/>
      <c r="EZ303" s="11"/>
      <c r="FA303" s="11"/>
      <c r="FB303" s="14"/>
      <c r="FC303" s="10"/>
      <c r="FD303" s="11"/>
      <c r="FE303" s="74">
        <f t="shared" ref="FE303:FE308" si="7217">FE302-FC303</f>
        <v>716</v>
      </c>
      <c r="FF303" s="74">
        <f t="shared" ref="FF303:FF308" si="7218">FF302-FD303</f>
        <v>56</v>
      </c>
      <c r="FG303" s="11">
        <v>310</v>
      </c>
      <c r="FH303" s="12">
        <f t="shared" si="7159"/>
        <v>0.45530726256983239</v>
      </c>
      <c r="FI303" s="11">
        <v>16</v>
      </c>
      <c r="FJ303" s="12">
        <f t="shared" si="7160"/>
        <v>4.9079754601226995E-2</v>
      </c>
      <c r="FK303" s="13"/>
      <c r="FL303" s="11"/>
      <c r="FM303" s="11"/>
      <c r="FN303" s="14"/>
      <c r="FO303" s="10"/>
      <c r="FP303" s="11"/>
      <c r="FQ303" s="74">
        <f t="shared" ref="FQ303:FQ308" si="7219">FQ302-FO303</f>
        <v>726</v>
      </c>
      <c r="FR303" s="74">
        <f t="shared" ref="FR303:FR308" si="7220">FR302-FP303</f>
        <v>57</v>
      </c>
      <c r="FS303" s="11">
        <v>322</v>
      </c>
      <c r="FT303" s="12">
        <f t="shared" si="7163"/>
        <v>0.465564738292011</v>
      </c>
      <c r="FU303" s="11">
        <v>16</v>
      </c>
      <c r="FV303" s="12">
        <f t="shared" si="7164"/>
        <v>4.7337278106508875E-2</v>
      </c>
      <c r="FW303" s="13"/>
      <c r="FX303" s="11"/>
      <c r="FY303" s="11"/>
      <c r="FZ303" s="14"/>
      <c r="GA303" s="10">
        <v>1</v>
      </c>
      <c r="GB303" s="11"/>
      <c r="GC303" s="74">
        <f t="shared" ref="GC303:GC308" si="7221">GC302-GA303</f>
        <v>168</v>
      </c>
      <c r="GD303" s="74">
        <f t="shared" ref="GD303:GD308" si="7222">GD302-GB303</f>
        <v>13</v>
      </c>
      <c r="GE303" s="11">
        <v>70</v>
      </c>
      <c r="GF303" s="12">
        <f t="shared" si="7167"/>
        <v>0.43452380952380953</v>
      </c>
      <c r="GG303" s="11">
        <v>3</v>
      </c>
      <c r="GH303" s="12">
        <f t="shared" si="7168"/>
        <v>4.1095890410958902E-2</v>
      </c>
      <c r="GI303" s="13"/>
      <c r="GJ303" s="11"/>
      <c r="GK303" s="11"/>
      <c r="GL303" s="14"/>
      <c r="GM303" s="10"/>
      <c r="GN303" s="11"/>
      <c r="GO303" s="74">
        <f t="shared" ref="GO303:GO308" si="7223">GO302-GM303</f>
        <v>731</v>
      </c>
      <c r="GP303" s="74">
        <f t="shared" ref="GP303:GP308" si="7224">GP302-GN303</f>
        <v>56</v>
      </c>
      <c r="GQ303" s="11">
        <v>343</v>
      </c>
      <c r="GR303" s="12">
        <f t="shared" si="7171"/>
        <v>0.48290013679890559</v>
      </c>
      <c r="GS303" s="11">
        <v>10</v>
      </c>
      <c r="GT303" s="12">
        <f t="shared" si="7172"/>
        <v>2.8328611898016998E-2</v>
      </c>
      <c r="GU303" s="13"/>
      <c r="GV303" s="11"/>
      <c r="GW303" s="11"/>
      <c r="GX303" s="14"/>
      <c r="GY303" s="10"/>
      <c r="GZ303" s="11"/>
      <c r="HA303" s="74">
        <f t="shared" ref="HA303:HA308" si="7225">HA302-GY303</f>
        <v>734</v>
      </c>
      <c r="HB303" s="74">
        <f t="shared" ref="HB303:HB308" si="7226">HB302-GZ303</f>
        <v>57</v>
      </c>
      <c r="HC303" s="11">
        <v>310</v>
      </c>
      <c r="HD303" s="12">
        <f t="shared" si="7175"/>
        <v>0.44141689373297005</v>
      </c>
      <c r="HE303" s="11">
        <v>14</v>
      </c>
      <c r="HF303" s="12">
        <f t="shared" si="7176"/>
        <v>4.3209876543209874E-2</v>
      </c>
      <c r="HG303" s="13"/>
      <c r="HH303" s="11"/>
      <c r="HI303" s="11"/>
      <c r="HJ303" s="14"/>
      <c r="HK303" s="10">
        <f t="shared" si="7177"/>
        <v>4</v>
      </c>
      <c r="HL303" s="11">
        <f t="shared" si="7178"/>
        <v>0</v>
      </c>
      <c r="HM303" s="11">
        <f t="shared" si="7179"/>
        <v>11161</v>
      </c>
      <c r="HN303" s="11">
        <f t="shared" si="7180"/>
        <v>875</v>
      </c>
      <c r="HO303" s="11">
        <f t="shared" si="7181"/>
        <v>5273</v>
      </c>
      <c r="HP303" s="202">
        <f t="shared" si="7182"/>
        <v>0.47244870531314398</v>
      </c>
      <c r="HQ303" s="15">
        <f t="shared" si="7183"/>
        <v>266</v>
      </c>
      <c r="HR303" s="12">
        <f t="shared" si="7184"/>
        <v>5.0445666603451546E-2</v>
      </c>
      <c r="HS303" s="16">
        <v>66.5</v>
      </c>
      <c r="HT303" s="17">
        <v>4863</v>
      </c>
      <c r="HU303" s="16">
        <f t="shared" si="7185"/>
        <v>92.224540109994308</v>
      </c>
      <c r="HV303" s="15"/>
      <c r="HW303" s="14"/>
      <c r="HX303" s="78">
        <f t="shared" si="7186"/>
        <v>0.46128500823723229</v>
      </c>
      <c r="HY303" s="78">
        <f t="shared" si="7187"/>
        <v>0.48782445812148784</v>
      </c>
      <c r="HZ303" s="78">
        <f t="shared" si="7188"/>
        <v>0.46800634584875728</v>
      </c>
    </row>
    <row r="304" spans="1:241" x14ac:dyDescent="0.25">
      <c r="A304" s="211"/>
      <c r="B304" s="41">
        <f t="shared" si="7189"/>
        <v>44738</v>
      </c>
      <c r="C304" s="10"/>
      <c r="D304" s="11"/>
      <c r="E304" s="74">
        <f t="shared" si="7190"/>
        <v>667</v>
      </c>
      <c r="F304" s="74">
        <f t="shared" si="7191"/>
        <v>54</v>
      </c>
      <c r="G304" s="11">
        <v>338</v>
      </c>
      <c r="H304" s="12">
        <f t="shared" si="7192"/>
        <v>0.52623688155922044</v>
      </c>
      <c r="I304" s="11">
        <v>13</v>
      </c>
      <c r="J304" s="12">
        <f t="shared" si="7108"/>
        <v>3.7037037037037035E-2</v>
      </c>
      <c r="K304" s="13"/>
      <c r="L304" s="11"/>
      <c r="M304" s="11"/>
      <c r="N304" s="14"/>
      <c r="O304" s="10"/>
      <c r="P304" s="11"/>
      <c r="Q304" s="74">
        <f t="shared" si="7193"/>
        <v>679</v>
      </c>
      <c r="R304" s="74">
        <f t="shared" si="7194"/>
        <v>56</v>
      </c>
      <c r="S304" s="11">
        <v>328</v>
      </c>
      <c r="T304" s="12">
        <f t="shared" si="7111"/>
        <v>0.51693667157584688</v>
      </c>
      <c r="U304" s="11">
        <v>23</v>
      </c>
      <c r="V304" s="12">
        <f t="shared" si="7112"/>
        <v>6.5527065527065526E-2</v>
      </c>
      <c r="W304" s="13"/>
      <c r="X304" s="11"/>
      <c r="Y304" s="11"/>
      <c r="Z304" s="14"/>
      <c r="AA304" s="10"/>
      <c r="AB304" s="11"/>
      <c r="AC304" s="74">
        <f t="shared" si="7195"/>
        <v>702</v>
      </c>
      <c r="AD304" s="74">
        <f t="shared" si="7196"/>
        <v>56</v>
      </c>
      <c r="AE304" s="11">
        <v>340</v>
      </c>
      <c r="AF304" s="12">
        <f t="shared" si="7115"/>
        <v>0.49715099715099714</v>
      </c>
      <c r="AG304" s="11">
        <v>9</v>
      </c>
      <c r="AH304" s="12">
        <f t="shared" si="7116"/>
        <v>2.5787965616045846E-2</v>
      </c>
      <c r="AI304" s="13"/>
      <c r="AJ304" s="11"/>
      <c r="AK304" s="11"/>
      <c r="AL304" s="14"/>
      <c r="AM304" s="10"/>
      <c r="AN304" s="11"/>
      <c r="AO304" s="74">
        <f t="shared" si="7197"/>
        <v>161</v>
      </c>
      <c r="AP304" s="74">
        <f t="shared" si="7198"/>
        <v>14</v>
      </c>
      <c r="AQ304" s="11">
        <v>69</v>
      </c>
      <c r="AR304" s="12">
        <f t="shared" si="7119"/>
        <v>0.44099378881987578</v>
      </c>
      <c r="AS304" s="11">
        <v>2</v>
      </c>
      <c r="AT304" s="12">
        <f t="shared" si="7120"/>
        <v>2.8169014084507043E-2</v>
      </c>
      <c r="AU304" s="13"/>
      <c r="AV304" s="11"/>
      <c r="AW304" s="11"/>
      <c r="AX304" s="14"/>
      <c r="AY304" s="10"/>
      <c r="AZ304" s="11"/>
      <c r="BA304" s="74">
        <f t="shared" si="7199"/>
        <v>716</v>
      </c>
      <c r="BB304" s="74">
        <f t="shared" si="7200"/>
        <v>56</v>
      </c>
      <c r="BC304" s="11">
        <v>330</v>
      </c>
      <c r="BD304" s="12">
        <f t="shared" si="7123"/>
        <v>0.48463687150837986</v>
      </c>
      <c r="BE304" s="11">
        <v>17</v>
      </c>
      <c r="BF304" s="12">
        <f t="shared" si="7124"/>
        <v>4.8991354466858789E-2</v>
      </c>
      <c r="BG304" s="13"/>
      <c r="BH304" s="11"/>
      <c r="BI304" s="11"/>
      <c r="BJ304" s="14"/>
      <c r="BK304" s="10">
        <v>2</v>
      </c>
      <c r="BL304" s="11"/>
      <c r="BM304" s="74">
        <f t="shared" si="7201"/>
        <v>715</v>
      </c>
      <c r="BN304" s="74">
        <f t="shared" si="7202"/>
        <v>56</v>
      </c>
      <c r="BO304" s="11">
        <v>325</v>
      </c>
      <c r="BP304" s="12">
        <f t="shared" si="7127"/>
        <v>0.47412587412587415</v>
      </c>
      <c r="BQ304" s="11">
        <v>14</v>
      </c>
      <c r="BR304" s="12">
        <f t="shared" si="7128"/>
        <v>4.1297935103244837E-2</v>
      </c>
      <c r="BS304" s="13"/>
      <c r="BT304" s="11"/>
      <c r="BU304" s="11"/>
      <c r="BV304" s="14"/>
      <c r="BW304" s="10"/>
      <c r="BX304" s="11"/>
      <c r="BY304" s="74">
        <f t="shared" si="7203"/>
        <v>699</v>
      </c>
      <c r="BZ304" s="74">
        <f t="shared" si="7204"/>
        <v>55</v>
      </c>
      <c r="CA304" s="11">
        <v>315</v>
      </c>
      <c r="CB304" s="12">
        <f t="shared" si="7131"/>
        <v>0.47639484978540775</v>
      </c>
      <c r="CC304" s="11">
        <v>18</v>
      </c>
      <c r="CD304" s="12">
        <f t="shared" si="7132"/>
        <v>5.4054054054054057E-2</v>
      </c>
      <c r="CE304" s="13"/>
      <c r="CF304" s="11"/>
      <c r="CG304" s="11"/>
      <c r="CH304" s="14"/>
      <c r="CI304" s="10"/>
      <c r="CJ304" s="11"/>
      <c r="CK304" s="74">
        <f t="shared" si="7205"/>
        <v>719</v>
      </c>
      <c r="CL304" s="74">
        <f t="shared" si="7206"/>
        <v>56</v>
      </c>
      <c r="CM304" s="11">
        <v>350</v>
      </c>
      <c r="CN304" s="12">
        <f t="shared" si="7135"/>
        <v>0.50904033379694025</v>
      </c>
      <c r="CO304" s="11">
        <v>16</v>
      </c>
      <c r="CP304" s="12">
        <f t="shared" si="7136"/>
        <v>4.3715846994535519E-2</v>
      </c>
      <c r="CQ304" s="13"/>
      <c r="CR304" s="11"/>
      <c r="CS304" s="11"/>
      <c r="CT304" s="14"/>
      <c r="CU304" s="10"/>
      <c r="CV304" s="11"/>
      <c r="CW304" s="74">
        <f t="shared" si="7207"/>
        <v>710</v>
      </c>
      <c r="CX304" s="74">
        <f t="shared" si="7208"/>
        <v>56</v>
      </c>
      <c r="CY304" s="11">
        <v>300</v>
      </c>
      <c r="CZ304" s="12">
        <f t="shared" si="7139"/>
        <v>0.45352112676056339</v>
      </c>
      <c r="DA304" s="11">
        <v>22</v>
      </c>
      <c r="DB304" s="12">
        <f t="shared" si="7140"/>
        <v>6.8322981366459631E-2</v>
      </c>
      <c r="DC304" s="13"/>
      <c r="DD304" s="11"/>
      <c r="DE304" s="11"/>
      <c r="DF304" s="14"/>
      <c r="DG304" s="10">
        <v>1</v>
      </c>
      <c r="DH304" s="11"/>
      <c r="DI304" s="74">
        <f t="shared" si="7209"/>
        <v>139</v>
      </c>
      <c r="DJ304" s="74">
        <f t="shared" si="7210"/>
        <v>12</v>
      </c>
      <c r="DK304" s="11">
        <v>55</v>
      </c>
      <c r="DL304" s="12">
        <f t="shared" si="7143"/>
        <v>0.41726618705035973</v>
      </c>
      <c r="DM304" s="11">
        <v>3</v>
      </c>
      <c r="DN304" s="12">
        <f t="shared" si="7144"/>
        <v>5.1724137931034482E-2</v>
      </c>
      <c r="DO304" s="13"/>
      <c r="DP304" s="11"/>
      <c r="DQ304" s="11"/>
      <c r="DR304" s="14"/>
      <c r="DS304" s="10"/>
      <c r="DT304" s="11"/>
      <c r="DU304" s="74">
        <f t="shared" si="7211"/>
        <v>734</v>
      </c>
      <c r="DV304" s="74">
        <f t="shared" si="7212"/>
        <v>55</v>
      </c>
      <c r="DW304" s="11">
        <v>303</v>
      </c>
      <c r="DX304" s="12">
        <f t="shared" si="7147"/>
        <v>0.44550408719346046</v>
      </c>
      <c r="DY304" s="11">
        <v>24</v>
      </c>
      <c r="DZ304" s="12">
        <f t="shared" si="7148"/>
        <v>7.3394495412844041E-2</v>
      </c>
      <c r="EA304" s="13"/>
      <c r="EB304" s="11"/>
      <c r="EC304" s="11"/>
      <c r="ED304" s="14"/>
      <c r="EE304" s="10"/>
      <c r="EF304" s="11"/>
      <c r="EG304" s="74">
        <f t="shared" si="7213"/>
        <v>735</v>
      </c>
      <c r="EH304" s="74">
        <f t="shared" si="7214"/>
        <v>56</v>
      </c>
      <c r="EI304" s="11">
        <v>300</v>
      </c>
      <c r="EJ304" s="12">
        <f t="shared" si="7151"/>
        <v>0.43945578231292515</v>
      </c>
      <c r="EK304" s="11">
        <v>23</v>
      </c>
      <c r="EL304" s="12">
        <f t="shared" si="7152"/>
        <v>7.1207430340557279E-2</v>
      </c>
      <c r="EM304" s="13"/>
      <c r="EN304" s="11"/>
      <c r="EO304" s="11"/>
      <c r="EP304" s="14"/>
      <c r="EQ304" s="10"/>
      <c r="ER304" s="11"/>
      <c r="ES304" s="74">
        <f t="shared" si="7215"/>
        <v>707</v>
      </c>
      <c r="ET304" s="74">
        <f t="shared" si="7216"/>
        <v>54</v>
      </c>
      <c r="EU304" s="11">
        <v>352</v>
      </c>
      <c r="EV304" s="12">
        <f t="shared" si="7155"/>
        <v>0.5134370579915134</v>
      </c>
      <c r="EW304" s="11">
        <v>11</v>
      </c>
      <c r="EX304" s="12">
        <f t="shared" si="7156"/>
        <v>3.0303030303030304E-2</v>
      </c>
      <c r="EY304" s="13"/>
      <c r="EZ304" s="11"/>
      <c r="FA304" s="11"/>
      <c r="FB304" s="14"/>
      <c r="FC304" s="10"/>
      <c r="FD304" s="11"/>
      <c r="FE304" s="74">
        <f t="shared" si="7217"/>
        <v>716</v>
      </c>
      <c r="FF304" s="74">
        <f t="shared" si="7218"/>
        <v>56</v>
      </c>
      <c r="FG304" s="11">
        <v>337</v>
      </c>
      <c r="FH304" s="12">
        <f t="shared" si="7159"/>
        <v>0.50698324022346364</v>
      </c>
      <c r="FI304" s="11">
        <v>26</v>
      </c>
      <c r="FJ304" s="12">
        <f t="shared" si="7160"/>
        <v>7.1625344352617082E-2</v>
      </c>
      <c r="FK304" s="13"/>
      <c r="FL304" s="11"/>
      <c r="FM304" s="11"/>
      <c r="FN304" s="14"/>
      <c r="FO304" s="10"/>
      <c r="FP304" s="11"/>
      <c r="FQ304" s="74">
        <f t="shared" si="7219"/>
        <v>726</v>
      </c>
      <c r="FR304" s="74">
        <f t="shared" si="7220"/>
        <v>57</v>
      </c>
      <c r="FS304" s="11">
        <v>336</v>
      </c>
      <c r="FT304" s="12">
        <f t="shared" si="7163"/>
        <v>0.47796143250688705</v>
      </c>
      <c r="FU304" s="11">
        <v>11</v>
      </c>
      <c r="FV304" s="12">
        <f t="shared" si="7164"/>
        <v>3.1700288184438041E-2</v>
      </c>
      <c r="FW304" s="13"/>
      <c r="FX304" s="11"/>
      <c r="FY304" s="11"/>
      <c r="FZ304" s="14"/>
      <c r="GA304" s="10"/>
      <c r="GB304" s="11"/>
      <c r="GC304" s="74">
        <f t="shared" si="7221"/>
        <v>168</v>
      </c>
      <c r="GD304" s="74">
        <f t="shared" si="7222"/>
        <v>13</v>
      </c>
      <c r="GE304" s="11">
        <v>63</v>
      </c>
      <c r="GF304" s="12">
        <f t="shared" si="7167"/>
        <v>0.38095238095238093</v>
      </c>
      <c r="GG304" s="11">
        <v>1</v>
      </c>
      <c r="GH304" s="12">
        <f t="shared" si="7168"/>
        <v>1.5625E-2</v>
      </c>
      <c r="GI304" s="13"/>
      <c r="GJ304" s="11"/>
      <c r="GK304" s="11"/>
      <c r="GL304" s="14"/>
      <c r="GM304" s="10"/>
      <c r="GN304" s="11"/>
      <c r="GO304" s="74">
        <f t="shared" si="7223"/>
        <v>731</v>
      </c>
      <c r="GP304" s="74">
        <f t="shared" si="7224"/>
        <v>56</v>
      </c>
      <c r="GQ304" s="11">
        <v>325</v>
      </c>
      <c r="GR304" s="12">
        <f t="shared" si="7171"/>
        <v>0.45690834473324216</v>
      </c>
      <c r="GS304" s="11">
        <v>9</v>
      </c>
      <c r="GT304" s="12">
        <f t="shared" si="7172"/>
        <v>2.6946107784431138E-2</v>
      </c>
      <c r="GU304" s="13"/>
      <c r="GV304" s="11"/>
      <c r="GW304" s="11"/>
      <c r="GX304" s="14"/>
      <c r="GY304" s="10"/>
      <c r="GZ304" s="11"/>
      <c r="HA304" s="74">
        <f t="shared" si="7225"/>
        <v>734</v>
      </c>
      <c r="HB304" s="74">
        <f t="shared" si="7226"/>
        <v>57</v>
      </c>
      <c r="HC304" s="11">
        <v>305</v>
      </c>
      <c r="HD304" s="12">
        <f t="shared" si="7175"/>
        <v>0.43188010899182561</v>
      </c>
      <c r="HE304" s="11">
        <v>12</v>
      </c>
      <c r="HF304" s="12">
        <f t="shared" si="7176"/>
        <v>3.7854889589905363E-2</v>
      </c>
      <c r="HG304" s="13"/>
      <c r="HH304" s="11"/>
      <c r="HI304" s="11"/>
      <c r="HJ304" s="14"/>
      <c r="HK304" s="10">
        <f t="shared" si="7177"/>
        <v>3</v>
      </c>
      <c r="HL304" s="11">
        <f t="shared" si="7178"/>
        <v>0</v>
      </c>
      <c r="HM304" s="11">
        <f t="shared" si="7179"/>
        <v>11158</v>
      </c>
      <c r="HN304" s="11">
        <f t="shared" si="7180"/>
        <v>875</v>
      </c>
      <c r="HO304" s="11">
        <f t="shared" si="7181"/>
        <v>5325</v>
      </c>
      <c r="HP304" s="202">
        <f t="shared" si="7182"/>
        <v>0.47723606381071876</v>
      </c>
      <c r="HQ304" s="15">
        <f t="shared" si="7183"/>
        <v>254</v>
      </c>
      <c r="HR304" s="12">
        <f t="shared" si="7184"/>
        <v>4.7699530516431922E-2</v>
      </c>
      <c r="HS304" s="16">
        <v>67.2</v>
      </c>
      <c r="HT304" s="17">
        <v>4947</v>
      </c>
      <c r="HU304" s="16">
        <f t="shared" si="7185"/>
        <v>92.901408450704224</v>
      </c>
      <c r="HV304" s="15"/>
      <c r="HW304" s="14"/>
      <c r="HX304" s="78">
        <f t="shared" si="7186"/>
        <v>0.49670329670329672</v>
      </c>
      <c r="HY304" s="78">
        <f t="shared" si="7187"/>
        <v>0.46279443254817987</v>
      </c>
      <c r="HZ304" s="78">
        <f t="shared" si="7188"/>
        <v>0.47276573241671072</v>
      </c>
    </row>
    <row r="305" spans="1:241" x14ac:dyDescent="0.25">
      <c r="A305" s="211"/>
      <c r="B305" s="41">
        <f t="shared" si="7189"/>
        <v>44739</v>
      </c>
      <c r="C305" s="10"/>
      <c r="D305" s="11"/>
      <c r="E305" s="74">
        <f t="shared" si="7190"/>
        <v>667</v>
      </c>
      <c r="F305" s="74">
        <f t="shared" si="7191"/>
        <v>54</v>
      </c>
      <c r="G305" s="11">
        <v>358</v>
      </c>
      <c r="H305" s="12">
        <f t="shared" si="7192"/>
        <v>0.56971514242878563</v>
      </c>
      <c r="I305" s="11">
        <v>22</v>
      </c>
      <c r="J305" s="12">
        <f t="shared" si="7108"/>
        <v>5.7894736842105263E-2</v>
      </c>
      <c r="K305" s="11"/>
      <c r="L305" s="11"/>
      <c r="M305" s="18"/>
      <c r="N305" s="20"/>
      <c r="O305" s="10"/>
      <c r="P305" s="11"/>
      <c r="Q305" s="74">
        <f t="shared" si="7193"/>
        <v>679</v>
      </c>
      <c r="R305" s="74">
        <f t="shared" si="7194"/>
        <v>56</v>
      </c>
      <c r="S305" s="11">
        <v>301</v>
      </c>
      <c r="T305" s="12">
        <f t="shared" si="7111"/>
        <v>0.47128129602356406</v>
      </c>
      <c r="U305" s="11">
        <v>19</v>
      </c>
      <c r="V305" s="12">
        <f t="shared" si="7112"/>
        <v>5.9374999999999997E-2</v>
      </c>
      <c r="W305" s="11"/>
      <c r="X305" s="11"/>
      <c r="Y305" s="18"/>
      <c r="Z305" s="20"/>
      <c r="AA305" s="10"/>
      <c r="AB305" s="11">
        <v>1</v>
      </c>
      <c r="AC305" s="74">
        <f t="shared" si="7195"/>
        <v>702</v>
      </c>
      <c r="AD305" s="74">
        <f t="shared" si="7196"/>
        <v>55</v>
      </c>
      <c r="AE305" s="11">
        <v>328</v>
      </c>
      <c r="AF305" s="12">
        <f t="shared" si="7115"/>
        <v>0.48575498575498577</v>
      </c>
      <c r="AG305" s="11">
        <v>13</v>
      </c>
      <c r="AH305" s="12">
        <f t="shared" si="7116"/>
        <v>3.8123167155425221E-2</v>
      </c>
      <c r="AI305" s="11"/>
      <c r="AJ305" s="11"/>
      <c r="AK305" s="18"/>
      <c r="AL305" s="20"/>
      <c r="AM305" s="10"/>
      <c r="AN305" s="11"/>
      <c r="AO305" s="74">
        <f t="shared" si="7197"/>
        <v>161</v>
      </c>
      <c r="AP305" s="74">
        <f t="shared" si="7198"/>
        <v>14</v>
      </c>
      <c r="AQ305" s="11">
        <v>65</v>
      </c>
      <c r="AR305" s="12">
        <f t="shared" si="7119"/>
        <v>0.42857142857142855</v>
      </c>
      <c r="AS305" s="11">
        <v>4</v>
      </c>
      <c r="AT305" s="12">
        <f t="shared" si="7120"/>
        <v>5.7971014492753624E-2</v>
      </c>
      <c r="AU305" s="11"/>
      <c r="AV305" s="11"/>
      <c r="AW305" s="18"/>
      <c r="AX305" s="20"/>
      <c r="AY305" s="10"/>
      <c r="AZ305" s="11">
        <v>1</v>
      </c>
      <c r="BA305" s="74">
        <f t="shared" si="7199"/>
        <v>716</v>
      </c>
      <c r="BB305" s="74">
        <f t="shared" si="7200"/>
        <v>55</v>
      </c>
      <c r="BC305" s="11">
        <v>294</v>
      </c>
      <c r="BD305" s="12">
        <f t="shared" si="7123"/>
        <v>0.42597765363128492</v>
      </c>
      <c r="BE305" s="11">
        <v>11</v>
      </c>
      <c r="BF305" s="12">
        <f t="shared" si="7124"/>
        <v>3.6065573770491806E-2</v>
      </c>
      <c r="BG305" s="11"/>
      <c r="BH305" s="11"/>
      <c r="BI305" s="18"/>
      <c r="BJ305" s="20"/>
      <c r="BK305" s="10"/>
      <c r="BL305" s="11"/>
      <c r="BM305" s="74">
        <f t="shared" si="7201"/>
        <v>715</v>
      </c>
      <c r="BN305" s="74">
        <f t="shared" si="7202"/>
        <v>56</v>
      </c>
      <c r="BO305" s="11">
        <v>286</v>
      </c>
      <c r="BP305" s="12">
        <f t="shared" si="7127"/>
        <v>0.41258741258741261</v>
      </c>
      <c r="BQ305" s="11">
        <v>9</v>
      </c>
      <c r="BR305" s="12">
        <f t="shared" si="7128"/>
        <v>3.0508474576271188E-2</v>
      </c>
      <c r="BS305" s="11"/>
      <c r="BT305" s="11"/>
      <c r="BU305" s="18"/>
      <c r="BV305" s="20"/>
      <c r="BW305" s="10">
        <v>1</v>
      </c>
      <c r="BX305" s="11"/>
      <c r="BY305" s="74">
        <f t="shared" si="7203"/>
        <v>698</v>
      </c>
      <c r="BZ305" s="74">
        <f t="shared" si="7204"/>
        <v>55</v>
      </c>
      <c r="CA305" s="11">
        <v>324</v>
      </c>
      <c r="CB305" s="12">
        <f t="shared" si="7131"/>
        <v>0.49283667621776506</v>
      </c>
      <c r="CC305" s="11">
        <v>20</v>
      </c>
      <c r="CD305" s="12">
        <f t="shared" si="7132"/>
        <v>5.8139534883720929E-2</v>
      </c>
      <c r="CE305" s="11"/>
      <c r="CF305" s="11"/>
      <c r="CG305" s="18"/>
      <c r="CH305" s="20"/>
      <c r="CI305" s="10"/>
      <c r="CJ305" s="11"/>
      <c r="CK305" s="74">
        <f t="shared" si="7205"/>
        <v>719</v>
      </c>
      <c r="CL305" s="74">
        <f t="shared" si="7206"/>
        <v>56</v>
      </c>
      <c r="CM305" s="11">
        <v>328</v>
      </c>
      <c r="CN305" s="12">
        <f t="shared" si="7135"/>
        <v>0.46731571627260082</v>
      </c>
      <c r="CO305" s="11">
        <v>8</v>
      </c>
      <c r="CP305" s="12">
        <f t="shared" si="7136"/>
        <v>2.3809523809523808E-2</v>
      </c>
      <c r="CQ305" s="11"/>
      <c r="CR305" s="11"/>
      <c r="CS305" s="18"/>
      <c r="CT305" s="20"/>
      <c r="CU305" s="10"/>
      <c r="CV305" s="11"/>
      <c r="CW305" s="74">
        <f t="shared" si="7207"/>
        <v>710</v>
      </c>
      <c r="CX305" s="74">
        <f t="shared" si="7208"/>
        <v>56</v>
      </c>
      <c r="CY305" s="11">
        <v>308</v>
      </c>
      <c r="CZ305" s="12">
        <f t="shared" si="7139"/>
        <v>0.47042253521126759</v>
      </c>
      <c r="DA305" s="11">
        <v>26</v>
      </c>
      <c r="DB305" s="12">
        <f t="shared" si="7140"/>
        <v>7.7844311377245512E-2</v>
      </c>
      <c r="DC305" s="11"/>
      <c r="DD305" s="11"/>
      <c r="DE305" s="18"/>
      <c r="DF305" s="20"/>
      <c r="DG305" s="10"/>
      <c r="DH305" s="11"/>
      <c r="DI305" s="74">
        <f t="shared" si="7209"/>
        <v>139</v>
      </c>
      <c r="DJ305" s="74">
        <f t="shared" si="7210"/>
        <v>12</v>
      </c>
      <c r="DK305" s="11">
        <v>58</v>
      </c>
      <c r="DL305" s="12">
        <f t="shared" si="7143"/>
        <v>0.4460431654676259</v>
      </c>
      <c r="DM305" s="11">
        <v>4</v>
      </c>
      <c r="DN305" s="12">
        <f t="shared" si="7144"/>
        <v>6.4516129032258063E-2</v>
      </c>
      <c r="DO305" s="11"/>
      <c r="DP305" s="11"/>
      <c r="DQ305" s="18"/>
      <c r="DR305" s="20"/>
      <c r="DS305" s="10"/>
      <c r="DT305" s="11"/>
      <c r="DU305" s="74">
        <f t="shared" si="7211"/>
        <v>734</v>
      </c>
      <c r="DV305" s="74">
        <f t="shared" si="7212"/>
        <v>55</v>
      </c>
      <c r="DW305" s="11">
        <v>310</v>
      </c>
      <c r="DX305" s="12">
        <f t="shared" si="7147"/>
        <v>0.44822888283378748</v>
      </c>
      <c r="DY305" s="11">
        <v>19</v>
      </c>
      <c r="DZ305" s="12">
        <f t="shared" si="7148"/>
        <v>5.7750759878419454E-2</v>
      </c>
      <c r="EA305" s="11"/>
      <c r="EB305" s="11"/>
      <c r="EC305" s="18"/>
      <c r="ED305" s="20"/>
      <c r="EE305" s="10"/>
      <c r="EF305" s="11"/>
      <c r="EG305" s="74">
        <f t="shared" si="7213"/>
        <v>735</v>
      </c>
      <c r="EH305" s="74">
        <f t="shared" si="7214"/>
        <v>56</v>
      </c>
      <c r="EI305" s="11">
        <v>314</v>
      </c>
      <c r="EJ305" s="12">
        <f t="shared" si="7151"/>
        <v>0.44761904761904764</v>
      </c>
      <c r="EK305" s="11">
        <v>15</v>
      </c>
      <c r="EL305" s="12">
        <f t="shared" si="7152"/>
        <v>4.5592705167173252E-2</v>
      </c>
      <c r="EM305" s="11"/>
      <c r="EN305" s="11"/>
      <c r="EO305" s="18"/>
      <c r="EP305" s="20"/>
      <c r="EQ305" s="10"/>
      <c r="ER305" s="11"/>
      <c r="ES305" s="74">
        <f t="shared" si="7215"/>
        <v>707</v>
      </c>
      <c r="ET305" s="74">
        <f t="shared" si="7216"/>
        <v>54</v>
      </c>
      <c r="EU305" s="11">
        <v>380</v>
      </c>
      <c r="EV305" s="12">
        <f t="shared" si="7155"/>
        <v>0.56152758132956149</v>
      </c>
      <c r="EW305" s="11">
        <v>17</v>
      </c>
      <c r="EX305" s="12">
        <f t="shared" si="7156"/>
        <v>4.2821158690176324E-2</v>
      </c>
      <c r="EY305" s="11"/>
      <c r="EZ305" s="11"/>
      <c r="FA305" s="18"/>
      <c r="FB305" s="20"/>
      <c r="FC305" s="10"/>
      <c r="FD305" s="11"/>
      <c r="FE305" s="74">
        <f t="shared" si="7217"/>
        <v>716</v>
      </c>
      <c r="FF305" s="74">
        <f t="shared" si="7218"/>
        <v>56</v>
      </c>
      <c r="FG305" s="11">
        <v>290</v>
      </c>
      <c r="FH305" s="12">
        <f t="shared" si="7159"/>
        <v>0.42597765363128492</v>
      </c>
      <c r="FI305" s="11">
        <v>15</v>
      </c>
      <c r="FJ305" s="12">
        <f t="shared" si="7160"/>
        <v>4.9180327868852458E-2</v>
      </c>
      <c r="FK305" s="11"/>
      <c r="FL305" s="11"/>
      <c r="FM305" s="18"/>
      <c r="FN305" s="20"/>
      <c r="FO305" s="10"/>
      <c r="FP305" s="11"/>
      <c r="FQ305" s="74">
        <f t="shared" si="7219"/>
        <v>726</v>
      </c>
      <c r="FR305" s="74">
        <f t="shared" si="7220"/>
        <v>57</v>
      </c>
      <c r="FS305" s="11">
        <v>322</v>
      </c>
      <c r="FT305" s="12">
        <f t="shared" si="7163"/>
        <v>0.46280991735537191</v>
      </c>
      <c r="FU305" s="11">
        <v>14</v>
      </c>
      <c r="FV305" s="12">
        <f t="shared" si="7164"/>
        <v>4.1666666666666664E-2</v>
      </c>
      <c r="FW305" s="11"/>
      <c r="FX305" s="11"/>
      <c r="FY305" s="18"/>
      <c r="FZ305" s="20"/>
      <c r="GA305" s="10"/>
      <c r="GB305" s="11"/>
      <c r="GC305" s="74">
        <f t="shared" si="7221"/>
        <v>168</v>
      </c>
      <c r="GD305" s="74">
        <f t="shared" si="7222"/>
        <v>13</v>
      </c>
      <c r="GE305" s="11">
        <v>69</v>
      </c>
      <c r="GF305" s="12">
        <f t="shared" si="7167"/>
        <v>0.44047619047619047</v>
      </c>
      <c r="GG305" s="11">
        <v>5</v>
      </c>
      <c r="GH305" s="12">
        <f t="shared" si="7168"/>
        <v>6.7567567567567571E-2</v>
      </c>
      <c r="GI305" s="11"/>
      <c r="GJ305" s="11"/>
      <c r="GK305" s="18"/>
      <c r="GL305" s="20"/>
      <c r="GM305" s="10">
        <v>1</v>
      </c>
      <c r="GN305" s="11"/>
      <c r="GO305" s="74">
        <f t="shared" si="7223"/>
        <v>730</v>
      </c>
      <c r="GP305" s="74">
        <f t="shared" si="7224"/>
        <v>56</v>
      </c>
      <c r="GQ305" s="11">
        <v>333</v>
      </c>
      <c r="GR305" s="12">
        <f t="shared" si="7171"/>
        <v>0.4726027397260274</v>
      </c>
      <c r="GS305" s="11">
        <v>12</v>
      </c>
      <c r="GT305" s="12">
        <f t="shared" si="7172"/>
        <v>3.4782608695652174E-2</v>
      </c>
      <c r="GU305" s="11"/>
      <c r="GV305" s="11"/>
      <c r="GW305" s="18"/>
      <c r="GX305" s="20"/>
      <c r="GY305" s="10">
        <v>1</v>
      </c>
      <c r="GZ305" s="11"/>
      <c r="HA305" s="74">
        <f t="shared" si="7225"/>
        <v>733</v>
      </c>
      <c r="HB305" s="74">
        <f t="shared" si="7226"/>
        <v>57</v>
      </c>
      <c r="HC305" s="11">
        <v>302</v>
      </c>
      <c r="HD305" s="12">
        <f t="shared" si="7175"/>
        <v>0.42837653478854026</v>
      </c>
      <c r="HE305" s="11">
        <v>12</v>
      </c>
      <c r="HF305" s="12">
        <f t="shared" si="7176"/>
        <v>3.8216560509554139E-2</v>
      </c>
      <c r="HG305" s="11"/>
      <c r="HH305" s="11"/>
      <c r="HI305" s="18"/>
      <c r="HJ305" s="20"/>
      <c r="HK305" s="10">
        <f t="shared" si="7177"/>
        <v>3</v>
      </c>
      <c r="HL305" s="11">
        <f t="shared" si="7178"/>
        <v>2</v>
      </c>
      <c r="HM305" s="11">
        <f t="shared" si="7179"/>
        <v>11155</v>
      </c>
      <c r="HN305" s="11">
        <f t="shared" si="7180"/>
        <v>873</v>
      </c>
      <c r="HO305" s="11">
        <f t="shared" si="7181"/>
        <v>5215</v>
      </c>
      <c r="HP305" s="202">
        <f t="shared" si="7182"/>
        <v>0.46750336172120127</v>
      </c>
      <c r="HQ305" s="15">
        <f t="shared" si="7183"/>
        <v>245</v>
      </c>
      <c r="HR305" s="12">
        <f t="shared" si="7184"/>
        <v>4.6979865771812082E-2</v>
      </c>
      <c r="HS305" s="16">
        <v>66.8</v>
      </c>
      <c r="HT305" s="17">
        <v>4864</v>
      </c>
      <c r="HU305" s="16">
        <f t="shared" si="7185"/>
        <v>93.269415148609781</v>
      </c>
      <c r="HV305" s="18"/>
      <c r="HW305" s="20"/>
      <c r="HX305" s="78">
        <f t="shared" si="7186"/>
        <v>0.46978021978021978</v>
      </c>
      <c r="HY305" s="78">
        <f t="shared" si="7187"/>
        <v>0.46425702811244979</v>
      </c>
      <c r="HZ305" s="78">
        <f t="shared" si="7188"/>
        <v>0.4685185185185185</v>
      </c>
    </row>
    <row r="306" spans="1:241" x14ac:dyDescent="0.25">
      <c r="A306" s="211"/>
      <c r="B306" s="41">
        <f>+B305+1</f>
        <v>44740</v>
      </c>
      <c r="C306" s="10"/>
      <c r="D306" s="11"/>
      <c r="E306" s="74">
        <f t="shared" si="7190"/>
        <v>667</v>
      </c>
      <c r="F306" s="74">
        <f t="shared" si="7191"/>
        <v>54</v>
      </c>
      <c r="G306" s="11">
        <v>331</v>
      </c>
      <c r="H306" s="12">
        <f t="shared" si="7192"/>
        <v>0.52023988005997002</v>
      </c>
      <c r="I306" s="11">
        <v>16</v>
      </c>
      <c r="J306" s="12">
        <f t="shared" si="7108"/>
        <v>4.6109510086455328E-2</v>
      </c>
      <c r="K306" s="13"/>
      <c r="L306" s="13"/>
      <c r="M306" s="25">
        <v>4356</v>
      </c>
      <c r="N306" s="38">
        <v>4580</v>
      </c>
      <c r="O306" s="10"/>
      <c r="P306" s="11"/>
      <c r="Q306" s="74">
        <f t="shared" si="7193"/>
        <v>679</v>
      </c>
      <c r="R306" s="74">
        <f t="shared" si="7194"/>
        <v>56</v>
      </c>
      <c r="S306" s="11">
        <v>303</v>
      </c>
      <c r="T306" s="12">
        <f t="shared" si="7111"/>
        <v>0.47275405007363769</v>
      </c>
      <c r="U306" s="11">
        <v>18</v>
      </c>
      <c r="V306" s="12">
        <f t="shared" si="7112"/>
        <v>5.6074766355140186E-2</v>
      </c>
      <c r="W306" s="13"/>
      <c r="X306" s="13"/>
      <c r="Y306" s="25">
        <v>4356</v>
      </c>
      <c r="Z306" s="38">
        <v>4580</v>
      </c>
      <c r="AA306" s="10"/>
      <c r="AB306" s="11"/>
      <c r="AC306" s="74">
        <f t="shared" si="7195"/>
        <v>702</v>
      </c>
      <c r="AD306" s="74">
        <f t="shared" si="7196"/>
        <v>55</v>
      </c>
      <c r="AE306" s="11">
        <v>337</v>
      </c>
      <c r="AF306" s="12">
        <f t="shared" si="7115"/>
        <v>0.4985754985754986</v>
      </c>
      <c r="AG306" s="11">
        <v>13</v>
      </c>
      <c r="AH306" s="12">
        <f t="shared" si="7116"/>
        <v>3.7142857142857144E-2</v>
      </c>
      <c r="AI306" s="13"/>
      <c r="AJ306" s="13"/>
      <c r="AK306" s="25">
        <v>4356</v>
      </c>
      <c r="AL306" s="38">
        <v>4580</v>
      </c>
      <c r="AM306" s="10"/>
      <c r="AN306" s="11"/>
      <c r="AO306" s="74">
        <f t="shared" si="7197"/>
        <v>161</v>
      </c>
      <c r="AP306" s="74">
        <f t="shared" si="7198"/>
        <v>14</v>
      </c>
      <c r="AQ306" s="11">
        <v>57</v>
      </c>
      <c r="AR306" s="12">
        <f t="shared" si="7119"/>
        <v>0.37267080745341613</v>
      </c>
      <c r="AS306" s="11">
        <v>3</v>
      </c>
      <c r="AT306" s="12">
        <f t="shared" si="7120"/>
        <v>0.05</v>
      </c>
      <c r="AU306" s="13"/>
      <c r="AV306" s="13"/>
      <c r="AW306" s="25">
        <v>4356</v>
      </c>
      <c r="AX306" s="38">
        <v>4580</v>
      </c>
      <c r="AY306" s="10"/>
      <c r="AZ306" s="11"/>
      <c r="BA306" s="74">
        <f t="shared" si="7199"/>
        <v>716</v>
      </c>
      <c r="BB306" s="74">
        <f t="shared" si="7200"/>
        <v>55</v>
      </c>
      <c r="BC306" s="11">
        <v>305</v>
      </c>
      <c r="BD306" s="12">
        <f t="shared" si="7123"/>
        <v>0.43994413407821231</v>
      </c>
      <c r="BE306" s="11">
        <v>10</v>
      </c>
      <c r="BF306" s="12">
        <f t="shared" si="7124"/>
        <v>3.1746031746031744E-2</v>
      </c>
      <c r="BG306" s="13"/>
      <c r="BH306" s="13"/>
      <c r="BI306" s="25">
        <v>4356</v>
      </c>
      <c r="BJ306" s="38">
        <v>4580</v>
      </c>
      <c r="BK306" s="10"/>
      <c r="BL306" s="11"/>
      <c r="BM306" s="74">
        <f t="shared" si="7201"/>
        <v>715</v>
      </c>
      <c r="BN306" s="74">
        <f t="shared" si="7202"/>
        <v>56</v>
      </c>
      <c r="BO306" s="11">
        <v>306</v>
      </c>
      <c r="BP306" s="12">
        <f t="shared" si="7127"/>
        <v>0.44475524475524475</v>
      </c>
      <c r="BQ306" s="11">
        <v>12</v>
      </c>
      <c r="BR306" s="12">
        <f t="shared" si="7128"/>
        <v>3.7735849056603772E-2</v>
      </c>
      <c r="BS306" s="13"/>
      <c r="BT306" s="13"/>
      <c r="BU306" s="25">
        <v>4356</v>
      </c>
      <c r="BV306" s="38">
        <v>4580</v>
      </c>
      <c r="BW306" s="10"/>
      <c r="BX306" s="11"/>
      <c r="BY306" s="74">
        <f t="shared" si="7203"/>
        <v>698</v>
      </c>
      <c r="BZ306" s="74">
        <f t="shared" si="7204"/>
        <v>55</v>
      </c>
      <c r="CA306" s="11">
        <v>303</v>
      </c>
      <c r="CB306" s="12">
        <f t="shared" si="7131"/>
        <v>0.47277936962750716</v>
      </c>
      <c r="CC306" s="11">
        <v>27</v>
      </c>
      <c r="CD306" s="12">
        <f t="shared" si="7132"/>
        <v>8.1818181818181818E-2</v>
      </c>
      <c r="CE306" s="13"/>
      <c r="CF306" s="13"/>
      <c r="CG306" s="25">
        <v>4356</v>
      </c>
      <c r="CH306" s="38">
        <v>4580</v>
      </c>
      <c r="CI306" s="10"/>
      <c r="CJ306" s="11"/>
      <c r="CK306" s="74">
        <f t="shared" si="7205"/>
        <v>719</v>
      </c>
      <c r="CL306" s="74">
        <f t="shared" si="7206"/>
        <v>56</v>
      </c>
      <c r="CM306" s="11">
        <v>360</v>
      </c>
      <c r="CN306" s="12">
        <f t="shared" si="7135"/>
        <v>0.52851182197496527</v>
      </c>
      <c r="CO306" s="11">
        <v>20</v>
      </c>
      <c r="CP306" s="12">
        <f t="shared" si="7136"/>
        <v>5.2631578947368418E-2</v>
      </c>
      <c r="CQ306" s="13"/>
      <c r="CR306" s="13"/>
      <c r="CS306" s="25">
        <v>4356</v>
      </c>
      <c r="CT306" s="38">
        <v>4580</v>
      </c>
      <c r="CU306" s="10"/>
      <c r="CV306" s="11"/>
      <c r="CW306" s="74">
        <f t="shared" si="7207"/>
        <v>710</v>
      </c>
      <c r="CX306" s="74">
        <f t="shared" si="7208"/>
        <v>56</v>
      </c>
      <c r="CY306" s="11">
        <v>324</v>
      </c>
      <c r="CZ306" s="12">
        <f t="shared" si="7139"/>
        <v>0.48732394366197185</v>
      </c>
      <c r="DA306" s="11">
        <v>22</v>
      </c>
      <c r="DB306" s="12">
        <f t="shared" si="7140"/>
        <v>6.358381502890173E-2</v>
      </c>
      <c r="DC306" s="13"/>
      <c r="DD306" s="13"/>
      <c r="DE306" s="25">
        <v>4356</v>
      </c>
      <c r="DF306" s="38">
        <v>4580</v>
      </c>
      <c r="DG306" s="10">
        <v>1</v>
      </c>
      <c r="DH306" s="11"/>
      <c r="DI306" s="74">
        <f t="shared" si="7209"/>
        <v>138</v>
      </c>
      <c r="DJ306" s="74">
        <f t="shared" si="7210"/>
        <v>12</v>
      </c>
      <c r="DK306" s="11">
        <v>50</v>
      </c>
      <c r="DL306" s="12">
        <f t="shared" si="7143"/>
        <v>0.37681159420289856</v>
      </c>
      <c r="DM306" s="11">
        <v>2</v>
      </c>
      <c r="DN306" s="12">
        <f t="shared" si="7144"/>
        <v>3.8461538461538464E-2</v>
      </c>
      <c r="DO306" s="13"/>
      <c r="DP306" s="13"/>
      <c r="DQ306" s="25">
        <v>4356</v>
      </c>
      <c r="DR306" s="38">
        <v>4580</v>
      </c>
      <c r="DS306" s="10"/>
      <c r="DT306" s="11"/>
      <c r="DU306" s="74">
        <f t="shared" si="7211"/>
        <v>734</v>
      </c>
      <c r="DV306" s="74">
        <f t="shared" si="7212"/>
        <v>55</v>
      </c>
      <c r="DW306" s="11">
        <v>323</v>
      </c>
      <c r="DX306" s="12">
        <f t="shared" si="7147"/>
        <v>0.4659400544959128</v>
      </c>
      <c r="DY306" s="11">
        <v>19</v>
      </c>
      <c r="DZ306" s="12">
        <f t="shared" si="7148"/>
        <v>5.5555555555555552E-2</v>
      </c>
      <c r="EA306" s="13"/>
      <c r="EB306" s="13"/>
      <c r="EC306" s="25">
        <v>4356</v>
      </c>
      <c r="ED306" s="38">
        <v>4580</v>
      </c>
      <c r="EE306" s="10"/>
      <c r="EF306" s="11"/>
      <c r="EG306" s="74">
        <f t="shared" si="7213"/>
        <v>735</v>
      </c>
      <c r="EH306" s="74">
        <f t="shared" si="7214"/>
        <v>56</v>
      </c>
      <c r="EI306" s="11">
        <v>310</v>
      </c>
      <c r="EJ306" s="12">
        <f t="shared" si="7151"/>
        <v>0.44081632653061226</v>
      </c>
      <c r="EK306" s="11">
        <v>14</v>
      </c>
      <c r="EL306" s="12">
        <f t="shared" si="7152"/>
        <v>4.3209876543209874E-2</v>
      </c>
      <c r="EM306" s="13"/>
      <c r="EN306" s="13"/>
      <c r="EO306" s="25">
        <v>4356</v>
      </c>
      <c r="EP306" s="38">
        <v>4580</v>
      </c>
      <c r="EQ306" s="10"/>
      <c r="ER306" s="11"/>
      <c r="ES306" s="74">
        <f t="shared" si="7215"/>
        <v>707</v>
      </c>
      <c r="ET306" s="74">
        <f t="shared" si="7216"/>
        <v>54</v>
      </c>
      <c r="EU306" s="11">
        <v>340</v>
      </c>
      <c r="EV306" s="12">
        <f t="shared" si="7155"/>
        <v>0.50070721357850068</v>
      </c>
      <c r="EW306" s="11">
        <v>14</v>
      </c>
      <c r="EX306" s="12">
        <f t="shared" si="7156"/>
        <v>3.954802259887006E-2</v>
      </c>
      <c r="EY306" s="13"/>
      <c r="EZ306" s="13"/>
      <c r="FA306" s="25">
        <v>4356</v>
      </c>
      <c r="FB306" s="38">
        <v>4580</v>
      </c>
      <c r="FC306" s="10"/>
      <c r="FD306" s="11"/>
      <c r="FE306" s="74">
        <f t="shared" si="7217"/>
        <v>716</v>
      </c>
      <c r="FF306" s="74">
        <f t="shared" si="7218"/>
        <v>56</v>
      </c>
      <c r="FG306" s="11">
        <v>315</v>
      </c>
      <c r="FH306" s="12">
        <f t="shared" si="7159"/>
        <v>0.46229050279329609</v>
      </c>
      <c r="FI306" s="11">
        <v>16</v>
      </c>
      <c r="FJ306" s="12">
        <f t="shared" si="7160"/>
        <v>4.8338368580060423E-2</v>
      </c>
      <c r="FK306" s="13"/>
      <c r="FL306" s="13"/>
      <c r="FM306" s="25">
        <v>4356</v>
      </c>
      <c r="FN306" s="38">
        <v>4580</v>
      </c>
      <c r="FO306" s="10"/>
      <c r="FP306" s="11"/>
      <c r="FQ306" s="74">
        <f t="shared" si="7219"/>
        <v>726</v>
      </c>
      <c r="FR306" s="74">
        <f t="shared" si="7220"/>
        <v>57</v>
      </c>
      <c r="FS306" s="11">
        <v>361</v>
      </c>
      <c r="FT306" s="12">
        <f t="shared" si="7163"/>
        <v>0.50275482093663915</v>
      </c>
      <c r="FU306" s="11">
        <v>4</v>
      </c>
      <c r="FV306" s="12">
        <f t="shared" si="7164"/>
        <v>1.0958904109589041E-2</v>
      </c>
      <c r="FW306" s="13"/>
      <c r="FX306" s="13"/>
      <c r="FY306" s="25">
        <v>4356</v>
      </c>
      <c r="FZ306" s="38">
        <v>4580</v>
      </c>
      <c r="GA306" s="10">
        <v>1</v>
      </c>
      <c r="GB306" s="11"/>
      <c r="GC306" s="74">
        <f t="shared" si="7221"/>
        <v>167</v>
      </c>
      <c r="GD306" s="74">
        <f t="shared" si="7222"/>
        <v>13</v>
      </c>
      <c r="GE306" s="11">
        <v>76</v>
      </c>
      <c r="GF306" s="12">
        <f t="shared" si="7167"/>
        <v>0.47305389221556887</v>
      </c>
      <c r="GG306" s="11">
        <v>3</v>
      </c>
      <c r="GH306" s="12">
        <f t="shared" si="7168"/>
        <v>3.7974683544303799E-2</v>
      </c>
      <c r="GI306" s="13"/>
      <c r="GJ306" s="13"/>
      <c r="GK306" s="25">
        <v>4356</v>
      </c>
      <c r="GL306" s="38">
        <v>4580</v>
      </c>
      <c r="GM306" s="10">
        <v>1</v>
      </c>
      <c r="GN306" s="11"/>
      <c r="GO306" s="74">
        <f t="shared" si="7223"/>
        <v>729</v>
      </c>
      <c r="GP306" s="74">
        <f t="shared" si="7224"/>
        <v>56</v>
      </c>
      <c r="GQ306" s="11">
        <v>318</v>
      </c>
      <c r="GR306" s="12">
        <f t="shared" si="7171"/>
        <v>0.44718792866941015</v>
      </c>
      <c r="GS306" s="11">
        <v>8</v>
      </c>
      <c r="GT306" s="12">
        <f t="shared" si="7172"/>
        <v>2.4539877300613498E-2</v>
      </c>
      <c r="GU306" s="13"/>
      <c r="GV306" s="13"/>
      <c r="GW306" s="25">
        <v>4356</v>
      </c>
      <c r="GX306" s="38">
        <v>4580</v>
      </c>
      <c r="GY306" s="10"/>
      <c r="GZ306" s="11"/>
      <c r="HA306" s="74">
        <f t="shared" si="7225"/>
        <v>733</v>
      </c>
      <c r="HB306" s="74">
        <f t="shared" si="7226"/>
        <v>57</v>
      </c>
      <c r="HC306" s="11">
        <v>301</v>
      </c>
      <c r="HD306" s="12">
        <f t="shared" si="7175"/>
        <v>0.41882673942701226</v>
      </c>
      <c r="HE306" s="11">
        <v>6</v>
      </c>
      <c r="HF306" s="12">
        <f t="shared" si="7176"/>
        <v>1.9543973941368076E-2</v>
      </c>
      <c r="HG306" s="13"/>
      <c r="HH306" s="13"/>
      <c r="HI306" s="25">
        <v>4356</v>
      </c>
      <c r="HJ306" s="38">
        <v>4580</v>
      </c>
      <c r="HK306" s="10">
        <f t="shared" si="7177"/>
        <v>3</v>
      </c>
      <c r="HL306" s="11">
        <f t="shared" si="7178"/>
        <v>0</v>
      </c>
      <c r="HM306" s="11">
        <f t="shared" si="7179"/>
        <v>11152</v>
      </c>
      <c r="HN306" s="11">
        <f t="shared" si="7180"/>
        <v>873</v>
      </c>
      <c r="HO306" s="11">
        <f t="shared" si="7181"/>
        <v>5247</v>
      </c>
      <c r="HP306" s="202">
        <f t="shared" si="7182"/>
        <v>0.47049856527977046</v>
      </c>
      <c r="HQ306" s="15">
        <f t="shared" si="7183"/>
        <v>227</v>
      </c>
      <c r="HR306" s="12">
        <f t="shared" si="7184"/>
        <v>4.3262816847722506E-2</v>
      </c>
      <c r="HS306" s="16">
        <v>67.3</v>
      </c>
      <c r="HT306" s="17">
        <v>4942</v>
      </c>
      <c r="HU306" s="16">
        <f t="shared" si="7185"/>
        <v>94.187154564513051</v>
      </c>
      <c r="HV306" s="23">
        <v>4356</v>
      </c>
      <c r="HW306" s="22">
        <v>4580</v>
      </c>
      <c r="HX306" s="78">
        <f t="shared" si="7186"/>
        <v>0.47005494505494505</v>
      </c>
      <c r="HY306" s="78">
        <f t="shared" si="7187"/>
        <v>0.47509373326191751</v>
      </c>
      <c r="HZ306" s="78">
        <f t="shared" si="7188"/>
        <v>0.46638433033350979</v>
      </c>
    </row>
    <row r="307" spans="1:241" x14ac:dyDescent="0.25">
      <c r="A307" s="211"/>
      <c r="B307" s="41">
        <f t="shared" si="7189"/>
        <v>44741</v>
      </c>
      <c r="C307" s="10">
        <v>1</v>
      </c>
      <c r="D307" s="11"/>
      <c r="E307" s="74">
        <f t="shared" si="7190"/>
        <v>666</v>
      </c>
      <c r="F307" s="74">
        <f t="shared" si="7191"/>
        <v>54</v>
      </c>
      <c r="G307" s="11">
        <v>318</v>
      </c>
      <c r="H307" s="12">
        <f t="shared" si="7192"/>
        <v>0.5</v>
      </c>
      <c r="I307" s="11">
        <v>15</v>
      </c>
      <c r="J307" s="12">
        <f t="shared" si="7108"/>
        <v>4.5045045045045043E-2</v>
      </c>
      <c r="K307" s="13"/>
      <c r="L307" s="11"/>
      <c r="M307" s="25">
        <v>4691.7142857142853</v>
      </c>
      <c r="N307" s="38">
        <v>4807.1428571428569</v>
      </c>
      <c r="O307" s="10">
        <v>2</v>
      </c>
      <c r="P307" s="11"/>
      <c r="Q307" s="74">
        <f t="shared" si="7193"/>
        <v>677</v>
      </c>
      <c r="R307" s="74">
        <f t="shared" si="7194"/>
        <v>56</v>
      </c>
      <c r="S307" s="11">
        <v>307</v>
      </c>
      <c r="T307" s="12">
        <f t="shared" si="7111"/>
        <v>0.47415066469719352</v>
      </c>
      <c r="U307" s="11">
        <v>14</v>
      </c>
      <c r="V307" s="12">
        <f t="shared" si="7112"/>
        <v>4.3613707165109032E-2</v>
      </c>
      <c r="W307" s="13"/>
      <c r="X307" s="11"/>
      <c r="Y307" s="25">
        <v>4814.25</v>
      </c>
      <c r="Z307" s="38">
        <v>4859.333333333333</v>
      </c>
      <c r="AA307" s="10"/>
      <c r="AB307" s="11"/>
      <c r="AC307" s="74">
        <f t="shared" si="7195"/>
        <v>702</v>
      </c>
      <c r="AD307" s="74">
        <f t="shared" si="7196"/>
        <v>55</v>
      </c>
      <c r="AE307" s="11">
        <v>335</v>
      </c>
      <c r="AF307" s="12">
        <f t="shared" si="7115"/>
        <v>0.49145299145299143</v>
      </c>
      <c r="AG307" s="11">
        <v>10</v>
      </c>
      <c r="AH307" s="12">
        <f t="shared" si="7116"/>
        <v>2.8985507246376812E-2</v>
      </c>
      <c r="AI307" s="13"/>
      <c r="AJ307" s="11"/>
      <c r="AK307" s="25">
        <v>4700.8823529411766</v>
      </c>
      <c r="AL307" s="38">
        <v>4820</v>
      </c>
      <c r="AM307" s="10"/>
      <c r="AN307" s="11"/>
      <c r="AO307" s="74">
        <f t="shared" si="7197"/>
        <v>161</v>
      </c>
      <c r="AP307" s="74">
        <f t="shared" si="7198"/>
        <v>14</v>
      </c>
      <c r="AQ307" s="11">
        <v>70</v>
      </c>
      <c r="AR307" s="12">
        <f t="shared" si="7119"/>
        <v>0.45962732919254656</v>
      </c>
      <c r="AS307" s="11">
        <v>4</v>
      </c>
      <c r="AT307" s="12">
        <f t="shared" si="7120"/>
        <v>5.4054054054054057E-2</v>
      </c>
      <c r="AU307" s="13"/>
      <c r="AV307" s="11"/>
      <c r="AW307" s="25">
        <v>4680</v>
      </c>
      <c r="AX307" s="38">
        <v>4863</v>
      </c>
      <c r="AY307" s="10"/>
      <c r="AZ307" s="11"/>
      <c r="BA307" s="74">
        <f t="shared" si="7199"/>
        <v>716</v>
      </c>
      <c r="BB307" s="74">
        <f t="shared" si="7200"/>
        <v>55</v>
      </c>
      <c r="BC307" s="11">
        <v>316</v>
      </c>
      <c r="BD307" s="12">
        <f t="shared" si="7123"/>
        <v>0.45670391061452514</v>
      </c>
      <c r="BE307" s="11">
        <v>11</v>
      </c>
      <c r="BF307" s="12">
        <f t="shared" si="7124"/>
        <v>3.3639143730886847E-2</v>
      </c>
      <c r="BG307" s="13"/>
      <c r="BH307" s="11"/>
      <c r="BI307" s="25">
        <v>4740.2777777777774</v>
      </c>
      <c r="BJ307" s="38">
        <v>4802.666666666667</v>
      </c>
      <c r="BK307" s="10"/>
      <c r="BL307" s="11"/>
      <c r="BM307" s="74">
        <f t="shared" si="7201"/>
        <v>715</v>
      </c>
      <c r="BN307" s="74">
        <f t="shared" si="7202"/>
        <v>56</v>
      </c>
      <c r="BO307" s="11">
        <v>311</v>
      </c>
      <c r="BP307" s="12">
        <f t="shared" si="7127"/>
        <v>0.44755244755244755</v>
      </c>
      <c r="BQ307" s="11">
        <v>9</v>
      </c>
      <c r="BR307" s="12">
        <f t="shared" si="7128"/>
        <v>2.8125000000000001E-2</v>
      </c>
      <c r="BS307" s="13"/>
      <c r="BT307" s="11"/>
      <c r="BU307" s="25">
        <v>4568.2857142857147</v>
      </c>
      <c r="BV307" s="38">
        <v>5175</v>
      </c>
      <c r="BW307" s="10"/>
      <c r="BX307" s="11"/>
      <c r="BY307" s="74">
        <f t="shared" si="7203"/>
        <v>698</v>
      </c>
      <c r="BZ307" s="74">
        <f t="shared" si="7204"/>
        <v>55</v>
      </c>
      <c r="CA307" s="11">
        <v>347</v>
      </c>
      <c r="CB307" s="12">
        <f t="shared" si="7131"/>
        <v>0.52435530085959881</v>
      </c>
      <c r="CC307" s="11">
        <v>19</v>
      </c>
      <c r="CD307" s="12">
        <f t="shared" si="7132"/>
        <v>5.1912568306010931E-2</v>
      </c>
      <c r="CE307" s="13"/>
      <c r="CF307" s="11"/>
      <c r="CG307" s="25">
        <v>4558.2352941176468</v>
      </c>
      <c r="CH307" s="38">
        <v>4606</v>
      </c>
      <c r="CI307" s="10">
        <v>1</v>
      </c>
      <c r="CJ307" s="11"/>
      <c r="CK307" s="74">
        <f t="shared" si="7205"/>
        <v>718</v>
      </c>
      <c r="CL307" s="74">
        <f t="shared" si="7206"/>
        <v>56</v>
      </c>
      <c r="CM307" s="11">
        <v>355</v>
      </c>
      <c r="CN307" s="12">
        <f t="shared" si="7135"/>
        <v>0.51253481894150421</v>
      </c>
      <c r="CO307" s="11">
        <v>13</v>
      </c>
      <c r="CP307" s="12">
        <f t="shared" si="7136"/>
        <v>3.5326086956521736E-2</v>
      </c>
      <c r="CQ307" s="13"/>
      <c r="CR307" s="11"/>
      <c r="CS307" s="25">
        <v>4562.9268292682927</v>
      </c>
      <c r="CT307" s="38">
        <v>4909.333333333333</v>
      </c>
      <c r="CU307" s="10"/>
      <c r="CV307" s="11"/>
      <c r="CW307" s="74">
        <f t="shared" si="7207"/>
        <v>710</v>
      </c>
      <c r="CX307" s="74">
        <f t="shared" si="7208"/>
        <v>56</v>
      </c>
      <c r="CY307" s="11">
        <v>310</v>
      </c>
      <c r="CZ307" s="12">
        <f t="shared" si="7139"/>
        <v>0.44788732394366199</v>
      </c>
      <c r="DA307" s="11">
        <v>8</v>
      </c>
      <c r="DB307" s="12">
        <f t="shared" si="7140"/>
        <v>2.5157232704402517E-2</v>
      </c>
      <c r="DC307" s="13"/>
      <c r="DD307" s="11"/>
      <c r="DE307" s="25">
        <v>4570.25</v>
      </c>
      <c r="DF307" s="38">
        <v>5006.666666666667</v>
      </c>
      <c r="DG307" s="10"/>
      <c r="DH307" s="11"/>
      <c r="DI307" s="74">
        <f t="shared" si="7209"/>
        <v>138</v>
      </c>
      <c r="DJ307" s="74">
        <f t="shared" si="7210"/>
        <v>12</v>
      </c>
      <c r="DK307" s="11">
        <v>56</v>
      </c>
      <c r="DL307" s="12">
        <f t="shared" si="7143"/>
        <v>0.42753623188405798</v>
      </c>
      <c r="DM307" s="11">
        <v>3</v>
      </c>
      <c r="DN307" s="12">
        <f t="shared" si="7144"/>
        <v>5.0847457627118647E-2</v>
      </c>
      <c r="DO307" s="13"/>
      <c r="DP307" s="11"/>
      <c r="DQ307" s="25">
        <v>4840</v>
      </c>
      <c r="DR307" s="38">
        <v>5112.2222222222226</v>
      </c>
      <c r="DS307" s="10"/>
      <c r="DT307" s="11"/>
      <c r="DU307" s="74">
        <f t="shared" si="7211"/>
        <v>734</v>
      </c>
      <c r="DV307" s="74">
        <f t="shared" si="7212"/>
        <v>55</v>
      </c>
      <c r="DW307" s="11">
        <v>290</v>
      </c>
      <c r="DX307" s="12">
        <f t="shared" si="7147"/>
        <v>0.41553133514986373</v>
      </c>
      <c r="DY307" s="11">
        <v>15</v>
      </c>
      <c r="DZ307" s="12">
        <f t="shared" si="7148"/>
        <v>4.9180327868852458E-2</v>
      </c>
      <c r="EA307" s="13"/>
      <c r="EB307" s="11"/>
      <c r="EC307" s="25">
        <v>4568</v>
      </c>
      <c r="ED307" s="38">
        <v>4918</v>
      </c>
      <c r="EE307" s="10"/>
      <c r="EF307" s="11"/>
      <c r="EG307" s="74">
        <f t="shared" si="7213"/>
        <v>735</v>
      </c>
      <c r="EH307" s="74">
        <f t="shared" si="7214"/>
        <v>56</v>
      </c>
      <c r="EI307" s="11">
        <v>313</v>
      </c>
      <c r="EJ307" s="12">
        <f t="shared" si="7151"/>
        <v>0.44761904761904764</v>
      </c>
      <c r="EK307" s="11">
        <v>16</v>
      </c>
      <c r="EL307" s="12">
        <f t="shared" si="7152"/>
        <v>4.8632218844984802E-2</v>
      </c>
      <c r="EM307" s="13"/>
      <c r="EN307" s="11"/>
      <c r="EO307" s="25">
        <v>4761.9047619047615</v>
      </c>
      <c r="EP307" s="38">
        <v>5342.666666666667</v>
      </c>
      <c r="EQ307" s="10"/>
      <c r="ER307" s="11"/>
      <c r="ES307" s="74">
        <f t="shared" si="7215"/>
        <v>707</v>
      </c>
      <c r="ET307" s="74">
        <f t="shared" si="7216"/>
        <v>54</v>
      </c>
      <c r="EU307" s="11">
        <v>340</v>
      </c>
      <c r="EV307" s="12">
        <f t="shared" si="7155"/>
        <v>0.49646393210749645</v>
      </c>
      <c r="EW307" s="11">
        <v>11</v>
      </c>
      <c r="EX307" s="12">
        <f t="shared" si="7156"/>
        <v>3.1339031339031341E-2</v>
      </c>
      <c r="EY307" s="13"/>
      <c r="EZ307" s="11"/>
      <c r="FA307" s="25">
        <v>4727.1875</v>
      </c>
      <c r="FB307" s="38">
        <v>5102</v>
      </c>
      <c r="FC307" s="10"/>
      <c r="FD307" s="11"/>
      <c r="FE307" s="74">
        <f t="shared" si="7217"/>
        <v>716</v>
      </c>
      <c r="FF307" s="74">
        <f t="shared" si="7218"/>
        <v>56</v>
      </c>
      <c r="FG307" s="11">
        <v>313</v>
      </c>
      <c r="FH307" s="12">
        <f t="shared" si="7159"/>
        <v>0.46368715083798884</v>
      </c>
      <c r="FI307" s="11">
        <v>19</v>
      </c>
      <c r="FJ307" s="12">
        <f t="shared" si="7160"/>
        <v>5.7228915662650599E-2</v>
      </c>
      <c r="FK307" s="13"/>
      <c r="FL307" s="11"/>
      <c r="FM307" s="25">
        <v>4714.7222222222226</v>
      </c>
      <c r="FN307" s="38">
        <v>4793.1578947368425</v>
      </c>
      <c r="FO307" s="10"/>
      <c r="FP307" s="11"/>
      <c r="FQ307" s="74">
        <f t="shared" si="7219"/>
        <v>726</v>
      </c>
      <c r="FR307" s="74">
        <f t="shared" si="7220"/>
        <v>57</v>
      </c>
      <c r="FS307" s="11">
        <v>324</v>
      </c>
      <c r="FT307" s="12">
        <f t="shared" si="7163"/>
        <v>0.45454545454545453</v>
      </c>
      <c r="FU307" s="11">
        <v>6</v>
      </c>
      <c r="FV307" s="12">
        <f t="shared" si="7164"/>
        <v>1.8181818181818181E-2</v>
      </c>
      <c r="FW307" s="13"/>
      <c r="FX307" s="11"/>
      <c r="FY307" s="25">
        <v>4941.7142857142853</v>
      </c>
      <c r="FZ307" s="38">
        <v>4650.666666666667</v>
      </c>
      <c r="GA307" s="10"/>
      <c r="GB307" s="11"/>
      <c r="GC307" s="74">
        <f t="shared" si="7221"/>
        <v>167</v>
      </c>
      <c r="GD307" s="74">
        <f t="shared" si="7222"/>
        <v>13</v>
      </c>
      <c r="GE307" s="11">
        <v>66</v>
      </c>
      <c r="GF307" s="12">
        <f t="shared" si="7167"/>
        <v>0.41916167664670656</v>
      </c>
      <c r="GG307" s="11">
        <v>4</v>
      </c>
      <c r="GH307" s="12">
        <f t="shared" si="7168"/>
        <v>5.7142857142857141E-2</v>
      </c>
      <c r="GI307" s="13"/>
      <c r="GJ307" s="11"/>
      <c r="GK307" s="25">
        <v>4895.5555555555557</v>
      </c>
      <c r="GL307" s="38">
        <v>4730</v>
      </c>
      <c r="GM307" s="10"/>
      <c r="GN307" s="11"/>
      <c r="GO307" s="74">
        <f t="shared" si="7223"/>
        <v>729</v>
      </c>
      <c r="GP307" s="74">
        <f t="shared" si="7224"/>
        <v>56</v>
      </c>
      <c r="GQ307" s="11">
        <v>323</v>
      </c>
      <c r="GR307" s="12">
        <f t="shared" si="7171"/>
        <v>0.45816186556927296</v>
      </c>
      <c r="GS307" s="11">
        <v>11</v>
      </c>
      <c r="GT307" s="12">
        <f t="shared" si="7172"/>
        <v>3.2934131736526949E-2</v>
      </c>
      <c r="GU307" s="13"/>
      <c r="GV307" s="11"/>
      <c r="GW307" s="25">
        <v>4751.25</v>
      </c>
      <c r="GX307" s="38">
        <v>4862.9411764705883</v>
      </c>
      <c r="GY307" s="10"/>
      <c r="GZ307" s="11"/>
      <c r="HA307" s="74">
        <f t="shared" si="7225"/>
        <v>733</v>
      </c>
      <c r="HB307" s="74">
        <f t="shared" si="7226"/>
        <v>57</v>
      </c>
      <c r="HC307" s="11">
        <v>311</v>
      </c>
      <c r="HD307" s="12">
        <f t="shared" si="7175"/>
        <v>0.43519781718963163</v>
      </c>
      <c r="HE307" s="11">
        <v>8</v>
      </c>
      <c r="HF307" s="12">
        <f t="shared" si="7176"/>
        <v>2.5078369905956112E-2</v>
      </c>
      <c r="HG307" s="13"/>
      <c r="HH307" s="11"/>
      <c r="HI307" s="25">
        <v>4839.090909090909</v>
      </c>
      <c r="HJ307" s="38">
        <v>5070.606060606061</v>
      </c>
      <c r="HK307" s="10">
        <f t="shared" si="7177"/>
        <v>4</v>
      </c>
      <c r="HL307" s="11">
        <f t="shared" si="7178"/>
        <v>0</v>
      </c>
      <c r="HM307" s="11">
        <f t="shared" si="7179"/>
        <v>11148</v>
      </c>
      <c r="HN307" s="11">
        <f t="shared" si="7180"/>
        <v>873</v>
      </c>
      <c r="HO307" s="11">
        <f t="shared" si="7181"/>
        <v>5201</v>
      </c>
      <c r="HP307" s="202">
        <f t="shared" si="7182"/>
        <v>0.4665410836024399</v>
      </c>
      <c r="HQ307" s="15">
        <f t="shared" si="7183"/>
        <v>196</v>
      </c>
      <c r="HR307" s="12">
        <f t="shared" si="7184"/>
        <v>3.7685060565275909E-2</v>
      </c>
      <c r="HS307" s="16">
        <v>67.2</v>
      </c>
      <c r="HT307" s="17">
        <v>4937</v>
      </c>
      <c r="HU307" s="16">
        <f t="shared" si="7185"/>
        <v>94.924053066717946</v>
      </c>
      <c r="HV307" s="23">
        <v>4707.8506375227689</v>
      </c>
      <c r="HW307" s="22">
        <v>4923.3090909090906</v>
      </c>
      <c r="HX307" s="78">
        <f t="shared" si="7186"/>
        <v>0.47291723948309045</v>
      </c>
      <c r="HY307" s="78">
        <f t="shared" si="7187"/>
        <v>0.46745245111170641</v>
      </c>
      <c r="HZ307" s="78">
        <f t="shared" si="7188"/>
        <v>0.45950238221281103</v>
      </c>
    </row>
    <row r="308" spans="1:241" x14ac:dyDescent="0.25">
      <c r="A308" s="211"/>
      <c r="B308" s="41">
        <f t="shared" si="7189"/>
        <v>44742</v>
      </c>
      <c r="C308" s="10"/>
      <c r="D308" s="11"/>
      <c r="E308" s="74">
        <f t="shared" si="7190"/>
        <v>666</v>
      </c>
      <c r="F308" s="74">
        <f t="shared" si="7191"/>
        <v>54</v>
      </c>
      <c r="G308" s="11">
        <v>332</v>
      </c>
      <c r="H308" s="12">
        <f t="shared" si="7192"/>
        <v>0.52252252252252251</v>
      </c>
      <c r="I308" s="11">
        <v>16</v>
      </c>
      <c r="J308" s="12">
        <f t="shared" si="7108"/>
        <v>4.5977011494252873E-2</v>
      </c>
      <c r="K308" s="13"/>
      <c r="L308" s="11"/>
      <c r="M308" s="39">
        <v>74.285714285714292</v>
      </c>
      <c r="N308" s="43">
        <v>100</v>
      </c>
      <c r="O308" s="10"/>
      <c r="P308" s="11"/>
      <c r="Q308" s="74">
        <f t="shared" si="7193"/>
        <v>677</v>
      </c>
      <c r="R308" s="74">
        <f t="shared" si="7194"/>
        <v>56</v>
      </c>
      <c r="S308" s="11">
        <v>331</v>
      </c>
      <c r="T308" s="12">
        <f t="shared" si="7111"/>
        <v>0.51107828655834564</v>
      </c>
      <c r="U308" s="11">
        <v>15</v>
      </c>
      <c r="V308" s="12">
        <f t="shared" si="7112"/>
        <v>4.3352601156069363E-2</v>
      </c>
      <c r="W308" s="13"/>
      <c r="X308" s="11"/>
      <c r="Y308" s="39">
        <v>77.5</v>
      </c>
      <c r="Z308" s="43">
        <v>86.666666666666671</v>
      </c>
      <c r="AA308" s="10"/>
      <c r="AB308" s="11"/>
      <c r="AC308" s="74">
        <f t="shared" si="7195"/>
        <v>702</v>
      </c>
      <c r="AD308" s="74">
        <f t="shared" si="7196"/>
        <v>55</v>
      </c>
      <c r="AE308" s="11">
        <v>319</v>
      </c>
      <c r="AF308" s="12">
        <f t="shared" si="7115"/>
        <v>0.4772079772079772</v>
      </c>
      <c r="AG308" s="11">
        <v>16</v>
      </c>
      <c r="AH308" s="12">
        <f t="shared" si="7116"/>
        <v>4.7761194029850747E-2</v>
      </c>
      <c r="AI308" s="13"/>
      <c r="AJ308" s="11"/>
      <c r="AK308" s="39">
        <v>73.529411764705884</v>
      </c>
      <c r="AL308" s="43">
        <v>100</v>
      </c>
      <c r="AM308" s="10">
        <v>1</v>
      </c>
      <c r="AN308" s="11"/>
      <c r="AO308" s="74">
        <f t="shared" si="7197"/>
        <v>160</v>
      </c>
      <c r="AP308" s="74">
        <f t="shared" si="7198"/>
        <v>14</v>
      </c>
      <c r="AQ308" s="11">
        <v>65</v>
      </c>
      <c r="AR308" s="12">
        <f t="shared" si="7119"/>
        <v>0.42499999999999999</v>
      </c>
      <c r="AS308" s="11">
        <v>3</v>
      </c>
      <c r="AT308" s="12">
        <f t="shared" si="7120"/>
        <v>4.4117647058823532E-2</v>
      </c>
      <c r="AU308" s="13"/>
      <c r="AV308" s="11"/>
      <c r="AW308" s="39">
        <v>81.25</v>
      </c>
      <c r="AX308" s="43">
        <v>90</v>
      </c>
      <c r="AY308" s="10">
        <v>1</v>
      </c>
      <c r="AZ308" s="11"/>
      <c r="BA308" s="74">
        <f t="shared" si="7199"/>
        <v>715</v>
      </c>
      <c r="BB308" s="74">
        <f t="shared" si="7200"/>
        <v>55</v>
      </c>
      <c r="BC308" s="11">
        <v>300</v>
      </c>
      <c r="BD308" s="12">
        <f t="shared" si="7123"/>
        <v>0.43356643356643354</v>
      </c>
      <c r="BE308" s="11">
        <v>10</v>
      </c>
      <c r="BF308" s="12">
        <f t="shared" si="7124"/>
        <v>3.2258064516129031E-2</v>
      </c>
      <c r="BG308" s="13"/>
      <c r="BH308" s="11"/>
      <c r="BI308" s="39">
        <v>72.222222222222229</v>
      </c>
      <c r="BJ308" s="43">
        <v>80</v>
      </c>
      <c r="BK308" s="10"/>
      <c r="BL308" s="11"/>
      <c r="BM308" s="74">
        <f t="shared" si="7201"/>
        <v>715</v>
      </c>
      <c r="BN308" s="74">
        <f t="shared" si="7202"/>
        <v>56</v>
      </c>
      <c r="BO308" s="11">
        <v>290</v>
      </c>
      <c r="BP308" s="12">
        <f t="shared" si="7127"/>
        <v>0.43776223776223777</v>
      </c>
      <c r="BQ308" s="11">
        <v>23</v>
      </c>
      <c r="BR308" s="12">
        <f t="shared" si="7128"/>
        <v>7.3482428115015971E-2</v>
      </c>
      <c r="BS308" s="13"/>
      <c r="BT308" s="11"/>
      <c r="BU308" s="39">
        <v>91.428571428571431</v>
      </c>
      <c r="BV308" s="43">
        <v>75</v>
      </c>
      <c r="BW308" s="10"/>
      <c r="BX308" s="11"/>
      <c r="BY308" s="74">
        <f t="shared" si="7203"/>
        <v>698</v>
      </c>
      <c r="BZ308" s="74">
        <f t="shared" si="7204"/>
        <v>55</v>
      </c>
      <c r="CA308" s="11">
        <v>307</v>
      </c>
      <c r="CB308" s="12">
        <f t="shared" si="7131"/>
        <v>0.45988538681948427</v>
      </c>
      <c r="CC308" s="11">
        <v>14</v>
      </c>
      <c r="CD308" s="12">
        <f t="shared" si="7132"/>
        <v>4.3613707165109032E-2</v>
      </c>
      <c r="CE308" s="13"/>
      <c r="CF308" s="11"/>
      <c r="CG308" s="39">
        <v>97.058823529411768</v>
      </c>
      <c r="CH308" s="43">
        <v>80</v>
      </c>
      <c r="CI308" s="10">
        <v>1</v>
      </c>
      <c r="CJ308" s="11"/>
      <c r="CK308" s="74">
        <f t="shared" si="7205"/>
        <v>717</v>
      </c>
      <c r="CL308" s="74">
        <f t="shared" si="7206"/>
        <v>56</v>
      </c>
      <c r="CM308" s="11">
        <v>329</v>
      </c>
      <c r="CN308" s="12">
        <f t="shared" si="7135"/>
        <v>0.48675034867503486</v>
      </c>
      <c r="CO308" s="11">
        <v>20</v>
      </c>
      <c r="CP308" s="12">
        <f t="shared" si="7136"/>
        <v>5.730659025787966E-2</v>
      </c>
      <c r="CQ308" s="13"/>
      <c r="CR308" s="11"/>
      <c r="CS308" s="39">
        <v>85.365853658536579</v>
      </c>
      <c r="CT308" s="43">
        <v>100</v>
      </c>
      <c r="CU308" s="10"/>
      <c r="CV308" s="11">
        <v>1</v>
      </c>
      <c r="CW308" s="74">
        <f t="shared" si="7207"/>
        <v>710</v>
      </c>
      <c r="CX308" s="74">
        <f t="shared" si="7208"/>
        <v>55</v>
      </c>
      <c r="CY308" s="11">
        <v>304</v>
      </c>
      <c r="CZ308" s="12">
        <f t="shared" si="7139"/>
        <v>0.45633802816901409</v>
      </c>
      <c r="DA308" s="11">
        <v>20</v>
      </c>
      <c r="DB308" s="12">
        <f t="shared" si="7140"/>
        <v>6.1728395061728392E-2</v>
      </c>
      <c r="DC308" s="13"/>
      <c r="DD308" s="11"/>
      <c r="DE308" s="39">
        <v>92.5</v>
      </c>
      <c r="DF308" s="43">
        <v>100</v>
      </c>
      <c r="DG308" s="10"/>
      <c r="DH308" s="11"/>
      <c r="DI308" s="74">
        <f t="shared" si="7209"/>
        <v>138</v>
      </c>
      <c r="DJ308" s="74">
        <f t="shared" si="7210"/>
        <v>12</v>
      </c>
      <c r="DK308" s="11">
        <v>50</v>
      </c>
      <c r="DL308" s="12">
        <f t="shared" si="7143"/>
        <v>0.38405797101449274</v>
      </c>
      <c r="DM308" s="11">
        <v>3</v>
      </c>
      <c r="DN308" s="12">
        <f t="shared" si="7144"/>
        <v>5.6603773584905662E-2</v>
      </c>
      <c r="DO308" s="39"/>
      <c r="DP308" s="39"/>
      <c r="DQ308" s="39">
        <v>78.571428571428569</v>
      </c>
      <c r="DR308" s="43">
        <v>77.777777777777771</v>
      </c>
      <c r="DS308" s="10"/>
      <c r="DT308" s="11"/>
      <c r="DU308" s="74">
        <f t="shared" si="7211"/>
        <v>734</v>
      </c>
      <c r="DV308" s="74">
        <f t="shared" si="7212"/>
        <v>55</v>
      </c>
      <c r="DW308" s="11">
        <v>328</v>
      </c>
      <c r="DX308" s="12">
        <f t="shared" si="7147"/>
        <v>0.46321525885558584</v>
      </c>
      <c r="DY308" s="11">
        <v>12</v>
      </c>
      <c r="DZ308" s="12">
        <f t="shared" si="7148"/>
        <v>3.5294117647058823E-2</v>
      </c>
      <c r="EA308" s="13"/>
      <c r="EB308" s="11"/>
      <c r="EC308" s="39">
        <v>90</v>
      </c>
      <c r="ED308" s="43">
        <v>80</v>
      </c>
      <c r="EE308" s="10"/>
      <c r="EF308" s="11"/>
      <c r="EG308" s="74">
        <f t="shared" si="7213"/>
        <v>735</v>
      </c>
      <c r="EH308" s="74">
        <f t="shared" si="7214"/>
        <v>56</v>
      </c>
      <c r="EI308" s="11">
        <v>308</v>
      </c>
      <c r="EJ308" s="12">
        <f t="shared" si="7151"/>
        <v>0.44081632653061226</v>
      </c>
      <c r="EK308" s="11">
        <v>16</v>
      </c>
      <c r="EL308" s="12">
        <f t="shared" si="7152"/>
        <v>4.9382716049382713E-2</v>
      </c>
      <c r="EM308" s="13"/>
      <c r="EN308" s="11"/>
      <c r="EO308" s="39">
        <v>57.142857142857146</v>
      </c>
      <c r="EP308" s="43">
        <v>80</v>
      </c>
      <c r="EQ308" s="10"/>
      <c r="ER308" s="11"/>
      <c r="ES308" s="74">
        <f t="shared" si="7215"/>
        <v>707</v>
      </c>
      <c r="ET308" s="74">
        <f t="shared" si="7216"/>
        <v>54</v>
      </c>
      <c r="EU308" s="11">
        <v>321</v>
      </c>
      <c r="EV308" s="12">
        <f t="shared" si="7155"/>
        <v>0.48231966053748232</v>
      </c>
      <c r="EW308" s="11">
        <v>20</v>
      </c>
      <c r="EX308" s="12">
        <f t="shared" si="7156"/>
        <v>5.865102639296188E-2</v>
      </c>
      <c r="EY308" s="13"/>
      <c r="EZ308" s="11"/>
      <c r="FA308" s="39">
        <v>81.25</v>
      </c>
      <c r="FB308" s="43">
        <v>66.666666666666671</v>
      </c>
      <c r="FC308" s="10"/>
      <c r="FD308" s="11"/>
      <c r="FE308" s="74">
        <f t="shared" si="7217"/>
        <v>716</v>
      </c>
      <c r="FF308" s="74">
        <f t="shared" si="7218"/>
        <v>56</v>
      </c>
      <c r="FG308" s="11">
        <v>338</v>
      </c>
      <c r="FH308" s="12">
        <f t="shared" si="7159"/>
        <v>0.49022346368715086</v>
      </c>
      <c r="FI308" s="11">
        <v>13</v>
      </c>
      <c r="FJ308" s="12">
        <f t="shared" si="7160"/>
        <v>3.7037037037037035E-2</v>
      </c>
      <c r="FK308" s="13"/>
      <c r="FL308" s="11"/>
      <c r="FM308" s="39">
        <v>88.888888888888886</v>
      </c>
      <c r="FN308" s="43">
        <v>73.684210526315795</v>
      </c>
      <c r="FO308" s="10"/>
      <c r="FP308" s="11"/>
      <c r="FQ308" s="74">
        <f t="shared" si="7219"/>
        <v>726</v>
      </c>
      <c r="FR308" s="74">
        <f t="shared" si="7220"/>
        <v>57</v>
      </c>
      <c r="FS308" s="11">
        <v>306</v>
      </c>
      <c r="FT308" s="12">
        <f t="shared" si="7163"/>
        <v>0.44077134986225897</v>
      </c>
      <c r="FU308" s="11">
        <v>14</v>
      </c>
      <c r="FV308" s="12">
        <f t="shared" si="7164"/>
        <v>4.3749999999999997E-2</v>
      </c>
      <c r="FW308" s="13"/>
      <c r="FX308" s="11"/>
      <c r="FY308" s="39">
        <v>74.285714285714292</v>
      </c>
      <c r="FZ308" s="43">
        <v>100</v>
      </c>
      <c r="GA308" s="10"/>
      <c r="GB308" s="11"/>
      <c r="GC308" s="74">
        <f t="shared" si="7221"/>
        <v>167</v>
      </c>
      <c r="GD308" s="74">
        <f t="shared" si="7222"/>
        <v>13</v>
      </c>
      <c r="GE308" s="11">
        <v>72</v>
      </c>
      <c r="GF308" s="12">
        <f t="shared" si="7167"/>
        <v>0.44311377245508982</v>
      </c>
      <c r="GG308" s="11">
        <v>2</v>
      </c>
      <c r="GH308" s="12">
        <f t="shared" si="7168"/>
        <v>2.7027027027027029E-2</v>
      </c>
      <c r="GI308" s="13"/>
      <c r="GJ308" s="11"/>
      <c r="GK308" s="39">
        <v>72.222222222222229</v>
      </c>
      <c r="GL308" s="43">
        <v>80</v>
      </c>
      <c r="GM308" s="10"/>
      <c r="GN308" s="11"/>
      <c r="GO308" s="74">
        <f t="shared" si="7223"/>
        <v>729</v>
      </c>
      <c r="GP308" s="74">
        <f t="shared" si="7224"/>
        <v>56</v>
      </c>
      <c r="GQ308" s="11">
        <v>326</v>
      </c>
      <c r="GR308" s="12">
        <f t="shared" si="7171"/>
        <v>0.46776406035665297</v>
      </c>
      <c r="GS308" s="11">
        <v>15</v>
      </c>
      <c r="GT308" s="12">
        <f t="shared" si="7172"/>
        <v>4.398826979472141E-2</v>
      </c>
      <c r="GU308" s="13"/>
      <c r="GV308" s="11"/>
      <c r="GW308" s="39">
        <v>82.5</v>
      </c>
      <c r="GX308" s="43">
        <v>100</v>
      </c>
      <c r="GY308" s="10"/>
      <c r="GZ308" s="11"/>
      <c r="HA308" s="74">
        <f t="shared" si="7225"/>
        <v>733</v>
      </c>
      <c r="HB308" s="74">
        <f t="shared" si="7226"/>
        <v>57</v>
      </c>
      <c r="HC308" s="11">
        <v>300</v>
      </c>
      <c r="HD308" s="12">
        <f t="shared" si="7175"/>
        <v>0.42701227830832195</v>
      </c>
      <c r="HE308" s="11">
        <v>13</v>
      </c>
      <c r="HF308" s="12">
        <f t="shared" si="7176"/>
        <v>4.1533546325878593E-2</v>
      </c>
      <c r="HG308" s="13"/>
      <c r="HH308" s="11"/>
      <c r="HI308" s="39">
        <v>68.181818181818187</v>
      </c>
      <c r="HJ308" s="43">
        <v>81.818181818181813</v>
      </c>
      <c r="HK308" s="10">
        <f t="shared" si="7177"/>
        <v>3</v>
      </c>
      <c r="HL308" s="11">
        <f t="shared" si="7178"/>
        <v>1</v>
      </c>
      <c r="HM308" s="11">
        <f t="shared" si="7179"/>
        <v>11145</v>
      </c>
      <c r="HN308" s="11">
        <f t="shared" si="7180"/>
        <v>872</v>
      </c>
      <c r="HO308" s="11">
        <f t="shared" si="7181"/>
        <v>5171</v>
      </c>
      <c r="HP308" s="202">
        <f t="shared" si="7182"/>
        <v>0.46397487662628983</v>
      </c>
      <c r="HQ308" s="15">
        <f t="shared" si="7183"/>
        <v>245</v>
      </c>
      <c r="HR308" s="12">
        <f t="shared" si="7184"/>
        <v>4.7379617095339395E-2</v>
      </c>
      <c r="HS308" s="16">
        <v>66.599999999999994</v>
      </c>
      <c r="HT308" s="17">
        <v>4820</v>
      </c>
      <c r="HU308" s="16">
        <f t="shared" si="7185"/>
        <v>93.212144652871785</v>
      </c>
      <c r="HV308" s="23">
        <v>74.681238615664839</v>
      </c>
      <c r="HW308" s="22">
        <v>80</v>
      </c>
      <c r="HX308" s="78">
        <f t="shared" si="7186"/>
        <v>0.47317744154057773</v>
      </c>
      <c r="HY308" s="78">
        <f t="shared" si="7187"/>
        <v>0.45846730975348338</v>
      </c>
      <c r="HZ308" s="78">
        <f t="shared" si="7188"/>
        <v>0.46056114346214927</v>
      </c>
      <c r="ID308" s="83">
        <f t="shared" ref="ID308:IF308" si="7227">ID309/ID310</f>
        <v>2.1959923140269007E-3</v>
      </c>
      <c r="IE308" s="83">
        <f t="shared" si="7227"/>
        <v>2.1390374331550803E-3</v>
      </c>
      <c r="IF308" s="83">
        <f t="shared" si="7227"/>
        <v>2.3765513599155004E-3</v>
      </c>
      <c r="IG308" s="86" t="s">
        <v>41</v>
      </c>
    </row>
    <row r="309" spans="1:241" ht="19.5" thickBot="1" x14ac:dyDescent="0.3">
      <c r="A309" s="211"/>
      <c r="B309" s="42"/>
      <c r="C309" s="26">
        <f t="shared" ref="C309:D309" si="7228">SUM(C302:C308)</f>
        <v>1</v>
      </c>
      <c r="D309" s="27">
        <f t="shared" si="7228"/>
        <v>0</v>
      </c>
      <c r="E309" s="27"/>
      <c r="F309" s="27"/>
      <c r="G309" s="27">
        <f t="shared" ref="G309" si="7229">SUM(G302:G308)</f>
        <v>2358</v>
      </c>
      <c r="H309" s="28">
        <f t="shared" ref="H309" si="7230">((G309+I309)/7)/E308</f>
        <v>0.53067353067353074</v>
      </c>
      <c r="I309" s="27">
        <f t="shared" ref="I309" si="7231">SUM(I302:I308)</f>
        <v>116</v>
      </c>
      <c r="J309" s="28">
        <f t="shared" ref="J309" si="7232">(I309/(I309+G309))</f>
        <v>4.6887631366208569E-2</v>
      </c>
      <c r="K309" s="27"/>
      <c r="L309" s="27"/>
      <c r="M309" s="29">
        <f t="shared" ref="M309:N309" si="7233">M307/M306*100-100</f>
        <v>7.7069395251213422</v>
      </c>
      <c r="N309" s="72">
        <f t="shared" si="7233"/>
        <v>4.9594510293200216</v>
      </c>
      <c r="O309" s="26">
        <f t="shared" ref="O309:P309" si="7234">SUM(O302:O308)</f>
        <v>2</v>
      </c>
      <c r="P309" s="27">
        <f t="shared" si="7234"/>
        <v>0</v>
      </c>
      <c r="Q309" s="27"/>
      <c r="R309" s="27"/>
      <c r="S309" s="27">
        <f t="shared" si="5721"/>
        <v>2165</v>
      </c>
      <c r="T309" s="28">
        <f t="shared" ref="T309" si="7235">((S309+U309)/7)/Q308</f>
        <v>0.48238024899767878</v>
      </c>
      <c r="U309" s="27">
        <f t="shared" si="5723"/>
        <v>121</v>
      </c>
      <c r="V309" s="28">
        <f t="shared" ref="V309" si="7236">(U309/(U309+S309))</f>
        <v>5.2930883639545054E-2</v>
      </c>
      <c r="W309" s="27"/>
      <c r="X309" s="27"/>
      <c r="Y309" s="29">
        <f t="shared" ref="Y309:Z309" si="7237">Y307/Y306*100-100</f>
        <v>10.519972451790636</v>
      </c>
      <c r="Z309" s="72">
        <f t="shared" si="7237"/>
        <v>6.0989810771470161</v>
      </c>
      <c r="AA309" s="26">
        <f t="shared" ref="AA309:AB309" si="7238">SUM(AA302:AA308)</f>
        <v>1</v>
      </c>
      <c r="AB309" s="27">
        <f t="shared" si="7238"/>
        <v>1</v>
      </c>
      <c r="AC309" s="27"/>
      <c r="AD309" s="27"/>
      <c r="AE309" s="27">
        <f t="shared" si="5727"/>
        <v>2298</v>
      </c>
      <c r="AF309" s="28">
        <f t="shared" ref="AF309" si="7239">((AE309+AG309)/7)/AC308</f>
        <v>0.48616198616198614</v>
      </c>
      <c r="AG309" s="27">
        <f t="shared" si="5729"/>
        <v>91</v>
      </c>
      <c r="AH309" s="28">
        <f t="shared" ref="AH309" si="7240">(AG309/(AG309+AE309))</f>
        <v>3.809125156969443E-2</v>
      </c>
      <c r="AI309" s="27"/>
      <c r="AJ309" s="27"/>
      <c r="AK309" s="29">
        <f t="shared" ref="AK309:AL309" si="7241">AK307/AK306*100-100</f>
        <v>7.9174093879976368</v>
      </c>
      <c r="AL309" s="72">
        <f t="shared" si="7241"/>
        <v>5.2401746724890756</v>
      </c>
      <c r="AM309" s="26">
        <f t="shared" ref="AM309:AN309" si="7242">SUM(AM302:AM308)</f>
        <v>1</v>
      </c>
      <c r="AN309" s="27">
        <f t="shared" si="7242"/>
        <v>0</v>
      </c>
      <c r="AO309" s="27"/>
      <c r="AP309" s="27"/>
      <c r="AQ309" s="27">
        <f t="shared" si="5733"/>
        <v>443</v>
      </c>
      <c r="AR309" s="28">
        <f t="shared" ref="AR309" si="7243">((AQ309+AS309)/7)/AO308</f>
        <v>0.41607142857142854</v>
      </c>
      <c r="AS309" s="27">
        <f t="shared" si="5735"/>
        <v>23</v>
      </c>
      <c r="AT309" s="28">
        <f t="shared" ref="AT309" si="7244">(AS309/(AS309+AQ309))</f>
        <v>4.9356223175965663E-2</v>
      </c>
      <c r="AU309" s="27"/>
      <c r="AV309" s="27"/>
      <c r="AW309" s="29">
        <f t="shared" ref="AW309:AX309" si="7245">AW307/AW306*100-100</f>
        <v>7.4380165289256155</v>
      </c>
      <c r="AX309" s="72">
        <f t="shared" si="7245"/>
        <v>6.1790393013100555</v>
      </c>
      <c r="AY309" s="26">
        <f t="shared" ref="AY309:AZ309" si="7246">SUM(AY302:AY308)</f>
        <v>1</v>
      </c>
      <c r="AZ309" s="27">
        <f t="shared" si="7246"/>
        <v>1</v>
      </c>
      <c r="BA309" s="27"/>
      <c r="BB309" s="27"/>
      <c r="BC309" s="27">
        <f t="shared" si="5739"/>
        <v>2167</v>
      </c>
      <c r="BD309" s="28">
        <f t="shared" ref="BD309" si="7247">((BC309+BE309)/7)/BA308</f>
        <v>0.44955044955044959</v>
      </c>
      <c r="BE309" s="27">
        <f t="shared" si="5741"/>
        <v>83</v>
      </c>
      <c r="BF309" s="28">
        <f t="shared" ref="BF309" si="7248">(BE309/(BE309+BC309))</f>
        <v>3.6888888888888888E-2</v>
      </c>
      <c r="BG309" s="27"/>
      <c r="BH309" s="27"/>
      <c r="BI309" s="29">
        <f t="shared" ref="BI309:BJ309" si="7249">BI307/BI306*100-100</f>
        <v>8.8218038975614661</v>
      </c>
      <c r="BJ309" s="72">
        <f t="shared" si="7249"/>
        <v>4.8617176128093149</v>
      </c>
      <c r="BK309" s="26">
        <f t="shared" ref="BK309:BL309" si="7250">SUM(BK302:BK308)</f>
        <v>2</v>
      </c>
      <c r="BL309" s="27">
        <f t="shared" si="7250"/>
        <v>0</v>
      </c>
      <c r="BM309" s="27"/>
      <c r="BN309" s="27"/>
      <c r="BO309" s="27">
        <f t="shared" si="5745"/>
        <v>2118</v>
      </c>
      <c r="BP309" s="28">
        <f t="shared" ref="BP309" si="7251">((BO309+BQ309)/7)/BM308</f>
        <v>0.44175824175824174</v>
      </c>
      <c r="BQ309" s="27">
        <f t="shared" si="5747"/>
        <v>93</v>
      </c>
      <c r="BR309" s="28">
        <f t="shared" ref="BR309" si="7252">(BQ309/(BQ309+BO309))</f>
        <v>4.2062415196743558E-2</v>
      </c>
      <c r="BS309" s="27"/>
      <c r="BT309" s="27"/>
      <c r="BU309" s="29">
        <f t="shared" ref="BU309:BV309" si="7253">BU307/BU306*100-100</f>
        <v>4.8734094188639858</v>
      </c>
      <c r="BV309" s="72">
        <f t="shared" si="7253"/>
        <v>12.991266375545862</v>
      </c>
      <c r="BW309" s="26">
        <f t="shared" ref="BW309:BX309" si="7254">SUM(BW302:BW308)</f>
        <v>1</v>
      </c>
      <c r="BX309" s="27">
        <f t="shared" si="7254"/>
        <v>0</v>
      </c>
      <c r="BY309" s="27"/>
      <c r="BZ309" s="27"/>
      <c r="CA309" s="27">
        <f t="shared" si="5751"/>
        <v>2276</v>
      </c>
      <c r="CB309" s="28">
        <f t="shared" ref="CB309" si="7255">((CA309+CC309)/7)/BY308</f>
        <v>0.49570200573065903</v>
      </c>
      <c r="CC309" s="27">
        <f t="shared" si="5753"/>
        <v>146</v>
      </c>
      <c r="CD309" s="28">
        <f t="shared" ref="CD309" si="7256">(CC309/(CC309+CA309))</f>
        <v>6.028075970272502E-2</v>
      </c>
      <c r="CE309" s="27"/>
      <c r="CF309" s="27"/>
      <c r="CG309" s="29">
        <f t="shared" ref="CG309:CH309" si="7257">CG307/CG306*100-100</f>
        <v>4.642683519688859</v>
      </c>
      <c r="CH309" s="72">
        <f t="shared" si="7257"/>
        <v>0.56768558951965531</v>
      </c>
      <c r="CI309" s="26">
        <f t="shared" ref="CI309:CJ309" si="7258">SUM(CI302:CI308)</f>
        <v>2</v>
      </c>
      <c r="CJ309" s="27">
        <f t="shared" si="7258"/>
        <v>0</v>
      </c>
      <c r="CK309" s="27"/>
      <c r="CL309" s="27"/>
      <c r="CM309" s="27">
        <f t="shared" si="5757"/>
        <v>2451</v>
      </c>
      <c r="CN309" s="28">
        <f t="shared" ref="CN309" si="7259">((CM309+CO309)/7)/CK308</f>
        <v>0.51085873680015936</v>
      </c>
      <c r="CO309" s="27">
        <f t="shared" si="5759"/>
        <v>113</v>
      </c>
      <c r="CP309" s="28">
        <f t="shared" ref="CP309" si="7260">(CO309/(CO309+CM309))</f>
        <v>4.407176287051482E-2</v>
      </c>
      <c r="CQ309" s="27"/>
      <c r="CR309" s="27"/>
      <c r="CS309" s="29">
        <f t="shared" ref="CS309:CT309" si="7261">CS307/CS306*100-100</f>
        <v>4.7503863468386811</v>
      </c>
      <c r="CT309" s="72">
        <f t="shared" si="7261"/>
        <v>7.1906841339155676</v>
      </c>
      <c r="CU309" s="26">
        <f t="shared" ref="CU309:CV309" si="7262">SUM(CU302:CU308)</f>
        <v>1</v>
      </c>
      <c r="CV309" s="27">
        <f t="shared" si="7262"/>
        <v>1</v>
      </c>
      <c r="CW309" s="27"/>
      <c r="CX309" s="27"/>
      <c r="CY309" s="27">
        <f t="shared" si="5763"/>
        <v>2184</v>
      </c>
      <c r="CZ309" s="28">
        <f t="shared" ref="CZ309" si="7263">((CY309+DA309)/7)/CW308</f>
        <v>0.46559356136820923</v>
      </c>
      <c r="DA309" s="27">
        <f t="shared" si="5765"/>
        <v>130</v>
      </c>
      <c r="DB309" s="28">
        <f t="shared" ref="DB309" si="7264">(DA309/(DA309+CY309))</f>
        <v>5.6179775280898875E-2</v>
      </c>
      <c r="DC309" s="27"/>
      <c r="DD309" s="27"/>
      <c r="DE309" s="29">
        <f t="shared" ref="DE309:DF309" si="7265">DE307/DE306*100-100</f>
        <v>4.9185032139577629</v>
      </c>
      <c r="DF309" s="72">
        <f t="shared" si="7265"/>
        <v>9.3158660844250534</v>
      </c>
      <c r="DG309" s="26">
        <f t="shared" ref="DG309:DH309" si="7266">SUM(DG302:DG308)</f>
        <v>3</v>
      </c>
      <c r="DH309" s="27">
        <f t="shared" si="7266"/>
        <v>0</v>
      </c>
      <c r="DI309" s="27"/>
      <c r="DJ309" s="27"/>
      <c r="DK309" s="27">
        <f t="shared" si="5769"/>
        <v>379</v>
      </c>
      <c r="DL309" s="28">
        <f t="shared" ref="DL309" si="7267">((DK309+DM309)/7)/DI308</f>
        <v>0.41718426501035194</v>
      </c>
      <c r="DM309" s="27">
        <f t="shared" si="5771"/>
        <v>24</v>
      </c>
      <c r="DN309" s="28">
        <f t="shared" ref="DN309" si="7268">(DM309/(DM309+DK309))</f>
        <v>5.9553349875930521E-2</v>
      </c>
      <c r="DO309" s="27"/>
      <c r="DP309" s="27"/>
      <c r="DQ309" s="29">
        <f t="shared" ref="DQ309:DR309" si="7269">DQ307/DQ306*100-100</f>
        <v>11.111111111111114</v>
      </c>
      <c r="DR309" s="72">
        <f t="shared" si="7269"/>
        <v>11.62057253760311</v>
      </c>
      <c r="DS309" s="26">
        <f t="shared" ref="DS309:DT309" si="7270">SUM(DS302:DS308)</f>
        <v>0</v>
      </c>
      <c r="DT309" s="27">
        <f t="shared" si="7270"/>
        <v>0</v>
      </c>
      <c r="DU309" s="27"/>
      <c r="DV309" s="27"/>
      <c r="DW309" s="27">
        <f t="shared" si="5775"/>
        <v>2220</v>
      </c>
      <c r="DX309" s="28">
        <f t="shared" ref="DX309" si="7271">((DW309+DY309)/7)/DU308</f>
        <v>0.45640326975476841</v>
      </c>
      <c r="DY309" s="27">
        <f t="shared" si="5777"/>
        <v>125</v>
      </c>
      <c r="DZ309" s="28">
        <f t="shared" ref="DZ309" si="7272">(DY309/(DY309+DW309))</f>
        <v>5.3304904051172705E-2</v>
      </c>
      <c r="EA309" s="27"/>
      <c r="EB309" s="27"/>
      <c r="EC309" s="29">
        <f t="shared" ref="EC309:ED309" si="7273">EC307/EC306*100-100</f>
        <v>4.8668503213957734</v>
      </c>
      <c r="ED309" s="72">
        <f t="shared" si="7273"/>
        <v>7.3799126637554622</v>
      </c>
      <c r="EE309" s="26">
        <f t="shared" ref="EE309:EF309" si="7274">SUM(EE302:EE308)</f>
        <v>1</v>
      </c>
      <c r="EF309" s="27">
        <f t="shared" si="7274"/>
        <v>0</v>
      </c>
      <c r="EG309" s="27"/>
      <c r="EH309" s="27"/>
      <c r="EI309" s="27">
        <f t="shared" si="5781"/>
        <v>2183</v>
      </c>
      <c r="EJ309" s="28">
        <f t="shared" ref="EJ309" si="7275">((EI309+EK309)/7)/EG308</f>
        <v>0.45092322643343052</v>
      </c>
      <c r="EK309" s="27">
        <f t="shared" si="5783"/>
        <v>137</v>
      </c>
      <c r="EL309" s="28">
        <f t="shared" ref="EL309" si="7276">(EK309/(EK309+EI309))</f>
        <v>5.9051724137931035E-2</v>
      </c>
      <c r="EM309" s="27"/>
      <c r="EN309" s="27"/>
      <c r="EO309" s="29">
        <f t="shared" ref="EO309:EP309" si="7277">EO307/EO306*100-100</f>
        <v>9.3182911364729364</v>
      </c>
      <c r="EP309" s="72">
        <f t="shared" si="7277"/>
        <v>16.652110625909771</v>
      </c>
      <c r="EQ309" s="26">
        <f t="shared" ref="EQ309:ER309" si="7278">SUM(EQ302:EQ308)</f>
        <v>0</v>
      </c>
      <c r="ER309" s="27">
        <f t="shared" si="7278"/>
        <v>0</v>
      </c>
      <c r="ES309" s="27"/>
      <c r="ET309" s="27"/>
      <c r="EU309" s="27">
        <f t="shared" si="5787"/>
        <v>2430</v>
      </c>
      <c r="EV309" s="28">
        <f t="shared" ref="EV309" si="7279">((EU309+EW309)/7)/ES308</f>
        <v>0.51323499696908459</v>
      </c>
      <c r="EW309" s="27">
        <f t="shared" si="5789"/>
        <v>110</v>
      </c>
      <c r="EX309" s="28">
        <f t="shared" ref="EX309" si="7280">(EW309/(EW309+EU309))</f>
        <v>4.3307086614173228E-2</v>
      </c>
      <c r="EY309" s="27"/>
      <c r="EZ309" s="27"/>
      <c r="FA309" s="29">
        <f t="shared" ref="FA309:FB309" si="7281">FA307/FA306*100-100</f>
        <v>8.5212924701561121</v>
      </c>
      <c r="FB309" s="72">
        <f t="shared" si="7281"/>
        <v>11.397379912663766</v>
      </c>
      <c r="FC309" s="26">
        <f t="shared" ref="FC309:FD309" si="7282">SUM(FC302:FC308)</f>
        <v>2</v>
      </c>
      <c r="FD309" s="27">
        <f t="shared" si="7282"/>
        <v>0</v>
      </c>
      <c r="FE309" s="27"/>
      <c r="FF309" s="27"/>
      <c r="FG309" s="27">
        <f t="shared" si="5793"/>
        <v>2216</v>
      </c>
      <c r="FH309" s="28">
        <f t="shared" ref="FH309" si="7283">((FG309+FI309)/7)/FE308</f>
        <v>0.46628092577813246</v>
      </c>
      <c r="FI309" s="27">
        <f t="shared" si="5795"/>
        <v>121</v>
      </c>
      <c r="FJ309" s="28">
        <f t="shared" ref="FJ309" si="7284">(FI309/(FI309+FG309))</f>
        <v>5.1775780915703895E-2</v>
      </c>
      <c r="FK309" s="27"/>
      <c r="FL309" s="27"/>
      <c r="FM309" s="29">
        <f t="shared" ref="FM309:FN309" si="7285">FM307/FM306*100-100</f>
        <v>8.2351290684624274</v>
      </c>
      <c r="FN309" s="72">
        <f t="shared" si="7285"/>
        <v>4.6541025051712381</v>
      </c>
      <c r="FO309" s="26">
        <f t="shared" ref="FO309:FP309" si="7286">SUM(FO302:FO308)</f>
        <v>2</v>
      </c>
      <c r="FP309" s="27">
        <f t="shared" si="7286"/>
        <v>0</v>
      </c>
      <c r="FQ309" s="27"/>
      <c r="FR309" s="27"/>
      <c r="FS309" s="27">
        <f t="shared" si="5799"/>
        <v>2304</v>
      </c>
      <c r="FT309" s="28">
        <f t="shared" ref="FT309" si="7287">((FS309+FU309)/7)/FQ308</f>
        <v>0.46851633215269584</v>
      </c>
      <c r="FU309" s="27">
        <f t="shared" si="5801"/>
        <v>77</v>
      </c>
      <c r="FV309" s="28">
        <f t="shared" ref="FV309" si="7288">(FU309/(FU309+FS309))</f>
        <v>3.233935321293574E-2</v>
      </c>
      <c r="FW309" s="27"/>
      <c r="FX309" s="27"/>
      <c r="FY309" s="29">
        <f t="shared" ref="FY309:FZ309" si="7289">FY307/FY306*100-100</f>
        <v>13.446149809786164</v>
      </c>
      <c r="FZ309" s="72">
        <f t="shared" si="7289"/>
        <v>1.5429403202329013</v>
      </c>
      <c r="GA309" s="26">
        <f t="shared" ref="GA309:GB309" si="7290">SUM(GA302:GA308)</f>
        <v>2</v>
      </c>
      <c r="GB309" s="27">
        <f t="shared" si="7290"/>
        <v>0</v>
      </c>
      <c r="GC309" s="27"/>
      <c r="GD309" s="27"/>
      <c r="GE309" s="27">
        <f t="shared" si="5805"/>
        <v>487</v>
      </c>
      <c r="GF309" s="28">
        <f t="shared" ref="GF309" si="7291">((GE309+GG309)/7)/GC308</f>
        <v>0.43541488451668087</v>
      </c>
      <c r="GG309" s="27">
        <f t="shared" si="5807"/>
        <v>22</v>
      </c>
      <c r="GH309" s="28">
        <f t="shared" ref="GH309" si="7292">(GG309/(GG309+GE309))</f>
        <v>4.3222003929273084E-2</v>
      </c>
      <c r="GI309" s="27"/>
      <c r="GJ309" s="27"/>
      <c r="GK309" s="29">
        <f t="shared" ref="GK309:GL309" si="7293">GK307/GK306*100-100</f>
        <v>12.386491174369965</v>
      </c>
      <c r="GL309" s="72">
        <f t="shared" si="7293"/>
        <v>3.2751091703056687</v>
      </c>
      <c r="GM309" s="26">
        <f t="shared" ref="GM309:GN309" si="7294">SUM(GM302:GM308)</f>
        <v>2</v>
      </c>
      <c r="GN309" s="27">
        <f t="shared" si="7294"/>
        <v>0</v>
      </c>
      <c r="GO309" s="27"/>
      <c r="GP309" s="27"/>
      <c r="GQ309" s="27">
        <f t="shared" si="5811"/>
        <v>2323</v>
      </c>
      <c r="GR309" s="28">
        <f t="shared" ref="GR309" si="7295">((GQ309+GS309)/7)/GO308</f>
        <v>0.46913580246913578</v>
      </c>
      <c r="GS309" s="27">
        <f t="shared" si="5813"/>
        <v>71</v>
      </c>
      <c r="GT309" s="28">
        <f t="shared" ref="GT309" si="7296">(GS309/(GS309+GQ309))</f>
        <v>2.9657477025898077E-2</v>
      </c>
      <c r="GU309" s="27"/>
      <c r="GV309" s="27"/>
      <c r="GW309" s="29">
        <f t="shared" ref="GW309:GX309" si="7297">GW307/GW306*100-100</f>
        <v>9.0736914600551017</v>
      </c>
      <c r="GX309" s="72">
        <f t="shared" si="7297"/>
        <v>6.1777549447726585</v>
      </c>
      <c r="GY309" s="26">
        <f t="shared" ref="GY309:GZ309" si="7298">SUM(GY302:GY308)</f>
        <v>1</v>
      </c>
      <c r="GZ309" s="27">
        <f t="shared" si="7298"/>
        <v>0</v>
      </c>
      <c r="HA309" s="27"/>
      <c r="HB309" s="27"/>
      <c r="HC309" s="27">
        <f t="shared" si="5817"/>
        <v>2146</v>
      </c>
      <c r="HD309" s="28">
        <f t="shared" ref="HD309" si="7299">((HC309+HE309)/7)/HA308</f>
        <v>0.43285909179497173</v>
      </c>
      <c r="HE309" s="27">
        <f t="shared" si="5819"/>
        <v>75</v>
      </c>
      <c r="HF309" s="28">
        <f t="shared" ref="HF309" si="7300">(HE309/(HE309+HC309))</f>
        <v>3.3768572714993249E-2</v>
      </c>
      <c r="HG309" s="27"/>
      <c r="HH309" s="27"/>
      <c r="HI309" s="29">
        <f t="shared" ref="HI309:HJ309" si="7301">HI307/HI306*100-100</f>
        <v>11.090241255530515</v>
      </c>
      <c r="HJ309" s="72">
        <f t="shared" si="7301"/>
        <v>10.711922720656347</v>
      </c>
      <c r="HK309" s="26">
        <f t="shared" si="7177"/>
        <v>25</v>
      </c>
      <c r="HL309" s="27">
        <f t="shared" si="7178"/>
        <v>3</v>
      </c>
      <c r="HM309" s="27"/>
      <c r="HN309" s="27"/>
      <c r="HO309" s="27">
        <f t="shared" ref="HO309" si="7302">+G309+S309+AE309+AQ309+BC309+BO309+CA309+CM309+CY309+DK309+DW309+EI309+EU309+FG309+FS309+GE309+GQ309+HC309+I309+U309+AG309+AS309+BE309+BQ309+CC309+CO309+DA309+DM309+DY309+EK309+EW309+FI309+FU309+GG309+GS309+HE309</f>
        <v>36826</v>
      </c>
      <c r="HP309" s="203">
        <f t="shared" ref="HP309" si="7303">+((HO309)/HM308)/7</f>
        <v>0.47203742869960902</v>
      </c>
      <c r="HQ309" s="62">
        <f t="shared" si="7183"/>
        <v>1678</v>
      </c>
      <c r="HR309" s="52">
        <f t="shared" si="7184"/>
        <v>4.5565632976701242E-2</v>
      </c>
      <c r="HS309" s="53">
        <f t="shared" si="5824"/>
        <v>66.971428571428561</v>
      </c>
      <c r="HT309" s="54">
        <f t="shared" si="5825"/>
        <v>34423</v>
      </c>
      <c r="HU309" s="53">
        <f t="shared" si="5826"/>
        <v>93.477322794333901</v>
      </c>
      <c r="HV309" s="63">
        <f t="shared" ref="HV309:HW309" si="7304">HV307/HV306*100-100</f>
        <v>8.0773791901462175</v>
      </c>
      <c r="HW309" s="72">
        <f t="shared" si="7304"/>
        <v>7.4958316792377957</v>
      </c>
      <c r="HX309" s="78">
        <f t="shared" ref="HX309" si="7305">SUM(G309,I309,S309,U309,AE309,AG309,AQ309,AS309,BC309,BE309,BO309,BQ309)/7/SUM(E308,Q308,AC308,AO308,BA308,BM308)</f>
        <v>0.47459225781096481</v>
      </c>
      <c r="HY309" s="78">
        <f t="shared" ref="HY309" si="7306">SUM(CA309,CC309,CM309,CO309,CY309,DA309,DK309,DM309,DW309,DY309,EI309,EK309)/7/SUM(BY308,CK308,CW308,DI308,DU308,EG308)</f>
        <v>0.47343438983310365</v>
      </c>
      <c r="HZ309" s="78">
        <f t="shared" ref="HZ309" si="7307">SUM(K309,EU309,EW309,FG309,FI309,FS309,FU309,GE309,GG309,GQ309,GS309,HC309,HE309)/7/SUM(ES308,FE308,FQ308,GC308,GO308,HA308)</f>
        <v>0.46819934961808968</v>
      </c>
      <c r="IA309" s="82">
        <f t="shared" ref="IA309" si="7308">SUM(I309,U309,AG309,AS309,BE309,BQ309)/SUM(G309,I309,S309,U309,AE309,AG309,AQ309,AS309,BC309,BE309,BO309,BQ309)</f>
        <v>4.3640278237827096E-2</v>
      </c>
      <c r="IB309" s="82">
        <f t="shared" ref="IB309" si="7309">SUM(CC309,CO309,DA309,DM309,DY309,EK309)/SUM(CA309,CC309,CM309,CO309,CY309,DA309,DK309,DM309,DW309,DY309,EI309,EK309)</f>
        <v>5.4576326002587321E-2</v>
      </c>
      <c r="IC309" s="82">
        <f t="shared" ref="IC309" si="7310">SUM(EW309,FI309,FU309,GG309,GS309,HE309)/SUM(EU309,EW309,FG309,FI309,FS309,FU309,GE309,GG309,GQ309,GS309,HC309,HE309)</f>
        <v>3.8442900985301245E-2</v>
      </c>
      <c r="ID309" s="84">
        <f t="shared" ref="ID309" si="7311">SUM(C309,O309,AA309,AM309,AY309,BK309)</f>
        <v>8</v>
      </c>
      <c r="IE309" s="84">
        <f t="shared" ref="IE309" si="7312">SUM(BW309,CI309,CU309,DG309,DS309,EE309)</f>
        <v>8</v>
      </c>
      <c r="IF309" s="84">
        <f t="shared" ref="IF309" si="7313">SUM(EQ309,FC309,FO309,GA309,GM309,GY309)</f>
        <v>9</v>
      </c>
      <c r="IG309" s="86" t="s">
        <v>40</v>
      </c>
    </row>
    <row r="310" spans="1:24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5">
        <f t="shared" ref="HK310:HL310" si="7314">HK309/HM299</f>
        <v>2.2381378692927483E-3</v>
      </c>
      <c r="HL310" s="68">
        <f t="shared" si="7314"/>
        <v>3.4285714285714284E-3</v>
      </c>
      <c r="HM310" s="30"/>
      <c r="HN310" s="30"/>
      <c r="HO310" s="30"/>
      <c r="HP310" s="204"/>
      <c r="HQ310" s="30"/>
      <c r="HR310" s="30"/>
      <c r="HS310" s="30"/>
      <c r="HT310" s="51"/>
      <c r="HU310" s="30"/>
      <c r="HV310" s="30"/>
      <c r="HW310" s="31"/>
      <c r="HY310" s="77"/>
      <c r="HZ310" s="77"/>
      <c r="ID310" s="84">
        <f t="shared" ref="ID310" si="7315">SUM(E299,Q299,AC299,AO299,BA299,BM299)</f>
        <v>3643</v>
      </c>
      <c r="IE310" s="84">
        <f t="shared" ref="IE310" si="7316">SUM(BY299,CK299,CW299,DI299,DU299,EG299)</f>
        <v>3740</v>
      </c>
      <c r="IF310" s="84">
        <f t="shared" ref="IF310" si="7317">SUM(ES299,FE299,FQ299,GC299,GO299,HA299)</f>
        <v>3787</v>
      </c>
      <c r="IG310" s="86" t="s">
        <v>38</v>
      </c>
    </row>
    <row r="311" spans="1:241" ht="19.5" thickBot="1" x14ac:dyDescent="0.3">
      <c r="A311" s="210">
        <v>59</v>
      </c>
      <c r="B311" s="73">
        <f>B308+1</f>
        <v>44743</v>
      </c>
      <c r="C311" s="33"/>
      <c r="D311" s="34"/>
      <c r="E311" s="34">
        <f t="shared" ref="E311:F311" si="7318">E308-C311</f>
        <v>666</v>
      </c>
      <c r="F311" s="34">
        <f t="shared" si="7318"/>
        <v>54</v>
      </c>
      <c r="G311" s="34">
        <v>311</v>
      </c>
      <c r="H311" s="35">
        <f t="shared" ref="H311:H317" si="7319">((G311+I311)/E311)</f>
        <v>0.48648648648648651</v>
      </c>
      <c r="I311" s="34">
        <v>13</v>
      </c>
      <c r="J311" s="35">
        <f t="shared" ref="J311:J317" si="7320">I311/(G311+I311)</f>
        <v>4.0123456790123455E-2</v>
      </c>
      <c r="K311" s="36"/>
      <c r="L311" s="34"/>
      <c r="M311" s="34"/>
      <c r="N311" s="37"/>
      <c r="O311" s="33"/>
      <c r="P311" s="34"/>
      <c r="Q311" s="34">
        <f t="shared" ref="Q311" si="7321">Q308-O311</f>
        <v>677</v>
      </c>
      <c r="R311" s="34">
        <f t="shared" ref="R311" si="7322">R308-P311</f>
        <v>56</v>
      </c>
      <c r="S311" s="34">
        <v>284</v>
      </c>
      <c r="T311" s="35">
        <f t="shared" ref="T311:T317" si="7323">((S311+U311)/Q311)</f>
        <v>0.45347119645494832</v>
      </c>
      <c r="U311" s="34">
        <v>23</v>
      </c>
      <c r="V311" s="35">
        <f t="shared" ref="V311:V317" si="7324">U311/(S311+U311)</f>
        <v>7.4918566775244305E-2</v>
      </c>
      <c r="W311" s="36"/>
      <c r="X311" s="34"/>
      <c r="Y311" s="34"/>
      <c r="Z311" s="37"/>
      <c r="AA311" s="33"/>
      <c r="AB311" s="34"/>
      <c r="AC311" s="34">
        <f t="shared" ref="AC311" si="7325">AC308-AA311</f>
        <v>702</v>
      </c>
      <c r="AD311" s="34">
        <f t="shared" ref="AD311" si="7326">AD308-AB311</f>
        <v>55</v>
      </c>
      <c r="AE311" s="34">
        <v>322</v>
      </c>
      <c r="AF311" s="35">
        <f t="shared" ref="AF311:AF317" si="7327">((AE311+AG311)/AC311)</f>
        <v>0.4772079772079772</v>
      </c>
      <c r="AG311" s="34">
        <v>13</v>
      </c>
      <c r="AH311" s="35">
        <f t="shared" ref="AH311:AH317" si="7328">AG311/(AE311+AG311)</f>
        <v>3.880597014925373E-2</v>
      </c>
      <c r="AI311" s="36"/>
      <c r="AJ311" s="34"/>
      <c r="AK311" s="34"/>
      <c r="AL311" s="37"/>
      <c r="AM311" s="33"/>
      <c r="AN311" s="34"/>
      <c r="AO311" s="34">
        <f t="shared" ref="AO311" si="7329">AO308-AM311</f>
        <v>160</v>
      </c>
      <c r="AP311" s="34">
        <f t="shared" ref="AP311" si="7330">AP308-AN311</f>
        <v>14</v>
      </c>
      <c r="AQ311" s="34">
        <v>75</v>
      </c>
      <c r="AR311" s="35">
        <f t="shared" ref="AR311:AR317" si="7331">((AQ311+AS311)/AO311)</f>
        <v>0.48749999999999999</v>
      </c>
      <c r="AS311" s="34">
        <v>3</v>
      </c>
      <c r="AT311" s="35">
        <f t="shared" ref="AT311:AT317" si="7332">AS311/(AQ311+AS311)</f>
        <v>3.8461538461538464E-2</v>
      </c>
      <c r="AU311" s="36"/>
      <c r="AV311" s="34"/>
      <c r="AW311" s="34"/>
      <c r="AX311" s="37"/>
      <c r="AY311" s="33"/>
      <c r="AZ311" s="34"/>
      <c r="BA311" s="34">
        <f t="shared" ref="BA311" si="7333">BA308-AY311</f>
        <v>715</v>
      </c>
      <c r="BB311" s="34">
        <f t="shared" ref="BB311" si="7334">BB308-AZ311</f>
        <v>55</v>
      </c>
      <c r="BC311" s="34">
        <v>308</v>
      </c>
      <c r="BD311" s="35">
        <f t="shared" ref="BD311:BD317" si="7335">((BC311+BE311)/BA311)</f>
        <v>0.44195804195804195</v>
      </c>
      <c r="BE311" s="34">
        <v>8</v>
      </c>
      <c r="BF311" s="35">
        <f t="shared" ref="BF311:BF317" si="7336">BE311/(BC311+BE311)</f>
        <v>2.5316455696202531E-2</v>
      </c>
      <c r="BG311" s="36"/>
      <c r="BH311" s="34"/>
      <c r="BI311" s="34"/>
      <c r="BJ311" s="37"/>
      <c r="BK311" s="33">
        <v>1</v>
      </c>
      <c r="BL311" s="34"/>
      <c r="BM311" s="34">
        <f t="shared" ref="BM311" si="7337">BM308-BK311</f>
        <v>714</v>
      </c>
      <c r="BN311" s="34">
        <f t="shared" ref="BN311" si="7338">BN308-BL311</f>
        <v>56</v>
      </c>
      <c r="BO311" s="34">
        <v>303</v>
      </c>
      <c r="BP311" s="35">
        <f t="shared" ref="BP311:BP317" si="7339">((BO311+BQ311)/BM311)</f>
        <v>0.43837535014005602</v>
      </c>
      <c r="BQ311" s="34">
        <v>10</v>
      </c>
      <c r="BR311" s="35">
        <f t="shared" ref="BR311:BR317" si="7340">BQ311/(BO311+BQ311)</f>
        <v>3.1948881789137379E-2</v>
      </c>
      <c r="BS311" s="36"/>
      <c r="BT311" s="34"/>
      <c r="BU311" s="34"/>
      <c r="BV311" s="37"/>
      <c r="BW311" s="33"/>
      <c r="BX311" s="34"/>
      <c r="BY311" s="34">
        <f t="shared" ref="BY311" si="7341">BY308-BW311</f>
        <v>698</v>
      </c>
      <c r="BZ311" s="34">
        <f t="shared" ref="BZ311" si="7342">BZ308-BX311</f>
        <v>55</v>
      </c>
      <c r="CA311" s="34">
        <v>311</v>
      </c>
      <c r="CB311" s="35">
        <f t="shared" ref="CB311:CB317" si="7343">((CA311+CC311)/BY311)</f>
        <v>0.46418338108882523</v>
      </c>
      <c r="CC311" s="34">
        <v>13</v>
      </c>
      <c r="CD311" s="35">
        <f t="shared" ref="CD311:CD317" si="7344">CC311/(CA311+CC311)</f>
        <v>4.0123456790123455E-2</v>
      </c>
      <c r="CE311" s="36"/>
      <c r="CF311" s="34"/>
      <c r="CG311" s="34"/>
      <c r="CH311" s="37"/>
      <c r="CI311" s="33"/>
      <c r="CJ311" s="34"/>
      <c r="CK311" s="34">
        <f t="shared" ref="CK311" si="7345">CK308-CI311</f>
        <v>717</v>
      </c>
      <c r="CL311" s="34">
        <f t="shared" ref="CL311" si="7346">CL308-CJ311</f>
        <v>56</v>
      </c>
      <c r="CM311" s="34">
        <v>349</v>
      </c>
      <c r="CN311" s="35">
        <f t="shared" ref="CN311:CN317" si="7347">((CM311+CO311)/CK311)</f>
        <v>0.502092050209205</v>
      </c>
      <c r="CO311" s="34">
        <v>11</v>
      </c>
      <c r="CP311" s="35">
        <f t="shared" ref="CP311:CP317" si="7348">CO311/(CM311+CO311)</f>
        <v>3.0555555555555555E-2</v>
      </c>
      <c r="CQ311" s="36"/>
      <c r="CR311" s="34"/>
      <c r="CS311" s="34"/>
      <c r="CT311" s="37"/>
      <c r="CU311" s="33">
        <v>1</v>
      </c>
      <c r="CV311" s="34"/>
      <c r="CW311" s="34">
        <f t="shared" ref="CW311" si="7349">CW308-CU311</f>
        <v>709</v>
      </c>
      <c r="CX311" s="34">
        <f t="shared" ref="CX311" si="7350">CX308-CV311</f>
        <v>55</v>
      </c>
      <c r="CY311" s="34">
        <v>301</v>
      </c>
      <c r="CZ311" s="35">
        <f t="shared" ref="CZ311:CZ317" si="7351">((CY311+DA311)/CW311)</f>
        <v>0.4527503526093089</v>
      </c>
      <c r="DA311" s="34">
        <v>20</v>
      </c>
      <c r="DB311" s="35">
        <f t="shared" ref="DB311:DB317" si="7352">DA311/(CY311+DA311)</f>
        <v>6.2305295950155763E-2</v>
      </c>
      <c r="DC311" s="36"/>
      <c r="DD311" s="34"/>
      <c r="DE311" s="34"/>
      <c r="DF311" s="37"/>
      <c r="DG311" s="33"/>
      <c r="DH311" s="34"/>
      <c r="DI311" s="34">
        <f t="shared" ref="DI311" si="7353">DI308-DG311</f>
        <v>138</v>
      </c>
      <c r="DJ311" s="34">
        <f t="shared" ref="DJ311" si="7354">DJ308-DH311</f>
        <v>12</v>
      </c>
      <c r="DK311" s="34">
        <v>52</v>
      </c>
      <c r="DL311" s="35">
        <f t="shared" ref="DL311:DL317" si="7355">((DK311+DM311)/DI311)</f>
        <v>0.40579710144927539</v>
      </c>
      <c r="DM311" s="34">
        <v>4</v>
      </c>
      <c r="DN311" s="35">
        <f t="shared" ref="DN311:DN317" si="7356">DM311/(DK311+DM311)</f>
        <v>7.1428571428571425E-2</v>
      </c>
      <c r="DO311" s="36"/>
      <c r="DP311" s="34"/>
      <c r="DQ311" s="34"/>
      <c r="DR311" s="37"/>
      <c r="DS311" s="33"/>
      <c r="DT311" s="34"/>
      <c r="DU311" s="34">
        <f t="shared" ref="DU311" si="7357">DU308-DS311</f>
        <v>734</v>
      </c>
      <c r="DV311" s="34">
        <f t="shared" ref="DV311" si="7358">DV308-DT311</f>
        <v>55</v>
      </c>
      <c r="DW311" s="34">
        <v>315</v>
      </c>
      <c r="DX311" s="35">
        <f t="shared" ref="DX311:DX317" si="7359">((DW311+DY311)/DU311)</f>
        <v>0.45504087193460491</v>
      </c>
      <c r="DY311" s="34">
        <v>19</v>
      </c>
      <c r="DZ311" s="35">
        <f t="shared" ref="DZ311:DZ317" si="7360">DY311/(DW311+DY311)</f>
        <v>5.6886227544910177E-2</v>
      </c>
      <c r="EA311" s="36"/>
      <c r="EB311" s="34"/>
      <c r="EC311" s="34"/>
      <c r="ED311" s="37"/>
      <c r="EE311" s="33"/>
      <c r="EF311" s="34"/>
      <c r="EG311" s="34">
        <f t="shared" ref="EG311" si="7361">EG308-EE311</f>
        <v>735</v>
      </c>
      <c r="EH311" s="34">
        <f t="shared" ref="EH311" si="7362">EH308-EF311</f>
        <v>56</v>
      </c>
      <c r="EI311" s="34">
        <v>293</v>
      </c>
      <c r="EJ311" s="35">
        <f t="shared" ref="EJ311:EJ317" si="7363">((EI311+EK311)/EG311)</f>
        <v>0.43129251700680271</v>
      </c>
      <c r="EK311" s="34">
        <v>24</v>
      </c>
      <c r="EL311" s="35">
        <f t="shared" ref="EL311:EL317" si="7364">EK311/(EI311+EK311)</f>
        <v>7.5709779179810727E-2</v>
      </c>
      <c r="EM311" s="36"/>
      <c r="EN311" s="34"/>
      <c r="EO311" s="34"/>
      <c r="EP311" s="37"/>
      <c r="EQ311" s="33"/>
      <c r="ER311" s="34"/>
      <c r="ES311" s="34">
        <f t="shared" ref="ES311" si="7365">ES308-EQ311</f>
        <v>707</v>
      </c>
      <c r="ET311" s="34">
        <f t="shared" ref="ET311" si="7366">ET308-ER311</f>
        <v>54</v>
      </c>
      <c r="EU311" s="34">
        <v>344</v>
      </c>
      <c r="EV311" s="35">
        <f t="shared" ref="EV311:EV317" si="7367">((EU311+EW311)/ES311)</f>
        <v>0.51485148514851486</v>
      </c>
      <c r="EW311" s="34">
        <v>20</v>
      </c>
      <c r="EX311" s="35">
        <f t="shared" ref="EX311:EX317" si="7368">EW311/(EU311+EW311)</f>
        <v>5.4945054945054944E-2</v>
      </c>
      <c r="EY311" s="36"/>
      <c r="EZ311" s="34"/>
      <c r="FA311" s="34"/>
      <c r="FB311" s="37"/>
      <c r="FC311" s="33">
        <v>1</v>
      </c>
      <c r="FD311" s="34"/>
      <c r="FE311" s="34">
        <f t="shared" ref="FE311" si="7369">FE308-FC311</f>
        <v>715</v>
      </c>
      <c r="FF311" s="34">
        <f t="shared" ref="FF311" si="7370">FF308-FD311</f>
        <v>56</v>
      </c>
      <c r="FG311" s="34">
        <v>304</v>
      </c>
      <c r="FH311" s="35">
        <f t="shared" ref="FH311:FH317" si="7371">((FG311+FI311)/FE311)</f>
        <v>0.44475524475524475</v>
      </c>
      <c r="FI311" s="34">
        <v>14</v>
      </c>
      <c r="FJ311" s="35">
        <f t="shared" ref="FJ311:FJ317" si="7372">FI311/(FG311+FI311)</f>
        <v>4.40251572327044E-2</v>
      </c>
      <c r="FK311" s="36"/>
      <c r="FL311" s="34"/>
      <c r="FM311" s="34"/>
      <c r="FN311" s="37"/>
      <c r="FO311" s="33"/>
      <c r="FP311" s="34"/>
      <c r="FQ311" s="34">
        <f t="shared" ref="FQ311" si="7373">FQ308-FO311</f>
        <v>726</v>
      </c>
      <c r="FR311" s="34">
        <f t="shared" ref="FR311" si="7374">FR308-FP311</f>
        <v>57</v>
      </c>
      <c r="FS311" s="34">
        <v>300</v>
      </c>
      <c r="FT311" s="35">
        <f t="shared" ref="FT311:FT317" si="7375">((FS311+FU311)/FQ311)</f>
        <v>0.4366391184573003</v>
      </c>
      <c r="FU311" s="34">
        <v>17</v>
      </c>
      <c r="FV311" s="35">
        <f t="shared" ref="FV311:FV317" si="7376">FU311/(FS311+FU311)</f>
        <v>5.362776025236593E-2</v>
      </c>
      <c r="FW311" s="36"/>
      <c r="FX311" s="34"/>
      <c r="FY311" s="34"/>
      <c r="FZ311" s="37"/>
      <c r="GA311" s="33">
        <v>1</v>
      </c>
      <c r="GB311" s="34"/>
      <c r="GC311" s="34">
        <f t="shared" ref="GC311" si="7377">GC308-GA311</f>
        <v>166</v>
      </c>
      <c r="GD311" s="34">
        <f t="shared" ref="GD311" si="7378">GD308-GB311</f>
        <v>13</v>
      </c>
      <c r="GE311" s="34">
        <v>76</v>
      </c>
      <c r="GF311" s="35">
        <f t="shared" ref="GF311:GF317" si="7379">((GE311+GG311)/GC311)</f>
        <v>0.46987951807228917</v>
      </c>
      <c r="GG311" s="34">
        <v>2</v>
      </c>
      <c r="GH311" s="35">
        <f t="shared" ref="GH311:GH317" si="7380">GG311/(GE311+GG311)</f>
        <v>2.564102564102564E-2</v>
      </c>
      <c r="GI311" s="36"/>
      <c r="GJ311" s="34"/>
      <c r="GK311" s="34"/>
      <c r="GL311" s="37"/>
      <c r="GM311" s="33"/>
      <c r="GN311" s="34"/>
      <c r="GO311" s="34">
        <f t="shared" ref="GO311" si="7381">GO308-GM311</f>
        <v>729</v>
      </c>
      <c r="GP311" s="34">
        <f t="shared" ref="GP311" si="7382">GP308-GN311</f>
        <v>56</v>
      </c>
      <c r="GQ311" s="34">
        <v>321</v>
      </c>
      <c r="GR311" s="35">
        <f t="shared" ref="GR311:GR317" si="7383">((GQ311+GS311)/GO311)</f>
        <v>0.44855967078189302</v>
      </c>
      <c r="GS311" s="34">
        <v>6</v>
      </c>
      <c r="GT311" s="35">
        <f t="shared" ref="GT311:GT317" si="7384">GS311/(GQ311+GS311)</f>
        <v>1.834862385321101E-2</v>
      </c>
      <c r="GU311" s="36"/>
      <c r="GV311" s="34"/>
      <c r="GW311" s="34"/>
      <c r="GX311" s="37"/>
      <c r="GY311" s="33"/>
      <c r="GZ311" s="34"/>
      <c r="HA311" s="34">
        <f t="shared" ref="HA311" si="7385">HA308-GY311</f>
        <v>733</v>
      </c>
      <c r="HB311" s="34">
        <f t="shared" ref="HB311" si="7386">HB308-GZ311</f>
        <v>57</v>
      </c>
      <c r="HC311" s="34">
        <v>313</v>
      </c>
      <c r="HD311" s="35">
        <f t="shared" ref="HD311:HD317" si="7387">((HC311+HE311)/HA311)</f>
        <v>0.44065484311050479</v>
      </c>
      <c r="HE311" s="34">
        <v>10</v>
      </c>
      <c r="HF311" s="35">
        <f t="shared" ref="HF311:HF317" si="7388">HE311/(HC311+HE311)</f>
        <v>3.0959752321981424E-2</v>
      </c>
      <c r="HG311" s="36"/>
      <c r="HH311" s="34"/>
      <c r="HI311" s="34"/>
      <c r="HJ311" s="37"/>
      <c r="HK311" s="33">
        <f t="shared" ref="HK311:HK318" si="7389">+C311+O311+AA311+AM311+AY311+BK311+BW311+CI311+CU311+DG311+DS311+EE311+EQ311+FC311+FO311+GA311+GM311+GY311</f>
        <v>4</v>
      </c>
      <c r="HL311" s="34">
        <f t="shared" ref="HL311:HL318" si="7390">+D311+P311+AB311+AN311+AZ311+BL311+BX311+CJ311+CV311+DH311+DT311+EF311+ER311+FD311+FP311+GB311+GN311+GZ311</f>
        <v>0</v>
      </c>
      <c r="HM311" s="34">
        <f t="shared" ref="HM311:HM317" si="7391">+E311+Q311+AC311+AO311+BA311+BM311+BY311+CK311+CW311+DI311+DU311+EG311+ES311+FE311+FQ311+GC311+GO311+HA311</f>
        <v>11141</v>
      </c>
      <c r="HN311" s="34">
        <f t="shared" ref="HN311:HN317" si="7392">+F311+R311+AD311+AP311+BB311+BN311+BZ311+CL311+CX311+DJ311+DV311+EH311+ET311+FF311+FR311+GD311+GP311+HB311</f>
        <v>872</v>
      </c>
      <c r="HO311" s="34">
        <f t="shared" ref="HO311:HO317" si="7393">+G311+S311+AE311+AQ311+BC311+BO311+CA311+CM311+CY311+DK311+DW311+EI311+EU311+FG311+FS311+GE311+GQ311+HC311+HE311+I311+U311+AG311+AS311+BE311+BQ311+CC311+CO311+DA311+DM311+DY311+EK311+EW311+FI311+FU311+GG311+GS311</f>
        <v>5112</v>
      </c>
      <c r="HP311" s="201">
        <f t="shared" ref="HP311:HP317" si="7394">+(HO311)/HM311</f>
        <v>0.45884570505340633</v>
      </c>
      <c r="HQ311" s="48">
        <f t="shared" ref="HQ311:HQ318" si="7395">+I311+U311+AG311+AS311+BE311+BQ311+CC311+CO311+DA311+DM311+DY311+EK311+EW311+FI311+FU311+GG311+GS311+HE311</f>
        <v>230</v>
      </c>
      <c r="HR311" s="35">
        <f t="shared" ref="HR311:HR318" si="7396">+(HQ311/(HO311))</f>
        <v>4.4992175273865412E-2</v>
      </c>
      <c r="HS311" s="49">
        <v>66.5</v>
      </c>
      <c r="HT311" s="50">
        <v>4790</v>
      </c>
      <c r="HU311" s="49">
        <f t="shared" ref="HU311:HU317" si="7397">+HT311/HO311*100</f>
        <v>93.701095461658852</v>
      </c>
      <c r="HV311" s="48"/>
      <c r="HW311" s="37"/>
      <c r="HX311" s="78">
        <f t="shared" ref="HX311:HX317" si="7398">SUM(G311,I311,S311,U311,AE311,AG311,AQ311,AS311,BC311,BE311,BO311,BQ311)/SUM(E311,Q311,AC311,AO311,BA311,BM311)</f>
        <v>0.46037424325811777</v>
      </c>
      <c r="HY311" s="78">
        <f t="shared" ref="HY311:HY317" si="7399">SUM(CA311,CC311,CM311,CO311,CY311,DA311,DK311,DM311,DW311,DY311,EI311,EK311)/SUM(BY311,CK311,CW311,DI311,DU311,EG311)</f>
        <v>0.45885821495577594</v>
      </c>
      <c r="HZ311" s="78">
        <f t="shared" ref="HZ311:HZ317" si="7400">SUM(K311,EU311,EW311,FG311,FI311,FS311,FU311,GE311,GG311,GQ311,GS311,HC311,HE311)/SUM(ES311,FE311,FQ311,GC311,GO311,HA311)</f>
        <v>0.45736228813559321</v>
      </c>
    </row>
    <row r="312" spans="1:241" x14ac:dyDescent="0.25">
      <c r="A312" s="211"/>
      <c r="B312" s="41">
        <f t="shared" ref="B312:B317" si="7401">+B311+1</f>
        <v>44744</v>
      </c>
      <c r="C312" s="10"/>
      <c r="D312" s="11"/>
      <c r="E312" s="74">
        <f t="shared" ref="E312:E317" si="7402">E311-C312</f>
        <v>666</v>
      </c>
      <c r="F312" s="74">
        <f t="shared" ref="F312:F317" si="7403">F311-D312</f>
        <v>54</v>
      </c>
      <c r="G312" s="11">
        <v>314</v>
      </c>
      <c r="H312" s="12">
        <f t="shared" si="7319"/>
        <v>0.4894894894894895</v>
      </c>
      <c r="I312" s="11">
        <v>12</v>
      </c>
      <c r="J312" s="12">
        <f t="shared" si="7320"/>
        <v>3.6809815950920248E-2</v>
      </c>
      <c r="K312" s="13"/>
      <c r="L312" s="11"/>
      <c r="M312" s="11"/>
      <c r="N312" s="14"/>
      <c r="O312" s="10"/>
      <c r="P312" s="11"/>
      <c r="Q312" s="74">
        <f t="shared" ref="Q312:Q317" si="7404">Q311-O312</f>
        <v>677</v>
      </c>
      <c r="R312" s="74">
        <f t="shared" ref="R312:R317" si="7405">R311-P312</f>
        <v>56</v>
      </c>
      <c r="S312" s="11">
        <v>300</v>
      </c>
      <c r="T312" s="12">
        <f t="shared" si="7323"/>
        <v>0.465288035450517</v>
      </c>
      <c r="U312" s="11">
        <v>15</v>
      </c>
      <c r="V312" s="12">
        <f t="shared" si="7324"/>
        <v>4.7619047619047616E-2</v>
      </c>
      <c r="W312" s="13"/>
      <c r="X312" s="11"/>
      <c r="Y312" s="11"/>
      <c r="Z312" s="14"/>
      <c r="AA312" s="10"/>
      <c r="AB312" s="11"/>
      <c r="AC312" s="74">
        <f t="shared" ref="AC312:AC317" si="7406">AC311-AA312</f>
        <v>702</v>
      </c>
      <c r="AD312" s="74">
        <f t="shared" ref="AD312:AD317" si="7407">AD311-AB312</f>
        <v>55</v>
      </c>
      <c r="AE312" s="11">
        <v>320</v>
      </c>
      <c r="AF312" s="12">
        <f t="shared" si="7327"/>
        <v>0.47008547008547008</v>
      </c>
      <c r="AG312" s="11">
        <v>10</v>
      </c>
      <c r="AH312" s="12">
        <f t="shared" si="7328"/>
        <v>3.0303030303030304E-2</v>
      </c>
      <c r="AI312" s="13"/>
      <c r="AJ312" s="11"/>
      <c r="AK312" s="11"/>
      <c r="AL312" s="14"/>
      <c r="AM312" s="10">
        <v>1</v>
      </c>
      <c r="AN312" s="11"/>
      <c r="AO312" s="74">
        <f t="shared" ref="AO312:AO317" si="7408">AO311-AM312</f>
        <v>159</v>
      </c>
      <c r="AP312" s="74">
        <f t="shared" ref="AP312:AP317" si="7409">AP311-AN312</f>
        <v>14</v>
      </c>
      <c r="AQ312" s="11">
        <v>66</v>
      </c>
      <c r="AR312" s="12">
        <f t="shared" si="7331"/>
        <v>0.42767295597484278</v>
      </c>
      <c r="AS312" s="11">
        <v>2</v>
      </c>
      <c r="AT312" s="12">
        <f t="shared" si="7332"/>
        <v>2.9411764705882353E-2</v>
      </c>
      <c r="AU312" s="13"/>
      <c r="AV312" s="11"/>
      <c r="AW312" s="11"/>
      <c r="AX312" s="14"/>
      <c r="AY312" s="10"/>
      <c r="AZ312" s="11"/>
      <c r="BA312" s="74">
        <f t="shared" ref="BA312:BA317" si="7410">BA311-AY312</f>
        <v>715</v>
      </c>
      <c r="BB312" s="74">
        <f t="shared" ref="BB312:BB317" si="7411">BB311-AZ312</f>
        <v>55</v>
      </c>
      <c r="BC312" s="11">
        <v>307</v>
      </c>
      <c r="BD312" s="12">
        <f t="shared" si="7335"/>
        <v>0.44195804195804195</v>
      </c>
      <c r="BE312" s="11">
        <v>9</v>
      </c>
      <c r="BF312" s="12">
        <f t="shared" si="7336"/>
        <v>2.8481012658227847E-2</v>
      </c>
      <c r="BG312" s="13"/>
      <c r="BH312" s="11"/>
      <c r="BI312" s="11"/>
      <c r="BJ312" s="14"/>
      <c r="BK312" s="10"/>
      <c r="BL312" s="11"/>
      <c r="BM312" s="74">
        <f t="shared" ref="BM312:BM317" si="7412">BM311-BK312</f>
        <v>714</v>
      </c>
      <c r="BN312" s="74">
        <f t="shared" ref="BN312:BN317" si="7413">BN311-BL312</f>
        <v>56</v>
      </c>
      <c r="BO312" s="11">
        <v>286</v>
      </c>
      <c r="BP312" s="12">
        <f t="shared" si="7339"/>
        <v>0.42016806722689076</v>
      </c>
      <c r="BQ312" s="11">
        <v>14</v>
      </c>
      <c r="BR312" s="12">
        <f t="shared" si="7340"/>
        <v>4.6666666666666669E-2</v>
      </c>
      <c r="BS312" s="13"/>
      <c r="BT312" s="11"/>
      <c r="BU312" s="11"/>
      <c r="BV312" s="14"/>
      <c r="BW312" s="10"/>
      <c r="BX312" s="11"/>
      <c r="BY312" s="74">
        <f t="shared" ref="BY312:BY317" si="7414">BY311-BW312</f>
        <v>698</v>
      </c>
      <c r="BZ312" s="74">
        <f t="shared" ref="BZ312:BZ317" si="7415">BZ311-BX312</f>
        <v>55</v>
      </c>
      <c r="CA312" s="11">
        <v>320</v>
      </c>
      <c r="CB312" s="12">
        <f t="shared" si="7343"/>
        <v>0.49283667621776506</v>
      </c>
      <c r="CC312" s="11">
        <v>24</v>
      </c>
      <c r="CD312" s="12">
        <f t="shared" si="7344"/>
        <v>6.9767441860465115E-2</v>
      </c>
      <c r="CE312" s="13"/>
      <c r="CF312" s="11"/>
      <c r="CG312" s="11"/>
      <c r="CH312" s="14"/>
      <c r="CI312" s="10"/>
      <c r="CJ312" s="11"/>
      <c r="CK312" s="74">
        <f t="shared" ref="CK312:CK317" si="7416">CK311-CI312</f>
        <v>717</v>
      </c>
      <c r="CL312" s="74">
        <f t="shared" ref="CL312:CL317" si="7417">CL311-CJ312</f>
        <v>56</v>
      </c>
      <c r="CM312" s="11">
        <v>347</v>
      </c>
      <c r="CN312" s="12">
        <f t="shared" si="7347"/>
        <v>0.5104602510460251</v>
      </c>
      <c r="CO312" s="11">
        <v>19</v>
      </c>
      <c r="CP312" s="12">
        <f t="shared" si="7348"/>
        <v>5.1912568306010931E-2</v>
      </c>
      <c r="CQ312" s="13"/>
      <c r="CR312" s="11"/>
      <c r="CS312" s="11"/>
      <c r="CT312" s="14"/>
      <c r="CU312" s="10"/>
      <c r="CV312" s="11"/>
      <c r="CW312" s="74">
        <f t="shared" ref="CW312:CW317" si="7418">CW311-CU312</f>
        <v>709</v>
      </c>
      <c r="CX312" s="74">
        <f t="shared" ref="CX312:CX317" si="7419">CX311-CV312</f>
        <v>55</v>
      </c>
      <c r="CY312" s="11">
        <v>300</v>
      </c>
      <c r="CZ312" s="12">
        <f t="shared" si="7351"/>
        <v>0.4400564174894217</v>
      </c>
      <c r="DA312" s="11">
        <v>12</v>
      </c>
      <c r="DB312" s="12">
        <f t="shared" si="7352"/>
        <v>3.8461538461538464E-2</v>
      </c>
      <c r="DC312" s="13"/>
      <c r="DD312" s="11"/>
      <c r="DE312" s="11"/>
      <c r="DF312" s="14"/>
      <c r="DG312" s="10">
        <v>1</v>
      </c>
      <c r="DH312" s="11"/>
      <c r="DI312" s="74">
        <f t="shared" ref="DI312:DI317" si="7420">DI311-DG312</f>
        <v>137</v>
      </c>
      <c r="DJ312" s="74">
        <f t="shared" ref="DJ312:DJ317" si="7421">DJ311-DH312</f>
        <v>12</v>
      </c>
      <c r="DK312" s="11">
        <v>51</v>
      </c>
      <c r="DL312" s="12">
        <f t="shared" si="7355"/>
        <v>0.41605839416058393</v>
      </c>
      <c r="DM312" s="11">
        <v>6</v>
      </c>
      <c r="DN312" s="12">
        <f t="shared" si="7356"/>
        <v>0.10526315789473684</v>
      </c>
      <c r="DO312" s="13"/>
      <c r="DP312" s="11"/>
      <c r="DQ312" s="11"/>
      <c r="DR312" s="14"/>
      <c r="DS312" s="10"/>
      <c r="DT312" s="11"/>
      <c r="DU312" s="74">
        <f t="shared" ref="DU312:DU317" si="7422">DU311-DS312</f>
        <v>734</v>
      </c>
      <c r="DV312" s="74">
        <f t="shared" ref="DV312:DV317" si="7423">DV311-DT312</f>
        <v>55</v>
      </c>
      <c r="DW312" s="11">
        <v>313</v>
      </c>
      <c r="DX312" s="12">
        <f t="shared" si="7359"/>
        <v>0.46185286103542234</v>
      </c>
      <c r="DY312" s="11">
        <v>26</v>
      </c>
      <c r="DZ312" s="12">
        <f t="shared" si="7360"/>
        <v>7.6696165191740412E-2</v>
      </c>
      <c r="EA312" s="13"/>
      <c r="EB312" s="11"/>
      <c r="EC312" s="11"/>
      <c r="ED312" s="14"/>
      <c r="EE312" s="10"/>
      <c r="EF312" s="11"/>
      <c r="EG312" s="74">
        <f t="shared" ref="EG312:EG317" si="7424">EG311-EE312</f>
        <v>735</v>
      </c>
      <c r="EH312" s="74">
        <f t="shared" ref="EH312:EH317" si="7425">EH311-EF312</f>
        <v>56</v>
      </c>
      <c r="EI312" s="11">
        <v>286</v>
      </c>
      <c r="EJ312" s="12">
        <f t="shared" si="7363"/>
        <v>0.40408163265306124</v>
      </c>
      <c r="EK312" s="11">
        <v>11</v>
      </c>
      <c r="EL312" s="12">
        <f t="shared" si="7364"/>
        <v>3.7037037037037035E-2</v>
      </c>
      <c r="EM312" s="13"/>
      <c r="EN312" s="11"/>
      <c r="EO312" s="11"/>
      <c r="EP312" s="14"/>
      <c r="EQ312" s="10"/>
      <c r="ER312" s="11"/>
      <c r="ES312" s="74">
        <f t="shared" ref="ES312:ES317" si="7426">ES311-EQ312</f>
        <v>707</v>
      </c>
      <c r="ET312" s="74">
        <f t="shared" ref="ET312:ET317" si="7427">ET311-ER312</f>
        <v>54</v>
      </c>
      <c r="EU312" s="11">
        <v>329</v>
      </c>
      <c r="EV312" s="12">
        <f t="shared" si="7367"/>
        <v>0.48797736916548795</v>
      </c>
      <c r="EW312" s="11">
        <v>16</v>
      </c>
      <c r="EX312" s="12">
        <f t="shared" si="7368"/>
        <v>4.6376811594202899E-2</v>
      </c>
      <c r="EY312" s="13"/>
      <c r="EZ312" s="11"/>
      <c r="FA312" s="11"/>
      <c r="FB312" s="14"/>
      <c r="FC312" s="10"/>
      <c r="FD312" s="11"/>
      <c r="FE312" s="74">
        <f t="shared" ref="FE312:FE317" si="7428">FE311-FC312</f>
        <v>715</v>
      </c>
      <c r="FF312" s="74">
        <f t="shared" ref="FF312:FF317" si="7429">FF311-FD312</f>
        <v>56</v>
      </c>
      <c r="FG312" s="11">
        <v>301</v>
      </c>
      <c r="FH312" s="12">
        <f t="shared" si="7371"/>
        <v>0.44615384615384618</v>
      </c>
      <c r="FI312" s="11">
        <v>18</v>
      </c>
      <c r="FJ312" s="12">
        <f t="shared" si="7372"/>
        <v>5.6426332288401257E-2</v>
      </c>
      <c r="FK312" s="13"/>
      <c r="FL312" s="11"/>
      <c r="FM312" s="11"/>
      <c r="FN312" s="14"/>
      <c r="FO312" s="10"/>
      <c r="FP312" s="11"/>
      <c r="FQ312" s="74">
        <f t="shared" ref="FQ312:FQ317" si="7430">FQ311-FO312</f>
        <v>726</v>
      </c>
      <c r="FR312" s="74">
        <f t="shared" ref="FR312:FR317" si="7431">FR311-FP312</f>
        <v>57</v>
      </c>
      <c r="FS312" s="11">
        <v>300</v>
      </c>
      <c r="FT312" s="35">
        <f t="shared" si="7375"/>
        <v>0.41873278236914602</v>
      </c>
      <c r="FU312" s="11">
        <v>4</v>
      </c>
      <c r="FV312" s="12">
        <f t="shared" si="7376"/>
        <v>1.3157894736842105E-2</v>
      </c>
      <c r="FW312" s="13"/>
      <c r="FX312" s="11"/>
      <c r="FY312" s="11"/>
      <c r="FZ312" s="14"/>
      <c r="GA312" s="10"/>
      <c r="GB312" s="11"/>
      <c r="GC312" s="74">
        <f t="shared" ref="GC312:GC317" si="7432">GC311-GA312</f>
        <v>166</v>
      </c>
      <c r="GD312" s="74">
        <f t="shared" ref="GD312:GD317" si="7433">GD311-GB312</f>
        <v>13</v>
      </c>
      <c r="GE312" s="11">
        <v>67</v>
      </c>
      <c r="GF312" s="12">
        <f t="shared" si="7379"/>
        <v>0.48795180722891568</v>
      </c>
      <c r="GG312" s="11">
        <v>14</v>
      </c>
      <c r="GH312" s="12">
        <f t="shared" si="7380"/>
        <v>0.1728395061728395</v>
      </c>
      <c r="GI312" s="13"/>
      <c r="GJ312" s="11"/>
      <c r="GK312" s="11"/>
      <c r="GL312" s="14"/>
      <c r="GM312" s="10"/>
      <c r="GN312" s="11"/>
      <c r="GO312" s="74">
        <f t="shared" ref="GO312:GO317" si="7434">GO311-GM312</f>
        <v>729</v>
      </c>
      <c r="GP312" s="74">
        <f t="shared" ref="GP312:GP317" si="7435">GP311-GN312</f>
        <v>56</v>
      </c>
      <c r="GQ312" s="11">
        <v>322</v>
      </c>
      <c r="GR312" s="12">
        <f t="shared" si="7383"/>
        <v>0.44581618655692729</v>
      </c>
      <c r="GS312" s="11">
        <v>3</v>
      </c>
      <c r="GT312" s="12">
        <f t="shared" si="7384"/>
        <v>9.2307692307692316E-3</v>
      </c>
      <c r="GU312" s="13"/>
      <c r="GV312" s="11"/>
      <c r="GW312" s="11"/>
      <c r="GX312" s="14"/>
      <c r="GY312" s="10"/>
      <c r="GZ312" s="11"/>
      <c r="HA312" s="74">
        <f t="shared" ref="HA312:HA317" si="7436">HA311-GY312</f>
        <v>733</v>
      </c>
      <c r="HB312" s="74">
        <f t="shared" ref="HB312:HB317" si="7437">HB311-GZ312</f>
        <v>57</v>
      </c>
      <c r="HC312" s="11">
        <v>300</v>
      </c>
      <c r="HD312" s="35">
        <f t="shared" si="7387"/>
        <v>0.42701227830832195</v>
      </c>
      <c r="HE312" s="11">
        <v>13</v>
      </c>
      <c r="HF312" s="12">
        <f t="shared" si="7388"/>
        <v>4.1533546325878593E-2</v>
      </c>
      <c r="HG312" s="13"/>
      <c r="HH312" s="11"/>
      <c r="HI312" s="11"/>
      <c r="HJ312" s="14"/>
      <c r="HK312" s="10">
        <f t="shared" si="7389"/>
        <v>2</v>
      </c>
      <c r="HL312" s="11">
        <f t="shared" si="7390"/>
        <v>0</v>
      </c>
      <c r="HM312" s="11">
        <f t="shared" si="7391"/>
        <v>11139</v>
      </c>
      <c r="HN312" s="11">
        <f t="shared" si="7392"/>
        <v>872</v>
      </c>
      <c r="HO312" s="11">
        <f t="shared" si="7393"/>
        <v>5057</v>
      </c>
      <c r="HP312" s="202">
        <f t="shared" si="7394"/>
        <v>0.45399048388544755</v>
      </c>
      <c r="HQ312" s="15">
        <f t="shared" si="7395"/>
        <v>228</v>
      </c>
      <c r="HR312" s="12">
        <f t="shared" si="7396"/>
        <v>4.5086019379078503E-2</v>
      </c>
      <c r="HS312" s="16">
        <v>66.599999999999994</v>
      </c>
      <c r="HT312" s="17">
        <v>4755</v>
      </c>
      <c r="HU312" s="16">
        <f t="shared" si="7397"/>
        <v>94.028079889262401</v>
      </c>
      <c r="HV312" s="15"/>
      <c r="HW312" s="14"/>
      <c r="HX312" s="78">
        <f t="shared" si="7398"/>
        <v>0.45554638040187173</v>
      </c>
      <c r="HY312" s="78">
        <f t="shared" si="7399"/>
        <v>0.45978552278820373</v>
      </c>
      <c r="HZ312" s="78">
        <f t="shared" si="7400"/>
        <v>0.44676906779661019</v>
      </c>
    </row>
    <row r="313" spans="1:241" x14ac:dyDescent="0.25">
      <c r="A313" s="211"/>
      <c r="B313" s="41">
        <f t="shared" si="7401"/>
        <v>44745</v>
      </c>
      <c r="C313" s="10"/>
      <c r="D313" s="11"/>
      <c r="E313" s="74">
        <f t="shared" si="7402"/>
        <v>666</v>
      </c>
      <c r="F313" s="74">
        <f t="shared" si="7403"/>
        <v>54</v>
      </c>
      <c r="G313" s="11">
        <v>342</v>
      </c>
      <c r="H313" s="12">
        <f t="shared" si="7319"/>
        <v>0.55255255255255253</v>
      </c>
      <c r="I313" s="11">
        <v>26</v>
      </c>
      <c r="J313" s="12">
        <f t="shared" si="7320"/>
        <v>7.0652173913043473E-2</v>
      </c>
      <c r="K313" s="13"/>
      <c r="L313" s="11"/>
      <c r="M313" s="11"/>
      <c r="N313" s="14"/>
      <c r="O313" s="10"/>
      <c r="P313" s="11"/>
      <c r="Q313" s="74">
        <f t="shared" si="7404"/>
        <v>677</v>
      </c>
      <c r="R313" s="74">
        <f t="shared" si="7405"/>
        <v>56</v>
      </c>
      <c r="S313" s="11">
        <v>319</v>
      </c>
      <c r="T313" s="12">
        <f t="shared" si="7323"/>
        <v>0.49187592319054652</v>
      </c>
      <c r="U313" s="11">
        <v>14</v>
      </c>
      <c r="V313" s="12">
        <f t="shared" si="7324"/>
        <v>4.2042042042042045E-2</v>
      </c>
      <c r="W313" s="13"/>
      <c r="X313" s="11"/>
      <c r="Y313" s="11"/>
      <c r="Z313" s="14"/>
      <c r="AA313" s="10"/>
      <c r="AB313" s="11"/>
      <c r="AC313" s="74">
        <f t="shared" si="7406"/>
        <v>702</v>
      </c>
      <c r="AD313" s="74">
        <f t="shared" si="7407"/>
        <v>55</v>
      </c>
      <c r="AE313" s="11">
        <v>340</v>
      </c>
      <c r="AF313" s="12">
        <f t="shared" si="7327"/>
        <v>0.50142450142450146</v>
      </c>
      <c r="AG313" s="11">
        <v>12</v>
      </c>
      <c r="AH313" s="12">
        <f t="shared" si="7328"/>
        <v>3.4090909090909088E-2</v>
      </c>
      <c r="AI313" s="13"/>
      <c r="AJ313" s="11"/>
      <c r="AK313" s="11"/>
      <c r="AL313" s="14"/>
      <c r="AM313" s="10"/>
      <c r="AN313" s="11"/>
      <c r="AO313" s="74">
        <f t="shared" si="7408"/>
        <v>159</v>
      </c>
      <c r="AP313" s="74">
        <f t="shared" si="7409"/>
        <v>14</v>
      </c>
      <c r="AQ313" s="11">
        <v>73</v>
      </c>
      <c r="AR313" s="12">
        <f t="shared" si="7331"/>
        <v>0.4779874213836478</v>
      </c>
      <c r="AS313" s="11">
        <v>3</v>
      </c>
      <c r="AT313" s="12">
        <f t="shared" si="7332"/>
        <v>3.9473684210526314E-2</v>
      </c>
      <c r="AU313" s="13"/>
      <c r="AV313" s="11"/>
      <c r="AW313" s="11"/>
      <c r="AX313" s="14"/>
      <c r="AY313" s="10"/>
      <c r="AZ313" s="11"/>
      <c r="BA313" s="74">
        <f t="shared" si="7410"/>
        <v>715</v>
      </c>
      <c r="BB313" s="74">
        <f t="shared" si="7411"/>
        <v>55</v>
      </c>
      <c r="BC313" s="11">
        <v>324</v>
      </c>
      <c r="BD313" s="12">
        <f t="shared" si="7335"/>
        <v>0.45874125874125876</v>
      </c>
      <c r="BE313" s="11">
        <v>4</v>
      </c>
      <c r="BF313" s="12">
        <f t="shared" si="7336"/>
        <v>1.2195121951219513E-2</v>
      </c>
      <c r="BG313" s="13"/>
      <c r="BH313" s="11"/>
      <c r="BI313" s="11"/>
      <c r="BJ313" s="14"/>
      <c r="BK313" s="10"/>
      <c r="BL313" s="11"/>
      <c r="BM313" s="74">
        <f t="shared" si="7412"/>
        <v>714</v>
      </c>
      <c r="BN313" s="74">
        <f t="shared" si="7413"/>
        <v>56</v>
      </c>
      <c r="BO313" s="11">
        <v>290</v>
      </c>
      <c r="BP313" s="12">
        <f t="shared" si="7339"/>
        <v>0.42156862745098039</v>
      </c>
      <c r="BQ313" s="11">
        <v>11</v>
      </c>
      <c r="BR313" s="12">
        <f t="shared" si="7340"/>
        <v>3.6544850498338874E-2</v>
      </c>
      <c r="BS313" s="13"/>
      <c r="BT313" s="11"/>
      <c r="BU313" s="11"/>
      <c r="BV313" s="14"/>
      <c r="BW313" s="10"/>
      <c r="BX313" s="11"/>
      <c r="BY313" s="74">
        <f t="shared" si="7414"/>
        <v>698</v>
      </c>
      <c r="BZ313" s="74">
        <f t="shared" si="7415"/>
        <v>55</v>
      </c>
      <c r="CA313" s="11">
        <v>313</v>
      </c>
      <c r="CB313" s="12">
        <f t="shared" si="7343"/>
        <v>0.47564469914040114</v>
      </c>
      <c r="CC313" s="11">
        <v>19</v>
      </c>
      <c r="CD313" s="12">
        <f t="shared" si="7344"/>
        <v>5.7228915662650599E-2</v>
      </c>
      <c r="CE313" s="13"/>
      <c r="CF313" s="11"/>
      <c r="CG313" s="11"/>
      <c r="CH313" s="14"/>
      <c r="CI313" s="10"/>
      <c r="CJ313" s="11"/>
      <c r="CK313" s="74">
        <f t="shared" si="7416"/>
        <v>717</v>
      </c>
      <c r="CL313" s="74">
        <f t="shared" si="7417"/>
        <v>56</v>
      </c>
      <c r="CM313" s="11">
        <v>330</v>
      </c>
      <c r="CN313" s="12">
        <f t="shared" si="7347"/>
        <v>0.47140864714086472</v>
      </c>
      <c r="CO313" s="11">
        <v>8</v>
      </c>
      <c r="CP313" s="12">
        <f t="shared" si="7348"/>
        <v>2.3668639053254437E-2</v>
      </c>
      <c r="CQ313" s="13"/>
      <c r="CR313" s="11"/>
      <c r="CS313" s="11"/>
      <c r="CT313" s="14"/>
      <c r="CU313" s="10"/>
      <c r="CV313" s="11"/>
      <c r="CW313" s="74">
        <f t="shared" si="7418"/>
        <v>709</v>
      </c>
      <c r="CX313" s="74">
        <f t="shared" si="7419"/>
        <v>55</v>
      </c>
      <c r="CY313" s="11">
        <v>317</v>
      </c>
      <c r="CZ313" s="12">
        <f t="shared" si="7351"/>
        <v>0.47531734837799716</v>
      </c>
      <c r="DA313" s="11">
        <v>20</v>
      </c>
      <c r="DB313" s="12">
        <f t="shared" si="7352"/>
        <v>5.9347181008902079E-2</v>
      </c>
      <c r="DC313" s="13"/>
      <c r="DD313" s="11"/>
      <c r="DE313" s="11"/>
      <c r="DF313" s="14"/>
      <c r="DG313" s="10"/>
      <c r="DH313" s="11"/>
      <c r="DI313" s="74">
        <f t="shared" si="7420"/>
        <v>137</v>
      </c>
      <c r="DJ313" s="74">
        <f t="shared" si="7421"/>
        <v>12</v>
      </c>
      <c r="DK313" s="11">
        <v>64</v>
      </c>
      <c r="DL313" s="12">
        <f t="shared" si="7355"/>
        <v>0.48905109489051096</v>
      </c>
      <c r="DM313" s="11">
        <v>3</v>
      </c>
      <c r="DN313" s="12">
        <f t="shared" si="7356"/>
        <v>4.4776119402985072E-2</v>
      </c>
      <c r="DO313" s="13"/>
      <c r="DP313" s="11"/>
      <c r="DQ313" s="11"/>
      <c r="DR313" s="14"/>
      <c r="DS313" s="10"/>
      <c r="DT313" s="11"/>
      <c r="DU313" s="74">
        <f t="shared" si="7422"/>
        <v>734</v>
      </c>
      <c r="DV313" s="74">
        <f t="shared" si="7423"/>
        <v>55</v>
      </c>
      <c r="DW313" s="11">
        <v>318</v>
      </c>
      <c r="DX313" s="12">
        <f t="shared" si="7359"/>
        <v>0.4659400544959128</v>
      </c>
      <c r="DY313" s="11">
        <v>24</v>
      </c>
      <c r="DZ313" s="12">
        <f t="shared" si="7360"/>
        <v>7.0175438596491224E-2</v>
      </c>
      <c r="EA313" s="13"/>
      <c r="EB313" s="11"/>
      <c r="EC313" s="11"/>
      <c r="ED313" s="14"/>
      <c r="EE313" s="10"/>
      <c r="EF313" s="11"/>
      <c r="EG313" s="74">
        <f t="shared" si="7424"/>
        <v>735</v>
      </c>
      <c r="EH313" s="74">
        <f t="shared" si="7425"/>
        <v>56</v>
      </c>
      <c r="EI313" s="11">
        <v>304</v>
      </c>
      <c r="EJ313" s="12">
        <f t="shared" si="7363"/>
        <v>0.44353741496598642</v>
      </c>
      <c r="EK313" s="11">
        <v>22</v>
      </c>
      <c r="EL313" s="12">
        <f t="shared" si="7364"/>
        <v>6.7484662576687116E-2</v>
      </c>
      <c r="EM313" s="13"/>
      <c r="EN313" s="11"/>
      <c r="EO313" s="11"/>
      <c r="EP313" s="14"/>
      <c r="EQ313" s="10"/>
      <c r="ER313" s="11"/>
      <c r="ES313" s="74">
        <f t="shared" si="7426"/>
        <v>707</v>
      </c>
      <c r="ET313" s="74">
        <f t="shared" si="7427"/>
        <v>54</v>
      </c>
      <c r="EU313" s="11">
        <v>344</v>
      </c>
      <c r="EV313" s="12">
        <f t="shared" si="7367"/>
        <v>0.51202263083451205</v>
      </c>
      <c r="EW313" s="11">
        <v>18</v>
      </c>
      <c r="EX313" s="12">
        <f t="shared" si="7368"/>
        <v>4.9723756906077346E-2</v>
      </c>
      <c r="EY313" s="13"/>
      <c r="EZ313" s="11"/>
      <c r="FA313" s="11"/>
      <c r="FB313" s="14"/>
      <c r="FC313" s="10"/>
      <c r="FD313" s="11"/>
      <c r="FE313" s="74">
        <f t="shared" si="7428"/>
        <v>715</v>
      </c>
      <c r="FF313" s="74">
        <f t="shared" si="7429"/>
        <v>56</v>
      </c>
      <c r="FG313" s="11">
        <v>311</v>
      </c>
      <c r="FH313" s="12">
        <f t="shared" si="7371"/>
        <v>0.46013986013986014</v>
      </c>
      <c r="FI313" s="11">
        <v>18</v>
      </c>
      <c r="FJ313" s="12">
        <f t="shared" si="7372"/>
        <v>5.4711246200607903E-2</v>
      </c>
      <c r="FK313" s="13"/>
      <c r="FL313" s="11"/>
      <c r="FM313" s="11"/>
      <c r="FN313" s="14"/>
      <c r="FO313" s="10"/>
      <c r="FP313" s="11"/>
      <c r="FQ313" s="74">
        <f t="shared" si="7430"/>
        <v>726</v>
      </c>
      <c r="FR313" s="74">
        <f t="shared" si="7431"/>
        <v>57</v>
      </c>
      <c r="FS313" s="11">
        <v>314</v>
      </c>
      <c r="FT313" s="12">
        <f t="shared" si="7375"/>
        <v>0.46143250688705234</v>
      </c>
      <c r="FU313" s="11">
        <v>21</v>
      </c>
      <c r="FV313" s="12">
        <f t="shared" si="7376"/>
        <v>6.2686567164179099E-2</v>
      </c>
      <c r="FW313" s="13"/>
      <c r="FX313" s="11"/>
      <c r="FY313" s="11"/>
      <c r="FZ313" s="14"/>
      <c r="GA313" s="10"/>
      <c r="GB313" s="11"/>
      <c r="GC313" s="74">
        <f t="shared" si="7432"/>
        <v>166</v>
      </c>
      <c r="GD313" s="74">
        <f t="shared" si="7433"/>
        <v>13</v>
      </c>
      <c r="GE313" s="11">
        <v>75</v>
      </c>
      <c r="GF313" s="12">
        <f t="shared" si="7379"/>
        <v>0.4759036144578313</v>
      </c>
      <c r="GG313" s="11">
        <v>4</v>
      </c>
      <c r="GH313" s="12">
        <f t="shared" si="7380"/>
        <v>5.0632911392405063E-2</v>
      </c>
      <c r="GI313" s="13"/>
      <c r="GJ313" s="11"/>
      <c r="GK313" s="11"/>
      <c r="GL313" s="14"/>
      <c r="GM313" s="10">
        <v>1</v>
      </c>
      <c r="GN313" s="11">
        <v>1</v>
      </c>
      <c r="GO313" s="74">
        <f t="shared" si="7434"/>
        <v>728</v>
      </c>
      <c r="GP313" s="74">
        <f t="shared" si="7435"/>
        <v>55</v>
      </c>
      <c r="GQ313" s="11">
        <v>314</v>
      </c>
      <c r="GR313" s="12">
        <f t="shared" si="7383"/>
        <v>0.44368131868131866</v>
      </c>
      <c r="GS313" s="11">
        <v>9</v>
      </c>
      <c r="GT313" s="12">
        <f t="shared" si="7384"/>
        <v>2.7863777089783281E-2</v>
      </c>
      <c r="GU313" s="13"/>
      <c r="GV313" s="11"/>
      <c r="GW313" s="11"/>
      <c r="GX313" s="14"/>
      <c r="GY313" s="10"/>
      <c r="GZ313" s="11"/>
      <c r="HA313" s="74">
        <f t="shared" si="7436"/>
        <v>733</v>
      </c>
      <c r="HB313" s="74">
        <f t="shared" si="7437"/>
        <v>57</v>
      </c>
      <c r="HC313" s="11">
        <v>300</v>
      </c>
      <c r="HD313" s="12">
        <f t="shared" si="7387"/>
        <v>0.417462482946794</v>
      </c>
      <c r="HE313" s="11">
        <v>6</v>
      </c>
      <c r="HF313" s="12">
        <f t="shared" si="7388"/>
        <v>1.9607843137254902E-2</v>
      </c>
      <c r="HG313" s="13"/>
      <c r="HH313" s="11"/>
      <c r="HI313" s="11"/>
      <c r="HJ313" s="14"/>
      <c r="HK313" s="10">
        <f t="shared" si="7389"/>
        <v>1</v>
      </c>
      <c r="HL313" s="11">
        <f t="shared" si="7390"/>
        <v>1</v>
      </c>
      <c r="HM313" s="11">
        <f t="shared" si="7391"/>
        <v>11138</v>
      </c>
      <c r="HN313" s="11">
        <f t="shared" si="7392"/>
        <v>871</v>
      </c>
      <c r="HO313" s="11">
        <f t="shared" si="7393"/>
        <v>5234</v>
      </c>
      <c r="HP313" s="202">
        <f t="shared" si="7394"/>
        <v>0.46992278685580896</v>
      </c>
      <c r="HQ313" s="15">
        <f t="shared" si="7395"/>
        <v>242</v>
      </c>
      <c r="HR313" s="12">
        <f t="shared" si="7396"/>
        <v>4.6236148261367981E-2</v>
      </c>
      <c r="HS313" s="16">
        <v>66.7</v>
      </c>
      <c r="HT313" s="17">
        <v>4888</v>
      </c>
      <c r="HU313" s="16">
        <f t="shared" si="7397"/>
        <v>93.389377149407721</v>
      </c>
      <c r="HV313" s="15"/>
      <c r="HW313" s="14"/>
      <c r="HX313" s="78">
        <f t="shared" si="7398"/>
        <v>0.48389760528488851</v>
      </c>
      <c r="HY313" s="78">
        <f t="shared" si="7399"/>
        <v>0.46702412868632709</v>
      </c>
      <c r="HZ313" s="78">
        <f t="shared" si="7400"/>
        <v>0.45933774834437086</v>
      </c>
    </row>
    <row r="314" spans="1:241" x14ac:dyDescent="0.25">
      <c r="A314" s="211"/>
      <c r="B314" s="41">
        <f t="shared" si="7401"/>
        <v>44746</v>
      </c>
      <c r="C314" s="10"/>
      <c r="D314" s="11"/>
      <c r="E314" s="74">
        <f t="shared" si="7402"/>
        <v>666</v>
      </c>
      <c r="F314" s="74">
        <f t="shared" si="7403"/>
        <v>54</v>
      </c>
      <c r="G314" s="11">
        <v>312</v>
      </c>
      <c r="H314" s="12">
        <f t="shared" si="7319"/>
        <v>0.50300300300300305</v>
      </c>
      <c r="I314" s="11">
        <v>23</v>
      </c>
      <c r="J314" s="12">
        <f t="shared" si="7320"/>
        <v>6.8656716417910449E-2</v>
      </c>
      <c r="K314" s="11"/>
      <c r="L314" s="11"/>
      <c r="M314" s="18"/>
      <c r="N314" s="20"/>
      <c r="O314" s="10">
        <v>1</v>
      </c>
      <c r="P314" s="11"/>
      <c r="Q314" s="74">
        <f t="shared" si="7404"/>
        <v>676</v>
      </c>
      <c r="R314" s="74">
        <f t="shared" si="7405"/>
        <v>56</v>
      </c>
      <c r="S314" s="11">
        <v>295</v>
      </c>
      <c r="T314" s="12">
        <f t="shared" si="7323"/>
        <v>0.46005917159763315</v>
      </c>
      <c r="U314" s="11">
        <v>16</v>
      </c>
      <c r="V314" s="12">
        <f t="shared" si="7324"/>
        <v>5.1446945337620578E-2</v>
      </c>
      <c r="W314" s="11"/>
      <c r="X314" s="11"/>
      <c r="Y314" s="18"/>
      <c r="Z314" s="20"/>
      <c r="AA314" s="10"/>
      <c r="AB314" s="11"/>
      <c r="AC314" s="74">
        <f t="shared" si="7406"/>
        <v>702</v>
      </c>
      <c r="AD314" s="74">
        <f t="shared" si="7407"/>
        <v>55</v>
      </c>
      <c r="AE314" s="11">
        <v>336</v>
      </c>
      <c r="AF314" s="12">
        <f t="shared" si="7327"/>
        <v>0.48860398860398863</v>
      </c>
      <c r="AG314" s="11">
        <v>7</v>
      </c>
      <c r="AH314" s="12">
        <f t="shared" si="7328"/>
        <v>2.0408163265306121E-2</v>
      </c>
      <c r="AI314" s="11"/>
      <c r="AJ314" s="11"/>
      <c r="AK314" s="18"/>
      <c r="AL314" s="20"/>
      <c r="AM314" s="10"/>
      <c r="AN314" s="11"/>
      <c r="AO314" s="74">
        <f t="shared" si="7408"/>
        <v>159</v>
      </c>
      <c r="AP314" s="74">
        <f t="shared" si="7409"/>
        <v>14</v>
      </c>
      <c r="AQ314" s="11">
        <v>69</v>
      </c>
      <c r="AR314" s="12">
        <f t="shared" si="7331"/>
        <v>0.44025157232704404</v>
      </c>
      <c r="AS314" s="11">
        <v>1</v>
      </c>
      <c r="AT314" s="12">
        <f t="shared" si="7332"/>
        <v>1.4285714285714285E-2</v>
      </c>
      <c r="AU314" s="11"/>
      <c r="AV314" s="11"/>
      <c r="AW314" s="18"/>
      <c r="AX314" s="20"/>
      <c r="AY314" s="10"/>
      <c r="AZ314" s="11">
        <v>1</v>
      </c>
      <c r="BA314" s="74">
        <f t="shared" si="7410"/>
        <v>715</v>
      </c>
      <c r="BB314" s="74">
        <f t="shared" si="7411"/>
        <v>54</v>
      </c>
      <c r="BC314" s="11">
        <v>318</v>
      </c>
      <c r="BD314" s="12">
        <f t="shared" si="7335"/>
        <v>0.45454545454545453</v>
      </c>
      <c r="BE314" s="11">
        <v>7</v>
      </c>
      <c r="BF314" s="12">
        <f t="shared" si="7336"/>
        <v>2.1538461538461538E-2</v>
      </c>
      <c r="BG314" s="11"/>
      <c r="BH314" s="11"/>
      <c r="BI314" s="18"/>
      <c r="BJ314" s="20"/>
      <c r="BK314" s="10"/>
      <c r="BL314" s="11"/>
      <c r="BM314" s="74">
        <f t="shared" si="7412"/>
        <v>714</v>
      </c>
      <c r="BN314" s="74">
        <f t="shared" si="7413"/>
        <v>56</v>
      </c>
      <c r="BO314" s="11">
        <v>302</v>
      </c>
      <c r="BP314" s="12">
        <f t="shared" si="7339"/>
        <v>0.44257703081232491</v>
      </c>
      <c r="BQ314" s="11">
        <v>14</v>
      </c>
      <c r="BR314" s="12">
        <f t="shared" si="7340"/>
        <v>4.4303797468354431E-2</v>
      </c>
      <c r="BS314" s="11"/>
      <c r="BT314" s="11"/>
      <c r="BU314" s="18"/>
      <c r="BV314" s="20"/>
      <c r="BW314" s="10">
        <v>1</v>
      </c>
      <c r="BX314" s="11"/>
      <c r="BY314" s="74">
        <f t="shared" si="7414"/>
        <v>697</v>
      </c>
      <c r="BZ314" s="74">
        <f t="shared" si="7415"/>
        <v>55</v>
      </c>
      <c r="CA314" s="11">
        <v>307</v>
      </c>
      <c r="CB314" s="12">
        <f t="shared" si="7343"/>
        <v>0.47345767575322811</v>
      </c>
      <c r="CC314" s="11">
        <v>23</v>
      </c>
      <c r="CD314" s="12">
        <f t="shared" si="7344"/>
        <v>6.9696969696969702E-2</v>
      </c>
      <c r="CE314" s="11"/>
      <c r="CF314" s="11"/>
      <c r="CG314" s="18"/>
      <c r="CH314" s="20"/>
      <c r="CI314" s="10"/>
      <c r="CJ314" s="11"/>
      <c r="CK314" s="74">
        <f t="shared" si="7416"/>
        <v>717</v>
      </c>
      <c r="CL314" s="74">
        <f t="shared" si="7417"/>
        <v>56</v>
      </c>
      <c r="CM314" s="11">
        <v>330</v>
      </c>
      <c r="CN314" s="12">
        <f t="shared" si="7347"/>
        <v>0.4895397489539749</v>
      </c>
      <c r="CO314" s="11">
        <v>21</v>
      </c>
      <c r="CP314" s="12">
        <f t="shared" si="7348"/>
        <v>5.9829059829059832E-2</v>
      </c>
      <c r="CQ314" s="11"/>
      <c r="CR314" s="11"/>
      <c r="CS314" s="18"/>
      <c r="CT314" s="20"/>
      <c r="CU314" s="10"/>
      <c r="CV314" s="11"/>
      <c r="CW314" s="74">
        <f t="shared" si="7418"/>
        <v>709</v>
      </c>
      <c r="CX314" s="74">
        <f t="shared" si="7419"/>
        <v>55</v>
      </c>
      <c r="CY314" s="11">
        <v>300</v>
      </c>
      <c r="CZ314" s="12">
        <f t="shared" si="7351"/>
        <v>0.45980253878702398</v>
      </c>
      <c r="DA314" s="11">
        <v>26</v>
      </c>
      <c r="DB314" s="12">
        <f t="shared" si="7352"/>
        <v>7.9754601226993863E-2</v>
      </c>
      <c r="DC314" s="11"/>
      <c r="DD314" s="11"/>
      <c r="DE314" s="18"/>
      <c r="DF314" s="20"/>
      <c r="DG314" s="10"/>
      <c r="DH314" s="11"/>
      <c r="DI314" s="74">
        <f t="shared" si="7420"/>
        <v>137</v>
      </c>
      <c r="DJ314" s="74">
        <f t="shared" si="7421"/>
        <v>12</v>
      </c>
      <c r="DK314" s="11">
        <v>56</v>
      </c>
      <c r="DL314" s="12">
        <f t="shared" si="7355"/>
        <v>0.43065693430656932</v>
      </c>
      <c r="DM314" s="11">
        <v>3</v>
      </c>
      <c r="DN314" s="12">
        <f t="shared" si="7356"/>
        <v>5.0847457627118647E-2</v>
      </c>
      <c r="DO314" s="11"/>
      <c r="DP314" s="11"/>
      <c r="DQ314" s="18"/>
      <c r="DR314" s="20"/>
      <c r="DS314" s="10"/>
      <c r="DT314" s="11"/>
      <c r="DU314" s="74">
        <f t="shared" si="7422"/>
        <v>734</v>
      </c>
      <c r="DV314" s="74">
        <f t="shared" si="7423"/>
        <v>55</v>
      </c>
      <c r="DW314" s="11">
        <v>298</v>
      </c>
      <c r="DX314" s="12">
        <f t="shared" si="7359"/>
        <v>0.43732970027247958</v>
      </c>
      <c r="DY314" s="11">
        <v>23</v>
      </c>
      <c r="DZ314" s="12">
        <f t="shared" si="7360"/>
        <v>7.1651090342679122E-2</v>
      </c>
      <c r="EA314" s="11"/>
      <c r="EB314" s="11"/>
      <c r="EC314" s="18"/>
      <c r="ED314" s="20"/>
      <c r="EE314" s="10"/>
      <c r="EF314" s="11"/>
      <c r="EG314" s="74">
        <f t="shared" si="7424"/>
        <v>735</v>
      </c>
      <c r="EH314" s="74">
        <f t="shared" si="7425"/>
        <v>56</v>
      </c>
      <c r="EI314" s="11">
        <v>318</v>
      </c>
      <c r="EJ314" s="12">
        <f t="shared" si="7363"/>
        <v>0.45578231292517007</v>
      </c>
      <c r="EK314" s="11">
        <v>17</v>
      </c>
      <c r="EL314" s="12">
        <f t="shared" si="7364"/>
        <v>5.0746268656716415E-2</v>
      </c>
      <c r="EM314" s="11"/>
      <c r="EN314" s="11"/>
      <c r="EO314" s="18"/>
      <c r="EP314" s="20"/>
      <c r="EQ314" s="10"/>
      <c r="ER314" s="11"/>
      <c r="ES314" s="74">
        <f t="shared" si="7426"/>
        <v>707</v>
      </c>
      <c r="ET314" s="74">
        <f t="shared" si="7427"/>
        <v>54</v>
      </c>
      <c r="EU314" s="11">
        <v>328</v>
      </c>
      <c r="EV314" s="12">
        <f t="shared" si="7367"/>
        <v>0.49363507779349364</v>
      </c>
      <c r="EW314" s="11">
        <v>21</v>
      </c>
      <c r="EX314" s="12">
        <f t="shared" si="7368"/>
        <v>6.0171919770773637E-2</v>
      </c>
      <c r="EY314" s="11"/>
      <c r="EZ314" s="11"/>
      <c r="FA314" s="18"/>
      <c r="FB314" s="20"/>
      <c r="FC314" s="10"/>
      <c r="FD314" s="11"/>
      <c r="FE314" s="74">
        <f t="shared" si="7428"/>
        <v>715</v>
      </c>
      <c r="FF314" s="74">
        <f t="shared" si="7429"/>
        <v>56</v>
      </c>
      <c r="FG314" s="11">
        <v>309</v>
      </c>
      <c r="FH314" s="12">
        <f t="shared" si="7371"/>
        <v>0.46433566433566431</v>
      </c>
      <c r="FI314" s="11">
        <v>23</v>
      </c>
      <c r="FJ314" s="12">
        <f t="shared" si="7372"/>
        <v>6.9277108433734941E-2</v>
      </c>
      <c r="FK314" s="11"/>
      <c r="FL314" s="11"/>
      <c r="FM314" s="18"/>
      <c r="FN314" s="20"/>
      <c r="FO314" s="10"/>
      <c r="FP314" s="11"/>
      <c r="FQ314" s="74">
        <f t="shared" si="7430"/>
        <v>726</v>
      </c>
      <c r="FR314" s="74">
        <f t="shared" si="7431"/>
        <v>57</v>
      </c>
      <c r="FS314" s="11">
        <v>301</v>
      </c>
      <c r="FT314" s="12">
        <f t="shared" si="7375"/>
        <v>0.43801652892561982</v>
      </c>
      <c r="FU314" s="11">
        <v>17</v>
      </c>
      <c r="FV314" s="12">
        <f t="shared" si="7376"/>
        <v>5.3459119496855348E-2</v>
      </c>
      <c r="FW314" s="11"/>
      <c r="FX314" s="11"/>
      <c r="FY314" s="18"/>
      <c r="FZ314" s="20"/>
      <c r="GA314" s="10"/>
      <c r="GB314" s="11"/>
      <c r="GC314" s="74">
        <f t="shared" si="7432"/>
        <v>166</v>
      </c>
      <c r="GD314" s="74">
        <f t="shared" si="7433"/>
        <v>13</v>
      </c>
      <c r="GE314" s="11">
        <v>67</v>
      </c>
      <c r="GF314" s="12">
        <f t="shared" si="7379"/>
        <v>0.43373493975903615</v>
      </c>
      <c r="GG314" s="11">
        <v>5</v>
      </c>
      <c r="GH314" s="12">
        <f t="shared" si="7380"/>
        <v>6.9444444444444448E-2</v>
      </c>
      <c r="GI314" s="11"/>
      <c r="GJ314" s="11"/>
      <c r="GK314" s="18"/>
      <c r="GL314" s="20"/>
      <c r="GM314" s="10"/>
      <c r="GN314" s="11"/>
      <c r="GO314" s="74">
        <f t="shared" si="7434"/>
        <v>728</v>
      </c>
      <c r="GP314" s="74">
        <f t="shared" si="7435"/>
        <v>55</v>
      </c>
      <c r="GQ314" s="11">
        <v>316</v>
      </c>
      <c r="GR314" s="12">
        <f t="shared" si="7383"/>
        <v>0.44368131868131866</v>
      </c>
      <c r="GS314" s="11">
        <v>7</v>
      </c>
      <c r="GT314" s="12">
        <f t="shared" si="7384"/>
        <v>2.1671826625386997E-2</v>
      </c>
      <c r="GU314" s="11"/>
      <c r="GV314" s="11"/>
      <c r="GW314" s="18"/>
      <c r="GX314" s="20"/>
      <c r="GY314" s="10"/>
      <c r="GZ314" s="11"/>
      <c r="HA314" s="74">
        <f t="shared" si="7436"/>
        <v>733</v>
      </c>
      <c r="HB314" s="74">
        <f t="shared" si="7437"/>
        <v>57</v>
      </c>
      <c r="HC314" s="11">
        <v>290</v>
      </c>
      <c r="HD314" s="12">
        <f t="shared" si="7387"/>
        <v>0.4120054570259209</v>
      </c>
      <c r="HE314" s="11">
        <v>12</v>
      </c>
      <c r="HF314" s="12">
        <f t="shared" si="7388"/>
        <v>3.9735099337748346E-2</v>
      </c>
      <c r="HG314" s="11"/>
      <c r="HH314" s="11"/>
      <c r="HI314" s="18"/>
      <c r="HJ314" s="20"/>
      <c r="HK314" s="10">
        <f t="shared" si="7389"/>
        <v>2</v>
      </c>
      <c r="HL314" s="11">
        <f t="shared" si="7390"/>
        <v>1</v>
      </c>
      <c r="HM314" s="11">
        <f t="shared" si="7391"/>
        <v>11136</v>
      </c>
      <c r="HN314" s="11">
        <f t="shared" si="7392"/>
        <v>870</v>
      </c>
      <c r="HO314" s="11">
        <f t="shared" si="7393"/>
        <v>5118</v>
      </c>
      <c r="HP314" s="202">
        <f t="shared" si="7394"/>
        <v>0.45959051724137934</v>
      </c>
      <c r="HQ314" s="15">
        <f t="shared" si="7395"/>
        <v>266</v>
      </c>
      <c r="HR314" s="12">
        <f t="shared" si="7396"/>
        <v>5.1973427119968739E-2</v>
      </c>
      <c r="HS314" s="16">
        <v>66.8</v>
      </c>
      <c r="HT314" s="17">
        <v>4746</v>
      </c>
      <c r="HU314" s="16">
        <f t="shared" si="7397"/>
        <v>92.731535756154742</v>
      </c>
      <c r="HV314" s="18"/>
      <c r="HW314" s="20"/>
      <c r="HX314" s="78">
        <f t="shared" si="7398"/>
        <v>0.46806167400881055</v>
      </c>
      <c r="HY314" s="78">
        <f t="shared" si="7399"/>
        <v>0.46178600160901045</v>
      </c>
      <c r="HZ314" s="78">
        <f t="shared" si="7400"/>
        <v>0.44927152317880797</v>
      </c>
    </row>
    <row r="315" spans="1:241" x14ac:dyDescent="0.25">
      <c r="A315" s="211"/>
      <c r="B315" s="41">
        <f>+B314+1</f>
        <v>44747</v>
      </c>
      <c r="C315" s="10"/>
      <c r="D315" s="11"/>
      <c r="E315" s="74">
        <f t="shared" si="7402"/>
        <v>666</v>
      </c>
      <c r="F315" s="74">
        <f t="shared" si="7403"/>
        <v>54</v>
      </c>
      <c r="G315" s="11">
        <v>320</v>
      </c>
      <c r="H315" s="12">
        <f t="shared" si="7319"/>
        <v>0.50150150150150152</v>
      </c>
      <c r="I315" s="11">
        <v>14</v>
      </c>
      <c r="J315" s="12">
        <f t="shared" si="7320"/>
        <v>4.1916167664670656E-2</v>
      </c>
      <c r="K315" s="13"/>
      <c r="L315" s="13"/>
      <c r="M315" s="25"/>
      <c r="N315" s="38">
        <v>4595</v>
      </c>
      <c r="O315" s="10">
        <v>1</v>
      </c>
      <c r="P315" s="11"/>
      <c r="Q315" s="74">
        <f t="shared" si="7404"/>
        <v>675</v>
      </c>
      <c r="R315" s="74">
        <f t="shared" si="7405"/>
        <v>56</v>
      </c>
      <c r="S315" s="11">
        <v>323</v>
      </c>
      <c r="T315" s="12">
        <f t="shared" si="7323"/>
        <v>0.50370370370370365</v>
      </c>
      <c r="U315" s="11">
        <v>17</v>
      </c>
      <c r="V315" s="12">
        <f t="shared" si="7324"/>
        <v>0.05</v>
      </c>
      <c r="W315" s="13"/>
      <c r="X315" s="13"/>
      <c r="Y315" s="25"/>
      <c r="Z315" s="38">
        <v>4595</v>
      </c>
      <c r="AA315" s="10"/>
      <c r="AB315" s="11"/>
      <c r="AC315" s="74">
        <f t="shared" si="7406"/>
        <v>702</v>
      </c>
      <c r="AD315" s="74">
        <f t="shared" si="7407"/>
        <v>55</v>
      </c>
      <c r="AE315" s="11">
        <v>319</v>
      </c>
      <c r="AF315" s="12">
        <f t="shared" si="7327"/>
        <v>0.47293447293447294</v>
      </c>
      <c r="AG315" s="11">
        <v>13</v>
      </c>
      <c r="AH315" s="12">
        <f t="shared" si="7328"/>
        <v>3.9156626506024098E-2</v>
      </c>
      <c r="AI315" s="13"/>
      <c r="AJ315" s="13"/>
      <c r="AK315" s="25"/>
      <c r="AL315" s="38">
        <v>4595</v>
      </c>
      <c r="AM315" s="10"/>
      <c r="AN315" s="11"/>
      <c r="AO315" s="74">
        <f t="shared" si="7408"/>
        <v>159</v>
      </c>
      <c r="AP315" s="74">
        <f t="shared" si="7409"/>
        <v>14</v>
      </c>
      <c r="AQ315" s="11">
        <v>65</v>
      </c>
      <c r="AR315" s="12">
        <f t="shared" si="7331"/>
        <v>0.43396226415094341</v>
      </c>
      <c r="AS315" s="11">
        <v>4</v>
      </c>
      <c r="AT315" s="12">
        <f t="shared" si="7332"/>
        <v>5.7971014492753624E-2</v>
      </c>
      <c r="AU315" s="13"/>
      <c r="AV315" s="13"/>
      <c r="AW315" s="25"/>
      <c r="AX315" s="38">
        <v>4595</v>
      </c>
      <c r="AY315" s="10"/>
      <c r="AZ315" s="11"/>
      <c r="BA315" s="74">
        <f t="shared" si="7410"/>
        <v>715</v>
      </c>
      <c r="BB315" s="74">
        <f t="shared" si="7411"/>
        <v>54</v>
      </c>
      <c r="BC315" s="11">
        <v>300</v>
      </c>
      <c r="BD315" s="12">
        <f t="shared" si="7335"/>
        <v>0.43216783216783217</v>
      </c>
      <c r="BE315" s="11">
        <v>9</v>
      </c>
      <c r="BF315" s="12">
        <f t="shared" si="7336"/>
        <v>2.9126213592233011E-2</v>
      </c>
      <c r="BG315" s="13"/>
      <c r="BH315" s="13"/>
      <c r="BI315" s="25"/>
      <c r="BJ315" s="38">
        <v>4595</v>
      </c>
      <c r="BK315" s="10"/>
      <c r="BL315" s="11"/>
      <c r="BM315" s="74">
        <f t="shared" si="7412"/>
        <v>714</v>
      </c>
      <c r="BN315" s="74">
        <f t="shared" si="7413"/>
        <v>56</v>
      </c>
      <c r="BO315" s="11">
        <v>310</v>
      </c>
      <c r="BP315" s="12">
        <f t="shared" si="7339"/>
        <v>0.44257703081232491</v>
      </c>
      <c r="BQ315" s="11">
        <v>6</v>
      </c>
      <c r="BR315" s="12">
        <f t="shared" si="7340"/>
        <v>1.8987341772151899E-2</v>
      </c>
      <c r="BS315" s="13"/>
      <c r="BT315" s="13"/>
      <c r="BU315" s="25"/>
      <c r="BV315" s="38">
        <v>4595</v>
      </c>
      <c r="BW315" s="10"/>
      <c r="BX315" s="11"/>
      <c r="BY315" s="74">
        <f t="shared" si="7414"/>
        <v>697</v>
      </c>
      <c r="BZ315" s="74">
        <f t="shared" si="7415"/>
        <v>55</v>
      </c>
      <c r="CA315" s="11">
        <v>300</v>
      </c>
      <c r="CB315" s="12">
        <f t="shared" si="7343"/>
        <v>0.4648493543758967</v>
      </c>
      <c r="CC315" s="11">
        <v>24</v>
      </c>
      <c r="CD315" s="12">
        <f t="shared" si="7344"/>
        <v>7.407407407407407E-2</v>
      </c>
      <c r="CE315" s="13"/>
      <c r="CF315" s="13"/>
      <c r="CG315" s="25"/>
      <c r="CH315" s="38">
        <v>4595</v>
      </c>
      <c r="CI315" s="10"/>
      <c r="CJ315" s="11"/>
      <c r="CK315" s="74">
        <f t="shared" si="7416"/>
        <v>717</v>
      </c>
      <c r="CL315" s="74">
        <f t="shared" si="7417"/>
        <v>56</v>
      </c>
      <c r="CM315" s="11">
        <v>340</v>
      </c>
      <c r="CN315" s="12">
        <f t="shared" si="7347"/>
        <v>0.49232914923291493</v>
      </c>
      <c r="CO315" s="11">
        <v>13</v>
      </c>
      <c r="CP315" s="12">
        <f t="shared" si="7348"/>
        <v>3.6827195467422094E-2</v>
      </c>
      <c r="CQ315" s="13"/>
      <c r="CR315" s="13"/>
      <c r="CS315" s="25"/>
      <c r="CT315" s="38">
        <v>4595</v>
      </c>
      <c r="CU315" s="10">
        <v>1</v>
      </c>
      <c r="CV315" s="11"/>
      <c r="CW315" s="74">
        <f t="shared" si="7418"/>
        <v>708</v>
      </c>
      <c r="CX315" s="74">
        <f t="shared" si="7419"/>
        <v>55</v>
      </c>
      <c r="CY315" s="11">
        <v>300</v>
      </c>
      <c r="CZ315" s="12">
        <f t="shared" si="7351"/>
        <v>0.44491525423728812</v>
      </c>
      <c r="DA315" s="11">
        <v>15</v>
      </c>
      <c r="DB315" s="12">
        <f t="shared" si="7352"/>
        <v>4.7619047619047616E-2</v>
      </c>
      <c r="DC315" s="13"/>
      <c r="DD315" s="13"/>
      <c r="DE315" s="25"/>
      <c r="DF315" s="38">
        <v>4595</v>
      </c>
      <c r="DG315" s="10"/>
      <c r="DH315" s="11"/>
      <c r="DI315" s="74">
        <f t="shared" si="7420"/>
        <v>137</v>
      </c>
      <c r="DJ315" s="74">
        <f t="shared" si="7421"/>
        <v>12</v>
      </c>
      <c r="DK315" s="11">
        <v>60</v>
      </c>
      <c r="DL315" s="12">
        <f t="shared" si="7355"/>
        <v>0.46715328467153283</v>
      </c>
      <c r="DM315" s="11">
        <v>4</v>
      </c>
      <c r="DN315" s="12">
        <f t="shared" si="7356"/>
        <v>6.25E-2</v>
      </c>
      <c r="DO315" s="13"/>
      <c r="DP315" s="13"/>
      <c r="DQ315" s="25"/>
      <c r="DR315" s="38">
        <v>4595</v>
      </c>
      <c r="DS315" s="10"/>
      <c r="DT315" s="11"/>
      <c r="DU315" s="74">
        <f t="shared" si="7422"/>
        <v>734</v>
      </c>
      <c r="DV315" s="74">
        <f t="shared" si="7423"/>
        <v>55</v>
      </c>
      <c r="DW315" s="11">
        <v>315</v>
      </c>
      <c r="DX315" s="12">
        <f t="shared" si="7359"/>
        <v>0.45231607629427795</v>
      </c>
      <c r="DY315" s="11">
        <v>17</v>
      </c>
      <c r="DZ315" s="12">
        <f t="shared" si="7360"/>
        <v>5.1204819277108432E-2</v>
      </c>
      <c r="EA315" s="13"/>
      <c r="EB315" s="13"/>
      <c r="EC315" s="25"/>
      <c r="ED315" s="38">
        <v>4595</v>
      </c>
      <c r="EE315" s="10">
        <v>1</v>
      </c>
      <c r="EF315" s="11"/>
      <c r="EG315" s="74">
        <f t="shared" si="7424"/>
        <v>734</v>
      </c>
      <c r="EH315" s="74">
        <f t="shared" si="7425"/>
        <v>56</v>
      </c>
      <c r="EI315" s="11">
        <v>304</v>
      </c>
      <c r="EJ315" s="12">
        <f t="shared" si="7363"/>
        <v>0.43596730245231607</v>
      </c>
      <c r="EK315" s="11">
        <v>16</v>
      </c>
      <c r="EL315" s="12">
        <f t="shared" si="7364"/>
        <v>0.05</v>
      </c>
      <c r="EM315" s="13"/>
      <c r="EN315" s="13"/>
      <c r="EO315" s="25"/>
      <c r="EP315" s="38">
        <v>4595</v>
      </c>
      <c r="EQ315" s="10"/>
      <c r="ER315" s="11"/>
      <c r="ES315" s="74">
        <f t="shared" si="7426"/>
        <v>707</v>
      </c>
      <c r="ET315" s="74">
        <f t="shared" si="7427"/>
        <v>54</v>
      </c>
      <c r="EU315" s="11">
        <v>340</v>
      </c>
      <c r="EV315" s="12">
        <f t="shared" si="7367"/>
        <v>0.50919377652050923</v>
      </c>
      <c r="EW315" s="11">
        <v>20</v>
      </c>
      <c r="EX315" s="12">
        <f t="shared" si="7368"/>
        <v>5.5555555555555552E-2</v>
      </c>
      <c r="EY315" s="13"/>
      <c r="EZ315" s="13"/>
      <c r="FA315" s="25"/>
      <c r="FB315" s="38">
        <v>4595</v>
      </c>
      <c r="FC315" s="10">
        <v>1</v>
      </c>
      <c r="FD315" s="11"/>
      <c r="FE315" s="74">
        <f t="shared" si="7428"/>
        <v>714</v>
      </c>
      <c r="FF315" s="74">
        <f t="shared" si="7429"/>
        <v>56</v>
      </c>
      <c r="FG315" s="11">
        <v>306</v>
      </c>
      <c r="FH315" s="12">
        <f t="shared" si="7371"/>
        <v>0.44957983193277312</v>
      </c>
      <c r="FI315" s="11">
        <v>15</v>
      </c>
      <c r="FJ315" s="12">
        <f t="shared" si="7372"/>
        <v>4.6728971962616821E-2</v>
      </c>
      <c r="FK315" s="13"/>
      <c r="FL315" s="13"/>
      <c r="FM315" s="25"/>
      <c r="FN315" s="38">
        <v>4595</v>
      </c>
      <c r="FO315" s="10">
        <v>1</v>
      </c>
      <c r="FP315" s="11"/>
      <c r="FQ315" s="74">
        <f t="shared" si="7430"/>
        <v>725</v>
      </c>
      <c r="FR315" s="74">
        <f t="shared" si="7431"/>
        <v>57</v>
      </c>
      <c r="FS315" s="11">
        <v>318</v>
      </c>
      <c r="FT315" s="12">
        <f t="shared" si="7375"/>
        <v>0.45241379310344826</v>
      </c>
      <c r="FU315" s="11">
        <v>10</v>
      </c>
      <c r="FV315" s="12">
        <f t="shared" si="7376"/>
        <v>3.048780487804878E-2</v>
      </c>
      <c r="FW315" s="13"/>
      <c r="FX315" s="13"/>
      <c r="FY315" s="25"/>
      <c r="FZ315" s="38">
        <v>4595</v>
      </c>
      <c r="GA315" s="10"/>
      <c r="GB315" s="11"/>
      <c r="GC315" s="74">
        <f t="shared" si="7432"/>
        <v>166</v>
      </c>
      <c r="GD315" s="74">
        <f t="shared" si="7433"/>
        <v>13</v>
      </c>
      <c r="GE315" s="11">
        <v>65</v>
      </c>
      <c r="GF315" s="12">
        <f t="shared" si="7379"/>
        <v>0.40361445783132532</v>
      </c>
      <c r="GG315" s="11">
        <v>2</v>
      </c>
      <c r="GH315" s="12">
        <f t="shared" si="7380"/>
        <v>2.9850746268656716E-2</v>
      </c>
      <c r="GI315" s="13"/>
      <c r="GJ315" s="13"/>
      <c r="GK315" s="25"/>
      <c r="GL315" s="38">
        <v>4595</v>
      </c>
      <c r="GM315" s="10"/>
      <c r="GN315" s="11"/>
      <c r="GO315" s="74">
        <f t="shared" si="7434"/>
        <v>728</v>
      </c>
      <c r="GP315" s="74">
        <f t="shared" si="7435"/>
        <v>55</v>
      </c>
      <c r="GQ315" s="11">
        <v>300</v>
      </c>
      <c r="GR315" s="12">
        <f t="shared" si="7383"/>
        <v>0.42032967032967034</v>
      </c>
      <c r="GS315" s="11">
        <v>6</v>
      </c>
      <c r="GT315" s="12">
        <f t="shared" si="7384"/>
        <v>1.9607843137254902E-2</v>
      </c>
      <c r="GU315" s="13"/>
      <c r="GV315" s="13"/>
      <c r="GW315" s="25"/>
      <c r="GX315" s="38">
        <v>4595</v>
      </c>
      <c r="GY315" s="10"/>
      <c r="GZ315" s="11"/>
      <c r="HA315" s="74">
        <f t="shared" si="7436"/>
        <v>733</v>
      </c>
      <c r="HB315" s="74">
        <f t="shared" si="7437"/>
        <v>57</v>
      </c>
      <c r="HC315" s="11">
        <v>302</v>
      </c>
      <c r="HD315" s="12">
        <f t="shared" si="7387"/>
        <v>0.43383356070941337</v>
      </c>
      <c r="HE315" s="11">
        <v>16</v>
      </c>
      <c r="HF315" s="12">
        <f t="shared" si="7388"/>
        <v>5.0314465408805034E-2</v>
      </c>
      <c r="HG315" s="13"/>
      <c r="HH315" s="13"/>
      <c r="HI315" s="25"/>
      <c r="HJ315" s="38">
        <v>4595</v>
      </c>
      <c r="HK315" s="10">
        <f t="shared" si="7389"/>
        <v>5</v>
      </c>
      <c r="HL315" s="11">
        <f t="shared" si="7390"/>
        <v>0</v>
      </c>
      <c r="HM315" s="11">
        <f t="shared" si="7391"/>
        <v>11131</v>
      </c>
      <c r="HN315" s="11">
        <f t="shared" si="7392"/>
        <v>870</v>
      </c>
      <c r="HO315" s="11">
        <f t="shared" si="7393"/>
        <v>5108</v>
      </c>
      <c r="HP315" s="202">
        <f t="shared" si="7394"/>
        <v>0.4588985715569131</v>
      </c>
      <c r="HQ315" s="15">
        <f t="shared" si="7395"/>
        <v>221</v>
      </c>
      <c r="HR315" s="12">
        <f t="shared" si="7396"/>
        <v>4.3265465935786999E-2</v>
      </c>
      <c r="HS315" s="16">
        <v>67</v>
      </c>
      <c r="HT315" s="17">
        <v>4787</v>
      </c>
      <c r="HU315" s="16">
        <f t="shared" si="7397"/>
        <v>93.715740015661709</v>
      </c>
      <c r="HV315" s="23"/>
      <c r="HW315" s="22">
        <v>4595</v>
      </c>
      <c r="HX315" s="78">
        <f t="shared" si="7398"/>
        <v>0.46819058110713302</v>
      </c>
      <c r="HY315" s="78">
        <f t="shared" si="7399"/>
        <v>0.45827743493426348</v>
      </c>
      <c r="HZ315" s="78">
        <f t="shared" si="7400"/>
        <v>0.45056983832494035</v>
      </c>
    </row>
    <row r="316" spans="1:241" x14ac:dyDescent="0.25">
      <c r="A316" s="211"/>
      <c r="B316" s="41">
        <f t="shared" si="7401"/>
        <v>44748</v>
      </c>
      <c r="C316" s="10">
        <v>1</v>
      </c>
      <c r="D316" s="11"/>
      <c r="E316" s="74">
        <f t="shared" si="7402"/>
        <v>665</v>
      </c>
      <c r="F316" s="74">
        <f t="shared" si="7403"/>
        <v>54</v>
      </c>
      <c r="G316" s="11">
        <v>315</v>
      </c>
      <c r="H316" s="12">
        <f t="shared" si="7319"/>
        <v>0.49473684210526314</v>
      </c>
      <c r="I316" s="11">
        <v>14</v>
      </c>
      <c r="J316" s="12">
        <f t="shared" si="7320"/>
        <v>4.2553191489361701E-2</v>
      </c>
      <c r="K316" s="13"/>
      <c r="L316" s="11"/>
      <c r="M316" s="25"/>
      <c r="N316" s="38">
        <v>4815.625</v>
      </c>
      <c r="O316" s="10"/>
      <c r="P316" s="11"/>
      <c r="Q316" s="74">
        <f t="shared" si="7404"/>
        <v>675</v>
      </c>
      <c r="R316" s="74">
        <f t="shared" si="7405"/>
        <v>56</v>
      </c>
      <c r="S316" s="11">
        <v>302</v>
      </c>
      <c r="T316" s="12">
        <f t="shared" si="7323"/>
        <v>0.46370370370370373</v>
      </c>
      <c r="U316" s="11">
        <v>11</v>
      </c>
      <c r="V316" s="12">
        <f t="shared" si="7324"/>
        <v>3.5143769968051117E-2</v>
      </c>
      <c r="W316" s="13"/>
      <c r="X316" s="11"/>
      <c r="Y316" s="25"/>
      <c r="Z316" s="38">
        <v>4924</v>
      </c>
      <c r="AA316" s="10"/>
      <c r="AB316" s="11"/>
      <c r="AC316" s="74">
        <f t="shared" si="7406"/>
        <v>702</v>
      </c>
      <c r="AD316" s="74">
        <f t="shared" si="7407"/>
        <v>55</v>
      </c>
      <c r="AE316" s="11">
        <v>351</v>
      </c>
      <c r="AF316" s="12">
        <f t="shared" si="7327"/>
        <v>0.51851851851851849</v>
      </c>
      <c r="AG316" s="11">
        <v>13</v>
      </c>
      <c r="AH316" s="12">
        <f t="shared" si="7328"/>
        <v>3.5714285714285712E-2</v>
      </c>
      <c r="AI316" s="13"/>
      <c r="AJ316" s="11"/>
      <c r="AK316" s="25"/>
      <c r="AL316" s="38">
        <v>4884.375</v>
      </c>
      <c r="AM316" s="10"/>
      <c r="AN316" s="11"/>
      <c r="AO316" s="74">
        <f t="shared" si="7408"/>
        <v>159</v>
      </c>
      <c r="AP316" s="74">
        <f t="shared" si="7409"/>
        <v>14</v>
      </c>
      <c r="AQ316" s="11">
        <v>60</v>
      </c>
      <c r="AR316" s="12">
        <f t="shared" si="7331"/>
        <v>0.39622641509433965</v>
      </c>
      <c r="AS316" s="11">
        <v>3</v>
      </c>
      <c r="AT316" s="12">
        <f t="shared" si="7332"/>
        <v>4.7619047619047616E-2</v>
      </c>
      <c r="AU316" s="13"/>
      <c r="AV316" s="11"/>
      <c r="AW316" s="25"/>
      <c r="AX316" s="38">
        <v>5180</v>
      </c>
      <c r="AY316" s="10"/>
      <c r="AZ316" s="11"/>
      <c r="BA316" s="74">
        <f t="shared" si="7410"/>
        <v>715</v>
      </c>
      <c r="BB316" s="74">
        <f t="shared" si="7411"/>
        <v>54</v>
      </c>
      <c r="BC316" s="11">
        <v>317</v>
      </c>
      <c r="BD316" s="12">
        <f t="shared" si="7335"/>
        <v>0.46013986013986014</v>
      </c>
      <c r="BE316" s="11">
        <v>12</v>
      </c>
      <c r="BF316" s="12">
        <f t="shared" si="7336"/>
        <v>3.64741641337386E-2</v>
      </c>
      <c r="BG316" s="13"/>
      <c r="BH316" s="11"/>
      <c r="BI316" s="25"/>
      <c r="BJ316" s="38">
        <v>5103.333333333333</v>
      </c>
      <c r="BK316" s="10"/>
      <c r="BL316" s="11"/>
      <c r="BM316" s="74">
        <f t="shared" si="7412"/>
        <v>714</v>
      </c>
      <c r="BN316" s="74">
        <f t="shared" si="7413"/>
        <v>56</v>
      </c>
      <c r="BO316" s="11">
        <v>287</v>
      </c>
      <c r="BP316" s="12">
        <f t="shared" si="7339"/>
        <v>0.42296918767507002</v>
      </c>
      <c r="BQ316" s="11">
        <v>15</v>
      </c>
      <c r="BR316" s="12">
        <f t="shared" si="7340"/>
        <v>4.9668874172185427E-2</v>
      </c>
      <c r="BS316" s="13"/>
      <c r="BT316" s="11"/>
      <c r="BU316" s="25"/>
      <c r="BV316" s="38">
        <v>5187.7777777777774</v>
      </c>
      <c r="BW316" s="10"/>
      <c r="BX316" s="11"/>
      <c r="BY316" s="74">
        <f t="shared" si="7414"/>
        <v>697</v>
      </c>
      <c r="BZ316" s="74">
        <f t="shared" si="7415"/>
        <v>55</v>
      </c>
      <c r="CA316" s="11">
        <v>341</v>
      </c>
      <c r="CB316" s="12">
        <f t="shared" si="7343"/>
        <v>0.51936872309899573</v>
      </c>
      <c r="CC316" s="11">
        <v>21</v>
      </c>
      <c r="CD316" s="12">
        <f t="shared" si="7344"/>
        <v>5.8011049723756904E-2</v>
      </c>
      <c r="CE316" s="13"/>
      <c r="CF316" s="11"/>
      <c r="CG316" s="25"/>
      <c r="CH316" s="38">
        <v>4983.125</v>
      </c>
      <c r="CI316" s="10"/>
      <c r="CJ316" s="11"/>
      <c r="CK316" s="74">
        <f t="shared" si="7416"/>
        <v>717</v>
      </c>
      <c r="CL316" s="74">
        <f t="shared" si="7417"/>
        <v>56</v>
      </c>
      <c r="CM316" s="11">
        <v>363</v>
      </c>
      <c r="CN316" s="12">
        <f t="shared" si="7347"/>
        <v>0.52022315202231517</v>
      </c>
      <c r="CO316" s="11">
        <v>10</v>
      </c>
      <c r="CP316" s="12">
        <f t="shared" si="7348"/>
        <v>2.6809651474530832E-2</v>
      </c>
      <c r="CQ316" s="13"/>
      <c r="CR316" s="11"/>
      <c r="CS316" s="25"/>
      <c r="CT316" s="38">
        <v>4875.333333333333</v>
      </c>
      <c r="CU316" s="10">
        <v>1</v>
      </c>
      <c r="CV316" s="11"/>
      <c r="CW316" s="74">
        <f t="shared" si="7418"/>
        <v>707</v>
      </c>
      <c r="CX316" s="74">
        <f t="shared" si="7419"/>
        <v>55</v>
      </c>
      <c r="CY316" s="11">
        <v>313</v>
      </c>
      <c r="CZ316" s="12">
        <f t="shared" si="7351"/>
        <v>0.46676096181046678</v>
      </c>
      <c r="DA316" s="11">
        <v>17</v>
      </c>
      <c r="DB316" s="12">
        <f t="shared" si="7352"/>
        <v>5.1515151515151514E-2</v>
      </c>
      <c r="DC316" s="13"/>
      <c r="DD316" s="11"/>
      <c r="DE316" s="25"/>
      <c r="DF316" s="38">
        <v>4647.333333333333</v>
      </c>
      <c r="DG316" s="10"/>
      <c r="DH316" s="11"/>
      <c r="DI316" s="74">
        <f t="shared" si="7420"/>
        <v>137</v>
      </c>
      <c r="DJ316" s="74">
        <f t="shared" si="7421"/>
        <v>12</v>
      </c>
      <c r="DK316" s="11">
        <v>52</v>
      </c>
      <c r="DL316" s="12">
        <f t="shared" si="7355"/>
        <v>0.39416058394160586</v>
      </c>
      <c r="DM316" s="11">
        <v>2</v>
      </c>
      <c r="DN316" s="12">
        <f t="shared" si="7356"/>
        <v>3.7037037037037035E-2</v>
      </c>
      <c r="DO316" s="13"/>
      <c r="DP316" s="11"/>
      <c r="DQ316" s="25"/>
      <c r="DR316" s="38">
        <v>5024.2857142857147</v>
      </c>
      <c r="DS316" s="10"/>
      <c r="DT316" s="11"/>
      <c r="DU316" s="74">
        <f t="shared" si="7422"/>
        <v>734</v>
      </c>
      <c r="DV316" s="74">
        <f t="shared" si="7423"/>
        <v>55</v>
      </c>
      <c r="DW316" s="11">
        <v>323</v>
      </c>
      <c r="DX316" s="12">
        <f t="shared" si="7359"/>
        <v>0.46185286103542234</v>
      </c>
      <c r="DY316" s="11">
        <v>16</v>
      </c>
      <c r="DZ316" s="12">
        <f t="shared" si="7360"/>
        <v>4.71976401179941E-2</v>
      </c>
      <c r="EA316" s="13"/>
      <c r="EB316" s="11"/>
      <c r="EC316" s="25"/>
      <c r="ED316" s="38">
        <v>4836.875</v>
      </c>
      <c r="EE316" s="10"/>
      <c r="EF316" s="11"/>
      <c r="EG316" s="74">
        <f t="shared" si="7424"/>
        <v>734</v>
      </c>
      <c r="EH316" s="74">
        <f t="shared" si="7425"/>
        <v>56</v>
      </c>
      <c r="EI316" s="11">
        <v>300</v>
      </c>
      <c r="EJ316" s="12">
        <f t="shared" si="7363"/>
        <v>0.42506811989100818</v>
      </c>
      <c r="EK316" s="11">
        <v>12</v>
      </c>
      <c r="EL316" s="12">
        <f t="shared" si="7364"/>
        <v>3.8461538461538464E-2</v>
      </c>
      <c r="EM316" s="13"/>
      <c r="EN316" s="11"/>
      <c r="EO316" s="25"/>
      <c r="EP316" s="38">
        <v>5269.375</v>
      </c>
      <c r="EQ316" s="10">
        <v>1</v>
      </c>
      <c r="ER316" s="11"/>
      <c r="ES316" s="74">
        <f t="shared" si="7426"/>
        <v>706</v>
      </c>
      <c r="ET316" s="74">
        <f t="shared" si="7427"/>
        <v>54</v>
      </c>
      <c r="EU316" s="11">
        <v>340</v>
      </c>
      <c r="EV316" s="12">
        <f t="shared" si="7367"/>
        <v>0.49858356940509913</v>
      </c>
      <c r="EW316" s="11">
        <v>12</v>
      </c>
      <c r="EX316" s="12">
        <f t="shared" si="7368"/>
        <v>3.4090909090909088E-2</v>
      </c>
      <c r="EY316" s="13"/>
      <c r="EZ316" s="11"/>
      <c r="FA316" s="25"/>
      <c r="FB316" s="38">
        <v>4574.666666666667</v>
      </c>
      <c r="FC316" s="10"/>
      <c r="FD316" s="11"/>
      <c r="FE316" s="74">
        <f t="shared" si="7428"/>
        <v>714</v>
      </c>
      <c r="FF316" s="74">
        <f t="shared" si="7429"/>
        <v>56</v>
      </c>
      <c r="FG316" s="11">
        <v>306</v>
      </c>
      <c r="FH316" s="12">
        <f t="shared" si="7371"/>
        <v>0.44957983193277312</v>
      </c>
      <c r="FI316" s="11">
        <v>15</v>
      </c>
      <c r="FJ316" s="12">
        <f t="shared" si="7372"/>
        <v>4.6728971962616821E-2</v>
      </c>
      <c r="FK316" s="13"/>
      <c r="FL316" s="11"/>
      <c r="FM316" s="25"/>
      <c r="FN316" s="38">
        <v>4796.666666666667</v>
      </c>
      <c r="FO316" s="10"/>
      <c r="FP316" s="11"/>
      <c r="FQ316" s="74">
        <f t="shared" si="7430"/>
        <v>725</v>
      </c>
      <c r="FR316" s="74">
        <f t="shared" si="7431"/>
        <v>57</v>
      </c>
      <c r="FS316" s="11">
        <v>325</v>
      </c>
      <c r="FT316" s="12">
        <f t="shared" si="7375"/>
        <v>0.47448275862068967</v>
      </c>
      <c r="FU316" s="11">
        <v>19</v>
      </c>
      <c r="FV316" s="12">
        <f t="shared" si="7376"/>
        <v>5.5232558139534885E-2</v>
      </c>
      <c r="FW316" s="13"/>
      <c r="FX316" s="11"/>
      <c r="FY316" s="25"/>
      <c r="FZ316" s="38">
        <v>4964.666666666667</v>
      </c>
      <c r="GA316" s="10">
        <v>1</v>
      </c>
      <c r="GB316" s="11"/>
      <c r="GC316" s="74">
        <f t="shared" si="7432"/>
        <v>165</v>
      </c>
      <c r="GD316" s="74">
        <f t="shared" si="7433"/>
        <v>13</v>
      </c>
      <c r="GE316" s="11">
        <v>64</v>
      </c>
      <c r="GF316" s="12">
        <f t="shared" si="7379"/>
        <v>0.42424242424242425</v>
      </c>
      <c r="GG316" s="11">
        <v>6</v>
      </c>
      <c r="GH316" s="12">
        <f t="shared" si="7380"/>
        <v>8.5714285714285715E-2</v>
      </c>
      <c r="GI316" s="13"/>
      <c r="GJ316" s="11"/>
      <c r="GK316" s="25"/>
      <c r="GL316" s="38">
        <v>5336.25</v>
      </c>
      <c r="GM316" s="10"/>
      <c r="GN316" s="11"/>
      <c r="GO316" s="74">
        <f t="shared" si="7434"/>
        <v>728</v>
      </c>
      <c r="GP316" s="74">
        <f t="shared" si="7435"/>
        <v>55</v>
      </c>
      <c r="GQ316" s="11">
        <v>343</v>
      </c>
      <c r="GR316" s="12">
        <f t="shared" si="7383"/>
        <v>0.48076923076923078</v>
      </c>
      <c r="GS316" s="11">
        <v>7</v>
      </c>
      <c r="GT316" s="12">
        <f t="shared" si="7384"/>
        <v>0.02</v>
      </c>
      <c r="GU316" s="13"/>
      <c r="GV316" s="11"/>
      <c r="GW316" s="25"/>
      <c r="GX316" s="38">
        <v>5012.666666666667</v>
      </c>
      <c r="GY316" s="10"/>
      <c r="GZ316" s="11"/>
      <c r="HA316" s="74">
        <f t="shared" si="7436"/>
        <v>733</v>
      </c>
      <c r="HB316" s="74">
        <f t="shared" si="7437"/>
        <v>57</v>
      </c>
      <c r="HC316" s="11">
        <v>280</v>
      </c>
      <c r="HD316" s="12">
        <f t="shared" si="7387"/>
        <v>0.40381991814461121</v>
      </c>
      <c r="HE316" s="11">
        <v>16</v>
      </c>
      <c r="HF316" s="12">
        <f t="shared" si="7388"/>
        <v>5.4054054054054057E-2</v>
      </c>
      <c r="HG316" s="13"/>
      <c r="HH316" s="11"/>
      <c r="HI316" s="25"/>
      <c r="HJ316" s="38">
        <v>5578</v>
      </c>
      <c r="HK316" s="10">
        <f t="shared" si="7389"/>
        <v>4</v>
      </c>
      <c r="HL316" s="11">
        <f t="shared" si="7390"/>
        <v>0</v>
      </c>
      <c r="HM316" s="11">
        <f t="shared" si="7391"/>
        <v>11127</v>
      </c>
      <c r="HN316" s="11">
        <f t="shared" si="7392"/>
        <v>870</v>
      </c>
      <c r="HO316" s="11">
        <f t="shared" si="7393"/>
        <v>5203</v>
      </c>
      <c r="HP316" s="202">
        <f t="shared" si="7394"/>
        <v>0.4676013300979599</v>
      </c>
      <c r="HQ316" s="15">
        <f t="shared" si="7395"/>
        <v>221</v>
      </c>
      <c r="HR316" s="12">
        <f t="shared" si="7396"/>
        <v>4.2475494906784546E-2</v>
      </c>
      <c r="HS316" s="16">
        <v>66.599999999999994</v>
      </c>
      <c r="HT316" s="17">
        <v>4883</v>
      </c>
      <c r="HU316" s="16">
        <f t="shared" si="7397"/>
        <v>93.849702094945215</v>
      </c>
      <c r="HV316" s="23"/>
      <c r="HW316" s="22">
        <v>4985.411764705882</v>
      </c>
      <c r="HX316" s="78">
        <f t="shared" si="7398"/>
        <v>0.46831955922865015</v>
      </c>
      <c r="HY316" s="78">
        <f t="shared" si="7399"/>
        <v>0.4750402576489533</v>
      </c>
      <c r="HZ316" s="78">
        <f t="shared" si="7400"/>
        <v>0.45955979846194644</v>
      </c>
    </row>
    <row r="317" spans="1:241" x14ac:dyDescent="0.25">
      <c r="A317" s="211"/>
      <c r="B317" s="41">
        <f t="shared" si="7401"/>
        <v>44749</v>
      </c>
      <c r="C317" s="10"/>
      <c r="D317" s="11"/>
      <c r="E317" s="74">
        <f t="shared" si="7402"/>
        <v>665</v>
      </c>
      <c r="F317" s="74">
        <f t="shared" si="7403"/>
        <v>54</v>
      </c>
      <c r="G317" s="11">
        <v>285</v>
      </c>
      <c r="H317" s="12">
        <f t="shared" si="7319"/>
        <v>0.45413533834586467</v>
      </c>
      <c r="I317" s="11">
        <v>17</v>
      </c>
      <c r="J317" s="12">
        <f t="shared" si="7320"/>
        <v>5.6291390728476824E-2</v>
      </c>
      <c r="K317" s="13"/>
      <c r="L317" s="11"/>
      <c r="M317" s="39"/>
      <c r="N317" s="43">
        <v>68.75</v>
      </c>
      <c r="O317" s="10"/>
      <c r="P317" s="11"/>
      <c r="Q317" s="74">
        <f t="shared" si="7404"/>
        <v>675</v>
      </c>
      <c r="R317" s="74">
        <f t="shared" si="7405"/>
        <v>56</v>
      </c>
      <c r="S317" s="11">
        <v>267</v>
      </c>
      <c r="T317" s="12">
        <f t="shared" si="7323"/>
        <v>0.41925925925925928</v>
      </c>
      <c r="U317" s="11">
        <v>16</v>
      </c>
      <c r="V317" s="12">
        <f t="shared" si="7324"/>
        <v>5.6537102473498232E-2</v>
      </c>
      <c r="W317" s="13"/>
      <c r="X317" s="11"/>
      <c r="Y317" s="39"/>
      <c r="Z317" s="43">
        <v>86.666666666666671</v>
      </c>
      <c r="AA317" s="10"/>
      <c r="AB317" s="11"/>
      <c r="AC317" s="74">
        <f t="shared" si="7406"/>
        <v>702</v>
      </c>
      <c r="AD317" s="74">
        <f t="shared" si="7407"/>
        <v>55</v>
      </c>
      <c r="AE317" s="11">
        <v>277</v>
      </c>
      <c r="AF317" s="12">
        <f t="shared" si="7327"/>
        <v>0.41452991452991456</v>
      </c>
      <c r="AG317" s="11">
        <v>14</v>
      </c>
      <c r="AH317" s="12">
        <f t="shared" si="7328"/>
        <v>4.8109965635738834E-2</v>
      </c>
      <c r="AI317" s="13"/>
      <c r="AJ317" s="11"/>
      <c r="AK317" s="39"/>
      <c r="AL317" s="43">
        <v>81.25</v>
      </c>
      <c r="AM317" s="10"/>
      <c r="AN317" s="11"/>
      <c r="AO317" s="74">
        <f t="shared" si="7408"/>
        <v>159</v>
      </c>
      <c r="AP317" s="74">
        <f t="shared" si="7409"/>
        <v>14</v>
      </c>
      <c r="AQ317" s="11">
        <v>53</v>
      </c>
      <c r="AR317" s="12">
        <f t="shared" si="7331"/>
        <v>0.3522012578616352</v>
      </c>
      <c r="AS317" s="11">
        <v>3</v>
      </c>
      <c r="AT317" s="12">
        <f t="shared" si="7332"/>
        <v>5.3571428571428568E-2</v>
      </c>
      <c r="AU317" s="13"/>
      <c r="AV317" s="11"/>
      <c r="AW317" s="39"/>
      <c r="AX317" s="43">
        <v>100</v>
      </c>
      <c r="AY317" s="10"/>
      <c r="AZ317" s="11"/>
      <c r="BA317" s="74">
        <f t="shared" si="7410"/>
        <v>715</v>
      </c>
      <c r="BB317" s="74">
        <f t="shared" si="7411"/>
        <v>54</v>
      </c>
      <c r="BC317" s="11">
        <v>316</v>
      </c>
      <c r="BD317" s="12">
        <f t="shared" si="7335"/>
        <v>0.45734265734265733</v>
      </c>
      <c r="BE317" s="11">
        <v>11</v>
      </c>
      <c r="BF317" s="12">
        <f t="shared" si="7336"/>
        <v>3.3639143730886847E-2</v>
      </c>
      <c r="BG317" s="13"/>
      <c r="BH317" s="11"/>
      <c r="BI317" s="39"/>
      <c r="BJ317" s="43">
        <v>100</v>
      </c>
      <c r="BK317" s="10"/>
      <c r="BL317" s="11"/>
      <c r="BM317" s="74">
        <f t="shared" si="7412"/>
        <v>714</v>
      </c>
      <c r="BN317" s="74">
        <f t="shared" si="7413"/>
        <v>56</v>
      </c>
      <c r="BO317" s="11">
        <v>284</v>
      </c>
      <c r="BP317" s="12">
        <f t="shared" si="7339"/>
        <v>0.41456582633053224</v>
      </c>
      <c r="BQ317" s="11">
        <v>12</v>
      </c>
      <c r="BR317" s="12">
        <f t="shared" si="7340"/>
        <v>4.0540540540540543E-2</v>
      </c>
      <c r="BS317" s="13"/>
      <c r="BT317" s="11"/>
      <c r="BU317" s="39"/>
      <c r="BV317" s="43">
        <v>83.333333333333329</v>
      </c>
      <c r="BW317" s="10"/>
      <c r="BX317" s="11"/>
      <c r="BY317" s="74">
        <f t="shared" si="7414"/>
        <v>697</v>
      </c>
      <c r="BZ317" s="74">
        <f t="shared" si="7415"/>
        <v>55</v>
      </c>
      <c r="CA317" s="11">
        <v>288</v>
      </c>
      <c r="CB317" s="12">
        <f t="shared" si="7343"/>
        <v>0.43328550932568149</v>
      </c>
      <c r="CC317" s="11">
        <v>14</v>
      </c>
      <c r="CD317" s="12">
        <f t="shared" si="7344"/>
        <v>4.6357615894039736E-2</v>
      </c>
      <c r="CE317" s="13"/>
      <c r="CF317" s="11"/>
      <c r="CG317" s="39"/>
      <c r="CH317" s="43">
        <v>75</v>
      </c>
      <c r="CI317" s="10">
        <v>1</v>
      </c>
      <c r="CJ317" s="11"/>
      <c r="CK317" s="74">
        <f t="shared" si="7416"/>
        <v>716</v>
      </c>
      <c r="CL317" s="74">
        <f t="shared" si="7417"/>
        <v>56</v>
      </c>
      <c r="CM317" s="11">
        <v>328</v>
      </c>
      <c r="CN317" s="12">
        <f t="shared" si="7347"/>
        <v>0.46648044692737428</v>
      </c>
      <c r="CO317" s="11">
        <v>6</v>
      </c>
      <c r="CP317" s="12">
        <f t="shared" si="7348"/>
        <v>1.7964071856287425E-2</v>
      </c>
      <c r="CQ317" s="13"/>
      <c r="CR317" s="11"/>
      <c r="CS317" s="39"/>
      <c r="CT317" s="43">
        <v>86.666666666666671</v>
      </c>
      <c r="CU317" s="10"/>
      <c r="CV317" s="11"/>
      <c r="CW317" s="74">
        <f t="shared" si="7418"/>
        <v>707</v>
      </c>
      <c r="CX317" s="74">
        <f t="shared" si="7419"/>
        <v>55</v>
      </c>
      <c r="CY317" s="11">
        <v>273</v>
      </c>
      <c r="CZ317" s="12">
        <f t="shared" si="7351"/>
        <v>0.39745403111739747</v>
      </c>
      <c r="DA317" s="11">
        <v>8</v>
      </c>
      <c r="DB317" s="12">
        <f t="shared" si="7352"/>
        <v>2.8469750889679714E-2</v>
      </c>
      <c r="DC317" s="13"/>
      <c r="DD317" s="11"/>
      <c r="DE317" s="39"/>
      <c r="DF317" s="43">
        <v>100</v>
      </c>
      <c r="DG317" s="10"/>
      <c r="DH317" s="11"/>
      <c r="DI317" s="74">
        <f t="shared" si="7420"/>
        <v>137</v>
      </c>
      <c r="DJ317" s="74">
        <f t="shared" si="7421"/>
        <v>12</v>
      </c>
      <c r="DK317" s="11">
        <v>57</v>
      </c>
      <c r="DL317" s="12">
        <f t="shared" si="7355"/>
        <v>0.42335766423357662</v>
      </c>
      <c r="DM317" s="11">
        <v>1</v>
      </c>
      <c r="DN317" s="12">
        <f t="shared" si="7356"/>
        <v>1.7241379310344827E-2</v>
      </c>
      <c r="DO317" s="39"/>
      <c r="DP317" s="39"/>
      <c r="DQ317" s="39"/>
      <c r="DR317" s="43">
        <v>85.714285714285708</v>
      </c>
      <c r="DS317" s="10"/>
      <c r="DT317" s="11"/>
      <c r="DU317" s="74">
        <f t="shared" si="7422"/>
        <v>734</v>
      </c>
      <c r="DV317" s="74">
        <f t="shared" si="7423"/>
        <v>55</v>
      </c>
      <c r="DW317" s="11">
        <v>294</v>
      </c>
      <c r="DX317" s="12">
        <f t="shared" si="7359"/>
        <v>0.41825613079019075</v>
      </c>
      <c r="DY317" s="11">
        <v>13</v>
      </c>
      <c r="DZ317" s="12">
        <f t="shared" si="7360"/>
        <v>4.2345276872964167E-2</v>
      </c>
      <c r="EA317" s="13"/>
      <c r="EB317" s="11"/>
      <c r="EC317" s="39"/>
      <c r="ED317" s="43">
        <v>100</v>
      </c>
      <c r="EE317" s="10"/>
      <c r="EF317" s="11"/>
      <c r="EG317" s="74">
        <f t="shared" si="7424"/>
        <v>734</v>
      </c>
      <c r="EH317" s="74">
        <f t="shared" si="7425"/>
        <v>56</v>
      </c>
      <c r="EI317" s="11">
        <v>253</v>
      </c>
      <c r="EJ317" s="12">
        <f t="shared" si="7363"/>
        <v>0.36920980926430519</v>
      </c>
      <c r="EK317" s="11">
        <v>18</v>
      </c>
      <c r="EL317" s="12">
        <f t="shared" si="7364"/>
        <v>6.6420664206642069E-2</v>
      </c>
      <c r="EM317" s="13"/>
      <c r="EN317" s="11"/>
      <c r="EO317" s="39"/>
      <c r="EP317" s="43">
        <v>68.75</v>
      </c>
      <c r="EQ317" s="10"/>
      <c r="ER317" s="11"/>
      <c r="ES317" s="74">
        <f t="shared" si="7426"/>
        <v>706</v>
      </c>
      <c r="ET317" s="74">
        <f t="shared" si="7427"/>
        <v>54</v>
      </c>
      <c r="EU317" s="11">
        <v>320</v>
      </c>
      <c r="EV317" s="12">
        <f t="shared" si="7367"/>
        <v>0.4745042492917847</v>
      </c>
      <c r="EW317" s="11">
        <v>15</v>
      </c>
      <c r="EX317" s="12">
        <f t="shared" si="7368"/>
        <v>4.4776119402985072E-2</v>
      </c>
      <c r="EY317" s="13"/>
      <c r="EZ317" s="11"/>
      <c r="FA317" s="39"/>
      <c r="FB317" s="43">
        <v>86.666666666666671</v>
      </c>
      <c r="FC317" s="10"/>
      <c r="FD317" s="11"/>
      <c r="FE317" s="74">
        <f t="shared" si="7428"/>
        <v>714</v>
      </c>
      <c r="FF317" s="74">
        <f t="shared" si="7429"/>
        <v>56</v>
      </c>
      <c r="FG317" s="11">
        <v>263</v>
      </c>
      <c r="FH317" s="12">
        <f t="shared" si="7371"/>
        <v>0.38795518207282914</v>
      </c>
      <c r="FI317" s="11">
        <v>14</v>
      </c>
      <c r="FJ317" s="12">
        <f t="shared" si="7372"/>
        <v>5.0541516245487361E-2</v>
      </c>
      <c r="FK317" s="13"/>
      <c r="FL317" s="11"/>
      <c r="FM317" s="39"/>
      <c r="FN317" s="43">
        <v>86.666666666666671</v>
      </c>
      <c r="FO317" s="10"/>
      <c r="FP317" s="11"/>
      <c r="FQ317" s="74">
        <f t="shared" si="7430"/>
        <v>725</v>
      </c>
      <c r="FR317" s="74">
        <f t="shared" si="7431"/>
        <v>57</v>
      </c>
      <c r="FS317" s="11">
        <v>296</v>
      </c>
      <c r="FT317" s="12">
        <f t="shared" si="7375"/>
        <v>0.4206896551724138</v>
      </c>
      <c r="FU317" s="11">
        <v>9</v>
      </c>
      <c r="FV317" s="12">
        <f t="shared" si="7376"/>
        <v>2.9508196721311476E-2</v>
      </c>
      <c r="FW317" s="13"/>
      <c r="FX317" s="11"/>
      <c r="FY317" s="39"/>
      <c r="FZ317" s="43">
        <v>100</v>
      </c>
      <c r="GA317" s="10"/>
      <c r="GB317" s="11"/>
      <c r="GC317" s="74">
        <f t="shared" si="7432"/>
        <v>165</v>
      </c>
      <c r="GD317" s="74">
        <f t="shared" si="7433"/>
        <v>13</v>
      </c>
      <c r="GE317" s="11">
        <v>75</v>
      </c>
      <c r="GF317" s="12">
        <f t="shared" si="7379"/>
        <v>0.46666666666666667</v>
      </c>
      <c r="GG317" s="11">
        <v>2</v>
      </c>
      <c r="GH317" s="12">
        <f t="shared" si="7380"/>
        <v>2.5974025974025976E-2</v>
      </c>
      <c r="GI317" s="13"/>
      <c r="GJ317" s="11"/>
      <c r="GK317" s="39"/>
      <c r="GL317" s="43">
        <v>62.5</v>
      </c>
      <c r="GM317" s="10"/>
      <c r="GN317" s="11"/>
      <c r="GO317" s="74">
        <f t="shared" si="7434"/>
        <v>728</v>
      </c>
      <c r="GP317" s="74">
        <f t="shared" si="7435"/>
        <v>55</v>
      </c>
      <c r="GQ317" s="11">
        <v>292</v>
      </c>
      <c r="GR317" s="12">
        <f t="shared" si="7383"/>
        <v>0.40934065934065933</v>
      </c>
      <c r="GS317" s="11">
        <v>6</v>
      </c>
      <c r="GT317" s="12">
        <f t="shared" si="7384"/>
        <v>2.0134228187919462E-2</v>
      </c>
      <c r="GU317" s="13"/>
      <c r="GV317" s="11"/>
      <c r="GW317" s="39"/>
      <c r="GX317" s="43">
        <v>100</v>
      </c>
      <c r="GY317" s="10">
        <v>1</v>
      </c>
      <c r="GZ317" s="11"/>
      <c r="HA317" s="74">
        <f t="shared" si="7436"/>
        <v>732</v>
      </c>
      <c r="HB317" s="74">
        <f t="shared" si="7437"/>
        <v>57</v>
      </c>
      <c r="HC317" s="11">
        <v>297</v>
      </c>
      <c r="HD317" s="12">
        <f t="shared" si="7387"/>
        <v>0.41530054644808745</v>
      </c>
      <c r="HE317" s="11">
        <v>7</v>
      </c>
      <c r="HF317" s="12">
        <f t="shared" si="7388"/>
        <v>2.3026315789473683E-2</v>
      </c>
      <c r="HG317" s="13"/>
      <c r="HH317" s="11"/>
      <c r="HI317" s="39"/>
      <c r="HJ317" s="43">
        <v>93.333333333333329</v>
      </c>
      <c r="HK317" s="10">
        <f t="shared" si="7389"/>
        <v>2</v>
      </c>
      <c r="HL317" s="11">
        <f t="shared" si="7390"/>
        <v>0</v>
      </c>
      <c r="HM317" s="11">
        <f t="shared" si="7391"/>
        <v>11125</v>
      </c>
      <c r="HN317" s="11">
        <f t="shared" si="7392"/>
        <v>870</v>
      </c>
      <c r="HO317" s="11">
        <f t="shared" si="7393"/>
        <v>4704</v>
      </c>
      <c r="HP317" s="202">
        <f t="shared" si="7394"/>
        <v>0.42283146067415728</v>
      </c>
      <c r="HQ317" s="15">
        <f t="shared" si="7395"/>
        <v>186</v>
      </c>
      <c r="HR317" s="12">
        <f t="shared" si="7396"/>
        <v>3.9540816326530615E-2</v>
      </c>
      <c r="HS317" s="16">
        <v>67</v>
      </c>
      <c r="HT317" s="17">
        <v>4425</v>
      </c>
      <c r="HU317" s="16">
        <f t="shared" si="7397"/>
        <v>94.068877551020407</v>
      </c>
      <c r="HV317" s="23"/>
      <c r="HW317" s="22">
        <v>79.607843137254903</v>
      </c>
      <c r="HX317" s="78">
        <f t="shared" si="7398"/>
        <v>0.42837465564738292</v>
      </c>
      <c r="HY317" s="78">
        <f t="shared" si="7399"/>
        <v>0.41691275167785236</v>
      </c>
      <c r="HZ317" s="78">
        <f t="shared" si="7400"/>
        <v>0.423342175066313</v>
      </c>
      <c r="ID317" s="83">
        <f t="shared" ref="ID317:IF317" si="7438">ID318/ID319</f>
        <v>1.375515818431912E-3</v>
      </c>
      <c r="IE317" s="83">
        <f t="shared" si="7438"/>
        <v>1.8756698821007502E-3</v>
      </c>
      <c r="IF317" s="83">
        <f t="shared" si="7438"/>
        <v>2.1175224986765486E-3</v>
      </c>
      <c r="IG317" s="86" t="s">
        <v>41</v>
      </c>
    </row>
    <row r="318" spans="1:241" ht="19.5" thickBot="1" x14ac:dyDescent="0.3">
      <c r="A318" s="211"/>
      <c r="B318" s="42"/>
      <c r="C318" s="26">
        <f t="shared" ref="C318:D318" si="7439">SUM(C311:C317)</f>
        <v>1</v>
      </c>
      <c r="D318" s="27">
        <f t="shared" si="7439"/>
        <v>0</v>
      </c>
      <c r="E318" s="27"/>
      <c r="F318" s="27"/>
      <c r="G318" s="27">
        <f t="shared" ref="G318" si="7440">SUM(G311:G317)</f>
        <v>2199</v>
      </c>
      <c r="H318" s="28">
        <f t="shared" ref="H318" si="7441">((G318+I318)/7)/E317</f>
        <v>0.49795918367346942</v>
      </c>
      <c r="I318" s="27">
        <f t="shared" ref="I318" si="7442">SUM(I311:I317)</f>
        <v>119</v>
      </c>
      <c r="J318" s="28">
        <f t="shared" ref="J318" si="7443">(I318/(I318+G318))</f>
        <v>5.1337359792924933E-2</v>
      </c>
      <c r="K318" s="27"/>
      <c r="L318" s="27"/>
      <c r="M318" s="29" t="e">
        <f t="shared" ref="M318:N318" si="7444">M316/M315*100-100</f>
        <v>#DIV/0!</v>
      </c>
      <c r="N318" s="72">
        <f t="shared" si="7444"/>
        <v>4.801414581066382</v>
      </c>
      <c r="O318" s="26">
        <f t="shared" ref="O318:P318" si="7445">SUM(O311:O317)</f>
        <v>2</v>
      </c>
      <c r="P318" s="27">
        <f t="shared" si="7445"/>
        <v>0</v>
      </c>
      <c r="Q318" s="27"/>
      <c r="R318" s="27"/>
      <c r="S318" s="27">
        <f t="shared" ref="S318:S354" si="7446">SUM(S311:S317)</f>
        <v>2090</v>
      </c>
      <c r="T318" s="28">
        <f t="shared" ref="T318" si="7447">((S318+U318)/7)/Q317</f>
        <v>0.46603174603174602</v>
      </c>
      <c r="U318" s="27">
        <f t="shared" ref="U318:U354" si="7448">SUM(U311:U317)</f>
        <v>112</v>
      </c>
      <c r="V318" s="28">
        <f t="shared" ref="V318" si="7449">(U318/(U318+S318))</f>
        <v>5.0862851952770211E-2</v>
      </c>
      <c r="W318" s="27"/>
      <c r="X318" s="27"/>
      <c r="Y318" s="29" t="e">
        <f t="shared" ref="Y318:Z318" si="7450">Y316/Y315*100-100</f>
        <v>#DIV/0!</v>
      </c>
      <c r="Z318" s="72">
        <f t="shared" si="7450"/>
        <v>7.159956474428725</v>
      </c>
      <c r="AA318" s="26">
        <f t="shared" ref="AA318:AB318" si="7451">SUM(AA311:AA317)</f>
        <v>0</v>
      </c>
      <c r="AB318" s="27">
        <f t="shared" si="7451"/>
        <v>0</v>
      </c>
      <c r="AC318" s="27"/>
      <c r="AD318" s="27"/>
      <c r="AE318" s="27">
        <f t="shared" ref="AE318:AE354" si="7452">SUM(AE311:AE317)</f>
        <v>2265</v>
      </c>
      <c r="AF318" s="28">
        <f t="shared" ref="AF318" si="7453">((AE318+AG318)/7)/AC317</f>
        <v>0.47761497761497762</v>
      </c>
      <c r="AG318" s="27">
        <f t="shared" ref="AG318:AG354" si="7454">SUM(AG311:AG317)</f>
        <v>82</v>
      </c>
      <c r="AH318" s="28">
        <f t="shared" ref="AH318" si="7455">(AG318/(AG318+AE318))</f>
        <v>3.493821900298253E-2</v>
      </c>
      <c r="AI318" s="27"/>
      <c r="AJ318" s="27"/>
      <c r="AK318" s="29" t="e">
        <f t="shared" ref="AK318:AL318" si="7456">AK316/AK315*100-100</f>
        <v>#DIV/0!</v>
      </c>
      <c r="AL318" s="72">
        <f t="shared" si="7456"/>
        <v>6.2976060935799865</v>
      </c>
      <c r="AM318" s="26">
        <f t="shared" ref="AM318:AN318" si="7457">SUM(AM311:AM317)</f>
        <v>1</v>
      </c>
      <c r="AN318" s="27">
        <f t="shared" si="7457"/>
        <v>0</v>
      </c>
      <c r="AO318" s="27"/>
      <c r="AP318" s="27"/>
      <c r="AQ318" s="27">
        <f t="shared" ref="AQ318:AQ354" si="7458">SUM(AQ311:AQ317)</f>
        <v>461</v>
      </c>
      <c r="AR318" s="28">
        <f t="shared" ref="AR318" si="7459">((AQ318+AS318)/7)/AO317</f>
        <v>0.43126684636118595</v>
      </c>
      <c r="AS318" s="27">
        <f t="shared" ref="AS318:AS354" si="7460">SUM(AS311:AS317)</f>
        <v>19</v>
      </c>
      <c r="AT318" s="28">
        <f t="shared" ref="AT318" si="7461">(AS318/(AS318+AQ318))</f>
        <v>3.9583333333333331E-2</v>
      </c>
      <c r="AU318" s="27"/>
      <c r="AV318" s="27"/>
      <c r="AW318" s="29" t="e">
        <f t="shared" ref="AW318:AX318" si="7462">AW316/AW315*100-100</f>
        <v>#DIV/0!</v>
      </c>
      <c r="AX318" s="72">
        <f t="shared" si="7462"/>
        <v>12.731229597388463</v>
      </c>
      <c r="AY318" s="26">
        <f t="shared" ref="AY318:AZ318" si="7463">SUM(AY311:AY317)</f>
        <v>0</v>
      </c>
      <c r="AZ318" s="27">
        <f t="shared" si="7463"/>
        <v>1</v>
      </c>
      <c r="BA318" s="27"/>
      <c r="BB318" s="27"/>
      <c r="BC318" s="27">
        <f t="shared" ref="BC318:BC354" si="7464">SUM(BC311:BC317)</f>
        <v>2190</v>
      </c>
      <c r="BD318" s="28">
        <f t="shared" ref="BD318" si="7465">((BC318+BE318)/7)/BA317</f>
        <v>0.44955044955044959</v>
      </c>
      <c r="BE318" s="27">
        <f t="shared" ref="BE318:BE354" si="7466">SUM(BE311:BE317)</f>
        <v>60</v>
      </c>
      <c r="BF318" s="28">
        <f t="shared" ref="BF318" si="7467">(BE318/(BE318+BC318))</f>
        <v>2.6666666666666668E-2</v>
      </c>
      <c r="BG318" s="27"/>
      <c r="BH318" s="27"/>
      <c r="BI318" s="29" t="e">
        <f t="shared" ref="BI318:BJ318" si="7468">BI316/BI315*100-100</f>
        <v>#DIV/0!</v>
      </c>
      <c r="BJ318" s="72">
        <f t="shared" si="7468"/>
        <v>11.062749365252088</v>
      </c>
      <c r="BK318" s="26">
        <f t="shared" ref="BK318:BL318" si="7469">SUM(BK311:BK317)</f>
        <v>1</v>
      </c>
      <c r="BL318" s="27">
        <f t="shared" si="7469"/>
        <v>0</v>
      </c>
      <c r="BM318" s="27"/>
      <c r="BN318" s="27"/>
      <c r="BO318" s="27">
        <f t="shared" ref="BO318:BO354" si="7470">SUM(BO311:BO317)</f>
        <v>2062</v>
      </c>
      <c r="BP318" s="28">
        <f t="shared" ref="BP318" si="7471">((BO318+BQ318)/7)/BM317</f>
        <v>0.42897158863545415</v>
      </c>
      <c r="BQ318" s="27">
        <f t="shared" ref="BQ318:BQ354" si="7472">SUM(BQ311:BQ317)</f>
        <v>82</v>
      </c>
      <c r="BR318" s="28">
        <f t="shared" ref="BR318" si="7473">(BQ318/(BQ318+BO318))</f>
        <v>3.8246268656716417E-2</v>
      </c>
      <c r="BS318" s="27"/>
      <c r="BT318" s="27"/>
      <c r="BU318" s="29" t="e">
        <f t="shared" ref="BU318:BV318" si="7474">BU316/BU315*100-100</f>
        <v>#DIV/0!</v>
      </c>
      <c r="BV318" s="72">
        <f t="shared" si="7474"/>
        <v>12.900495707895047</v>
      </c>
      <c r="BW318" s="26">
        <f t="shared" ref="BW318:BX318" si="7475">SUM(BW311:BW317)</f>
        <v>1</v>
      </c>
      <c r="BX318" s="27">
        <f t="shared" si="7475"/>
        <v>0</v>
      </c>
      <c r="BY318" s="27"/>
      <c r="BZ318" s="27"/>
      <c r="CA318" s="27">
        <f t="shared" ref="CA318:CA354" si="7476">SUM(CA311:CA317)</f>
        <v>2180</v>
      </c>
      <c r="CB318" s="28">
        <f t="shared" ref="CB318" si="7477">((CA318+CC318)/7)/BY317</f>
        <v>0.47509735601557701</v>
      </c>
      <c r="CC318" s="27">
        <f t="shared" ref="CC318:CC354" si="7478">SUM(CC311:CC317)</f>
        <v>138</v>
      </c>
      <c r="CD318" s="28">
        <f t="shared" ref="CD318" si="7479">(CC318/(CC318+CA318))</f>
        <v>5.9534081104400345E-2</v>
      </c>
      <c r="CE318" s="27"/>
      <c r="CF318" s="27"/>
      <c r="CG318" s="29" t="e">
        <f t="shared" ref="CG318:CH318" si="7480">CG316/CG315*100-100</f>
        <v>#DIV/0!</v>
      </c>
      <c r="CH318" s="72">
        <f t="shared" si="7480"/>
        <v>8.4466811751904345</v>
      </c>
      <c r="CI318" s="26">
        <f t="shared" ref="CI318:CJ318" si="7481">SUM(CI311:CI317)</f>
        <v>1</v>
      </c>
      <c r="CJ318" s="27">
        <f t="shared" si="7481"/>
        <v>0</v>
      </c>
      <c r="CK318" s="27"/>
      <c r="CL318" s="27"/>
      <c r="CM318" s="27">
        <f t="shared" ref="CM318:CM354" si="7482">SUM(CM311:CM317)</f>
        <v>2387</v>
      </c>
      <c r="CN318" s="28">
        <f t="shared" ref="CN318" si="7483">((CM318+CO318)/7)/CK317</f>
        <v>0.49381484437350359</v>
      </c>
      <c r="CO318" s="27">
        <f t="shared" ref="CO318:CO354" si="7484">SUM(CO311:CO317)</f>
        <v>88</v>
      </c>
      <c r="CP318" s="28">
        <f t="shared" ref="CP318" si="7485">(CO318/(CO318+CM318))</f>
        <v>3.5555555555555556E-2</v>
      </c>
      <c r="CQ318" s="27"/>
      <c r="CR318" s="27"/>
      <c r="CS318" s="29" t="e">
        <f t="shared" ref="CS318:CT318" si="7486">CS316/CS315*100-100</f>
        <v>#DIV/0!</v>
      </c>
      <c r="CT318" s="72">
        <f t="shared" si="7486"/>
        <v>6.1008342401160718</v>
      </c>
      <c r="CU318" s="26">
        <f t="shared" ref="CU318:CV318" si="7487">SUM(CU311:CU317)</f>
        <v>3</v>
      </c>
      <c r="CV318" s="27">
        <f t="shared" si="7487"/>
        <v>0</v>
      </c>
      <c r="CW318" s="27"/>
      <c r="CX318" s="27"/>
      <c r="CY318" s="27">
        <f t="shared" ref="CY318:CY354" si="7488">SUM(CY311:CY317)</f>
        <v>2104</v>
      </c>
      <c r="CZ318" s="28">
        <f t="shared" ref="CZ318" si="7489">((CY318+DA318)/7)/CW317</f>
        <v>0.44897959183673469</v>
      </c>
      <c r="DA318" s="27">
        <f t="shared" ref="DA318:DA354" si="7490">SUM(DA311:DA317)</f>
        <v>118</v>
      </c>
      <c r="DB318" s="28">
        <f t="shared" ref="DB318" si="7491">(DA318/(DA318+CY318))</f>
        <v>5.3105310531053107E-2</v>
      </c>
      <c r="DC318" s="27"/>
      <c r="DD318" s="27"/>
      <c r="DE318" s="29" t="e">
        <f t="shared" ref="DE318:DF318" si="7492">DE316/DE315*100-100</f>
        <v>#DIV/0!</v>
      </c>
      <c r="DF318" s="72">
        <f t="shared" si="7492"/>
        <v>1.1389191149800553</v>
      </c>
      <c r="DG318" s="26">
        <f t="shared" ref="DG318:DH318" si="7493">SUM(DG311:DG317)</f>
        <v>1</v>
      </c>
      <c r="DH318" s="27">
        <f t="shared" si="7493"/>
        <v>0</v>
      </c>
      <c r="DI318" s="27"/>
      <c r="DJ318" s="27"/>
      <c r="DK318" s="27">
        <f t="shared" ref="DK318:DK354" si="7494">SUM(DK311:DK317)</f>
        <v>392</v>
      </c>
      <c r="DL318" s="28">
        <f t="shared" ref="DL318" si="7495">((DK318+DM318)/7)/DI317</f>
        <v>0.43274244004171009</v>
      </c>
      <c r="DM318" s="27">
        <f t="shared" ref="DM318:DM354" si="7496">SUM(DM311:DM317)</f>
        <v>23</v>
      </c>
      <c r="DN318" s="28">
        <f t="shared" ref="DN318" si="7497">(DM318/(DM318+DK318))</f>
        <v>5.5421686746987948E-2</v>
      </c>
      <c r="DO318" s="27"/>
      <c r="DP318" s="27"/>
      <c r="DQ318" s="29" t="e">
        <f t="shared" ref="DQ318:DR318" si="7498">DQ316/DQ315*100-100</f>
        <v>#DIV/0!</v>
      </c>
      <c r="DR318" s="72">
        <f t="shared" si="7498"/>
        <v>9.3424529768381745</v>
      </c>
      <c r="DS318" s="26">
        <f t="shared" ref="DS318:DT318" si="7499">SUM(DS311:DS317)</f>
        <v>0</v>
      </c>
      <c r="DT318" s="27">
        <f t="shared" si="7499"/>
        <v>0</v>
      </c>
      <c r="DU318" s="27"/>
      <c r="DV318" s="27"/>
      <c r="DW318" s="27">
        <f t="shared" ref="DW318:DW354" si="7500">SUM(DW311:DW317)</f>
        <v>2176</v>
      </c>
      <c r="DX318" s="28">
        <f t="shared" ref="DX318" si="7501">((DW318+DY318)/7)/DU317</f>
        <v>0.45036979369404434</v>
      </c>
      <c r="DY318" s="27">
        <f t="shared" ref="DY318:DY354" si="7502">SUM(DY311:DY317)</f>
        <v>138</v>
      </c>
      <c r="DZ318" s="28">
        <f t="shared" ref="DZ318" si="7503">(DY318/(DY318+DW318))</f>
        <v>5.9636992221261884E-2</v>
      </c>
      <c r="EA318" s="27"/>
      <c r="EB318" s="27"/>
      <c r="EC318" s="29" t="e">
        <f t="shared" ref="EC318:ED318" si="7504">EC316/EC315*100-100</f>
        <v>#DIV/0!</v>
      </c>
      <c r="ED318" s="72">
        <f t="shared" si="7504"/>
        <v>5.2638737758432939</v>
      </c>
      <c r="EE318" s="26">
        <f t="shared" ref="EE318:EF318" si="7505">SUM(EE311:EE317)</f>
        <v>1</v>
      </c>
      <c r="EF318" s="27">
        <f t="shared" si="7505"/>
        <v>0</v>
      </c>
      <c r="EG318" s="27"/>
      <c r="EH318" s="27"/>
      <c r="EI318" s="27">
        <f t="shared" ref="EI318:EI354" si="7506">SUM(EI311:EI317)</f>
        <v>2058</v>
      </c>
      <c r="EJ318" s="28">
        <f t="shared" ref="EJ318" si="7507">((EI318+EK318)/7)/EG317</f>
        <v>0.42390035033086809</v>
      </c>
      <c r="EK318" s="27">
        <f t="shared" ref="EK318:EK354" si="7508">SUM(EK311:EK317)</f>
        <v>120</v>
      </c>
      <c r="EL318" s="28">
        <f t="shared" ref="EL318" si="7509">(EK318/(EK318+EI318))</f>
        <v>5.5096418732782371E-2</v>
      </c>
      <c r="EM318" s="27"/>
      <c r="EN318" s="27"/>
      <c r="EO318" s="29" t="e">
        <f t="shared" ref="EO318:EP318" si="7510">EO316/EO315*100-100</f>
        <v>#DIV/0!</v>
      </c>
      <c r="EP318" s="72">
        <f t="shared" si="7510"/>
        <v>14.67627856365614</v>
      </c>
      <c r="EQ318" s="26">
        <f t="shared" ref="EQ318:ER318" si="7511">SUM(EQ311:EQ317)</f>
        <v>1</v>
      </c>
      <c r="ER318" s="27">
        <f t="shared" si="7511"/>
        <v>0</v>
      </c>
      <c r="ES318" s="27"/>
      <c r="ET318" s="27"/>
      <c r="EU318" s="27">
        <f t="shared" ref="EU318:EU354" si="7512">SUM(EU311:EU317)</f>
        <v>2345</v>
      </c>
      <c r="EV318" s="28">
        <f t="shared" ref="EV318" si="7513">((EU318+EW318)/7)/ES317</f>
        <v>0.49919061108862811</v>
      </c>
      <c r="EW318" s="27">
        <f t="shared" ref="EW318:EW354" si="7514">SUM(EW311:EW317)</f>
        <v>122</v>
      </c>
      <c r="EX318" s="28">
        <f t="shared" ref="EX318" si="7515">(EW318/(EW318+EU318))</f>
        <v>4.9452776651803809E-2</v>
      </c>
      <c r="EY318" s="27"/>
      <c r="EZ318" s="27"/>
      <c r="FA318" s="29" t="e">
        <f t="shared" ref="FA318:FB318" si="7516">FA316/FA315*100-100</f>
        <v>#DIV/0!</v>
      </c>
      <c r="FB318" s="72">
        <f t="shared" si="7516"/>
        <v>-0.44250997461007557</v>
      </c>
      <c r="FC318" s="26">
        <f t="shared" ref="FC318:FD318" si="7517">SUM(FC311:FC317)</f>
        <v>2</v>
      </c>
      <c r="FD318" s="27">
        <f t="shared" si="7517"/>
        <v>0</v>
      </c>
      <c r="FE318" s="27"/>
      <c r="FF318" s="27"/>
      <c r="FG318" s="27">
        <f t="shared" ref="FG318:FG354" si="7518">SUM(FG311:FG317)</f>
        <v>2100</v>
      </c>
      <c r="FH318" s="28">
        <f t="shared" ref="FH318" si="7519">((FG318+FI318)/7)/FE317</f>
        <v>0.44357743097238894</v>
      </c>
      <c r="FI318" s="27">
        <f t="shared" ref="FI318:FI354" si="7520">SUM(FI311:FI317)</f>
        <v>117</v>
      </c>
      <c r="FJ318" s="28">
        <f t="shared" ref="FJ318" si="7521">(FI318/(FI318+FG318))</f>
        <v>5.2774018944519621E-2</v>
      </c>
      <c r="FK318" s="27"/>
      <c r="FL318" s="27"/>
      <c r="FM318" s="29" t="e">
        <f t="shared" ref="FM318:FN318" si="7522">FM316/FM315*100-100</f>
        <v>#DIV/0!</v>
      </c>
      <c r="FN318" s="72">
        <f t="shared" si="7522"/>
        <v>4.3888284367065751</v>
      </c>
      <c r="FO318" s="26">
        <f t="shared" ref="FO318:FP318" si="7523">SUM(FO311:FO317)</f>
        <v>1</v>
      </c>
      <c r="FP318" s="27">
        <f t="shared" si="7523"/>
        <v>0</v>
      </c>
      <c r="FQ318" s="27"/>
      <c r="FR318" s="27"/>
      <c r="FS318" s="27">
        <f t="shared" ref="FS318:FS354" si="7524">SUM(FS311:FS317)</f>
        <v>2154</v>
      </c>
      <c r="FT318" s="28">
        <f t="shared" ref="FT318" si="7525">((FS318+FU318)/7)/FQ317</f>
        <v>0.44354679802955665</v>
      </c>
      <c r="FU318" s="27">
        <f t="shared" ref="FU318:FU354" si="7526">SUM(FU311:FU317)</f>
        <v>97</v>
      </c>
      <c r="FV318" s="28">
        <f t="shared" ref="FV318" si="7527">(FU318/(FU318+FS318))</f>
        <v>4.3091959129275881E-2</v>
      </c>
      <c r="FW318" s="27"/>
      <c r="FX318" s="27"/>
      <c r="FY318" s="29" t="e">
        <f t="shared" ref="FY318:FZ318" si="7528">FY316/FY315*100-100</f>
        <v>#DIV/0!</v>
      </c>
      <c r="FZ318" s="72">
        <f t="shared" si="7528"/>
        <v>8.0449764236489045</v>
      </c>
      <c r="GA318" s="26">
        <f t="shared" ref="GA318:GB318" si="7529">SUM(GA311:GA317)</f>
        <v>2</v>
      </c>
      <c r="GB318" s="27">
        <f t="shared" si="7529"/>
        <v>0</v>
      </c>
      <c r="GC318" s="27"/>
      <c r="GD318" s="27"/>
      <c r="GE318" s="27">
        <f t="shared" ref="GE318:GE354" si="7530">SUM(GE311:GE317)</f>
        <v>489</v>
      </c>
      <c r="GF318" s="28">
        <f t="shared" ref="GF318" si="7531">((GE318+GG318)/7)/GC317</f>
        <v>0.45367965367965368</v>
      </c>
      <c r="GG318" s="27">
        <f t="shared" ref="GG318:GG354" si="7532">SUM(GG311:GG317)</f>
        <v>35</v>
      </c>
      <c r="GH318" s="28">
        <f t="shared" ref="GH318" si="7533">(GG318/(GG318+GE318))</f>
        <v>6.6793893129770993E-2</v>
      </c>
      <c r="GI318" s="27"/>
      <c r="GJ318" s="27"/>
      <c r="GK318" s="29" t="e">
        <f t="shared" ref="GK318:GL318" si="7534">GK316/GK315*100-100</f>
        <v>#DIV/0!</v>
      </c>
      <c r="GL318" s="72">
        <f t="shared" si="7534"/>
        <v>16.131664853101199</v>
      </c>
      <c r="GM318" s="26">
        <f t="shared" ref="GM318:GN318" si="7535">SUM(GM311:GM317)</f>
        <v>1</v>
      </c>
      <c r="GN318" s="27">
        <f t="shared" si="7535"/>
        <v>1</v>
      </c>
      <c r="GO318" s="27"/>
      <c r="GP318" s="27"/>
      <c r="GQ318" s="27">
        <f t="shared" ref="GQ318:GQ354" si="7536">SUM(GQ311:GQ317)</f>
        <v>2208</v>
      </c>
      <c r="GR318" s="28">
        <f t="shared" ref="GR318" si="7537">((GQ318+GS318)/7)/GO317</f>
        <v>0.44191522762951335</v>
      </c>
      <c r="GS318" s="27">
        <f t="shared" ref="GS318:GS354" si="7538">SUM(GS311:GS317)</f>
        <v>44</v>
      </c>
      <c r="GT318" s="28">
        <f t="shared" ref="GT318" si="7539">(GS318/(GS318+GQ318))</f>
        <v>1.9538188277087035E-2</v>
      </c>
      <c r="GU318" s="27"/>
      <c r="GV318" s="27"/>
      <c r="GW318" s="29" t="e">
        <f t="shared" ref="GW318:GX318" si="7540">GW316/GW315*100-100</f>
        <v>#DIV/0!</v>
      </c>
      <c r="GX318" s="72">
        <f t="shared" si="7540"/>
        <v>9.0895901342038457</v>
      </c>
      <c r="GY318" s="26">
        <f t="shared" ref="GY318:GZ318" si="7541">SUM(GY311:GY317)</f>
        <v>1</v>
      </c>
      <c r="GZ318" s="27">
        <f t="shared" si="7541"/>
        <v>0</v>
      </c>
      <c r="HA318" s="27"/>
      <c r="HB318" s="27"/>
      <c r="HC318" s="27">
        <f t="shared" ref="HC318:HC354" si="7542">SUM(HC311:HC317)</f>
        <v>2082</v>
      </c>
      <c r="HD318" s="28">
        <f t="shared" ref="HD318" si="7543">((HC318+HE318)/7)/HA317</f>
        <v>0.42193598750975797</v>
      </c>
      <c r="HE318" s="27">
        <f t="shared" ref="HE318:HE354" si="7544">SUM(HE311:HE317)</f>
        <v>80</v>
      </c>
      <c r="HF318" s="28">
        <f t="shared" ref="HF318" si="7545">(HE318/(HE318+HC318))</f>
        <v>3.7002775208140611E-2</v>
      </c>
      <c r="HG318" s="27"/>
      <c r="HH318" s="27"/>
      <c r="HI318" s="29" t="e">
        <f t="shared" ref="HI318:HJ318" si="7546">HI316/HI315*100-100</f>
        <v>#DIV/0!</v>
      </c>
      <c r="HJ318" s="72">
        <f t="shared" si="7546"/>
        <v>21.392818280739931</v>
      </c>
      <c r="HK318" s="26">
        <f t="shared" si="7389"/>
        <v>20</v>
      </c>
      <c r="HL318" s="27">
        <f t="shared" si="7390"/>
        <v>2</v>
      </c>
      <c r="HM318" s="27"/>
      <c r="HN318" s="27"/>
      <c r="HO318" s="27">
        <f t="shared" ref="HO318" si="7547">+G318+S318+AE318+AQ318+BC318+BO318+CA318+CM318+CY318+DK318+DW318+EI318+EU318+FG318+FS318+GE318+GQ318+HC318+I318+U318+AG318+AS318+BE318+BQ318+CC318+CO318+DA318+DM318+DY318+EK318+EW318+FI318+FU318+GG318+GS318+HE318</f>
        <v>35536</v>
      </c>
      <c r="HP318" s="203">
        <f t="shared" ref="HP318" si="7548">+((HO318)/HM317)/7</f>
        <v>0.45632102728731944</v>
      </c>
      <c r="HQ318" s="62">
        <f t="shared" si="7395"/>
        <v>1594</v>
      </c>
      <c r="HR318" s="52">
        <f t="shared" si="7396"/>
        <v>4.4855920756416028E-2</v>
      </c>
      <c r="HS318" s="53">
        <f t="shared" ref="HS318:HS354" si="7549">SUM(HS311:HS317)/7</f>
        <v>66.742857142857147</v>
      </c>
      <c r="HT318" s="54">
        <f t="shared" ref="HT318:HT354" si="7550">SUM(HT311:HT317)</f>
        <v>33274</v>
      </c>
      <c r="HU318" s="53">
        <f t="shared" ref="HU318:HU354" si="7551">AVERAGE(HU311:HU317)</f>
        <v>93.64062970258729</v>
      </c>
      <c r="HV318" s="63" t="e">
        <f t="shared" ref="HV318:HW318" si="7552">HV316/HV315*100-100</f>
        <v>#DIV/0!</v>
      </c>
      <c r="HW318" s="72">
        <f t="shared" si="7552"/>
        <v>8.4964475452857755</v>
      </c>
      <c r="HX318" s="78">
        <f t="shared" ref="HX318" si="7553">SUM(G318,I318,S318,U318,AE318,AG318,AQ318,AS318,BC318,BE318,BO318,BQ318)/7/SUM(E317,Q317,AC317,AO317,BA317,BM317)</f>
        <v>0.46206218024399842</v>
      </c>
      <c r="HY318" s="78">
        <f t="shared" ref="HY318" si="7554">SUM(CA318,CC318,CM318,CO318,CY318,DA318,DK318,DM318,DW318,DY318,EI318,EK318)/7/SUM(BY317,CK317,CW317,DI317,DU317,EG317)</f>
        <v>0.45721955896452537</v>
      </c>
      <c r="HZ318" s="78">
        <f t="shared" ref="HZ318" si="7555">SUM(K318,EU318,EW318,FG318,FI318,FS318,FU318,GE318,GG318,GQ318,GS318,HC318,HE318)/7/SUM(ES317,FE317,FQ317,GC317,GO317,HA317)</f>
        <v>0.44990526714664647</v>
      </c>
      <c r="IA318" s="82">
        <f t="shared" ref="IA318" si="7556">SUM(I318,U318,AG318,AS318,BE318,BQ318)/SUM(G318,I318,S318,U318,AE318,AG318,AQ318,AS318,BC318,BE318,BO318,BQ318)</f>
        <v>4.0371348266757513E-2</v>
      </c>
      <c r="IB318" s="82">
        <f t="shared" ref="IB318" si="7557">SUM(CC318,CO318,DA318,DM318,DY318,EK318)/SUM(CA318,CC318,CM318,CO318,CY318,DA318,DK318,DM318,DW318,DY318,EI318,EK318)</f>
        <v>5.2424089917799024E-2</v>
      </c>
      <c r="IC318" s="82">
        <f t="shared" ref="IC318" si="7558">SUM(EW318,FI318,FU318,GG318,GS318,HE318)/SUM(EU318,EW318,FG318,FI318,FS318,FU318,GE318,GG318,GQ318,GS318,HC318,HE318)</f>
        <v>4.169123220752969E-2</v>
      </c>
      <c r="ID318" s="84">
        <f t="shared" ref="ID318" si="7559">SUM(C318,O318,AA318,AM318,AY318,BK318)</f>
        <v>5</v>
      </c>
      <c r="IE318" s="84">
        <f t="shared" ref="IE318" si="7560">SUM(BW318,CI318,CU318,DG318,DS318,EE318)</f>
        <v>7</v>
      </c>
      <c r="IF318" s="84">
        <f t="shared" ref="IF318" si="7561">SUM(EQ318,FC318,FO318,GA318,GM318,GY318)</f>
        <v>8</v>
      </c>
      <c r="IG318" s="86" t="s">
        <v>40</v>
      </c>
    </row>
    <row r="319" spans="1:24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5">
        <f t="shared" ref="HK319:HL319" si="7562">HK318/HM308</f>
        <v>1.794526693584567E-3</v>
      </c>
      <c r="HL319" s="68">
        <f t="shared" si="7562"/>
        <v>2.2935779816513763E-3</v>
      </c>
      <c r="HM319" s="30"/>
      <c r="HN319" s="30"/>
      <c r="HO319" s="30"/>
      <c r="HP319" s="204"/>
      <c r="HQ319" s="30"/>
      <c r="HR319" s="30"/>
      <c r="HS319" s="30"/>
      <c r="HT319" s="51"/>
      <c r="HU319" s="30"/>
      <c r="HV319" s="30"/>
      <c r="HW319" s="31"/>
      <c r="HY319" s="77"/>
      <c r="HZ319" s="77"/>
      <c r="ID319" s="84">
        <f t="shared" ref="ID319" si="7563">SUM(E308,Q308,AC308,AO308,BA308,BM308)</f>
        <v>3635</v>
      </c>
      <c r="IE319" s="84">
        <f t="shared" ref="IE319" si="7564">SUM(BY308,CK308,CW308,DI308,DU308,EG308)</f>
        <v>3732</v>
      </c>
      <c r="IF319" s="84">
        <f t="shared" ref="IF319" si="7565">SUM(ES308,FE308,FQ308,GC308,GO308,HA308)</f>
        <v>3778</v>
      </c>
      <c r="IG319" s="86" t="s">
        <v>38</v>
      </c>
    </row>
    <row r="320" spans="1:241" x14ac:dyDescent="0.25">
      <c r="A320" s="210">
        <v>60</v>
      </c>
      <c r="B320" s="73">
        <f>B317+1</f>
        <v>44750</v>
      </c>
      <c r="C320" s="33">
        <v>1</v>
      </c>
      <c r="D320" s="34"/>
      <c r="E320" s="34">
        <f t="shared" ref="E320:F320" si="7566">E317-C320</f>
        <v>664</v>
      </c>
      <c r="F320" s="34">
        <f t="shared" si="7566"/>
        <v>54</v>
      </c>
      <c r="G320" s="34">
        <v>325</v>
      </c>
      <c r="H320" s="35">
        <f t="shared" ref="H320:H326" si="7567">((G320+I320)/E320)</f>
        <v>0.5256024096385542</v>
      </c>
      <c r="I320" s="34">
        <v>24</v>
      </c>
      <c r="J320" s="35">
        <f t="shared" ref="J320:J326" si="7568">I320/(G320+I320)</f>
        <v>6.8767908309455589E-2</v>
      </c>
      <c r="K320" s="36"/>
      <c r="L320" s="34"/>
      <c r="M320" s="34"/>
      <c r="N320" s="37"/>
      <c r="O320" s="33"/>
      <c r="P320" s="34"/>
      <c r="Q320" s="34">
        <f t="shared" ref="Q320" si="7569">Q317-O320</f>
        <v>675</v>
      </c>
      <c r="R320" s="34">
        <f t="shared" ref="R320" si="7570">R317-P320</f>
        <v>56</v>
      </c>
      <c r="S320" s="34">
        <v>281</v>
      </c>
      <c r="T320" s="35">
        <f t="shared" ref="T320:T326" si="7571">((S320+U320)/Q320)</f>
        <v>0.44740740740740742</v>
      </c>
      <c r="U320" s="34">
        <v>21</v>
      </c>
      <c r="V320" s="35">
        <f t="shared" ref="V320:V326" si="7572">U320/(S320+U320)</f>
        <v>6.9536423841059597E-2</v>
      </c>
      <c r="W320" s="36"/>
      <c r="X320" s="34"/>
      <c r="Y320" s="34"/>
      <c r="Z320" s="37"/>
      <c r="AA320" s="33"/>
      <c r="AB320" s="34"/>
      <c r="AC320" s="34">
        <f t="shared" ref="AC320" si="7573">AC317-AA320</f>
        <v>702</v>
      </c>
      <c r="AD320" s="34">
        <f t="shared" ref="AD320" si="7574">AD317-AB320</f>
        <v>55</v>
      </c>
      <c r="AE320" s="34">
        <v>317</v>
      </c>
      <c r="AF320" s="35">
        <f t="shared" ref="AF320:AF326" si="7575">((AE320+AG320)/AC320)</f>
        <v>0.47435897435897434</v>
      </c>
      <c r="AG320" s="34">
        <v>16</v>
      </c>
      <c r="AH320" s="35">
        <f t="shared" ref="AH320:AH326" si="7576">AG320/(AE320+AG320)</f>
        <v>4.8048048048048048E-2</v>
      </c>
      <c r="AI320" s="36"/>
      <c r="AJ320" s="34"/>
      <c r="AK320" s="34"/>
      <c r="AL320" s="37"/>
      <c r="AM320" s="33">
        <v>1</v>
      </c>
      <c r="AN320" s="34"/>
      <c r="AO320" s="34">
        <f t="shared" ref="AO320" si="7577">AO317-AM320</f>
        <v>158</v>
      </c>
      <c r="AP320" s="34">
        <f t="shared" ref="AP320" si="7578">AP317-AN320</f>
        <v>14</v>
      </c>
      <c r="AQ320" s="34">
        <v>55</v>
      </c>
      <c r="AR320" s="35">
        <f t="shared" ref="AR320:AR326" si="7579">((AQ320+AS320)/AO320)</f>
        <v>0.4050632911392405</v>
      </c>
      <c r="AS320" s="34">
        <v>9</v>
      </c>
      <c r="AT320" s="35">
        <f t="shared" ref="AT320:AT326" si="7580">AS320/(AQ320+AS320)</f>
        <v>0.140625</v>
      </c>
      <c r="AU320" s="36"/>
      <c r="AV320" s="34"/>
      <c r="AW320" s="34"/>
      <c r="AX320" s="37"/>
      <c r="AY320" s="33">
        <v>2</v>
      </c>
      <c r="AZ320" s="34"/>
      <c r="BA320" s="34">
        <f t="shared" ref="BA320" si="7581">BA317-AY320</f>
        <v>713</v>
      </c>
      <c r="BB320" s="34">
        <f t="shared" ref="BB320" si="7582">BB317-AZ320</f>
        <v>54</v>
      </c>
      <c r="BC320" s="34">
        <v>274</v>
      </c>
      <c r="BD320" s="35">
        <f t="shared" ref="BD320:BD326" si="7583">((BC320+BE320)/BA320)</f>
        <v>0.39551192145862551</v>
      </c>
      <c r="BE320" s="34">
        <v>8</v>
      </c>
      <c r="BF320" s="35">
        <f t="shared" ref="BF320:BF326" si="7584">BE320/(BC320+BE320)</f>
        <v>2.8368794326241134E-2</v>
      </c>
      <c r="BG320" s="36"/>
      <c r="BH320" s="34"/>
      <c r="BI320" s="34"/>
      <c r="BJ320" s="37"/>
      <c r="BK320" s="33">
        <v>1</v>
      </c>
      <c r="BL320" s="34"/>
      <c r="BM320" s="34">
        <f t="shared" ref="BM320" si="7585">BM317-BK320</f>
        <v>713</v>
      </c>
      <c r="BN320" s="34">
        <f t="shared" ref="BN320" si="7586">BN317-BL320</f>
        <v>56</v>
      </c>
      <c r="BO320" s="34">
        <v>287</v>
      </c>
      <c r="BP320" s="35">
        <f t="shared" ref="BP320:BP326" si="7587">((BO320+BQ320)/BM320)</f>
        <v>0.42075736325385693</v>
      </c>
      <c r="BQ320" s="34">
        <v>13</v>
      </c>
      <c r="BR320" s="35">
        <f t="shared" ref="BR320:BR326" si="7588">BQ320/(BO320+BQ320)</f>
        <v>4.3333333333333335E-2</v>
      </c>
      <c r="BS320" s="36"/>
      <c r="BT320" s="34"/>
      <c r="BU320" s="34"/>
      <c r="BV320" s="37"/>
      <c r="BW320" s="33"/>
      <c r="BX320" s="34"/>
      <c r="BY320" s="34">
        <f t="shared" ref="BY320" si="7589">BY317-BW320</f>
        <v>697</v>
      </c>
      <c r="BZ320" s="34">
        <f t="shared" ref="BZ320" si="7590">BZ317-BX320</f>
        <v>55</v>
      </c>
      <c r="CA320" s="34">
        <v>328</v>
      </c>
      <c r="CB320" s="35">
        <f t="shared" ref="CB320:CB326" si="7591">((CA320+CC320)/BY320)</f>
        <v>0.50502152080344331</v>
      </c>
      <c r="CC320" s="34">
        <v>24</v>
      </c>
      <c r="CD320" s="35">
        <f t="shared" ref="CD320:CD326" si="7592">CC320/(CA320+CC320)</f>
        <v>6.8181818181818177E-2</v>
      </c>
      <c r="CE320" s="36"/>
      <c r="CF320" s="34"/>
      <c r="CG320" s="34"/>
      <c r="CH320" s="37"/>
      <c r="CI320" s="33"/>
      <c r="CJ320" s="34"/>
      <c r="CK320" s="34">
        <f t="shared" ref="CK320" si="7593">CK317-CI320</f>
        <v>716</v>
      </c>
      <c r="CL320" s="34">
        <f t="shared" ref="CL320" si="7594">CL317-CJ320</f>
        <v>56</v>
      </c>
      <c r="CM320" s="34">
        <v>320</v>
      </c>
      <c r="CN320" s="35">
        <f t="shared" ref="CN320:CN326" si="7595">((CM320+CO320)/CK320)</f>
        <v>0.46787709497206703</v>
      </c>
      <c r="CO320" s="34">
        <v>15</v>
      </c>
      <c r="CP320" s="35">
        <f t="shared" ref="CP320:CP326" si="7596">CO320/(CM320+CO320)</f>
        <v>4.4776119402985072E-2</v>
      </c>
      <c r="CQ320" s="36"/>
      <c r="CR320" s="34"/>
      <c r="CS320" s="34"/>
      <c r="CT320" s="37"/>
      <c r="CU320" s="33"/>
      <c r="CV320" s="34"/>
      <c r="CW320" s="34">
        <f t="shared" ref="CW320" si="7597">CW317-CU320</f>
        <v>707</v>
      </c>
      <c r="CX320" s="34">
        <f t="shared" ref="CX320" si="7598">CX317-CV320</f>
        <v>55</v>
      </c>
      <c r="CY320" s="34">
        <v>314</v>
      </c>
      <c r="CZ320" s="35">
        <f t="shared" ref="CZ320:CZ326" si="7599">((CY320+DA320)/CW320)</f>
        <v>0.4794908062234795</v>
      </c>
      <c r="DA320" s="34">
        <v>25</v>
      </c>
      <c r="DB320" s="35">
        <f t="shared" ref="DB320:DB326" si="7600">DA320/(CY320+DA320)</f>
        <v>7.3746312684365781E-2</v>
      </c>
      <c r="DC320" s="36"/>
      <c r="DD320" s="34"/>
      <c r="DE320" s="34"/>
      <c r="DF320" s="37"/>
      <c r="DG320" s="33"/>
      <c r="DH320" s="34"/>
      <c r="DI320" s="34">
        <f t="shared" ref="DI320" si="7601">DI317-DG320</f>
        <v>137</v>
      </c>
      <c r="DJ320" s="34">
        <f t="shared" ref="DJ320" si="7602">DJ317-DH320</f>
        <v>12</v>
      </c>
      <c r="DK320" s="34">
        <v>57</v>
      </c>
      <c r="DL320" s="35">
        <f t="shared" ref="DL320:DL326" si="7603">((DK320+DM320)/DI320)</f>
        <v>0.45255474452554745</v>
      </c>
      <c r="DM320" s="34">
        <v>5</v>
      </c>
      <c r="DN320" s="35">
        <f t="shared" ref="DN320:DN326" si="7604">DM320/(DK320+DM320)</f>
        <v>8.0645161290322578E-2</v>
      </c>
      <c r="DO320" s="36"/>
      <c r="DP320" s="34"/>
      <c r="DQ320" s="34"/>
      <c r="DR320" s="37"/>
      <c r="DS320" s="33"/>
      <c r="DT320" s="34"/>
      <c r="DU320" s="34">
        <f t="shared" ref="DU320" si="7605">DU317-DS320</f>
        <v>734</v>
      </c>
      <c r="DV320" s="34">
        <f t="shared" ref="DV320" si="7606">DV317-DT320</f>
        <v>55</v>
      </c>
      <c r="DW320" s="34">
        <v>322</v>
      </c>
      <c r="DX320" s="35">
        <f t="shared" ref="DX320:DX326" si="7607">((DW320+DY320)/DU320)</f>
        <v>0.46185286103542234</v>
      </c>
      <c r="DY320" s="34">
        <v>17</v>
      </c>
      <c r="DZ320" s="35">
        <f t="shared" ref="DZ320:DZ326" si="7608">DY320/(DW320+DY320)</f>
        <v>5.0147492625368731E-2</v>
      </c>
      <c r="EA320" s="36"/>
      <c r="EB320" s="34"/>
      <c r="EC320" s="34"/>
      <c r="ED320" s="37"/>
      <c r="EE320" s="33"/>
      <c r="EF320" s="34"/>
      <c r="EG320" s="34">
        <f t="shared" ref="EG320" si="7609">EG317-EE320</f>
        <v>734</v>
      </c>
      <c r="EH320" s="34">
        <f t="shared" ref="EH320" si="7610">EH317-EF320</f>
        <v>56</v>
      </c>
      <c r="EI320" s="34">
        <v>319</v>
      </c>
      <c r="EJ320" s="35">
        <f t="shared" ref="EJ320:EJ326" si="7611">((EI320+EK320)/EG320)</f>
        <v>0.47002724795640327</v>
      </c>
      <c r="EK320" s="34">
        <v>26</v>
      </c>
      <c r="EL320" s="35">
        <f t="shared" ref="EL320:EL326" si="7612">EK320/(EI320+EK320)</f>
        <v>7.5362318840579715E-2</v>
      </c>
      <c r="EM320" s="36"/>
      <c r="EN320" s="34"/>
      <c r="EO320" s="34"/>
      <c r="EP320" s="37"/>
      <c r="EQ320" s="33"/>
      <c r="ER320" s="34"/>
      <c r="ES320" s="34">
        <f t="shared" ref="ES320" si="7613">ES317-EQ320</f>
        <v>706</v>
      </c>
      <c r="ET320" s="34">
        <f t="shared" ref="ET320" si="7614">ET317-ER320</f>
        <v>54</v>
      </c>
      <c r="EU320" s="34">
        <v>356</v>
      </c>
      <c r="EV320" s="35">
        <f t="shared" ref="EV320:EV326" si="7615">((EU320+EW320)/ES320)</f>
        <v>0.53257790368271951</v>
      </c>
      <c r="EW320" s="34">
        <v>20</v>
      </c>
      <c r="EX320" s="35">
        <f t="shared" ref="EX320:EX326" si="7616">EW320/(EU320+EW320)</f>
        <v>5.3191489361702128E-2</v>
      </c>
      <c r="EY320" s="36"/>
      <c r="EZ320" s="34"/>
      <c r="FA320" s="34"/>
      <c r="FB320" s="37"/>
      <c r="FC320" s="33">
        <v>1</v>
      </c>
      <c r="FD320" s="34"/>
      <c r="FE320" s="34">
        <f t="shared" ref="FE320" si="7617">FE317-FC320</f>
        <v>713</v>
      </c>
      <c r="FF320" s="34">
        <f t="shared" ref="FF320" si="7618">FF317-FD320</f>
        <v>56</v>
      </c>
      <c r="FG320" s="34">
        <v>293</v>
      </c>
      <c r="FH320" s="35">
        <f t="shared" ref="FH320:FH326" si="7619">((FG320+FI320)/FE320)</f>
        <v>0.4474053295932679</v>
      </c>
      <c r="FI320" s="34">
        <v>26</v>
      </c>
      <c r="FJ320" s="35">
        <f t="shared" ref="FJ320:FJ326" si="7620">FI320/(FG320+FI320)</f>
        <v>8.1504702194357362E-2</v>
      </c>
      <c r="FK320" s="36"/>
      <c r="FL320" s="34"/>
      <c r="FM320" s="34"/>
      <c r="FN320" s="37"/>
      <c r="FO320" s="33"/>
      <c r="FP320" s="34"/>
      <c r="FQ320" s="34">
        <f t="shared" ref="FQ320" si="7621">FQ317-FO320</f>
        <v>725</v>
      </c>
      <c r="FR320" s="34">
        <f t="shared" ref="FR320" si="7622">FR317-FP320</f>
        <v>57</v>
      </c>
      <c r="FS320" s="34">
        <v>323</v>
      </c>
      <c r="FT320" s="35">
        <f t="shared" ref="FT320:FT326" si="7623">((FS320+FU320)/FQ320)</f>
        <v>0.47310344827586209</v>
      </c>
      <c r="FU320" s="34">
        <v>20</v>
      </c>
      <c r="FV320" s="35">
        <f t="shared" ref="FV320:FV326" si="7624">FU320/(FS320+FU320)</f>
        <v>5.8309037900874633E-2</v>
      </c>
      <c r="FW320" s="36"/>
      <c r="FX320" s="34"/>
      <c r="FY320" s="34"/>
      <c r="FZ320" s="37"/>
      <c r="GA320" s="33"/>
      <c r="GB320" s="34"/>
      <c r="GC320" s="34">
        <f t="shared" ref="GC320" si="7625">GC317-GA320</f>
        <v>165</v>
      </c>
      <c r="GD320" s="34">
        <f t="shared" ref="GD320" si="7626">GD317-GB320</f>
        <v>13</v>
      </c>
      <c r="GE320" s="34">
        <v>50</v>
      </c>
      <c r="GF320" s="35">
        <f t="shared" ref="GF320:GF326" si="7627">((GE320+GG320)/GC320)</f>
        <v>0.33333333333333331</v>
      </c>
      <c r="GG320" s="34">
        <v>5</v>
      </c>
      <c r="GH320" s="35">
        <f t="shared" ref="GH320:GH326" si="7628">GG320/(GE320+GG320)</f>
        <v>9.0909090909090912E-2</v>
      </c>
      <c r="GI320" s="36"/>
      <c r="GJ320" s="34"/>
      <c r="GK320" s="34"/>
      <c r="GL320" s="37"/>
      <c r="GM320" s="33"/>
      <c r="GN320" s="34"/>
      <c r="GO320" s="34">
        <f t="shared" ref="GO320" si="7629">GO317-GM320</f>
        <v>728</v>
      </c>
      <c r="GP320" s="34">
        <f t="shared" ref="GP320" si="7630">GP317-GN320</f>
        <v>55</v>
      </c>
      <c r="GQ320" s="34">
        <v>339</v>
      </c>
      <c r="GR320" s="35">
        <f t="shared" ref="GR320:GR326" si="7631">((GQ320+GS320)/GO320)</f>
        <v>0.47527472527472525</v>
      </c>
      <c r="GS320" s="34">
        <v>7</v>
      </c>
      <c r="GT320" s="35">
        <f t="shared" ref="GT320:GT326" si="7632">GS320/(GQ320+GS320)</f>
        <v>2.023121387283237E-2</v>
      </c>
      <c r="GU320" s="36"/>
      <c r="GV320" s="34"/>
      <c r="GW320" s="34"/>
      <c r="GX320" s="37"/>
      <c r="GY320" s="33"/>
      <c r="GZ320" s="34"/>
      <c r="HA320" s="34">
        <f t="shared" ref="HA320" si="7633">HA317-GY320</f>
        <v>732</v>
      </c>
      <c r="HB320" s="34">
        <f t="shared" ref="HB320" si="7634">HB317-GZ320</f>
        <v>57</v>
      </c>
      <c r="HC320" s="34">
        <v>270</v>
      </c>
      <c r="HD320" s="35">
        <f t="shared" ref="HD320:HD326" si="7635">((HC320+HE320)/HA320)</f>
        <v>0.39754098360655737</v>
      </c>
      <c r="HE320" s="34">
        <v>21</v>
      </c>
      <c r="HF320" s="35">
        <f t="shared" ref="HF320:HF326" si="7636">HE320/(HC320+HE320)</f>
        <v>7.2164948453608241E-2</v>
      </c>
      <c r="HG320" s="36"/>
      <c r="HH320" s="34"/>
      <c r="HI320" s="34"/>
      <c r="HJ320" s="37"/>
      <c r="HK320" s="33">
        <f t="shared" ref="HK320:HK327" si="7637">+C320+O320+AA320+AM320+AY320+BK320+BW320+CI320+CU320+DG320+DS320+EE320+EQ320+FC320+FO320+GA320+GM320+GY320</f>
        <v>6</v>
      </c>
      <c r="HL320" s="34">
        <f t="shared" ref="HL320:HL327" si="7638">+D320+P320+AB320+AN320+AZ320+BL320+BX320+CJ320+CV320+DH320+DT320+EF320+ER320+FD320+FP320+GB320+GN320+GZ320</f>
        <v>0</v>
      </c>
      <c r="HM320" s="34">
        <f t="shared" ref="HM320:HM326" si="7639">+E320+Q320+AC320+AO320+BA320+BM320+BY320+CK320+CW320+DI320+DU320+EG320+ES320+FE320+FQ320+GC320+GO320+HA320</f>
        <v>11119</v>
      </c>
      <c r="HN320" s="34">
        <f t="shared" ref="HN320:HN326" si="7640">+F320+R320+AD320+AP320+BB320+BN320+BZ320+CL320+CX320+DJ320+DV320+EH320+ET320+FF320+FR320+GD320+GP320+HB320</f>
        <v>870</v>
      </c>
      <c r="HO320" s="34">
        <f t="shared" ref="HO320:HO326" si="7641">+G320+S320+AE320+AQ320+BC320+BO320+CA320+CM320+CY320+DK320+DW320+EI320+EU320+FG320+FS320+GE320+GQ320+HC320+HE320+I320+U320+AG320+AS320+BE320+BQ320+CC320+CO320+DA320+DM320+DY320+EK320+EW320+FI320+FU320+GG320+GS320</f>
        <v>5132</v>
      </c>
      <c r="HP320" s="201">
        <f t="shared" ref="HP320:HP326" si="7642">+(HO320)/HM320</f>
        <v>0.46155229786851337</v>
      </c>
      <c r="HQ320" s="48">
        <f t="shared" ref="HQ320:HQ327" si="7643">+I320+U320+AG320+AS320+BE320+BQ320+CC320+CO320+DA320+DM320+DY320+EK320+EW320+FI320+FU320+GG320+GS320+HE320</f>
        <v>302</v>
      </c>
      <c r="HR320" s="35">
        <f t="shared" ref="HR320:HR327" si="7644">+(HQ320/(HO320))</f>
        <v>5.8846453624318007E-2</v>
      </c>
      <c r="HS320" s="49">
        <v>67</v>
      </c>
      <c r="HT320" s="50">
        <v>4732</v>
      </c>
      <c r="HU320" s="49">
        <f t="shared" ref="HU320:HU326" si="7645">+HT320/HO320*100</f>
        <v>92.20576773187841</v>
      </c>
      <c r="HV320" s="48"/>
      <c r="HW320" s="37"/>
      <c r="HX320" s="78">
        <f t="shared" ref="HX320:HX326" si="7646">SUM(G320,I320,S320,U320,AE320,AG320,AQ320,AS320,BC320,BE320,BO320,BQ320)/SUM(E320,Q320,AC320,AO320,BA320,BM320)</f>
        <v>0.4496551724137931</v>
      </c>
      <c r="HY320" s="78">
        <f t="shared" ref="HY320:HY326" si="7647">SUM(CA320,CC320,CM320,CO320,CY320,DA320,DK320,DM320,DW320,DY320,EI320,EK320)/SUM(BY320,CK320,CW320,DI320,DU320,EG320)</f>
        <v>0.47570469798657716</v>
      </c>
      <c r="HZ320" s="78">
        <f t="shared" ref="HZ320:HZ326" si="7648">SUM(K320,EU320,EW320,FG320,FI320,FS320,FU320,GE320,GG320,GQ320,GS320,HC320,HE320)/SUM(ES320,FE320,FQ320,GC320,GO320,HA320)</f>
        <v>0.45900769434863359</v>
      </c>
    </row>
    <row r="321" spans="1:241" x14ac:dyDescent="0.25">
      <c r="A321" s="211"/>
      <c r="B321" s="41">
        <f t="shared" ref="B321:B326" si="7649">+B320+1</f>
        <v>44751</v>
      </c>
      <c r="C321" s="10"/>
      <c r="D321" s="11"/>
      <c r="E321" s="74">
        <f t="shared" ref="E321:E326" si="7650">E320-C321</f>
        <v>664</v>
      </c>
      <c r="F321" s="74">
        <f t="shared" ref="F321:F326" si="7651">F320-D321</f>
        <v>54</v>
      </c>
      <c r="G321" s="11">
        <v>317</v>
      </c>
      <c r="H321" s="12">
        <f t="shared" si="7567"/>
        <v>0.50301204819277112</v>
      </c>
      <c r="I321" s="11">
        <v>17</v>
      </c>
      <c r="J321" s="12">
        <f t="shared" si="7568"/>
        <v>5.089820359281437E-2</v>
      </c>
      <c r="K321" s="13"/>
      <c r="L321" s="11"/>
      <c r="M321" s="11"/>
      <c r="N321" s="14"/>
      <c r="O321" s="10"/>
      <c r="P321" s="11"/>
      <c r="Q321" s="74">
        <f t="shared" ref="Q321:Q326" si="7652">Q320-O321</f>
        <v>675</v>
      </c>
      <c r="R321" s="74">
        <f t="shared" ref="R321:R326" si="7653">R320-P321</f>
        <v>56</v>
      </c>
      <c r="S321" s="11">
        <v>294</v>
      </c>
      <c r="T321" s="12">
        <f t="shared" si="7571"/>
        <v>0.46370370370370373</v>
      </c>
      <c r="U321" s="11">
        <v>19</v>
      </c>
      <c r="V321" s="12">
        <f t="shared" si="7572"/>
        <v>6.070287539936102E-2</v>
      </c>
      <c r="W321" s="13"/>
      <c r="X321" s="11"/>
      <c r="Y321" s="11"/>
      <c r="Z321" s="14"/>
      <c r="AA321" s="10">
        <v>1</v>
      </c>
      <c r="AB321" s="11"/>
      <c r="AC321" s="74">
        <f t="shared" ref="AC321:AC326" si="7654">AC320-AA321</f>
        <v>701</v>
      </c>
      <c r="AD321" s="74">
        <f t="shared" ref="AD321:AD326" si="7655">AD320-AB321</f>
        <v>55</v>
      </c>
      <c r="AE321" s="11">
        <v>311</v>
      </c>
      <c r="AF321" s="12">
        <f t="shared" si="7575"/>
        <v>0.46504992867332384</v>
      </c>
      <c r="AG321" s="11">
        <v>15</v>
      </c>
      <c r="AH321" s="12">
        <f t="shared" si="7576"/>
        <v>4.6012269938650305E-2</v>
      </c>
      <c r="AI321" s="13"/>
      <c r="AJ321" s="11"/>
      <c r="AK321" s="11"/>
      <c r="AL321" s="14"/>
      <c r="AM321" s="10"/>
      <c r="AN321" s="11"/>
      <c r="AO321" s="74">
        <f t="shared" ref="AO321:AO326" si="7656">AO320-AM321</f>
        <v>158</v>
      </c>
      <c r="AP321" s="74">
        <f t="shared" ref="AP321:AP326" si="7657">AP320-AN321</f>
        <v>14</v>
      </c>
      <c r="AQ321" s="11">
        <v>53</v>
      </c>
      <c r="AR321" s="12">
        <f t="shared" si="7579"/>
        <v>0.36075949367088606</v>
      </c>
      <c r="AS321" s="11">
        <v>4</v>
      </c>
      <c r="AT321" s="12">
        <f t="shared" si="7580"/>
        <v>7.0175438596491224E-2</v>
      </c>
      <c r="AU321" s="13"/>
      <c r="AV321" s="11"/>
      <c r="AW321" s="11"/>
      <c r="AX321" s="14"/>
      <c r="AY321" s="10"/>
      <c r="AZ321" s="11">
        <v>1</v>
      </c>
      <c r="BA321" s="74">
        <f t="shared" ref="BA321:BA326" si="7658">BA320-AY321</f>
        <v>713</v>
      </c>
      <c r="BB321" s="74">
        <f t="shared" ref="BB321:BB326" si="7659">BB320-AZ321</f>
        <v>53</v>
      </c>
      <c r="BC321" s="11">
        <v>305</v>
      </c>
      <c r="BD321" s="12">
        <f t="shared" si="7583"/>
        <v>0.44880785413744739</v>
      </c>
      <c r="BE321" s="11">
        <v>15</v>
      </c>
      <c r="BF321" s="12">
        <f t="shared" si="7584"/>
        <v>4.6875E-2</v>
      </c>
      <c r="BG321" s="13"/>
      <c r="BH321" s="11"/>
      <c r="BI321" s="11"/>
      <c r="BJ321" s="14"/>
      <c r="BK321" s="10">
        <v>1</v>
      </c>
      <c r="BL321" s="11"/>
      <c r="BM321" s="74">
        <f t="shared" ref="BM321:BM326" si="7660">BM320-BK321</f>
        <v>712</v>
      </c>
      <c r="BN321" s="74">
        <f t="shared" ref="BN321:BN326" si="7661">BN320-BL321</f>
        <v>56</v>
      </c>
      <c r="BO321" s="11">
        <v>270</v>
      </c>
      <c r="BP321" s="12">
        <f t="shared" si="7587"/>
        <v>0.39325842696629215</v>
      </c>
      <c r="BQ321" s="11">
        <v>10</v>
      </c>
      <c r="BR321" s="12">
        <f t="shared" si="7588"/>
        <v>3.5714285714285712E-2</v>
      </c>
      <c r="BS321" s="13"/>
      <c r="BT321" s="11"/>
      <c r="BU321" s="11"/>
      <c r="BV321" s="14"/>
      <c r="BW321" s="10">
        <v>1</v>
      </c>
      <c r="BX321" s="11"/>
      <c r="BY321" s="74">
        <f t="shared" ref="BY321:BY326" si="7662">BY320-BW321</f>
        <v>696</v>
      </c>
      <c r="BZ321" s="74">
        <f t="shared" ref="BZ321:BZ326" si="7663">BZ320-BX321</f>
        <v>55</v>
      </c>
      <c r="CA321" s="11">
        <v>316</v>
      </c>
      <c r="CB321" s="12">
        <f t="shared" si="7591"/>
        <v>0.47413793103448276</v>
      </c>
      <c r="CC321" s="11">
        <v>14</v>
      </c>
      <c r="CD321" s="12">
        <f t="shared" si="7592"/>
        <v>4.2424242424242427E-2</v>
      </c>
      <c r="CE321" s="13"/>
      <c r="CF321" s="11"/>
      <c r="CG321" s="11"/>
      <c r="CH321" s="14"/>
      <c r="CI321" s="10">
        <v>1</v>
      </c>
      <c r="CJ321" s="11"/>
      <c r="CK321" s="74">
        <f t="shared" ref="CK321:CK326" si="7664">CK320-CI321</f>
        <v>715</v>
      </c>
      <c r="CL321" s="74">
        <f t="shared" ref="CL321:CL326" si="7665">CL320-CJ321</f>
        <v>56</v>
      </c>
      <c r="CM321" s="11">
        <v>342</v>
      </c>
      <c r="CN321" s="12">
        <f t="shared" si="7595"/>
        <v>0.50209790209790206</v>
      </c>
      <c r="CO321" s="11">
        <v>17</v>
      </c>
      <c r="CP321" s="12">
        <f t="shared" si="7596"/>
        <v>4.7353760445682451E-2</v>
      </c>
      <c r="CQ321" s="13"/>
      <c r="CR321" s="11"/>
      <c r="CS321" s="11"/>
      <c r="CT321" s="14"/>
      <c r="CU321" s="10"/>
      <c r="CV321" s="11"/>
      <c r="CW321" s="74">
        <f t="shared" ref="CW321:CW326" si="7666">CW320-CU321</f>
        <v>707</v>
      </c>
      <c r="CX321" s="74">
        <f t="shared" ref="CX321:CX326" si="7667">CX320-CV321</f>
        <v>55</v>
      </c>
      <c r="CY321" s="11">
        <v>300</v>
      </c>
      <c r="CZ321" s="12">
        <f t="shared" si="7599"/>
        <v>0.45403111739745405</v>
      </c>
      <c r="DA321" s="11">
        <v>21</v>
      </c>
      <c r="DB321" s="12">
        <f t="shared" si="7600"/>
        <v>6.5420560747663545E-2</v>
      </c>
      <c r="DC321" s="13"/>
      <c r="DD321" s="11"/>
      <c r="DE321" s="11"/>
      <c r="DF321" s="14"/>
      <c r="DG321" s="10"/>
      <c r="DH321" s="11"/>
      <c r="DI321" s="74">
        <f t="shared" ref="DI321:DI326" si="7668">DI320-DG321</f>
        <v>137</v>
      </c>
      <c r="DJ321" s="74">
        <f t="shared" ref="DJ321:DJ326" si="7669">DJ320-DH321</f>
        <v>12</v>
      </c>
      <c r="DK321" s="11">
        <v>53</v>
      </c>
      <c r="DL321" s="12">
        <f t="shared" si="7603"/>
        <v>0.40145985401459855</v>
      </c>
      <c r="DM321" s="11">
        <v>2</v>
      </c>
      <c r="DN321" s="12">
        <f t="shared" si="7604"/>
        <v>3.6363636363636362E-2</v>
      </c>
      <c r="DO321" s="13"/>
      <c r="DP321" s="11"/>
      <c r="DQ321" s="11"/>
      <c r="DR321" s="14"/>
      <c r="DS321" s="10">
        <v>1</v>
      </c>
      <c r="DT321" s="11">
        <v>1</v>
      </c>
      <c r="DU321" s="74">
        <f t="shared" ref="DU321:DU326" si="7670">DU320-DS321</f>
        <v>733</v>
      </c>
      <c r="DV321" s="74">
        <f t="shared" ref="DV321:DV326" si="7671">DV320-DT321</f>
        <v>54</v>
      </c>
      <c r="DW321" s="11">
        <v>328</v>
      </c>
      <c r="DX321" s="12">
        <f t="shared" si="7607"/>
        <v>0.47066848567530695</v>
      </c>
      <c r="DY321" s="11">
        <v>17</v>
      </c>
      <c r="DZ321" s="12">
        <f t="shared" si="7608"/>
        <v>4.9275362318840582E-2</v>
      </c>
      <c r="EA321" s="13"/>
      <c r="EB321" s="11"/>
      <c r="EC321" s="11"/>
      <c r="ED321" s="14"/>
      <c r="EE321" s="10"/>
      <c r="EF321" s="11"/>
      <c r="EG321" s="74">
        <f t="shared" ref="EG321:EG326" si="7672">EG320-EE321</f>
        <v>734</v>
      </c>
      <c r="EH321" s="74">
        <f t="shared" ref="EH321:EH326" si="7673">EH320-EF321</f>
        <v>56</v>
      </c>
      <c r="EI321" s="11">
        <v>296</v>
      </c>
      <c r="EJ321" s="12">
        <f t="shared" si="7611"/>
        <v>0.42779291553133514</v>
      </c>
      <c r="EK321" s="11">
        <v>18</v>
      </c>
      <c r="EL321" s="12">
        <f t="shared" si="7612"/>
        <v>5.7324840764331211E-2</v>
      </c>
      <c r="EM321" s="13"/>
      <c r="EN321" s="11"/>
      <c r="EO321" s="11"/>
      <c r="EP321" s="14"/>
      <c r="EQ321" s="10">
        <v>1</v>
      </c>
      <c r="ER321" s="11"/>
      <c r="ES321" s="74">
        <f t="shared" ref="ES321:ES326" si="7674">ES320-EQ321</f>
        <v>705</v>
      </c>
      <c r="ET321" s="74">
        <f t="shared" ref="ET321:ET326" si="7675">ET320-ER321</f>
        <v>54</v>
      </c>
      <c r="EU321" s="11">
        <v>331</v>
      </c>
      <c r="EV321" s="12">
        <f t="shared" si="7615"/>
        <v>0.49219858156028368</v>
      </c>
      <c r="EW321" s="11">
        <v>16</v>
      </c>
      <c r="EX321" s="12">
        <f t="shared" si="7616"/>
        <v>4.6109510086455328E-2</v>
      </c>
      <c r="EY321" s="13"/>
      <c r="EZ321" s="11"/>
      <c r="FA321" s="11"/>
      <c r="FB321" s="14"/>
      <c r="FC321" s="10"/>
      <c r="FD321" s="11"/>
      <c r="FE321" s="74">
        <f t="shared" ref="FE321:FE326" si="7676">FE320-FC321</f>
        <v>713</v>
      </c>
      <c r="FF321" s="74">
        <f t="shared" ref="FF321:FF326" si="7677">FF320-FD321</f>
        <v>56</v>
      </c>
      <c r="FG321" s="11">
        <v>302</v>
      </c>
      <c r="FH321" s="12">
        <f t="shared" si="7619"/>
        <v>0.45301542776998599</v>
      </c>
      <c r="FI321" s="11">
        <v>21</v>
      </c>
      <c r="FJ321" s="12">
        <f t="shared" si="7620"/>
        <v>6.5015479876160992E-2</v>
      </c>
      <c r="FK321" s="13"/>
      <c r="FL321" s="11"/>
      <c r="FM321" s="11"/>
      <c r="FN321" s="14"/>
      <c r="FO321" s="10"/>
      <c r="FP321" s="11"/>
      <c r="FQ321" s="74">
        <f t="shared" ref="FQ321:FQ326" si="7678">FQ320-FO321</f>
        <v>725</v>
      </c>
      <c r="FR321" s="74">
        <f t="shared" ref="FR321:FR326" si="7679">FR320-FP321</f>
        <v>57</v>
      </c>
      <c r="FS321" s="11">
        <v>326</v>
      </c>
      <c r="FT321" s="12">
        <f t="shared" si="7623"/>
        <v>0.47172413793103446</v>
      </c>
      <c r="FU321" s="11">
        <v>16</v>
      </c>
      <c r="FV321" s="12">
        <f t="shared" si="7624"/>
        <v>4.6783625730994149E-2</v>
      </c>
      <c r="FW321" s="13"/>
      <c r="FX321" s="11"/>
      <c r="FY321" s="11"/>
      <c r="FZ321" s="14"/>
      <c r="GA321" s="10"/>
      <c r="GB321" s="11"/>
      <c r="GC321" s="74">
        <f t="shared" ref="GC321:GC326" si="7680">GC320-GA321</f>
        <v>165</v>
      </c>
      <c r="GD321" s="74">
        <f t="shared" ref="GD321:GD326" si="7681">GD320-GB321</f>
        <v>13</v>
      </c>
      <c r="GE321" s="11">
        <v>76</v>
      </c>
      <c r="GF321" s="12">
        <f t="shared" si="7627"/>
        <v>0.46060606060606063</v>
      </c>
      <c r="GG321" s="11">
        <v>0</v>
      </c>
      <c r="GH321" s="12">
        <f t="shared" si="7628"/>
        <v>0</v>
      </c>
      <c r="GI321" s="13"/>
      <c r="GJ321" s="11"/>
      <c r="GK321" s="11"/>
      <c r="GL321" s="14"/>
      <c r="GM321" s="10"/>
      <c r="GN321" s="11"/>
      <c r="GO321" s="74">
        <f t="shared" ref="GO321:GO326" si="7682">GO320-GM321</f>
        <v>728</v>
      </c>
      <c r="GP321" s="74">
        <f t="shared" ref="GP321:GP326" si="7683">GP320-GN321</f>
        <v>55</v>
      </c>
      <c r="GQ321" s="11">
        <v>312</v>
      </c>
      <c r="GR321" s="12">
        <f t="shared" si="7631"/>
        <v>0.44368131868131866</v>
      </c>
      <c r="GS321" s="11">
        <v>11</v>
      </c>
      <c r="GT321" s="12">
        <f t="shared" si="7632"/>
        <v>3.4055727554179564E-2</v>
      </c>
      <c r="GU321" s="13"/>
      <c r="GV321" s="11"/>
      <c r="GW321" s="11"/>
      <c r="GX321" s="14"/>
      <c r="GY321" s="10"/>
      <c r="GZ321" s="11"/>
      <c r="HA321" s="74">
        <f t="shared" ref="HA321:HA326" si="7684">HA320-GY321</f>
        <v>732</v>
      </c>
      <c r="HB321" s="74">
        <f t="shared" ref="HB321:HB326" si="7685">HB320-GZ321</f>
        <v>57</v>
      </c>
      <c r="HC321" s="11">
        <v>278</v>
      </c>
      <c r="HD321" s="12">
        <f t="shared" si="7635"/>
        <v>0.39617486338797814</v>
      </c>
      <c r="HE321" s="11">
        <v>12</v>
      </c>
      <c r="HF321" s="12">
        <f t="shared" si="7636"/>
        <v>4.1379310344827586E-2</v>
      </c>
      <c r="HG321" s="13"/>
      <c r="HH321" s="11"/>
      <c r="HI321" s="11"/>
      <c r="HJ321" s="14"/>
      <c r="HK321" s="10">
        <f t="shared" si="7637"/>
        <v>6</v>
      </c>
      <c r="HL321" s="11">
        <f t="shared" si="7638"/>
        <v>2</v>
      </c>
      <c r="HM321" s="11">
        <f t="shared" si="7639"/>
        <v>11113</v>
      </c>
      <c r="HN321" s="11">
        <f t="shared" si="7640"/>
        <v>868</v>
      </c>
      <c r="HO321" s="11">
        <f t="shared" si="7641"/>
        <v>5055</v>
      </c>
      <c r="HP321" s="202">
        <f t="shared" si="7642"/>
        <v>0.45487267164582024</v>
      </c>
      <c r="HQ321" s="15">
        <f t="shared" si="7643"/>
        <v>245</v>
      </c>
      <c r="HR321" s="12">
        <f t="shared" si="7644"/>
        <v>4.8466864490603362E-2</v>
      </c>
      <c r="HS321" s="16">
        <v>67.2</v>
      </c>
      <c r="HT321" s="17">
        <v>4707</v>
      </c>
      <c r="HU321" s="16">
        <f t="shared" si="7645"/>
        <v>93.115727002967361</v>
      </c>
      <c r="HV321" s="15"/>
      <c r="HW321" s="14"/>
      <c r="HX321" s="78">
        <f t="shared" si="7646"/>
        <v>0.44990339497653881</v>
      </c>
      <c r="HY321" s="78">
        <f t="shared" si="7647"/>
        <v>0.46319183234819988</v>
      </c>
      <c r="HZ321" s="78">
        <f t="shared" si="7648"/>
        <v>0.45143312101910826</v>
      </c>
    </row>
    <row r="322" spans="1:241" x14ac:dyDescent="0.25">
      <c r="A322" s="211"/>
      <c r="B322" s="41">
        <f t="shared" si="7649"/>
        <v>44752</v>
      </c>
      <c r="C322" s="10"/>
      <c r="D322" s="11"/>
      <c r="E322" s="74">
        <f t="shared" si="7650"/>
        <v>664</v>
      </c>
      <c r="F322" s="74">
        <f t="shared" si="7651"/>
        <v>54</v>
      </c>
      <c r="G322" s="11">
        <v>306</v>
      </c>
      <c r="H322" s="12">
        <f t="shared" si="7567"/>
        <v>0.48644578313253012</v>
      </c>
      <c r="I322" s="11">
        <v>17</v>
      </c>
      <c r="J322" s="12">
        <f t="shared" si="7568"/>
        <v>5.2631578947368418E-2</v>
      </c>
      <c r="K322" s="13"/>
      <c r="L322" s="11"/>
      <c r="M322" s="11"/>
      <c r="N322" s="14"/>
      <c r="O322" s="10"/>
      <c r="P322" s="11"/>
      <c r="Q322" s="74">
        <f t="shared" si="7652"/>
        <v>675</v>
      </c>
      <c r="R322" s="74">
        <f t="shared" si="7653"/>
        <v>56</v>
      </c>
      <c r="S322" s="11">
        <v>286</v>
      </c>
      <c r="T322" s="12">
        <f t="shared" si="7571"/>
        <v>0.45481481481481484</v>
      </c>
      <c r="U322" s="11">
        <v>21</v>
      </c>
      <c r="V322" s="12">
        <f t="shared" si="7572"/>
        <v>6.8403908794788276E-2</v>
      </c>
      <c r="W322" s="13"/>
      <c r="X322" s="11"/>
      <c r="Y322" s="11"/>
      <c r="Z322" s="14"/>
      <c r="AA322" s="10"/>
      <c r="AB322" s="11"/>
      <c r="AC322" s="74">
        <f t="shared" si="7654"/>
        <v>701</v>
      </c>
      <c r="AD322" s="74">
        <f t="shared" si="7655"/>
        <v>55</v>
      </c>
      <c r="AE322" s="11">
        <v>327</v>
      </c>
      <c r="AF322" s="12">
        <f t="shared" si="7575"/>
        <v>0.48216833095577744</v>
      </c>
      <c r="AG322" s="11">
        <v>11</v>
      </c>
      <c r="AH322" s="12">
        <f t="shared" si="7576"/>
        <v>3.2544378698224852E-2</v>
      </c>
      <c r="AI322" s="13"/>
      <c r="AJ322" s="11"/>
      <c r="AK322" s="11"/>
      <c r="AL322" s="14"/>
      <c r="AM322" s="10"/>
      <c r="AN322" s="11"/>
      <c r="AO322" s="74">
        <f t="shared" si="7656"/>
        <v>158</v>
      </c>
      <c r="AP322" s="74">
        <f t="shared" si="7657"/>
        <v>14</v>
      </c>
      <c r="AQ322" s="11">
        <v>65</v>
      </c>
      <c r="AR322" s="12">
        <f t="shared" si="7579"/>
        <v>0.44936708860759494</v>
      </c>
      <c r="AS322" s="11">
        <v>6</v>
      </c>
      <c r="AT322" s="12">
        <f t="shared" si="7580"/>
        <v>8.4507042253521125E-2</v>
      </c>
      <c r="AU322" s="13"/>
      <c r="AV322" s="11"/>
      <c r="AW322" s="11"/>
      <c r="AX322" s="14"/>
      <c r="AY322" s="10"/>
      <c r="AZ322" s="11"/>
      <c r="BA322" s="74">
        <f t="shared" si="7658"/>
        <v>713</v>
      </c>
      <c r="BB322" s="74">
        <f t="shared" si="7659"/>
        <v>53</v>
      </c>
      <c r="BC322" s="11">
        <v>316</v>
      </c>
      <c r="BD322" s="12">
        <f t="shared" si="7583"/>
        <v>0.46143057503506313</v>
      </c>
      <c r="BE322" s="11">
        <v>13</v>
      </c>
      <c r="BF322" s="12">
        <f t="shared" si="7584"/>
        <v>3.9513677811550151E-2</v>
      </c>
      <c r="BG322" s="13"/>
      <c r="BH322" s="11"/>
      <c r="BI322" s="11"/>
      <c r="BJ322" s="14"/>
      <c r="BK322" s="10"/>
      <c r="BL322" s="11"/>
      <c r="BM322" s="74">
        <f t="shared" si="7660"/>
        <v>712</v>
      </c>
      <c r="BN322" s="74">
        <f t="shared" si="7661"/>
        <v>56</v>
      </c>
      <c r="BO322" s="11">
        <v>303</v>
      </c>
      <c r="BP322" s="12">
        <f t="shared" si="7587"/>
        <v>0.4452247191011236</v>
      </c>
      <c r="BQ322" s="11">
        <v>14</v>
      </c>
      <c r="BR322" s="12">
        <f t="shared" si="7588"/>
        <v>4.4164037854889593E-2</v>
      </c>
      <c r="BS322" s="13"/>
      <c r="BT322" s="11"/>
      <c r="BU322" s="11"/>
      <c r="BV322" s="14"/>
      <c r="BW322" s="10"/>
      <c r="BX322" s="11"/>
      <c r="BY322" s="74">
        <f t="shared" si="7662"/>
        <v>696</v>
      </c>
      <c r="BZ322" s="74">
        <f t="shared" si="7663"/>
        <v>55</v>
      </c>
      <c r="CA322" s="11">
        <v>301</v>
      </c>
      <c r="CB322" s="12">
        <f t="shared" si="7591"/>
        <v>0.45545977011494254</v>
      </c>
      <c r="CC322" s="11">
        <v>16</v>
      </c>
      <c r="CD322" s="12">
        <f t="shared" si="7592"/>
        <v>5.0473186119873815E-2</v>
      </c>
      <c r="CE322" s="13"/>
      <c r="CF322" s="11"/>
      <c r="CG322" s="11"/>
      <c r="CH322" s="14"/>
      <c r="CI322" s="10">
        <v>1</v>
      </c>
      <c r="CJ322" s="11"/>
      <c r="CK322" s="74">
        <f t="shared" si="7664"/>
        <v>714</v>
      </c>
      <c r="CL322" s="74">
        <f t="shared" si="7665"/>
        <v>56</v>
      </c>
      <c r="CM322" s="11">
        <v>311</v>
      </c>
      <c r="CN322" s="12">
        <f t="shared" si="7595"/>
        <v>0.44957983193277312</v>
      </c>
      <c r="CO322" s="11">
        <v>10</v>
      </c>
      <c r="CP322" s="12">
        <f t="shared" si="7596"/>
        <v>3.1152647975077882E-2</v>
      </c>
      <c r="CQ322" s="13"/>
      <c r="CR322" s="11"/>
      <c r="CS322" s="11"/>
      <c r="CT322" s="14"/>
      <c r="CU322" s="10">
        <v>1</v>
      </c>
      <c r="CV322" s="11"/>
      <c r="CW322" s="74">
        <f t="shared" si="7666"/>
        <v>706</v>
      </c>
      <c r="CX322" s="74">
        <f t="shared" si="7667"/>
        <v>55</v>
      </c>
      <c r="CY322" s="11">
        <v>301</v>
      </c>
      <c r="CZ322" s="12">
        <f t="shared" si="7599"/>
        <v>0.45325779036827196</v>
      </c>
      <c r="DA322" s="11">
        <v>19</v>
      </c>
      <c r="DB322" s="12">
        <f t="shared" si="7600"/>
        <v>5.9374999999999997E-2</v>
      </c>
      <c r="DC322" s="13"/>
      <c r="DD322" s="11"/>
      <c r="DE322" s="11"/>
      <c r="DF322" s="14"/>
      <c r="DG322" s="10"/>
      <c r="DH322" s="11"/>
      <c r="DI322" s="74">
        <f t="shared" si="7668"/>
        <v>137</v>
      </c>
      <c r="DJ322" s="74">
        <f t="shared" si="7669"/>
        <v>12</v>
      </c>
      <c r="DK322" s="11">
        <v>57</v>
      </c>
      <c r="DL322" s="12">
        <f t="shared" si="7603"/>
        <v>0.43065693430656932</v>
      </c>
      <c r="DM322" s="11">
        <v>2</v>
      </c>
      <c r="DN322" s="12">
        <f t="shared" si="7604"/>
        <v>3.3898305084745763E-2</v>
      </c>
      <c r="DO322" s="13"/>
      <c r="DP322" s="11"/>
      <c r="DQ322" s="11"/>
      <c r="DR322" s="14"/>
      <c r="DS322" s="10"/>
      <c r="DT322" s="11"/>
      <c r="DU322" s="74">
        <f t="shared" si="7670"/>
        <v>733</v>
      </c>
      <c r="DV322" s="74">
        <f t="shared" si="7671"/>
        <v>54</v>
      </c>
      <c r="DW322" s="11">
        <v>302</v>
      </c>
      <c r="DX322" s="12">
        <f t="shared" si="7607"/>
        <v>0.43519781718963163</v>
      </c>
      <c r="DY322" s="11">
        <v>17</v>
      </c>
      <c r="DZ322" s="12">
        <f t="shared" si="7608"/>
        <v>5.329153605015674E-2</v>
      </c>
      <c r="EA322" s="13"/>
      <c r="EB322" s="11"/>
      <c r="EC322" s="11"/>
      <c r="ED322" s="14"/>
      <c r="EE322" s="10"/>
      <c r="EF322" s="11"/>
      <c r="EG322" s="74">
        <f t="shared" si="7672"/>
        <v>734</v>
      </c>
      <c r="EH322" s="74">
        <f t="shared" si="7673"/>
        <v>56</v>
      </c>
      <c r="EI322" s="11">
        <v>295</v>
      </c>
      <c r="EJ322" s="12">
        <f t="shared" si="7611"/>
        <v>0.42779291553133514</v>
      </c>
      <c r="EK322" s="11">
        <v>19</v>
      </c>
      <c r="EL322" s="12">
        <f t="shared" si="7612"/>
        <v>6.0509554140127389E-2</v>
      </c>
      <c r="EM322" s="13"/>
      <c r="EN322" s="11"/>
      <c r="EO322" s="11"/>
      <c r="EP322" s="14"/>
      <c r="EQ322" s="10"/>
      <c r="ER322" s="11"/>
      <c r="ES322" s="74">
        <f t="shared" si="7674"/>
        <v>705</v>
      </c>
      <c r="ET322" s="74">
        <f t="shared" si="7675"/>
        <v>54</v>
      </c>
      <c r="EU322" s="11">
        <v>326</v>
      </c>
      <c r="EV322" s="12">
        <f t="shared" si="7615"/>
        <v>0.48652482269503544</v>
      </c>
      <c r="EW322" s="11">
        <v>17</v>
      </c>
      <c r="EX322" s="12">
        <f t="shared" si="7616"/>
        <v>4.9562682215743441E-2</v>
      </c>
      <c r="EY322" s="13"/>
      <c r="EZ322" s="11"/>
      <c r="FA322" s="11"/>
      <c r="FB322" s="14"/>
      <c r="FC322" s="10"/>
      <c r="FD322" s="11"/>
      <c r="FE322" s="74">
        <f t="shared" si="7676"/>
        <v>713</v>
      </c>
      <c r="FF322" s="74">
        <f t="shared" si="7677"/>
        <v>56</v>
      </c>
      <c r="FG322" s="11">
        <v>283</v>
      </c>
      <c r="FH322" s="12">
        <f t="shared" si="7619"/>
        <v>0.42496493688639553</v>
      </c>
      <c r="FI322" s="11">
        <v>20</v>
      </c>
      <c r="FJ322" s="12">
        <f t="shared" si="7620"/>
        <v>6.6006600660066E-2</v>
      </c>
      <c r="FK322" s="13"/>
      <c r="FL322" s="11"/>
      <c r="FM322" s="11"/>
      <c r="FN322" s="14"/>
      <c r="FO322" s="10"/>
      <c r="FP322" s="11"/>
      <c r="FQ322" s="74">
        <f t="shared" si="7678"/>
        <v>725</v>
      </c>
      <c r="FR322" s="74">
        <f t="shared" si="7679"/>
        <v>57</v>
      </c>
      <c r="FS322" s="11">
        <v>293</v>
      </c>
      <c r="FT322" s="12">
        <f t="shared" si="7623"/>
        <v>0.42344827586206896</v>
      </c>
      <c r="FU322" s="11">
        <v>14</v>
      </c>
      <c r="FV322" s="12">
        <f t="shared" si="7624"/>
        <v>4.5602605863192182E-2</v>
      </c>
      <c r="FW322" s="13"/>
      <c r="FX322" s="11"/>
      <c r="FY322" s="11"/>
      <c r="FZ322" s="14"/>
      <c r="GA322" s="10"/>
      <c r="GB322" s="11"/>
      <c r="GC322" s="74">
        <f t="shared" si="7680"/>
        <v>165</v>
      </c>
      <c r="GD322" s="74">
        <f t="shared" si="7681"/>
        <v>13</v>
      </c>
      <c r="GE322" s="11">
        <v>68</v>
      </c>
      <c r="GF322" s="12">
        <f t="shared" si="7627"/>
        <v>0.4303030303030303</v>
      </c>
      <c r="GG322" s="11">
        <v>3</v>
      </c>
      <c r="GH322" s="12">
        <f t="shared" si="7628"/>
        <v>4.2253521126760563E-2</v>
      </c>
      <c r="GI322" s="13"/>
      <c r="GJ322" s="11"/>
      <c r="GK322" s="11"/>
      <c r="GL322" s="14"/>
      <c r="GM322" s="10"/>
      <c r="GN322" s="11"/>
      <c r="GO322" s="74">
        <f t="shared" si="7682"/>
        <v>728</v>
      </c>
      <c r="GP322" s="74">
        <f t="shared" si="7683"/>
        <v>55</v>
      </c>
      <c r="GQ322" s="11">
        <v>312</v>
      </c>
      <c r="GR322" s="12">
        <f t="shared" si="7631"/>
        <v>0.43406593406593408</v>
      </c>
      <c r="GS322" s="11">
        <v>4</v>
      </c>
      <c r="GT322" s="12">
        <f t="shared" si="7632"/>
        <v>1.2658227848101266E-2</v>
      </c>
      <c r="GU322" s="13"/>
      <c r="GV322" s="11"/>
      <c r="GW322" s="11"/>
      <c r="GX322" s="14"/>
      <c r="GY322" s="10"/>
      <c r="GZ322" s="11"/>
      <c r="HA322" s="74">
        <f t="shared" si="7684"/>
        <v>732</v>
      </c>
      <c r="HB322" s="74">
        <f t="shared" si="7685"/>
        <v>57</v>
      </c>
      <c r="HC322" s="11">
        <v>290</v>
      </c>
      <c r="HD322" s="12">
        <f t="shared" si="7635"/>
        <v>0.40573770491803279</v>
      </c>
      <c r="HE322" s="11">
        <v>7</v>
      </c>
      <c r="HF322" s="12">
        <f t="shared" si="7636"/>
        <v>2.3569023569023569E-2</v>
      </c>
      <c r="HG322" s="13"/>
      <c r="HH322" s="11"/>
      <c r="HI322" s="11"/>
      <c r="HJ322" s="14"/>
      <c r="HK322" s="10">
        <f t="shared" si="7637"/>
        <v>2</v>
      </c>
      <c r="HL322" s="11">
        <f t="shared" si="7638"/>
        <v>0</v>
      </c>
      <c r="HM322" s="11">
        <f t="shared" si="7639"/>
        <v>11111</v>
      </c>
      <c r="HN322" s="11">
        <f t="shared" si="7640"/>
        <v>868</v>
      </c>
      <c r="HO322" s="11">
        <f t="shared" si="7641"/>
        <v>4972</v>
      </c>
      <c r="HP322" s="202">
        <f t="shared" si="7642"/>
        <v>0.44748447484474846</v>
      </c>
      <c r="HQ322" s="15">
        <f t="shared" si="7643"/>
        <v>230</v>
      </c>
      <c r="HR322" s="12">
        <f t="shared" si="7644"/>
        <v>4.6259050683829447E-2</v>
      </c>
      <c r="HS322" s="16">
        <v>67</v>
      </c>
      <c r="HT322" s="17">
        <v>4635</v>
      </c>
      <c r="HU322" s="16">
        <f t="shared" si="7645"/>
        <v>93.222043443282374</v>
      </c>
      <c r="HV322" s="15"/>
      <c r="HW322" s="14"/>
      <c r="HX322" s="78">
        <f t="shared" si="7646"/>
        <v>0.46508418437758764</v>
      </c>
      <c r="HY322" s="78">
        <f t="shared" si="7647"/>
        <v>0.44354838709677419</v>
      </c>
      <c r="HZ322" s="78">
        <f t="shared" si="7648"/>
        <v>0.43444798301486198</v>
      </c>
    </row>
    <row r="323" spans="1:241" x14ac:dyDescent="0.25">
      <c r="A323" s="211"/>
      <c r="B323" s="41">
        <f t="shared" si="7649"/>
        <v>44753</v>
      </c>
      <c r="C323" s="10"/>
      <c r="D323" s="11"/>
      <c r="E323" s="74">
        <f t="shared" si="7650"/>
        <v>664</v>
      </c>
      <c r="F323" s="74">
        <f t="shared" si="7651"/>
        <v>54</v>
      </c>
      <c r="G323" s="11">
        <v>300</v>
      </c>
      <c r="H323" s="12">
        <f t="shared" si="7567"/>
        <v>0.47740963855421686</v>
      </c>
      <c r="I323" s="11">
        <v>17</v>
      </c>
      <c r="J323" s="12">
        <f t="shared" si="7568"/>
        <v>5.362776025236593E-2</v>
      </c>
      <c r="K323" s="11"/>
      <c r="L323" s="11"/>
      <c r="M323" s="18"/>
      <c r="N323" s="20"/>
      <c r="O323" s="10"/>
      <c r="P323" s="11"/>
      <c r="Q323" s="74">
        <f t="shared" si="7652"/>
        <v>675</v>
      </c>
      <c r="R323" s="74">
        <f t="shared" si="7653"/>
        <v>56</v>
      </c>
      <c r="S323" s="11">
        <v>280</v>
      </c>
      <c r="T323" s="12">
        <f t="shared" si="7571"/>
        <v>0.43703703703703706</v>
      </c>
      <c r="U323" s="11">
        <v>15</v>
      </c>
      <c r="V323" s="12">
        <f t="shared" si="7572"/>
        <v>5.0847457627118647E-2</v>
      </c>
      <c r="W323" s="11"/>
      <c r="X323" s="11"/>
      <c r="Y323" s="18"/>
      <c r="Z323" s="20"/>
      <c r="AA323" s="10"/>
      <c r="AB323" s="11"/>
      <c r="AC323" s="74">
        <f t="shared" si="7654"/>
        <v>701</v>
      </c>
      <c r="AD323" s="74">
        <f t="shared" si="7655"/>
        <v>55</v>
      </c>
      <c r="AE323" s="11">
        <v>290</v>
      </c>
      <c r="AF323" s="12">
        <f t="shared" si="7575"/>
        <v>0.43509272467902993</v>
      </c>
      <c r="AG323" s="11">
        <v>15</v>
      </c>
      <c r="AH323" s="12">
        <f t="shared" si="7576"/>
        <v>4.9180327868852458E-2</v>
      </c>
      <c r="AI323" s="11"/>
      <c r="AJ323" s="11"/>
      <c r="AK323" s="18"/>
      <c r="AL323" s="20"/>
      <c r="AM323" s="10"/>
      <c r="AN323" s="11"/>
      <c r="AO323" s="74">
        <f t="shared" si="7656"/>
        <v>158</v>
      </c>
      <c r="AP323" s="74">
        <f t="shared" si="7657"/>
        <v>14</v>
      </c>
      <c r="AQ323" s="11">
        <v>58</v>
      </c>
      <c r="AR323" s="12">
        <f t="shared" si="7579"/>
        <v>0.38607594936708861</v>
      </c>
      <c r="AS323" s="11">
        <v>3</v>
      </c>
      <c r="AT323" s="12">
        <f t="shared" si="7580"/>
        <v>4.9180327868852458E-2</v>
      </c>
      <c r="AU323" s="11"/>
      <c r="AV323" s="11"/>
      <c r="AW323" s="18"/>
      <c r="AX323" s="20"/>
      <c r="AY323" s="10"/>
      <c r="AZ323" s="11"/>
      <c r="BA323" s="74">
        <f t="shared" si="7658"/>
        <v>713</v>
      </c>
      <c r="BB323" s="74">
        <f t="shared" si="7659"/>
        <v>53</v>
      </c>
      <c r="BC323" s="11">
        <v>290</v>
      </c>
      <c r="BD323" s="12">
        <f t="shared" si="7583"/>
        <v>0.42215988779803648</v>
      </c>
      <c r="BE323" s="11">
        <v>11</v>
      </c>
      <c r="BF323" s="12">
        <f t="shared" si="7584"/>
        <v>3.6544850498338874E-2</v>
      </c>
      <c r="BG323" s="11"/>
      <c r="BH323" s="11"/>
      <c r="BI323" s="18"/>
      <c r="BJ323" s="20"/>
      <c r="BK323" s="10">
        <v>1</v>
      </c>
      <c r="BL323" s="11"/>
      <c r="BM323" s="74">
        <f t="shared" si="7660"/>
        <v>711</v>
      </c>
      <c r="BN323" s="74">
        <f t="shared" si="7661"/>
        <v>56</v>
      </c>
      <c r="BO323" s="11">
        <v>282</v>
      </c>
      <c r="BP323" s="12">
        <f t="shared" si="7587"/>
        <v>0.40928270042194093</v>
      </c>
      <c r="BQ323" s="11">
        <v>9</v>
      </c>
      <c r="BR323" s="12">
        <f t="shared" si="7588"/>
        <v>3.0927835051546393E-2</v>
      </c>
      <c r="BS323" s="11"/>
      <c r="BT323" s="11"/>
      <c r="BU323" s="18"/>
      <c r="BV323" s="20"/>
      <c r="BW323" s="10"/>
      <c r="BX323" s="11"/>
      <c r="BY323" s="74">
        <f t="shared" si="7662"/>
        <v>696</v>
      </c>
      <c r="BZ323" s="74">
        <f t="shared" si="7663"/>
        <v>55</v>
      </c>
      <c r="CA323" s="11">
        <v>312</v>
      </c>
      <c r="CB323" s="12">
        <f t="shared" si="7591"/>
        <v>0.4885057471264368</v>
      </c>
      <c r="CC323" s="11">
        <v>28</v>
      </c>
      <c r="CD323" s="12">
        <f t="shared" si="7592"/>
        <v>8.2352941176470587E-2</v>
      </c>
      <c r="CE323" s="11"/>
      <c r="CF323" s="11"/>
      <c r="CG323" s="18"/>
      <c r="CH323" s="20"/>
      <c r="CI323" s="10">
        <v>1</v>
      </c>
      <c r="CJ323" s="11"/>
      <c r="CK323" s="74">
        <f t="shared" si="7664"/>
        <v>713</v>
      </c>
      <c r="CL323" s="74">
        <f t="shared" si="7665"/>
        <v>56</v>
      </c>
      <c r="CM323" s="11">
        <v>335</v>
      </c>
      <c r="CN323" s="12">
        <f t="shared" si="7595"/>
        <v>0.48246844319775595</v>
      </c>
      <c r="CO323" s="11">
        <v>9</v>
      </c>
      <c r="CP323" s="12">
        <f t="shared" si="7596"/>
        <v>2.616279069767442E-2</v>
      </c>
      <c r="CQ323" s="11"/>
      <c r="CR323" s="11"/>
      <c r="CS323" s="18"/>
      <c r="CT323" s="20"/>
      <c r="CU323" s="10"/>
      <c r="CV323" s="11"/>
      <c r="CW323" s="74">
        <f t="shared" si="7666"/>
        <v>706</v>
      </c>
      <c r="CX323" s="74">
        <f t="shared" si="7667"/>
        <v>55</v>
      </c>
      <c r="CY323" s="11">
        <v>300</v>
      </c>
      <c r="CZ323" s="12">
        <f t="shared" si="7599"/>
        <v>0.45467422096317278</v>
      </c>
      <c r="DA323" s="11">
        <v>21</v>
      </c>
      <c r="DB323" s="12">
        <f t="shared" si="7600"/>
        <v>6.5420560747663545E-2</v>
      </c>
      <c r="DC323" s="11"/>
      <c r="DD323" s="11"/>
      <c r="DE323" s="18"/>
      <c r="DF323" s="20"/>
      <c r="DG323" s="10"/>
      <c r="DH323" s="11"/>
      <c r="DI323" s="74">
        <f t="shared" si="7668"/>
        <v>137</v>
      </c>
      <c r="DJ323" s="74">
        <f t="shared" si="7669"/>
        <v>12</v>
      </c>
      <c r="DK323" s="11">
        <v>55</v>
      </c>
      <c r="DL323" s="12">
        <f t="shared" si="7603"/>
        <v>0.43795620437956206</v>
      </c>
      <c r="DM323" s="11">
        <v>5</v>
      </c>
      <c r="DN323" s="12">
        <f t="shared" si="7604"/>
        <v>8.3333333333333329E-2</v>
      </c>
      <c r="DO323" s="11"/>
      <c r="DP323" s="11"/>
      <c r="DQ323" s="18"/>
      <c r="DR323" s="20"/>
      <c r="DS323" s="10">
        <v>1</v>
      </c>
      <c r="DT323" s="11"/>
      <c r="DU323" s="74">
        <f t="shared" si="7670"/>
        <v>732</v>
      </c>
      <c r="DV323" s="74">
        <f t="shared" si="7671"/>
        <v>54</v>
      </c>
      <c r="DW323" s="11">
        <v>290</v>
      </c>
      <c r="DX323" s="12">
        <f t="shared" si="7607"/>
        <v>0.40710382513661203</v>
      </c>
      <c r="DY323" s="11">
        <v>8</v>
      </c>
      <c r="DZ323" s="12">
        <f t="shared" si="7608"/>
        <v>2.6845637583892617E-2</v>
      </c>
      <c r="EA323" s="11"/>
      <c r="EB323" s="11"/>
      <c r="EC323" s="18"/>
      <c r="ED323" s="20"/>
      <c r="EE323" s="10">
        <v>1</v>
      </c>
      <c r="EF323" s="11"/>
      <c r="EG323" s="74">
        <f t="shared" si="7672"/>
        <v>733</v>
      </c>
      <c r="EH323" s="74">
        <f t="shared" si="7673"/>
        <v>56</v>
      </c>
      <c r="EI323" s="11">
        <v>289</v>
      </c>
      <c r="EJ323" s="12">
        <f t="shared" si="7611"/>
        <v>0.42155525238744884</v>
      </c>
      <c r="EK323" s="11">
        <v>20</v>
      </c>
      <c r="EL323" s="12">
        <f t="shared" si="7612"/>
        <v>6.4724919093851127E-2</v>
      </c>
      <c r="EM323" s="11"/>
      <c r="EN323" s="11"/>
      <c r="EO323" s="18"/>
      <c r="EP323" s="20"/>
      <c r="EQ323" s="10">
        <v>1</v>
      </c>
      <c r="ER323" s="11"/>
      <c r="ES323" s="74">
        <f t="shared" si="7674"/>
        <v>704</v>
      </c>
      <c r="ET323" s="74">
        <f t="shared" si="7675"/>
        <v>54</v>
      </c>
      <c r="EU323" s="11">
        <v>310</v>
      </c>
      <c r="EV323" s="12">
        <f t="shared" si="7615"/>
        <v>0.48295454545454547</v>
      </c>
      <c r="EW323" s="11">
        <v>30</v>
      </c>
      <c r="EX323" s="12">
        <f t="shared" si="7616"/>
        <v>8.8235294117647065E-2</v>
      </c>
      <c r="EY323" s="11"/>
      <c r="EZ323" s="11"/>
      <c r="FA323" s="18"/>
      <c r="FB323" s="20"/>
      <c r="FC323" s="10"/>
      <c r="FD323" s="11"/>
      <c r="FE323" s="74">
        <f t="shared" si="7676"/>
        <v>713</v>
      </c>
      <c r="FF323" s="74">
        <f t="shared" si="7677"/>
        <v>56</v>
      </c>
      <c r="FG323" s="11">
        <v>300</v>
      </c>
      <c r="FH323" s="12">
        <f t="shared" si="7619"/>
        <v>0.45582047685834504</v>
      </c>
      <c r="FI323" s="11">
        <v>25</v>
      </c>
      <c r="FJ323" s="12">
        <f t="shared" si="7620"/>
        <v>7.6923076923076927E-2</v>
      </c>
      <c r="FK323" s="11"/>
      <c r="FL323" s="11"/>
      <c r="FM323" s="18"/>
      <c r="FN323" s="20"/>
      <c r="FO323" s="10">
        <v>1</v>
      </c>
      <c r="FP323" s="11"/>
      <c r="FQ323" s="74">
        <f t="shared" si="7678"/>
        <v>724</v>
      </c>
      <c r="FR323" s="74">
        <f t="shared" si="7679"/>
        <v>57</v>
      </c>
      <c r="FS323" s="11">
        <v>310</v>
      </c>
      <c r="FT323" s="12">
        <f t="shared" si="7623"/>
        <v>0.45027624309392267</v>
      </c>
      <c r="FU323" s="11">
        <v>16</v>
      </c>
      <c r="FV323" s="12">
        <f t="shared" si="7624"/>
        <v>4.9079754601226995E-2</v>
      </c>
      <c r="FW323" s="11"/>
      <c r="FX323" s="11"/>
      <c r="FY323" s="18"/>
      <c r="FZ323" s="20"/>
      <c r="GA323" s="10">
        <v>1</v>
      </c>
      <c r="GB323" s="11"/>
      <c r="GC323" s="74">
        <f t="shared" si="7680"/>
        <v>164</v>
      </c>
      <c r="GD323" s="74">
        <f t="shared" si="7681"/>
        <v>13</v>
      </c>
      <c r="GE323" s="11">
        <v>68</v>
      </c>
      <c r="GF323" s="12">
        <f t="shared" si="7627"/>
        <v>0.43902439024390244</v>
      </c>
      <c r="GG323" s="11">
        <v>4</v>
      </c>
      <c r="GH323" s="12">
        <f t="shared" si="7628"/>
        <v>5.5555555555555552E-2</v>
      </c>
      <c r="GI323" s="11"/>
      <c r="GJ323" s="11"/>
      <c r="GK323" s="18"/>
      <c r="GL323" s="20"/>
      <c r="GM323" s="10"/>
      <c r="GN323" s="11"/>
      <c r="GO323" s="74">
        <f t="shared" si="7682"/>
        <v>728</v>
      </c>
      <c r="GP323" s="74">
        <f t="shared" si="7683"/>
        <v>55</v>
      </c>
      <c r="GQ323" s="11">
        <v>324</v>
      </c>
      <c r="GR323" s="12">
        <f t="shared" si="7631"/>
        <v>0.45604395604395603</v>
      </c>
      <c r="GS323" s="11">
        <v>8</v>
      </c>
      <c r="GT323" s="12">
        <f t="shared" si="7632"/>
        <v>2.4096385542168676E-2</v>
      </c>
      <c r="GU323" s="11"/>
      <c r="GV323" s="11"/>
      <c r="GW323" s="18"/>
      <c r="GX323" s="20"/>
      <c r="GY323" s="10"/>
      <c r="GZ323" s="11"/>
      <c r="HA323" s="74">
        <f t="shared" si="7684"/>
        <v>732</v>
      </c>
      <c r="HB323" s="74">
        <f t="shared" si="7685"/>
        <v>57</v>
      </c>
      <c r="HC323" s="11">
        <v>286</v>
      </c>
      <c r="HD323" s="12">
        <f t="shared" si="7635"/>
        <v>0.39754098360655737</v>
      </c>
      <c r="HE323" s="11">
        <v>5</v>
      </c>
      <c r="HF323" s="12">
        <f t="shared" si="7636"/>
        <v>1.7182130584192441E-2</v>
      </c>
      <c r="HG323" s="11"/>
      <c r="HH323" s="11"/>
      <c r="HI323" s="18"/>
      <c r="HJ323" s="20"/>
      <c r="HK323" s="10">
        <f t="shared" si="7637"/>
        <v>7</v>
      </c>
      <c r="HL323" s="11">
        <f t="shared" si="7638"/>
        <v>0</v>
      </c>
      <c r="HM323" s="11">
        <f t="shared" si="7639"/>
        <v>11104</v>
      </c>
      <c r="HN323" s="11">
        <f t="shared" si="7640"/>
        <v>868</v>
      </c>
      <c r="HO323" s="11">
        <f t="shared" si="7641"/>
        <v>4928</v>
      </c>
      <c r="HP323" s="202">
        <f t="shared" si="7642"/>
        <v>0.44380403458213258</v>
      </c>
      <c r="HQ323" s="15">
        <f t="shared" si="7643"/>
        <v>249</v>
      </c>
      <c r="HR323" s="12">
        <f t="shared" si="7644"/>
        <v>5.05275974025974E-2</v>
      </c>
      <c r="HS323" s="16">
        <v>67.2</v>
      </c>
      <c r="HT323" s="17">
        <v>4560</v>
      </c>
      <c r="HU323" s="16">
        <f t="shared" si="7645"/>
        <v>92.532467532467535</v>
      </c>
      <c r="HV323" s="18"/>
      <c r="HW323" s="20"/>
      <c r="HX323" s="78">
        <f t="shared" si="7646"/>
        <v>0.43346217559359468</v>
      </c>
      <c r="HY323" s="78">
        <f t="shared" si="7647"/>
        <v>0.44982512779122946</v>
      </c>
      <c r="HZ323" s="78">
        <f t="shared" si="7648"/>
        <v>0.44780876494023902</v>
      </c>
    </row>
    <row r="324" spans="1:241" x14ac:dyDescent="0.25">
      <c r="A324" s="211"/>
      <c r="B324" s="41">
        <f>+B323+1</f>
        <v>44754</v>
      </c>
      <c r="C324" s="10">
        <v>3</v>
      </c>
      <c r="D324" s="11">
        <v>1</v>
      </c>
      <c r="E324" s="74">
        <f t="shared" si="7650"/>
        <v>661</v>
      </c>
      <c r="F324" s="74">
        <f t="shared" si="7651"/>
        <v>53</v>
      </c>
      <c r="G324" s="11">
        <v>294</v>
      </c>
      <c r="H324" s="12">
        <f t="shared" si="7567"/>
        <v>0.4750378214826021</v>
      </c>
      <c r="I324" s="11">
        <v>20</v>
      </c>
      <c r="J324" s="12">
        <f t="shared" si="7568"/>
        <v>6.3694267515923567E-2</v>
      </c>
      <c r="K324" s="13"/>
      <c r="L324" s="13"/>
      <c r="M324" s="25">
        <v>4392</v>
      </c>
      <c r="N324" s="38">
        <v>4610</v>
      </c>
      <c r="O324" s="10">
        <v>1</v>
      </c>
      <c r="P324" s="11"/>
      <c r="Q324" s="74">
        <f t="shared" si="7652"/>
        <v>674</v>
      </c>
      <c r="R324" s="74">
        <f t="shared" si="7653"/>
        <v>56</v>
      </c>
      <c r="S324" s="11">
        <v>307</v>
      </c>
      <c r="T324" s="12">
        <f t="shared" si="7571"/>
        <v>0.48516320474777447</v>
      </c>
      <c r="U324" s="11">
        <v>20</v>
      </c>
      <c r="V324" s="12">
        <f t="shared" si="7572"/>
        <v>6.1162079510703363E-2</v>
      </c>
      <c r="W324" s="13"/>
      <c r="X324" s="13"/>
      <c r="Y324" s="25">
        <v>4392</v>
      </c>
      <c r="Z324" s="38">
        <v>4610</v>
      </c>
      <c r="AA324" s="10"/>
      <c r="AB324" s="11"/>
      <c r="AC324" s="74">
        <f t="shared" si="7654"/>
        <v>701</v>
      </c>
      <c r="AD324" s="74">
        <f t="shared" si="7655"/>
        <v>55</v>
      </c>
      <c r="AE324" s="11">
        <v>318</v>
      </c>
      <c r="AF324" s="12">
        <f t="shared" si="7575"/>
        <v>0.47360912981455067</v>
      </c>
      <c r="AG324" s="11">
        <v>14</v>
      </c>
      <c r="AH324" s="12">
        <f t="shared" si="7576"/>
        <v>4.2168674698795178E-2</v>
      </c>
      <c r="AI324" s="13"/>
      <c r="AJ324" s="13"/>
      <c r="AK324" s="25">
        <v>4392</v>
      </c>
      <c r="AL324" s="38">
        <v>4610</v>
      </c>
      <c r="AM324" s="10"/>
      <c r="AN324" s="11"/>
      <c r="AO324" s="74">
        <f t="shared" si="7656"/>
        <v>158</v>
      </c>
      <c r="AP324" s="74">
        <f t="shared" si="7657"/>
        <v>14</v>
      </c>
      <c r="AQ324" s="11">
        <v>60</v>
      </c>
      <c r="AR324" s="12">
        <f t="shared" si="7579"/>
        <v>0.4050632911392405</v>
      </c>
      <c r="AS324" s="11">
        <v>4</v>
      </c>
      <c r="AT324" s="12">
        <f t="shared" si="7580"/>
        <v>6.25E-2</v>
      </c>
      <c r="AU324" s="13"/>
      <c r="AV324" s="13"/>
      <c r="AW324" s="25">
        <v>4392</v>
      </c>
      <c r="AX324" s="38">
        <v>4610</v>
      </c>
      <c r="AY324" s="10"/>
      <c r="AZ324" s="11"/>
      <c r="BA324" s="74">
        <f t="shared" si="7658"/>
        <v>713</v>
      </c>
      <c r="BB324" s="74">
        <f t="shared" si="7659"/>
        <v>53</v>
      </c>
      <c r="BC324" s="11">
        <v>287</v>
      </c>
      <c r="BD324" s="12">
        <f t="shared" si="7583"/>
        <v>0.41795231416549788</v>
      </c>
      <c r="BE324" s="11">
        <v>11</v>
      </c>
      <c r="BF324" s="12">
        <f t="shared" si="7584"/>
        <v>3.6912751677852351E-2</v>
      </c>
      <c r="BG324" s="13"/>
      <c r="BH324" s="13"/>
      <c r="BI324" s="25">
        <v>4392</v>
      </c>
      <c r="BJ324" s="38">
        <v>4610</v>
      </c>
      <c r="BK324" s="10">
        <v>4</v>
      </c>
      <c r="BL324" s="11">
        <v>1</v>
      </c>
      <c r="BM324" s="74">
        <f t="shared" si="7660"/>
        <v>707</v>
      </c>
      <c r="BN324" s="74">
        <f t="shared" si="7661"/>
        <v>55</v>
      </c>
      <c r="BO324" s="11">
        <v>311</v>
      </c>
      <c r="BP324" s="12">
        <f t="shared" si="7587"/>
        <v>0.45120226308345118</v>
      </c>
      <c r="BQ324" s="11">
        <v>8</v>
      </c>
      <c r="BR324" s="12">
        <f t="shared" si="7588"/>
        <v>2.5078369905956112E-2</v>
      </c>
      <c r="BS324" s="13"/>
      <c r="BT324" s="13"/>
      <c r="BU324" s="25">
        <v>4392</v>
      </c>
      <c r="BV324" s="38">
        <v>4610</v>
      </c>
      <c r="BW324" s="10">
        <v>1</v>
      </c>
      <c r="BX324" s="11"/>
      <c r="BY324" s="74">
        <f t="shared" si="7662"/>
        <v>695</v>
      </c>
      <c r="BZ324" s="74">
        <f t="shared" si="7663"/>
        <v>55</v>
      </c>
      <c r="CA324" s="11">
        <v>305</v>
      </c>
      <c r="CB324" s="12">
        <f t="shared" si="7591"/>
        <v>0.46330935251798561</v>
      </c>
      <c r="CC324" s="11">
        <v>17</v>
      </c>
      <c r="CD324" s="12">
        <f t="shared" si="7592"/>
        <v>5.2795031055900624E-2</v>
      </c>
      <c r="CE324" s="13"/>
      <c r="CF324" s="13"/>
      <c r="CG324" s="25">
        <v>4392</v>
      </c>
      <c r="CH324" s="38">
        <v>4610</v>
      </c>
      <c r="CI324" s="10"/>
      <c r="CJ324" s="11"/>
      <c r="CK324" s="74">
        <f t="shared" si="7664"/>
        <v>713</v>
      </c>
      <c r="CL324" s="74">
        <f t="shared" si="7665"/>
        <v>56</v>
      </c>
      <c r="CM324" s="11">
        <v>343</v>
      </c>
      <c r="CN324" s="12">
        <f t="shared" si="7595"/>
        <v>0.49789621318373073</v>
      </c>
      <c r="CO324" s="11">
        <v>12</v>
      </c>
      <c r="CP324" s="12">
        <f t="shared" si="7596"/>
        <v>3.3802816901408447E-2</v>
      </c>
      <c r="CQ324" s="13"/>
      <c r="CR324" s="13"/>
      <c r="CS324" s="25">
        <v>4392</v>
      </c>
      <c r="CT324" s="38">
        <v>4610</v>
      </c>
      <c r="CU324" s="10"/>
      <c r="CV324" s="11"/>
      <c r="CW324" s="74">
        <f t="shared" si="7666"/>
        <v>706</v>
      </c>
      <c r="CX324" s="74">
        <f t="shared" si="7667"/>
        <v>55</v>
      </c>
      <c r="CY324" s="11">
        <v>300</v>
      </c>
      <c r="CZ324" s="12">
        <f t="shared" si="7599"/>
        <v>0.45042492917847027</v>
      </c>
      <c r="DA324" s="11">
        <v>18</v>
      </c>
      <c r="DB324" s="12">
        <f t="shared" si="7600"/>
        <v>5.6603773584905662E-2</v>
      </c>
      <c r="DC324" s="13"/>
      <c r="DD324" s="13"/>
      <c r="DE324" s="25">
        <v>4392</v>
      </c>
      <c r="DF324" s="38">
        <v>4610</v>
      </c>
      <c r="DG324" s="10"/>
      <c r="DH324" s="11"/>
      <c r="DI324" s="74">
        <f t="shared" si="7668"/>
        <v>137</v>
      </c>
      <c r="DJ324" s="74">
        <f t="shared" si="7669"/>
        <v>12</v>
      </c>
      <c r="DK324" s="11">
        <v>48</v>
      </c>
      <c r="DL324" s="12">
        <f t="shared" si="7603"/>
        <v>0.38686131386861317</v>
      </c>
      <c r="DM324" s="11">
        <v>5</v>
      </c>
      <c r="DN324" s="12">
        <f t="shared" si="7604"/>
        <v>9.4339622641509441E-2</v>
      </c>
      <c r="DO324" s="13"/>
      <c r="DP324" s="13"/>
      <c r="DQ324" s="25">
        <v>4392</v>
      </c>
      <c r="DR324" s="38">
        <v>4610</v>
      </c>
      <c r="DS324" s="10"/>
      <c r="DT324" s="11"/>
      <c r="DU324" s="74">
        <f t="shared" si="7670"/>
        <v>732</v>
      </c>
      <c r="DV324" s="74">
        <f t="shared" si="7671"/>
        <v>54</v>
      </c>
      <c r="DW324" s="11">
        <v>309</v>
      </c>
      <c r="DX324" s="12">
        <f t="shared" si="7607"/>
        <v>0.44672131147540983</v>
      </c>
      <c r="DY324" s="11">
        <v>18</v>
      </c>
      <c r="DZ324" s="12">
        <f t="shared" si="7608"/>
        <v>5.5045871559633031E-2</v>
      </c>
      <c r="EA324" s="13"/>
      <c r="EB324" s="13"/>
      <c r="EC324" s="25">
        <v>4392</v>
      </c>
      <c r="ED324" s="38">
        <v>4610</v>
      </c>
      <c r="EE324" s="10"/>
      <c r="EF324" s="11"/>
      <c r="EG324" s="74">
        <f t="shared" si="7672"/>
        <v>733</v>
      </c>
      <c r="EH324" s="74">
        <f t="shared" si="7673"/>
        <v>56</v>
      </c>
      <c r="EI324" s="11">
        <v>281</v>
      </c>
      <c r="EJ324" s="12">
        <f t="shared" si="7611"/>
        <v>0.40381991814461121</v>
      </c>
      <c r="EK324" s="11">
        <v>15</v>
      </c>
      <c r="EL324" s="12">
        <f t="shared" si="7612"/>
        <v>5.0675675675675678E-2</v>
      </c>
      <c r="EM324" s="13"/>
      <c r="EN324" s="13"/>
      <c r="EO324" s="25">
        <v>4392</v>
      </c>
      <c r="EP324" s="38">
        <v>4610</v>
      </c>
      <c r="EQ324" s="10"/>
      <c r="ER324" s="11"/>
      <c r="ES324" s="74">
        <f t="shared" si="7674"/>
        <v>704</v>
      </c>
      <c r="ET324" s="74">
        <f t="shared" si="7675"/>
        <v>54</v>
      </c>
      <c r="EU324" s="11">
        <v>335</v>
      </c>
      <c r="EV324" s="12">
        <f t="shared" si="7615"/>
        <v>0.49857954545454547</v>
      </c>
      <c r="EW324" s="11">
        <v>16</v>
      </c>
      <c r="EX324" s="12">
        <f t="shared" si="7616"/>
        <v>4.5584045584045586E-2</v>
      </c>
      <c r="EY324" s="13"/>
      <c r="EZ324" s="13"/>
      <c r="FA324" s="25">
        <v>4392</v>
      </c>
      <c r="FB324" s="38">
        <v>4610</v>
      </c>
      <c r="FC324" s="10">
        <v>1</v>
      </c>
      <c r="FD324" s="11"/>
      <c r="FE324" s="74">
        <f t="shared" si="7676"/>
        <v>712</v>
      </c>
      <c r="FF324" s="74">
        <f t="shared" si="7677"/>
        <v>56</v>
      </c>
      <c r="FG324" s="11">
        <v>290</v>
      </c>
      <c r="FH324" s="12">
        <f t="shared" si="7619"/>
        <v>0.4452247191011236</v>
      </c>
      <c r="FI324" s="11">
        <v>27</v>
      </c>
      <c r="FJ324" s="12">
        <f t="shared" si="7620"/>
        <v>8.5173501577287064E-2</v>
      </c>
      <c r="FK324" s="13"/>
      <c r="FL324" s="13"/>
      <c r="FM324" s="25">
        <v>4392</v>
      </c>
      <c r="FN324" s="38">
        <v>4610</v>
      </c>
      <c r="FO324" s="10"/>
      <c r="FP324" s="11"/>
      <c r="FQ324" s="74">
        <f t="shared" si="7678"/>
        <v>724</v>
      </c>
      <c r="FR324" s="74">
        <f t="shared" si="7679"/>
        <v>57</v>
      </c>
      <c r="FS324" s="11">
        <v>290</v>
      </c>
      <c r="FT324" s="12">
        <f t="shared" si="7623"/>
        <v>0.42679558011049723</v>
      </c>
      <c r="FU324" s="11">
        <v>19</v>
      </c>
      <c r="FV324" s="12">
        <f t="shared" si="7624"/>
        <v>6.1488673139158574E-2</v>
      </c>
      <c r="FW324" s="13"/>
      <c r="FX324" s="13"/>
      <c r="FY324" s="25">
        <v>4392</v>
      </c>
      <c r="FZ324" s="38">
        <v>4610</v>
      </c>
      <c r="GA324" s="10">
        <v>1</v>
      </c>
      <c r="GB324" s="11"/>
      <c r="GC324" s="74">
        <f t="shared" si="7680"/>
        <v>163</v>
      </c>
      <c r="GD324" s="74">
        <f t="shared" si="7681"/>
        <v>13</v>
      </c>
      <c r="GE324" s="11">
        <v>61</v>
      </c>
      <c r="GF324" s="12">
        <f t="shared" si="7627"/>
        <v>0.40490797546012269</v>
      </c>
      <c r="GG324" s="11">
        <v>5</v>
      </c>
      <c r="GH324" s="12">
        <f t="shared" si="7628"/>
        <v>7.575757575757576E-2</v>
      </c>
      <c r="GI324" s="13"/>
      <c r="GJ324" s="13"/>
      <c r="GK324" s="25">
        <v>4392</v>
      </c>
      <c r="GL324" s="38">
        <v>4610</v>
      </c>
      <c r="GM324" s="10"/>
      <c r="GN324" s="11"/>
      <c r="GO324" s="74">
        <f t="shared" si="7682"/>
        <v>728</v>
      </c>
      <c r="GP324" s="74">
        <f t="shared" si="7683"/>
        <v>55</v>
      </c>
      <c r="GQ324" s="11">
        <v>317</v>
      </c>
      <c r="GR324" s="12">
        <f t="shared" si="7631"/>
        <v>0.44642857142857145</v>
      </c>
      <c r="GS324" s="11">
        <v>8</v>
      </c>
      <c r="GT324" s="12">
        <f t="shared" si="7632"/>
        <v>2.4615384615384615E-2</v>
      </c>
      <c r="GU324" s="13"/>
      <c r="GV324" s="13"/>
      <c r="GW324" s="25">
        <v>4392</v>
      </c>
      <c r="GX324" s="38">
        <v>4610</v>
      </c>
      <c r="GY324" s="10">
        <v>1</v>
      </c>
      <c r="GZ324" s="11">
        <v>1</v>
      </c>
      <c r="HA324" s="74">
        <f t="shared" si="7684"/>
        <v>731</v>
      </c>
      <c r="HB324" s="74">
        <f t="shared" si="7685"/>
        <v>56</v>
      </c>
      <c r="HC324" s="11">
        <v>263</v>
      </c>
      <c r="HD324" s="12">
        <f t="shared" si="7635"/>
        <v>0.37893296853625169</v>
      </c>
      <c r="HE324" s="11">
        <v>14</v>
      </c>
      <c r="HF324" s="12">
        <f t="shared" si="7636"/>
        <v>5.0541516245487361E-2</v>
      </c>
      <c r="HG324" s="13"/>
      <c r="HH324" s="13"/>
      <c r="HI324" s="25">
        <v>4392</v>
      </c>
      <c r="HJ324" s="38">
        <v>4610</v>
      </c>
      <c r="HK324" s="10">
        <f t="shared" si="7637"/>
        <v>12</v>
      </c>
      <c r="HL324" s="11">
        <f t="shared" si="7638"/>
        <v>3</v>
      </c>
      <c r="HM324" s="11">
        <f t="shared" si="7639"/>
        <v>11092</v>
      </c>
      <c r="HN324" s="11">
        <f t="shared" si="7640"/>
        <v>865</v>
      </c>
      <c r="HO324" s="11">
        <f t="shared" si="7641"/>
        <v>4970</v>
      </c>
      <c r="HP324" s="202">
        <f t="shared" si="7642"/>
        <v>0.44807068157230434</v>
      </c>
      <c r="HQ324" s="15">
        <f t="shared" si="7643"/>
        <v>251</v>
      </c>
      <c r="HR324" s="12">
        <f t="shared" si="7644"/>
        <v>5.0503018108651911E-2</v>
      </c>
      <c r="HS324" s="16">
        <v>67.099999999999994</v>
      </c>
      <c r="HT324" s="17">
        <v>4588</v>
      </c>
      <c r="HU324" s="16">
        <f t="shared" si="7645"/>
        <v>92.313883299798789</v>
      </c>
      <c r="HV324" s="23">
        <v>4392</v>
      </c>
      <c r="HW324" s="22">
        <v>4610</v>
      </c>
      <c r="HX324" s="78">
        <f t="shared" si="7646"/>
        <v>0.45766463752075265</v>
      </c>
      <c r="HY324" s="78">
        <f t="shared" si="7647"/>
        <v>0.44967707212055974</v>
      </c>
      <c r="HZ324" s="78">
        <f t="shared" si="7648"/>
        <v>0.43726741095162147</v>
      </c>
    </row>
    <row r="325" spans="1:241" x14ac:dyDescent="0.25">
      <c r="A325" s="211"/>
      <c r="B325" s="41">
        <f t="shared" si="7649"/>
        <v>44755</v>
      </c>
      <c r="C325" s="10">
        <v>1</v>
      </c>
      <c r="D325" s="11"/>
      <c r="E325" s="74">
        <f t="shared" si="7650"/>
        <v>660</v>
      </c>
      <c r="F325" s="74">
        <f t="shared" si="7651"/>
        <v>53</v>
      </c>
      <c r="G325" s="11">
        <v>285</v>
      </c>
      <c r="H325" s="12">
        <f t="shared" si="7567"/>
        <v>0.45757575757575758</v>
      </c>
      <c r="I325" s="11">
        <v>17</v>
      </c>
      <c r="J325" s="12">
        <f t="shared" si="7568"/>
        <v>5.6291390728476824E-2</v>
      </c>
      <c r="K325" s="13"/>
      <c r="L325" s="11"/>
      <c r="M325" s="25">
        <v>4708.2857142857147</v>
      </c>
      <c r="N325" s="38">
        <v>4834</v>
      </c>
      <c r="O325" s="10">
        <v>1</v>
      </c>
      <c r="P325" s="11"/>
      <c r="Q325" s="74">
        <f t="shared" si="7652"/>
        <v>673</v>
      </c>
      <c r="R325" s="74">
        <f t="shared" si="7653"/>
        <v>56</v>
      </c>
      <c r="S325" s="11">
        <v>278</v>
      </c>
      <c r="T325" s="12">
        <f t="shared" si="7571"/>
        <v>0.43536404160475484</v>
      </c>
      <c r="U325" s="11">
        <v>15</v>
      </c>
      <c r="V325" s="12">
        <f t="shared" si="7572"/>
        <v>5.1194539249146756E-2</v>
      </c>
      <c r="W325" s="13"/>
      <c r="X325" s="11"/>
      <c r="Y325" s="25">
        <v>4805.3658536585363</v>
      </c>
      <c r="Z325" s="38">
        <v>4972.8571428571431</v>
      </c>
      <c r="AA325" s="10"/>
      <c r="AB325" s="11"/>
      <c r="AC325" s="74">
        <f t="shared" si="7654"/>
        <v>701</v>
      </c>
      <c r="AD325" s="74">
        <f t="shared" si="7655"/>
        <v>55</v>
      </c>
      <c r="AE325" s="11">
        <v>281</v>
      </c>
      <c r="AF325" s="12">
        <f t="shared" si="7575"/>
        <v>0.42225392296718972</v>
      </c>
      <c r="AG325" s="11">
        <v>15</v>
      </c>
      <c r="AH325" s="12">
        <f t="shared" si="7576"/>
        <v>5.0675675675675678E-2</v>
      </c>
      <c r="AI325" s="13"/>
      <c r="AJ325" s="11"/>
      <c r="AK325" s="25">
        <v>4619.393939393939</v>
      </c>
      <c r="AL325" s="38">
        <v>4663.333333333333</v>
      </c>
      <c r="AM325" s="10">
        <v>1</v>
      </c>
      <c r="AN325" s="11"/>
      <c r="AO325" s="74">
        <f t="shared" si="7656"/>
        <v>157</v>
      </c>
      <c r="AP325" s="74">
        <f t="shared" si="7657"/>
        <v>14</v>
      </c>
      <c r="AQ325" s="11">
        <v>69</v>
      </c>
      <c r="AR325" s="12">
        <f t="shared" si="7579"/>
        <v>0.46496815286624205</v>
      </c>
      <c r="AS325" s="11">
        <v>4</v>
      </c>
      <c r="AT325" s="12">
        <f t="shared" si="7580"/>
        <v>5.4794520547945202E-2</v>
      </c>
      <c r="AU325" s="13"/>
      <c r="AV325" s="11"/>
      <c r="AW325" s="25">
        <v>4868.333333333333</v>
      </c>
      <c r="AX325" s="38">
        <v>5325.7142857142853</v>
      </c>
      <c r="AY325" s="10">
        <v>1</v>
      </c>
      <c r="AZ325" s="11"/>
      <c r="BA325" s="74">
        <f t="shared" si="7658"/>
        <v>712</v>
      </c>
      <c r="BB325" s="74">
        <f t="shared" si="7659"/>
        <v>53</v>
      </c>
      <c r="BC325" s="11">
        <v>291</v>
      </c>
      <c r="BD325" s="12">
        <f t="shared" si="7583"/>
        <v>0.4241573033707865</v>
      </c>
      <c r="BE325" s="11">
        <v>11</v>
      </c>
      <c r="BF325" s="12">
        <f t="shared" si="7584"/>
        <v>3.6423841059602648E-2</v>
      </c>
      <c r="BG325" s="13"/>
      <c r="BH325" s="11"/>
      <c r="BI325" s="25">
        <v>4790.2439024390242</v>
      </c>
      <c r="BJ325" s="38">
        <v>5069.333333333333</v>
      </c>
      <c r="BK325" s="10"/>
      <c r="BL325" s="11"/>
      <c r="BM325" s="74">
        <f t="shared" si="7660"/>
        <v>707</v>
      </c>
      <c r="BN325" s="74">
        <f t="shared" si="7661"/>
        <v>55</v>
      </c>
      <c r="BO325" s="11">
        <v>261</v>
      </c>
      <c r="BP325" s="12">
        <f t="shared" si="7587"/>
        <v>0.38048090523338046</v>
      </c>
      <c r="BQ325" s="11">
        <v>8</v>
      </c>
      <c r="BR325" s="12">
        <f t="shared" si="7588"/>
        <v>2.9739776951672861E-2</v>
      </c>
      <c r="BS325" s="13"/>
      <c r="BT325" s="11"/>
      <c r="BU325" s="25">
        <v>4707.391304347826</v>
      </c>
      <c r="BV325" s="38">
        <v>5250.666666666667</v>
      </c>
      <c r="BW325" s="10"/>
      <c r="BX325" s="11"/>
      <c r="BY325" s="74">
        <f t="shared" si="7662"/>
        <v>695</v>
      </c>
      <c r="BZ325" s="74">
        <f t="shared" si="7663"/>
        <v>55</v>
      </c>
      <c r="CA325" s="11">
        <v>295</v>
      </c>
      <c r="CB325" s="12">
        <f t="shared" si="7591"/>
        <v>0.44748201438848922</v>
      </c>
      <c r="CC325" s="11">
        <v>16</v>
      </c>
      <c r="CD325" s="12">
        <f t="shared" si="7592"/>
        <v>5.1446945337620578E-2</v>
      </c>
      <c r="CE325" s="13"/>
      <c r="CF325" s="11"/>
      <c r="CG325" s="25">
        <v>4870.30303030303</v>
      </c>
      <c r="CH325" s="38">
        <v>4728.5714285714284</v>
      </c>
      <c r="CI325" s="10"/>
      <c r="CJ325" s="11"/>
      <c r="CK325" s="74">
        <f t="shared" si="7664"/>
        <v>713</v>
      </c>
      <c r="CL325" s="74">
        <f t="shared" si="7665"/>
        <v>56</v>
      </c>
      <c r="CM325" s="11">
        <v>317</v>
      </c>
      <c r="CN325" s="12">
        <f t="shared" si="7595"/>
        <v>0.46984572230014027</v>
      </c>
      <c r="CO325" s="11">
        <v>18</v>
      </c>
      <c r="CP325" s="12">
        <f t="shared" si="7596"/>
        <v>5.3731343283582089E-2</v>
      </c>
      <c r="CQ325" s="13"/>
      <c r="CR325" s="11"/>
      <c r="CS325" s="25">
        <v>4863.1428571428569</v>
      </c>
      <c r="CT325" s="38">
        <v>5079.2857142857147</v>
      </c>
      <c r="CU325" s="10"/>
      <c r="CV325" s="11"/>
      <c r="CW325" s="74">
        <f t="shared" si="7666"/>
        <v>706</v>
      </c>
      <c r="CX325" s="74">
        <f t="shared" si="7667"/>
        <v>55</v>
      </c>
      <c r="CY325" s="11">
        <v>254</v>
      </c>
      <c r="CZ325" s="12">
        <f t="shared" si="7599"/>
        <v>0.38526912181303113</v>
      </c>
      <c r="DA325" s="11">
        <v>18</v>
      </c>
      <c r="DB325" s="12">
        <f t="shared" si="7600"/>
        <v>6.6176470588235295E-2</v>
      </c>
      <c r="DC325" s="13"/>
      <c r="DD325" s="11"/>
      <c r="DE325" s="25">
        <v>4919.4285714285716</v>
      </c>
      <c r="DF325" s="38">
        <v>5011.25</v>
      </c>
      <c r="DG325" s="10">
        <v>1</v>
      </c>
      <c r="DH325" s="11"/>
      <c r="DI325" s="74">
        <f t="shared" si="7668"/>
        <v>136</v>
      </c>
      <c r="DJ325" s="74">
        <f t="shared" si="7669"/>
        <v>12</v>
      </c>
      <c r="DK325" s="11">
        <v>47</v>
      </c>
      <c r="DL325" s="12">
        <f t="shared" si="7603"/>
        <v>0.375</v>
      </c>
      <c r="DM325" s="11">
        <v>4</v>
      </c>
      <c r="DN325" s="12">
        <f t="shared" si="7604"/>
        <v>7.8431372549019607E-2</v>
      </c>
      <c r="DO325" s="13"/>
      <c r="DP325" s="11"/>
      <c r="DQ325" s="25">
        <v>4565.454545454545</v>
      </c>
      <c r="DR325" s="38">
        <v>5560</v>
      </c>
      <c r="DS325" s="10"/>
      <c r="DT325" s="11"/>
      <c r="DU325" s="74">
        <f t="shared" si="7670"/>
        <v>732</v>
      </c>
      <c r="DV325" s="74">
        <f t="shared" si="7671"/>
        <v>54</v>
      </c>
      <c r="DW325" s="11">
        <v>292</v>
      </c>
      <c r="DX325" s="12">
        <f t="shared" si="7607"/>
        <v>0.41939890710382516</v>
      </c>
      <c r="DY325" s="11">
        <v>15</v>
      </c>
      <c r="DZ325" s="12">
        <f t="shared" si="7608"/>
        <v>4.8859934853420196E-2</v>
      </c>
      <c r="EA325" s="13"/>
      <c r="EB325" s="11"/>
      <c r="EC325" s="25">
        <v>4901.4285714285716</v>
      </c>
      <c r="ED325" s="38">
        <v>5096</v>
      </c>
      <c r="EE325" s="10"/>
      <c r="EF325" s="11"/>
      <c r="EG325" s="74">
        <f t="shared" si="7672"/>
        <v>733</v>
      </c>
      <c r="EH325" s="74">
        <f t="shared" si="7673"/>
        <v>56</v>
      </c>
      <c r="EI325" s="11">
        <v>265</v>
      </c>
      <c r="EJ325" s="12">
        <f t="shared" si="7611"/>
        <v>0.39563437926330153</v>
      </c>
      <c r="EK325" s="11">
        <v>25</v>
      </c>
      <c r="EL325" s="12">
        <f t="shared" si="7612"/>
        <v>8.6206896551724144E-2</v>
      </c>
      <c r="EM325" s="13"/>
      <c r="EN325" s="11"/>
      <c r="EO325" s="25">
        <v>4904.5714285714284</v>
      </c>
      <c r="EP325" s="38">
        <v>5348.666666666667</v>
      </c>
      <c r="EQ325" s="10"/>
      <c r="ER325" s="11"/>
      <c r="ES325" s="74">
        <f t="shared" si="7674"/>
        <v>704</v>
      </c>
      <c r="ET325" s="74">
        <f t="shared" si="7675"/>
        <v>54</v>
      </c>
      <c r="EU325" s="11">
        <v>334</v>
      </c>
      <c r="EV325" s="12">
        <f t="shared" si="7615"/>
        <v>0.49005681818181818</v>
      </c>
      <c r="EW325" s="11">
        <v>11</v>
      </c>
      <c r="EX325" s="12">
        <f t="shared" si="7616"/>
        <v>3.1884057971014491E-2</v>
      </c>
      <c r="EY325" s="13"/>
      <c r="EZ325" s="11"/>
      <c r="FA325" s="25">
        <v>4581.1111111111113</v>
      </c>
      <c r="FB325" s="38">
        <v>4991.25</v>
      </c>
      <c r="FC325" s="10"/>
      <c r="FD325" s="11"/>
      <c r="FE325" s="74">
        <f t="shared" si="7676"/>
        <v>712</v>
      </c>
      <c r="FF325" s="74">
        <f t="shared" si="7677"/>
        <v>56</v>
      </c>
      <c r="FG325" s="11">
        <v>296</v>
      </c>
      <c r="FH325" s="12">
        <f t="shared" si="7619"/>
        <v>0.4396067415730337</v>
      </c>
      <c r="FI325" s="11">
        <v>17</v>
      </c>
      <c r="FJ325" s="12">
        <f t="shared" si="7620"/>
        <v>5.4313099041533544E-2</v>
      </c>
      <c r="FK325" s="13"/>
      <c r="FL325" s="11"/>
      <c r="FM325" s="25">
        <v>4857.6470588235297</v>
      </c>
      <c r="FN325" s="38">
        <v>4933.333333333333</v>
      </c>
      <c r="FO325" s="10"/>
      <c r="FP325" s="11"/>
      <c r="FQ325" s="74">
        <f t="shared" si="7678"/>
        <v>724</v>
      </c>
      <c r="FR325" s="74">
        <f t="shared" si="7679"/>
        <v>57</v>
      </c>
      <c r="FS325" s="11">
        <v>293</v>
      </c>
      <c r="FT325" s="12">
        <f t="shared" si="7623"/>
        <v>0.43093922651933703</v>
      </c>
      <c r="FU325" s="11">
        <v>19</v>
      </c>
      <c r="FV325" s="12">
        <f t="shared" si="7624"/>
        <v>6.0897435897435896E-2</v>
      </c>
      <c r="FW325" s="13"/>
      <c r="FX325" s="11"/>
      <c r="FY325" s="25">
        <v>4961.5625</v>
      </c>
      <c r="FZ325" s="38">
        <v>4857.333333333333</v>
      </c>
      <c r="GA325" s="10"/>
      <c r="GB325" s="11"/>
      <c r="GC325" s="74">
        <f t="shared" si="7680"/>
        <v>163</v>
      </c>
      <c r="GD325" s="74">
        <f t="shared" si="7681"/>
        <v>13</v>
      </c>
      <c r="GE325" s="11">
        <v>70</v>
      </c>
      <c r="GF325" s="12">
        <f t="shared" si="7627"/>
        <v>0.45398773006134968</v>
      </c>
      <c r="GG325" s="11">
        <v>4</v>
      </c>
      <c r="GH325" s="12">
        <f t="shared" si="7628"/>
        <v>5.4054054054054057E-2</v>
      </c>
      <c r="GI325" s="13"/>
      <c r="GJ325" s="11"/>
      <c r="GK325" s="25">
        <v>4650</v>
      </c>
      <c r="GL325" s="38">
        <v>5137.1428571428569</v>
      </c>
      <c r="GM325" s="10"/>
      <c r="GN325" s="11"/>
      <c r="GO325" s="74">
        <f t="shared" si="7682"/>
        <v>728</v>
      </c>
      <c r="GP325" s="74">
        <f t="shared" si="7683"/>
        <v>55</v>
      </c>
      <c r="GQ325" s="11">
        <v>334</v>
      </c>
      <c r="GR325" s="12">
        <f t="shared" si="7631"/>
        <v>0.46978021978021978</v>
      </c>
      <c r="GS325" s="11">
        <v>8</v>
      </c>
      <c r="GT325" s="12">
        <f t="shared" si="7632"/>
        <v>2.3391812865497075E-2</v>
      </c>
      <c r="GU325" s="13"/>
      <c r="GV325" s="11"/>
      <c r="GW325" s="25">
        <v>4817.5</v>
      </c>
      <c r="GX325" s="38">
        <v>5028</v>
      </c>
      <c r="GY325" s="10">
        <v>1</v>
      </c>
      <c r="GZ325" s="11"/>
      <c r="HA325" s="74">
        <f t="shared" si="7684"/>
        <v>730</v>
      </c>
      <c r="HB325" s="74">
        <f t="shared" si="7685"/>
        <v>56</v>
      </c>
      <c r="HC325" s="11">
        <v>292</v>
      </c>
      <c r="HD325" s="12">
        <f t="shared" si="7635"/>
        <v>0.41369863013698632</v>
      </c>
      <c r="HE325" s="11">
        <v>10</v>
      </c>
      <c r="HF325" s="12">
        <f t="shared" si="7636"/>
        <v>3.3112582781456956E-2</v>
      </c>
      <c r="HG325" s="13"/>
      <c r="HH325" s="11"/>
      <c r="HI325" s="25">
        <v>5102.8571428571431</v>
      </c>
      <c r="HJ325" s="38">
        <v>5228.666666666667</v>
      </c>
      <c r="HK325" s="10">
        <f t="shared" si="7637"/>
        <v>6</v>
      </c>
      <c r="HL325" s="11">
        <f t="shared" si="7638"/>
        <v>0</v>
      </c>
      <c r="HM325" s="11">
        <f t="shared" si="7639"/>
        <v>11086</v>
      </c>
      <c r="HN325" s="11">
        <f t="shared" si="7640"/>
        <v>865</v>
      </c>
      <c r="HO325" s="11">
        <f t="shared" si="7641"/>
        <v>4789</v>
      </c>
      <c r="HP325" s="202">
        <f t="shared" si="7642"/>
        <v>0.43198628901316977</v>
      </c>
      <c r="HQ325" s="15">
        <f t="shared" si="7643"/>
        <v>235</v>
      </c>
      <c r="HR325" s="12">
        <f t="shared" si="7644"/>
        <v>4.9070787220714139E-2</v>
      </c>
      <c r="HS325" s="16">
        <v>67.2</v>
      </c>
      <c r="HT325" s="17">
        <v>4425</v>
      </c>
      <c r="HU325" s="16">
        <f t="shared" si="7645"/>
        <v>92.399248277302149</v>
      </c>
      <c r="HV325" s="23">
        <v>4820.5054151624545</v>
      </c>
      <c r="HW325" s="22">
        <v>5033.6475409836066</v>
      </c>
      <c r="HX325" s="78">
        <f t="shared" si="7646"/>
        <v>0.42520775623268697</v>
      </c>
      <c r="HY325" s="78">
        <f t="shared" si="7647"/>
        <v>0.4215343203230148</v>
      </c>
      <c r="HZ325" s="78">
        <f t="shared" si="7648"/>
        <v>0.44881680404147833</v>
      </c>
    </row>
    <row r="326" spans="1:241" x14ac:dyDescent="0.25">
      <c r="A326" s="211"/>
      <c r="B326" s="41">
        <f t="shared" si="7649"/>
        <v>44756</v>
      </c>
      <c r="C326" s="10"/>
      <c r="D326" s="11"/>
      <c r="E326" s="74">
        <f t="shared" si="7650"/>
        <v>660</v>
      </c>
      <c r="F326" s="74">
        <f t="shared" si="7651"/>
        <v>53</v>
      </c>
      <c r="G326" s="11">
        <v>304</v>
      </c>
      <c r="H326" s="12">
        <f t="shared" si="7567"/>
        <v>0.48636363636363639</v>
      </c>
      <c r="I326" s="11">
        <v>17</v>
      </c>
      <c r="J326" s="12">
        <f t="shared" si="7568"/>
        <v>5.2959501557632398E-2</v>
      </c>
      <c r="K326" s="13"/>
      <c r="L326" s="11"/>
      <c r="M326" s="39">
        <v>77.142857142857139</v>
      </c>
      <c r="N326" s="43">
        <v>80</v>
      </c>
      <c r="O326" s="10"/>
      <c r="P326" s="11"/>
      <c r="Q326" s="74">
        <f t="shared" si="7652"/>
        <v>673</v>
      </c>
      <c r="R326" s="74">
        <f t="shared" si="7653"/>
        <v>56</v>
      </c>
      <c r="S326" s="11">
        <v>302</v>
      </c>
      <c r="T326" s="12">
        <f t="shared" si="7571"/>
        <v>0.47548291233283801</v>
      </c>
      <c r="U326" s="11">
        <v>18</v>
      </c>
      <c r="V326" s="12">
        <f t="shared" si="7572"/>
        <v>5.6250000000000001E-2</v>
      </c>
      <c r="W326" s="13"/>
      <c r="X326" s="11"/>
      <c r="Y326" s="39">
        <v>73.170731707317074</v>
      </c>
      <c r="Z326" s="43">
        <v>64.285714285714292</v>
      </c>
      <c r="AA326" s="10"/>
      <c r="AB326" s="11"/>
      <c r="AC326" s="74">
        <f t="shared" si="7654"/>
        <v>701</v>
      </c>
      <c r="AD326" s="74">
        <f t="shared" si="7655"/>
        <v>55</v>
      </c>
      <c r="AE326" s="11">
        <v>284</v>
      </c>
      <c r="AF326" s="12">
        <f t="shared" si="7575"/>
        <v>0.42368045649072755</v>
      </c>
      <c r="AG326" s="11">
        <v>13</v>
      </c>
      <c r="AH326" s="12">
        <f t="shared" si="7576"/>
        <v>4.3771043771043773E-2</v>
      </c>
      <c r="AI326" s="13"/>
      <c r="AJ326" s="11"/>
      <c r="AK326" s="39">
        <v>81.818181818181813</v>
      </c>
      <c r="AL326" s="43">
        <v>93.333333333333329</v>
      </c>
      <c r="AM326" s="10"/>
      <c r="AN326" s="11"/>
      <c r="AO326" s="74">
        <f t="shared" si="7656"/>
        <v>157</v>
      </c>
      <c r="AP326" s="74">
        <f t="shared" si="7657"/>
        <v>14</v>
      </c>
      <c r="AQ326" s="11">
        <v>62</v>
      </c>
      <c r="AR326" s="12">
        <f t="shared" si="7579"/>
        <v>0.4140127388535032</v>
      </c>
      <c r="AS326" s="11">
        <v>3</v>
      </c>
      <c r="AT326" s="12">
        <f t="shared" si="7580"/>
        <v>4.6153846153846156E-2</v>
      </c>
      <c r="AU326" s="13"/>
      <c r="AV326" s="11"/>
      <c r="AW326" s="39">
        <v>50</v>
      </c>
      <c r="AX326" s="43">
        <v>85.714285714285708</v>
      </c>
      <c r="AY326" s="10"/>
      <c r="AZ326" s="11"/>
      <c r="BA326" s="74">
        <f t="shared" si="7658"/>
        <v>712</v>
      </c>
      <c r="BB326" s="74">
        <f t="shared" si="7659"/>
        <v>53</v>
      </c>
      <c r="BC326" s="11">
        <v>264</v>
      </c>
      <c r="BD326" s="12">
        <f t="shared" si="7583"/>
        <v>0.38202247191011235</v>
      </c>
      <c r="BE326" s="11">
        <v>8</v>
      </c>
      <c r="BF326" s="12">
        <f t="shared" si="7584"/>
        <v>2.9411764705882353E-2</v>
      </c>
      <c r="BG326" s="13"/>
      <c r="BH326" s="11"/>
      <c r="BI326" s="39">
        <v>73.170731707317074</v>
      </c>
      <c r="BJ326" s="43">
        <v>93.333333333333329</v>
      </c>
      <c r="BK326" s="10"/>
      <c r="BL326" s="11"/>
      <c r="BM326" s="74">
        <f t="shared" si="7660"/>
        <v>707</v>
      </c>
      <c r="BN326" s="74">
        <f t="shared" si="7661"/>
        <v>55</v>
      </c>
      <c r="BO326" s="11">
        <v>284</v>
      </c>
      <c r="BP326" s="12">
        <f t="shared" si="7587"/>
        <v>0.41442715700141441</v>
      </c>
      <c r="BQ326" s="11">
        <v>9</v>
      </c>
      <c r="BR326" s="12">
        <f t="shared" si="7588"/>
        <v>3.0716723549488054E-2</v>
      </c>
      <c r="BS326" s="13"/>
      <c r="BT326" s="11"/>
      <c r="BU326" s="39">
        <v>56.521739130434781</v>
      </c>
      <c r="BV326" s="43">
        <v>80</v>
      </c>
      <c r="BW326" s="10"/>
      <c r="BX326" s="11"/>
      <c r="BY326" s="74">
        <f t="shared" si="7662"/>
        <v>695</v>
      </c>
      <c r="BZ326" s="74">
        <f t="shared" si="7663"/>
        <v>55</v>
      </c>
      <c r="CA326" s="11">
        <v>306</v>
      </c>
      <c r="CB326" s="12">
        <f t="shared" si="7591"/>
        <v>0.46906474820143884</v>
      </c>
      <c r="CC326" s="11">
        <v>20</v>
      </c>
      <c r="CD326" s="12">
        <f t="shared" si="7592"/>
        <v>6.1349693251533742E-2</v>
      </c>
      <c r="CE326" s="13"/>
      <c r="CF326" s="11"/>
      <c r="CG326" s="39">
        <v>87.878787878787875</v>
      </c>
      <c r="CH326" s="43">
        <v>71.428571428571431</v>
      </c>
      <c r="CI326" s="10">
        <v>1</v>
      </c>
      <c r="CJ326" s="11"/>
      <c r="CK326" s="74">
        <f t="shared" si="7664"/>
        <v>712</v>
      </c>
      <c r="CL326" s="74">
        <f t="shared" si="7665"/>
        <v>56</v>
      </c>
      <c r="CM326" s="11">
        <v>323</v>
      </c>
      <c r="CN326" s="12">
        <f t="shared" si="7595"/>
        <v>0.47331460674157305</v>
      </c>
      <c r="CO326" s="11">
        <v>14</v>
      </c>
      <c r="CP326" s="12">
        <f t="shared" si="7596"/>
        <v>4.1543026706231452E-2</v>
      </c>
      <c r="CQ326" s="13"/>
      <c r="CR326" s="11"/>
      <c r="CS326" s="39">
        <v>74.285714285714292</v>
      </c>
      <c r="CT326" s="43">
        <v>92.857142857142861</v>
      </c>
      <c r="CU326" s="10"/>
      <c r="CV326" s="11"/>
      <c r="CW326" s="74">
        <f t="shared" si="7666"/>
        <v>706</v>
      </c>
      <c r="CX326" s="74">
        <f t="shared" si="7667"/>
        <v>55</v>
      </c>
      <c r="CY326" s="11">
        <v>287</v>
      </c>
      <c r="CZ326" s="12">
        <f t="shared" si="7599"/>
        <v>0.43484419263456092</v>
      </c>
      <c r="DA326" s="11">
        <v>20</v>
      </c>
      <c r="DB326" s="12">
        <f t="shared" si="7600"/>
        <v>6.5146579804560262E-2</v>
      </c>
      <c r="DC326" s="13"/>
      <c r="DD326" s="11"/>
      <c r="DE326" s="39">
        <v>77.142857142857139</v>
      </c>
      <c r="DF326" s="43">
        <v>100</v>
      </c>
      <c r="DG326" s="10"/>
      <c r="DH326" s="11">
        <v>1</v>
      </c>
      <c r="DI326" s="74">
        <f t="shared" si="7668"/>
        <v>136</v>
      </c>
      <c r="DJ326" s="74">
        <f t="shared" si="7669"/>
        <v>11</v>
      </c>
      <c r="DK326" s="11">
        <v>49</v>
      </c>
      <c r="DL326" s="12">
        <f t="shared" si="7603"/>
        <v>0.38235294117647056</v>
      </c>
      <c r="DM326" s="11">
        <v>3</v>
      </c>
      <c r="DN326" s="12">
        <f t="shared" si="7604"/>
        <v>5.7692307692307696E-2</v>
      </c>
      <c r="DO326" s="39"/>
      <c r="DP326" s="39"/>
      <c r="DQ326" s="39">
        <v>72.727272727272734</v>
      </c>
      <c r="DR326" s="43">
        <v>100</v>
      </c>
      <c r="DS326" s="10"/>
      <c r="DT326" s="11"/>
      <c r="DU326" s="74">
        <f t="shared" si="7670"/>
        <v>732</v>
      </c>
      <c r="DV326" s="74">
        <f t="shared" si="7671"/>
        <v>54</v>
      </c>
      <c r="DW326" s="11">
        <v>301</v>
      </c>
      <c r="DX326" s="12">
        <f t="shared" si="7607"/>
        <v>0.42759562841530052</v>
      </c>
      <c r="DY326" s="11">
        <v>12</v>
      </c>
      <c r="DZ326" s="12">
        <f t="shared" si="7608"/>
        <v>3.8338658146964855E-2</v>
      </c>
      <c r="EA326" s="13"/>
      <c r="EB326" s="11"/>
      <c r="EC326" s="39">
        <v>85.714285714285708</v>
      </c>
      <c r="ED326" s="43">
        <v>100</v>
      </c>
      <c r="EE326" s="10"/>
      <c r="EF326" s="11"/>
      <c r="EG326" s="74">
        <f t="shared" si="7672"/>
        <v>733</v>
      </c>
      <c r="EH326" s="74">
        <f t="shared" si="7673"/>
        <v>56</v>
      </c>
      <c r="EI326" s="11">
        <v>276</v>
      </c>
      <c r="EJ326" s="12">
        <f t="shared" si="7611"/>
        <v>0.40927694406548432</v>
      </c>
      <c r="EK326" s="11">
        <v>24</v>
      </c>
      <c r="EL326" s="12">
        <f t="shared" si="7612"/>
        <v>0.08</v>
      </c>
      <c r="EM326" s="13"/>
      <c r="EN326" s="11"/>
      <c r="EO326" s="39">
        <v>65.714285714285708</v>
      </c>
      <c r="EP326" s="43">
        <v>100</v>
      </c>
      <c r="EQ326" s="10">
        <v>1</v>
      </c>
      <c r="ER326" s="11"/>
      <c r="ES326" s="74">
        <f t="shared" si="7674"/>
        <v>703</v>
      </c>
      <c r="ET326" s="74">
        <f t="shared" si="7675"/>
        <v>54</v>
      </c>
      <c r="EU326" s="11">
        <v>324</v>
      </c>
      <c r="EV326" s="12">
        <f t="shared" si="7615"/>
        <v>0.48079658605974396</v>
      </c>
      <c r="EW326" s="11">
        <v>14</v>
      </c>
      <c r="EX326" s="12">
        <f t="shared" si="7616"/>
        <v>4.142011834319527E-2</v>
      </c>
      <c r="EY326" s="13"/>
      <c r="EZ326" s="11"/>
      <c r="FA326" s="39">
        <v>91.666666666666671</v>
      </c>
      <c r="FB326" s="43">
        <v>81.25</v>
      </c>
      <c r="FC326" s="10"/>
      <c r="FD326" s="11"/>
      <c r="FE326" s="74">
        <f t="shared" si="7676"/>
        <v>712</v>
      </c>
      <c r="FF326" s="74">
        <f t="shared" si="7677"/>
        <v>56</v>
      </c>
      <c r="FG326" s="11">
        <v>322</v>
      </c>
      <c r="FH326" s="12">
        <f t="shared" si="7619"/>
        <v>0.48735955056179775</v>
      </c>
      <c r="FI326" s="11">
        <v>25</v>
      </c>
      <c r="FJ326" s="12">
        <f t="shared" si="7620"/>
        <v>7.2046109510086456E-2</v>
      </c>
      <c r="FK326" s="13"/>
      <c r="FL326" s="11"/>
      <c r="FM326" s="39">
        <v>76.470588235294116</v>
      </c>
      <c r="FN326" s="43">
        <v>86.666666666666671</v>
      </c>
      <c r="FO326" s="10"/>
      <c r="FP326" s="11"/>
      <c r="FQ326" s="74">
        <f t="shared" si="7678"/>
        <v>724</v>
      </c>
      <c r="FR326" s="74">
        <f t="shared" si="7679"/>
        <v>57</v>
      </c>
      <c r="FS326" s="11">
        <v>312</v>
      </c>
      <c r="FT326" s="12">
        <f t="shared" si="7623"/>
        <v>0.44337016574585636</v>
      </c>
      <c r="FU326" s="11">
        <v>9</v>
      </c>
      <c r="FV326" s="12">
        <f t="shared" si="7624"/>
        <v>2.8037383177570093E-2</v>
      </c>
      <c r="FW326" s="13"/>
      <c r="FX326" s="11"/>
      <c r="FY326" s="39">
        <v>87.5</v>
      </c>
      <c r="FZ326" s="43">
        <v>93.333333333333329</v>
      </c>
      <c r="GA326" s="10"/>
      <c r="GB326" s="11"/>
      <c r="GC326" s="74">
        <f t="shared" si="7680"/>
        <v>163</v>
      </c>
      <c r="GD326" s="74">
        <f t="shared" si="7681"/>
        <v>13</v>
      </c>
      <c r="GE326" s="11">
        <v>68</v>
      </c>
      <c r="GF326" s="12">
        <f t="shared" si="7627"/>
        <v>0.43558282208588955</v>
      </c>
      <c r="GG326" s="11">
        <v>3</v>
      </c>
      <c r="GH326" s="12">
        <f t="shared" si="7628"/>
        <v>4.2253521126760563E-2</v>
      </c>
      <c r="GI326" s="13"/>
      <c r="GJ326" s="11"/>
      <c r="GK326" s="39">
        <v>83.333333333333329</v>
      </c>
      <c r="GL326" s="43">
        <v>57.142857142857146</v>
      </c>
      <c r="GM326" s="10"/>
      <c r="GN326" s="11"/>
      <c r="GO326" s="74">
        <f t="shared" si="7682"/>
        <v>728</v>
      </c>
      <c r="GP326" s="74">
        <f t="shared" si="7683"/>
        <v>55</v>
      </c>
      <c r="GQ326" s="11">
        <v>312</v>
      </c>
      <c r="GR326" s="12">
        <f t="shared" si="7631"/>
        <v>0.43956043956043955</v>
      </c>
      <c r="GS326" s="11">
        <v>8</v>
      </c>
      <c r="GT326" s="12">
        <f t="shared" si="7632"/>
        <v>2.5000000000000001E-2</v>
      </c>
      <c r="GU326" s="13"/>
      <c r="GV326" s="11"/>
      <c r="GW326" s="39">
        <v>88.888888888888886</v>
      </c>
      <c r="GX326" s="43">
        <v>93.333333333333329</v>
      </c>
      <c r="GY326" s="10"/>
      <c r="GZ326" s="11"/>
      <c r="HA326" s="74">
        <f t="shared" si="7684"/>
        <v>730</v>
      </c>
      <c r="HB326" s="74">
        <f t="shared" si="7685"/>
        <v>56</v>
      </c>
      <c r="HC326" s="11">
        <v>270</v>
      </c>
      <c r="HD326" s="12">
        <f t="shared" si="7635"/>
        <v>0.37945205479452054</v>
      </c>
      <c r="HE326" s="11">
        <v>7</v>
      </c>
      <c r="HF326" s="12">
        <f t="shared" si="7636"/>
        <v>2.5270758122743681E-2</v>
      </c>
      <c r="HG326" s="13"/>
      <c r="HH326" s="11"/>
      <c r="HI326" s="39">
        <v>80</v>
      </c>
      <c r="HJ326" s="43">
        <v>100</v>
      </c>
      <c r="HK326" s="10">
        <f t="shared" si="7637"/>
        <v>2</v>
      </c>
      <c r="HL326" s="11">
        <f t="shared" si="7638"/>
        <v>1</v>
      </c>
      <c r="HM326" s="11">
        <f t="shared" si="7639"/>
        <v>11084</v>
      </c>
      <c r="HN326" s="11">
        <f t="shared" si="7640"/>
        <v>864</v>
      </c>
      <c r="HO326" s="11">
        <f t="shared" si="7641"/>
        <v>4877</v>
      </c>
      <c r="HP326" s="202">
        <f t="shared" si="7642"/>
        <v>0.44000360880548539</v>
      </c>
      <c r="HQ326" s="15">
        <f t="shared" si="7643"/>
        <v>227</v>
      </c>
      <c r="HR326" s="12">
        <f t="shared" si="7644"/>
        <v>4.654500717654296E-2</v>
      </c>
      <c r="HS326" s="16">
        <v>67.400000000000006</v>
      </c>
      <c r="HT326" s="17">
        <v>4510</v>
      </c>
      <c r="HU326" s="16">
        <f t="shared" si="7645"/>
        <v>92.474882099651424</v>
      </c>
      <c r="HV326" s="23">
        <v>72.74368231046931</v>
      </c>
      <c r="HW326" s="22">
        <v>79.918032786885249</v>
      </c>
      <c r="HX326" s="78">
        <f t="shared" si="7646"/>
        <v>0.43434903047091411</v>
      </c>
      <c r="HY326" s="78">
        <f t="shared" si="7647"/>
        <v>0.44022617124394187</v>
      </c>
      <c r="HZ326" s="78">
        <f t="shared" si="7648"/>
        <v>0.4452127659574468</v>
      </c>
      <c r="ID326" s="83">
        <f t="shared" ref="ID326:IF326" si="7686">ID327/ID328</f>
        <v>5.5096418732782371E-3</v>
      </c>
      <c r="IE326" s="83">
        <f t="shared" si="7686"/>
        <v>2.9530201342281878E-3</v>
      </c>
      <c r="IF326" s="83">
        <f t="shared" si="7686"/>
        <v>2.6525198938992041E-3</v>
      </c>
      <c r="IG326" s="86" t="s">
        <v>41</v>
      </c>
    </row>
    <row r="327" spans="1:241" ht="19.5" thickBot="1" x14ac:dyDescent="0.3">
      <c r="A327" s="211"/>
      <c r="B327" s="42"/>
      <c r="C327" s="26">
        <f t="shared" ref="C327:D327" si="7687">SUM(C320:C326)</f>
        <v>5</v>
      </c>
      <c r="D327" s="27">
        <f t="shared" si="7687"/>
        <v>1</v>
      </c>
      <c r="E327" s="27"/>
      <c r="F327" s="27"/>
      <c r="G327" s="27">
        <f t="shared" ref="G327" si="7688">SUM(G320:G326)</f>
        <v>2131</v>
      </c>
      <c r="H327" s="28">
        <f t="shared" ref="H327" si="7689">((G327+I327)/7)/E326</f>
        <v>0.48917748917748916</v>
      </c>
      <c r="I327" s="27">
        <f t="shared" ref="I327" si="7690">SUM(I320:I326)</f>
        <v>129</v>
      </c>
      <c r="J327" s="28">
        <f t="shared" ref="J327" si="7691">(I327/(I327+G327))</f>
        <v>5.7079646017699118E-2</v>
      </c>
      <c r="K327" s="27"/>
      <c r="L327" s="27"/>
      <c r="M327" s="29">
        <f t="shared" ref="M327:N327" si="7692">M325/M324*100-100</f>
        <v>7.2014051522248224</v>
      </c>
      <c r="N327" s="72">
        <f t="shared" si="7692"/>
        <v>4.8590021691973959</v>
      </c>
      <c r="O327" s="26">
        <f t="shared" ref="O327:P327" si="7693">SUM(O320:O326)</f>
        <v>2</v>
      </c>
      <c r="P327" s="27">
        <f t="shared" si="7693"/>
        <v>0</v>
      </c>
      <c r="Q327" s="27"/>
      <c r="R327" s="27"/>
      <c r="S327" s="27">
        <f t="shared" si="7446"/>
        <v>2028</v>
      </c>
      <c r="T327" s="28">
        <f t="shared" ref="T327" si="7694">((S327+U327)/7)/Q326</f>
        <v>0.4578645722776481</v>
      </c>
      <c r="U327" s="27">
        <f t="shared" si="7448"/>
        <v>129</v>
      </c>
      <c r="V327" s="28">
        <f t="shared" ref="V327" si="7695">(U327/(U327+S327))</f>
        <v>5.9805285118219746E-2</v>
      </c>
      <c r="W327" s="27"/>
      <c r="X327" s="27"/>
      <c r="Y327" s="29">
        <f t="shared" ref="Y327:Z327" si="7696">Y325/Y324*100-100</f>
        <v>9.4117908392198615</v>
      </c>
      <c r="Z327" s="72">
        <f t="shared" si="7696"/>
        <v>7.8710876975519142</v>
      </c>
      <c r="AA327" s="26">
        <f t="shared" ref="AA327:AB327" si="7697">SUM(AA320:AA326)</f>
        <v>1</v>
      </c>
      <c r="AB327" s="27">
        <f t="shared" si="7697"/>
        <v>0</v>
      </c>
      <c r="AC327" s="27"/>
      <c r="AD327" s="27"/>
      <c r="AE327" s="27">
        <f t="shared" si="7452"/>
        <v>2128</v>
      </c>
      <c r="AF327" s="28">
        <f t="shared" ref="AF327" si="7698">((AE327+AG327)/7)/AC326</f>
        <v>0.45384145098838397</v>
      </c>
      <c r="AG327" s="27">
        <f t="shared" si="7454"/>
        <v>99</v>
      </c>
      <c r="AH327" s="28">
        <f t="shared" ref="AH327" si="7699">(AG327/(AG327+AE327))</f>
        <v>4.4454422990570272E-2</v>
      </c>
      <c r="AI327" s="27"/>
      <c r="AJ327" s="27"/>
      <c r="AK327" s="29">
        <f t="shared" ref="AK327:AL327" si="7700">AK325/AK324*100-100</f>
        <v>5.177457636474017</v>
      </c>
      <c r="AL327" s="72">
        <f t="shared" si="7700"/>
        <v>1.1569052783803215</v>
      </c>
      <c r="AM327" s="26">
        <f t="shared" ref="AM327:AN327" si="7701">SUM(AM320:AM326)</f>
        <v>2</v>
      </c>
      <c r="AN327" s="27">
        <f t="shared" si="7701"/>
        <v>0</v>
      </c>
      <c r="AO327" s="27"/>
      <c r="AP327" s="27"/>
      <c r="AQ327" s="27">
        <f t="shared" si="7458"/>
        <v>422</v>
      </c>
      <c r="AR327" s="28">
        <f t="shared" ref="AR327" si="7702">((AQ327+AS327)/7)/AO326</f>
        <v>0.4140127388535032</v>
      </c>
      <c r="AS327" s="27">
        <f t="shared" si="7460"/>
        <v>33</v>
      </c>
      <c r="AT327" s="28">
        <f t="shared" ref="AT327" si="7703">(AS327/(AS327+AQ327))</f>
        <v>7.2527472527472533E-2</v>
      </c>
      <c r="AU327" s="27"/>
      <c r="AV327" s="27"/>
      <c r="AW327" s="29">
        <f t="shared" ref="AW327:AX327" si="7704">AW325/AW324*100-100</f>
        <v>10.845476624165144</v>
      </c>
      <c r="AX327" s="72">
        <f t="shared" si="7704"/>
        <v>15.525255655407506</v>
      </c>
      <c r="AY327" s="26">
        <f t="shared" ref="AY327:AZ327" si="7705">SUM(AY320:AY326)</f>
        <v>3</v>
      </c>
      <c r="AZ327" s="27">
        <f t="shared" si="7705"/>
        <v>1</v>
      </c>
      <c r="BA327" s="27"/>
      <c r="BB327" s="27"/>
      <c r="BC327" s="27">
        <f t="shared" si="7464"/>
        <v>2027</v>
      </c>
      <c r="BD327" s="28">
        <f t="shared" ref="BD327" si="7706">((BC327+BE327)/7)/BA326</f>
        <v>0.4221508828250401</v>
      </c>
      <c r="BE327" s="27">
        <f t="shared" si="7466"/>
        <v>77</v>
      </c>
      <c r="BF327" s="28">
        <f t="shared" ref="BF327" si="7707">(BE327/(BE327+BC327))</f>
        <v>3.6596958174904944E-2</v>
      </c>
      <c r="BG327" s="27"/>
      <c r="BH327" s="27"/>
      <c r="BI327" s="29">
        <f t="shared" ref="BI327:BJ327" si="7708">BI325/BI324*100-100</f>
        <v>9.0674841174641188</v>
      </c>
      <c r="BJ327" s="72">
        <f t="shared" si="7708"/>
        <v>9.9638467100506176</v>
      </c>
      <c r="BK327" s="26">
        <f t="shared" ref="BK327:BL327" si="7709">SUM(BK320:BK326)</f>
        <v>7</v>
      </c>
      <c r="BL327" s="27">
        <f t="shared" si="7709"/>
        <v>1</v>
      </c>
      <c r="BM327" s="27"/>
      <c r="BN327" s="27"/>
      <c r="BO327" s="27">
        <f t="shared" si="7470"/>
        <v>1998</v>
      </c>
      <c r="BP327" s="28">
        <f t="shared" ref="BP327" si="7710">((BO327+BQ327)/7)/BM326</f>
        <v>0.41806425540513231</v>
      </c>
      <c r="BQ327" s="27">
        <f t="shared" si="7472"/>
        <v>71</v>
      </c>
      <c r="BR327" s="28">
        <f t="shared" ref="BR327" si="7711">(BQ327/(BQ327+BO327))</f>
        <v>3.4316094731754468E-2</v>
      </c>
      <c r="BS327" s="27"/>
      <c r="BT327" s="27"/>
      <c r="BU327" s="29">
        <f t="shared" ref="BU327:BV327" si="7712">BU325/BU324*100-100</f>
        <v>7.1810406272273752</v>
      </c>
      <c r="BV327" s="72">
        <f t="shared" si="7712"/>
        <v>13.897324656543745</v>
      </c>
      <c r="BW327" s="26">
        <f t="shared" ref="BW327:BX327" si="7713">SUM(BW320:BW326)</f>
        <v>2</v>
      </c>
      <c r="BX327" s="27">
        <f t="shared" si="7713"/>
        <v>0</v>
      </c>
      <c r="BY327" s="27"/>
      <c r="BZ327" s="27"/>
      <c r="CA327" s="27">
        <f t="shared" si="7476"/>
        <v>2163</v>
      </c>
      <c r="CB327" s="28">
        <f t="shared" ref="CB327" si="7714">((CA327+CC327)/7)/BY326</f>
        <v>0.47235354573484067</v>
      </c>
      <c r="CC327" s="27">
        <f t="shared" si="7478"/>
        <v>135</v>
      </c>
      <c r="CD327" s="28">
        <f t="shared" ref="CD327" si="7715">(CC327/(CC327+CA327))</f>
        <v>5.87467362924282E-2</v>
      </c>
      <c r="CE327" s="27"/>
      <c r="CF327" s="27"/>
      <c r="CG327" s="29">
        <f t="shared" ref="CG327:CH327" si="7716">CG325/CG324*100-100</f>
        <v>10.890324005078099</v>
      </c>
      <c r="CH327" s="72">
        <f t="shared" si="7716"/>
        <v>2.572048342113419</v>
      </c>
      <c r="CI327" s="26">
        <f t="shared" ref="CI327:CJ327" si="7717">SUM(CI320:CI326)</f>
        <v>4</v>
      </c>
      <c r="CJ327" s="27">
        <f t="shared" si="7717"/>
        <v>0</v>
      </c>
      <c r="CK327" s="27"/>
      <c r="CL327" s="27"/>
      <c r="CM327" s="27">
        <f t="shared" si="7482"/>
        <v>2291</v>
      </c>
      <c r="CN327" s="28">
        <f t="shared" ref="CN327" si="7718">((CM327+CO327)/7)/CK326</f>
        <v>0.47873194221508825</v>
      </c>
      <c r="CO327" s="27">
        <f t="shared" si="7484"/>
        <v>95</v>
      </c>
      <c r="CP327" s="28">
        <f t="shared" ref="CP327" si="7719">(CO327/(CO327+CM327))</f>
        <v>3.9815590947191955E-2</v>
      </c>
      <c r="CQ327" s="27"/>
      <c r="CR327" s="27"/>
      <c r="CS327" s="29">
        <f t="shared" ref="CS327:CT327" si="7720">CS325/CS324*100-100</f>
        <v>10.727296383034087</v>
      </c>
      <c r="CT327" s="72">
        <f t="shared" si="7720"/>
        <v>10.179733498605529</v>
      </c>
      <c r="CU327" s="26">
        <f t="shared" ref="CU327:CV327" si="7721">SUM(CU320:CU326)</f>
        <v>1</v>
      </c>
      <c r="CV327" s="27">
        <f t="shared" si="7721"/>
        <v>0</v>
      </c>
      <c r="CW327" s="27"/>
      <c r="CX327" s="27"/>
      <c r="CY327" s="27">
        <f t="shared" si="7488"/>
        <v>2056</v>
      </c>
      <c r="CZ327" s="28">
        <f t="shared" ref="CZ327" si="7722">((CY327+DA327)/7)/CW326</f>
        <v>0.44475920679886688</v>
      </c>
      <c r="DA327" s="27">
        <f t="shared" si="7490"/>
        <v>142</v>
      </c>
      <c r="DB327" s="28">
        <f t="shared" ref="DB327" si="7723">(DA327/(DA327+CY327))</f>
        <v>6.4604185623293897E-2</v>
      </c>
      <c r="DC327" s="27"/>
      <c r="DD327" s="27"/>
      <c r="DE327" s="29">
        <f t="shared" ref="DE327:DF327" si="7724">DE325/DE324*100-100</f>
        <v>12.008847254748886</v>
      </c>
      <c r="DF327" s="72">
        <f t="shared" si="7724"/>
        <v>8.7039045553145371</v>
      </c>
      <c r="DG327" s="26">
        <f t="shared" ref="DG327:DH327" si="7725">SUM(DG320:DG326)</f>
        <v>1</v>
      </c>
      <c r="DH327" s="27">
        <f t="shared" si="7725"/>
        <v>1</v>
      </c>
      <c r="DI327" s="27"/>
      <c r="DJ327" s="27"/>
      <c r="DK327" s="27">
        <f t="shared" si="7494"/>
        <v>366</v>
      </c>
      <c r="DL327" s="28">
        <f t="shared" ref="DL327" si="7726">((DK327+DM327)/7)/DI326</f>
        <v>0.41176470588235292</v>
      </c>
      <c r="DM327" s="27">
        <f t="shared" si="7496"/>
        <v>26</v>
      </c>
      <c r="DN327" s="28">
        <f t="shared" ref="DN327" si="7727">(DM327/(DM327+DK327))</f>
        <v>6.6326530612244902E-2</v>
      </c>
      <c r="DO327" s="27"/>
      <c r="DP327" s="27"/>
      <c r="DQ327" s="29">
        <f t="shared" ref="DQ327:DR327" si="7728">DQ325/DQ324*100-100</f>
        <v>3.9493293591654037</v>
      </c>
      <c r="DR327" s="72">
        <f t="shared" si="7728"/>
        <v>20.607375271149664</v>
      </c>
      <c r="DS327" s="26">
        <f t="shared" ref="DS327:DT327" si="7729">SUM(DS320:DS326)</f>
        <v>2</v>
      </c>
      <c r="DT327" s="27">
        <f t="shared" si="7729"/>
        <v>1</v>
      </c>
      <c r="DU327" s="27"/>
      <c r="DV327" s="27"/>
      <c r="DW327" s="27">
        <f t="shared" si="7500"/>
        <v>2144</v>
      </c>
      <c r="DX327" s="28">
        <f t="shared" ref="DX327" si="7730">((DW327+DY327)/7)/DU326</f>
        <v>0.43871975019516007</v>
      </c>
      <c r="DY327" s="27">
        <f t="shared" si="7502"/>
        <v>104</v>
      </c>
      <c r="DZ327" s="28">
        <f t="shared" ref="DZ327" si="7731">(DY327/(DY327+DW327))</f>
        <v>4.6263345195729534E-2</v>
      </c>
      <c r="EA327" s="27"/>
      <c r="EB327" s="27"/>
      <c r="EC327" s="29">
        <f t="shared" ref="EC327:ED327" si="7732">EC325/EC324*100-100</f>
        <v>11.59901118917513</v>
      </c>
      <c r="ED327" s="72">
        <f t="shared" si="7732"/>
        <v>10.542299349240778</v>
      </c>
      <c r="EE327" s="26">
        <f t="shared" ref="EE327:EF327" si="7733">SUM(EE320:EE326)</f>
        <v>1</v>
      </c>
      <c r="EF327" s="27">
        <f t="shared" si="7733"/>
        <v>0</v>
      </c>
      <c r="EG327" s="27"/>
      <c r="EH327" s="27"/>
      <c r="EI327" s="27">
        <f t="shared" si="7506"/>
        <v>2021</v>
      </c>
      <c r="EJ327" s="28">
        <f t="shared" ref="EJ327" si="7734">((EI327+EK327)/7)/EG326</f>
        <v>0.42252972130189048</v>
      </c>
      <c r="EK327" s="27">
        <f t="shared" si="7508"/>
        <v>147</v>
      </c>
      <c r="EL327" s="28">
        <f t="shared" ref="EL327" si="7735">(EK327/(EK327+EI327))</f>
        <v>6.780442804428044E-2</v>
      </c>
      <c r="EM327" s="27"/>
      <c r="EN327" s="27"/>
      <c r="EO327" s="29">
        <f t="shared" ref="EO327:EP327" si="7736">EO325/EO324*100-100</f>
        <v>11.670569867291178</v>
      </c>
      <c r="EP327" s="72">
        <f t="shared" si="7736"/>
        <v>16.023138105567611</v>
      </c>
      <c r="EQ327" s="26">
        <f t="shared" ref="EQ327:ER327" si="7737">SUM(EQ320:EQ326)</f>
        <v>3</v>
      </c>
      <c r="ER327" s="27">
        <f t="shared" si="7737"/>
        <v>0</v>
      </c>
      <c r="ES327" s="27"/>
      <c r="ET327" s="27"/>
      <c r="EU327" s="27">
        <f t="shared" si="7512"/>
        <v>2316</v>
      </c>
      <c r="EV327" s="28">
        <f t="shared" ref="EV327" si="7738">((EU327+EW327)/7)/ES326</f>
        <v>0.49583418004470636</v>
      </c>
      <c r="EW327" s="27">
        <f t="shared" si="7514"/>
        <v>124</v>
      </c>
      <c r="EX327" s="28">
        <f t="shared" ref="EX327" si="7739">(EW327/(EW327+EU327))</f>
        <v>5.0819672131147541E-2</v>
      </c>
      <c r="EY327" s="27"/>
      <c r="EZ327" s="27"/>
      <c r="FA327" s="29">
        <f t="shared" ref="FA327:FB327" si="7740">FA325/FA324*100-100</f>
        <v>4.3058085407812143</v>
      </c>
      <c r="FB327" s="72">
        <f t="shared" si="7740"/>
        <v>8.2700650759219201</v>
      </c>
      <c r="FC327" s="26">
        <f t="shared" ref="FC327:FD327" si="7741">SUM(FC320:FC326)</f>
        <v>2</v>
      </c>
      <c r="FD327" s="27">
        <f t="shared" si="7741"/>
        <v>0</v>
      </c>
      <c r="FE327" s="27"/>
      <c r="FF327" s="27"/>
      <c r="FG327" s="27">
        <f t="shared" si="7518"/>
        <v>2086</v>
      </c>
      <c r="FH327" s="28">
        <f t="shared" ref="FH327" si="7742">((FG327+FI327)/7)/FE326</f>
        <v>0.4508426966292135</v>
      </c>
      <c r="FI327" s="27">
        <f t="shared" si="7520"/>
        <v>161</v>
      </c>
      <c r="FJ327" s="28">
        <f t="shared" ref="FJ327" si="7743">(FI327/(FI327+FG327))</f>
        <v>7.1651090342679122E-2</v>
      </c>
      <c r="FK327" s="27"/>
      <c r="FL327" s="27"/>
      <c r="FM327" s="29">
        <f t="shared" ref="FM327:FN327" si="7744">FM325/FM324*100-100</f>
        <v>10.602164363012974</v>
      </c>
      <c r="FN327" s="72">
        <f t="shared" si="7744"/>
        <v>7.013738250180765</v>
      </c>
      <c r="FO327" s="26">
        <f t="shared" ref="FO327:FP327" si="7745">SUM(FO320:FO326)</f>
        <v>1</v>
      </c>
      <c r="FP327" s="27">
        <f t="shared" si="7745"/>
        <v>0</v>
      </c>
      <c r="FQ327" s="27"/>
      <c r="FR327" s="27"/>
      <c r="FS327" s="27">
        <f t="shared" si="7524"/>
        <v>2147</v>
      </c>
      <c r="FT327" s="28">
        <f t="shared" ref="FT327" si="7746">((FS327+FU327)/7)/FQ326</f>
        <v>0.4459352801894238</v>
      </c>
      <c r="FU327" s="27">
        <f t="shared" si="7526"/>
        <v>113</v>
      </c>
      <c r="FV327" s="28">
        <f t="shared" ref="FV327" si="7747">(FU327/(FU327+FS327))</f>
        <v>0.05</v>
      </c>
      <c r="FW327" s="27"/>
      <c r="FX327" s="27"/>
      <c r="FY327" s="29">
        <f t="shared" ref="FY327:FZ327" si="7748">FY325/FY324*100-100</f>
        <v>12.968180783242261</v>
      </c>
      <c r="FZ327" s="72">
        <f t="shared" si="7748"/>
        <v>5.3651482284887919</v>
      </c>
      <c r="GA327" s="26">
        <f t="shared" ref="GA327:GB327" si="7749">SUM(GA320:GA326)</f>
        <v>2</v>
      </c>
      <c r="GB327" s="27">
        <f t="shared" si="7749"/>
        <v>0</v>
      </c>
      <c r="GC327" s="27"/>
      <c r="GD327" s="27"/>
      <c r="GE327" s="27">
        <f t="shared" si="7530"/>
        <v>461</v>
      </c>
      <c r="GF327" s="28">
        <f t="shared" ref="GF327" si="7750">((GE327+GG327)/7)/GC326</f>
        <v>0.4250657318141981</v>
      </c>
      <c r="GG327" s="27">
        <f t="shared" si="7532"/>
        <v>24</v>
      </c>
      <c r="GH327" s="28">
        <f t="shared" ref="GH327" si="7751">(GG327/(GG327+GE327))</f>
        <v>4.9484536082474224E-2</v>
      </c>
      <c r="GI327" s="27"/>
      <c r="GJ327" s="27"/>
      <c r="GK327" s="29">
        <f t="shared" ref="GK327:GL327" si="7752">GK325/GK324*100-100</f>
        <v>5.8743169398907185</v>
      </c>
      <c r="GL327" s="72">
        <f t="shared" si="7752"/>
        <v>11.434769135419899</v>
      </c>
      <c r="GM327" s="26">
        <f t="shared" ref="GM327:GN327" si="7753">SUM(GM320:GM326)</f>
        <v>0</v>
      </c>
      <c r="GN327" s="27">
        <f t="shared" si="7753"/>
        <v>0</v>
      </c>
      <c r="GO327" s="27"/>
      <c r="GP327" s="27"/>
      <c r="GQ327" s="27">
        <f t="shared" si="7536"/>
        <v>2250</v>
      </c>
      <c r="GR327" s="28">
        <f t="shared" ref="GR327" si="7754">((GQ327+GS327)/7)/GO326</f>
        <v>0.45211930926216642</v>
      </c>
      <c r="GS327" s="27">
        <f t="shared" si="7538"/>
        <v>54</v>
      </c>
      <c r="GT327" s="28">
        <f t="shared" ref="GT327" si="7755">(GS327/(GS327+GQ327))</f>
        <v>2.34375E-2</v>
      </c>
      <c r="GU327" s="27"/>
      <c r="GV327" s="27"/>
      <c r="GW327" s="29">
        <f t="shared" ref="GW327:GX327" si="7756">GW325/GW324*100-100</f>
        <v>9.6880692167577394</v>
      </c>
      <c r="GX327" s="72">
        <f t="shared" si="7756"/>
        <v>9.0672451193058521</v>
      </c>
      <c r="GY327" s="26">
        <f t="shared" ref="GY327:GZ327" si="7757">SUM(GY320:GY326)</f>
        <v>2</v>
      </c>
      <c r="GZ327" s="27">
        <f t="shared" si="7757"/>
        <v>1</v>
      </c>
      <c r="HA327" s="27"/>
      <c r="HB327" s="27"/>
      <c r="HC327" s="27">
        <f t="shared" si="7542"/>
        <v>1949</v>
      </c>
      <c r="HD327" s="28">
        <f t="shared" ref="HD327" si="7758">((HC327+HE327)/7)/HA326</f>
        <v>0.39628180039138944</v>
      </c>
      <c r="HE327" s="27">
        <f t="shared" si="7544"/>
        <v>76</v>
      </c>
      <c r="HF327" s="28">
        <f t="shared" ref="HF327" si="7759">(HE327/(HE327+HC327))</f>
        <v>3.7530864197530864E-2</v>
      </c>
      <c r="HG327" s="27"/>
      <c r="HH327" s="27"/>
      <c r="HI327" s="29">
        <f t="shared" ref="HI327:HJ327" si="7760">HI325/HI324*100-100</f>
        <v>16.185271922976852</v>
      </c>
      <c r="HJ327" s="72">
        <f t="shared" si="7760"/>
        <v>13.420101229211866</v>
      </c>
      <c r="HK327" s="26">
        <f t="shared" si="7637"/>
        <v>41</v>
      </c>
      <c r="HL327" s="27">
        <f t="shared" si="7638"/>
        <v>6</v>
      </c>
      <c r="HM327" s="27"/>
      <c r="HN327" s="27"/>
      <c r="HO327" s="27">
        <f t="shared" ref="HO327" si="7761">+G327+S327+AE327+AQ327+BC327+BO327+CA327+CM327+CY327+DK327+DW327+EI327+EU327+FG327+FS327+GE327+GQ327+HC327+I327+U327+AG327+AS327+BE327+BQ327+CC327+CO327+DA327+DM327+DY327+EK327+EW327+FI327+FU327+GG327+GS327+HE327</f>
        <v>34723</v>
      </c>
      <c r="HP327" s="203">
        <f t="shared" ref="HP327" si="7762">+((HO327)/HM326)/7</f>
        <v>0.44753054596071562</v>
      </c>
      <c r="HQ327" s="62">
        <f t="shared" si="7643"/>
        <v>1739</v>
      </c>
      <c r="HR327" s="52">
        <f t="shared" si="7644"/>
        <v>5.0082078161449183E-2</v>
      </c>
      <c r="HS327" s="53">
        <f t="shared" si="7549"/>
        <v>67.157142857142858</v>
      </c>
      <c r="HT327" s="54">
        <f t="shared" si="7550"/>
        <v>32157</v>
      </c>
      <c r="HU327" s="53">
        <f t="shared" si="7551"/>
        <v>92.60914562676399</v>
      </c>
      <c r="HV327" s="63">
        <f t="shared" ref="HV327:HW327" si="7763">HV325/HV324*100-100</f>
        <v>9.7564985237353028</v>
      </c>
      <c r="HW327" s="72">
        <f t="shared" si="7763"/>
        <v>9.18975143131469</v>
      </c>
      <c r="HX327" s="78">
        <f t="shared" ref="HX327" si="7764">SUM(G327,I327,S327,U327,AE327,AG327,AQ327,AS327,BC327,BE327,BO327,BQ327)/7/SUM(E326,Q326,AC326,AO326,BA326,BM326)</f>
        <v>0.44606252473288482</v>
      </c>
      <c r="HY327" s="78">
        <f t="shared" ref="HY327" si="7765">SUM(CA327,CC327,CM327,CO327,CY327,DA327,DK327,DM327,DW327,DY327,EI327,EK327)/7/SUM(BY326,CK326,CW326,DI326,DU326,EG326)</f>
        <v>0.44964997307485194</v>
      </c>
      <c r="HZ327" s="78">
        <f t="shared" ref="HZ327" si="7766">SUM(K327,EU327,EW327,FG327,FI327,FS327,FU327,GE327,GG327,GQ327,GS327,HC327,HE327)/7/SUM(ES326,FE326,FQ326,GC326,GO326,HA326)</f>
        <v>0.4468465045592705</v>
      </c>
      <c r="IA327" s="82">
        <f t="shared" ref="IA327" si="7767">SUM(I327,U327,AG327,AS327,BE327,BQ327)/SUM(G327,I327,S327,U327,AE327,AG327,AQ327,AS327,BC327,BE327,BO327,BQ327)</f>
        <v>4.772888573456352E-2</v>
      </c>
      <c r="IB327" s="82">
        <f t="shared" ref="IB327" si="7768">SUM(CC327,CO327,DA327,DM327,DY327,EK327)/SUM(CA327,CC327,CM327,CO327,CY327,DA327,DK327,DM327,DW327,DY327,EI327,EK327)</f>
        <v>5.5517536355859709E-2</v>
      </c>
      <c r="IC327" s="82">
        <f t="shared" ref="IC327" si="7769">SUM(EW327,FI327,FU327,GG327,GS327,HE327)/SUM(EU327,EW327,FG327,FI327,FS327,FU327,GE327,GG327,GQ327,GS327,HC327,HE327)</f>
        <v>4.6934784457103987E-2</v>
      </c>
      <c r="ID327" s="84">
        <f t="shared" ref="ID327" si="7770">SUM(C327,O327,AA327,AM327,AY327,BK327)</f>
        <v>20</v>
      </c>
      <c r="IE327" s="84">
        <f t="shared" ref="IE327" si="7771">SUM(BW327,CI327,CU327,DG327,DS327,EE327)</f>
        <v>11</v>
      </c>
      <c r="IF327" s="84">
        <f t="shared" ref="IF327" si="7772">SUM(EQ327,FC327,FO327,GA327,GM327,GY327)</f>
        <v>10</v>
      </c>
      <c r="IG327" s="86" t="s">
        <v>40</v>
      </c>
    </row>
    <row r="328" spans="1:24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5">
        <f t="shared" ref="HK328:HL328" si="7773">HK327/HM317</f>
        <v>3.6853932584269664E-3</v>
      </c>
      <c r="HL328" s="68">
        <f t="shared" si="7773"/>
        <v>6.8965517241379309E-3</v>
      </c>
      <c r="HM328" s="30"/>
      <c r="HN328" s="30"/>
      <c r="HO328" s="30"/>
      <c r="HP328" s="204"/>
      <c r="HQ328" s="30"/>
      <c r="HR328" s="30"/>
      <c r="HS328" s="30"/>
      <c r="HT328" s="51"/>
      <c r="HU328" s="30"/>
      <c r="HV328" s="30"/>
      <c r="HW328" s="31"/>
      <c r="HY328" s="77"/>
      <c r="HZ328" s="77"/>
      <c r="ID328" s="84">
        <f t="shared" ref="ID328" si="7774">SUM(E317,Q317,AC317,AO317,BA317,BM317)</f>
        <v>3630</v>
      </c>
      <c r="IE328" s="84">
        <f t="shared" ref="IE328" si="7775">SUM(BY317,CK317,CW317,DI317,DU317,EG317)</f>
        <v>3725</v>
      </c>
      <c r="IF328" s="84">
        <f t="shared" ref="IF328" si="7776">SUM(ES317,FE317,FQ317,GC317,GO317,HA317)</f>
        <v>3770</v>
      </c>
      <c r="IG328" s="86" t="s">
        <v>38</v>
      </c>
    </row>
    <row r="329" spans="1:241" ht="19.5" thickBot="1" x14ac:dyDescent="0.3">
      <c r="A329" s="210">
        <v>61</v>
      </c>
      <c r="B329" s="73">
        <f>B326+1</f>
        <v>44757</v>
      </c>
      <c r="C329" s="33"/>
      <c r="D329" s="34"/>
      <c r="E329" s="34">
        <f t="shared" ref="E329:F329" si="7777">E326-C329</f>
        <v>660</v>
      </c>
      <c r="F329" s="34">
        <f t="shared" si="7777"/>
        <v>53</v>
      </c>
      <c r="G329" s="34">
        <v>288</v>
      </c>
      <c r="H329" s="35">
        <f t="shared" ref="H329:H335" si="7778">((G329+I329)/E329)</f>
        <v>0.46515151515151515</v>
      </c>
      <c r="I329" s="34">
        <v>19</v>
      </c>
      <c r="J329" s="35">
        <f t="shared" ref="J329:J335" si="7779">I329/(G329+I329)</f>
        <v>6.1889250814332247E-2</v>
      </c>
      <c r="K329" s="36"/>
      <c r="L329" s="34"/>
      <c r="M329" s="34"/>
      <c r="N329" s="37"/>
      <c r="O329" s="33">
        <v>1</v>
      </c>
      <c r="P329" s="34"/>
      <c r="Q329" s="34">
        <f t="shared" ref="Q329" si="7780">Q326-O329</f>
        <v>672</v>
      </c>
      <c r="R329" s="34">
        <f t="shared" ref="R329" si="7781">R326-P329</f>
        <v>56</v>
      </c>
      <c r="S329" s="34">
        <v>285</v>
      </c>
      <c r="T329" s="35">
        <f t="shared" ref="T329:T335" si="7782">((S329+U329)/Q329)</f>
        <v>0.44494047619047616</v>
      </c>
      <c r="U329" s="34">
        <v>14</v>
      </c>
      <c r="V329" s="35">
        <f t="shared" ref="V329:V335" si="7783">U329/(S329+U329)</f>
        <v>4.6822742474916385E-2</v>
      </c>
      <c r="W329" s="36"/>
      <c r="X329" s="34"/>
      <c r="Y329" s="34"/>
      <c r="Z329" s="37"/>
      <c r="AA329" s="33"/>
      <c r="AB329" s="34"/>
      <c r="AC329" s="34">
        <f t="shared" ref="AC329" si="7784">AC326-AA329</f>
        <v>701</v>
      </c>
      <c r="AD329" s="34">
        <f t="shared" ref="AD329" si="7785">AD326-AB329</f>
        <v>55</v>
      </c>
      <c r="AE329" s="34">
        <v>293</v>
      </c>
      <c r="AF329" s="35">
        <f t="shared" ref="AF329:AF335" si="7786">((AE329+AG329)/AC329)</f>
        <v>0.43509272467902993</v>
      </c>
      <c r="AG329" s="34">
        <v>12</v>
      </c>
      <c r="AH329" s="35">
        <f t="shared" ref="AH329:AH335" si="7787">AG329/(AE329+AG329)</f>
        <v>3.9344262295081971E-2</v>
      </c>
      <c r="AI329" s="36"/>
      <c r="AJ329" s="34"/>
      <c r="AK329" s="34"/>
      <c r="AL329" s="37"/>
      <c r="AM329" s="33"/>
      <c r="AN329" s="34"/>
      <c r="AO329" s="34">
        <f t="shared" ref="AO329" si="7788">AO326-AM329</f>
        <v>157</v>
      </c>
      <c r="AP329" s="34">
        <f t="shared" ref="AP329" si="7789">AP326-AN329</f>
        <v>14</v>
      </c>
      <c r="AQ329" s="34">
        <v>73</v>
      </c>
      <c r="AR329" s="35">
        <f t="shared" ref="AR329:AR335" si="7790">((AQ329+AS329)/AO329)</f>
        <v>0.47770700636942676</v>
      </c>
      <c r="AS329" s="34">
        <v>2</v>
      </c>
      <c r="AT329" s="35">
        <f t="shared" ref="AT329:AT335" si="7791">AS329/(AQ329+AS329)</f>
        <v>2.6666666666666668E-2</v>
      </c>
      <c r="AU329" s="36"/>
      <c r="AV329" s="34"/>
      <c r="AW329" s="34"/>
      <c r="AX329" s="37"/>
      <c r="AY329" s="33">
        <v>1</v>
      </c>
      <c r="AZ329" s="34"/>
      <c r="BA329" s="34">
        <f t="shared" ref="BA329" si="7792">BA326-AY329</f>
        <v>711</v>
      </c>
      <c r="BB329" s="34">
        <f t="shared" ref="BB329" si="7793">BB326-AZ329</f>
        <v>53</v>
      </c>
      <c r="BC329" s="34">
        <v>298</v>
      </c>
      <c r="BD329" s="35">
        <f t="shared" ref="BD329:BD335" si="7794">((BC329+BE329)/BA329)</f>
        <v>0.43319268635724334</v>
      </c>
      <c r="BE329" s="34">
        <v>10</v>
      </c>
      <c r="BF329" s="35">
        <f t="shared" ref="BF329:BF335" si="7795">BE329/(BC329+BE329)</f>
        <v>3.2467532467532464E-2</v>
      </c>
      <c r="BG329" s="36"/>
      <c r="BH329" s="34"/>
      <c r="BI329" s="34"/>
      <c r="BJ329" s="37"/>
      <c r="BK329" s="33"/>
      <c r="BL329" s="34"/>
      <c r="BM329" s="34">
        <f t="shared" ref="BM329" si="7796">BM326-BK329</f>
        <v>707</v>
      </c>
      <c r="BN329" s="34">
        <f t="shared" ref="BN329" si="7797">BN326-BL329</f>
        <v>55</v>
      </c>
      <c r="BO329" s="34">
        <v>297</v>
      </c>
      <c r="BP329" s="35">
        <f t="shared" ref="BP329:BP335" si="7798">((BO329+BQ329)/BM329)</f>
        <v>0.44130127298444133</v>
      </c>
      <c r="BQ329" s="34">
        <v>15</v>
      </c>
      <c r="BR329" s="35">
        <f t="shared" ref="BR329:BR335" si="7799">BQ329/(BO329+BQ329)</f>
        <v>4.807692307692308E-2</v>
      </c>
      <c r="BS329" s="36"/>
      <c r="BT329" s="34"/>
      <c r="BU329" s="34"/>
      <c r="BV329" s="37"/>
      <c r="BW329" s="33"/>
      <c r="BX329" s="34"/>
      <c r="BY329" s="34">
        <f t="shared" ref="BY329" si="7800">BY326-BW329</f>
        <v>695</v>
      </c>
      <c r="BZ329" s="34">
        <f t="shared" ref="BZ329" si="7801">BZ326-BX329</f>
        <v>55</v>
      </c>
      <c r="CA329" s="34">
        <v>301</v>
      </c>
      <c r="CB329" s="35">
        <f t="shared" ref="CB329:CB335" si="7802">((CA329+CC329)/BY329)</f>
        <v>0.45611510791366905</v>
      </c>
      <c r="CC329" s="34">
        <v>16</v>
      </c>
      <c r="CD329" s="35">
        <f t="shared" ref="CD329:CD335" si="7803">CC329/(CA329+CC329)</f>
        <v>5.0473186119873815E-2</v>
      </c>
      <c r="CE329" s="36"/>
      <c r="CF329" s="34"/>
      <c r="CG329" s="34"/>
      <c r="CH329" s="37"/>
      <c r="CI329" s="33">
        <v>1</v>
      </c>
      <c r="CJ329" s="34"/>
      <c r="CK329" s="34">
        <f t="shared" ref="CK329" si="7804">CK326-CI329</f>
        <v>711</v>
      </c>
      <c r="CL329" s="34">
        <f t="shared" ref="CL329" si="7805">CL326-CJ329</f>
        <v>56</v>
      </c>
      <c r="CM329" s="34">
        <v>295</v>
      </c>
      <c r="CN329" s="35">
        <f t="shared" ref="CN329:CN335" si="7806">((CM329+CO329)/CK329)</f>
        <v>0.43319268635724334</v>
      </c>
      <c r="CO329" s="34">
        <v>13</v>
      </c>
      <c r="CP329" s="35">
        <f t="shared" ref="CP329:CP335" si="7807">CO329/(CM329+CO329)</f>
        <v>4.2207792207792208E-2</v>
      </c>
      <c r="CQ329" s="36"/>
      <c r="CR329" s="34"/>
      <c r="CS329" s="34"/>
      <c r="CT329" s="37"/>
      <c r="CU329" s="33"/>
      <c r="CV329" s="34"/>
      <c r="CW329" s="34">
        <f t="shared" ref="CW329" si="7808">CW326-CU329</f>
        <v>706</v>
      </c>
      <c r="CX329" s="34">
        <f t="shared" ref="CX329" si="7809">CX326-CV329</f>
        <v>55</v>
      </c>
      <c r="CY329" s="34">
        <v>295</v>
      </c>
      <c r="CZ329" s="35">
        <f t="shared" ref="CZ329:CZ335" si="7810">((CY329+DA329)/CW329)</f>
        <v>0.43201133144475923</v>
      </c>
      <c r="DA329" s="34">
        <v>10</v>
      </c>
      <c r="DB329" s="35">
        <f t="shared" ref="DB329:DB335" si="7811">DA329/(CY329+DA329)</f>
        <v>3.2786885245901641E-2</v>
      </c>
      <c r="DC329" s="36"/>
      <c r="DD329" s="34"/>
      <c r="DE329" s="34"/>
      <c r="DF329" s="37"/>
      <c r="DG329" s="33"/>
      <c r="DH329" s="34"/>
      <c r="DI329" s="34">
        <f t="shared" ref="DI329" si="7812">DI326-DG329</f>
        <v>136</v>
      </c>
      <c r="DJ329" s="34">
        <f t="shared" ref="DJ329" si="7813">DJ326-DH329</f>
        <v>11</v>
      </c>
      <c r="DK329" s="34">
        <v>46</v>
      </c>
      <c r="DL329" s="35">
        <f t="shared" ref="DL329:DL335" si="7814">((DK329+DM329)/DI329)</f>
        <v>0.36029411764705882</v>
      </c>
      <c r="DM329" s="34">
        <v>3</v>
      </c>
      <c r="DN329" s="35">
        <f t="shared" ref="DN329:DN335" si="7815">DM329/(DK329+DM329)</f>
        <v>6.1224489795918366E-2</v>
      </c>
      <c r="DO329" s="36"/>
      <c r="DP329" s="34"/>
      <c r="DQ329" s="34"/>
      <c r="DR329" s="37"/>
      <c r="DS329" s="33"/>
      <c r="DT329" s="34"/>
      <c r="DU329" s="34">
        <f t="shared" ref="DU329" si="7816">DU326-DS329</f>
        <v>732</v>
      </c>
      <c r="DV329" s="34">
        <f t="shared" ref="DV329" si="7817">DV326-DT329</f>
        <v>54</v>
      </c>
      <c r="DW329" s="34">
        <v>275</v>
      </c>
      <c r="DX329" s="35">
        <f t="shared" ref="DX329:DX335" si="7818">((DW329+DY329)/DU329)</f>
        <v>0.39754098360655737</v>
      </c>
      <c r="DY329" s="34">
        <v>16</v>
      </c>
      <c r="DZ329" s="35">
        <f t="shared" ref="DZ329:DZ335" si="7819">DY329/(DW329+DY329)</f>
        <v>5.4982817869415807E-2</v>
      </c>
      <c r="EA329" s="36"/>
      <c r="EB329" s="34"/>
      <c r="EC329" s="34"/>
      <c r="ED329" s="37"/>
      <c r="EE329" s="33"/>
      <c r="EF329" s="34"/>
      <c r="EG329" s="34">
        <f t="shared" ref="EG329" si="7820">EG326-EE329</f>
        <v>733</v>
      </c>
      <c r="EH329" s="34">
        <f t="shared" ref="EH329" si="7821">EH326-EF329</f>
        <v>56</v>
      </c>
      <c r="EI329" s="34">
        <v>280</v>
      </c>
      <c r="EJ329" s="35">
        <f t="shared" ref="EJ329:EJ335" si="7822">((EI329+EK329)/EG329)</f>
        <v>0.40927694406548432</v>
      </c>
      <c r="EK329" s="34">
        <v>20</v>
      </c>
      <c r="EL329" s="35">
        <f t="shared" ref="EL329:EL335" si="7823">EK329/(EI329+EK329)</f>
        <v>6.6666666666666666E-2</v>
      </c>
      <c r="EM329" s="36"/>
      <c r="EN329" s="34"/>
      <c r="EO329" s="34"/>
      <c r="EP329" s="37"/>
      <c r="EQ329" s="33"/>
      <c r="ER329" s="34"/>
      <c r="ES329" s="34">
        <f t="shared" ref="ES329" si="7824">ES326-EQ329</f>
        <v>703</v>
      </c>
      <c r="ET329" s="34">
        <f t="shared" ref="ET329" si="7825">ET326-ER329</f>
        <v>54</v>
      </c>
      <c r="EU329" s="34">
        <v>331</v>
      </c>
      <c r="EV329" s="35">
        <f t="shared" ref="EV329:EV335" si="7826">((EU329+EW329)/ES329)</f>
        <v>0.49217638691322901</v>
      </c>
      <c r="EW329" s="34">
        <v>15</v>
      </c>
      <c r="EX329" s="35">
        <f t="shared" ref="EX329:EX335" si="7827">EW329/(EU329+EW329)</f>
        <v>4.3352601156069363E-2</v>
      </c>
      <c r="EY329" s="36"/>
      <c r="EZ329" s="34"/>
      <c r="FA329" s="34"/>
      <c r="FB329" s="37"/>
      <c r="FC329" s="33"/>
      <c r="FD329" s="34"/>
      <c r="FE329" s="34">
        <f t="shared" ref="FE329" si="7828">FE326-FC329</f>
        <v>712</v>
      </c>
      <c r="FF329" s="34">
        <f t="shared" ref="FF329" si="7829">FF326-FD329</f>
        <v>56</v>
      </c>
      <c r="FG329" s="34">
        <v>285</v>
      </c>
      <c r="FH329" s="35">
        <f t="shared" ref="FH329:FH335" si="7830">((FG329+FI329)/FE329)</f>
        <v>0.425561797752809</v>
      </c>
      <c r="FI329" s="34">
        <v>18</v>
      </c>
      <c r="FJ329" s="35">
        <f t="shared" ref="FJ329:FJ335" si="7831">FI329/(FG329+FI329)</f>
        <v>5.9405940594059403E-2</v>
      </c>
      <c r="FK329" s="36"/>
      <c r="FL329" s="34"/>
      <c r="FM329" s="34"/>
      <c r="FN329" s="37"/>
      <c r="FO329" s="33"/>
      <c r="FP329" s="34"/>
      <c r="FQ329" s="34">
        <f t="shared" ref="FQ329" si="7832">FQ326-FO329</f>
        <v>724</v>
      </c>
      <c r="FR329" s="34">
        <f t="shared" ref="FR329" si="7833">FR326-FP329</f>
        <v>57</v>
      </c>
      <c r="FS329" s="34">
        <v>300</v>
      </c>
      <c r="FT329" s="35">
        <f t="shared" ref="FT329:FT335" si="7834">((FS329+FU329)/FQ329)</f>
        <v>0.43232044198895025</v>
      </c>
      <c r="FU329" s="34">
        <v>13</v>
      </c>
      <c r="FV329" s="35">
        <f t="shared" ref="FV329:FV335" si="7835">FU329/(FS329+FU329)</f>
        <v>4.1533546325878593E-2</v>
      </c>
      <c r="FW329" s="36"/>
      <c r="FX329" s="34"/>
      <c r="FY329" s="34"/>
      <c r="FZ329" s="37"/>
      <c r="GA329" s="33"/>
      <c r="GB329" s="34"/>
      <c r="GC329" s="34">
        <f t="shared" ref="GC329" si="7836">GC326-GA329</f>
        <v>163</v>
      </c>
      <c r="GD329" s="34">
        <f t="shared" ref="GD329" si="7837">GD326-GB329</f>
        <v>13</v>
      </c>
      <c r="GE329" s="34">
        <v>62</v>
      </c>
      <c r="GF329" s="35">
        <f t="shared" ref="GF329:GF335" si="7838">((GE329+GG329)/GC329)</f>
        <v>0.41104294478527609</v>
      </c>
      <c r="GG329" s="34">
        <v>5</v>
      </c>
      <c r="GH329" s="35">
        <f t="shared" ref="GH329:GH335" si="7839">GG329/(GE329+GG329)</f>
        <v>7.4626865671641784E-2</v>
      </c>
      <c r="GI329" s="36"/>
      <c r="GJ329" s="34"/>
      <c r="GK329" s="34"/>
      <c r="GL329" s="37"/>
      <c r="GM329" s="33"/>
      <c r="GN329" s="34"/>
      <c r="GO329" s="34">
        <f t="shared" ref="GO329" si="7840">GO326-GM329</f>
        <v>728</v>
      </c>
      <c r="GP329" s="34">
        <f t="shared" ref="GP329" si="7841">GP326-GN329</f>
        <v>55</v>
      </c>
      <c r="GQ329" s="34">
        <v>317</v>
      </c>
      <c r="GR329" s="35">
        <f t="shared" ref="GR329:GR335" si="7842">((GQ329+GS329)/GO329)</f>
        <v>0.44917582417582419</v>
      </c>
      <c r="GS329" s="34">
        <v>10</v>
      </c>
      <c r="GT329" s="35">
        <f t="shared" ref="GT329:GT335" si="7843">GS329/(GQ329+GS329)</f>
        <v>3.0581039755351681E-2</v>
      </c>
      <c r="GU329" s="36"/>
      <c r="GV329" s="34"/>
      <c r="GW329" s="34"/>
      <c r="GX329" s="37"/>
      <c r="GY329" s="33"/>
      <c r="GZ329" s="34"/>
      <c r="HA329" s="34">
        <f t="shared" ref="HA329" si="7844">HA326-GY329</f>
        <v>730</v>
      </c>
      <c r="HB329" s="34">
        <f t="shared" ref="HB329" si="7845">HB326-GZ329</f>
        <v>56</v>
      </c>
      <c r="HC329" s="34">
        <v>283</v>
      </c>
      <c r="HD329" s="35">
        <f t="shared" ref="HD329:HD335" si="7846">((HC329+HE329)/HA329)</f>
        <v>0.3904109589041096</v>
      </c>
      <c r="HE329" s="34">
        <v>2</v>
      </c>
      <c r="HF329" s="35">
        <f t="shared" ref="HF329:HF335" si="7847">HE329/(HC329+HE329)</f>
        <v>7.0175438596491229E-3</v>
      </c>
      <c r="HG329" s="36"/>
      <c r="HH329" s="34"/>
      <c r="HI329" s="34"/>
      <c r="HJ329" s="37"/>
      <c r="HK329" s="33">
        <f t="shared" ref="HK329:HK336" si="7848">+C329+O329+AA329+AM329+AY329+BK329+BW329+CI329+CU329+DG329+DS329+EE329+EQ329+FC329+FO329+GA329+GM329+GY329</f>
        <v>3</v>
      </c>
      <c r="HL329" s="34">
        <f t="shared" ref="HL329:HL336" si="7849">+D329+P329+AB329+AN329+AZ329+BL329+BX329+CJ329+CV329+DH329+DT329+EF329+ER329+FD329+FP329+GB329+GN329+GZ329</f>
        <v>0</v>
      </c>
      <c r="HM329" s="34">
        <f t="shared" ref="HM329:HM335" si="7850">+E329+Q329+AC329+AO329+BA329+BM329+BY329+CK329+CW329+DI329+DU329+EG329+ES329+FE329+FQ329+GC329+GO329+HA329</f>
        <v>11081</v>
      </c>
      <c r="HN329" s="34">
        <f t="shared" ref="HN329:HN335" si="7851">+F329+R329+AD329+AP329+BB329+BN329+BZ329+CL329+CX329+DJ329+DV329+EH329+ET329+FF329+FR329+GD329+GP329+HB329</f>
        <v>864</v>
      </c>
      <c r="HO329" s="34">
        <f t="shared" ref="HO329:HO335" si="7852">+G329+S329+AE329+AQ329+BC329+BO329+CA329+CM329+CY329+DK329+DW329+EI329+EU329+FG329+FS329+GE329+GQ329+HC329+HE329+I329+U329+AG329+AS329+BE329+BQ329+CC329+CO329+DA329+DM329+DY329+EK329+EW329+FI329+FU329+GG329+GS329</f>
        <v>4817</v>
      </c>
      <c r="HP329" s="201">
        <f t="shared" ref="HP329:HP335" si="7853">+(HO329)/HM329</f>
        <v>0.4347080588394549</v>
      </c>
      <c r="HQ329" s="48">
        <f t="shared" ref="HQ329:HQ336" si="7854">+I329+U329+AG329+AS329+BE329+BQ329+CC329+CO329+DA329+DM329+DY329+EK329+EW329+FI329+FU329+GG329+GS329+HE329</f>
        <v>213</v>
      </c>
      <c r="HR329" s="35">
        <f t="shared" ref="HR329:HR336" si="7855">+(HQ329/(HO329))</f>
        <v>4.4218393190782641E-2</v>
      </c>
      <c r="HS329" s="49">
        <v>67.3</v>
      </c>
      <c r="HT329" s="50">
        <v>4464</v>
      </c>
      <c r="HU329" s="49">
        <f t="shared" ref="HU329:HU335" si="7856">+HT329/HO329*100</f>
        <v>92.671787419555741</v>
      </c>
      <c r="HV329" s="48"/>
      <c r="HW329" s="37"/>
      <c r="HX329" s="78">
        <f t="shared" ref="HX329:HX335" si="7857">SUM(G329,I329,S329,U329,AE329,AG329,AQ329,AS329,BC329,BE329,BO329,BQ329)/SUM(E329,Q329,AC329,AO329,BA329,BM329)</f>
        <v>0.4451219512195122</v>
      </c>
      <c r="HY329" s="78">
        <f t="shared" ref="HY329:HY335" si="7858">SUM(CA329,CC329,CM329,CO329,CY329,DA329,DK329,DM329,DW329,DY329,EI329,EK329)/SUM(BY329,CK329,CW329,DI329,DU329,EG329)</f>
        <v>0.42283867492593591</v>
      </c>
      <c r="HZ329" s="78">
        <f t="shared" ref="HZ329:HZ335" si="7859">SUM(K329,EU329,EW329,FG329,FI329,FS329,FU329,GE329,GG329,GQ329,GS329,HC329,HE329)/SUM(ES329,FE329,FQ329,GC329,GO329,HA329)</f>
        <v>0.43643617021276598</v>
      </c>
    </row>
    <row r="330" spans="1:241" x14ac:dyDescent="0.25">
      <c r="A330" s="211"/>
      <c r="B330" s="41">
        <f t="shared" ref="B330:B335" si="7860">+B329+1</f>
        <v>44758</v>
      </c>
      <c r="C330" s="10"/>
      <c r="D330" s="11"/>
      <c r="E330" s="74">
        <f t="shared" ref="E330:E335" si="7861">E329-C330</f>
        <v>660</v>
      </c>
      <c r="F330" s="74">
        <f t="shared" ref="F330:F335" si="7862">F329-D330</f>
        <v>53</v>
      </c>
      <c r="G330" s="11">
        <v>322</v>
      </c>
      <c r="H330" s="12">
        <f t="shared" si="7778"/>
        <v>0.51515151515151514</v>
      </c>
      <c r="I330" s="11">
        <v>18</v>
      </c>
      <c r="J330" s="12">
        <f t="shared" si="7779"/>
        <v>5.2941176470588235E-2</v>
      </c>
      <c r="K330" s="13"/>
      <c r="L330" s="11"/>
      <c r="M330" s="11"/>
      <c r="N330" s="14"/>
      <c r="O330" s="10">
        <v>1</v>
      </c>
      <c r="P330" s="11"/>
      <c r="Q330" s="74">
        <f t="shared" ref="Q330:Q335" si="7863">Q329-O330</f>
        <v>671</v>
      </c>
      <c r="R330" s="74">
        <f t="shared" ref="R330:R335" si="7864">R329-P330</f>
        <v>56</v>
      </c>
      <c r="S330" s="11">
        <v>286</v>
      </c>
      <c r="T330" s="12">
        <f t="shared" si="7782"/>
        <v>0.44113263785394935</v>
      </c>
      <c r="U330" s="11">
        <v>10</v>
      </c>
      <c r="V330" s="12">
        <f t="shared" si="7783"/>
        <v>3.3783783783783786E-2</v>
      </c>
      <c r="W330" s="13"/>
      <c r="X330" s="11"/>
      <c r="Y330" s="11"/>
      <c r="Z330" s="14"/>
      <c r="AA330" s="10"/>
      <c r="AB330" s="11"/>
      <c r="AC330" s="74">
        <f t="shared" ref="AC330:AC335" si="7865">AC329-AA330</f>
        <v>701</v>
      </c>
      <c r="AD330" s="74">
        <f t="shared" ref="AD330:AD335" si="7866">AD329-AB330</f>
        <v>55</v>
      </c>
      <c r="AE330" s="11">
        <v>262</v>
      </c>
      <c r="AF330" s="12">
        <f t="shared" si="7786"/>
        <v>0.39514978601997147</v>
      </c>
      <c r="AG330" s="11">
        <v>15</v>
      </c>
      <c r="AH330" s="12">
        <f t="shared" si="7787"/>
        <v>5.4151624548736461E-2</v>
      </c>
      <c r="AI330" s="13"/>
      <c r="AJ330" s="11"/>
      <c r="AK330" s="11"/>
      <c r="AL330" s="14"/>
      <c r="AM330" s="10"/>
      <c r="AN330" s="11"/>
      <c r="AO330" s="74">
        <f t="shared" ref="AO330:AO335" si="7867">AO329-AM330</f>
        <v>157</v>
      </c>
      <c r="AP330" s="74">
        <f t="shared" ref="AP330:AP335" si="7868">AP329-AN330</f>
        <v>14</v>
      </c>
      <c r="AQ330" s="11">
        <v>60</v>
      </c>
      <c r="AR330" s="12">
        <f t="shared" si="7790"/>
        <v>0.40764331210191085</v>
      </c>
      <c r="AS330" s="11">
        <v>4</v>
      </c>
      <c r="AT330" s="12">
        <f t="shared" si="7791"/>
        <v>6.25E-2</v>
      </c>
      <c r="AU330" s="13"/>
      <c r="AV330" s="11"/>
      <c r="AW330" s="11"/>
      <c r="AX330" s="14"/>
      <c r="AY330" s="10"/>
      <c r="AZ330" s="11"/>
      <c r="BA330" s="74">
        <f t="shared" ref="BA330:BA335" si="7869">BA329-AY330</f>
        <v>711</v>
      </c>
      <c r="BB330" s="74">
        <f t="shared" ref="BB330:BB335" si="7870">BB329-AZ330</f>
        <v>53</v>
      </c>
      <c r="BC330" s="11">
        <v>290</v>
      </c>
      <c r="BD330" s="12">
        <f t="shared" si="7794"/>
        <v>0.42897327707454291</v>
      </c>
      <c r="BE330" s="11">
        <v>15</v>
      </c>
      <c r="BF330" s="12">
        <f t="shared" si="7795"/>
        <v>4.9180327868852458E-2</v>
      </c>
      <c r="BG330" s="13"/>
      <c r="BH330" s="11"/>
      <c r="BI330" s="11"/>
      <c r="BJ330" s="14"/>
      <c r="BK330" s="10"/>
      <c r="BL330" s="11"/>
      <c r="BM330" s="74">
        <f t="shared" ref="BM330:BM335" si="7871">BM329-BK330</f>
        <v>707</v>
      </c>
      <c r="BN330" s="74">
        <f t="shared" ref="BN330:BN335" si="7872">BN329-BL330</f>
        <v>55</v>
      </c>
      <c r="BO330" s="11">
        <v>310</v>
      </c>
      <c r="BP330" s="12">
        <f t="shared" si="7798"/>
        <v>0.45403111739745405</v>
      </c>
      <c r="BQ330" s="11">
        <v>11</v>
      </c>
      <c r="BR330" s="12">
        <f t="shared" si="7799"/>
        <v>3.4267912772585667E-2</v>
      </c>
      <c r="BS330" s="13"/>
      <c r="BT330" s="11"/>
      <c r="BU330" s="11"/>
      <c r="BV330" s="14"/>
      <c r="BW330" s="10"/>
      <c r="BX330" s="11"/>
      <c r="BY330" s="74">
        <f t="shared" ref="BY330:BY335" si="7873">BY329-BW330</f>
        <v>695</v>
      </c>
      <c r="BZ330" s="74">
        <f t="shared" ref="BZ330:BZ335" si="7874">BZ329-BX330</f>
        <v>55</v>
      </c>
      <c r="CA330" s="11">
        <v>310</v>
      </c>
      <c r="CB330" s="12">
        <f t="shared" si="7802"/>
        <v>0.46618705035971225</v>
      </c>
      <c r="CC330" s="11">
        <v>14</v>
      </c>
      <c r="CD330" s="12">
        <f t="shared" si="7803"/>
        <v>4.3209876543209874E-2</v>
      </c>
      <c r="CE330" s="13"/>
      <c r="CF330" s="11"/>
      <c r="CG330" s="11"/>
      <c r="CH330" s="14"/>
      <c r="CI330" s="10"/>
      <c r="CJ330" s="11"/>
      <c r="CK330" s="74">
        <f t="shared" ref="CK330:CK335" si="7875">CK329-CI330</f>
        <v>711</v>
      </c>
      <c r="CL330" s="74">
        <f t="shared" ref="CL330:CL335" si="7876">CL329-CJ330</f>
        <v>56</v>
      </c>
      <c r="CM330" s="11">
        <v>316</v>
      </c>
      <c r="CN330" s="12">
        <f t="shared" si="7806"/>
        <v>0.46835443037974683</v>
      </c>
      <c r="CO330" s="11">
        <v>17</v>
      </c>
      <c r="CP330" s="12">
        <f t="shared" si="7807"/>
        <v>5.1051051051051052E-2</v>
      </c>
      <c r="CQ330" s="13"/>
      <c r="CR330" s="11"/>
      <c r="CS330" s="11"/>
      <c r="CT330" s="14"/>
      <c r="CU330" s="10"/>
      <c r="CV330" s="11"/>
      <c r="CW330" s="74">
        <f t="shared" ref="CW330:CW335" si="7877">CW329-CU330</f>
        <v>706</v>
      </c>
      <c r="CX330" s="74">
        <f t="shared" ref="CX330:CX335" si="7878">CX329-CV330</f>
        <v>55</v>
      </c>
      <c r="CY330" s="11">
        <v>282</v>
      </c>
      <c r="CZ330" s="12">
        <f t="shared" si="7810"/>
        <v>0.42492917847025496</v>
      </c>
      <c r="DA330" s="11">
        <v>18</v>
      </c>
      <c r="DB330" s="12">
        <f t="shared" si="7811"/>
        <v>0.06</v>
      </c>
      <c r="DC330" s="13"/>
      <c r="DD330" s="11"/>
      <c r="DE330" s="11"/>
      <c r="DF330" s="14"/>
      <c r="DG330" s="10"/>
      <c r="DH330" s="11"/>
      <c r="DI330" s="74">
        <f t="shared" ref="DI330:DI335" si="7879">DI329-DG330</f>
        <v>136</v>
      </c>
      <c r="DJ330" s="74">
        <f t="shared" ref="DJ330:DJ335" si="7880">DJ329-DH330</f>
        <v>11</v>
      </c>
      <c r="DK330" s="11">
        <v>51</v>
      </c>
      <c r="DL330" s="12">
        <f t="shared" si="7814"/>
        <v>0.38235294117647056</v>
      </c>
      <c r="DM330" s="11">
        <v>1</v>
      </c>
      <c r="DN330" s="12">
        <f t="shared" si="7815"/>
        <v>1.9230769230769232E-2</v>
      </c>
      <c r="DO330" s="13"/>
      <c r="DP330" s="11"/>
      <c r="DQ330" s="11"/>
      <c r="DR330" s="14"/>
      <c r="DS330" s="10"/>
      <c r="DT330" s="11"/>
      <c r="DU330" s="74">
        <f t="shared" ref="DU330:DU335" si="7881">DU329-DS330</f>
        <v>732</v>
      </c>
      <c r="DV330" s="74">
        <f t="shared" ref="DV330:DV335" si="7882">DV329-DT330</f>
        <v>54</v>
      </c>
      <c r="DW330" s="11">
        <v>296</v>
      </c>
      <c r="DX330" s="12">
        <f t="shared" si="7818"/>
        <v>0.4248633879781421</v>
      </c>
      <c r="DY330" s="11">
        <v>15</v>
      </c>
      <c r="DZ330" s="12">
        <f t="shared" si="7819"/>
        <v>4.8231511254019289E-2</v>
      </c>
      <c r="EA330" s="13"/>
      <c r="EB330" s="11"/>
      <c r="EC330" s="11"/>
      <c r="ED330" s="14"/>
      <c r="EE330" s="10">
        <v>1</v>
      </c>
      <c r="EF330" s="11"/>
      <c r="EG330" s="74">
        <f t="shared" ref="EG330:EG335" si="7883">EG329-EE330</f>
        <v>732</v>
      </c>
      <c r="EH330" s="74">
        <f t="shared" ref="EH330:EH335" si="7884">EH329-EF330</f>
        <v>56</v>
      </c>
      <c r="EI330" s="11">
        <v>292</v>
      </c>
      <c r="EJ330" s="12">
        <f t="shared" si="7822"/>
        <v>0.42759562841530052</v>
      </c>
      <c r="EK330" s="11">
        <v>21</v>
      </c>
      <c r="EL330" s="12">
        <f t="shared" si="7823"/>
        <v>6.7092651757188496E-2</v>
      </c>
      <c r="EM330" s="13"/>
      <c r="EN330" s="11"/>
      <c r="EO330" s="11"/>
      <c r="EP330" s="14"/>
      <c r="EQ330" s="10"/>
      <c r="ER330" s="11"/>
      <c r="ES330" s="74">
        <f t="shared" ref="ES330:ES335" si="7885">ES329-EQ330</f>
        <v>703</v>
      </c>
      <c r="ET330" s="74">
        <f t="shared" ref="ET330:ET335" si="7886">ET329-ER330</f>
        <v>54</v>
      </c>
      <c r="EU330" s="11">
        <v>300</v>
      </c>
      <c r="EV330" s="35">
        <f t="shared" si="7826"/>
        <v>0.45376955903271693</v>
      </c>
      <c r="EW330" s="11">
        <v>19</v>
      </c>
      <c r="EX330" s="12">
        <f t="shared" si="7827"/>
        <v>5.9561128526645767E-2</v>
      </c>
      <c r="EY330" s="13"/>
      <c r="EZ330" s="11"/>
      <c r="FA330" s="11"/>
      <c r="FB330" s="14"/>
      <c r="FC330" s="10"/>
      <c r="FD330" s="11"/>
      <c r="FE330" s="74">
        <f t="shared" ref="FE330:FE335" si="7887">FE329-FC330</f>
        <v>712</v>
      </c>
      <c r="FF330" s="74">
        <f t="shared" ref="FF330:FF335" si="7888">FF329-FD330</f>
        <v>56</v>
      </c>
      <c r="FG330" s="11">
        <v>289</v>
      </c>
      <c r="FH330" s="12">
        <f t="shared" si="7830"/>
        <v>0.44241573033707865</v>
      </c>
      <c r="FI330" s="11">
        <v>26</v>
      </c>
      <c r="FJ330" s="12">
        <f t="shared" si="7831"/>
        <v>8.2539682539682538E-2</v>
      </c>
      <c r="FK330" s="13"/>
      <c r="FL330" s="11"/>
      <c r="FM330" s="11"/>
      <c r="FN330" s="14"/>
      <c r="FO330" s="10">
        <v>1</v>
      </c>
      <c r="FP330" s="11">
        <v>1</v>
      </c>
      <c r="FQ330" s="74">
        <f t="shared" ref="FQ330:FQ335" si="7889">FQ329-FO330</f>
        <v>723</v>
      </c>
      <c r="FR330" s="74">
        <f t="shared" ref="FR330:FR335" si="7890">FR329-FP330</f>
        <v>56</v>
      </c>
      <c r="FS330" s="11">
        <v>290</v>
      </c>
      <c r="FT330" s="12">
        <f t="shared" si="7834"/>
        <v>0.42600276625172889</v>
      </c>
      <c r="FU330" s="11">
        <v>18</v>
      </c>
      <c r="FV330" s="12">
        <f t="shared" si="7835"/>
        <v>5.844155844155844E-2</v>
      </c>
      <c r="FW330" s="13"/>
      <c r="FX330" s="11"/>
      <c r="FY330" s="11"/>
      <c r="FZ330" s="14"/>
      <c r="GA330" s="10"/>
      <c r="GB330" s="11"/>
      <c r="GC330" s="74">
        <f t="shared" ref="GC330:GC335" si="7891">GC329-GA330</f>
        <v>163</v>
      </c>
      <c r="GD330" s="74">
        <f t="shared" ref="GD330:GD335" si="7892">GD329-GB330</f>
        <v>13</v>
      </c>
      <c r="GE330" s="11">
        <v>58</v>
      </c>
      <c r="GF330" s="12">
        <f t="shared" si="7838"/>
        <v>0.38036809815950923</v>
      </c>
      <c r="GG330" s="11">
        <v>4</v>
      </c>
      <c r="GH330" s="12">
        <f t="shared" si="7839"/>
        <v>6.4516129032258063E-2</v>
      </c>
      <c r="GI330" s="13"/>
      <c r="GJ330" s="11"/>
      <c r="GK330" s="11"/>
      <c r="GL330" s="14"/>
      <c r="GM330" s="10"/>
      <c r="GN330" s="11"/>
      <c r="GO330" s="74">
        <f t="shared" ref="GO330:GO335" si="7893">GO329-GM330</f>
        <v>728</v>
      </c>
      <c r="GP330" s="74">
        <f t="shared" ref="GP330:GP335" si="7894">GP329-GN330</f>
        <v>55</v>
      </c>
      <c r="GQ330" s="11">
        <v>295</v>
      </c>
      <c r="GR330" s="12">
        <f t="shared" si="7842"/>
        <v>0.41895604395604397</v>
      </c>
      <c r="GS330" s="11">
        <v>10</v>
      </c>
      <c r="GT330" s="12">
        <f t="shared" si="7843"/>
        <v>3.2786885245901641E-2</v>
      </c>
      <c r="GU330" s="13"/>
      <c r="GV330" s="11"/>
      <c r="GW330" s="11"/>
      <c r="GX330" s="14"/>
      <c r="GY330" s="10"/>
      <c r="GZ330" s="11"/>
      <c r="HA330" s="74">
        <f t="shared" ref="HA330:HA335" si="7895">HA329-GY330</f>
        <v>730</v>
      </c>
      <c r="HB330" s="74">
        <f t="shared" ref="HB330:HB335" si="7896">HB329-GZ330</f>
        <v>56</v>
      </c>
      <c r="HC330" s="11">
        <v>281</v>
      </c>
      <c r="HD330" s="12">
        <f t="shared" si="7846"/>
        <v>0.41095890410958902</v>
      </c>
      <c r="HE330" s="11">
        <v>19</v>
      </c>
      <c r="HF330" s="12">
        <f t="shared" si="7847"/>
        <v>6.3333333333333339E-2</v>
      </c>
      <c r="HG330" s="13"/>
      <c r="HH330" s="11"/>
      <c r="HI330" s="11"/>
      <c r="HJ330" s="14"/>
      <c r="HK330" s="10">
        <f t="shared" si="7848"/>
        <v>3</v>
      </c>
      <c r="HL330" s="11">
        <f t="shared" si="7849"/>
        <v>1</v>
      </c>
      <c r="HM330" s="11">
        <f t="shared" si="7850"/>
        <v>11078</v>
      </c>
      <c r="HN330" s="11">
        <f t="shared" si="7851"/>
        <v>863</v>
      </c>
      <c r="HO330" s="11">
        <f t="shared" si="7852"/>
        <v>4845</v>
      </c>
      <c r="HP330" s="202">
        <f t="shared" si="7853"/>
        <v>0.43735331287235962</v>
      </c>
      <c r="HQ330" s="15">
        <f t="shared" si="7854"/>
        <v>255</v>
      </c>
      <c r="HR330" s="12">
        <f t="shared" si="7855"/>
        <v>5.2631578947368418E-2</v>
      </c>
      <c r="HS330" s="16">
        <v>67.099999999999994</v>
      </c>
      <c r="HT330" s="17">
        <v>4447</v>
      </c>
      <c r="HU330" s="16">
        <f t="shared" si="7856"/>
        <v>91.78534571723425</v>
      </c>
      <c r="HV330" s="15"/>
      <c r="HW330" s="14"/>
      <c r="HX330" s="78">
        <f t="shared" si="7857"/>
        <v>0.44441364014416412</v>
      </c>
      <c r="HY330" s="78">
        <f t="shared" si="7858"/>
        <v>0.43992456896551724</v>
      </c>
      <c r="HZ330" s="78">
        <f t="shared" si="7859"/>
        <v>0.42803937217345039</v>
      </c>
    </row>
    <row r="331" spans="1:241" x14ac:dyDescent="0.25">
      <c r="A331" s="211"/>
      <c r="B331" s="41">
        <f t="shared" si="7860"/>
        <v>44759</v>
      </c>
      <c r="C331" s="10"/>
      <c r="D331" s="11"/>
      <c r="E331" s="74">
        <f t="shared" si="7861"/>
        <v>660</v>
      </c>
      <c r="F331" s="74">
        <f t="shared" si="7862"/>
        <v>53</v>
      </c>
      <c r="G331" s="11">
        <v>300</v>
      </c>
      <c r="H331" s="12">
        <f t="shared" si="7778"/>
        <v>0.47727272727272729</v>
      </c>
      <c r="I331" s="11">
        <v>15</v>
      </c>
      <c r="J331" s="12">
        <f t="shared" si="7779"/>
        <v>4.7619047619047616E-2</v>
      </c>
      <c r="K331" s="13"/>
      <c r="L331" s="11"/>
      <c r="M331" s="11"/>
      <c r="N331" s="14"/>
      <c r="O331" s="10"/>
      <c r="P331" s="11"/>
      <c r="Q331" s="74">
        <f t="shared" si="7863"/>
        <v>671</v>
      </c>
      <c r="R331" s="74">
        <f t="shared" si="7864"/>
        <v>56</v>
      </c>
      <c r="S331" s="11">
        <v>273</v>
      </c>
      <c r="T331" s="12">
        <f t="shared" si="7782"/>
        <v>0.43368107302533532</v>
      </c>
      <c r="U331" s="11">
        <v>18</v>
      </c>
      <c r="V331" s="12">
        <f t="shared" si="7783"/>
        <v>6.1855670103092786E-2</v>
      </c>
      <c r="W331" s="13"/>
      <c r="X331" s="11"/>
      <c r="Y331" s="11"/>
      <c r="Z331" s="14"/>
      <c r="AA331" s="10"/>
      <c r="AB331" s="11"/>
      <c r="AC331" s="74">
        <f t="shared" si="7865"/>
        <v>701</v>
      </c>
      <c r="AD331" s="74">
        <f t="shared" si="7866"/>
        <v>55</v>
      </c>
      <c r="AE331" s="11">
        <v>311</v>
      </c>
      <c r="AF331" s="12">
        <f t="shared" si="7786"/>
        <v>0.47075606276747506</v>
      </c>
      <c r="AG331" s="11">
        <v>19</v>
      </c>
      <c r="AH331" s="12">
        <f t="shared" si="7787"/>
        <v>5.7575757575757579E-2</v>
      </c>
      <c r="AI331" s="13"/>
      <c r="AJ331" s="11"/>
      <c r="AK331" s="11"/>
      <c r="AL331" s="14"/>
      <c r="AM331" s="10">
        <v>1</v>
      </c>
      <c r="AN331" s="11"/>
      <c r="AO331" s="74">
        <f t="shared" si="7867"/>
        <v>156</v>
      </c>
      <c r="AP331" s="74">
        <f t="shared" si="7868"/>
        <v>14</v>
      </c>
      <c r="AQ331" s="11">
        <v>67</v>
      </c>
      <c r="AR331" s="12">
        <f t="shared" si="7790"/>
        <v>0.46794871794871795</v>
      </c>
      <c r="AS331" s="11">
        <v>6</v>
      </c>
      <c r="AT331" s="12">
        <f t="shared" si="7791"/>
        <v>8.2191780821917804E-2</v>
      </c>
      <c r="AU331" s="13"/>
      <c r="AV331" s="11"/>
      <c r="AW331" s="11"/>
      <c r="AX331" s="14"/>
      <c r="AY331" s="10"/>
      <c r="AZ331" s="11"/>
      <c r="BA331" s="74">
        <f t="shared" si="7869"/>
        <v>711</v>
      </c>
      <c r="BB331" s="74">
        <f t="shared" si="7870"/>
        <v>53</v>
      </c>
      <c r="BC331" s="11">
        <v>288</v>
      </c>
      <c r="BD331" s="12">
        <f t="shared" si="7794"/>
        <v>0.41912798874824192</v>
      </c>
      <c r="BE331" s="11">
        <v>10</v>
      </c>
      <c r="BF331" s="12">
        <f t="shared" si="7795"/>
        <v>3.3557046979865772E-2</v>
      </c>
      <c r="BG331" s="13"/>
      <c r="BH331" s="11"/>
      <c r="BI331" s="11"/>
      <c r="BJ331" s="14"/>
      <c r="BK331" s="10"/>
      <c r="BL331" s="11"/>
      <c r="BM331" s="74">
        <f t="shared" si="7871"/>
        <v>707</v>
      </c>
      <c r="BN331" s="74">
        <f t="shared" si="7872"/>
        <v>55</v>
      </c>
      <c r="BO331" s="11">
        <v>280</v>
      </c>
      <c r="BP331" s="12">
        <f t="shared" si="7798"/>
        <v>0.41018387553041019</v>
      </c>
      <c r="BQ331" s="11">
        <v>10</v>
      </c>
      <c r="BR331" s="12">
        <f t="shared" si="7799"/>
        <v>3.4482758620689655E-2</v>
      </c>
      <c r="BS331" s="13"/>
      <c r="BT331" s="11"/>
      <c r="BU331" s="11"/>
      <c r="BV331" s="14"/>
      <c r="BW331" s="10">
        <v>1</v>
      </c>
      <c r="BX331" s="11"/>
      <c r="BY331" s="74">
        <f t="shared" si="7873"/>
        <v>694</v>
      </c>
      <c r="BZ331" s="74">
        <f t="shared" si="7874"/>
        <v>55</v>
      </c>
      <c r="CA331" s="11">
        <v>296</v>
      </c>
      <c r="CB331" s="12">
        <f t="shared" si="7802"/>
        <v>0.44236311239193082</v>
      </c>
      <c r="CC331" s="11">
        <v>11</v>
      </c>
      <c r="CD331" s="12">
        <f t="shared" si="7803"/>
        <v>3.5830618892508145E-2</v>
      </c>
      <c r="CE331" s="13"/>
      <c r="CF331" s="11"/>
      <c r="CG331" s="11"/>
      <c r="CH331" s="14"/>
      <c r="CI331" s="10">
        <v>1</v>
      </c>
      <c r="CJ331" s="11"/>
      <c r="CK331" s="74">
        <f t="shared" si="7875"/>
        <v>710</v>
      </c>
      <c r="CL331" s="74">
        <f t="shared" si="7876"/>
        <v>56</v>
      </c>
      <c r="CM331" s="11">
        <v>318</v>
      </c>
      <c r="CN331" s="12">
        <f t="shared" si="7806"/>
        <v>0.46901408450704224</v>
      </c>
      <c r="CO331" s="11">
        <v>15</v>
      </c>
      <c r="CP331" s="12">
        <f t="shared" si="7807"/>
        <v>4.5045045045045043E-2</v>
      </c>
      <c r="CQ331" s="13"/>
      <c r="CR331" s="11"/>
      <c r="CS331" s="11"/>
      <c r="CT331" s="14"/>
      <c r="CU331" s="10"/>
      <c r="CV331" s="11"/>
      <c r="CW331" s="74">
        <f t="shared" si="7877"/>
        <v>706</v>
      </c>
      <c r="CX331" s="74">
        <f t="shared" si="7878"/>
        <v>55</v>
      </c>
      <c r="CY331" s="11">
        <v>282</v>
      </c>
      <c r="CZ331" s="12">
        <f t="shared" si="7810"/>
        <v>0.43201133144475923</v>
      </c>
      <c r="DA331" s="11">
        <v>23</v>
      </c>
      <c r="DB331" s="12">
        <f t="shared" si="7811"/>
        <v>7.5409836065573776E-2</v>
      </c>
      <c r="DC331" s="13"/>
      <c r="DD331" s="11"/>
      <c r="DE331" s="11"/>
      <c r="DF331" s="14"/>
      <c r="DG331" s="10"/>
      <c r="DH331" s="11"/>
      <c r="DI331" s="74">
        <f t="shared" si="7879"/>
        <v>136</v>
      </c>
      <c r="DJ331" s="74">
        <f t="shared" si="7880"/>
        <v>11</v>
      </c>
      <c r="DK331" s="11">
        <v>48</v>
      </c>
      <c r="DL331" s="12">
        <f t="shared" si="7814"/>
        <v>0.375</v>
      </c>
      <c r="DM331" s="11">
        <v>3</v>
      </c>
      <c r="DN331" s="12">
        <f t="shared" si="7815"/>
        <v>5.8823529411764705E-2</v>
      </c>
      <c r="DO331" s="13"/>
      <c r="DP331" s="11"/>
      <c r="DQ331" s="11"/>
      <c r="DR331" s="14"/>
      <c r="DS331" s="10"/>
      <c r="DT331" s="11"/>
      <c r="DU331" s="74">
        <f t="shared" si="7881"/>
        <v>732</v>
      </c>
      <c r="DV331" s="74">
        <f t="shared" si="7882"/>
        <v>54</v>
      </c>
      <c r="DW331" s="11">
        <v>296</v>
      </c>
      <c r="DX331" s="12">
        <f t="shared" si="7818"/>
        <v>0.43852459016393441</v>
      </c>
      <c r="DY331" s="11">
        <v>25</v>
      </c>
      <c r="DZ331" s="12">
        <f t="shared" si="7819"/>
        <v>7.7881619937694699E-2</v>
      </c>
      <c r="EA331" s="13"/>
      <c r="EB331" s="11"/>
      <c r="EC331" s="11"/>
      <c r="ED331" s="14"/>
      <c r="EE331" s="10"/>
      <c r="EF331" s="11"/>
      <c r="EG331" s="74">
        <f t="shared" si="7883"/>
        <v>732</v>
      </c>
      <c r="EH331" s="74">
        <f t="shared" si="7884"/>
        <v>56</v>
      </c>
      <c r="EI331" s="11">
        <v>297</v>
      </c>
      <c r="EJ331" s="12">
        <f t="shared" si="7822"/>
        <v>0.4344262295081967</v>
      </c>
      <c r="EK331" s="11">
        <v>21</v>
      </c>
      <c r="EL331" s="12">
        <f t="shared" si="7823"/>
        <v>6.6037735849056603E-2</v>
      </c>
      <c r="EM331" s="13"/>
      <c r="EN331" s="11"/>
      <c r="EO331" s="11"/>
      <c r="EP331" s="14"/>
      <c r="EQ331" s="10">
        <v>2</v>
      </c>
      <c r="ER331" s="11"/>
      <c r="ES331" s="74">
        <f t="shared" si="7885"/>
        <v>701</v>
      </c>
      <c r="ET331" s="74">
        <f t="shared" si="7886"/>
        <v>54</v>
      </c>
      <c r="EU331" s="11">
        <v>311</v>
      </c>
      <c r="EV331" s="12">
        <f t="shared" si="7826"/>
        <v>0.48359486447931527</v>
      </c>
      <c r="EW331" s="11">
        <v>28</v>
      </c>
      <c r="EX331" s="12">
        <f t="shared" si="7827"/>
        <v>8.2595870206489674E-2</v>
      </c>
      <c r="EY331" s="13"/>
      <c r="EZ331" s="11"/>
      <c r="FA331" s="11"/>
      <c r="FB331" s="14"/>
      <c r="FC331" s="10">
        <v>2</v>
      </c>
      <c r="FD331" s="11"/>
      <c r="FE331" s="74">
        <f t="shared" si="7887"/>
        <v>710</v>
      </c>
      <c r="FF331" s="74">
        <f t="shared" si="7888"/>
        <v>56</v>
      </c>
      <c r="FG331" s="11">
        <v>295</v>
      </c>
      <c r="FH331" s="12">
        <f t="shared" si="7830"/>
        <v>0.44225352112676058</v>
      </c>
      <c r="FI331" s="11">
        <v>19</v>
      </c>
      <c r="FJ331" s="12">
        <f t="shared" si="7831"/>
        <v>6.0509554140127389E-2</v>
      </c>
      <c r="FK331" s="13"/>
      <c r="FL331" s="11"/>
      <c r="FM331" s="11"/>
      <c r="FN331" s="14"/>
      <c r="FO331" s="10"/>
      <c r="FP331" s="11"/>
      <c r="FQ331" s="74">
        <f t="shared" si="7889"/>
        <v>723</v>
      </c>
      <c r="FR331" s="74">
        <f t="shared" si="7890"/>
        <v>56</v>
      </c>
      <c r="FS331" s="11">
        <v>283</v>
      </c>
      <c r="FT331" s="12">
        <f t="shared" si="7834"/>
        <v>0.40387275242047027</v>
      </c>
      <c r="FU331" s="11">
        <v>9</v>
      </c>
      <c r="FV331" s="12">
        <f t="shared" si="7835"/>
        <v>3.0821917808219176E-2</v>
      </c>
      <c r="FW331" s="13"/>
      <c r="FX331" s="11"/>
      <c r="FY331" s="11"/>
      <c r="FZ331" s="14"/>
      <c r="GA331" s="10">
        <v>1</v>
      </c>
      <c r="GB331" s="11"/>
      <c r="GC331" s="74">
        <f t="shared" si="7891"/>
        <v>162</v>
      </c>
      <c r="GD331" s="74">
        <f t="shared" si="7892"/>
        <v>13</v>
      </c>
      <c r="GE331" s="11">
        <v>61</v>
      </c>
      <c r="GF331" s="12">
        <f t="shared" si="7838"/>
        <v>0.41358024691358025</v>
      </c>
      <c r="GG331" s="11">
        <v>6</v>
      </c>
      <c r="GH331" s="12">
        <f t="shared" si="7839"/>
        <v>8.9552238805970144E-2</v>
      </c>
      <c r="GI331" s="13"/>
      <c r="GJ331" s="11"/>
      <c r="GK331" s="11"/>
      <c r="GL331" s="14"/>
      <c r="GM331" s="10">
        <v>1</v>
      </c>
      <c r="GN331" s="11"/>
      <c r="GO331" s="74">
        <f t="shared" si="7893"/>
        <v>727</v>
      </c>
      <c r="GP331" s="74">
        <f t="shared" si="7894"/>
        <v>55</v>
      </c>
      <c r="GQ331" s="11">
        <v>336</v>
      </c>
      <c r="GR331" s="12">
        <f t="shared" si="7842"/>
        <v>0.46767537826685007</v>
      </c>
      <c r="GS331" s="11">
        <v>4</v>
      </c>
      <c r="GT331" s="12">
        <f t="shared" si="7843"/>
        <v>1.1764705882352941E-2</v>
      </c>
      <c r="GU331" s="13"/>
      <c r="GV331" s="11"/>
      <c r="GW331" s="11"/>
      <c r="GX331" s="14"/>
      <c r="GY331" s="10"/>
      <c r="GZ331" s="11"/>
      <c r="HA331" s="74">
        <f t="shared" si="7895"/>
        <v>730</v>
      </c>
      <c r="HB331" s="74">
        <f t="shared" si="7896"/>
        <v>56</v>
      </c>
      <c r="HC331" s="11">
        <v>293</v>
      </c>
      <c r="HD331" s="12">
        <f t="shared" si="7846"/>
        <v>0.42054794520547945</v>
      </c>
      <c r="HE331" s="11">
        <v>14</v>
      </c>
      <c r="HF331" s="12">
        <f t="shared" si="7847"/>
        <v>4.5602605863192182E-2</v>
      </c>
      <c r="HG331" s="13"/>
      <c r="HH331" s="11"/>
      <c r="HI331" s="11"/>
      <c r="HJ331" s="14"/>
      <c r="HK331" s="10">
        <f t="shared" si="7848"/>
        <v>9</v>
      </c>
      <c r="HL331" s="11">
        <f t="shared" si="7849"/>
        <v>0</v>
      </c>
      <c r="HM331" s="11">
        <f t="shared" si="7850"/>
        <v>11069</v>
      </c>
      <c r="HN331" s="11">
        <f t="shared" si="7851"/>
        <v>863</v>
      </c>
      <c r="HO331" s="11">
        <f t="shared" si="7852"/>
        <v>4891</v>
      </c>
      <c r="HP331" s="202">
        <f t="shared" si="7853"/>
        <v>0.4418646670882645</v>
      </c>
      <c r="HQ331" s="15">
        <f t="shared" si="7854"/>
        <v>256</v>
      </c>
      <c r="HR331" s="12">
        <f t="shared" si="7855"/>
        <v>5.2341034553261091E-2</v>
      </c>
      <c r="HS331" s="16">
        <v>67.3</v>
      </c>
      <c r="HT331" s="17">
        <v>4444</v>
      </c>
      <c r="HU331" s="16">
        <f t="shared" si="7856"/>
        <v>90.860764669801668</v>
      </c>
      <c r="HV331" s="15"/>
      <c r="HW331" s="14"/>
      <c r="HX331" s="78">
        <f t="shared" si="7857"/>
        <v>0.44287298946200776</v>
      </c>
      <c r="HY331" s="78">
        <f t="shared" si="7858"/>
        <v>0.44070080862533695</v>
      </c>
      <c r="HZ331" s="78">
        <f t="shared" si="7859"/>
        <v>0.44204636290967225</v>
      </c>
    </row>
    <row r="332" spans="1:241" x14ac:dyDescent="0.25">
      <c r="A332" s="211"/>
      <c r="B332" s="41">
        <f t="shared" si="7860"/>
        <v>44760</v>
      </c>
      <c r="C332" s="10"/>
      <c r="D332" s="11"/>
      <c r="E332" s="74">
        <f t="shared" si="7861"/>
        <v>660</v>
      </c>
      <c r="F332" s="74">
        <f t="shared" si="7862"/>
        <v>53</v>
      </c>
      <c r="G332" s="11">
        <v>305</v>
      </c>
      <c r="H332" s="12">
        <f t="shared" si="7778"/>
        <v>0.48333333333333334</v>
      </c>
      <c r="I332" s="11">
        <v>14</v>
      </c>
      <c r="J332" s="12">
        <f t="shared" si="7779"/>
        <v>4.3887147335423198E-2</v>
      </c>
      <c r="K332" s="11"/>
      <c r="L332" s="11"/>
      <c r="M332" s="18"/>
      <c r="N332" s="20"/>
      <c r="O332" s="10"/>
      <c r="P332" s="11"/>
      <c r="Q332" s="74">
        <f t="shared" si="7863"/>
        <v>671</v>
      </c>
      <c r="R332" s="74">
        <f t="shared" si="7864"/>
        <v>56</v>
      </c>
      <c r="S332" s="11">
        <v>285</v>
      </c>
      <c r="T332" s="12">
        <f t="shared" si="7782"/>
        <v>0.46050670640834573</v>
      </c>
      <c r="U332" s="11">
        <v>24</v>
      </c>
      <c r="V332" s="12">
        <f t="shared" si="7783"/>
        <v>7.7669902912621352E-2</v>
      </c>
      <c r="W332" s="11"/>
      <c r="X332" s="11"/>
      <c r="Y332" s="18"/>
      <c r="Z332" s="20"/>
      <c r="AA332" s="10"/>
      <c r="AB332" s="11"/>
      <c r="AC332" s="74">
        <f t="shared" si="7865"/>
        <v>701</v>
      </c>
      <c r="AD332" s="74">
        <f t="shared" si="7866"/>
        <v>55</v>
      </c>
      <c r="AE332" s="11">
        <v>286</v>
      </c>
      <c r="AF332" s="12">
        <f t="shared" si="7786"/>
        <v>0.43223965763195438</v>
      </c>
      <c r="AG332" s="11">
        <v>17</v>
      </c>
      <c r="AH332" s="12">
        <f t="shared" si="7787"/>
        <v>5.6105610561056105E-2</v>
      </c>
      <c r="AI332" s="11"/>
      <c r="AJ332" s="11"/>
      <c r="AK332" s="18"/>
      <c r="AL332" s="20"/>
      <c r="AM332" s="10"/>
      <c r="AN332" s="11"/>
      <c r="AO332" s="74">
        <f t="shared" si="7867"/>
        <v>156</v>
      </c>
      <c r="AP332" s="74">
        <f t="shared" si="7868"/>
        <v>14</v>
      </c>
      <c r="AQ332" s="11">
        <v>53</v>
      </c>
      <c r="AR332" s="12">
        <f t="shared" si="7790"/>
        <v>0.37179487179487181</v>
      </c>
      <c r="AS332" s="11">
        <v>5</v>
      </c>
      <c r="AT332" s="12">
        <f t="shared" si="7791"/>
        <v>8.6206896551724144E-2</v>
      </c>
      <c r="AU332" s="11"/>
      <c r="AV332" s="11"/>
      <c r="AW332" s="18"/>
      <c r="AX332" s="20"/>
      <c r="AY332" s="10">
        <v>1</v>
      </c>
      <c r="AZ332" s="11"/>
      <c r="BA332" s="74">
        <f t="shared" si="7869"/>
        <v>710</v>
      </c>
      <c r="BB332" s="74">
        <f t="shared" si="7870"/>
        <v>53</v>
      </c>
      <c r="BC332" s="11">
        <v>299</v>
      </c>
      <c r="BD332" s="12">
        <f t="shared" si="7794"/>
        <v>0.43380281690140843</v>
      </c>
      <c r="BE332" s="11">
        <v>9</v>
      </c>
      <c r="BF332" s="12">
        <f t="shared" si="7795"/>
        <v>2.922077922077922E-2</v>
      </c>
      <c r="BG332" s="11"/>
      <c r="BH332" s="11"/>
      <c r="BI332" s="18"/>
      <c r="BJ332" s="20"/>
      <c r="BK332" s="10"/>
      <c r="BL332" s="11"/>
      <c r="BM332" s="74">
        <f t="shared" si="7871"/>
        <v>707</v>
      </c>
      <c r="BN332" s="74">
        <f t="shared" si="7872"/>
        <v>55</v>
      </c>
      <c r="BO332" s="11">
        <v>300</v>
      </c>
      <c r="BP332" s="12">
        <f t="shared" si="7798"/>
        <v>0.43705799151343705</v>
      </c>
      <c r="BQ332" s="11">
        <v>9</v>
      </c>
      <c r="BR332" s="12">
        <f t="shared" si="7799"/>
        <v>2.9126213592233011E-2</v>
      </c>
      <c r="BS332" s="11"/>
      <c r="BT332" s="11"/>
      <c r="BU332" s="18"/>
      <c r="BV332" s="20"/>
      <c r="BW332" s="10"/>
      <c r="BX332" s="11"/>
      <c r="BY332" s="74">
        <f t="shared" si="7873"/>
        <v>694</v>
      </c>
      <c r="BZ332" s="74">
        <f t="shared" si="7874"/>
        <v>55</v>
      </c>
      <c r="CA332" s="11">
        <v>300</v>
      </c>
      <c r="CB332" s="12">
        <f t="shared" si="7802"/>
        <v>0.45677233429394815</v>
      </c>
      <c r="CC332" s="11">
        <v>17</v>
      </c>
      <c r="CD332" s="12">
        <f t="shared" si="7803"/>
        <v>5.362776025236593E-2</v>
      </c>
      <c r="CE332" s="11"/>
      <c r="CF332" s="11"/>
      <c r="CG332" s="18"/>
      <c r="CH332" s="20"/>
      <c r="CI332" s="10">
        <v>2</v>
      </c>
      <c r="CJ332" s="11"/>
      <c r="CK332" s="74">
        <f t="shared" si="7875"/>
        <v>708</v>
      </c>
      <c r="CL332" s="74">
        <f t="shared" si="7876"/>
        <v>56</v>
      </c>
      <c r="CM332" s="11">
        <v>322</v>
      </c>
      <c r="CN332" s="12">
        <f t="shared" si="7806"/>
        <v>0.47457627118644069</v>
      </c>
      <c r="CO332" s="11">
        <v>14</v>
      </c>
      <c r="CP332" s="12">
        <f t="shared" si="7807"/>
        <v>4.1666666666666664E-2</v>
      </c>
      <c r="CQ332" s="11"/>
      <c r="CR332" s="11"/>
      <c r="CS332" s="18"/>
      <c r="CT332" s="20"/>
      <c r="CU332" s="10"/>
      <c r="CV332" s="11"/>
      <c r="CW332" s="74">
        <f t="shared" si="7877"/>
        <v>706</v>
      </c>
      <c r="CX332" s="74">
        <f t="shared" si="7878"/>
        <v>55</v>
      </c>
      <c r="CY332" s="11">
        <v>290</v>
      </c>
      <c r="CZ332" s="12">
        <f t="shared" si="7810"/>
        <v>0.42917847025495753</v>
      </c>
      <c r="DA332" s="11">
        <v>13</v>
      </c>
      <c r="DB332" s="12">
        <f t="shared" si="7811"/>
        <v>4.2904290429042903E-2</v>
      </c>
      <c r="DC332" s="11"/>
      <c r="DD332" s="11"/>
      <c r="DE332" s="18"/>
      <c r="DF332" s="20"/>
      <c r="DG332" s="10"/>
      <c r="DH332" s="11"/>
      <c r="DI332" s="74">
        <f t="shared" si="7879"/>
        <v>136</v>
      </c>
      <c r="DJ332" s="74">
        <f t="shared" si="7880"/>
        <v>11</v>
      </c>
      <c r="DK332" s="11">
        <v>41</v>
      </c>
      <c r="DL332" s="12">
        <f t="shared" si="7814"/>
        <v>0.3235294117647059</v>
      </c>
      <c r="DM332" s="11">
        <v>3</v>
      </c>
      <c r="DN332" s="12">
        <f t="shared" si="7815"/>
        <v>6.8181818181818177E-2</v>
      </c>
      <c r="DO332" s="11"/>
      <c r="DP332" s="11"/>
      <c r="DQ332" s="18"/>
      <c r="DR332" s="20"/>
      <c r="DS332" s="10">
        <v>1</v>
      </c>
      <c r="DT332" s="11"/>
      <c r="DU332" s="74">
        <f t="shared" si="7881"/>
        <v>731</v>
      </c>
      <c r="DV332" s="74">
        <f t="shared" si="7882"/>
        <v>54</v>
      </c>
      <c r="DW332" s="11">
        <v>295</v>
      </c>
      <c r="DX332" s="12">
        <f t="shared" si="7818"/>
        <v>0.43091655266757867</v>
      </c>
      <c r="DY332" s="11">
        <v>20</v>
      </c>
      <c r="DZ332" s="12">
        <f t="shared" si="7819"/>
        <v>6.3492063492063489E-2</v>
      </c>
      <c r="EA332" s="11"/>
      <c r="EB332" s="11"/>
      <c r="EC332" s="18"/>
      <c r="ED332" s="20"/>
      <c r="EE332" s="10"/>
      <c r="EF332" s="11"/>
      <c r="EG332" s="74">
        <f t="shared" si="7883"/>
        <v>732</v>
      </c>
      <c r="EH332" s="74">
        <f t="shared" si="7884"/>
        <v>56</v>
      </c>
      <c r="EI332" s="11">
        <v>290</v>
      </c>
      <c r="EJ332" s="12">
        <f t="shared" si="7822"/>
        <v>0.42213114754098363</v>
      </c>
      <c r="EK332" s="11">
        <v>19</v>
      </c>
      <c r="EL332" s="12">
        <f t="shared" si="7823"/>
        <v>6.1488673139158574E-2</v>
      </c>
      <c r="EM332" s="11"/>
      <c r="EN332" s="11"/>
      <c r="EO332" s="18"/>
      <c r="EP332" s="20"/>
      <c r="EQ332" s="10">
        <v>1</v>
      </c>
      <c r="ER332" s="11"/>
      <c r="ES332" s="74">
        <f t="shared" si="7885"/>
        <v>700</v>
      </c>
      <c r="ET332" s="74">
        <f t="shared" si="7886"/>
        <v>54</v>
      </c>
      <c r="EU332" s="11">
        <v>304</v>
      </c>
      <c r="EV332" s="12">
        <f t="shared" si="7826"/>
        <v>0.46285714285714286</v>
      </c>
      <c r="EW332" s="11">
        <v>20</v>
      </c>
      <c r="EX332" s="12">
        <f t="shared" si="7827"/>
        <v>6.1728395061728392E-2</v>
      </c>
      <c r="EY332" s="11"/>
      <c r="EZ332" s="11"/>
      <c r="FA332" s="18"/>
      <c r="FB332" s="20"/>
      <c r="FC332" s="10"/>
      <c r="FD332" s="11"/>
      <c r="FE332" s="74">
        <f t="shared" si="7887"/>
        <v>710</v>
      </c>
      <c r="FF332" s="74">
        <f t="shared" si="7888"/>
        <v>56</v>
      </c>
      <c r="FG332" s="11">
        <v>253</v>
      </c>
      <c r="FH332" s="12">
        <f t="shared" si="7830"/>
        <v>0.38309859154929576</v>
      </c>
      <c r="FI332" s="11">
        <v>19</v>
      </c>
      <c r="FJ332" s="12">
        <f t="shared" si="7831"/>
        <v>6.985294117647059E-2</v>
      </c>
      <c r="FK332" s="11"/>
      <c r="FL332" s="11"/>
      <c r="FM332" s="18"/>
      <c r="FN332" s="20"/>
      <c r="FO332" s="10"/>
      <c r="FP332" s="11"/>
      <c r="FQ332" s="74">
        <f t="shared" si="7889"/>
        <v>723</v>
      </c>
      <c r="FR332" s="74">
        <f t="shared" si="7890"/>
        <v>56</v>
      </c>
      <c r="FS332" s="11">
        <v>296</v>
      </c>
      <c r="FT332" s="12">
        <f t="shared" si="7834"/>
        <v>0.41908713692946059</v>
      </c>
      <c r="FU332" s="11">
        <v>7</v>
      </c>
      <c r="FV332" s="12">
        <f t="shared" si="7835"/>
        <v>2.3102310231023101E-2</v>
      </c>
      <c r="FW332" s="11"/>
      <c r="FX332" s="11"/>
      <c r="FY332" s="18"/>
      <c r="FZ332" s="20"/>
      <c r="GA332" s="10"/>
      <c r="GB332" s="11"/>
      <c r="GC332" s="74">
        <f t="shared" si="7891"/>
        <v>162</v>
      </c>
      <c r="GD332" s="74">
        <f t="shared" si="7892"/>
        <v>13</v>
      </c>
      <c r="GE332" s="11">
        <v>52</v>
      </c>
      <c r="GF332" s="12">
        <f t="shared" si="7838"/>
        <v>0.34567901234567899</v>
      </c>
      <c r="GG332" s="11">
        <v>4</v>
      </c>
      <c r="GH332" s="12">
        <f t="shared" si="7839"/>
        <v>7.1428571428571425E-2</v>
      </c>
      <c r="GI332" s="11"/>
      <c r="GJ332" s="11"/>
      <c r="GK332" s="18"/>
      <c r="GL332" s="20"/>
      <c r="GM332" s="10"/>
      <c r="GN332" s="11"/>
      <c r="GO332" s="74">
        <f t="shared" si="7893"/>
        <v>727</v>
      </c>
      <c r="GP332" s="74">
        <f t="shared" si="7894"/>
        <v>55</v>
      </c>
      <c r="GQ332" s="11">
        <v>292</v>
      </c>
      <c r="GR332" s="12">
        <f t="shared" si="7842"/>
        <v>0.4126547455295736</v>
      </c>
      <c r="GS332" s="11">
        <v>8</v>
      </c>
      <c r="GT332" s="12">
        <f t="shared" si="7843"/>
        <v>2.6666666666666668E-2</v>
      </c>
      <c r="GU332" s="11"/>
      <c r="GV332" s="11"/>
      <c r="GW332" s="18"/>
      <c r="GX332" s="20"/>
      <c r="GY332" s="10"/>
      <c r="GZ332" s="11"/>
      <c r="HA332" s="74">
        <f t="shared" si="7895"/>
        <v>730</v>
      </c>
      <c r="HB332" s="74">
        <f t="shared" si="7896"/>
        <v>56</v>
      </c>
      <c r="HC332" s="11">
        <v>242</v>
      </c>
      <c r="HD332" s="12">
        <f t="shared" si="7846"/>
        <v>0.34931506849315069</v>
      </c>
      <c r="HE332" s="11">
        <v>13</v>
      </c>
      <c r="HF332" s="12">
        <f t="shared" si="7847"/>
        <v>5.0980392156862744E-2</v>
      </c>
      <c r="HG332" s="11"/>
      <c r="HH332" s="11"/>
      <c r="HI332" s="18"/>
      <c r="HJ332" s="20"/>
      <c r="HK332" s="10">
        <f t="shared" si="7848"/>
        <v>5</v>
      </c>
      <c r="HL332" s="11">
        <f t="shared" si="7849"/>
        <v>0</v>
      </c>
      <c r="HM332" s="11">
        <f t="shared" si="7850"/>
        <v>11064</v>
      </c>
      <c r="HN332" s="11">
        <f t="shared" si="7851"/>
        <v>863</v>
      </c>
      <c r="HO332" s="11">
        <f t="shared" si="7852"/>
        <v>4740</v>
      </c>
      <c r="HP332" s="202">
        <f t="shared" si="7853"/>
        <v>0.42841648590021691</v>
      </c>
      <c r="HQ332" s="15">
        <f t="shared" si="7854"/>
        <v>235</v>
      </c>
      <c r="HR332" s="12">
        <f t="shared" si="7855"/>
        <v>4.9578059071729956E-2</v>
      </c>
      <c r="HS332" s="16">
        <v>67.7</v>
      </c>
      <c r="HT332" s="17">
        <v>4319</v>
      </c>
      <c r="HU332" s="16">
        <f t="shared" si="7856"/>
        <v>91.118143459915615</v>
      </c>
      <c r="HV332" s="18"/>
      <c r="HW332" s="20"/>
      <c r="HX332" s="78">
        <f t="shared" si="7857"/>
        <v>0.44549237170596395</v>
      </c>
      <c r="HY332" s="78">
        <f t="shared" si="7858"/>
        <v>0.43809009981116809</v>
      </c>
      <c r="HZ332" s="78">
        <f t="shared" si="7859"/>
        <v>0.40245202558635396</v>
      </c>
    </row>
    <row r="333" spans="1:241" x14ac:dyDescent="0.25">
      <c r="A333" s="211"/>
      <c r="B333" s="41">
        <f>+B332+1</f>
        <v>44761</v>
      </c>
      <c r="C333" s="10">
        <v>1</v>
      </c>
      <c r="D333" s="11"/>
      <c r="E333" s="74">
        <f t="shared" si="7861"/>
        <v>659</v>
      </c>
      <c r="F333" s="74">
        <f t="shared" si="7862"/>
        <v>53</v>
      </c>
      <c r="G333" s="11">
        <v>283</v>
      </c>
      <c r="H333" s="12">
        <f t="shared" si="7778"/>
        <v>0.45675265553869498</v>
      </c>
      <c r="I333" s="11">
        <v>18</v>
      </c>
      <c r="J333" s="12">
        <f t="shared" si="7779"/>
        <v>5.9800664451827246E-2</v>
      </c>
      <c r="K333" s="13"/>
      <c r="L333" s="13"/>
      <c r="M333" s="25"/>
      <c r="N333" s="38">
        <v>4625</v>
      </c>
      <c r="O333" s="10">
        <v>3</v>
      </c>
      <c r="P333" s="11"/>
      <c r="Q333" s="74">
        <f t="shared" si="7863"/>
        <v>668</v>
      </c>
      <c r="R333" s="74">
        <f t="shared" si="7864"/>
        <v>56</v>
      </c>
      <c r="S333" s="11">
        <v>303</v>
      </c>
      <c r="T333" s="12">
        <f t="shared" si="7782"/>
        <v>0.47305389221556887</v>
      </c>
      <c r="U333" s="11">
        <v>13</v>
      </c>
      <c r="V333" s="12">
        <f t="shared" si="7783"/>
        <v>4.1139240506329111E-2</v>
      </c>
      <c r="W333" s="13"/>
      <c r="X333" s="13"/>
      <c r="Y333" s="25"/>
      <c r="Z333" s="38">
        <v>4625</v>
      </c>
      <c r="AA333" s="10"/>
      <c r="AB333" s="11"/>
      <c r="AC333" s="74">
        <f t="shared" si="7865"/>
        <v>701</v>
      </c>
      <c r="AD333" s="74">
        <f t="shared" si="7866"/>
        <v>55</v>
      </c>
      <c r="AE333" s="11">
        <v>300</v>
      </c>
      <c r="AF333" s="12">
        <f t="shared" si="7786"/>
        <v>0.45363766048502141</v>
      </c>
      <c r="AG333" s="11">
        <v>18</v>
      </c>
      <c r="AH333" s="12">
        <f t="shared" si="7787"/>
        <v>5.6603773584905662E-2</v>
      </c>
      <c r="AI333" s="13"/>
      <c r="AJ333" s="13"/>
      <c r="AK333" s="25"/>
      <c r="AL333" s="38">
        <v>4625</v>
      </c>
      <c r="AM333" s="10"/>
      <c r="AN333" s="11"/>
      <c r="AO333" s="74">
        <f t="shared" si="7867"/>
        <v>156</v>
      </c>
      <c r="AP333" s="74">
        <f t="shared" si="7868"/>
        <v>14</v>
      </c>
      <c r="AQ333" s="11">
        <v>60</v>
      </c>
      <c r="AR333" s="12">
        <f t="shared" si="7790"/>
        <v>0.40384615384615385</v>
      </c>
      <c r="AS333" s="11">
        <v>3</v>
      </c>
      <c r="AT333" s="12">
        <f t="shared" si="7791"/>
        <v>4.7619047619047616E-2</v>
      </c>
      <c r="AU333" s="13"/>
      <c r="AV333" s="13"/>
      <c r="AW333" s="25"/>
      <c r="AX333" s="38">
        <v>4625</v>
      </c>
      <c r="AY333" s="10"/>
      <c r="AZ333" s="11"/>
      <c r="BA333" s="74">
        <f t="shared" si="7869"/>
        <v>710</v>
      </c>
      <c r="BB333" s="74">
        <f t="shared" si="7870"/>
        <v>53</v>
      </c>
      <c r="BC333" s="11">
        <v>290</v>
      </c>
      <c r="BD333" s="12">
        <f t="shared" si="7794"/>
        <v>0.42253521126760563</v>
      </c>
      <c r="BE333" s="11">
        <v>10</v>
      </c>
      <c r="BF333" s="12">
        <f t="shared" si="7795"/>
        <v>3.3333333333333333E-2</v>
      </c>
      <c r="BG333" s="13"/>
      <c r="BH333" s="13"/>
      <c r="BI333" s="25"/>
      <c r="BJ333" s="38">
        <v>4625</v>
      </c>
      <c r="BK333" s="10"/>
      <c r="BL333" s="11"/>
      <c r="BM333" s="74">
        <f t="shared" si="7871"/>
        <v>707</v>
      </c>
      <c r="BN333" s="74">
        <f t="shared" si="7872"/>
        <v>55</v>
      </c>
      <c r="BO333" s="11">
        <v>290</v>
      </c>
      <c r="BP333" s="12">
        <f t="shared" si="7798"/>
        <v>0.42998585572843001</v>
      </c>
      <c r="BQ333" s="11">
        <v>14</v>
      </c>
      <c r="BR333" s="12">
        <f t="shared" si="7799"/>
        <v>4.6052631578947366E-2</v>
      </c>
      <c r="BS333" s="13"/>
      <c r="BT333" s="13"/>
      <c r="BU333" s="25"/>
      <c r="BV333" s="38">
        <v>4625</v>
      </c>
      <c r="BW333" s="10">
        <v>1</v>
      </c>
      <c r="BX333" s="11"/>
      <c r="BY333" s="74">
        <f t="shared" si="7873"/>
        <v>693</v>
      </c>
      <c r="BZ333" s="74">
        <f t="shared" si="7874"/>
        <v>55</v>
      </c>
      <c r="CA333" s="11">
        <v>291</v>
      </c>
      <c r="CB333" s="12">
        <f t="shared" si="7802"/>
        <v>0.44877344877344877</v>
      </c>
      <c r="CC333" s="11">
        <v>20</v>
      </c>
      <c r="CD333" s="12">
        <f t="shared" si="7803"/>
        <v>6.4308681672025719E-2</v>
      </c>
      <c r="CE333" s="13"/>
      <c r="CF333" s="13"/>
      <c r="CG333" s="25"/>
      <c r="CH333" s="38">
        <v>4625</v>
      </c>
      <c r="CI333" s="10">
        <v>2</v>
      </c>
      <c r="CJ333" s="11"/>
      <c r="CK333" s="74">
        <f t="shared" si="7875"/>
        <v>706</v>
      </c>
      <c r="CL333" s="74">
        <f t="shared" si="7876"/>
        <v>56</v>
      </c>
      <c r="CM333" s="11">
        <v>302</v>
      </c>
      <c r="CN333" s="12">
        <f t="shared" si="7806"/>
        <v>0.43909348441926344</v>
      </c>
      <c r="CO333" s="11">
        <v>8</v>
      </c>
      <c r="CP333" s="12">
        <f t="shared" si="7807"/>
        <v>2.5806451612903226E-2</v>
      </c>
      <c r="CQ333" s="13"/>
      <c r="CR333" s="13"/>
      <c r="CS333" s="25"/>
      <c r="CT333" s="38">
        <v>4625</v>
      </c>
      <c r="CU333" s="10">
        <v>3</v>
      </c>
      <c r="CV333" s="11"/>
      <c r="CW333" s="74">
        <f t="shared" si="7877"/>
        <v>703</v>
      </c>
      <c r="CX333" s="74">
        <f t="shared" si="7878"/>
        <v>55</v>
      </c>
      <c r="CY333" s="11">
        <v>266</v>
      </c>
      <c r="CZ333" s="12">
        <f t="shared" si="7810"/>
        <v>0.39402560455192032</v>
      </c>
      <c r="DA333" s="11">
        <v>11</v>
      </c>
      <c r="DB333" s="12">
        <f t="shared" si="7811"/>
        <v>3.9711191335740074E-2</v>
      </c>
      <c r="DC333" s="13"/>
      <c r="DD333" s="13"/>
      <c r="DE333" s="25"/>
      <c r="DF333" s="38">
        <v>4625</v>
      </c>
      <c r="DG333" s="10"/>
      <c r="DH333" s="11"/>
      <c r="DI333" s="74">
        <f t="shared" si="7879"/>
        <v>136</v>
      </c>
      <c r="DJ333" s="74">
        <f t="shared" si="7880"/>
        <v>11</v>
      </c>
      <c r="DK333" s="11">
        <v>51</v>
      </c>
      <c r="DL333" s="12">
        <f t="shared" si="7814"/>
        <v>0.39705882352941174</v>
      </c>
      <c r="DM333" s="11">
        <v>3</v>
      </c>
      <c r="DN333" s="12">
        <f t="shared" si="7815"/>
        <v>5.5555555555555552E-2</v>
      </c>
      <c r="DO333" s="13"/>
      <c r="DP333" s="13"/>
      <c r="DQ333" s="25"/>
      <c r="DR333" s="38">
        <v>4625</v>
      </c>
      <c r="DS333" s="10"/>
      <c r="DT333" s="11"/>
      <c r="DU333" s="74">
        <f t="shared" si="7881"/>
        <v>731</v>
      </c>
      <c r="DV333" s="74">
        <f t="shared" si="7882"/>
        <v>54</v>
      </c>
      <c r="DW333" s="11">
        <v>312</v>
      </c>
      <c r="DX333" s="12">
        <f t="shared" si="7818"/>
        <v>0.44459644322845415</v>
      </c>
      <c r="DY333" s="11">
        <v>13</v>
      </c>
      <c r="DZ333" s="12">
        <f t="shared" si="7819"/>
        <v>0.04</v>
      </c>
      <c r="EA333" s="13"/>
      <c r="EB333" s="13"/>
      <c r="EC333" s="25"/>
      <c r="ED333" s="38">
        <v>4625</v>
      </c>
      <c r="EE333" s="10"/>
      <c r="EF333" s="11"/>
      <c r="EG333" s="74">
        <f t="shared" si="7883"/>
        <v>732</v>
      </c>
      <c r="EH333" s="74">
        <f t="shared" si="7884"/>
        <v>56</v>
      </c>
      <c r="EI333" s="11">
        <v>280</v>
      </c>
      <c r="EJ333" s="12">
        <f t="shared" si="7822"/>
        <v>0.41530054644808745</v>
      </c>
      <c r="EK333" s="11">
        <v>24</v>
      </c>
      <c r="EL333" s="12">
        <f t="shared" si="7823"/>
        <v>7.8947368421052627E-2</v>
      </c>
      <c r="EM333" s="13"/>
      <c r="EN333" s="13"/>
      <c r="EO333" s="25"/>
      <c r="EP333" s="38">
        <v>4625</v>
      </c>
      <c r="EQ333" s="10"/>
      <c r="ER333" s="11"/>
      <c r="ES333" s="74">
        <f t="shared" si="7885"/>
        <v>700</v>
      </c>
      <c r="ET333" s="74">
        <f t="shared" si="7886"/>
        <v>54</v>
      </c>
      <c r="EU333" s="11">
        <v>327</v>
      </c>
      <c r="EV333" s="12">
        <f t="shared" si="7826"/>
        <v>0.49428571428571427</v>
      </c>
      <c r="EW333" s="11">
        <v>19</v>
      </c>
      <c r="EX333" s="12">
        <f t="shared" si="7827"/>
        <v>5.4913294797687862E-2</v>
      </c>
      <c r="EY333" s="13"/>
      <c r="EZ333" s="13"/>
      <c r="FA333" s="25"/>
      <c r="FB333" s="38">
        <v>4625</v>
      </c>
      <c r="FC333" s="10"/>
      <c r="FD333" s="11"/>
      <c r="FE333" s="74">
        <f t="shared" si="7887"/>
        <v>710</v>
      </c>
      <c r="FF333" s="74">
        <f t="shared" si="7888"/>
        <v>56</v>
      </c>
      <c r="FG333" s="11">
        <v>274</v>
      </c>
      <c r="FH333" s="12">
        <f t="shared" si="7830"/>
        <v>0.42957746478873238</v>
      </c>
      <c r="FI333" s="11">
        <v>31</v>
      </c>
      <c r="FJ333" s="12">
        <f t="shared" si="7831"/>
        <v>0.10163934426229508</v>
      </c>
      <c r="FK333" s="13"/>
      <c r="FL333" s="13"/>
      <c r="FM333" s="25"/>
      <c r="FN333" s="38">
        <v>4625</v>
      </c>
      <c r="FO333" s="10"/>
      <c r="FP333" s="11"/>
      <c r="FQ333" s="74">
        <f t="shared" si="7889"/>
        <v>723</v>
      </c>
      <c r="FR333" s="74">
        <f t="shared" si="7890"/>
        <v>56</v>
      </c>
      <c r="FS333" s="11">
        <v>307</v>
      </c>
      <c r="FT333" s="12">
        <f t="shared" si="7834"/>
        <v>0.44398340248962653</v>
      </c>
      <c r="FU333" s="11">
        <v>14</v>
      </c>
      <c r="FV333" s="12">
        <f t="shared" si="7835"/>
        <v>4.3613707165109032E-2</v>
      </c>
      <c r="FW333" s="13"/>
      <c r="FX333" s="13"/>
      <c r="FY333" s="25"/>
      <c r="FZ333" s="38">
        <v>4625</v>
      </c>
      <c r="GA333" s="10"/>
      <c r="GB333" s="11"/>
      <c r="GC333" s="74">
        <f t="shared" si="7891"/>
        <v>162</v>
      </c>
      <c r="GD333" s="74">
        <f t="shared" si="7892"/>
        <v>13</v>
      </c>
      <c r="GE333" s="11">
        <v>72</v>
      </c>
      <c r="GF333" s="12">
        <f t="shared" si="7838"/>
        <v>0.4567901234567901</v>
      </c>
      <c r="GG333" s="11">
        <v>2</v>
      </c>
      <c r="GH333" s="12">
        <f t="shared" si="7839"/>
        <v>2.7027027027027029E-2</v>
      </c>
      <c r="GI333" s="13"/>
      <c r="GJ333" s="13"/>
      <c r="GK333" s="25"/>
      <c r="GL333" s="38">
        <v>4625</v>
      </c>
      <c r="GM333" s="10"/>
      <c r="GN333" s="11"/>
      <c r="GO333" s="74">
        <f t="shared" si="7893"/>
        <v>727</v>
      </c>
      <c r="GP333" s="74">
        <f t="shared" si="7894"/>
        <v>55</v>
      </c>
      <c r="GQ333" s="11">
        <v>320</v>
      </c>
      <c r="GR333" s="12">
        <f t="shared" si="7842"/>
        <v>0.44841815680880331</v>
      </c>
      <c r="GS333" s="11">
        <v>6</v>
      </c>
      <c r="GT333" s="12">
        <f t="shared" si="7843"/>
        <v>1.8404907975460124E-2</v>
      </c>
      <c r="GU333" s="13"/>
      <c r="GV333" s="13"/>
      <c r="GW333" s="25"/>
      <c r="GX333" s="38">
        <v>4625</v>
      </c>
      <c r="GY333" s="10"/>
      <c r="GZ333" s="11"/>
      <c r="HA333" s="74">
        <f t="shared" si="7895"/>
        <v>730</v>
      </c>
      <c r="HB333" s="74">
        <f t="shared" si="7896"/>
        <v>56</v>
      </c>
      <c r="HC333" s="11">
        <v>292</v>
      </c>
      <c r="HD333" s="12">
        <f t="shared" si="7846"/>
        <v>0.4178082191780822</v>
      </c>
      <c r="HE333" s="11">
        <v>13</v>
      </c>
      <c r="HF333" s="12">
        <f t="shared" si="7847"/>
        <v>4.2622950819672129E-2</v>
      </c>
      <c r="HG333" s="13"/>
      <c r="HH333" s="13"/>
      <c r="HI333" s="25"/>
      <c r="HJ333" s="38">
        <v>4625</v>
      </c>
      <c r="HK333" s="10">
        <f t="shared" si="7848"/>
        <v>10</v>
      </c>
      <c r="HL333" s="11">
        <f t="shared" si="7849"/>
        <v>0</v>
      </c>
      <c r="HM333" s="11">
        <f t="shared" si="7850"/>
        <v>11054</v>
      </c>
      <c r="HN333" s="11">
        <f t="shared" si="7851"/>
        <v>863</v>
      </c>
      <c r="HO333" s="11">
        <f t="shared" si="7852"/>
        <v>4860</v>
      </c>
      <c r="HP333" s="202">
        <f t="shared" si="7853"/>
        <v>0.43965985163741633</v>
      </c>
      <c r="HQ333" s="15">
        <f t="shared" si="7854"/>
        <v>240</v>
      </c>
      <c r="HR333" s="12">
        <f t="shared" si="7855"/>
        <v>4.9382716049382713E-2</v>
      </c>
      <c r="HS333" s="16">
        <v>67.5</v>
      </c>
      <c r="HT333" s="17">
        <v>4455</v>
      </c>
      <c r="HU333" s="16">
        <f t="shared" si="7856"/>
        <v>91.666666666666657</v>
      </c>
      <c r="HV333" s="23"/>
      <c r="HW333" s="22">
        <v>4625</v>
      </c>
      <c r="HX333" s="78">
        <f t="shared" si="7857"/>
        <v>0.44487642321577342</v>
      </c>
      <c r="HY333" s="78">
        <f t="shared" si="7858"/>
        <v>0.42718184274520399</v>
      </c>
      <c r="HZ333" s="78">
        <f t="shared" si="7859"/>
        <v>0.44696162046908317</v>
      </c>
    </row>
    <row r="334" spans="1:241" x14ac:dyDescent="0.25">
      <c r="A334" s="211"/>
      <c r="B334" s="41">
        <f t="shared" si="7860"/>
        <v>44762</v>
      </c>
      <c r="C334" s="10"/>
      <c r="D334" s="11"/>
      <c r="E334" s="74">
        <f t="shared" si="7861"/>
        <v>659</v>
      </c>
      <c r="F334" s="74">
        <f t="shared" si="7862"/>
        <v>53</v>
      </c>
      <c r="G334" s="11">
        <v>295</v>
      </c>
      <c r="H334" s="12">
        <f t="shared" si="7778"/>
        <v>0.47647951441578151</v>
      </c>
      <c r="I334" s="11">
        <v>19</v>
      </c>
      <c r="J334" s="12">
        <f t="shared" si="7779"/>
        <v>6.0509554140127389E-2</v>
      </c>
      <c r="K334" s="13"/>
      <c r="L334" s="11"/>
      <c r="M334" s="25"/>
      <c r="N334" s="38">
        <v>4891.333333333333</v>
      </c>
      <c r="O334" s="10">
        <v>1</v>
      </c>
      <c r="P334" s="11"/>
      <c r="Q334" s="74">
        <f t="shared" si="7863"/>
        <v>667</v>
      </c>
      <c r="R334" s="74">
        <f t="shared" si="7864"/>
        <v>56</v>
      </c>
      <c r="S334" s="11">
        <v>294</v>
      </c>
      <c r="T334" s="12">
        <f t="shared" si="7782"/>
        <v>0.46626686656671662</v>
      </c>
      <c r="U334" s="11">
        <v>17</v>
      </c>
      <c r="V334" s="12">
        <f t="shared" si="7783"/>
        <v>5.4662379421221867E-2</v>
      </c>
      <c r="W334" s="13"/>
      <c r="X334" s="11"/>
      <c r="Y334" s="25"/>
      <c r="Z334" s="38">
        <v>4948</v>
      </c>
      <c r="AA334" s="10">
        <v>1</v>
      </c>
      <c r="AB334" s="11"/>
      <c r="AC334" s="74">
        <f t="shared" si="7865"/>
        <v>700</v>
      </c>
      <c r="AD334" s="74">
        <f t="shared" si="7866"/>
        <v>55</v>
      </c>
      <c r="AE334" s="11">
        <v>300</v>
      </c>
      <c r="AF334" s="12">
        <f t="shared" si="7786"/>
        <v>0.45</v>
      </c>
      <c r="AG334" s="11">
        <v>15</v>
      </c>
      <c r="AH334" s="12">
        <f t="shared" si="7787"/>
        <v>4.7619047619047616E-2</v>
      </c>
      <c r="AI334" s="13"/>
      <c r="AJ334" s="11"/>
      <c r="AK334" s="25"/>
      <c r="AL334" s="38">
        <v>4638.666666666667</v>
      </c>
      <c r="AM334" s="10">
        <v>1</v>
      </c>
      <c r="AN334" s="11"/>
      <c r="AO334" s="74">
        <f t="shared" si="7867"/>
        <v>155</v>
      </c>
      <c r="AP334" s="74">
        <f t="shared" si="7868"/>
        <v>14</v>
      </c>
      <c r="AQ334" s="11">
        <v>53</v>
      </c>
      <c r="AR334" s="12">
        <f t="shared" si="7790"/>
        <v>0.36774193548387096</v>
      </c>
      <c r="AS334" s="11">
        <v>4</v>
      </c>
      <c r="AT334" s="12">
        <f t="shared" si="7791"/>
        <v>7.0175438596491224E-2</v>
      </c>
      <c r="AU334" s="13"/>
      <c r="AV334" s="11"/>
      <c r="AW334" s="25"/>
      <c r="AX334" s="38">
        <v>5380</v>
      </c>
      <c r="AY334" s="10">
        <v>1</v>
      </c>
      <c r="AZ334" s="11"/>
      <c r="BA334" s="74">
        <f t="shared" si="7869"/>
        <v>709</v>
      </c>
      <c r="BB334" s="74">
        <f t="shared" si="7870"/>
        <v>53</v>
      </c>
      <c r="BC334" s="11">
        <v>291</v>
      </c>
      <c r="BD334" s="12">
        <f t="shared" si="7794"/>
        <v>0.42454160789844853</v>
      </c>
      <c r="BE334" s="11">
        <v>10</v>
      </c>
      <c r="BF334" s="12">
        <f t="shared" si="7795"/>
        <v>3.3222591362126248E-2</v>
      </c>
      <c r="BG334" s="13"/>
      <c r="BH334" s="11"/>
      <c r="BI334" s="25"/>
      <c r="BJ334" s="38">
        <v>5002.666666666667</v>
      </c>
      <c r="BK334" s="10"/>
      <c r="BL334" s="11"/>
      <c r="BM334" s="74">
        <f t="shared" si="7871"/>
        <v>707</v>
      </c>
      <c r="BN334" s="74">
        <f t="shared" si="7872"/>
        <v>55</v>
      </c>
      <c r="BO334" s="11">
        <v>293</v>
      </c>
      <c r="BP334" s="12">
        <f t="shared" si="7798"/>
        <v>0.42857142857142855</v>
      </c>
      <c r="BQ334" s="11">
        <v>10</v>
      </c>
      <c r="BR334" s="12">
        <f t="shared" si="7799"/>
        <v>3.3003300330033E-2</v>
      </c>
      <c r="BS334" s="13"/>
      <c r="BT334" s="11"/>
      <c r="BU334" s="25"/>
      <c r="BV334" s="38">
        <v>5007.333333333333</v>
      </c>
      <c r="BW334" s="10">
        <v>1</v>
      </c>
      <c r="BX334" s="11"/>
      <c r="BY334" s="74">
        <f t="shared" si="7873"/>
        <v>692</v>
      </c>
      <c r="BZ334" s="74">
        <f t="shared" si="7874"/>
        <v>55</v>
      </c>
      <c r="CA334" s="11">
        <v>300</v>
      </c>
      <c r="CB334" s="12">
        <f t="shared" si="7802"/>
        <v>0.45375722543352603</v>
      </c>
      <c r="CC334" s="11">
        <v>14</v>
      </c>
      <c r="CD334" s="12">
        <f t="shared" si="7803"/>
        <v>4.4585987261146494E-2</v>
      </c>
      <c r="CE334" s="13"/>
      <c r="CF334" s="11"/>
      <c r="CG334" s="25"/>
      <c r="CH334" s="38">
        <v>5172.5</v>
      </c>
      <c r="CI334" s="10"/>
      <c r="CJ334" s="11"/>
      <c r="CK334" s="74">
        <f t="shared" si="7875"/>
        <v>706</v>
      </c>
      <c r="CL334" s="74">
        <f t="shared" si="7876"/>
        <v>56</v>
      </c>
      <c r="CM334" s="11">
        <v>300</v>
      </c>
      <c r="CN334" s="12">
        <f t="shared" si="7806"/>
        <v>0.4461756373937677</v>
      </c>
      <c r="CO334" s="11">
        <v>15</v>
      </c>
      <c r="CP334" s="12">
        <f t="shared" si="7807"/>
        <v>4.7619047619047616E-2</v>
      </c>
      <c r="CQ334" s="13"/>
      <c r="CR334" s="11"/>
      <c r="CS334" s="25"/>
      <c r="CT334" s="38">
        <v>4709.375</v>
      </c>
      <c r="CU334" s="10">
        <v>1</v>
      </c>
      <c r="CV334" s="11"/>
      <c r="CW334" s="74">
        <f t="shared" si="7877"/>
        <v>702</v>
      </c>
      <c r="CX334" s="74">
        <f t="shared" si="7878"/>
        <v>55</v>
      </c>
      <c r="CY334" s="11">
        <v>307</v>
      </c>
      <c r="CZ334" s="12">
        <f t="shared" si="7810"/>
        <v>0.46866096866096868</v>
      </c>
      <c r="DA334" s="11">
        <v>22</v>
      </c>
      <c r="DB334" s="12">
        <f t="shared" si="7811"/>
        <v>6.6869300911854099E-2</v>
      </c>
      <c r="DC334" s="13"/>
      <c r="DD334" s="11"/>
      <c r="DE334" s="25"/>
      <c r="DF334" s="38">
        <v>4866.875</v>
      </c>
      <c r="DG334" s="10"/>
      <c r="DH334" s="11"/>
      <c r="DI334" s="74">
        <f t="shared" si="7879"/>
        <v>136</v>
      </c>
      <c r="DJ334" s="74">
        <f t="shared" si="7880"/>
        <v>11</v>
      </c>
      <c r="DK334" s="11">
        <v>50</v>
      </c>
      <c r="DL334" s="12">
        <f t="shared" si="7814"/>
        <v>0.39705882352941174</v>
      </c>
      <c r="DM334" s="11">
        <v>4</v>
      </c>
      <c r="DN334" s="12">
        <f t="shared" si="7815"/>
        <v>7.407407407407407E-2</v>
      </c>
      <c r="DO334" s="13"/>
      <c r="DP334" s="11"/>
      <c r="DQ334" s="25"/>
      <c r="DR334" s="38">
        <v>4954.2857142857147</v>
      </c>
      <c r="DS334" s="10"/>
      <c r="DT334" s="11"/>
      <c r="DU334" s="74">
        <f t="shared" si="7881"/>
        <v>731</v>
      </c>
      <c r="DV334" s="74">
        <f t="shared" si="7882"/>
        <v>54</v>
      </c>
      <c r="DW334" s="11">
        <v>314</v>
      </c>
      <c r="DX334" s="12">
        <f t="shared" si="7818"/>
        <v>0.44596443228454175</v>
      </c>
      <c r="DY334" s="11">
        <v>12</v>
      </c>
      <c r="DZ334" s="12">
        <f t="shared" si="7819"/>
        <v>3.6809815950920248E-2</v>
      </c>
      <c r="EA334" s="13"/>
      <c r="EB334" s="11"/>
      <c r="EC334" s="25"/>
      <c r="ED334" s="38">
        <v>4968.75</v>
      </c>
      <c r="EE334" s="10"/>
      <c r="EF334" s="11"/>
      <c r="EG334" s="74">
        <f t="shared" si="7883"/>
        <v>732</v>
      </c>
      <c r="EH334" s="74">
        <f t="shared" si="7884"/>
        <v>56</v>
      </c>
      <c r="EI334" s="11">
        <v>312</v>
      </c>
      <c r="EJ334" s="12">
        <f t="shared" si="7822"/>
        <v>0.46174863387978143</v>
      </c>
      <c r="EK334" s="11">
        <v>26</v>
      </c>
      <c r="EL334" s="12">
        <f t="shared" si="7823"/>
        <v>7.6923076923076927E-2</v>
      </c>
      <c r="EM334" s="13"/>
      <c r="EN334" s="11"/>
      <c r="EO334" s="25"/>
      <c r="EP334" s="38">
        <v>5428.125</v>
      </c>
      <c r="EQ334" s="10"/>
      <c r="ER334" s="11"/>
      <c r="ES334" s="74">
        <f t="shared" si="7885"/>
        <v>700</v>
      </c>
      <c r="ET334" s="74">
        <f t="shared" si="7886"/>
        <v>54</v>
      </c>
      <c r="EU334" s="11">
        <v>291</v>
      </c>
      <c r="EV334" s="12">
        <f t="shared" si="7826"/>
        <v>0.45714285714285713</v>
      </c>
      <c r="EW334" s="11">
        <v>29</v>
      </c>
      <c r="EX334" s="12">
        <f t="shared" si="7827"/>
        <v>9.0624999999999997E-2</v>
      </c>
      <c r="EY334" s="13"/>
      <c r="EZ334" s="11"/>
      <c r="FA334" s="25"/>
      <c r="FB334" s="38">
        <v>4747.333333333333</v>
      </c>
      <c r="FC334" s="10"/>
      <c r="FD334" s="11"/>
      <c r="FE334" s="74">
        <f t="shared" si="7887"/>
        <v>710</v>
      </c>
      <c r="FF334" s="74">
        <f t="shared" si="7888"/>
        <v>56</v>
      </c>
      <c r="FG334" s="11">
        <v>254</v>
      </c>
      <c r="FH334" s="12">
        <f t="shared" si="7830"/>
        <v>0.39577464788732392</v>
      </c>
      <c r="FI334" s="11">
        <v>27</v>
      </c>
      <c r="FJ334" s="12">
        <f t="shared" si="7831"/>
        <v>9.6085409252669035E-2</v>
      </c>
      <c r="FK334" s="13"/>
      <c r="FL334" s="11"/>
      <c r="FM334" s="25"/>
      <c r="FN334" s="38">
        <v>5005.8823529411766</v>
      </c>
      <c r="FO334" s="10">
        <v>1</v>
      </c>
      <c r="FP334" s="11"/>
      <c r="FQ334" s="74">
        <f t="shared" si="7889"/>
        <v>722</v>
      </c>
      <c r="FR334" s="74">
        <f t="shared" si="7890"/>
        <v>56</v>
      </c>
      <c r="FS334" s="11">
        <v>272</v>
      </c>
      <c r="FT334" s="12">
        <f t="shared" si="7834"/>
        <v>0.39473684210526316</v>
      </c>
      <c r="FU334" s="11">
        <v>13</v>
      </c>
      <c r="FV334" s="12">
        <f t="shared" si="7835"/>
        <v>4.5614035087719301E-2</v>
      </c>
      <c r="FW334" s="13"/>
      <c r="FX334" s="11"/>
      <c r="FY334" s="25"/>
      <c r="FZ334" s="38">
        <v>5228.125</v>
      </c>
      <c r="GA334" s="10">
        <v>1</v>
      </c>
      <c r="GB334" s="11"/>
      <c r="GC334" s="74">
        <f t="shared" si="7891"/>
        <v>161</v>
      </c>
      <c r="GD334" s="74">
        <f t="shared" si="7892"/>
        <v>13</v>
      </c>
      <c r="GE334" s="11">
        <v>52</v>
      </c>
      <c r="GF334" s="12">
        <f t="shared" si="7838"/>
        <v>0.36024844720496896</v>
      </c>
      <c r="GG334" s="11">
        <v>6</v>
      </c>
      <c r="GH334" s="12">
        <f t="shared" si="7839"/>
        <v>0.10344827586206896</v>
      </c>
      <c r="GI334" s="13"/>
      <c r="GJ334" s="11"/>
      <c r="GK334" s="25"/>
      <c r="GL334" s="38">
        <v>5757.1428571428569</v>
      </c>
      <c r="GM334" s="10"/>
      <c r="GN334" s="11"/>
      <c r="GO334" s="74">
        <f t="shared" si="7893"/>
        <v>727</v>
      </c>
      <c r="GP334" s="74">
        <f t="shared" si="7894"/>
        <v>55</v>
      </c>
      <c r="GQ334" s="11">
        <v>312</v>
      </c>
      <c r="GR334" s="12">
        <f t="shared" si="7842"/>
        <v>0.44154057771664373</v>
      </c>
      <c r="GS334" s="11">
        <v>9</v>
      </c>
      <c r="GT334" s="12">
        <f t="shared" si="7843"/>
        <v>2.8037383177570093E-2</v>
      </c>
      <c r="GU334" s="13"/>
      <c r="GV334" s="11"/>
      <c r="GW334" s="25"/>
      <c r="GX334" s="38">
        <v>5036.25</v>
      </c>
      <c r="GY334" s="10"/>
      <c r="GZ334" s="11"/>
      <c r="HA334" s="74">
        <f t="shared" si="7895"/>
        <v>730</v>
      </c>
      <c r="HB334" s="74">
        <f t="shared" si="7896"/>
        <v>56</v>
      </c>
      <c r="HC334" s="11">
        <v>270</v>
      </c>
      <c r="HD334" s="12">
        <f t="shared" si="7846"/>
        <v>0.39589041095890409</v>
      </c>
      <c r="HE334" s="11">
        <v>19</v>
      </c>
      <c r="HF334" s="12">
        <f t="shared" si="7847"/>
        <v>6.5743944636678195E-2</v>
      </c>
      <c r="HG334" s="13"/>
      <c r="HH334" s="11"/>
      <c r="HI334" s="25"/>
      <c r="HJ334" s="38">
        <v>5223.5294117647063</v>
      </c>
      <c r="HK334" s="10">
        <f t="shared" si="7848"/>
        <v>8</v>
      </c>
      <c r="HL334" s="11">
        <f t="shared" si="7849"/>
        <v>0</v>
      </c>
      <c r="HM334" s="11">
        <f t="shared" si="7850"/>
        <v>11046</v>
      </c>
      <c r="HN334" s="11">
        <f t="shared" si="7851"/>
        <v>863</v>
      </c>
      <c r="HO334" s="11">
        <f t="shared" si="7852"/>
        <v>4831</v>
      </c>
      <c r="HP334" s="202">
        <f t="shared" si="7853"/>
        <v>0.43735288792323013</v>
      </c>
      <c r="HQ334" s="15">
        <f t="shared" si="7854"/>
        <v>271</v>
      </c>
      <c r="HR334" s="12">
        <f t="shared" si="7855"/>
        <v>5.6096046367211758E-2</v>
      </c>
      <c r="HS334" s="16">
        <v>67.2</v>
      </c>
      <c r="HT334" s="17">
        <v>4420</v>
      </c>
      <c r="HU334" s="16">
        <f t="shared" si="7856"/>
        <v>91.492444628441319</v>
      </c>
      <c r="HV334" s="23"/>
      <c r="HW334" s="22">
        <v>5032.5572519083971</v>
      </c>
      <c r="HX334" s="78">
        <f t="shared" si="7857"/>
        <v>0.44509313316652765</v>
      </c>
      <c r="HY334" s="78">
        <f t="shared" si="7858"/>
        <v>0.45309543119762097</v>
      </c>
      <c r="HZ334" s="78">
        <f t="shared" si="7859"/>
        <v>0.41439999999999999</v>
      </c>
    </row>
    <row r="335" spans="1:241" x14ac:dyDescent="0.25">
      <c r="A335" s="211"/>
      <c r="B335" s="41">
        <f t="shared" si="7860"/>
        <v>44763</v>
      </c>
      <c r="C335" s="10"/>
      <c r="D335" s="11"/>
      <c r="E335" s="74">
        <f t="shared" si="7861"/>
        <v>659</v>
      </c>
      <c r="F335" s="74">
        <f t="shared" si="7862"/>
        <v>53</v>
      </c>
      <c r="G335" s="11">
        <v>281</v>
      </c>
      <c r="H335" s="12">
        <f t="shared" si="7778"/>
        <v>0.45068285280728376</v>
      </c>
      <c r="I335" s="11">
        <v>16</v>
      </c>
      <c r="J335" s="12">
        <f t="shared" si="7779"/>
        <v>5.387205387205387E-2</v>
      </c>
      <c r="K335" s="13"/>
      <c r="L335" s="11"/>
      <c r="M335" s="39"/>
      <c r="N335" s="43">
        <v>86.666666666666671</v>
      </c>
      <c r="O335" s="10"/>
      <c r="P335" s="11"/>
      <c r="Q335" s="74">
        <f t="shared" si="7863"/>
        <v>667</v>
      </c>
      <c r="R335" s="74">
        <f t="shared" si="7864"/>
        <v>56</v>
      </c>
      <c r="S335" s="11">
        <v>300</v>
      </c>
      <c r="T335" s="12">
        <f t="shared" si="7782"/>
        <v>0.47676161919040477</v>
      </c>
      <c r="U335" s="11">
        <v>18</v>
      </c>
      <c r="V335" s="12">
        <f t="shared" si="7783"/>
        <v>5.6603773584905662E-2</v>
      </c>
      <c r="W335" s="13"/>
      <c r="X335" s="11"/>
      <c r="Y335" s="39"/>
      <c r="Z335" s="43">
        <v>86.666666666666671</v>
      </c>
      <c r="AA335" s="10"/>
      <c r="AB335" s="11"/>
      <c r="AC335" s="74">
        <f t="shared" si="7865"/>
        <v>700</v>
      </c>
      <c r="AD335" s="74">
        <f t="shared" si="7866"/>
        <v>55</v>
      </c>
      <c r="AE335" s="11">
        <v>325</v>
      </c>
      <c r="AF335" s="12">
        <f t="shared" si="7786"/>
        <v>0.49</v>
      </c>
      <c r="AG335" s="11">
        <v>18</v>
      </c>
      <c r="AH335" s="12">
        <f t="shared" si="7787"/>
        <v>5.2478134110787174E-2</v>
      </c>
      <c r="AI335" s="13"/>
      <c r="AJ335" s="11"/>
      <c r="AK335" s="39"/>
      <c r="AL335" s="43">
        <v>100</v>
      </c>
      <c r="AM335" s="10"/>
      <c r="AN335" s="11"/>
      <c r="AO335" s="74">
        <f t="shared" si="7867"/>
        <v>155</v>
      </c>
      <c r="AP335" s="74">
        <f t="shared" si="7868"/>
        <v>14</v>
      </c>
      <c r="AQ335" s="11">
        <v>53</v>
      </c>
      <c r="AR335" s="12">
        <f t="shared" si="7790"/>
        <v>0.37419354838709679</v>
      </c>
      <c r="AS335" s="11">
        <v>5</v>
      </c>
      <c r="AT335" s="12">
        <f t="shared" si="7791"/>
        <v>8.6206896551724144E-2</v>
      </c>
      <c r="AU335" s="13"/>
      <c r="AV335" s="11"/>
      <c r="AW335" s="39"/>
      <c r="AX335" s="43">
        <v>100</v>
      </c>
      <c r="AY335" s="10"/>
      <c r="AZ335" s="11"/>
      <c r="BA335" s="74">
        <f t="shared" si="7869"/>
        <v>709</v>
      </c>
      <c r="BB335" s="74">
        <f t="shared" si="7870"/>
        <v>53</v>
      </c>
      <c r="BC335" s="11">
        <v>298</v>
      </c>
      <c r="BD335" s="12">
        <f t="shared" si="7794"/>
        <v>0.43723554301833567</v>
      </c>
      <c r="BE335" s="11">
        <v>12</v>
      </c>
      <c r="BF335" s="12">
        <f t="shared" si="7795"/>
        <v>3.870967741935484E-2</v>
      </c>
      <c r="BG335" s="13"/>
      <c r="BH335" s="11"/>
      <c r="BI335" s="39"/>
      <c r="BJ335" s="43">
        <v>93.333333333333329</v>
      </c>
      <c r="BK335" s="10"/>
      <c r="BL335" s="11"/>
      <c r="BM335" s="74">
        <f t="shared" si="7871"/>
        <v>707</v>
      </c>
      <c r="BN335" s="74">
        <f t="shared" si="7872"/>
        <v>55</v>
      </c>
      <c r="BO335" s="11">
        <v>300</v>
      </c>
      <c r="BP335" s="12">
        <f t="shared" si="7798"/>
        <v>0.45261669024045259</v>
      </c>
      <c r="BQ335" s="11">
        <v>20</v>
      </c>
      <c r="BR335" s="12">
        <f t="shared" si="7799"/>
        <v>6.25E-2</v>
      </c>
      <c r="BS335" s="13"/>
      <c r="BT335" s="11"/>
      <c r="BU335" s="39"/>
      <c r="BV335" s="43">
        <v>73.333333333333329</v>
      </c>
      <c r="BW335" s="10"/>
      <c r="BX335" s="11"/>
      <c r="BY335" s="74">
        <f t="shared" si="7873"/>
        <v>692</v>
      </c>
      <c r="BZ335" s="74">
        <f t="shared" si="7874"/>
        <v>55</v>
      </c>
      <c r="CA335" s="11">
        <v>298</v>
      </c>
      <c r="CB335" s="12">
        <f t="shared" si="7802"/>
        <v>0.45953757225433528</v>
      </c>
      <c r="CC335" s="11">
        <v>20</v>
      </c>
      <c r="CD335" s="12">
        <f t="shared" si="7803"/>
        <v>6.2893081761006289E-2</v>
      </c>
      <c r="CE335" s="13"/>
      <c r="CF335" s="11"/>
      <c r="CG335" s="39"/>
      <c r="CH335" s="43">
        <v>87.5</v>
      </c>
      <c r="CI335" s="10"/>
      <c r="CJ335" s="11"/>
      <c r="CK335" s="74">
        <f t="shared" si="7875"/>
        <v>706</v>
      </c>
      <c r="CL335" s="74">
        <f t="shared" si="7876"/>
        <v>56</v>
      </c>
      <c r="CM335" s="11">
        <v>303</v>
      </c>
      <c r="CN335" s="12">
        <f t="shared" si="7806"/>
        <v>0.44475920679886688</v>
      </c>
      <c r="CO335" s="11">
        <v>11</v>
      </c>
      <c r="CP335" s="12">
        <f t="shared" si="7807"/>
        <v>3.5031847133757961E-2</v>
      </c>
      <c r="CQ335" s="13"/>
      <c r="CR335" s="11"/>
      <c r="CS335" s="39"/>
      <c r="CT335" s="43">
        <v>81.25</v>
      </c>
      <c r="CU335" s="10"/>
      <c r="CV335" s="11"/>
      <c r="CW335" s="74">
        <f t="shared" si="7877"/>
        <v>702</v>
      </c>
      <c r="CX335" s="74">
        <f t="shared" si="7878"/>
        <v>55</v>
      </c>
      <c r="CY335" s="11">
        <v>292</v>
      </c>
      <c r="CZ335" s="12">
        <f t="shared" si="7810"/>
        <v>0.43874643874643876</v>
      </c>
      <c r="DA335" s="11">
        <v>16</v>
      </c>
      <c r="DB335" s="12">
        <f t="shared" si="7811"/>
        <v>5.1948051948051951E-2</v>
      </c>
      <c r="DC335" s="13"/>
      <c r="DD335" s="11"/>
      <c r="DE335" s="39"/>
      <c r="DF335" s="43">
        <v>87.5</v>
      </c>
      <c r="DG335" s="10"/>
      <c r="DH335" s="11"/>
      <c r="DI335" s="74">
        <f t="shared" si="7879"/>
        <v>136</v>
      </c>
      <c r="DJ335" s="74">
        <f t="shared" si="7880"/>
        <v>11</v>
      </c>
      <c r="DK335" s="11">
        <v>42</v>
      </c>
      <c r="DL335" s="12">
        <f t="shared" si="7814"/>
        <v>0.34558823529411764</v>
      </c>
      <c r="DM335" s="11">
        <v>5</v>
      </c>
      <c r="DN335" s="12">
        <f t="shared" si="7815"/>
        <v>0.10638297872340426</v>
      </c>
      <c r="DO335" s="39"/>
      <c r="DP335" s="39"/>
      <c r="DQ335" s="39"/>
      <c r="DR335" s="43">
        <v>42.857142857142854</v>
      </c>
      <c r="DS335" s="10"/>
      <c r="DT335" s="11"/>
      <c r="DU335" s="74">
        <f t="shared" si="7881"/>
        <v>731</v>
      </c>
      <c r="DV335" s="74">
        <f t="shared" si="7882"/>
        <v>54</v>
      </c>
      <c r="DW335" s="11">
        <v>310</v>
      </c>
      <c r="DX335" s="12">
        <f t="shared" si="7818"/>
        <v>0.43775649794801641</v>
      </c>
      <c r="DY335" s="11">
        <v>10</v>
      </c>
      <c r="DZ335" s="12">
        <f t="shared" si="7819"/>
        <v>3.125E-2</v>
      </c>
      <c r="EA335" s="13"/>
      <c r="EB335" s="11"/>
      <c r="EC335" s="39"/>
      <c r="ED335" s="43">
        <v>93.75</v>
      </c>
      <c r="EE335" s="10"/>
      <c r="EF335" s="11"/>
      <c r="EG335" s="74">
        <f t="shared" si="7883"/>
        <v>732</v>
      </c>
      <c r="EH335" s="74">
        <f t="shared" si="7884"/>
        <v>56</v>
      </c>
      <c r="EI335" s="11">
        <v>283</v>
      </c>
      <c r="EJ335" s="12">
        <f t="shared" si="7822"/>
        <v>0.4098360655737705</v>
      </c>
      <c r="EK335" s="11">
        <v>17</v>
      </c>
      <c r="EL335" s="12">
        <f t="shared" si="7823"/>
        <v>5.6666666666666664E-2</v>
      </c>
      <c r="EM335" s="13"/>
      <c r="EN335" s="11"/>
      <c r="EO335" s="39"/>
      <c r="EP335" s="43">
        <v>100</v>
      </c>
      <c r="EQ335" s="10"/>
      <c r="ER335" s="11"/>
      <c r="ES335" s="74">
        <f t="shared" si="7885"/>
        <v>700</v>
      </c>
      <c r="ET335" s="74">
        <f t="shared" si="7886"/>
        <v>54</v>
      </c>
      <c r="EU335" s="11">
        <v>312</v>
      </c>
      <c r="EV335" s="12">
        <f t="shared" si="7826"/>
        <v>0.48285714285714287</v>
      </c>
      <c r="EW335" s="11">
        <v>26</v>
      </c>
      <c r="EX335" s="12">
        <f t="shared" si="7827"/>
        <v>7.6923076923076927E-2</v>
      </c>
      <c r="EY335" s="13"/>
      <c r="EZ335" s="11"/>
      <c r="FA335" s="39"/>
      <c r="FB335" s="43">
        <v>80</v>
      </c>
      <c r="FC335" s="10">
        <v>1</v>
      </c>
      <c r="FD335" s="11"/>
      <c r="FE335" s="74">
        <f t="shared" si="7887"/>
        <v>709</v>
      </c>
      <c r="FF335" s="74">
        <f t="shared" si="7888"/>
        <v>56</v>
      </c>
      <c r="FG335" s="11">
        <v>295</v>
      </c>
      <c r="FH335" s="12">
        <f t="shared" si="7830"/>
        <v>0.4527503526093089</v>
      </c>
      <c r="FI335" s="11">
        <v>26</v>
      </c>
      <c r="FJ335" s="12">
        <f t="shared" si="7831"/>
        <v>8.0996884735202487E-2</v>
      </c>
      <c r="FK335" s="13"/>
      <c r="FL335" s="11"/>
      <c r="FM335" s="39"/>
      <c r="FN335" s="43">
        <v>94.117647058823536</v>
      </c>
      <c r="FO335" s="10">
        <v>2</v>
      </c>
      <c r="FP335" s="11"/>
      <c r="FQ335" s="74">
        <f t="shared" si="7889"/>
        <v>720</v>
      </c>
      <c r="FR335" s="74">
        <f t="shared" si="7890"/>
        <v>56</v>
      </c>
      <c r="FS335" s="11">
        <v>306</v>
      </c>
      <c r="FT335" s="12">
        <f t="shared" si="7834"/>
        <v>0.44444444444444442</v>
      </c>
      <c r="FU335" s="11">
        <v>14</v>
      </c>
      <c r="FV335" s="12">
        <f t="shared" si="7835"/>
        <v>4.3749999999999997E-2</v>
      </c>
      <c r="FW335" s="13"/>
      <c r="FX335" s="11"/>
      <c r="FY335" s="39"/>
      <c r="FZ335" s="43">
        <v>100</v>
      </c>
      <c r="GA335" s="10"/>
      <c r="GB335" s="11"/>
      <c r="GC335" s="74">
        <f t="shared" si="7891"/>
        <v>161</v>
      </c>
      <c r="GD335" s="74">
        <f t="shared" si="7892"/>
        <v>13</v>
      </c>
      <c r="GE335" s="11">
        <v>72</v>
      </c>
      <c r="GF335" s="12">
        <f t="shared" si="7838"/>
        <v>0.47204968944099379</v>
      </c>
      <c r="GG335" s="11">
        <v>4</v>
      </c>
      <c r="GH335" s="12">
        <f t="shared" si="7839"/>
        <v>5.2631578947368418E-2</v>
      </c>
      <c r="GI335" s="13"/>
      <c r="GJ335" s="11"/>
      <c r="GK335" s="39"/>
      <c r="GL335" s="43">
        <v>100</v>
      </c>
      <c r="GM335" s="10"/>
      <c r="GN335" s="11"/>
      <c r="GO335" s="74">
        <f t="shared" si="7893"/>
        <v>727</v>
      </c>
      <c r="GP335" s="74">
        <f t="shared" si="7894"/>
        <v>55</v>
      </c>
      <c r="GQ335" s="11">
        <v>326</v>
      </c>
      <c r="GR335" s="12">
        <f t="shared" si="7842"/>
        <v>0.46079779917469049</v>
      </c>
      <c r="GS335" s="11">
        <v>9</v>
      </c>
      <c r="GT335" s="12">
        <f t="shared" si="7843"/>
        <v>2.6865671641791045E-2</v>
      </c>
      <c r="GU335" s="13"/>
      <c r="GV335" s="11"/>
      <c r="GW335" s="39"/>
      <c r="GX335" s="43">
        <v>81.25</v>
      </c>
      <c r="GY335" s="10"/>
      <c r="GZ335" s="11"/>
      <c r="HA335" s="74">
        <f t="shared" si="7895"/>
        <v>730</v>
      </c>
      <c r="HB335" s="74">
        <f t="shared" si="7896"/>
        <v>56</v>
      </c>
      <c r="HC335" s="11">
        <v>308</v>
      </c>
      <c r="HD335" s="12">
        <f t="shared" si="7846"/>
        <v>0.44383561643835617</v>
      </c>
      <c r="HE335" s="11">
        <v>16</v>
      </c>
      <c r="HF335" s="12">
        <f t="shared" si="7847"/>
        <v>4.9382716049382713E-2</v>
      </c>
      <c r="HG335" s="13"/>
      <c r="HH335" s="11"/>
      <c r="HI335" s="39"/>
      <c r="HJ335" s="43">
        <v>82.352941176470594</v>
      </c>
      <c r="HK335" s="10">
        <f t="shared" si="7848"/>
        <v>3</v>
      </c>
      <c r="HL335" s="11">
        <f t="shared" si="7849"/>
        <v>0</v>
      </c>
      <c r="HM335" s="11">
        <f t="shared" si="7850"/>
        <v>11043</v>
      </c>
      <c r="HN335" s="11">
        <f t="shared" si="7851"/>
        <v>863</v>
      </c>
      <c r="HO335" s="11">
        <f t="shared" si="7852"/>
        <v>4967</v>
      </c>
      <c r="HP335" s="202">
        <f t="shared" si="7853"/>
        <v>0.44978719550846691</v>
      </c>
      <c r="HQ335" s="15">
        <f t="shared" si="7854"/>
        <v>263</v>
      </c>
      <c r="HR335" s="12">
        <f t="shared" si="7855"/>
        <v>5.2949466478759817E-2</v>
      </c>
      <c r="HS335" s="16">
        <v>67</v>
      </c>
      <c r="HT335" s="17">
        <v>4577</v>
      </c>
      <c r="HU335" s="16">
        <f t="shared" si="7856"/>
        <v>92.148177974632574</v>
      </c>
      <c r="HV335" s="23"/>
      <c r="HW335" s="22">
        <v>77.480916030534345</v>
      </c>
      <c r="HX335" s="78">
        <f t="shared" si="7857"/>
        <v>0.45760355852098972</v>
      </c>
      <c r="HY335" s="78">
        <f t="shared" si="7858"/>
        <v>0.43444174101108407</v>
      </c>
      <c r="HZ335" s="78">
        <f t="shared" si="7859"/>
        <v>0.45743261275687214</v>
      </c>
      <c r="ID335" s="83">
        <f t="shared" ref="ID335:IF335" si="7897">ID336/ID337</f>
        <v>3.6011080332409972E-3</v>
      </c>
      <c r="IE335" s="83">
        <f t="shared" si="7897"/>
        <v>4.0387722132471729E-3</v>
      </c>
      <c r="IF335" s="83">
        <f t="shared" si="7897"/>
        <v>3.4574468085106381E-3</v>
      </c>
      <c r="IG335" s="86" t="s">
        <v>41</v>
      </c>
    </row>
    <row r="336" spans="1:241" ht="19.5" thickBot="1" x14ac:dyDescent="0.3">
      <c r="A336" s="211"/>
      <c r="B336" s="42"/>
      <c r="C336" s="26">
        <f t="shared" ref="C336:D336" si="7898">SUM(C329:C335)</f>
        <v>1</v>
      </c>
      <c r="D336" s="27">
        <f t="shared" si="7898"/>
        <v>0</v>
      </c>
      <c r="E336" s="27"/>
      <c r="F336" s="27"/>
      <c r="G336" s="27">
        <f t="shared" ref="G336" si="7899">SUM(G329:G335)</f>
        <v>2074</v>
      </c>
      <c r="H336" s="28">
        <f t="shared" ref="H336" si="7900">((G336+I336)/7)/E335</f>
        <v>0.47539562107088662</v>
      </c>
      <c r="I336" s="27">
        <f t="shared" ref="I336" si="7901">SUM(I329:I335)</f>
        <v>119</v>
      </c>
      <c r="J336" s="28">
        <f t="shared" ref="J336" si="7902">(I336/(I336+G336))</f>
        <v>5.4263565891472867E-2</v>
      </c>
      <c r="K336" s="27"/>
      <c r="L336" s="27"/>
      <c r="M336" s="29" t="e">
        <f t="shared" ref="M336:N336" si="7903">M334/M333*100-100</f>
        <v>#DIV/0!</v>
      </c>
      <c r="N336" s="72">
        <f t="shared" si="7903"/>
        <v>5.7585585585585619</v>
      </c>
      <c r="O336" s="26">
        <f t="shared" ref="O336:P336" si="7904">SUM(O329:O335)</f>
        <v>6</v>
      </c>
      <c r="P336" s="27">
        <f t="shared" si="7904"/>
        <v>0</v>
      </c>
      <c r="Q336" s="27"/>
      <c r="R336" s="27"/>
      <c r="S336" s="27">
        <f t="shared" si="7446"/>
        <v>2026</v>
      </c>
      <c r="T336" s="28">
        <f t="shared" ref="T336" si="7905">((S336+U336)/7)/Q335</f>
        <v>0.45834225744270723</v>
      </c>
      <c r="U336" s="27">
        <f t="shared" si="7448"/>
        <v>114</v>
      </c>
      <c r="V336" s="28">
        <f t="shared" ref="V336" si="7906">(U336/(U336+S336))</f>
        <v>5.3271028037383178E-2</v>
      </c>
      <c r="W336" s="27"/>
      <c r="X336" s="27"/>
      <c r="Y336" s="29" t="e">
        <f t="shared" ref="Y336:Z336" si="7907">Y334/Y333*100-100</f>
        <v>#DIV/0!</v>
      </c>
      <c r="Z336" s="72">
        <f t="shared" si="7907"/>
        <v>6.9837837837837924</v>
      </c>
      <c r="AA336" s="26">
        <f t="shared" ref="AA336:AB336" si="7908">SUM(AA329:AA335)</f>
        <v>1</v>
      </c>
      <c r="AB336" s="27">
        <f t="shared" si="7908"/>
        <v>0</v>
      </c>
      <c r="AC336" s="27"/>
      <c r="AD336" s="27"/>
      <c r="AE336" s="27">
        <f t="shared" si="7452"/>
        <v>2077</v>
      </c>
      <c r="AF336" s="28">
        <f t="shared" ref="AF336" si="7909">((AE336+AG336)/7)/AC335</f>
        <v>0.44714285714285712</v>
      </c>
      <c r="AG336" s="27">
        <f t="shared" si="7454"/>
        <v>114</v>
      </c>
      <c r="AH336" s="28">
        <f t="shared" ref="AH336" si="7910">(AG336/(AG336+AE336))</f>
        <v>5.2031036056595162E-2</v>
      </c>
      <c r="AI336" s="27"/>
      <c r="AJ336" s="27"/>
      <c r="AK336" s="29" t="e">
        <f t="shared" ref="AK336:AL336" si="7911">AK334/AK333*100-100</f>
        <v>#DIV/0!</v>
      </c>
      <c r="AL336" s="72">
        <f t="shared" si="7911"/>
        <v>0.29549549549550136</v>
      </c>
      <c r="AM336" s="26">
        <f t="shared" ref="AM336:AN336" si="7912">SUM(AM329:AM335)</f>
        <v>2</v>
      </c>
      <c r="AN336" s="27">
        <f t="shared" si="7912"/>
        <v>0</v>
      </c>
      <c r="AO336" s="27"/>
      <c r="AP336" s="27"/>
      <c r="AQ336" s="27">
        <f t="shared" si="7458"/>
        <v>419</v>
      </c>
      <c r="AR336" s="28">
        <f t="shared" ref="AR336" si="7913">((AQ336+AS336)/7)/AO335</f>
        <v>0.41290322580645161</v>
      </c>
      <c r="AS336" s="27">
        <f t="shared" si="7460"/>
        <v>29</v>
      </c>
      <c r="AT336" s="28">
        <f t="shared" ref="AT336" si="7914">(AS336/(AS336+AQ336))</f>
        <v>6.4732142857142863E-2</v>
      </c>
      <c r="AU336" s="27"/>
      <c r="AV336" s="27"/>
      <c r="AW336" s="29" t="e">
        <f t="shared" ref="AW336:AX336" si="7915">AW334/AW333*100-100</f>
        <v>#DIV/0!</v>
      </c>
      <c r="AX336" s="72">
        <f t="shared" si="7915"/>
        <v>16.324324324324337</v>
      </c>
      <c r="AY336" s="26">
        <f t="shared" ref="AY336:AZ336" si="7916">SUM(AY329:AY335)</f>
        <v>3</v>
      </c>
      <c r="AZ336" s="27">
        <f t="shared" si="7916"/>
        <v>0</v>
      </c>
      <c r="BA336" s="27"/>
      <c r="BB336" s="27"/>
      <c r="BC336" s="27">
        <f t="shared" si="7464"/>
        <v>2054</v>
      </c>
      <c r="BD336" s="28">
        <f t="shared" ref="BD336" si="7917">((BC336+BE336)/7)/BA335</f>
        <v>0.42917590167237557</v>
      </c>
      <c r="BE336" s="27">
        <f t="shared" si="7466"/>
        <v>76</v>
      </c>
      <c r="BF336" s="28">
        <f t="shared" ref="BF336" si="7918">(BE336/(BE336+BC336))</f>
        <v>3.5680751173708919E-2</v>
      </c>
      <c r="BG336" s="27"/>
      <c r="BH336" s="27"/>
      <c r="BI336" s="29" t="e">
        <f t="shared" ref="BI336:BJ336" si="7919">BI334/BI333*100-100</f>
        <v>#DIV/0!</v>
      </c>
      <c r="BJ336" s="72">
        <f t="shared" si="7919"/>
        <v>8.1657657657657694</v>
      </c>
      <c r="BK336" s="26">
        <f t="shared" ref="BK336:BL336" si="7920">SUM(BK329:BK335)</f>
        <v>0</v>
      </c>
      <c r="BL336" s="27">
        <f t="shared" si="7920"/>
        <v>0</v>
      </c>
      <c r="BM336" s="27"/>
      <c r="BN336" s="27"/>
      <c r="BO336" s="27">
        <f t="shared" si="7470"/>
        <v>2070</v>
      </c>
      <c r="BP336" s="28">
        <f t="shared" ref="BP336" si="7921">((BO336+BQ336)/7)/BM335</f>
        <v>0.43624974742372197</v>
      </c>
      <c r="BQ336" s="27">
        <f t="shared" si="7472"/>
        <v>89</v>
      </c>
      <c r="BR336" s="28">
        <f t="shared" ref="BR336" si="7922">(BQ336/(BQ336+BO336))</f>
        <v>4.1222788327929596E-2</v>
      </c>
      <c r="BS336" s="27"/>
      <c r="BT336" s="27"/>
      <c r="BU336" s="29" t="e">
        <f t="shared" ref="BU336:BV336" si="7923">BU334/BU333*100-100</f>
        <v>#DIV/0!</v>
      </c>
      <c r="BV336" s="72">
        <f t="shared" si="7923"/>
        <v>8.2666666666666657</v>
      </c>
      <c r="BW336" s="26">
        <f t="shared" ref="BW336:BX336" si="7924">SUM(BW329:BW335)</f>
        <v>3</v>
      </c>
      <c r="BX336" s="27">
        <f t="shared" si="7924"/>
        <v>0</v>
      </c>
      <c r="BY336" s="27"/>
      <c r="BZ336" s="27"/>
      <c r="CA336" s="27">
        <f t="shared" si="7476"/>
        <v>2096</v>
      </c>
      <c r="CB336" s="28">
        <f t="shared" ref="CB336" si="7925">((CA336+CC336)/7)/BY335</f>
        <v>0.45582163501238648</v>
      </c>
      <c r="CC336" s="27">
        <f t="shared" si="7478"/>
        <v>112</v>
      </c>
      <c r="CD336" s="28">
        <f t="shared" ref="CD336" si="7926">(CC336/(CC336+CA336))</f>
        <v>5.0724637681159424E-2</v>
      </c>
      <c r="CE336" s="27"/>
      <c r="CF336" s="27"/>
      <c r="CG336" s="29" t="e">
        <f t="shared" ref="CG336:CH336" si="7927">CG334/CG333*100-100</f>
        <v>#DIV/0!</v>
      </c>
      <c r="CH336" s="72">
        <f t="shared" si="7927"/>
        <v>11.837837837837824</v>
      </c>
      <c r="CI336" s="26">
        <f t="shared" ref="CI336:CJ336" si="7928">SUM(CI329:CI335)</f>
        <v>6</v>
      </c>
      <c r="CJ336" s="27">
        <f t="shared" si="7928"/>
        <v>0</v>
      </c>
      <c r="CK336" s="27"/>
      <c r="CL336" s="27"/>
      <c r="CM336" s="27">
        <f t="shared" si="7482"/>
        <v>2156</v>
      </c>
      <c r="CN336" s="28">
        <f t="shared" ref="CN336" si="7929">((CM336+CO336)/7)/CK335</f>
        <v>0.45507891541885875</v>
      </c>
      <c r="CO336" s="27">
        <f t="shared" si="7484"/>
        <v>93</v>
      </c>
      <c r="CP336" s="28">
        <f t="shared" ref="CP336" si="7930">(CO336/(CO336+CM336))</f>
        <v>4.1351711871943087E-2</v>
      </c>
      <c r="CQ336" s="27"/>
      <c r="CR336" s="27"/>
      <c r="CS336" s="29" t="e">
        <f t="shared" ref="CS336:CT336" si="7931">CS334/CS333*100-100</f>
        <v>#DIV/0!</v>
      </c>
      <c r="CT336" s="72">
        <f t="shared" si="7931"/>
        <v>1.824324324324337</v>
      </c>
      <c r="CU336" s="26">
        <f t="shared" ref="CU336:CV336" si="7932">SUM(CU329:CU335)</f>
        <v>4</v>
      </c>
      <c r="CV336" s="27">
        <f t="shared" si="7932"/>
        <v>0</v>
      </c>
      <c r="CW336" s="27"/>
      <c r="CX336" s="27"/>
      <c r="CY336" s="27">
        <f t="shared" si="7488"/>
        <v>2014</v>
      </c>
      <c r="CZ336" s="28">
        <f t="shared" ref="CZ336" si="7933">((CY336+DA336)/7)/CW335</f>
        <v>0.43284493284493281</v>
      </c>
      <c r="DA336" s="27">
        <f t="shared" si="7490"/>
        <v>113</v>
      </c>
      <c r="DB336" s="28">
        <f t="shared" ref="DB336" si="7934">(DA336/(DA336+CY336))</f>
        <v>5.3126469205453691E-2</v>
      </c>
      <c r="DC336" s="27"/>
      <c r="DD336" s="27"/>
      <c r="DE336" s="29" t="e">
        <f t="shared" ref="DE336:DF336" si="7935">DE334/DE333*100-100</f>
        <v>#DIV/0!</v>
      </c>
      <c r="DF336" s="72">
        <f t="shared" si="7935"/>
        <v>5.2297297297297263</v>
      </c>
      <c r="DG336" s="26">
        <f t="shared" ref="DG336:DH336" si="7936">SUM(DG329:DG335)</f>
        <v>0</v>
      </c>
      <c r="DH336" s="27">
        <f t="shared" si="7936"/>
        <v>0</v>
      </c>
      <c r="DI336" s="27"/>
      <c r="DJ336" s="27"/>
      <c r="DK336" s="27">
        <f t="shared" si="7494"/>
        <v>329</v>
      </c>
      <c r="DL336" s="28">
        <f t="shared" ref="DL336" si="7937">((DK336+DM336)/7)/DI335</f>
        <v>0.36869747899159666</v>
      </c>
      <c r="DM336" s="27">
        <f t="shared" si="7496"/>
        <v>22</v>
      </c>
      <c r="DN336" s="28">
        <f t="shared" ref="DN336" si="7938">(DM336/(DM336+DK336))</f>
        <v>6.2678062678062682E-2</v>
      </c>
      <c r="DO336" s="27"/>
      <c r="DP336" s="27"/>
      <c r="DQ336" s="29" t="e">
        <f t="shared" ref="DQ336:DR336" si="7939">DQ334/DQ333*100-100</f>
        <v>#DIV/0!</v>
      </c>
      <c r="DR336" s="72">
        <f t="shared" si="7939"/>
        <v>7.1196911196911259</v>
      </c>
      <c r="DS336" s="26">
        <f t="shared" ref="DS336:DT336" si="7940">SUM(DS329:DS335)</f>
        <v>1</v>
      </c>
      <c r="DT336" s="27">
        <f t="shared" si="7940"/>
        <v>0</v>
      </c>
      <c r="DU336" s="27"/>
      <c r="DV336" s="27"/>
      <c r="DW336" s="27">
        <f t="shared" si="7500"/>
        <v>2098</v>
      </c>
      <c r="DX336" s="28">
        <f t="shared" ref="DX336" si="7941">((DW336+DY336)/7)/DU335</f>
        <v>0.43169826069962869</v>
      </c>
      <c r="DY336" s="27">
        <f t="shared" si="7502"/>
        <v>111</v>
      </c>
      <c r="DZ336" s="28">
        <f t="shared" ref="DZ336" si="7942">(DY336/(DY336+DW336))</f>
        <v>5.0248981439565417E-2</v>
      </c>
      <c r="EA336" s="27"/>
      <c r="EB336" s="27"/>
      <c r="EC336" s="29" t="e">
        <f t="shared" ref="EC336:ED336" si="7943">EC334/EC333*100-100</f>
        <v>#DIV/0!</v>
      </c>
      <c r="ED336" s="72">
        <f t="shared" si="7943"/>
        <v>7.4324324324324351</v>
      </c>
      <c r="EE336" s="26">
        <f t="shared" ref="EE336:EF336" si="7944">SUM(EE329:EE335)</f>
        <v>1</v>
      </c>
      <c r="EF336" s="27">
        <f t="shared" si="7944"/>
        <v>0</v>
      </c>
      <c r="EG336" s="27"/>
      <c r="EH336" s="27"/>
      <c r="EI336" s="27">
        <f t="shared" si="7506"/>
        <v>2034</v>
      </c>
      <c r="EJ336" s="28">
        <f t="shared" ref="EJ336" si="7945">((EI336+EK336)/7)/EG335</f>
        <v>0.42583918813427013</v>
      </c>
      <c r="EK336" s="27">
        <f t="shared" si="7508"/>
        <v>148</v>
      </c>
      <c r="EL336" s="28">
        <f t="shared" ref="EL336" si="7946">(EK336/(EK336+EI336))</f>
        <v>6.7827681026581113E-2</v>
      </c>
      <c r="EM336" s="27"/>
      <c r="EN336" s="27"/>
      <c r="EO336" s="29" t="e">
        <f t="shared" ref="EO336:EP336" si="7947">EO334/EO333*100-100</f>
        <v>#DIV/0!</v>
      </c>
      <c r="EP336" s="72">
        <f t="shared" si="7947"/>
        <v>17.364864864864856</v>
      </c>
      <c r="EQ336" s="26">
        <f t="shared" ref="EQ336:ER336" si="7948">SUM(EQ329:EQ335)</f>
        <v>3</v>
      </c>
      <c r="ER336" s="27">
        <f t="shared" si="7948"/>
        <v>0</v>
      </c>
      <c r="ES336" s="27"/>
      <c r="ET336" s="27"/>
      <c r="EU336" s="27">
        <f t="shared" si="7512"/>
        <v>2176</v>
      </c>
      <c r="EV336" s="28">
        <f t="shared" ref="EV336" si="7949">((EU336+EW336)/7)/ES335</f>
        <v>0.47591836734693882</v>
      </c>
      <c r="EW336" s="27">
        <f t="shared" si="7514"/>
        <v>156</v>
      </c>
      <c r="EX336" s="28">
        <f t="shared" ref="EX336" si="7950">(EW336/(EW336+EU336))</f>
        <v>6.6895368782161235E-2</v>
      </c>
      <c r="EY336" s="27"/>
      <c r="EZ336" s="27"/>
      <c r="FA336" s="29" t="e">
        <f t="shared" ref="FA336:FB336" si="7951">FA334/FA333*100-100</f>
        <v>#DIV/0!</v>
      </c>
      <c r="FB336" s="72">
        <f t="shared" si="7951"/>
        <v>2.6450450450450376</v>
      </c>
      <c r="FC336" s="26">
        <f t="shared" ref="FC336:FD336" si="7952">SUM(FC329:FC335)</f>
        <v>3</v>
      </c>
      <c r="FD336" s="27">
        <f t="shared" si="7952"/>
        <v>0</v>
      </c>
      <c r="FE336" s="27"/>
      <c r="FF336" s="27"/>
      <c r="FG336" s="27">
        <f t="shared" si="7518"/>
        <v>1945</v>
      </c>
      <c r="FH336" s="28">
        <f t="shared" ref="FH336" si="7953">((FG336+FI336)/7)/FE335</f>
        <v>0.42534757203304452</v>
      </c>
      <c r="FI336" s="27">
        <f t="shared" si="7520"/>
        <v>166</v>
      </c>
      <c r="FJ336" s="28">
        <f t="shared" ref="FJ336" si="7954">(FI336/(FI336+FG336))</f>
        <v>7.8635717669351013E-2</v>
      </c>
      <c r="FK336" s="27"/>
      <c r="FL336" s="27"/>
      <c r="FM336" s="29" t="e">
        <f t="shared" ref="FM336:FN336" si="7955">FM334/FM333*100-100</f>
        <v>#DIV/0!</v>
      </c>
      <c r="FN336" s="72">
        <f t="shared" si="7955"/>
        <v>8.235294117647058</v>
      </c>
      <c r="FO336" s="26">
        <f t="shared" ref="FO336:FP336" si="7956">SUM(FO329:FO335)</f>
        <v>4</v>
      </c>
      <c r="FP336" s="27">
        <f t="shared" si="7956"/>
        <v>1</v>
      </c>
      <c r="FQ336" s="27"/>
      <c r="FR336" s="27"/>
      <c r="FS336" s="27">
        <f t="shared" si="7524"/>
        <v>2054</v>
      </c>
      <c r="FT336" s="28">
        <f t="shared" ref="FT336" si="7957">((FS336+FU336)/7)/FQ335</f>
        <v>0.42499999999999999</v>
      </c>
      <c r="FU336" s="27">
        <f t="shared" si="7526"/>
        <v>88</v>
      </c>
      <c r="FV336" s="28">
        <f t="shared" ref="FV336" si="7958">(FU336/(FU336+FS336))</f>
        <v>4.1083099906629318E-2</v>
      </c>
      <c r="FW336" s="27"/>
      <c r="FX336" s="27"/>
      <c r="FY336" s="29" t="e">
        <f t="shared" ref="FY336:FZ336" si="7959">FY334/FY333*100-100</f>
        <v>#DIV/0!</v>
      </c>
      <c r="FZ336" s="72">
        <f t="shared" si="7959"/>
        <v>13.040540540540533</v>
      </c>
      <c r="GA336" s="26">
        <f t="shared" ref="GA336:GB336" si="7960">SUM(GA329:GA335)</f>
        <v>2</v>
      </c>
      <c r="GB336" s="27">
        <f t="shared" si="7960"/>
        <v>0</v>
      </c>
      <c r="GC336" s="27"/>
      <c r="GD336" s="27"/>
      <c r="GE336" s="27">
        <f t="shared" si="7530"/>
        <v>429</v>
      </c>
      <c r="GF336" s="28">
        <f t="shared" ref="GF336" si="7961">((GE336+GG336)/7)/GC335</f>
        <v>0.4081632653061224</v>
      </c>
      <c r="GG336" s="27">
        <f t="shared" si="7532"/>
        <v>31</v>
      </c>
      <c r="GH336" s="28">
        <f t="shared" ref="GH336" si="7962">(GG336/(GG336+GE336))</f>
        <v>6.7391304347826086E-2</v>
      </c>
      <c r="GI336" s="27"/>
      <c r="GJ336" s="27"/>
      <c r="GK336" s="29" t="e">
        <f t="shared" ref="GK336:GL336" si="7963">GK334/GK333*100-100</f>
        <v>#DIV/0!</v>
      </c>
      <c r="GL336" s="72">
        <f t="shared" si="7963"/>
        <v>24.478764478764475</v>
      </c>
      <c r="GM336" s="26">
        <f t="shared" ref="GM336:GN336" si="7964">SUM(GM329:GM335)</f>
        <v>1</v>
      </c>
      <c r="GN336" s="27">
        <f t="shared" si="7964"/>
        <v>0</v>
      </c>
      <c r="GO336" s="27"/>
      <c r="GP336" s="27"/>
      <c r="GQ336" s="27">
        <f t="shared" si="7536"/>
        <v>2198</v>
      </c>
      <c r="GR336" s="28">
        <f t="shared" ref="GR336" si="7965">((GQ336+GS336)/7)/GO335</f>
        <v>0.44291609353507566</v>
      </c>
      <c r="GS336" s="27">
        <f t="shared" si="7538"/>
        <v>56</v>
      </c>
      <c r="GT336" s="28">
        <f t="shared" ref="GT336" si="7966">(GS336/(GS336+GQ336))</f>
        <v>2.4844720496894408E-2</v>
      </c>
      <c r="GU336" s="27"/>
      <c r="GV336" s="27"/>
      <c r="GW336" s="29" t="e">
        <f t="shared" ref="GW336:GX336" si="7967">GW334/GW333*100-100</f>
        <v>#DIV/0!</v>
      </c>
      <c r="GX336" s="72">
        <f t="shared" si="7967"/>
        <v>8.8918918918919019</v>
      </c>
      <c r="GY336" s="26">
        <f t="shared" ref="GY336:GZ336" si="7968">SUM(GY329:GY335)</f>
        <v>0</v>
      </c>
      <c r="GZ336" s="27">
        <f t="shared" si="7968"/>
        <v>0</v>
      </c>
      <c r="HA336" s="27"/>
      <c r="HB336" s="27"/>
      <c r="HC336" s="27">
        <f t="shared" si="7542"/>
        <v>1969</v>
      </c>
      <c r="HD336" s="28">
        <f t="shared" ref="HD336" si="7969">((HC336+HE336)/7)/HA335</f>
        <v>0.4041095890410959</v>
      </c>
      <c r="HE336" s="27">
        <f t="shared" si="7544"/>
        <v>96</v>
      </c>
      <c r="HF336" s="28">
        <f t="shared" ref="HF336" si="7970">(HE336/(HE336+HC336))</f>
        <v>4.6489104116222757E-2</v>
      </c>
      <c r="HG336" s="27"/>
      <c r="HH336" s="27"/>
      <c r="HI336" s="29" t="e">
        <f t="shared" ref="HI336:HJ336" si="7971">HI334/HI333*100-100</f>
        <v>#DIV/0!</v>
      </c>
      <c r="HJ336" s="72">
        <f t="shared" si="7971"/>
        <v>12.941176470588232</v>
      </c>
      <c r="HK336" s="26">
        <f t="shared" si="7848"/>
        <v>41</v>
      </c>
      <c r="HL336" s="27">
        <f t="shared" si="7849"/>
        <v>1</v>
      </c>
      <c r="HM336" s="27"/>
      <c r="HN336" s="27"/>
      <c r="HO336" s="27">
        <f t="shared" ref="HO336" si="7972">+G336+S336+AE336+AQ336+BC336+BO336+CA336+CM336+CY336+DK336+DW336+EI336+EU336+FG336+FS336+GE336+GQ336+HC336+I336+U336+AG336+AS336+BE336+BQ336+CC336+CO336+DA336+DM336+DY336+EK336+EW336+FI336+FU336+GG336+GS336+HE336</f>
        <v>33951</v>
      </c>
      <c r="HP336" s="203">
        <f t="shared" ref="HP336" si="7973">+((HO336)/HM335)/7</f>
        <v>0.43920518492645633</v>
      </c>
      <c r="HQ336" s="62">
        <f t="shared" si="7854"/>
        <v>1733</v>
      </c>
      <c r="HR336" s="52">
        <f t="shared" si="7855"/>
        <v>5.1044151865924418E-2</v>
      </c>
      <c r="HS336" s="53">
        <f t="shared" si="7549"/>
        <v>67.3</v>
      </c>
      <c r="HT336" s="54">
        <f t="shared" si="7550"/>
        <v>31126</v>
      </c>
      <c r="HU336" s="53">
        <f t="shared" si="7551"/>
        <v>91.677618648035377</v>
      </c>
      <c r="HV336" s="63" t="e">
        <f t="shared" ref="HV336:HW336" si="7974">HV334/HV333*100-100</f>
        <v>#DIV/0!</v>
      </c>
      <c r="HW336" s="72">
        <f t="shared" si="7974"/>
        <v>8.8120486899112791</v>
      </c>
      <c r="HX336" s="78">
        <f t="shared" ref="HX336" si="7975">SUM(G336,I336,S336,U336,AE336,AG336,AQ336,AS336,BC336,BE336,BO336,BQ336)/7/SUM(E335,Q335,AC335,AO335,BA335,BM335)</f>
        <v>0.44723777751300686</v>
      </c>
      <c r="HY336" s="78">
        <f t="shared" ref="HY336" si="7976">SUM(CA336,CC336,CM336,CO336,CY336,DA336,DK336,DM336,DW336,DY336,EI336,EK336)/7/SUM(BY335,CK335,CW335,DI335,DU335,EG335)</f>
        <v>0.43741551770748849</v>
      </c>
      <c r="HZ336" s="78">
        <f t="shared" ref="HZ336" si="7977">SUM(K336,EU336,EW336,FG336,FI336,FS336,FU336,GE336,GG336,GQ336,GS336,HC336,HE336)/7/SUM(ES335,FE335,FQ335,GC335,GO335,HA335)</f>
        <v>0.43326089442982957</v>
      </c>
      <c r="IA336" s="82">
        <f t="shared" ref="IA336" si="7978">SUM(I336,U336,AG336,AS336,BE336,BQ336)/SUM(G336,I336,S336,U336,AE336,AG336,AQ336,AS336,BC336,BE336,BO336,BQ336)</f>
        <v>4.8041914572418083E-2</v>
      </c>
      <c r="IB336" s="82">
        <f t="shared" ref="IB336" si="7979">SUM(CC336,CO336,DA336,DM336,DY336,EK336)/SUM(CA336,CC336,CM336,CO336,CY336,DA336,DK336,DM336,DW336,DY336,EI336,EK336)</f>
        <v>5.2887162281476247E-2</v>
      </c>
      <c r="IC336" s="82">
        <f t="shared" ref="IC336" si="7980">SUM(EW336,FI336,FU336,GG336,GS336,HE336)/SUM(EU336,EW336,FG336,FI336,FS336,FU336,GE336,GG336,GQ336,GS336,HC336,HE336)</f>
        <v>5.2182330165434707E-2</v>
      </c>
      <c r="ID336" s="84">
        <f t="shared" ref="ID336" si="7981">SUM(C336,O336,AA336,AM336,AY336,BK336)</f>
        <v>13</v>
      </c>
      <c r="IE336" s="84">
        <f t="shared" ref="IE336" si="7982">SUM(BW336,CI336,CU336,DG336,DS336,EE336)</f>
        <v>15</v>
      </c>
      <c r="IF336" s="84">
        <f t="shared" ref="IF336" si="7983">SUM(EQ336,FC336,FO336,GA336,GM336,GY336)</f>
        <v>13</v>
      </c>
      <c r="IG336" s="86" t="s">
        <v>40</v>
      </c>
    </row>
    <row r="337" spans="1:24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5">
        <f t="shared" ref="HK337:HL337" si="7984">HK336/HM326</f>
        <v>3.6990256225189464E-3</v>
      </c>
      <c r="HL337" s="68">
        <f t="shared" si="7984"/>
        <v>1.1574074074074073E-3</v>
      </c>
      <c r="HM337" s="30"/>
      <c r="HN337" s="30"/>
      <c r="HO337" s="30"/>
      <c r="HP337" s="204"/>
      <c r="HQ337" s="30"/>
      <c r="HR337" s="30"/>
      <c r="HS337" s="30"/>
      <c r="HT337" s="51"/>
      <c r="HU337" s="30"/>
      <c r="HV337" s="30"/>
      <c r="HW337" s="31"/>
      <c r="HY337" s="77"/>
      <c r="HZ337" s="77"/>
      <c r="ID337" s="84">
        <f t="shared" ref="ID337" si="7985">SUM(E326,Q326,AC326,AO326,BA326,BM326)</f>
        <v>3610</v>
      </c>
      <c r="IE337" s="84">
        <f t="shared" ref="IE337" si="7986">SUM(BY326,CK326,CW326,DI326,DU326,EG326)</f>
        <v>3714</v>
      </c>
      <c r="IF337" s="84">
        <f t="shared" ref="IF337" si="7987">SUM(ES326,FE326,FQ326,GC326,GO326,HA326)</f>
        <v>3760</v>
      </c>
      <c r="IG337" s="86" t="s">
        <v>38</v>
      </c>
    </row>
    <row r="338" spans="1:241" x14ac:dyDescent="0.25">
      <c r="A338" s="210">
        <v>62</v>
      </c>
      <c r="B338" s="73">
        <f>B335+1</f>
        <v>44764</v>
      </c>
      <c r="C338" s="33"/>
      <c r="D338" s="34"/>
      <c r="E338" s="34">
        <f t="shared" ref="E338:F338" si="7988">E335-C338</f>
        <v>659</v>
      </c>
      <c r="F338" s="34">
        <f t="shared" si="7988"/>
        <v>53</v>
      </c>
      <c r="G338" s="34">
        <v>286</v>
      </c>
      <c r="H338" s="35">
        <f t="shared" ref="H338:H344" si="7989">((G338+I338)/E338)</f>
        <v>0.45827010622154779</v>
      </c>
      <c r="I338" s="34">
        <v>16</v>
      </c>
      <c r="J338" s="35">
        <f t="shared" ref="J338:J344" si="7990">I338/(G338+I338)</f>
        <v>5.2980132450331126E-2</v>
      </c>
      <c r="K338" s="36"/>
      <c r="L338" s="34"/>
      <c r="M338" s="34"/>
      <c r="N338" s="37"/>
      <c r="O338" s="33">
        <v>1</v>
      </c>
      <c r="P338" s="34"/>
      <c r="Q338" s="34">
        <f t="shared" ref="Q338" si="7991">Q335-O338</f>
        <v>666</v>
      </c>
      <c r="R338" s="34">
        <f t="shared" ref="R338" si="7992">R335-P338</f>
        <v>56</v>
      </c>
      <c r="S338" s="34">
        <v>291</v>
      </c>
      <c r="T338" s="35">
        <f t="shared" ref="T338:T344" si="7993">((S338+U338)/Q338)</f>
        <v>0.45495495495495497</v>
      </c>
      <c r="U338" s="34">
        <v>12</v>
      </c>
      <c r="V338" s="35">
        <f t="shared" ref="V338:V344" si="7994">U338/(S338+U338)</f>
        <v>3.9603960396039604E-2</v>
      </c>
      <c r="W338" s="36"/>
      <c r="X338" s="34"/>
      <c r="Y338" s="34"/>
      <c r="Z338" s="37"/>
      <c r="AA338" s="33"/>
      <c r="AB338" s="34"/>
      <c r="AC338" s="34">
        <f t="shared" ref="AC338" si="7995">AC335-AA338</f>
        <v>700</v>
      </c>
      <c r="AD338" s="34">
        <f t="shared" ref="AD338" si="7996">AD335-AB338</f>
        <v>55</v>
      </c>
      <c r="AE338" s="34">
        <v>313</v>
      </c>
      <c r="AF338" s="35">
        <f t="shared" ref="AF338:AF344" si="7997">((AE338+AG338)/AC338)</f>
        <v>0.4642857142857143</v>
      </c>
      <c r="AG338" s="34">
        <v>12</v>
      </c>
      <c r="AH338" s="35">
        <f t="shared" ref="AH338:AH344" si="7998">AG338/(AE338+AG338)</f>
        <v>3.6923076923076927E-2</v>
      </c>
      <c r="AI338" s="36"/>
      <c r="AJ338" s="34"/>
      <c r="AK338" s="34"/>
      <c r="AL338" s="37"/>
      <c r="AM338" s="33">
        <v>1</v>
      </c>
      <c r="AN338" s="34"/>
      <c r="AO338" s="34">
        <f t="shared" ref="AO338" si="7999">AO335-AM338</f>
        <v>154</v>
      </c>
      <c r="AP338" s="34">
        <f t="shared" ref="AP338" si="8000">AP335-AN338</f>
        <v>14</v>
      </c>
      <c r="AQ338" s="34">
        <v>51</v>
      </c>
      <c r="AR338" s="35">
        <f t="shared" ref="AR338:AR344" si="8001">((AQ338+AS338)/AO338)</f>
        <v>0.35064935064935066</v>
      </c>
      <c r="AS338" s="34">
        <v>3</v>
      </c>
      <c r="AT338" s="35">
        <f t="shared" ref="AT338:AT344" si="8002">AS338/(AQ338+AS338)</f>
        <v>5.5555555555555552E-2</v>
      </c>
      <c r="AU338" s="36"/>
      <c r="AV338" s="34"/>
      <c r="AW338" s="34"/>
      <c r="AX338" s="37"/>
      <c r="AY338" s="33">
        <v>1</v>
      </c>
      <c r="AZ338" s="34"/>
      <c r="BA338" s="34">
        <f t="shared" ref="BA338" si="8003">BA335-AY338</f>
        <v>708</v>
      </c>
      <c r="BB338" s="34">
        <f t="shared" ref="BB338" si="8004">BB335-AZ338</f>
        <v>53</v>
      </c>
      <c r="BC338" s="34">
        <v>294</v>
      </c>
      <c r="BD338" s="35">
        <f t="shared" ref="BD338:BD344" si="8005">((BC338+BE338)/BA338)</f>
        <v>0.42796610169491528</v>
      </c>
      <c r="BE338" s="34">
        <v>9</v>
      </c>
      <c r="BF338" s="35">
        <f t="shared" ref="BF338:BF344" si="8006">BE338/(BC338+BE338)</f>
        <v>2.9702970297029702E-2</v>
      </c>
      <c r="BG338" s="36"/>
      <c r="BH338" s="34"/>
      <c r="BI338" s="34"/>
      <c r="BJ338" s="37"/>
      <c r="BK338" s="33"/>
      <c r="BL338" s="34"/>
      <c r="BM338" s="34">
        <f t="shared" ref="BM338" si="8007">BM335-BK338</f>
        <v>707</v>
      </c>
      <c r="BN338" s="34">
        <f t="shared" ref="BN338" si="8008">BN335-BL338</f>
        <v>55</v>
      </c>
      <c r="BO338" s="34">
        <v>312</v>
      </c>
      <c r="BP338" s="35">
        <f t="shared" ref="BP338:BP344" si="8009">((BO338+BQ338)/BM338)</f>
        <v>0.44978783592644977</v>
      </c>
      <c r="BQ338" s="34">
        <v>6</v>
      </c>
      <c r="BR338" s="35">
        <f t="shared" ref="BR338:BR344" si="8010">BQ338/(BO338+BQ338)</f>
        <v>1.8867924528301886E-2</v>
      </c>
      <c r="BS338" s="36"/>
      <c r="BT338" s="34"/>
      <c r="BU338" s="34"/>
      <c r="BV338" s="37"/>
      <c r="BW338" s="33">
        <v>1</v>
      </c>
      <c r="BX338" s="34"/>
      <c r="BY338" s="34">
        <f t="shared" ref="BY338" si="8011">BY335-BW338</f>
        <v>691</v>
      </c>
      <c r="BZ338" s="34">
        <f t="shared" ref="BZ338" si="8012">BZ335-BX338</f>
        <v>55</v>
      </c>
      <c r="CA338" s="34">
        <v>292</v>
      </c>
      <c r="CB338" s="35">
        <f t="shared" ref="CB338:CB344" si="8013">((CA338+CC338)/BY338)</f>
        <v>0.447178002894356</v>
      </c>
      <c r="CC338" s="34">
        <v>17</v>
      </c>
      <c r="CD338" s="35">
        <f t="shared" ref="CD338:CD344" si="8014">CC338/(CA338+CC338)</f>
        <v>5.5016181229773461E-2</v>
      </c>
      <c r="CE338" s="36"/>
      <c r="CF338" s="34"/>
      <c r="CG338" s="34"/>
      <c r="CH338" s="37"/>
      <c r="CI338" s="33"/>
      <c r="CJ338" s="34"/>
      <c r="CK338" s="34">
        <f t="shared" ref="CK338" si="8015">CK335-CI338</f>
        <v>706</v>
      </c>
      <c r="CL338" s="34">
        <f t="shared" ref="CL338" si="8016">CL335-CJ338</f>
        <v>56</v>
      </c>
      <c r="CM338" s="34">
        <v>323</v>
      </c>
      <c r="CN338" s="35">
        <f t="shared" ref="CN338:CN344" si="8017">((CM338+CO338)/CK338)</f>
        <v>0.47592067988668557</v>
      </c>
      <c r="CO338" s="34">
        <v>13</v>
      </c>
      <c r="CP338" s="35">
        <f t="shared" ref="CP338:CP344" si="8018">CO338/(CM338+CO338)</f>
        <v>3.8690476190476192E-2</v>
      </c>
      <c r="CQ338" s="36"/>
      <c r="CR338" s="34"/>
      <c r="CS338" s="34"/>
      <c r="CT338" s="37"/>
      <c r="CU338" s="33"/>
      <c r="CV338" s="34"/>
      <c r="CW338" s="34">
        <f t="shared" ref="CW338" si="8019">CW335-CU338</f>
        <v>702</v>
      </c>
      <c r="CX338" s="34">
        <f t="shared" ref="CX338" si="8020">CX335-CV338</f>
        <v>55</v>
      </c>
      <c r="CY338" s="34">
        <v>265</v>
      </c>
      <c r="CZ338" s="35">
        <f t="shared" ref="CZ338:CZ344" si="8021">((CY338+DA338)/CW338)</f>
        <v>0.40028490028490027</v>
      </c>
      <c r="DA338" s="34">
        <v>16</v>
      </c>
      <c r="DB338" s="35">
        <f t="shared" ref="DB338:DB344" si="8022">DA338/(CY338+DA338)</f>
        <v>5.6939501779359428E-2</v>
      </c>
      <c r="DC338" s="36"/>
      <c r="DD338" s="34"/>
      <c r="DE338" s="34"/>
      <c r="DF338" s="37"/>
      <c r="DG338" s="33"/>
      <c r="DH338" s="34"/>
      <c r="DI338" s="34">
        <f t="shared" ref="DI338" si="8023">DI335-DG338</f>
        <v>136</v>
      </c>
      <c r="DJ338" s="34">
        <f t="shared" ref="DJ338" si="8024">DJ335-DH338</f>
        <v>11</v>
      </c>
      <c r="DK338" s="34">
        <v>44</v>
      </c>
      <c r="DL338" s="35">
        <f t="shared" ref="DL338:DL344" si="8025">((DK338+DM338)/DI338)</f>
        <v>0.34558823529411764</v>
      </c>
      <c r="DM338" s="34">
        <v>3</v>
      </c>
      <c r="DN338" s="35">
        <f t="shared" ref="DN338:DN344" si="8026">DM338/(DK338+DM338)</f>
        <v>6.3829787234042548E-2</v>
      </c>
      <c r="DO338" s="36"/>
      <c r="DP338" s="34"/>
      <c r="DQ338" s="34"/>
      <c r="DR338" s="37"/>
      <c r="DS338" s="33">
        <v>1</v>
      </c>
      <c r="DT338" s="34"/>
      <c r="DU338" s="34">
        <f t="shared" ref="DU338" si="8027">DU335-DS338</f>
        <v>730</v>
      </c>
      <c r="DV338" s="34">
        <f t="shared" ref="DV338" si="8028">DV335-DT338</f>
        <v>54</v>
      </c>
      <c r="DW338" s="34">
        <v>280</v>
      </c>
      <c r="DX338" s="35">
        <f t="shared" ref="DX338:DX344" si="8029">((DW338+DY338)/DU338)</f>
        <v>0.39726027397260272</v>
      </c>
      <c r="DY338" s="34">
        <v>10</v>
      </c>
      <c r="DZ338" s="35">
        <f t="shared" ref="DZ338:DZ344" si="8030">DY338/(DW338+DY338)</f>
        <v>3.4482758620689655E-2</v>
      </c>
      <c r="EA338" s="36"/>
      <c r="EB338" s="34"/>
      <c r="EC338" s="34"/>
      <c r="ED338" s="37"/>
      <c r="EE338" s="33"/>
      <c r="EF338" s="34"/>
      <c r="EG338" s="34">
        <f t="shared" ref="EG338" si="8031">EG335-EE338</f>
        <v>732</v>
      </c>
      <c r="EH338" s="34">
        <f t="shared" ref="EH338" si="8032">EH335-EF338</f>
        <v>56</v>
      </c>
      <c r="EI338" s="34">
        <v>303</v>
      </c>
      <c r="EJ338" s="35">
        <f t="shared" ref="EJ338:EJ344" si="8033">((EI338+EK338)/EG338)</f>
        <v>0.4248633879781421</v>
      </c>
      <c r="EK338" s="34">
        <v>8</v>
      </c>
      <c r="EL338" s="35">
        <f t="shared" ref="EL338:EL344" si="8034">EK338/(EI338+EK338)</f>
        <v>2.5723472668810289E-2</v>
      </c>
      <c r="EM338" s="36"/>
      <c r="EN338" s="34"/>
      <c r="EO338" s="34"/>
      <c r="EP338" s="37"/>
      <c r="EQ338" s="33"/>
      <c r="ER338" s="34"/>
      <c r="ES338" s="34">
        <f t="shared" ref="ES338" si="8035">ES335-EQ338</f>
        <v>700</v>
      </c>
      <c r="ET338" s="34">
        <f t="shared" ref="ET338" si="8036">ET335-ER338</f>
        <v>54</v>
      </c>
      <c r="EU338" s="34">
        <v>302</v>
      </c>
      <c r="EV338" s="35">
        <f t="shared" ref="EV338:EV344" si="8037">((EU338+EW338)/ES338)</f>
        <v>0.4514285714285714</v>
      </c>
      <c r="EW338" s="34">
        <v>14</v>
      </c>
      <c r="EX338" s="35">
        <f t="shared" ref="EX338:EX344" si="8038">EW338/(EU338+EW338)</f>
        <v>4.4303797468354431E-2</v>
      </c>
      <c r="EY338" s="36"/>
      <c r="EZ338" s="34"/>
      <c r="FA338" s="34"/>
      <c r="FB338" s="37"/>
      <c r="FC338" s="33"/>
      <c r="FD338" s="34"/>
      <c r="FE338" s="34">
        <f t="shared" ref="FE338" si="8039">FE335-FC338</f>
        <v>709</v>
      </c>
      <c r="FF338" s="34">
        <f t="shared" ref="FF338" si="8040">FF335-FD338</f>
        <v>56</v>
      </c>
      <c r="FG338" s="34">
        <v>270</v>
      </c>
      <c r="FH338" s="35">
        <f t="shared" ref="FH338:FH344" si="8041">((FG338+FI338)/FE338)</f>
        <v>0.4132581100141044</v>
      </c>
      <c r="FI338" s="34">
        <v>23</v>
      </c>
      <c r="FJ338" s="35">
        <f t="shared" ref="FJ338:FJ344" si="8042">FI338/(FG338+FI338)</f>
        <v>7.8498293515358364E-2</v>
      </c>
      <c r="FK338" s="36"/>
      <c r="FL338" s="34"/>
      <c r="FM338" s="34"/>
      <c r="FN338" s="37"/>
      <c r="FO338" s="33"/>
      <c r="FP338" s="34"/>
      <c r="FQ338" s="34">
        <f t="shared" ref="FQ338" si="8043">FQ335-FO338</f>
        <v>720</v>
      </c>
      <c r="FR338" s="34">
        <f t="shared" ref="FR338" si="8044">FR335-FP338</f>
        <v>56</v>
      </c>
      <c r="FS338" s="34">
        <v>295</v>
      </c>
      <c r="FT338" s="35">
        <f t="shared" ref="FT338:FT344" si="8045">((FS338+FU338)/FQ338)</f>
        <v>0.4375</v>
      </c>
      <c r="FU338" s="34">
        <v>20</v>
      </c>
      <c r="FV338" s="35">
        <f t="shared" ref="FV338:FV344" si="8046">FU338/(FS338+FU338)</f>
        <v>6.3492063492063489E-2</v>
      </c>
      <c r="FW338" s="36"/>
      <c r="FX338" s="34"/>
      <c r="FY338" s="34"/>
      <c r="FZ338" s="37"/>
      <c r="GA338" s="33"/>
      <c r="GB338" s="34"/>
      <c r="GC338" s="34">
        <f t="shared" ref="GC338" si="8047">GC335-GA338</f>
        <v>161</v>
      </c>
      <c r="GD338" s="34">
        <f t="shared" ref="GD338" si="8048">GD335-GB338</f>
        <v>13</v>
      </c>
      <c r="GE338" s="34">
        <v>61</v>
      </c>
      <c r="GF338" s="35">
        <f t="shared" ref="GF338:GF344" si="8049">((GE338+GG338)/GC338)</f>
        <v>0.40993788819875776</v>
      </c>
      <c r="GG338" s="34">
        <v>5</v>
      </c>
      <c r="GH338" s="35">
        <f t="shared" ref="GH338:GH344" si="8050">GG338/(GE338+GG338)</f>
        <v>7.575757575757576E-2</v>
      </c>
      <c r="GI338" s="36"/>
      <c r="GJ338" s="34"/>
      <c r="GK338" s="34"/>
      <c r="GL338" s="37"/>
      <c r="GM338" s="33"/>
      <c r="GN338" s="34"/>
      <c r="GO338" s="34">
        <f t="shared" ref="GO338" si="8051">GO335-GM338</f>
        <v>727</v>
      </c>
      <c r="GP338" s="34">
        <f t="shared" ref="GP338" si="8052">GP335-GN338</f>
        <v>55</v>
      </c>
      <c r="GQ338" s="34">
        <v>317</v>
      </c>
      <c r="GR338" s="35">
        <f t="shared" ref="GR338:GR344" si="8053">((GQ338+GS338)/GO338)</f>
        <v>0.44979367262723519</v>
      </c>
      <c r="GS338" s="34">
        <v>10</v>
      </c>
      <c r="GT338" s="35">
        <f t="shared" ref="GT338:GT344" si="8054">GS338/(GQ338+GS338)</f>
        <v>3.0581039755351681E-2</v>
      </c>
      <c r="GU338" s="36"/>
      <c r="GV338" s="34"/>
      <c r="GW338" s="34"/>
      <c r="GX338" s="37"/>
      <c r="GY338" s="33">
        <v>2</v>
      </c>
      <c r="GZ338" s="34"/>
      <c r="HA338" s="34">
        <f t="shared" ref="HA338" si="8055">HA335-GY338</f>
        <v>728</v>
      </c>
      <c r="HB338" s="34">
        <f t="shared" ref="HB338" si="8056">HB335-GZ338</f>
        <v>56</v>
      </c>
      <c r="HC338" s="34">
        <v>263</v>
      </c>
      <c r="HD338" s="35">
        <f t="shared" ref="HD338:HD344" si="8057">((HC338+HE338)/HA338)</f>
        <v>0.38736263736263737</v>
      </c>
      <c r="HE338" s="34">
        <v>19</v>
      </c>
      <c r="HF338" s="35">
        <f t="shared" ref="HF338:HF344" si="8058">HE338/(HC338+HE338)</f>
        <v>6.7375886524822695E-2</v>
      </c>
      <c r="HG338" s="36"/>
      <c r="HH338" s="34"/>
      <c r="HI338" s="34"/>
      <c r="HJ338" s="37"/>
      <c r="HK338" s="33">
        <f t="shared" ref="HK338:HK345" si="8059">+C338+O338+AA338+AM338+AY338+BK338+BW338+CI338+CU338+DG338+DS338+EE338+EQ338+FC338+FO338+GA338+GM338+GY338</f>
        <v>7</v>
      </c>
      <c r="HL338" s="34">
        <f t="shared" ref="HL338:HL345" si="8060">+D338+P338+AB338+AN338+AZ338+BL338+BX338+CJ338+CV338+DH338+DT338+EF338+ER338+FD338+FP338+GB338+GN338+GZ338</f>
        <v>0</v>
      </c>
      <c r="HM338" s="34">
        <f t="shared" ref="HM338:HM344" si="8061">+E338+Q338+AC338+AO338+BA338+BM338+BY338+CK338+CW338+DI338+DU338+EG338+ES338+FE338+FQ338+GC338+GO338+HA338</f>
        <v>11036</v>
      </c>
      <c r="HN338" s="34">
        <f t="shared" ref="HN338:HN344" si="8062">+F338+R338+AD338+AP338+BB338+BN338+BZ338+CL338+CX338+DJ338+DV338+EH338+ET338+FF338+FR338+GD338+GP338+HB338</f>
        <v>863</v>
      </c>
      <c r="HO338" s="34">
        <f t="shared" ref="HO338:HO344" si="8063">+G338+S338+AE338+AQ338+BC338+BO338+CA338+CM338+CY338+DK338+DW338+EI338+EU338+FG338+FS338+GE338+GQ338+HC338+HE338+I338+U338+AG338+AS338+BE338+BQ338+CC338+CO338+DA338+DM338+DY338+EK338+EW338+FI338+FU338+GG338+GS338</f>
        <v>4778</v>
      </c>
      <c r="HP338" s="201">
        <f t="shared" ref="HP338:HP344" si="8064">+(HO338)/HM338</f>
        <v>0.4329467198260239</v>
      </c>
      <c r="HQ338" s="48">
        <f t="shared" ref="HQ338:HQ345" si="8065">+I338+U338+AG338+AS338+BE338+BQ338+CC338+CO338+DA338+DM338+DY338+EK338+EW338+FI338+FU338+GG338+GS338+HE338</f>
        <v>216</v>
      </c>
      <c r="HR338" s="35">
        <f t="shared" ref="HR338:HR345" si="8066">+(HQ338/(HO338))</f>
        <v>4.5207199665131856E-2</v>
      </c>
      <c r="HS338" s="49">
        <v>67.599999999999994</v>
      </c>
      <c r="HT338" s="50">
        <v>4434</v>
      </c>
      <c r="HU338" s="49">
        <f t="shared" ref="HU338:HU344" si="8067">+HT338/HO338*100</f>
        <v>92.800334868145669</v>
      </c>
      <c r="HV338" s="48"/>
      <c r="HW338" s="37"/>
      <c r="HX338" s="78">
        <f t="shared" ref="HX338:HX344" si="8068">SUM(G338,I338,S338,U338,AE338,AG338,AQ338,AS338,BC338,BE338,BO338,BQ338)/SUM(E338,Q338,AC338,AO338,BA338,BM338)</f>
        <v>0.44657762938230383</v>
      </c>
      <c r="HY338" s="78">
        <f t="shared" ref="HY338:HY344" si="8069">SUM(CA338,CC338,CM338,CO338,CY338,DA338,DK338,DM338,DW338,DY338,EI338,EK338)/SUM(BY338,CK338,CW338,DI338,DU338,EG338)</f>
        <v>0.42575060860156883</v>
      </c>
      <c r="HZ338" s="78">
        <f t="shared" ref="HZ338:HZ344" si="8070">SUM(K338,EU338,EW338,FG338,FI338,FS338,FU338,GE338,GG338,GQ338,GS338,HC338,HE338)/SUM(ES338,FE338,FQ338,GC338,GO338,HA338)</f>
        <v>0.42696929238985315</v>
      </c>
    </row>
    <row r="339" spans="1:241" x14ac:dyDescent="0.25">
      <c r="A339" s="211"/>
      <c r="B339" s="41">
        <f t="shared" ref="B339:B344" si="8071">+B338+1</f>
        <v>44765</v>
      </c>
      <c r="C339" s="10"/>
      <c r="D339" s="11"/>
      <c r="E339" s="74">
        <f t="shared" ref="E339:E344" si="8072">E338-C339</f>
        <v>659</v>
      </c>
      <c r="F339" s="74">
        <f t="shared" ref="F339:F344" si="8073">F338-D339</f>
        <v>53</v>
      </c>
      <c r="G339" s="11">
        <v>290</v>
      </c>
      <c r="H339" s="12">
        <f t="shared" si="7989"/>
        <v>0.46585735963581182</v>
      </c>
      <c r="I339" s="11">
        <v>17</v>
      </c>
      <c r="J339" s="12">
        <f t="shared" si="7990"/>
        <v>5.5374592833876218E-2</v>
      </c>
      <c r="K339" s="13"/>
      <c r="L339" s="11"/>
      <c r="M339" s="11"/>
      <c r="N339" s="14"/>
      <c r="O339" s="10"/>
      <c r="P339" s="11"/>
      <c r="Q339" s="74">
        <f t="shared" ref="Q339:Q344" si="8074">Q338-O339</f>
        <v>666</v>
      </c>
      <c r="R339" s="74">
        <f t="shared" ref="R339:R344" si="8075">R338-P339</f>
        <v>56</v>
      </c>
      <c r="S339" s="11">
        <v>324</v>
      </c>
      <c r="T339" s="12">
        <f t="shared" si="7993"/>
        <v>0.50600600600600598</v>
      </c>
      <c r="U339" s="11">
        <v>13</v>
      </c>
      <c r="V339" s="12">
        <f t="shared" si="7994"/>
        <v>3.857566765578635E-2</v>
      </c>
      <c r="W339" s="13"/>
      <c r="X339" s="11"/>
      <c r="Y339" s="11"/>
      <c r="Z339" s="14"/>
      <c r="AA339" s="10">
        <v>1</v>
      </c>
      <c r="AB339" s="11"/>
      <c r="AC339" s="74">
        <f t="shared" ref="AC339:AC344" si="8076">AC338-AA339</f>
        <v>699</v>
      </c>
      <c r="AD339" s="74">
        <f t="shared" ref="AD339:AD344" si="8077">AD338-AB339</f>
        <v>55</v>
      </c>
      <c r="AE339" s="11">
        <v>292</v>
      </c>
      <c r="AF339" s="12">
        <f t="shared" si="7997"/>
        <v>0.4334763948497854</v>
      </c>
      <c r="AG339" s="11">
        <v>11</v>
      </c>
      <c r="AH339" s="12">
        <f t="shared" si="7998"/>
        <v>3.6303630363036306E-2</v>
      </c>
      <c r="AI339" s="13"/>
      <c r="AJ339" s="11"/>
      <c r="AK339" s="11"/>
      <c r="AL339" s="14"/>
      <c r="AM339" s="10"/>
      <c r="AN339" s="11"/>
      <c r="AO339" s="74">
        <f t="shared" ref="AO339:AO344" si="8078">AO338-AM339</f>
        <v>154</v>
      </c>
      <c r="AP339" s="74">
        <f t="shared" ref="AP339:AP344" si="8079">AP338-AN339</f>
        <v>14</v>
      </c>
      <c r="AQ339" s="11">
        <v>72</v>
      </c>
      <c r="AR339" s="12">
        <f t="shared" si="8001"/>
        <v>0.4935064935064935</v>
      </c>
      <c r="AS339" s="11">
        <v>4</v>
      </c>
      <c r="AT339" s="12">
        <f t="shared" si="8002"/>
        <v>5.2631578947368418E-2</v>
      </c>
      <c r="AU339" s="13"/>
      <c r="AV339" s="11"/>
      <c r="AW339" s="11"/>
      <c r="AX339" s="14"/>
      <c r="AY339" s="10"/>
      <c r="AZ339" s="11"/>
      <c r="BA339" s="74">
        <f t="shared" ref="BA339:BA344" si="8080">BA338-AY339</f>
        <v>708</v>
      </c>
      <c r="BB339" s="74">
        <f t="shared" ref="BB339:BB344" si="8081">BB338-AZ339</f>
        <v>53</v>
      </c>
      <c r="BC339" s="11">
        <v>302</v>
      </c>
      <c r="BD339" s="12">
        <f t="shared" si="8005"/>
        <v>0.44209039548022599</v>
      </c>
      <c r="BE339" s="11">
        <v>11</v>
      </c>
      <c r="BF339" s="12">
        <f t="shared" si="8006"/>
        <v>3.5143769968051117E-2</v>
      </c>
      <c r="BG339" s="13"/>
      <c r="BH339" s="11"/>
      <c r="BI339" s="11"/>
      <c r="BJ339" s="14"/>
      <c r="BK339" s="10">
        <v>1</v>
      </c>
      <c r="BL339" s="11"/>
      <c r="BM339" s="74">
        <f t="shared" ref="BM339:BM344" si="8082">BM338-BK339</f>
        <v>706</v>
      </c>
      <c r="BN339" s="74">
        <f t="shared" ref="BN339:BN344" si="8083">BN338-BL339</f>
        <v>55</v>
      </c>
      <c r="BO339" s="11">
        <v>298</v>
      </c>
      <c r="BP339" s="12">
        <f t="shared" si="8009"/>
        <v>0.43342776203966005</v>
      </c>
      <c r="BQ339" s="11">
        <v>8</v>
      </c>
      <c r="BR339" s="12">
        <f t="shared" si="8010"/>
        <v>2.6143790849673203E-2</v>
      </c>
      <c r="BS339" s="13"/>
      <c r="BT339" s="11"/>
      <c r="BU339" s="11"/>
      <c r="BV339" s="14"/>
      <c r="BW339" s="10"/>
      <c r="BX339" s="11"/>
      <c r="BY339" s="74">
        <f t="shared" ref="BY339:BY344" si="8084">BY338-BW339</f>
        <v>691</v>
      </c>
      <c r="BZ339" s="74">
        <f t="shared" ref="BZ339:BZ344" si="8085">BZ338-BX339</f>
        <v>55</v>
      </c>
      <c r="CA339" s="11">
        <v>320</v>
      </c>
      <c r="CB339" s="12">
        <f t="shared" si="8013"/>
        <v>0.4833574529667149</v>
      </c>
      <c r="CC339" s="11">
        <v>14</v>
      </c>
      <c r="CD339" s="12">
        <f t="shared" si="8014"/>
        <v>4.1916167664670656E-2</v>
      </c>
      <c r="CE339" s="13"/>
      <c r="CF339" s="11"/>
      <c r="CG339" s="11"/>
      <c r="CH339" s="14"/>
      <c r="CI339" s="10"/>
      <c r="CJ339" s="11"/>
      <c r="CK339" s="74">
        <f t="shared" ref="CK339:CK344" si="8086">CK338-CI339</f>
        <v>706</v>
      </c>
      <c r="CL339" s="74">
        <f t="shared" ref="CL339:CL344" si="8087">CL338-CJ339</f>
        <v>56</v>
      </c>
      <c r="CM339" s="11">
        <v>305</v>
      </c>
      <c r="CN339" s="12">
        <f t="shared" si="8017"/>
        <v>0.45467422096317278</v>
      </c>
      <c r="CO339" s="11">
        <v>16</v>
      </c>
      <c r="CP339" s="12">
        <f t="shared" si="8018"/>
        <v>4.9844236760124609E-2</v>
      </c>
      <c r="CQ339" s="13"/>
      <c r="CR339" s="11"/>
      <c r="CS339" s="11"/>
      <c r="CT339" s="14"/>
      <c r="CU339" s="10">
        <v>1</v>
      </c>
      <c r="CV339" s="11"/>
      <c r="CW339" s="74">
        <f t="shared" ref="CW339:CW344" si="8088">CW338-CU339</f>
        <v>701</v>
      </c>
      <c r="CX339" s="74">
        <f t="shared" ref="CX339:CX344" si="8089">CX338-CV339</f>
        <v>55</v>
      </c>
      <c r="CY339" s="11">
        <v>267</v>
      </c>
      <c r="CZ339" s="12">
        <f t="shared" si="8021"/>
        <v>0.40085592011412269</v>
      </c>
      <c r="DA339" s="11">
        <v>14</v>
      </c>
      <c r="DB339" s="12">
        <f t="shared" si="8022"/>
        <v>4.9822064056939501E-2</v>
      </c>
      <c r="DC339" s="13"/>
      <c r="DD339" s="11"/>
      <c r="DE339" s="11"/>
      <c r="DF339" s="14"/>
      <c r="DG339" s="10"/>
      <c r="DH339" s="11"/>
      <c r="DI339" s="74">
        <f t="shared" ref="DI339:DI344" si="8090">DI338-DG339</f>
        <v>136</v>
      </c>
      <c r="DJ339" s="74">
        <f t="shared" ref="DJ339:DJ344" si="8091">DJ338-DH339</f>
        <v>11</v>
      </c>
      <c r="DK339" s="11">
        <v>46</v>
      </c>
      <c r="DL339" s="12">
        <f t="shared" si="8025"/>
        <v>0.36029411764705882</v>
      </c>
      <c r="DM339" s="11">
        <v>3</v>
      </c>
      <c r="DN339" s="12">
        <f t="shared" si="8026"/>
        <v>6.1224489795918366E-2</v>
      </c>
      <c r="DO339" s="13"/>
      <c r="DP339" s="11"/>
      <c r="DQ339" s="11"/>
      <c r="DR339" s="14"/>
      <c r="DS339" s="10">
        <v>1</v>
      </c>
      <c r="DT339" s="11"/>
      <c r="DU339" s="74">
        <f t="shared" ref="DU339:DU344" si="8092">DU338-DS339</f>
        <v>729</v>
      </c>
      <c r="DV339" s="74">
        <f t="shared" ref="DV339:DV344" si="8093">DV338-DT339</f>
        <v>54</v>
      </c>
      <c r="DW339" s="11">
        <v>311</v>
      </c>
      <c r="DX339" s="12">
        <f t="shared" si="8029"/>
        <v>0.44581618655692729</v>
      </c>
      <c r="DY339" s="11">
        <v>14</v>
      </c>
      <c r="DZ339" s="12">
        <f t="shared" si="8030"/>
        <v>4.3076923076923075E-2</v>
      </c>
      <c r="EA339" s="13"/>
      <c r="EB339" s="11"/>
      <c r="EC339" s="11"/>
      <c r="ED339" s="14"/>
      <c r="EE339" s="10">
        <v>1</v>
      </c>
      <c r="EF339" s="11"/>
      <c r="EG339" s="74">
        <f t="shared" ref="EG339:EG344" si="8094">EG338-EE339</f>
        <v>731</v>
      </c>
      <c r="EH339" s="74">
        <f t="shared" ref="EH339:EH344" si="8095">EH338-EF339</f>
        <v>56</v>
      </c>
      <c r="EI339" s="11">
        <v>281</v>
      </c>
      <c r="EJ339" s="12">
        <f t="shared" si="8033"/>
        <v>0.41176470588235292</v>
      </c>
      <c r="EK339" s="11">
        <v>20</v>
      </c>
      <c r="EL339" s="12">
        <f t="shared" si="8034"/>
        <v>6.6445182724252497E-2</v>
      </c>
      <c r="EM339" s="13"/>
      <c r="EN339" s="11"/>
      <c r="EO339" s="11"/>
      <c r="EP339" s="14"/>
      <c r="EQ339" s="10"/>
      <c r="ER339" s="11"/>
      <c r="ES339" s="74">
        <f t="shared" ref="ES339:ES344" si="8096">ES338-EQ339</f>
        <v>700</v>
      </c>
      <c r="ET339" s="74">
        <f t="shared" ref="ET339:ET344" si="8097">ET338-ER339</f>
        <v>54</v>
      </c>
      <c r="EU339" s="11">
        <v>295</v>
      </c>
      <c r="EV339" s="12">
        <f t="shared" si="8037"/>
        <v>0.45857142857142857</v>
      </c>
      <c r="EW339" s="11">
        <v>26</v>
      </c>
      <c r="EX339" s="12">
        <f t="shared" si="8038"/>
        <v>8.0996884735202487E-2</v>
      </c>
      <c r="EY339" s="13"/>
      <c r="EZ339" s="11"/>
      <c r="FA339" s="11"/>
      <c r="FB339" s="14"/>
      <c r="FC339" s="10"/>
      <c r="FD339" s="11"/>
      <c r="FE339" s="74">
        <f t="shared" ref="FE339:FE344" si="8098">FE338-FC339</f>
        <v>709</v>
      </c>
      <c r="FF339" s="74">
        <f t="shared" ref="FF339:FF344" si="8099">FF338-FD339</f>
        <v>56</v>
      </c>
      <c r="FG339" s="11">
        <v>278</v>
      </c>
      <c r="FH339" s="12">
        <f t="shared" si="8041"/>
        <v>0.43159379407616361</v>
      </c>
      <c r="FI339" s="11">
        <v>28</v>
      </c>
      <c r="FJ339" s="12">
        <f t="shared" si="8042"/>
        <v>9.1503267973856203E-2</v>
      </c>
      <c r="FK339" s="13"/>
      <c r="FL339" s="11"/>
      <c r="FM339" s="11"/>
      <c r="FN339" s="14"/>
      <c r="FO339" s="10">
        <v>1</v>
      </c>
      <c r="FP339" s="11"/>
      <c r="FQ339" s="74">
        <f t="shared" ref="FQ339:FQ344" si="8100">FQ338-FO339</f>
        <v>719</v>
      </c>
      <c r="FR339" s="74">
        <f t="shared" ref="FR339:FR344" si="8101">FR338-FP339</f>
        <v>56</v>
      </c>
      <c r="FS339" s="11">
        <v>278</v>
      </c>
      <c r="FT339" s="12">
        <f t="shared" si="8045"/>
        <v>0.40055632823365783</v>
      </c>
      <c r="FU339" s="11">
        <v>10</v>
      </c>
      <c r="FV339" s="12">
        <f t="shared" si="8046"/>
        <v>3.4722222222222224E-2</v>
      </c>
      <c r="FW339" s="13"/>
      <c r="FX339" s="11"/>
      <c r="FY339" s="11"/>
      <c r="FZ339" s="14"/>
      <c r="GA339" s="10"/>
      <c r="GB339" s="11"/>
      <c r="GC339" s="74">
        <f t="shared" ref="GC339:GC344" si="8102">GC338-GA339</f>
        <v>161</v>
      </c>
      <c r="GD339" s="74">
        <f t="shared" ref="GD339:GD344" si="8103">GD338-GB339</f>
        <v>13</v>
      </c>
      <c r="GE339" s="11">
        <v>67</v>
      </c>
      <c r="GF339" s="12">
        <f t="shared" si="8049"/>
        <v>0.42236024844720499</v>
      </c>
      <c r="GG339" s="11">
        <v>1</v>
      </c>
      <c r="GH339" s="12">
        <f t="shared" si="8050"/>
        <v>1.4705882352941176E-2</v>
      </c>
      <c r="GI339" s="13"/>
      <c r="GJ339" s="11"/>
      <c r="GK339" s="11"/>
      <c r="GL339" s="14"/>
      <c r="GM339" s="10"/>
      <c r="GN339" s="11"/>
      <c r="GO339" s="74">
        <f t="shared" ref="GO339:GO344" si="8104">GO338-GM339</f>
        <v>727</v>
      </c>
      <c r="GP339" s="74">
        <f t="shared" ref="GP339:GP344" si="8105">GP338-GN339</f>
        <v>55</v>
      </c>
      <c r="GQ339" s="11">
        <v>314</v>
      </c>
      <c r="GR339" s="12">
        <f t="shared" si="8053"/>
        <v>0.43741403026134801</v>
      </c>
      <c r="GS339" s="11">
        <v>4</v>
      </c>
      <c r="GT339" s="12">
        <f t="shared" si="8054"/>
        <v>1.2578616352201259E-2</v>
      </c>
      <c r="GU339" s="13"/>
      <c r="GV339" s="11"/>
      <c r="GW339" s="11"/>
      <c r="GX339" s="14"/>
      <c r="GY339" s="10"/>
      <c r="GZ339" s="11"/>
      <c r="HA339" s="74">
        <f t="shared" ref="HA339:HA344" si="8106">HA338-GY339</f>
        <v>728</v>
      </c>
      <c r="HB339" s="74">
        <f t="shared" ref="HB339:HB344" si="8107">HB338-GZ339</f>
        <v>56</v>
      </c>
      <c r="HC339" s="11">
        <v>280</v>
      </c>
      <c r="HD339" s="12">
        <f t="shared" si="8057"/>
        <v>0.40109890109890112</v>
      </c>
      <c r="HE339" s="11">
        <v>12</v>
      </c>
      <c r="HF339" s="12">
        <f t="shared" si="8058"/>
        <v>4.1095890410958902E-2</v>
      </c>
      <c r="HG339" s="13"/>
      <c r="HH339" s="11"/>
      <c r="HI339" s="11"/>
      <c r="HJ339" s="14"/>
      <c r="HK339" s="10">
        <f t="shared" si="8059"/>
        <v>6</v>
      </c>
      <c r="HL339" s="11">
        <f t="shared" si="8060"/>
        <v>0</v>
      </c>
      <c r="HM339" s="11">
        <f t="shared" si="8061"/>
        <v>11030</v>
      </c>
      <c r="HN339" s="11">
        <f t="shared" si="8062"/>
        <v>863</v>
      </c>
      <c r="HO339" s="11">
        <f t="shared" si="8063"/>
        <v>4846</v>
      </c>
      <c r="HP339" s="202">
        <f t="shared" si="8064"/>
        <v>0.43934723481414323</v>
      </c>
      <c r="HQ339" s="15">
        <f t="shared" si="8065"/>
        <v>226</v>
      </c>
      <c r="HR339" s="12">
        <f t="shared" si="8066"/>
        <v>4.6636401155592241E-2</v>
      </c>
      <c r="HS339" s="16">
        <v>67.3</v>
      </c>
      <c r="HT339" s="17">
        <v>4475</v>
      </c>
      <c r="HU339" s="16">
        <f t="shared" si="8067"/>
        <v>92.344201403219145</v>
      </c>
      <c r="HV339" s="15"/>
      <c r="HW339" s="14"/>
      <c r="HX339" s="78">
        <f t="shared" si="8068"/>
        <v>0.45712694877505566</v>
      </c>
      <c r="HY339" s="78">
        <f t="shared" si="8069"/>
        <v>0.43611261505143478</v>
      </c>
      <c r="HZ339" s="78">
        <f t="shared" si="8070"/>
        <v>0.42548076923076922</v>
      </c>
    </row>
    <row r="340" spans="1:241" x14ac:dyDescent="0.25">
      <c r="A340" s="211"/>
      <c r="B340" s="41">
        <f t="shared" si="8071"/>
        <v>44766</v>
      </c>
      <c r="C340" s="10"/>
      <c r="D340" s="11"/>
      <c r="E340" s="74">
        <f t="shared" si="8072"/>
        <v>659</v>
      </c>
      <c r="F340" s="74">
        <f t="shared" si="8073"/>
        <v>53</v>
      </c>
      <c r="G340" s="11">
        <v>267</v>
      </c>
      <c r="H340" s="12">
        <f t="shared" si="7989"/>
        <v>0.43095599393019729</v>
      </c>
      <c r="I340" s="11">
        <v>17</v>
      </c>
      <c r="J340" s="12">
        <f t="shared" si="7990"/>
        <v>5.9859154929577461E-2</v>
      </c>
      <c r="K340" s="13"/>
      <c r="L340" s="11"/>
      <c r="M340" s="11"/>
      <c r="N340" s="14"/>
      <c r="O340" s="10"/>
      <c r="P340" s="11"/>
      <c r="Q340" s="74">
        <f t="shared" si="8074"/>
        <v>666</v>
      </c>
      <c r="R340" s="74">
        <f t="shared" si="8075"/>
        <v>56</v>
      </c>
      <c r="S340" s="11">
        <v>291</v>
      </c>
      <c r="T340" s="12">
        <f t="shared" si="7993"/>
        <v>0.46096096096096095</v>
      </c>
      <c r="U340" s="11">
        <v>16</v>
      </c>
      <c r="V340" s="12">
        <f t="shared" si="7994"/>
        <v>5.2117263843648211E-2</v>
      </c>
      <c r="W340" s="13"/>
      <c r="X340" s="11"/>
      <c r="Y340" s="11"/>
      <c r="Z340" s="14"/>
      <c r="AA340" s="10">
        <v>1</v>
      </c>
      <c r="AB340" s="11"/>
      <c r="AC340" s="74">
        <f t="shared" si="8076"/>
        <v>698</v>
      </c>
      <c r="AD340" s="74">
        <f t="shared" si="8077"/>
        <v>55</v>
      </c>
      <c r="AE340" s="11">
        <v>310</v>
      </c>
      <c r="AF340" s="12">
        <f t="shared" si="7997"/>
        <v>0.46704871060171921</v>
      </c>
      <c r="AG340" s="11">
        <v>16</v>
      </c>
      <c r="AH340" s="12">
        <f t="shared" si="7998"/>
        <v>4.9079754601226995E-2</v>
      </c>
      <c r="AI340" s="13"/>
      <c r="AJ340" s="11"/>
      <c r="AK340" s="11"/>
      <c r="AL340" s="14"/>
      <c r="AM340" s="10"/>
      <c r="AN340" s="11"/>
      <c r="AO340" s="74">
        <f t="shared" si="8078"/>
        <v>154</v>
      </c>
      <c r="AP340" s="74">
        <f t="shared" si="8079"/>
        <v>14</v>
      </c>
      <c r="AQ340" s="11">
        <v>63</v>
      </c>
      <c r="AR340" s="12">
        <f t="shared" si="8001"/>
        <v>0.43506493506493504</v>
      </c>
      <c r="AS340" s="11">
        <v>4</v>
      </c>
      <c r="AT340" s="12">
        <f t="shared" si="8002"/>
        <v>5.9701492537313432E-2</v>
      </c>
      <c r="AU340" s="13"/>
      <c r="AV340" s="11"/>
      <c r="AW340" s="11"/>
      <c r="AX340" s="14"/>
      <c r="AY340" s="10">
        <v>1</v>
      </c>
      <c r="AZ340" s="11"/>
      <c r="BA340" s="74">
        <f t="shared" si="8080"/>
        <v>707</v>
      </c>
      <c r="BB340" s="74">
        <f t="shared" si="8081"/>
        <v>53</v>
      </c>
      <c r="BC340" s="11">
        <v>275</v>
      </c>
      <c r="BD340" s="12">
        <f t="shared" si="8005"/>
        <v>0.40594059405940597</v>
      </c>
      <c r="BE340" s="11">
        <v>12</v>
      </c>
      <c r="BF340" s="12">
        <f t="shared" si="8006"/>
        <v>4.1811846689895474E-2</v>
      </c>
      <c r="BG340" s="13"/>
      <c r="BH340" s="11"/>
      <c r="BI340" s="11"/>
      <c r="BJ340" s="14"/>
      <c r="BK340" s="10">
        <v>1</v>
      </c>
      <c r="BL340" s="11"/>
      <c r="BM340" s="74">
        <f t="shared" si="8082"/>
        <v>705</v>
      </c>
      <c r="BN340" s="74">
        <f t="shared" si="8083"/>
        <v>55</v>
      </c>
      <c r="BO340" s="11">
        <v>300</v>
      </c>
      <c r="BP340" s="12">
        <f t="shared" si="8009"/>
        <v>0.45248226950354609</v>
      </c>
      <c r="BQ340" s="11">
        <v>19</v>
      </c>
      <c r="BR340" s="12">
        <f t="shared" si="8010"/>
        <v>5.9561128526645767E-2</v>
      </c>
      <c r="BS340" s="13"/>
      <c r="BT340" s="11"/>
      <c r="BU340" s="11"/>
      <c r="BV340" s="14"/>
      <c r="BW340" s="10"/>
      <c r="BX340" s="11"/>
      <c r="BY340" s="74">
        <f t="shared" si="8084"/>
        <v>691</v>
      </c>
      <c r="BZ340" s="74">
        <f t="shared" si="8085"/>
        <v>55</v>
      </c>
      <c r="CA340" s="11">
        <v>290</v>
      </c>
      <c r="CB340" s="12">
        <f t="shared" si="8013"/>
        <v>0.45296671490593343</v>
      </c>
      <c r="CC340" s="11">
        <v>23</v>
      </c>
      <c r="CD340" s="12">
        <f t="shared" si="8014"/>
        <v>7.3482428115015971E-2</v>
      </c>
      <c r="CE340" s="13"/>
      <c r="CF340" s="11"/>
      <c r="CG340" s="11"/>
      <c r="CH340" s="14"/>
      <c r="CI340" s="10">
        <v>1</v>
      </c>
      <c r="CJ340" s="11"/>
      <c r="CK340" s="74">
        <f t="shared" si="8086"/>
        <v>705</v>
      </c>
      <c r="CL340" s="74">
        <f t="shared" si="8087"/>
        <v>56</v>
      </c>
      <c r="CM340" s="11">
        <v>320</v>
      </c>
      <c r="CN340" s="12">
        <f t="shared" si="8017"/>
        <v>0.46808510638297873</v>
      </c>
      <c r="CO340" s="11">
        <v>10</v>
      </c>
      <c r="CP340" s="12">
        <f t="shared" si="8018"/>
        <v>3.0303030303030304E-2</v>
      </c>
      <c r="CQ340" s="13"/>
      <c r="CR340" s="11"/>
      <c r="CS340" s="11"/>
      <c r="CT340" s="14"/>
      <c r="CU340" s="10"/>
      <c r="CV340" s="11"/>
      <c r="CW340" s="74">
        <f t="shared" si="8088"/>
        <v>701</v>
      </c>
      <c r="CX340" s="74">
        <f t="shared" si="8089"/>
        <v>55</v>
      </c>
      <c r="CY340" s="11">
        <v>274</v>
      </c>
      <c r="CZ340" s="12">
        <f t="shared" si="8021"/>
        <v>0.41512125534950073</v>
      </c>
      <c r="DA340" s="11">
        <v>17</v>
      </c>
      <c r="DB340" s="12">
        <f t="shared" si="8022"/>
        <v>5.8419243986254296E-2</v>
      </c>
      <c r="DC340" s="13"/>
      <c r="DD340" s="11"/>
      <c r="DE340" s="11"/>
      <c r="DF340" s="14"/>
      <c r="DG340" s="10"/>
      <c r="DH340" s="11"/>
      <c r="DI340" s="74">
        <f t="shared" si="8090"/>
        <v>136</v>
      </c>
      <c r="DJ340" s="74">
        <f t="shared" si="8091"/>
        <v>11</v>
      </c>
      <c r="DK340" s="11">
        <v>45</v>
      </c>
      <c r="DL340" s="12">
        <f t="shared" si="8025"/>
        <v>0.34558823529411764</v>
      </c>
      <c r="DM340" s="11">
        <v>2</v>
      </c>
      <c r="DN340" s="12">
        <f t="shared" si="8026"/>
        <v>4.2553191489361701E-2</v>
      </c>
      <c r="DO340" s="13"/>
      <c r="DP340" s="11"/>
      <c r="DQ340" s="11"/>
      <c r="DR340" s="14"/>
      <c r="DS340" s="10">
        <v>1</v>
      </c>
      <c r="DT340" s="11"/>
      <c r="DU340" s="74">
        <f t="shared" si="8092"/>
        <v>728</v>
      </c>
      <c r="DV340" s="74">
        <f t="shared" si="8093"/>
        <v>54</v>
      </c>
      <c r="DW340" s="11">
        <v>300</v>
      </c>
      <c r="DX340" s="12">
        <f t="shared" si="8029"/>
        <v>0.43956043956043955</v>
      </c>
      <c r="DY340" s="11">
        <v>20</v>
      </c>
      <c r="DZ340" s="12">
        <f t="shared" si="8030"/>
        <v>6.25E-2</v>
      </c>
      <c r="EA340" s="13"/>
      <c r="EB340" s="11"/>
      <c r="EC340" s="11"/>
      <c r="ED340" s="14"/>
      <c r="EE340" s="10"/>
      <c r="EF340" s="11"/>
      <c r="EG340" s="74">
        <f t="shared" si="8094"/>
        <v>731</v>
      </c>
      <c r="EH340" s="74">
        <f t="shared" si="8095"/>
        <v>56</v>
      </c>
      <c r="EI340" s="11">
        <v>290</v>
      </c>
      <c r="EJ340" s="12">
        <f t="shared" si="8033"/>
        <v>0.42270861833105333</v>
      </c>
      <c r="EK340" s="11">
        <v>19</v>
      </c>
      <c r="EL340" s="12">
        <f t="shared" si="8034"/>
        <v>6.1488673139158574E-2</v>
      </c>
      <c r="EM340" s="13"/>
      <c r="EN340" s="11"/>
      <c r="EO340" s="11"/>
      <c r="EP340" s="14"/>
      <c r="EQ340" s="10"/>
      <c r="ER340" s="11"/>
      <c r="ES340" s="74">
        <f t="shared" si="8096"/>
        <v>700</v>
      </c>
      <c r="ET340" s="74">
        <f t="shared" si="8097"/>
        <v>54</v>
      </c>
      <c r="EU340" s="11">
        <v>320</v>
      </c>
      <c r="EV340" s="12">
        <f t="shared" si="8037"/>
        <v>0.49142857142857144</v>
      </c>
      <c r="EW340" s="11">
        <v>24</v>
      </c>
      <c r="EX340" s="12">
        <f t="shared" si="8038"/>
        <v>6.9767441860465115E-2</v>
      </c>
      <c r="EY340" s="13"/>
      <c r="EZ340" s="11"/>
      <c r="FA340" s="11"/>
      <c r="FB340" s="14"/>
      <c r="FC340" s="10"/>
      <c r="FD340" s="11"/>
      <c r="FE340" s="74">
        <f t="shared" si="8098"/>
        <v>709</v>
      </c>
      <c r="FF340" s="74">
        <f t="shared" si="8099"/>
        <v>56</v>
      </c>
      <c r="FG340" s="11">
        <v>295</v>
      </c>
      <c r="FH340" s="12">
        <f t="shared" si="8041"/>
        <v>0.46544428772919605</v>
      </c>
      <c r="FI340" s="11">
        <v>35</v>
      </c>
      <c r="FJ340" s="12">
        <f t="shared" si="8042"/>
        <v>0.10606060606060606</v>
      </c>
      <c r="FK340" s="13"/>
      <c r="FL340" s="11"/>
      <c r="FM340" s="11"/>
      <c r="FN340" s="14"/>
      <c r="FO340" s="10"/>
      <c r="FP340" s="11"/>
      <c r="FQ340" s="74">
        <f t="shared" si="8100"/>
        <v>719</v>
      </c>
      <c r="FR340" s="74">
        <f t="shared" si="8101"/>
        <v>56</v>
      </c>
      <c r="FS340" s="11">
        <v>280</v>
      </c>
      <c r="FT340" s="12">
        <f t="shared" si="8045"/>
        <v>0.41446453407510431</v>
      </c>
      <c r="FU340" s="11">
        <v>18</v>
      </c>
      <c r="FV340" s="12">
        <f t="shared" si="8046"/>
        <v>6.0402684563758392E-2</v>
      </c>
      <c r="FW340" s="13"/>
      <c r="FX340" s="11"/>
      <c r="FY340" s="11"/>
      <c r="FZ340" s="14"/>
      <c r="GA340" s="10"/>
      <c r="GB340" s="11"/>
      <c r="GC340" s="74">
        <f t="shared" si="8102"/>
        <v>161</v>
      </c>
      <c r="GD340" s="74">
        <f t="shared" si="8103"/>
        <v>13</v>
      </c>
      <c r="GE340" s="11">
        <v>63</v>
      </c>
      <c r="GF340" s="12">
        <f t="shared" si="8049"/>
        <v>0.41614906832298137</v>
      </c>
      <c r="GG340" s="11">
        <v>4</v>
      </c>
      <c r="GH340" s="12">
        <f t="shared" si="8050"/>
        <v>5.9701492537313432E-2</v>
      </c>
      <c r="GI340" s="13"/>
      <c r="GJ340" s="11"/>
      <c r="GK340" s="11"/>
      <c r="GL340" s="14"/>
      <c r="GM340" s="10"/>
      <c r="GN340" s="11"/>
      <c r="GO340" s="74">
        <f t="shared" si="8104"/>
        <v>727</v>
      </c>
      <c r="GP340" s="74">
        <f t="shared" si="8105"/>
        <v>55</v>
      </c>
      <c r="GQ340" s="11">
        <v>330</v>
      </c>
      <c r="GR340" s="12">
        <f t="shared" si="8053"/>
        <v>0.47042640990371387</v>
      </c>
      <c r="GS340" s="11">
        <v>12</v>
      </c>
      <c r="GT340" s="12">
        <f t="shared" si="8054"/>
        <v>3.5087719298245612E-2</v>
      </c>
      <c r="GU340" s="13"/>
      <c r="GV340" s="11"/>
      <c r="GW340" s="11"/>
      <c r="GX340" s="14"/>
      <c r="GY340" s="10"/>
      <c r="GZ340" s="11"/>
      <c r="HA340" s="74">
        <f t="shared" si="8106"/>
        <v>728</v>
      </c>
      <c r="HB340" s="74">
        <f t="shared" si="8107"/>
        <v>56</v>
      </c>
      <c r="HC340" s="11">
        <v>276</v>
      </c>
      <c r="HD340" s="12">
        <f t="shared" si="8057"/>
        <v>0.40247252747252749</v>
      </c>
      <c r="HE340" s="11">
        <v>17</v>
      </c>
      <c r="HF340" s="12">
        <f t="shared" si="8058"/>
        <v>5.8020477815699661E-2</v>
      </c>
      <c r="HG340" s="13"/>
      <c r="HH340" s="11"/>
      <c r="HI340" s="11"/>
      <c r="HJ340" s="14"/>
      <c r="HK340" s="10">
        <f t="shared" si="8059"/>
        <v>5</v>
      </c>
      <c r="HL340" s="11">
        <f t="shared" si="8060"/>
        <v>0</v>
      </c>
      <c r="HM340" s="11">
        <f t="shared" si="8061"/>
        <v>11025</v>
      </c>
      <c r="HN340" s="11">
        <f t="shared" si="8062"/>
        <v>863</v>
      </c>
      <c r="HO340" s="11">
        <f t="shared" si="8063"/>
        <v>4874</v>
      </c>
      <c r="HP340" s="202">
        <f t="shared" si="8064"/>
        <v>0.44208616780045351</v>
      </c>
      <c r="HQ340" s="15">
        <f t="shared" si="8065"/>
        <v>285</v>
      </c>
      <c r="HR340" s="12">
        <f t="shared" si="8066"/>
        <v>5.8473533032416904E-2</v>
      </c>
      <c r="HS340" s="16">
        <v>67.099999999999994</v>
      </c>
      <c r="HT340" s="17">
        <v>4404</v>
      </c>
      <c r="HU340" s="16">
        <f t="shared" si="8067"/>
        <v>90.356996306934761</v>
      </c>
      <c r="HV340" s="15"/>
      <c r="HW340" s="14"/>
      <c r="HX340" s="78">
        <f t="shared" si="8068"/>
        <v>0.44302033992755641</v>
      </c>
      <c r="HY340" s="78">
        <f t="shared" si="8069"/>
        <v>0.43607800650054174</v>
      </c>
      <c r="HZ340" s="78">
        <f t="shared" si="8070"/>
        <v>0.44711538461538464</v>
      </c>
    </row>
    <row r="341" spans="1:241" x14ac:dyDescent="0.25">
      <c r="A341" s="211"/>
      <c r="B341" s="41">
        <f t="shared" si="8071"/>
        <v>44767</v>
      </c>
      <c r="C341" s="10"/>
      <c r="D341" s="11"/>
      <c r="E341" s="74">
        <f t="shared" si="8072"/>
        <v>659</v>
      </c>
      <c r="F341" s="74">
        <f t="shared" si="8073"/>
        <v>53</v>
      </c>
      <c r="G341" s="11">
        <v>262</v>
      </c>
      <c r="H341" s="12">
        <f t="shared" si="7989"/>
        <v>0.4218512898330804</v>
      </c>
      <c r="I341" s="11">
        <v>16</v>
      </c>
      <c r="J341" s="12">
        <f t="shared" si="7990"/>
        <v>5.7553956834532377E-2</v>
      </c>
      <c r="K341" s="11"/>
      <c r="L341" s="11"/>
      <c r="M341" s="18"/>
      <c r="N341" s="20"/>
      <c r="O341" s="10"/>
      <c r="P341" s="11"/>
      <c r="Q341" s="74">
        <f t="shared" si="8074"/>
        <v>666</v>
      </c>
      <c r="R341" s="74">
        <f t="shared" si="8075"/>
        <v>56</v>
      </c>
      <c r="S341" s="11">
        <v>288</v>
      </c>
      <c r="T341" s="12">
        <f t="shared" si="7993"/>
        <v>0.45045045045045046</v>
      </c>
      <c r="U341" s="11">
        <v>12</v>
      </c>
      <c r="V341" s="12">
        <f t="shared" si="7994"/>
        <v>0.04</v>
      </c>
      <c r="W341" s="11"/>
      <c r="X341" s="11"/>
      <c r="Y341" s="18"/>
      <c r="Z341" s="20"/>
      <c r="AA341" s="10"/>
      <c r="AB341" s="11"/>
      <c r="AC341" s="74">
        <f t="shared" si="8076"/>
        <v>698</v>
      </c>
      <c r="AD341" s="74">
        <f t="shared" si="8077"/>
        <v>55</v>
      </c>
      <c r="AE341" s="11">
        <v>300</v>
      </c>
      <c r="AF341" s="12">
        <f t="shared" si="7997"/>
        <v>0.44699140401146131</v>
      </c>
      <c r="AG341" s="11">
        <v>12</v>
      </c>
      <c r="AH341" s="12">
        <f t="shared" si="7998"/>
        <v>3.8461538461538464E-2</v>
      </c>
      <c r="AI341" s="11"/>
      <c r="AJ341" s="11"/>
      <c r="AK341" s="18"/>
      <c r="AL341" s="20"/>
      <c r="AM341" s="10"/>
      <c r="AN341" s="11"/>
      <c r="AO341" s="74">
        <f t="shared" si="8078"/>
        <v>154</v>
      </c>
      <c r="AP341" s="74">
        <f t="shared" si="8079"/>
        <v>14</v>
      </c>
      <c r="AQ341" s="11">
        <v>70</v>
      </c>
      <c r="AR341" s="12">
        <f t="shared" si="8001"/>
        <v>0.47402597402597402</v>
      </c>
      <c r="AS341" s="11">
        <v>3</v>
      </c>
      <c r="AT341" s="12">
        <f t="shared" si="8002"/>
        <v>4.1095890410958902E-2</v>
      </c>
      <c r="AU341" s="11"/>
      <c r="AV341" s="11"/>
      <c r="AW341" s="18"/>
      <c r="AX341" s="20"/>
      <c r="AY341" s="10"/>
      <c r="AZ341" s="11"/>
      <c r="BA341" s="74">
        <f t="shared" si="8080"/>
        <v>707</v>
      </c>
      <c r="BB341" s="74">
        <f t="shared" si="8081"/>
        <v>53</v>
      </c>
      <c r="BC341" s="11">
        <v>276</v>
      </c>
      <c r="BD341" s="12">
        <f t="shared" si="8005"/>
        <v>0.4031117397454031</v>
      </c>
      <c r="BE341" s="11">
        <v>9</v>
      </c>
      <c r="BF341" s="12">
        <f t="shared" si="8006"/>
        <v>3.1578947368421054E-2</v>
      </c>
      <c r="BG341" s="11"/>
      <c r="BH341" s="11"/>
      <c r="BI341" s="18"/>
      <c r="BJ341" s="20"/>
      <c r="BK341" s="10"/>
      <c r="BL341" s="11"/>
      <c r="BM341" s="74">
        <f t="shared" si="8082"/>
        <v>705</v>
      </c>
      <c r="BN341" s="74">
        <f t="shared" si="8083"/>
        <v>55</v>
      </c>
      <c r="BO341" s="11">
        <v>307</v>
      </c>
      <c r="BP341" s="12">
        <f t="shared" si="8009"/>
        <v>0.45390070921985815</v>
      </c>
      <c r="BQ341" s="11">
        <v>13</v>
      </c>
      <c r="BR341" s="12">
        <f t="shared" si="8010"/>
        <v>4.0625000000000001E-2</v>
      </c>
      <c r="BS341" s="11"/>
      <c r="BT341" s="11"/>
      <c r="BU341" s="18"/>
      <c r="BV341" s="20"/>
      <c r="BW341" s="10"/>
      <c r="BX341" s="11"/>
      <c r="BY341" s="74">
        <f t="shared" si="8084"/>
        <v>691</v>
      </c>
      <c r="BZ341" s="74">
        <f t="shared" si="8085"/>
        <v>55</v>
      </c>
      <c r="CA341" s="11">
        <v>294</v>
      </c>
      <c r="CB341" s="12">
        <f t="shared" si="8013"/>
        <v>0.45296671490593343</v>
      </c>
      <c r="CC341" s="11">
        <v>19</v>
      </c>
      <c r="CD341" s="12">
        <f t="shared" si="8014"/>
        <v>6.070287539936102E-2</v>
      </c>
      <c r="CE341" s="11"/>
      <c r="CF341" s="11"/>
      <c r="CG341" s="18"/>
      <c r="CH341" s="20"/>
      <c r="CI341" s="10"/>
      <c r="CJ341" s="11"/>
      <c r="CK341" s="74">
        <f t="shared" si="8086"/>
        <v>705</v>
      </c>
      <c r="CL341" s="74">
        <f t="shared" si="8087"/>
        <v>56</v>
      </c>
      <c r="CM341" s="11">
        <v>315</v>
      </c>
      <c r="CN341" s="12">
        <f t="shared" si="8017"/>
        <v>0.46808510638297873</v>
      </c>
      <c r="CO341" s="11">
        <v>15</v>
      </c>
      <c r="CP341" s="12">
        <f t="shared" si="8018"/>
        <v>4.5454545454545456E-2</v>
      </c>
      <c r="CQ341" s="11"/>
      <c r="CR341" s="11"/>
      <c r="CS341" s="18"/>
      <c r="CT341" s="20"/>
      <c r="CU341" s="10"/>
      <c r="CV341" s="11"/>
      <c r="CW341" s="74">
        <f t="shared" si="8088"/>
        <v>701</v>
      </c>
      <c r="CX341" s="74">
        <f t="shared" si="8089"/>
        <v>55</v>
      </c>
      <c r="CY341" s="11">
        <v>264</v>
      </c>
      <c r="CZ341" s="12">
        <f t="shared" si="8021"/>
        <v>0.41084165477888729</v>
      </c>
      <c r="DA341" s="11">
        <v>24</v>
      </c>
      <c r="DB341" s="12">
        <f t="shared" si="8022"/>
        <v>8.3333333333333329E-2</v>
      </c>
      <c r="DC341" s="11"/>
      <c r="DD341" s="11"/>
      <c r="DE341" s="18"/>
      <c r="DF341" s="20"/>
      <c r="DG341" s="10"/>
      <c r="DH341" s="11"/>
      <c r="DI341" s="74">
        <f t="shared" si="8090"/>
        <v>136</v>
      </c>
      <c r="DJ341" s="74">
        <f t="shared" si="8091"/>
        <v>11</v>
      </c>
      <c r="DK341" s="11">
        <v>41</v>
      </c>
      <c r="DL341" s="12">
        <f t="shared" si="8025"/>
        <v>0.30882352941176472</v>
      </c>
      <c r="DM341" s="11">
        <v>1</v>
      </c>
      <c r="DN341" s="12">
        <f t="shared" si="8026"/>
        <v>2.3809523809523808E-2</v>
      </c>
      <c r="DO341" s="11"/>
      <c r="DP341" s="11"/>
      <c r="DQ341" s="18"/>
      <c r="DR341" s="20"/>
      <c r="DS341" s="10"/>
      <c r="DT341" s="11"/>
      <c r="DU341" s="74">
        <f t="shared" si="8092"/>
        <v>728</v>
      </c>
      <c r="DV341" s="74">
        <f t="shared" si="8093"/>
        <v>54</v>
      </c>
      <c r="DW341" s="11">
        <v>314</v>
      </c>
      <c r="DX341" s="12">
        <f t="shared" si="8029"/>
        <v>0.4532967032967033</v>
      </c>
      <c r="DY341" s="11">
        <v>16</v>
      </c>
      <c r="DZ341" s="12">
        <f t="shared" si="8030"/>
        <v>4.8484848484848485E-2</v>
      </c>
      <c r="EA341" s="11"/>
      <c r="EB341" s="11"/>
      <c r="EC341" s="18"/>
      <c r="ED341" s="20"/>
      <c r="EE341" s="10"/>
      <c r="EF341" s="11"/>
      <c r="EG341" s="74">
        <f t="shared" si="8094"/>
        <v>731</v>
      </c>
      <c r="EH341" s="74">
        <f t="shared" si="8095"/>
        <v>56</v>
      </c>
      <c r="EI341" s="11">
        <v>280</v>
      </c>
      <c r="EJ341" s="12">
        <f t="shared" si="8033"/>
        <v>0.42818057455540354</v>
      </c>
      <c r="EK341" s="11">
        <v>33</v>
      </c>
      <c r="EL341" s="12">
        <f t="shared" si="8034"/>
        <v>0.10543130990415335</v>
      </c>
      <c r="EM341" s="11"/>
      <c r="EN341" s="11"/>
      <c r="EO341" s="18"/>
      <c r="EP341" s="20"/>
      <c r="EQ341" s="10"/>
      <c r="ER341" s="11"/>
      <c r="ES341" s="74">
        <f t="shared" si="8096"/>
        <v>700</v>
      </c>
      <c r="ET341" s="74">
        <f t="shared" si="8097"/>
        <v>54</v>
      </c>
      <c r="EU341" s="11">
        <v>276</v>
      </c>
      <c r="EV341" s="12">
        <f t="shared" si="8037"/>
        <v>0.42857142857142855</v>
      </c>
      <c r="EW341" s="11">
        <v>24</v>
      </c>
      <c r="EX341" s="12">
        <f t="shared" si="8038"/>
        <v>0.08</v>
      </c>
      <c r="EY341" s="11"/>
      <c r="EZ341" s="11"/>
      <c r="FA341" s="18"/>
      <c r="FB341" s="20"/>
      <c r="FC341" s="10"/>
      <c r="FD341" s="11"/>
      <c r="FE341" s="74">
        <f t="shared" si="8098"/>
        <v>709</v>
      </c>
      <c r="FF341" s="74">
        <f t="shared" si="8099"/>
        <v>56</v>
      </c>
      <c r="FG341" s="11">
        <v>264</v>
      </c>
      <c r="FH341" s="12">
        <f t="shared" si="8041"/>
        <v>0.40761636107193228</v>
      </c>
      <c r="FI341" s="11">
        <v>25</v>
      </c>
      <c r="FJ341" s="12">
        <f t="shared" si="8042"/>
        <v>8.6505190311418678E-2</v>
      </c>
      <c r="FK341" s="11"/>
      <c r="FL341" s="11"/>
      <c r="FM341" s="18"/>
      <c r="FN341" s="20"/>
      <c r="FO341" s="10"/>
      <c r="FP341" s="11"/>
      <c r="FQ341" s="74">
        <f t="shared" si="8100"/>
        <v>719</v>
      </c>
      <c r="FR341" s="74">
        <f t="shared" si="8101"/>
        <v>56</v>
      </c>
      <c r="FS341" s="11">
        <v>264</v>
      </c>
      <c r="FT341" s="12">
        <f t="shared" si="8045"/>
        <v>0.38525730180806678</v>
      </c>
      <c r="FU341" s="11">
        <v>13</v>
      </c>
      <c r="FV341" s="12">
        <f t="shared" si="8046"/>
        <v>4.6931407942238268E-2</v>
      </c>
      <c r="FW341" s="11"/>
      <c r="FX341" s="11"/>
      <c r="FY341" s="18"/>
      <c r="FZ341" s="20"/>
      <c r="GA341" s="10"/>
      <c r="GB341" s="11"/>
      <c r="GC341" s="74">
        <f t="shared" si="8102"/>
        <v>161</v>
      </c>
      <c r="GD341" s="74">
        <f t="shared" si="8103"/>
        <v>13</v>
      </c>
      <c r="GE341" s="11">
        <v>66</v>
      </c>
      <c r="GF341" s="12">
        <f t="shared" si="8049"/>
        <v>0.42236024844720499</v>
      </c>
      <c r="GG341" s="11">
        <v>2</v>
      </c>
      <c r="GH341" s="12">
        <f t="shared" si="8050"/>
        <v>2.9411764705882353E-2</v>
      </c>
      <c r="GI341" s="11"/>
      <c r="GJ341" s="11"/>
      <c r="GK341" s="18"/>
      <c r="GL341" s="20"/>
      <c r="GM341" s="10"/>
      <c r="GN341" s="11"/>
      <c r="GO341" s="74">
        <f t="shared" si="8104"/>
        <v>727</v>
      </c>
      <c r="GP341" s="74">
        <f t="shared" si="8105"/>
        <v>55</v>
      </c>
      <c r="GQ341" s="11">
        <v>308</v>
      </c>
      <c r="GR341" s="12">
        <f t="shared" si="8053"/>
        <v>0.43878954607977994</v>
      </c>
      <c r="GS341" s="11">
        <v>11</v>
      </c>
      <c r="GT341" s="12">
        <f t="shared" si="8054"/>
        <v>3.4482758620689655E-2</v>
      </c>
      <c r="GU341" s="11"/>
      <c r="GV341" s="11"/>
      <c r="GW341" s="18"/>
      <c r="GX341" s="20"/>
      <c r="GY341" s="10"/>
      <c r="GZ341" s="11"/>
      <c r="HA341" s="74">
        <f t="shared" si="8106"/>
        <v>728</v>
      </c>
      <c r="HB341" s="74">
        <f t="shared" si="8107"/>
        <v>56</v>
      </c>
      <c r="HC341" s="11">
        <v>281</v>
      </c>
      <c r="HD341" s="12">
        <f t="shared" si="8057"/>
        <v>0.42307692307692307</v>
      </c>
      <c r="HE341" s="11">
        <v>27</v>
      </c>
      <c r="HF341" s="12">
        <f t="shared" si="8058"/>
        <v>8.7662337662337664E-2</v>
      </c>
      <c r="HG341" s="11"/>
      <c r="HH341" s="11"/>
      <c r="HI341" s="18"/>
      <c r="HJ341" s="20"/>
      <c r="HK341" s="10">
        <f t="shared" si="8059"/>
        <v>0</v>
      </c>
      <c r="HL341" s="11">
        <f t="shared" si="8060"/>
        <v>0</v>
      </c>
      <c r="HM341" s="11">
        <f t="shared" si="8061"/>
        <v>11025</v>
      </c>
      <c r="HN341" s="11">
        <f t="shared" si="8062"/>
        <v>863</v>
      </c>
      <c r="HO341" s="11">
        <f t="shared" si="8063"/>
        <v>4745</v>
      </c>
      <c r="HP341" s="202">
        <f t="shared" si="8064"/>
        <v>0.43038548752834466</v>
      </c>
      <c r="HQ341" s="15">
        <f t="shared" si="8065"/>
        <v>275</v>
      </c>
      <c r="HR341" s="12">
        <f t="shared" si="8066"/>
        <v>5.7955742887249737E-2</v>
      </c>
      <c r="HS341" s="16">
        <v>67.2</v>
      </c>
      <c r="HT341" s="17">
        <v>4312</v>
      </c>
      <c r="HU341" s="16">
        <f t="shared" si="8067"/>
        <v>90.874604847207578</v>
      </c>
      <c r="HV341" s="18"/>
      <c r="HW341" s="20"/>
      <c r="HX341" s="78">
        <f t="shared" si="8068"/>
        <v>0.43689049874616886</v>
      </c>
      <c r="HY341" s="78">
        <f t="shared" si="8069"/>
        <v>0.43770314192849402</v>
      </c>
      <c r="HZ341" s="78">
        <f t="shared" si="8070"/>
        <v>0.4169337606837607</v>
      </c>
    </row>
    <row r="342" spans="1:241" x14ac:dyDescent="0.25">
      <c r="A342" s="211"/>
      <c r="B342" s="41">
        <f>+B341+1</f>
        <v>44768</v>
      </c>
      <c r="C342" s="10"/>
      <c r="D342" s="11"/>
      <c r="E342" s="74">
        <f t="shared" si="8072"/>
        <v>659</v>
      </c>
      <c r="F342" s="74">
        <f t="shared" si="8073"/>
        <v>53</v>
      </c>
      <c r="G342" s="11">
        <v>250</v>
      </c>
      <c r="H342" s="12">
        <f t="shared" si="7989"/>
        <v>0.40060698027314112</v>
      </c>
      <c r="I342" s="11">
        <v>14</v>
      </c>
      <c r="J342" s="12">
        <f t="shared" si="7990"/>
        <v>5.3030303030303032E-2</v>
      </c>
      <c r="K342" s="13"/>
      <c r="L342" s="13"/>
      <c r="M342" s="25"/>
      <c r="N342" s="38"/>
      <c r="O342" s="10">
        <v>2</v>
      </c>
      <c r="P342" s="11"/>
      <c r="Q342" s="74">
        <f t="shared" si="8074"/>
        <v>664</v>
      </c>
      <c r="R342" s="74">
        <f t="shared" si="8075"/>
        <v>56</v>
      </c>
      <c r="S342" s="11">
        <v>273</v>
      </c>
      <c r="T342" s="12">
        <f t="shared" si="7993"/>
        <v>0.43222891566265059</v>
      </c>
      <c r="U342" s="11">
        <v>14</v>
      </c>
      <c r="V342" s="12">
        <f t="shared" si="7994"/>
        <v>4.878048780487805E-2</v>
      </c>
      <c r="W342" s="13"/>
      <c r="X342" s="13"/>
      <c r="Y342" s="25"/>
      <c r="Z342" s="38"/>
      <c r="AA342" s="10"/>
      <c r="AB342" s="11"/>
      <c r="AC342" s="74">
        <f t="shared" si="8076"/>
        <v>698</v>
      </c>
      <c r="AD342" s="74">
        <f t="shared" si="8077"/>
        <v>55</v>
      </c>
      <c r="AE342" s="11">
        <v>279</v>
      </c>
      <c r="AF342" s="12">
        <f t="shared" si="7997"/>
        <v>0.41260744985673353</v>
      </c>
      <c r="AG342" s="11">
        <v>9</v>
      </c>
      <c r="AH342" s="12">
        <f t="shared" si="7998"/>
        <v>3.125E-2</v>
      </c>
      <c r="AI342" s="13"/>
      <c r="AJ342" s="13"/>
      <c r="AK342" s="25"/>
      <c r="AL342" s="38"/>
      <c r="AM342" s="10"/>
      <c r="AN342" s="11"/>
      <c r="AO342" s="74">
        <f t="shared" si="8078"/>
        <v>154</v>
      </c>
      <c r="AP342" s="74">
        <f t="shared" si="8079"/>
        <v>14</v>
      </c>
      <c r="AQ342" s="11">
        <v>60</v>
      </c>
      <c r="AR342" s="12">
        <f t="shared" si="8001"/>
        <v>0.40909090909090912</v>
      </c>
      <c r="AS342" s="11">
        <v>3</v>
      </c>
      <c r="AT342" s="12">
        <f t="shared" si="8002"/>
        <v>4.7619047619047616E-2</v>
      </c>
      <c r="AU342" s="13"/>
      <c r="AV342" s="13"/>
      <c r="AW342" s="25"/>
      <c r="AX342" s="38"/>
      <c r="AY342" s="10"/>
      <c r="AZ342" s="11"/>
      <c r="BA342" s="74">
        <f t="shared" si="8080"/>
        <v>707</v>
      </c>
      <c r="BB342" s="74">
        <f t="shared" si="8081"/>
        <v>53</v>
      </c>
      <c r="BC342" s="11">
        <v>267</v>
      </c>
      <c r="BD342" s="12">
        <f t="shared" si="8005"/>
        <v>0.39179632248939178</v>
      </c>
      <c r="BE342" s="11">
        <v>10</v>
      </c>
      <c r="BF342" s="12">
        <f t="shared" si="8006"/>
        <v>3.6101083032490974E-2</v>
      </c>
      <c r="BG342" s="13"/>
      <c r="BH342" s="13"/>
      <c r="BI342" s="25"/>
      <c r="BJ342" s="38"/>
      <c r="BK342" s="10"/>
      <c r="BL342" s="11"/>
      <c r="BM342" s="74">
        <f t="shared" si="8082"/>
        <v>705</v>
      </c>
      <c r="BN342" s="74">
        <f t="shared" si="8083"/>
        <v>55</v>
      </c>
      <c r="BO342" s="11">
        <v>280</v>
      </c>
      <c r="BP342" s="12">
        <f t="shared" si="8009"/>
        <v>0.40992907801418438</v>
      </c>
      <c r="BQ342" s="11">
        <v>9</v>
      </c>
      <c r="BR342" s="12">
        <f t="shared" si="8010"/>
        <v>3.1141868512110725E-2</v>
      </c>
      <c r="BS342" s="13"/>
      <c r="BT342" s="13"/>
      <c r="BU342" s="25"/>
      <c r="BV342" s="38"/>
      <c r="BW342" s="10">
        <v>1</v>
      </c>
      <c r="BX342" s="11"/>
      <c r="BY342" s="74">
        <f t="shared" si="8084"/>
        <v>690</v>
      </c>
      <c r="BZ342" s="74">
        <f t="shared" si="8085"/>
        <v>55</v>
      </c>
      <c r="CA342" s="11">
        <v>278</v>
      </c>
      <c r="CB342" s="12">
        <f t="shared" si="8013"/>
        <v>0.42608695652173911</v>
      </c>
      <c r="CC342" s="11">
        <v>16</v>
      </c>
      <c r="CD342" s="12">
        <f t="shared" si="8014"/>
        <v>5.4421768707482991E-2</v>
      </c>
      <c r="CE342" s="13"/>
      <c r="CF342" s="13"/>
      <c r="CG342" s="25"/>
      <c r="CH342" s="38"/>
      <c r="CI342" s="10"/>
      <c r="CJ342" s="11"/>
      <c r="CK342" s="74">
        <f t="shared" si="8086"/>
        <v>705</v>
      </c>
      <c r="CL342" s="74">
        <f t="shared" si="8087"/>
        <v>56</v>
      </c>
      <c r="CM342" s="11">
        <v>300</v>
      </c>
      <c r="CN342" s="12">
        <f t="shared" si="8017"/>
        <v>0.44539007092198579</v>
      </c>
      <c r="CO342" s="11">
        <v>14</v>
      </c>
      <c r="CP342" s="12">
        <f t="shared" si="8018"/>
        <v>4.4585987261146494E-2</v>
      </c>
      <c r="CQ342" s="13"/>
      <c r="CR342" s="13"/>
      <c r="CS342" s="25"/>
      <c r="CT342" s="38"/>
      <c r="CU342" s="10"/>
      <c r="CV342" s="11"/>
      <c r="CW342" s="74">
        <f t="shared" si="8088"/>
        <v>701</v>
      </c>
      <c r="CX342" s="74">
        <f t="shared" si="8089"/>
        <v>55</v>
      </c>
      <c r="CY342" s="11">
        <v>253</v>
      </c>
      <c r="CZ342" s="12">
        <f t="shared" si="8021"/>
        <v>0.37803138373751782</v>
      </c>
      <c r="DA342" s="11">
        <v>12</v>
      </c>
      <c r="DB342" s="12">
        <f t="shared" si="8022"/>
        <v>4.5283018867924525E-2</v>
      </c>
      <c r="DC342" s="13"/>
      <c r="DD342" s="13"/>
      <c r="DE342" s="25"/>
      <c r="DF342" s="38"/>
      <c r="DG342" s="10"/>
      <c r="DH342" s="11"/>
      <c r="DI342" s="74">
        <f t="shared" si="8090"/>
        <v>136</v>
      </c>
      <c r="DJ342" s="74">
        <f t="shared" si="8091"/>
        <v>11</v>
      </c>
      <c r="DK342" s="11">
        <v>50</v>
      </c>
      <c r="DL342" s="12">
        <f t="shared" si="8025"/>
        <v>0.375</v>
      </c>
      <c r="DM342" s="11">
        <v>1</v>
      </c>
      <c r="DN342" s="12">
        <f t="shared" si="8026"/>
        <v>1.9607843137254902E-2</v>
      </c>
      <c r="DO342" s="13"/>
      <c r="DP342" s="13"/>
      <c r="DQ342" s="25"/>
      <c r="DR342" s="38"/>
      <c r="DS342" s="10">
        <v>1</v>
      </c>
      <c r="DT342" s="11"/>
      <c r="DU342" s="74">
        <f t="shared" si="8092"/>
        <v>727</v>
      </c>
      <c r="DV342" s="74">
        <f t="shared" si="8093"/>
        <v>54</v>
      </c>
      <c r="DW342" s="11">
        <v>300</v>
      </c>
      <c r="DX342" s="12">
        <f t="shared" si="8029"/>
        <v>0.43053645116918843</v>
      </c>
      <c r="DY342" s="11">
        <v>13</v>
      </c>
      <c r="DZ342" s="12">
        <f t="shared" si="8030"/>
        <v>4.1533546325878593E-2</v>
      </c>
      <c r="EA342" s="13"/>
      <c r="EB342" s="13"/>
      <c r="EC342" s="25"/>
      <c r="ED342" s="38"/>
      <c r="EE342" s="10">
        <v>1</v>
      </c>
      <c r="EF342" s="11"/>
      <c r="EG342" s="74">
        <f t="shared" si="8094"/>
        <v>730</v>
      </c>
      <c r="EH342" s="74">
        <f t="shared" si="8095"/>
        <v>56</v>
      </c>
      <c r="EI342" s="11">
        <v>227</v>
      </c>
      <c r="EJ342" s="12">
        <f t="shared" si="8033"/>
        <v>0.34383561643835614</v>
      </c>
      <c r="EK342" s="11">
        <v>24</v>
      </c>
      <c r="EL342" s="12">
        <f t="shared" si="8034"/>
        <v>9.5617529880478086E-2</v>
      </c>
      <c r="EM342" s="13"/>
      <c r="EN342" s="13"/>
      <c r="EO342" s="25"/>
      <c r="EP342" s="38"/>
      <c r="EQ342" s="10">
        <v>1</v>
      </c>
      <c r="ER342" s="11"/>
      <c r="ES342" s="74">
        <f t="shared" si="8096"/>
        <v>699</v>
      </c>
      <c r="ET342" s="74">
        <f t="shared" si="8097"/>
        <v>54</v>
      </c>
      <c r="EU342" s="11">
        <v>300</v>
      </c>
      <c r="EV342" s="12">
        <f t="shared" si="8037"/>
        <v>0.45493562231759654</v>
      </c>
      <c r="EW342" s="11">
        <v>18</v>
      </c>
      <c r="EX342" s="12">
        <f t="shared" si="8038"/>
        <v>5.6603773584905662E-2</v>
      </c>
      <c r="EY342" s="13"/>
      <c r="EZ342" s="13"/>
      <c r="FA342" s="25"/>
      <c r="FB342" s="38"/>
      <c r="FC342" s="10"/>
      <c r="FD342" s="11"/>
      <c r="FE342" s="74">
        <f t="shared" si="8098"/>
        <v>709</v>
      </c>
      <c r="FF342" s="74">
        <f t="shared" si="8099"/>
        <v>56</v>
      </c>
      <c r="FG342" s="11">
        <v>278</v>
      </c>
      <c r="FH342" s="12">
        <f t="shared" si="8041"/>
        <v>0.41748942172073344</v>
      </c>
      <c r="FI342" s="11">
        <v>18</v>
      </c>
      <c r="FJ342" s="12">
        <f t="shared" si="8042"/>
        <v>6.0810810810810814E-2</v>
      </c>
      <c r="FK342" s="13"/>
      <c r="FL342" s="13"/>
      <c r="FM342" s="25"/>
      <c r="FN342" s="38"/>
      <c r="FO342" s="10">
        <v>2</v>
      </c>
      <c r="FP342" s="11">
        <v>1</v>
      </c>
      <c r="FQ342" s="74">
        <f t="shared" si="8100"/>
        <v>717</v>
      </c>
      <c r="FR342" s="74">
        <f t="shared" si="8101"/>
        <v>55</v>
      </c>
      <c r="FS342" s="11">
        <v>282</v>
      </c>
      <c r="FT342" s="12">
        <f t="shared" si="8045"/>
        <v>0.41004184100418412</v>
      </c>
      <c r="FU342" s="11">
        <v>12</v>
      </c>
      <c r="FV342" s="12">
        <f t="shared" si="8046"/>
        <v>4.0816326530612242E-2</v>
      </c>
      <c r="FW342" s="13"/>
      <c r="FX342" s="13"/>
      <c r="FY342" s="25"/>
      <c r="FZ342" s="38"/>
      <c r="GA342" s="10"/>
      <c r="GB342" s="11"/>
      <c r="GC342" s="74">
        <f t="shared" si="8102"/>
        <v>161</v>
      </c>
      <c r="GD342" s="74">
        <f t="shared" si="8103"/>
        <v>13</v>
      </c>
      <c r="GE342" s="11">
        <v>55</v>
      </c>
      <c r="GF342" s="12">
        <f t="shared" si="8049"/>
        <v>0.35403726708074534</v>
      </c>
      <c r="GG342" s="11">
        <v>2</v>
      </c>
      <c r="GH342" s="12">
        <f t="shared" si="8050"/>
        <v>3.5087719298245612E-2</v>
      </c>
      <c r="GI342" s="13"/>
      <c r="GJ342" s="13"/>
      <c r="GK342" s="25"/>
      <c r="GL342" s="38"/>
      <c r="GM342" s="10">
        <v>1</v>
      </c>
      <c r="GN342" s="11"/>
      <c r="GO342" s="74">
        <f t="shared" si="8104"/>
        <v>726</v>
      </c>
      <c r="GP342" s="74">
        <f t="shared" si="8105"/>
        <v>55</v>
      </c>
      <c r="GQ342" s="11">
        <v>296</v>
      </c>
      <c r="GR342" s="12">
        <f t="shared" si="8053"/>
        <v>0.41184573002754821</v>
      </c>
      <c r="GS342" s="11">
        <v>3</v>
      </c>
      <c r="GT342" s="12">
        <f t="shared" si="8054"/>
        <v>1.0033444816053512E-2</v>
      </c>
      <c r="GU342" s="13"/>
      <c r="GV342" s="13"/>
      <c r="GW342" s="25"/>
      <c r="GX342" s="38"/>
      <c r="GY342" s="10">
        <v>2</v>
      </c>
      <c r="GZ342" s="11"/>
      <c r="HA342" s="74">
        <f t="shared" si="8106"/>
        <v>726</v>
      </c>
      <c r="HB342" s="74">
        <f t="shared" si="8107"/>
        <v>56</v>
      </c>
      <c r="HC342" s="11">
        <v>276</v>
      </c>
      <c r="HD342" s="12">
        <f t="shared" si="8057"/>
        <v>0.3953168044077135</v>
      </c>
      <c r="HE342" s="11">
        <v>11</v>
      </c>
      <c r="HF342" s="12">
        <f t="shared" si="8058"/>
        <v>3.8327526132404179E-2</v>
      </c>
      <c r="HG342" s="13"/>
      <c r="HH342" s="13"/>
      <c r="HI342" s="25"/>
      <c r="HJ342" s="38"/>
      <c r="HK342" s="10">
        <f t="shared" si="8059"/>
        <v>11</v>
      </c>
      <c r="HL342" s="11">
        <f t="shared" si="8060"/>
        <v>1</v>
      </c>
      <c r="HM342" s="11">
        <f t="shared" si="8061"/>
        <v>11014</v>
      </c>
      <c r="HN342" s="11">
        <f t="shared" si="8062"/>
        <v>862</v>
      </c>
      <c r="HO342" s="11">
        <f t="shared" si="8063"/>
        <v>4507</v>
      </c>
      <c r="HP342" s="202">
        <f t="shared" si="8064"/>
        <v>0.40920646449972764</v>
      </c>
      <c r="HQ342" s="15">
        <f t="shared" si="8065"/>
        <v>203</v>
      </c>
      <c r="HR342" s="12">
        <f t="shared" si="8066"/>
        <v>4.5041047259818064E-2</v>
      </c>
      <c r="HS342" s="16">
        <v>67.2</v>
      </c>
      <c r="HT342" s="17">
        <v>4131</v>
      </c>
      <c r="HU342" s="16">
        <f t="shared" si="8067"/>
        <v>91.657421788329259</v>
      </c>
      <c r="HV342" s="23"/>
      <c r="HW342" s="22"/>
      <c r="HX342" s="78">
        <f t="shared" si="8068"/>
        <v>0.40925564538611653</v>
      </c>
      <c r="HY342" s="78">
        <f t="shared" si="8069"/>
        <v>0.40336134453781514</v>
      </c>
      <c r="HZ342" s="78">
        <f t="shared" si="8070"/>
        <v>0.41492776886035315</v>
      </c>
    </row>
    <row r="343" spans="1:241" x14ac:dyDescent="0.25">
      <c r="A343" s="211"/>
      <c r="B343" s="41">
        <f t="shared" si="8071"/>
        <v>44769</v>
      </c>
      <c r="C343" s="10"/>
      <c r="D343" s="11"/>
      <c r="E343" s="74">
        <f t="shared" si="8072"/>
        <v>659</v>
      </c>
      <c r="F343" s="74">
        <f t="shared" si="8073"/>
        <v>53</v>
      </c>
      <c r="G343" s="11">
        <v>267</v>
      </c>
      <c r="H343" s="12">
        <f t="shared" si="7989"/>
        <v>0.43095599393019729</v>
      </c>
      <c r="I343" s="11">
        <v>17</v>
      </c>
      <c r="J343" s="12">
        <f t="shared" si="7990"/>
        <v>5.9859154929577461E-2</v>
      </c>
      <c r="K343" s="13"/>
      <c r="L343" s="11"/>
      <c r="M343" s="25"/>
      <c r="N343" s="38"/>
      <c r="O343" s="10">
        <v>2</v>
      </c>
      <c r="P343" s="11"/>
      <c r="Q343" s="74">
        <f t="shared" si="8074"/>
        <v>662</v>
      </c>
      <c r="R343" s="74">
        <f t="shared" si="8075"/>
        <v>56</v>
      </c>
      <c r="S343" s="11">
        <v>311</v>
      </c>
      <c r="T343" s="12">
        <f t="shared" si="7993"/>
        <v>0.49093655589123869</v>
      </c>
      <c r="U343" s="11">
        <v>14</v>
      </c>
      <c r="V343" s="12">
        <f t="shared" si="7994"/>
        <v>4.3076923076923075E-2</v>
      </c>
      <c r="W343" s="13"/>
      <c r="X343" s="11"/>
      <c r="Y343" s="25"/>
      <c r="Z343" s="38"/>
      <c r="AA343" s="10"/>
      <c r="AB343" s="11"/>
      <c r="AC343" s="74">
        <f t="shared" si="8076"/>
        <v>698</v>
      </c>
      <c r="AD343" s="74">
        <f t="shared" si="8077"/>
        <v>55</v>
      </c>
      <c r="AE343" s="11">
        <v>290</v>
      </c>
      <c r="AF343" s="12">
        <f t="shared" si="7997"/>
        <v>0.43266475644699143</v>
      </c>
      <c r="AG343" s="11">
        <v>12</v>
      </c>
      <c r="AH343" s="12">
        <f t="shared" si="7998"/>
        <v>3.9735099337748346E-2</v>
      </c>
      <c r="AI343" s="13"/>
      <c r="AJ343" s="11"/>
      <c r="AK343" s="25"/>
      <c r="AL343" s="38"/>
      <c r="AM343" s="10"/>
      <c r="AN343" s="11"/>
      <c r="AO343" s="74">
        <f t="shared" si="8078"/>
        <v>154</v>
      </c>
      <c r="AP343" s="74">
        <f t="shared" si="8079"/>
        <v>14</v>
      </c>
      <c r="AQ343" s="11">
        <v>65</v>
      </c>
      <c r="AR343" s="12">
        <f t="shared" si="8001"/>
        <v>0.44155844155844154</v>
      </c>
      <c r="AS343" s="11">
        <v>3</v>
      </c>
      <c r="AT343" s="12">
        <f t="shared" si="8002"/>
        <v>4.4117647058823532E-2</v>
      </c>
      <c r="AU343" s="13"/>
      <c r="AV343" s="11"/>
      <c r="AW343" s="25"/>
      <c r="AX343" s="38"/>
      <c r="AY343" s="10"/>
      <c r="AZ343" s="11"/>
      <c r="BA343" s="74">
        <f t="shared" si="8080"/>
        <v>707</v>
      </c>
      <c r="BB343" s="74">
        <f t="shared" si="8081"/>
        <v>53</v>
      </c>
      <c r="BC343" s="11">
        <v>284</v>
      </c>
      <c r="BD343" s="12">
        <f t="shared" si="8005"/>
        <v>0.4200848656294201</v>
      </c>
      <c r="BE343" s="11">
        <v>13</v>
      </c>
      <c r="BF343" s="12">
        <f t="shared" si="8006"/>
        <v>4.3771043771043773E-2</v>
      </c>
      <c r="BG343" s="13"/>
      <c r="BH343" s="11"/>
      <c r="BI343" s="25"/>
      <c r="BJ343" s="38"/>
      <c r="BK343" s="10"/>
      <c r="BL343" s="11"/>
      <c r="BM343" s="74">
        <f t="shared" si="8082"/>
        <v>705</v>
      </c>
      <c r="BN343" s="74">
        <f t="shared" si="8083"/>
        <v>55</v>
      </c>
      <c r="BO343" s="11">
        <v>305</v>
      </c>
      <c r="BP343" s="12">
        <f t="shared" si="8009"/>
        <v>0.44397163120567373</v>
      </c>
      <c r="BQ343" s="11">
        <v>8</v>
      </c>
      <c r="BR343" s="12">
        <f t="shared" si="8010"/>
        <v>2.5559105431309903E-2</v>
      </c>
      <c r="BS343" s="13"/>
      <c r="BT343" s="11"/>
      <c r="BU343" s="25"/>
      <c r="BV343" s="38"/>
      <c r="BW343" s="10">
        <v>1</v>
      </c>
      <c r="BX343" s="11"/>
      <c r="BY343" s="74">
        <f t="shared" si="8084"/>
        <v>689</v>
      </c>
      <c r="BZ343" s="74">
        <f t="shared" si="8085"/>
        <v>55</v>
      </c>
      <c r="CA343" s="11">
        <v>301</v>
      </c>
      <c r="CB343" s="12">
        <f t="shared" si="8013"/>
        <v>0.46734397677793904</v>
      </c>
      <c r="CC343" s="11">
        <v>21</v>
      </c>
      <c r="CD343" s="12">
        <f t="shared" si="8014"/>
        <v>6.5217391304347824E-2</v>
      </c>
      <c r="CE343" s="13"/>
      <c r="CF343" s="11"/>
      <c r="CG343" s="25"/>
      <c r="CH343" s="38"/>
      <c r="CI343" s="10"/>
      <c r="CJ343" s="11"/>
      <c r="CK343" s="74">
        <f t="shared" si="8086"/>
        <v>705</v>
      </c>
      <c r="CL343" s="74">
        <f t="shared" si="8087"/>
        <v>56</v>
      </c>
      <c r="CM343" s="11">
        <v>305</v>
      </c>
      <c r="CN343" s="12">
        <f t="shared" si="8017"/>
        <v>0.44255319148936167</v>
      </c>
      <c r="CO343" s="11">
        <v>7</v>
      </c>
      <c r="CP343" s="12">
        <f t="shared" si="8018"/>
        <v>2.2435897435897436E-2</v>
      </c>
      <c r="CQ343" s="13"/>
      <c r="CR343" s="11"/>
      <c r="CS343" s="25"/>
      <c r="CT343" s="38"/>
      <c r="CU343" s="10"/>
      <c r="CV343" s="11"/>
      <c r="CW343" s="74">
        <f t="shared" si="8088"/>
        <v>701</v>
      </c>
      <c r="CX343" s="74">
        <f t="shared" si="8089"/>
        <v>55</v>
      </c>
      <c r="CY343" s="11">
        <v>247</v>
      </c>
      <c r="CZ343" s="12">
        <f t="shared" si="8021"/>
        <v>0.37660485021398005</v>
      </c>
      <c r="DA343" s="11">
        <v>17</v>
      </c>
      <c r="DB343" s="12">
        <f t="shared" si="8022"/>
        <v>6.4393939393939392E-2</v>
      </c>
      <c r="DC343" s="13"/>
      <c r="DD343" s="11"/>
      <c r="DE343" s="25"/>
      <c r="DF343" s="38"/>
      <c r="DG343" s="10"/>
      <c r="DH343" s="11"/>
      <c r="DI343" s="74">
        <f t="shared" si="8090"/>
        <v>136</v>
      </c>
      <c r="DJ343" s="74">
        <f t="shared" si="8091"/>
        <v>11</v>
      </c>
      <c r="DK343" s="11">
        <v>49</v>
      </c>
      <c r="DL343" s="12">
        <f t="shared" si="8025"/>
        <v>0.39705882352941174</v>
      </c>
      <c r="DM343" s="11">
        <v>5</v>
      </c>
      <c r="DN343" s="12">
        <f t="shared" si="8026"/>
        <v>9.2592592592592587E-2</v>
      </c>
      <c r="DO343" s="13"/>
      <c r="DP343" s="11"/>
      <c r="DQ343" s="25"/>
      <c r="DR343" s="38"/>
      <c r="DS343" s="10"/>
      <c r="DT343" s="11"/>
      <c r="DU343" s="74">
        <f t="shared" si="8092"/>
        <v>727</v>
      </c>
      <c r="DV343" s="74">
        <f t="shared" si="8093"/>
        <v>54</v>
      </c>
      <c r="DW343" s="11">
        <v>297</v>
      </c>
      <c r="DX343" s="12">
        <f t="shared" si="8029"/>
        <v>0.43053645116918843</v>
      </c>
      <c r="DY343" s="11">
        <v>16</v>
      </c>
      <c r="DZ343" s="12">
        <f t="shared" si="8030"/>
        <v>5.1118210862619806E-2</v>
      </c>
      <c r="EA343" s="13"/>
      <c r="EB343" s="11"/>
      <c r="EC343" s="25"/>
      <c r="ED343" s="38"/>
      <c r="EE343" s="10"/>
      <c r="EF343" s="11"/>
      <c r="EG343" s="74">
        <f t="shared" si="8094"/>
        <v>730</v>
      </c>
      <c r="EH343" s="74">
        <f t="shared" si="8095"/>
        <v>56</v>
      </c>
      <c r="EI343" s="11">
        <v>287</v>
      </c>
      <c r="EJ343" s="12">
        <f t="shared" si="8033"/>
        <v>0.41506849315068495</v>
      </c>
      <c r="EK343" s="11">
        <v>16</v>
      </c>
      <c r="EL343" s="12">
        <f t="shared" si="8034"/>
        <v>5.2805280528052806E-2</v>
      </c>
      <c r="EM343" s="13"/>
      <c r="EN343" s="11"/>
      <c r="EO343" s="25"/>
      <c r="EP343" s="38"/>
      <c r="EQ343" s="10"/>
      <c r="ER343" s="11"/>
      <c r="ES343" s="74">
        <f t="shared" si="8096"/>
        <v>699</v>
      </c>
      <c r="ET343" s="74">
        <f t="shared" si="8097"/>
        <v>54</v>
      </c>
      <c r="EU343" s="11">
        <v>289</v>
      </c>
      <c r="EV343" s="12">
        <f t="shared" si="8037"/>
        <v>0.43919885550786836</v>
      </c>
      <c r="EW343" s="11">
        <v>18</v>
      </c>
      <c r="EX343" s="12">
        <f t="shared" si="8038"/>
        <v>5.8631921824104233E-2</v>
      </c>
      <c r="EY343" s="13"/>
      <c r="EZ343" s="11"/>
      <c r="FA343" s="25"/>
      <c r="FB343" s="38"/>
      <c r="FC343" s="10"/>
      <c r="FD343" s="11"/>
      <c r="FE343" s="74">
        <f t="shared" si="8098"/>
        <v>709</v>
      </c>
      <c r="FF343" s="74">
        <f t="shared" si="8099"/>
        <v>56</v>
      </c>
      <c r="FG343" s="11">
        <v>269</v>
      </c>
      <c r="FH343" s="12">
        <f t="shared" si="8041"/>
        <v>0.4132581100141044</v>
      </c>
      <c r="FI343" s="11">
        <v>24</v>
      </c>
      <c r="FJ343" s="12">
        <f t="shared" si="8042"/>
        <v>8.191126279863481E-2</v>
      </c>
      <c r="FK343" s="13"/>
      <c r="FL343" s="11"/>
      <c r="FM343" s="25"/>
      <c r="FN343" s="38"/>
      <c r="FO343" s="10"/>
      <c r="FP343" s="11"/>
      <c r="FQ343" s="74">
        <f t="shared" si="8100"/>
        <v>717</v>
      </c>
      <c r="FR343" s="74">
        <f t="shared" si="8101"/>
        <v>55</v>
      </c>
      <c r="FS343" s="11">
        <v>269</v>
      </c>
      <c r="FT343" s="12">
        <f t="shared" si="8045"/>
        <v>0.40446304044630405</v>
      </c>
      <c r="FU343" s="11">
        <v>21</v>
      </c>
      <c r="FV343" s="12">
        <f t="shared" si="8046"/>
        <v>7.2413793103448282E-2</v>
      </c>
      <c r="FW343" s="13"/>
      <c r="FX343" s="11"/>
      <c r="FY343" s="25"/>
      <c r="FZ343" s="38"/>
      <c r="GA343" s="10"/>
      <c r="GB343" s="11"/>
      <c r="GC343" s="74">
        <f t="shared" si="8102"/>
        <v>161</v>
      </c>
      <c r="GD343" s="74">
        <f t="shared" si="8103"/>
        <v>13</v>
      </c>
      <c r="GE343" s="11">
        <v>63</v>
      </c>
      <c r="GF343" s="12">
        <f t="shared" si="8049"/>
        <v>0.40993788819875776</v>
      </c>
      <c r="GG343" s="11">
        <v>3</v>
      </c>
      <c r="GH343" s="12">
        <f t="shared" si="8050"/>
        <v>4.5454545454545456E-2</v>
      </c>
      <c r="GI343" s="13"/>
      <c r="GJ343" s="11"/>
      <c r="GK343" s="25"/>
      <c r="GL343" s="38"/>
      <c r="GM343" s="10"/>
      <c r="GN343" s="11"/>
      <c r="GO343" s="74">
        <f t="shared" si="8104"/>
        <v>726</v>
      </c>
      <c r="GP343" s="74">
        <f t="shared" si="8105"/>
        <v>55</v>
      </c>
      <c r="GQ343" s="11">
        <v>336</v>
      </c>
      <c r="GR343" s="12">
        <f t="shared" si="8053"/>
        <v>0.47107438016528924</v>
      </c>
      <c r="GS343" s="11">
        <v>6</v>
      </c>
      <c r="GT343" s="12">
        <f t="shared" si="8054"/>
        <v>1.7543859649122806E-2</v>
      </c>
      <c r="GU343" s="13"/>
      <c r="GV343" s="11"/>
      <c r="GW343" s="25"/>
      <c r="GX343" s="38"/>
      <c r="GY343" s="10"/>
      <c r="GZ343" s="11"/>
      <c r="HA343" s="74">
        <f t="shared" si="8106"/>
        <v>726</v>
      </c>
      <c r="HB343" s="74">
        <f t="shared" si="8107"/>
        <v>56</v>
      </c>
      <c r="HC343" s="11">
        <v>262</v>
      </c>
      <c r="HD343" s="12">
        <f t="shared" si="8057"/>
        <v>0.38705234159779617</v>
      </c>
      <c r="HE343" s="11">
        <v>19</v>
      </c>
      <c r="HF343" s="12">
        <f t="shared" si="8058"/>
        <v>6.7615658362989328E-2</v>
      </c>
      <c r="HG343" s="13"/>
      <c r="HH343" s="11"/>
      <c r="HI343" s="25"/>
      <c r="HJ343" s="38"/>
      <c r="HK343" s="10">
        <f t="shared" si="8059"/>
        <v>3</v>
      </c>
      <c r="HL343" s="11">
        <f t="shared" si="8060"/>
        <v>0</v>
      </c>
      <c r="HM343" s="11">
        <f t="shared" si="8061"/>
        <v>11011</v>
      </c>
      <c r="HN343" s="11">
        <f t="shared" si="8062"/>
        <v>862</v>
      </c>
      <c r="HO343" s="11">
        <f t="shared" si="8063"/>
        <v>4736</v>
      </c>
      <c r="HP343" s="202">
        <f t="shared" si="8064"/>
        <v>0.43011533920624828</v>
      </c>
      <c r="HQ343" s="15">
        <f t="shared" si="8065"/>
        <v>240</v>
      </c>
      <c r="HR343" s="12">
        <f t="shared" si="8066"/>
        <v>5.0675675675675678E-2</v>
      </c>
      <c r="HS343" s="16">
        <v>67.5</v>
      </c>
      <c r="HT343" s="17">
        <v>4318</v>
      </c>
      <c r="HU343" s="16">
        <f t="shared" si="8067"/>
        <v>91.173986486486484</v>
      </c>
      <c r="HV343" s="23"/>
      <c r="HW343" s="22"/>
      <c r="HX343" s="78">
        <f t="shared" si="8068"/>
        <v>0.44323570432357046</v>
      </c>
      <c r="HY343" s="78">
        <f t="shared" si="8069"/>
        <v>0.42516268980477223</v>
      </c>
      <c r="HZ343" s="78">
        <f t="shared" si="8070"/>
        <v>0.42241840556447297</v>
      </c>
    </row>
    <row r="344" spans="1:241" x14ac:dyDescent="0.25">
      <c r="A344" s="211"/>
      <c r="B344" s="41">
        <f t="shared" si="8071"/>
        <v>44770</v>
      </c>
      <c r="C344" s="10"/>
      <c r="D344" s="11"/>
      <c r="E344" s="74">
        <f t="shared" si="8072"/>
        <v>659</v>
      </c>
      <c r="F344" s="74">
        <f t="shared" si="8073"/>
        <v>53</v>
      </c>
      <c r="G344" s="11">
        <v>268</v>
      </c>
      <c r="H344" s="12">
        <f t="shared" si="7989"/>
        <v>0.42943854324734448</v>
      </c>
      <c r="I344" s="11">
        <v>15</v>
      </c>
      <c r="J344" s="12">
        <f t="shared" si="7990"/>
        <v>5.3003533568904596E-2</v>
      </c>
      <c r="K344" s="13"/>
      <c r="L344" s="11"/>
      <c r="M344" s="39"/>
      <c r="N344" s="43"/>
      <c r="O344" s="10">
        <v>1</v>
      </c>
      <c r="P344" s="11"/>
      <c r="Q344" s="74">
        <f t="shared" si="8074"/>
        <v>661</v>
      </c>
      <c r="R344" s="74">
        <f t="shared" si="8075"/>
        <v>56</v>
      </c>
      <c r="S344" s="11">
        <v>293</v>
      </c>
      <c r="T344" s="12">
        <f t="shared" si="7993"/>
        <v>0.46444780635400906</v>
      </c>
      <c r="U344" s="11">
        <v>14</v>
      </c>
      <c r="V344" s="12">
        <f t="shared" si="7994"/>
        <v>4.5602605863192182E-2</v>
      </c>
      <c r="W344" s="13"/>
      <c r="X344" s="11"/>
      <c r="Y344" s="39"/>
      <c r="Z344" s="43"/>
      <c r="AA344" s="10"/>
      <c r="AB344" s="11"/>
      <c r="AC344" s="74">
        <f t="shared" si="8076"/>
        <v>698</v>
      </c>
      <c r="AD344" s="74">
        <f t="shared" si="8077"/>
        <v>55</v>
      </c>
      <c r="AE344" s="11">
        <v>288</v>
      </c>
      <c r="AF344" s="12">
        <f t="shared" si="7997"/>
        <v>0.43123209169054444</v>
      </c>
      <c r="AG344" s="11">
        <v>13</v>
      </c>
      <c r="AH344" s="12">
        <f t="shared" si="7998"/>
        <v>4.3189368770764118E-2</v>
      </c>
      <c r="AI344" s="13"/>
      <c r="AJ344" s="11"/>
      <c r="AK344" s="39"/>
      <c r="AL344" s="43"/>
      <c r="AM344" s="10"/>
      <c r="AN344" s="11"/>
      <c r="AO344" s="74">
        <f t="shared" si="8078"/>
        <v>154</v>
      </c>
      <c r="AP344" s="74">
        <f t="shared" si="8079"/>
        <v>14</v>
      </c>
      <c r="AQ344" s="11">
        <v>67</v>
      </c>
      <c r="AR344" s="12">
        <f t="shared" si="8001"/>
        <v>0.45454545454545453</v>
      </c>
      <c r="AS344" s="11">
        <v>3</v>
      </c>
      <c r="AT344" s="12">
        <f t="shared" si="8002"/>
        <v>4.2857142857142858E-2</v>
      </c>
      <c r="AU344" s="13"/>
      <c r="AV344" s="11"/>
      <c r="AW344" s="39"/>
      <c r="AX344" s="43"/>
      <c r="AY344" s="10"/>
      <c r="AZ344" s="11"/>
      <c r="BA344" s="74">
        <f t="shared" si="8080"/>
        <v>707</v>
      </c>
      <c r="BB344" s="74">
        <f t="shared" si="8081"/>
        <v>53</v>
      </c>
      <c r="BC344" s="11">
        <v>282</v>
      </c>
      <c r="BD344" s="12">
        <f t="shared" si="8005"/>
        <v>0.41867043847241869</v>
      </c>
      <c r="BE344" s="11">
        <v>14</v>
      </c>
      <c r="BF344" s="12">
        <f t="shared" si="8006"/>
        <v>4.72972972972973E-2</v>
      </c>
      <c r="BG344" s="13"/>
      <c r="BH344" s="11"/>
      <c r="BI344" s="39"/>
      <c r="BJ344" s="43"/>
      <c r="BK344" s="10"/>
      <c r="BL344" s="11"/>
      <c r="BM344" s="74">
        <f t="shared" si="8082"/>
        <v>705</v>
      </c>
      <c r="BN344" s="74">
        <f t="shared" si="8083"/>
        <v>55</v>
      </c>
      <c r="BO344" s="11">
        <v>297</v>
      </c>
      <c r="BP344" s="12">
        <f t="shared" si="8009"/>
        <v>0.4368794326241135</v>
      </c>
      <c r="BQ344" s="11">
        <v>11</v>
      </c>
      <c r="BR344" s="12">
        <f t="shared" si="8010"/>
        <v>3.5714285714285712E-2</v>
      </c>
      <c r="BS344" s="13"/>
      <c r="BT344" s="11"/>
      <c r="BU344" s="39"/>
      <c r="BV344" s="43"/>
      <c r="BW344" s="10"/>
      <c r="BX344" s="11"/>
      <c r="BY344" s="74">
        <f t="shared" si="8084"/>
        <v>689</v>
      </c>
      <c r="BZ344" s="74">
        <f t="shared" si="8085"/>
        <v>55</v>
      </c>
      <c r="CA344" s="11">
        <v>290</v>
      </c>
      <c r="CB344" s="12">
        <f t="shared" si="8013"/>
        <v>0.45718432510885343</v>
      </c>
      <c r="CC344" s="11">
        <v>25</v>
      </c>
      <c r="CD344" s="12">
        <f t="shared" si="8014"/>
        <v>7.9365079365079361E-2</v>
      </c>
      <c r="CE344" s="13"/>
      <c r="CF344" s="11"/>
      <c r="CG344" s="39"/>
      <c r="CH344" s="43"/>
      <c r="CI344" s="10"/>
      <c r="CJ344" s="11"/>
      <c r="CK344" s="74">
        <f t="shared" si="8086"/>
        <v>705</v>
      </c>
      <c r="CL344" s="74">
        <f t="shared" si="8087"/>
        <v>56</v>
      </c>
      <c r="CM344" s="11">
        <v>330</v>
      </c>
      <c r="CN344" s="12">
        <f t="shared" si="8017"/>
        <v>0.49219858156028368</v>
      </c>
      <c r="CO344" s="11">
        <v>17</v>
      </c>
      <c r="CP344" s="12">
        <f t="shared" si="8018"/>
        <v>4.8991354466858789E-2</v>
      </c>
      <c r="CQ344" s="13"/>
      <c r="CR344" s="11"/>
      <c r="CS344" s="39"/>
      <c r="CT344" s="43"/>
      <c r="CU344" s="10">
        <v>1</v>
      </c>
      <c r="CV344" s="11"/>
      <c r="CW344" s="74">
        <f t="shared" si="8088"/>
        <v>700</v>
      </c>
      <c r="CX344" s="74">
        <f t="shared" si="8089"/>
        <v>55</v>
      </c>
      <c r="CY344" s="11">
        <v>310</v>
      </c>
      <c r="CZ344" s="12">
        <f t="shared" si="8021"/>
        <v>0.47142857142857142</v>
      </c>
      <c r="DA344" s="11">
        <v>20</v>
      </c>
      <c r="DB344" s="12">
        <f t="shared" si="8022"/>
        <v>6.0606060606060608E-2</v>
      </c>
      <c r="DC344" s="13"/>
      <c r="DD344" s="11"/>
      <c r="DE344" s="39"/>
      <c r="DF344" s="43"/>
      <c r="DG344" s="10"/>
      <c r="DH344" s="11"/>
      <c r="DI344" s="74">
        <f t="shared" si="8090"/>
        <v>136</v>
      </c>
      <c r="DJ344" s="74">
        <f t="shared" si="8091"/>
        <v>11</v>
      </c>
      <c r="DK344" s="11">
        <v>42</v>
      </c>
      <c r="DL344" s="12">
        <f t="shared" si="8025"/>
        <v>0.34558823529411764</v>
      </c>
      <c r="DM344" s="11">
        <v>5</v>
      </c>
      <c r="DN344" s="12">
        <f t="shared" si="8026"/>
        <v>0.10638297872340426</v>
      </c>
      <c r="DO344" s="39"/>
      <c r="DP344" s="39"/>
      <c r="DQ344" s="39"/>
      <c r="DR344" s="43"/>
      <c r="DS344" s="10"/>
      <c r="DT344" s="11"/>
      <c r="DU344" s="74">
        <f t="shared" si="8092"/>
        <v>727</v>
      </c>
      <c r="DV344" s="74">
        <f t="shared" si="8093"/>
        <v>54</v>
      </c>
      <c r="DW344" s="11">
        <v>305</v>
      </c>
      <c r="DX344" s="12">
        <f t="shared" si="8029"/>
        <v>0.44841815680880331</v>
      </c>
      <c r="DY344" s="11">
        <v>21</v>
      </c>
      <c r="DZ344" s="12">
        <f t="shared" si="8030"/>
        <v>6.4417177914110432E-2</v>
      </c>
      <c r="EA344" s="13"/>
      <c r="EB344" s="11"/>
      <c r="EC344" s="39"/>
      <c r="ED344" s="43"/>
      <c r="EE344" s="10"/>
      <c r="EF344" s="11"/>
      <c r="EG344" s="74">
        <f t="shared" si="8094"/>
        <v>730</v>
      </c>
      <c r="EH344" s="74">
        <f t="shared" si="8095"/>
        <v>56</v>
      </c>
      <c r="EI344" s="11">
        <v>277</v>
      </c>
      <c r="EJ344" s="12">
        <f t="shared" si="8033"/>
        <v>0.39863013698630134</v>
      </c>
      <c r="EK344" s="11">
        <v>14</v>
      </c>
      <c r="EL344" s="12">
        <f t="shared" si="8034"/>
        <v>4.8109965635738834E-2</v>
      </c>
      <c r="EM344" s="13"/>
      <c r="EN344" s="11"/>
      <c r="EO344" s="39"/>
      <c r="EP344" s="43"/>
      <c r="EQ344" s="10"/>
      <c r="ER344" s="11"/>
      <c r="ES344" s="74">
        <f t="shared" si="8096"/>
        <v>699</v>
      </c>
      <c r="ET344" s="74">
        <f t="shared" si="8097"/>
        <v>54</v>
      </c>
      <c r="EU344" s="11">
        <v>286</v>
      </c>
      <c r="EV344" s="12">
        <f t="shared" si="8037"/>
        <v>0.44062947067238911</v>
      </c>
      <c r="EW344" s="11">
        <v>22</v>
      </c>
      <c r="EX344" s="12">
        <f t="shared" si="8038"/>
        <v>7.1428571428571425E-2</v>
      </c>
      <c r="EY344" s="13"/>
      <c r="EZ344" s="11"/>
      <c r="FA344" s="39"/>
      <c r="FB344" s="43"/>
      <c r="FC344" s="10"/>
      <c r="FD344" s="11"/>
      <c r="FE344" s="74">
        <f t="shared" si="8098"/>
        <v>709</v>
      </c>
      <c r="FF344" s="74">
        <f t="shared" si="8099"/>
        <v>56</v>
      </c>
      <c r="FG344" s="11">
        <v>307</v>
      </c>
      <c r="FH344" s="12">
        <f t="shared" si="8041"/>
        <v>0.45698166431593795</v>
      </c>
      <c r="FI344" s="11">
        <v>17</v>
      </c>
      <c r="FJ344" s="12">
        <f t="shared" si="8042"/>
        <v>5.2469135802469133E-2</v>
      </c>
      <c r="FK344" s="13"/>
      <c r="FL344" s="11"/>
      <c r="FM344" s="39"/>
      <c r="FN344" s="43"/>
      <c r="FO344" s="10"/>
      <c r="FP344" s="11"/>
      <c r="FQ344" s="74">
        <f t="shared" si="8100"/>
        <v>717</v>
      </c>
      <c r="FR344" s="74">
        <f t="shared" si="8101"/>
        <v>55</v>
      </c>
      <c r="FS344" s="11">
        <v>301</v>
      </c>
      <c r="FT344" s="12">
        <f t="shared" si="8045"/>
        <v>0.44211994421199441</v>
      </c>
      <c r="FU344" s="11">
        <v>16</v>
      </c>
      <c r="FV344" s="12">
        <f t="shared" si="8046"/>
        <v>5.0473186119873815E-2</v>
      </c>
      <c r="FW344" s="13"/>
      <c r="FX344" s="11"/>
      <c r="FY344" s="39"/>
      <c r="FZ344" s="43"/>
      <c r="GA344" s="10"/>
      <c r="GB344" s="11"/>
      <c r="GC344" s="74">
        <f t="shared" si="8102"/>
        <v>161</v>
      </c>
      <c r="GD344" s="74">
        <f t="shared" si="8103"/>
        <v>13</v>
      </c>
      <c r="GE344" s="11">
        <v>59</v>
      </c>
      <c r="GF344" s="12">
        <f t="shared" si="8049"/>
        <v>0.42236024844720499</v>
      </c>
      <c r="GG344" s="11">
        <v>9</v>
      </c>
      <c r="GH344" s="12">
        <f t="shared" si="8050"/>
        <v>0.13235294117647059</v>
      </c>
      <c r="GI344" s="13"/>
      <c r="GJ344" s="11"/>
      <c r="GK344" s="39"/>
      <c r="GL344" s="43"/>
      <c r="GM344" s="10"/>
      <c r="GN344" s="11"/>
      <c r="GO344" s="74">
        <f t="shared" si="8104"/>
        <v>726</v>
      </c>
      <c r="GP344" s="74">
        <f t="shared" si="8105"/>
        <v>55</v>
      </c>
      <c r="GQ344" s="11">
        <v>322</v>
      </c>
      <c r="GR344" s="12">
        <f t="shared" si="8053"/>
        <v>0.45867768595041325</v>
      </c>
      <c r="GS344" s="11">
        <v>11</v>
      </c>
      <c r="GT344" s="12">
        <f t="shared" si="8054"/>
        <v>3.3033033033033031E-2</v>
      </c>
      <c r="GU344" s="13"/>
      <c r="GV344" s="11"/>
      <c r="GW344" s="39"/>
      <c r="GX344" s="43"/>
      <c r="GY344" s="10"/>
      <c r="GZ344" s="11"/>
      <c r="HA344" s="74">
        <f t="shared" si="8106"/>
        <v>726</v>
      </c>
      <c r="HB344" s="74">
        <f t="shared" si="8107"/>
        <v>56</v>
      </c>
      <c r="HC344" s="11">
        <v>287</v>
      </c>
      <c r="HD344" s="12">
        <f t="shared" si="8057"/>
        <v>0.42424242424242425</v>
      </c>
      <c r="HE344" s="11">
        <v>21</v>
      </c>
      <c r="HF344" s="12">
        <f t="shared" si="8058"/>
        <v>6.8181818181818177E-2</v>
      </c>
      <c r="HG344" s="13"/>
      <c r="HH344" s="11"/>
      <c r="HI344" s="39"/>
      <c r="HJ344" s="43"/>
      <c r="HK344" s="10">
        <f t="shared" si="8059"/>
        <v>2</v>
      </c>
      <c r="HL344" s="11">
        <f t="shared" si="8060"/>
        <v>0</v>
      </c>
      <c r="HM344" s="11">
        <f t="shared" si="8061"/>
        <v>11009</v>
      </c>
      <c r="HN344" s="11">
        <f t="shared" si="8062"/>
        <v>862</v>
      </c>
      <c r="HO344" s="11">
        <f t="shared" si="8063"/>
        <v>4879</v>
      </c>
      <c r="HP344" s="202">
        <f t="shared" si="8064"/>
        <v>0.44318285039513128</v>
      </c>
      <c r="HQ344" s="15">
        <f t="shared" si="8065"/>
        <v>268</v>
      </c>
      <c r="HR344" s="12">
        <f t="shared" si="8066"/>
        <v>5.4929288788686206E-2</v>
      </c>
      <c r="HS344" s="16">
        <v>67.7</v>
      </c>
      <c r="HT344" s="17">
        <v>4454</v>
      </c>
      <c r="HU344" s="16">
        <f t="shared" si="8067"/>
        <v>91.289198606271782</v>
      </c>
      <c r="HV344" s="23"/>
      <c r="HW344" s="22"/>
      <c r="HX344" s="78">
        <f t="shared" si="8068"/>
        <v>0.43666294642857145</v>
      </c>
      <c r="HY344" s="78">
        <f t="shared" si="8069"/>
        <v>0.44914564686737185</v>
      </c>
      <c r="HZ344" s="78">
        <f t="shared" si="8070"/>
        <v>0.44355270197966828</v>
      </c>
      <c r="ID344" s="83">
        <f t="shared" ref="ID344:IF344" si="8108">ID345/ID346</f>
        <v>3.6141228801779262E-3</v>
      </c>
      <c r="IE344" s="83">
        <f t="shared" si="8108"/>
        <v>3.2441200324412004E-3</v>
      </c>
      <c r="IF344" s="83">
        <f t="shared" si="8108"/>
        <v>2.4019215372297837E-3</v>
      </c>
      <c r="IG344" s="86" t="s">
        <v>41</v>
      </c>
    </row>
    <row r="345" spans="1:241" ht="19.5" thickBot="1" x14ac:dyDescent="0.3">
      <c r="A345" s="211"/>
      <c r="B345" s="42"/>
      <c r="C345" s="26">
        <f t="shared" ref="C345:D345" si="8109">SUM(C338:C344)</f>
        <v>0</v>
      </c>
      <c r="D345" s="27">
        <f t="shared" si="8109"/>
        <v>0</v>
      </c>
      <c r="E345" s="27"/>
      <c r="F345" s="27"/>
      <c r="G345" s="27">
        <f t="shared" ref="G345" si="8110">SUM(G338:G344)</f>
        <v>1890</v>
      </c>
      <c r="H345" s="28">
        <f t="shared" ref="H345" si="8111">((G345+I345)/7)/E344</f>
        <v>0.4339908952959029</v>
      </c>
      <c r="I345" s="27">
        <f t="shared" ref="I345" si="8112">SUM(I338:I344)</f>
        <v>112</v>
      </c>
      <c r="J345" s="28">
        <f t="shared" ref="J345" si="8113">(I345/(I345+G345))</f>
        <v>5.5944055944055944E-2</v>
      </c>
      <c r="K345" s="27"/>
      <c r="L345" s="27"/>
      <c r="M345" s="29" t="e">
        <f t="shared" ref="M345:N345" si="8114">M343/M342*100-100</f>
        <v>#DIV/0!</v>
      </c>
      <c r="N345" s="72" t="e">
        <f t="shared" si="8114"/>
        <v>#DIV/0!</v>
      </c>
      <c r="O345" s="26">
        <f t="shared" ref="O345:P345" si="8115">SUM(O338:O344)</f>
        <v>6</v>
      </c>
      <c r="P345" s="27">
        <f t="shared" si="8115"/>
        <v>0</v>
      </c>
      <c r="Q345" s="27"/>
      <c r="R345" s="27"/>
      <c r="S345" s="27">
        <f t="shared" si="7446"/>
        <v>2071</v>
      </c>
      <c r="T345" s="28">
        <f t="shared" ref="T345" si="8116">((S345+U345)/7)/Q344</f>
        <v>0.46812189323535769</v>
      </c>
      <c r="U345" s="27">
        <f t="shared" si="7448"/>
        <v>95</v>
      </c>
      <c r="V345" s="28">
        <f t="shared" ref="V345" si="8117">(U345/(U345+S345))</f>
        <v>4.3859649122807015E-2</v>
      </c>
      <c r="W345" s="27"/>
      <c r="X345" s="27"/>
      <c r="Y345" s="29" t="e">
        <f t="shared" ref="Y345:Z345" si="8118">Y343/Y342*100-100</f>
        <v>#DIV/0!</v>
      </c>
      <c r="Z345" s="72" t="e">
        <f t="shared" si="8118"/>
        <v>#DIV/0!</v>
      </c>
      <c r="AA345" s="26">
        <f t="shared" ref="AA345:AB345" si="8119">SUM(AA338:AA344)</f>
        <v>2</v>
      </c>
      <c r="AB345" s="27">
        <f t="shared" si="8119"/>
        <v>0</v>
      </c>
      <c r="AC345" s="27"/>
      <c r="AD345" s="27"/>
      <c r="AE345" s="27">
        <f t="shared" si="7452"/>
        <v>2072</v>
      </c>
      <c r="AF345" s="28">
        <f t="shared" ref="AF345" si="8120">((AE345+AG345)/7)/AC344</f>
        <v>0.44146541137945156</v>
      </c>
      <c r="AG345" s="27">
        <f t="shared" si="7454"/>
        <v>85</v>
      </c>
      <c r="AH345" s="28">
        <f t="shared" ref="AH345" si="8121">(AG345/(AG345+AE345))</f>
        <v>3.9406583217431616E-2</v>
      </c>
      <c r="AI345" s="27"/>
      <c r="AJ345" s="27"/>
      <c r="AK345" s="29" t="e">
        <f t="shared" ref="AK345:AL345" si="8122">AK343/AK342*100-100</f>
        <v>#DIV/0!</v>
      </c>
      <c r="AL345" s="72" t="e">
        <f t="shared" si="8122"/>
        <v>#DIV/0!</v>
      </c>
      <c r="AM345" s="26">
        <f t="shared" ref="AM345:AN345" si="8123">SUM(AM338:AM344)</f>
        <v>1</v>
      </c>
      <c r="AN345" s="27">
        <f t="shared" si="8123"/>
        <v>0</v>
      </c>
      <c r="AO345" s="27"/>
      <c r="AP345" s="27"/>
      <c r="AQ345" s="27">
        <f t="shared" si="7458"/>
        <v>448</v>
      </c>
      <c r="AR345" s="28">
        <f t="shared" ref="AR345" si="8124">((AQ345+AS345)/7)/AO344</f>
        <v>0.43692022263450842</v>
      </c>
      <c r="AS345" s="27">
        <f t="shared" si="7460"/>
        <v>23</v>
      </c>
      <c r="AT345" s="28">
        <f t="shared" ref="AT345" si="8125">(AS345/(AS345+AQ345))</f>
        <v>4.8832271762208071E-2</v>
      </c>
      <c r="AU345" s="27"/>
      <c r="AV345" s="27"/>
      <c r="AW345" s="29" t="e">
        <f t="shared" ref="AW345:AX345" si="8126">AW343/AW342*100-100</f>
        <v>#DIV/0!</v>
      </c>
      <c r="AX345" s="72" t="e">
        <f t="shared" si="8126"/>
        <v>#DIV/0!</v>
      </c>
      <c r="AY345" s="26">
        <f t="shared" ref="AY345:AZ345" si="8127">SUM(AY338:AY344)</f>
        <v>2</v>
      </c>
      <c r="AZ345" s="27">
        <f t="shared" si="8127"/>
        <v>0</v>
      </c>
      <c r="BA345" s="27"/>
      <c r="BB345" s="27"/>
      <c r="BC345" s="27">
        <f t="shared" si="7464"/>
        <v>1980</v>
      </c>
      <c r="BD345" s="28">
        <f t="shared" ref="BD345" si="8128">((BC345+BE345)/7)/BA344</f>
        <v>0.41584158415841582</v>
      </c>
      <c r="BE345" s="27">
        <f t="shared" si="7466"/>
        <v>78</v>
      </c>
      <c r="BF345" s="28">
        <f t="shared" ref="BF345" si="8129">(BE345/(BE345+BC345))</f>
        <v>3.7900874635568516E-2</v>
      </c>
      <c r="BG345" s="27"/>
      <c r="BH345" s="27"/>
      <c r="BI345" s="29" t="e">
        <f t="shared" ref="BI345:BJ345" si="8130">BI343/BI342*100-100</f>
        <v>#DIV/0!</v>
      </c>
      <c r="BJ345" s="72" t="e">
        <f t="shared" si="8130"/>
        <v>#DIV/0!</v>
      </c>
      <c r="BK345" s="26">
        <f t="shared" ref="BK345:BL345" si="8131">SUM(BK338:BK344)</f>
        <v>2</v>
      </c>
      <c r="BL345" s="27">
        <f t="shared" si="8131"/>
        <v>0</v>
      </c>
      <c r="BM345" s="27"/>
      <c r="BN345" s="27"/>
      <c r="BO345" s="27">
        <f t="shared" si="7470"/>
        <v>2099</v>
      </c>
      <c r="BP345" s="28">
        <f t="shared" ref="BP345" si="8132">((BO345+BQ345)/7)/BM344</f>
        <v>0.44032421479229994</v>
      </c>
      <c r="BQ345" s="27">
        <f t="shared" si="7472"/>
        <v>74</v>
      </c>
      <c r="BR345" s="28">
        <f t="shared" ref="BR345" si="8133">(BQ345/(BQ345+BO345))</f>
        <v>3.4054302807179013E-2</v>
      </c>
      <c r="BS345" s="27"/>
      <c r="BT345" s="27"/>
      <c r="BU345" s="29" t="e">
        <f t="shared" ref="BU345:BV345" si="8134">BU343/BU342*100-100</f>
        <v>#DIV/0!</v>
      </c>
      <c r="BV345" s="72" t="e">
        <f t="shared" si="8134"/>
        <v>#DIV/0!</v>
      </c>
      <c r="BW345" s="26">
        <f t="shared" ref="BW345:BX345" si="8135">SUM(BW338:BW344)</f>
        <v>3</v>
      </c>
      <c r="BX345" s="27">
        <f t="shared" si="8135"/>
        <v>0</v>
      </c>
      <c r="BY345" s="27"/>
      <c r="BZ345" s="27"/>
      <c r="CA345" s="27">
        <f t="shared" si="7476"/>
        <v>2065</v>
      </c>
      <c r="CB345" s="28">
        <f t="shared" ref="CB345" si="8136">((CA345+CC345)/7)/BY344</f>
        <v>0.4561476259589467</v>
      </c>
      <c r="CC345" s="27">
        <f t="shared" si="7478"/>
        <v>135</v>
      </c>
      <c r="CD345" s="28">
        <f t="shared" ref="CD345" si="8137">(CC345/(CC345+CA345))</f>
        <v>6.1363636363636363E-2</v>
      </c>
      <c r="CE345" s="27"/>
      <c r="CF345" s="27"/>
      <c r="CG345" s="29" t="e">
        <f t="shared" ref="CG345:CH345" si="8138">CG343/CG342*100-100</f>
        <v>#DIV/0!</v>
      </c>
      <c r="CH345" s="72" t="e">
        <f t="shared" si="8138"/>
        <v>#DIV/0!</v>
      </c>
      <c r="CI345" s="26">
        <f t="shared" ref="CI345:CJ345" si="8139">SUM(CI338:CI344)</f>
        <v>1</v>
      </c>
      <c r="CJ345" s="27">
        <f t="shared" si="8139"/>
        <v>0</v>
      </c>
      <c r="CK345" s="27"/>
      <c r="CL345" s="27"/>
      <c r="CM345" s="27">
        <f t="shared" si="7482"/>
        <v>2198</v>
      </c>
      <c r="CN345" s="28">
        <f t="shared" ref="CN345" si="8140">((CM345+CO345)/7)/CK344</f>
        <v>0.46403242147923002</v>
      </c>
      <c r="CO345" s="27">
        <f t="shared" si="7484"/>
        <v>92</v>
      </c>
      <c r="CP345" s="28">
        <f t="shared" ref="CP345" si="8141">(CO345/(CO345+CM345))</f>
        <v>4.017467248908297E-2</v>
      </c>
      <c r="CQ345" s="27"/>
      <c r="CR345" s="27"/>
      <c r="CS345" s="29" t="e">
        <f t="shared" ref="CS345:CT345" si="8142">CS343/CS342*100-100</f>
        <v>#DIV/0!</v>
      </c>
      <c r="CT345" s="72" t="e">
        <f t="shared" si="8142"/>
        <v>#DIV/0!</v>
      </c>
      <c r="CU345" s="26">
        <f t="shared" ref="CU345:CV345" si="8143">SUM(CU338:CU344)</f>
        <v>2</v>
      </c>
      <c r="CV345" s="27">
        <f t="shared" si="8143"/>
        <v>0</v>
      </c>
      <c r="CW345" s="27"/>
      <c r="CX345" s="27"/>
      <c r="CY345" s="27">
        <f t="shared" si="7488"/>
        <v>1880</v>
      </c>
      <c r="CZ345" s="28">
        <f t="shared" ref="CZ345" si="8144">((CY345+DA345)/7)/CW344</f>
        <v>0.40816326530612246</v>
      </c>
      <c r="DA345" s="27">
        <f t="shared" si="7490"/>
        <v>120</v>
      </c>
      <c r="DB345" s="28">
        <f t="shared" ref="DB345" si="8145">(DA345/(DA345+CY345))</f>
        <v>0.06</v>
      </c>
      <c r="DC345" s="27"/>
      <c r="DD345" s="27"/>
      <c r="DE345" s="29" t="e">
        <f t="shared" ref="DE345:DF345" si="8146">DE343/DE342*100-100</f>
        <v>#DIV/0!</v>
      </c>
      <c r="DF345" s="72" t="e">
        <f t="shared" si="8146"/>
        <v>#DIV/0!</v>
      </c>
      <c r="DG345" s="26">
        <f t="shared" ref="DG345:DH345" si="8147">SUM(DG338:DG344)</f>
        <v>0</v>
      </c>
      <c r="DH345" s="27">
        <f t="shared" si="8147"/>
        <v>0</v>
      </c>
      <c r="DI345" s="27"/>
      <c r="DJ345" s="27"/>
      <c r="DK345" s="27">
        <f t="shared" si="7494"/>
        <v>317</v>
      </c>
      <c r="DL345" s="28">
        <f t="shared" ref="DL345" si="8148">((DK345+DM345)/7)/DI344</f>
        <v>0.35399159663865548</v>
      </c>
      <c r="DM345" s="27">
        <f t="shared" si="7496"/>
        <v>20</v>
      </c>
      <c r="DN345" s="28">
        <f t="shared" ref="DN345" si="8149">(DM345/(DM345+DK345))</f>
        <v>5.9347181008902079E-2</v>
      </c>
      <c r="DO345" s="27"/>
      <c r="DP345" s="27"/>
      <c r="DQ345" s="29" t="e">
        <f t="shared" ref="DQ345:DR345" si="8150">DQ343/DQ342*100-100</f>
        <v>#DIV/0!</v>
      </c>
      <c r="DR345" s="72" t="e">
        <f t="shared" si="8150"/>
        <v>#DIV/0!</v>
      </c>
      <c r="DS345" s="26">
        <f t="shared" ref="DS345:DT345" si="8151">SUM(DS338:DS344)</f>
        <v>4</v>
      </c>
      <c r="DT345" s="27">
        <f t="shared" si="8151"/>
        <v>0</v>
      </c>
      <c r="DU345" s="27"/>
      <c r="DV345" s="27"/>
      <c r="DW345" s="27">
        <f t="shared" si="7500"/>
        <v>2107</v>
      </c>
      <c r="DX345" s="28">
        <f t="shared" ref="DX345" si="8152">((DW345+DY345)/7)/DU344</f>
        <v>0.43564550992336415</v>
      </c>
      <c r="DY345" s="27">
        <f t="shared" si="7502"/>
        <v>110</v>
      </c>
      <c r="DZ345" s="28">
        <f t="shared" ref="DZ345" si="8153">(DY345/(DY345+DW345))</f>
        <v>4.9616599007668023E-2</v>
      </c>
      <c r="EA345" s="27"/>
      <c r="EB345" s="27"/>
      <c r="EC345" s="29" t="e">
        <f t="shared" ref="EC345:ED345" si="8154">EC343/EC342*100-100</f>
        <v>#DIV/0!</v>
      </c>
      <c r="ED345" s="72" t="e">
        <f t="shared" si="8154"/>
        <v>#DIV/0!</v>
      </c>
      <c r="EE345" s="26">
        <f t="shared" ref="EE345:EF345" si="8155">SUM(EE338:EE344)</f>
        <v>2</v>
      </c>
      <c r="EF345" s="27">
        <f t="shared" si="8155"/>
        <v>0</v>
      </c>
      <c r="EG345" s="27"/>
      <c r="EH345" s="27"/>
      <c r="EI345" s="27">
        <f t="shared" si="7506"/>
        <v>1945</v>
      </c>
      <c r="EJ345" s="28">
        <f t="shared" ref="EJ345" si="8156">((EI345+EK345)/7)/EG344</f>
        <v>0.40684931506849314</v>
      </c>
      <c r="EK345" s="27">
        <f t="shared" si="7508"/>
        <v>134</v>
      </c>
      <c r="EL345" s="28">
        <f t="shared" ref="EL345" si="8157">(EK345/(EK345+EI345))</f>
        <v>6.4454064454064458E-2</v>
      </c>
      <c r="EM345" s="27"/>
      <c r="EN345" s="27"/>
      <c r="EO345" s="29" t="e">
        <f t="shared" ref="EO345:EP345" si="8158">EO343/EO342*100-100</f>
        <v>#DIV/0!</v>
      </c>
      <c r="EP345" s="72" t="e">
        <f t="shared" si="8158"/>
        <v>#DIV/0!</v>
      </c>
      <c r="EQ345" s="26">
        <f t="shared" ref="EQ345:ER345" si="8159">SUM(EQ338:EQ344)</f>
        <v>1</v>
      </c>
      <c r="ER345" s="27">
        <f t="shared" si="8159"/>
        <v>0</v>
      </c>
      <c r="ES345" s="27"/>
      <c r="ET345" s="27"/>
      <c r="EU345" s="27">
        <f t="shared" si="7512"/>
        <v>2068</v>
      </c>
      <c r="EV345" s="28">
        <f t="shared" ref="EV345" si="8160">((EU345+EW345)/7)/ES344</f>
        <v>0.45248313917841815</v>
      </c>
      <c r="EW345" s="27">
        <f t="shared" si="7514"/>
        <v>146</v>
      </c>
      <c r="EX345" s="28">
        <f t="shared" ref="EX345" si="8161">(EW345/(EW345+EU345))</f>
        <v>6.5943992773261059E-2</v>
      </c>
      <c r="EY345" s="27"/>
      <c r="EZ345" s="27"/>
      <c r="FA345" s="29" t="e">
        <f t="shared" ref="FA345:FB345" si="8162">FA343/FA342*100-100</f>
        <v>#DIV/0!</v>
      </c>
      <c r="FB345" s="72" t="e">
        <f t="shared" si="8162"/>
        <v>#DIV/0!</v>
      </c>
      <c r="FC345" s="26">
        <f t="shared" ref="FC345:FD345" si="8163">SUM(FC338:FC344)</f>
        <v>0</v>
      </c>
      <c r="FD345" s="27">
        <f t="shared" si="8163"/>
        <v>0</v>
      </c>
      <c r="FE345" s="27"/>
      <c r="FF345" s="27"/>
      <c r="FG345" s="27">
        <f t="shared" si="7518"/>
        <v>1961</v>
      </c>
      <c r="FH345" s="28">
        <f t="shared" ref="FH345" si="8164">((FG345+FI345)/7)/FE344</f>
        <v>0.4293773927060246</v>
      </c>
      <c r="FI345" s="27">
        <f t="shared" si="7520"/>
        <v>170</v>
      </c>
      <c r="FJ345" s="28">
        <f t="shared" ref="FJ345" si="8165">(FI345/(FI345+FG345))</f>
        <v>7.9774753636790235E-2</v>
      </c>
      <c r="FK345" s="27"/>
      <c r="FL345" s="27"/>
      <c r="FM345" s="29" t="e">
        <f t="shared" ref="FM345:FN345" si="8166">FM343/FM342*100-100</f>
        <v>#DIV/0!</v>
      </c>
      <c r="FN345" s="72" t="e">
        <f t="shared" si="8166"/>
        <v>#DIV/0!</v>
      </c>
      <c r="FO345" s="26">
        <f t="shared" ref="FO345:FP345" si="8167">SUM(FO338:FO344)</f>
        <v>3</v>
      </c>
      <c r="FP345" s="27">
        <f t="shared" si="8167"/>
        <v>1</v>
      </c>
      <c r="FQ345" s="27"/>
      <c r="FR345" s="27"/>
      <c r="FS345" s="27">
        <f t="shared" si="7524"/>
        <v>1969</v>
      </c>
      <c r="FT345" s="28">
        <f t="shared" ref="FT345" si="8168">((FS345+FU345)/7)/FQ344</f>
        <v>0.41422594142259417</v>
      </c>
      <c r="FU345" s="27">
        <f t="shared" si="7526"/>
        <v>110</v>
      </c>
      <c r="FV345" s="28">
        <f t="shared" ref="FV345" si="8169">(FU345/(FU345+FS345))</f>
        <v>5.2910052910052907E-2</v>
      </c>
      <c r="FW345" s="27"/>
      <c r="FX345" s="27"/>
      <c r="FY345" s="29" t="e">
        <f t="shared" ref="FY345:FZ345" si="8170">FY343/FY342*100-100</f>
        <v>#DIV/0!</v>
      </c>
      <c r="FZ345" s="72" t="e">
        <f t="shared" si="8170"/>
        <v>#DIV/0!</v>
      </c>
      <c r="GA345" s="26">
        <f t="shared" ref="GA345:GB345" si="8171">SUM(GA338:GA344)</f>
        <v>0</v>
      </c>
      <c r="GB345" s="27">
        <f t="shared" si="8171"/>
        <v>0</v>
      </c>
      <c r="GC345" s="27"/>
      <c r="GD345" s="27"/>
      <c r="GE345" s="27">
        <f t="shared" si="7530"/>
        <v>434</v>
      </c>
      <c r="GF345" s="28">
        <f t="shared" ref="GF345" si="8172">((GE345+GG345)/7)/GC344</f>
        <v>0.4081632653061224</v>
      </c>
      <c r="GG345" s="27">
        <f t="shared" si="7532"/>
        <v>26</v>
      </c>
      <c r="GH345" s="28">
        <f t="shared" ref="GH345" si="8173">(GG345/(GG345+GE345))</f>
        <v>5.6521739130434782E-2</v>
      </c>
      <c r="GI345" s="27"/>
      <c r="GJ345" s="27"/>
      <c r="GK345" s="29" t="e">
        <f t="shared" ref="GK345:GL345" si="8174">GK343/GK342*100-100</f>
        <v>#DIV/0!</v>
      </c>
      <c r="GL345" s="72" t="e">
        <f t="shared" si="8174"/>
        <v>#DIV/0!</v>
      </c>
      <c r="GM345" s="26">
        <f t="shared" ref="GM345:GN345" si="8175">SUM(GM338:GM344)</f>
        <v>1</v>
      </c>
      <c r="GN345" s="27">
        <f t="shared" si="8175"/>
        <v>0</v>
      </c>
      <c r="GO345" s="27"/>
      <c r="GP345" s="27"/>
      <c r="GQ345" s="27">
        <f t="shared" si="7536"/>
        <v>2223</v>
      </c>
      <c r="GR345" s="28">
        <f t="shared" ref="GR345" si="8176">((GQ345+GS345)/7)/GO344</f>
        <v>0.44864226682408503</v>
      </c>
      <c r="GS345" s="27">
        <f t="shared" si="7538"/>
        <v>57</v>
      </c>
      <c r="GT345" s="28">
        <f t="shared" ref="GT345" si="8177">(GS345/(GS345+GQ345))</f>
        <v>2.5000000000000001E-2</v>
      </c>
      <c r="GU345" s="27"/>
      <c r="GV345" s="27"/>
      <c r="GW345" s="29" t="e">
        <f t="shared" ref="GW345:GX345" si="8178">GW343/GW342*100-100</f>
        <v>#DIV/0!</v>
      </c>
      <c r="GX345" s="72" t="e">
        <f t="shared" si="8178"/>
        <v>#DIV/0!</v>
      </c>
      <c r="GY345" s="26">
        <f t="shared" ref="GY345:GZ345" si="8179">SUM(GY338:GY344)</f>
        <v>4</v>
      </c>
      <c r="GZ345" s="27">
        <f t="shared" si="8179"/>
        <v>0</v>
      </c>
      <c r="HA345" s="27"/>
      <c r="HB345" s="27"/>
      <c r="HC345" s="27">
        <f t="shared" si="7542"/>
        <v>1925</v>
      </c>
      <c r="HD345" s="28">
        <f t="shared" ref="HD345" si="8180">((HC345+HE345)/7)/HA344</f>
        <v>0.40358126721763088</v>
      </c>
      <c r="HE345" s="27">
        <f t="shared" si="7544"/>
        <v>126</v>
      </c>
      <c r="HF345" s="28">
        <f t="shared" ref="HF345" si="8181">(HE345/(HE345+HC345))</f>
        <v>6.1433447098976107E-2</v>
      </c>
      <c r="HG345" s="27"/>
      <c r="HH345" s="27"/>
      <c r="HI345" s="29" t="e">
        <f t="shared" ref="HI345:HJ345" si="8182">HI343/HI342*100-100</f>
        <v>#DIV/0!</v>
      </c>
      <c r="HJ345" s="72" t="e">
        <f t="shared" si="8182"/>
        <v>#DIV/0!</v>
      </c>
      <c r="HK345" s="26">
        <f t="shared" si="8059"/>
        <v>34</v>
      </c>
      <c r="HL345" s="27">
        <f t="shared" si="8060"/>
        <v>1</v>
      </c>
      <c r="HM345" s="27"/>
      <c r="HN345" s="27"/>
      <c r="HO345" s="27">
        <f t="shared" ref="HO345" si="8183">+G345+S345+AE345+AQ345+BC345+BO345+CA345+CM345+CY345+DK345+DW345+EI345+EU345+FG345+FS345+GE345+GQ345+HC345+I345+U345+AG345+AS345+BE345+BQ345+CC345+CO345+DA345+DM345+DY345+EK345+EW345+FI345+FU345+GG345+GS345+HE345</f>
        <v>33365</v>
      </c>
      <c r="HP345" s="203">
        <f t="shared" ref="HP345" si="8184">+((HO345)/HM344)/7</f>
        <v>0.43295745039772654</v>
      </c>
      <c r="HQ345" s="62">
        <f t="shared" si="8065"/>
        <v>1713</v>
      </c>
      <c r="HR345" s="52">
        <f t="shared" si="8066"/>
        <v>5.1341225835456319E-2</v>
      </c>
      <c r="HS345" s="53">
        <f t="shared" si="7549"/>
        <v>67.371428571428567</v>
      </c>
      <c r="HT345" s="54">
        <f t="shared" si="7550"/>
        <v>30528</v>
      </c>
      <c r="HU345" s="53">
        <f t="shared" si="7551"/>
        <v>91.499534900942109</v>
      </c>
      <c r="HV345" s="63" t="e">
        <f t="shared" ref="HV345:HW345" si="8185">HV343/HV342*100-100</f>
        <v>#DIV/0!</v>
      </c>
      <c r="HW345" s="72" t="e">
        <f t="shared" si="8185"/>
        <v>#DIV/0!</v>
      </c>
      <c r="HX345" s="78">
        <f t="shared" ref="HX345" si="8186">SUM(G345,I345,S345,U345,AE345,AG345,AQ345,AS345,BC345,BE345,BO345,BQ345)/7/SUM(E344,Q344,AC344,AO344,BA344,BM344)</f>
        <v>0.43953284438775508</v>
      </c>
      <c r="HY345" s="78">
        <f t="shared" ref="HY345" si="8187">SUM(CA345,CC345,CM345,CO345,CY345,DA345,DK345,DM345,DW345,DY345,EI345,EK345)/7/SUM(BY344,CK344,CW344,DI344,DU344,EG344)</f>
        <v>0.43097369134797936</v>
      </c>
      <c r="HZ345" s="78">
        <f t="shared" ref="HZ345" si="8188">SUM(K345,EU345,EW345,FG345,FI345,FS345,FU345,GE345,GG345,GQ345,GS345,HC345,HE345)/7/SUM(ES344,FE344,FQ344,GC344,GO344,HA344)</f>
        <v>0.42860964610563324</v>
      </c>
      <c r="IA345" s="82">
        <f t="shared" ref="IA345" si="8189">SUM(I345,U345,AG345,AS345,BE345,BQ345)/SUM(G345,I345,S345,U345,AE345,AG345,AQ345,AS345,BC345,BE345,BO345,BQ345)</f>
        <v>4.2350593996553915E-2</v>
      </c>
      <c r="IB345" s="82">
        <f t="shared" ref="IB345" si="8190">SUM(CC345,CO345,DA345,DM345,DY345,EK345)/SUM(CA345,CC345,CM345,CO345,CY345,DA345,DK345,DM345,DW345,DY345,EI345,EK345)</f>
        <v>5.4931223590757888E-2</v>
      </c>
      <c r="IC345" s="82">
        <f t="shared" ref="IC345" si="8191">SUM(EW345,FI345,FU345,GG345,GS345,HE345)/SUM(EU345,EW345,FG345,FI345,FS345,FU345,GE345,GG345,GQ345,GS345,HC345,HE345)</f>
        <v>5.6620597414177444E-2</v>
      </c>
      <c r="ID345" s="84">
        <f t="shared" ref="ID345" si="8192">SUM(C345,O345,AA345,AM345,AY345,BK345)</f>
        <v>13</v>
      </c>
      <c r="IE345" s="84">
        <f t="shared" ref="IE345" si="8193">SUM(BW345,CI345,CU345,DG345,DS345,EE345)</f>
        <v>12</v>
      </c>
      <c r="IF345" s="84">
        <f t="shared" ref="IF345" si="8194">SUM(EQ345,FC345,FO345,GA345,GM345,GY345)</f>
        <v>9</v>
      </c>
      <c r="IG345" s="86" t="s">
        <v>40</v>
      </c>
    </row>
    <row r="346" spans="1:24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5">
        <f t="shared" ref="HK346:HL346" si="8195">HK345/HM335</f>
        <v>3.0788734945214162E-3</v>
      </c>
      <c r="HL346" s="68">
        <f t="shared" si="8195"/>
        <v>1.1587485515643105E-3</v>
      </c>
      <c r="HM346" s="30"/>
      <c r="HN346" s="30"/>
      <c r="HO346" s="30"/>
      <c r="HP346" s="204"/>
      <c r="HQ346" s="30"/>
      <c r="HR346" s="30"/>
      <c r="HS346" s="30"/>
      <c r="HT346" s="51"/>
      <c r="HU346" s="30"/>
      <c r="HV346" s="30"/>
      <c r="HW346" s="31"/>
      <c r="HY346" s="77"/>
      <c r="HZ346" s="77"/>
      <c r="ID346" s="84">
        <f t="shared" ref="ID346" si="8196">SUM(E335,Q335,AC335,AO335,BA335,BM335)</f>
        <v>3597</v>
      </c>
      <c r="IE346" s="84">
        <f t="shared" ref="IE346" si="8197">SUM(BY335,CK335,CW335,DI335,DU335,EG335)</f>
        <v>3699</v>
      </c>
      <c r="IF346" s="84">
        <f t="shared" ref="IF346" si="8198">SUM(ES335,FE335,FQ335,GC335,GO335,HA335)</f>
        <v>3747</v>
      </c>
      <c r="IG346" s="86" t="s">
        <v>38</v>
      </c>
    </row>
    <row r="347" spans="1:241" x14ac:dyDescent="0.25">
      <c r="A347" s="210">
        <v>63</v>
      </c>
      <c r="B347" s="73">
        <f>B344+1</f>
        <v>44771</v>
      </c>
      <c r="C347" s="33">
        <v>2</v>
      </c>
      <c r="D347" s="34"/>
      <c r="E347" s="34">
        <f t="shared" ref="E347:F347" si="8199">E344-C347</f>
        <v>657</v>
      </c>
      <c r="F347" s="34">
        <f t="shared" si="8199"/>
        <v>53</v>
      </c>
      <c r="G347" s="34">
        <v>310</v>
      </c>
      <c r="H347" s="35">
        <f t="shared" ref="H347:H353" si="8200">((G347+I347)/E347)</f>
        <v>0.49923896499238962</v>
      </c>
      <c r="I347" s="34">
        <v>18</v>
      </c>
      <c r="J347" s="35">
        <f t="shared" ref="J347:J353" si="8201">I347/(G347+I347)</f>
        <v>5.4878048780487805E-2</v>
      </c>
      <c r="K347" s="36"/>
      <c r="L347" s="34"/>
      <c r="M347" s="34"/>
      <c r="N347" s="37"/>
      <c r="O347" s="33"/>
      <c r="P347" s="34"/>
      <c r="Q347" s="34">
        <f t="shared" ref="Q347" si="8202">Q344-O347</f>
        <v>661</v>
      </c>
      <c r="R347" s="34">
        <f t="shared" ref="R347" si="8203">R344-P347</f>
        <v>56</v>
      </c>
      <c r="S347" s="34">
        <v>303</v>
      </c>
      <c r="T347" s="35">
        <f t="shared" ref="T347:T353" si="8204">((S347+U347)/Q347)</f>
        <v>0.48562783661119518</v>
      </c>
      <c r="U347" s="34">
        <v>18</v>
      </c>
      <c r="V347" s="35">
        <f t="shared" ref="V347:V353" si="8205">U347/(S347+U347)</f>
        <v>5.6074766355140186E-2</v>
      </c>
      <c r="W347" s="36"/>
      <c r="X347" s="34"/>
      <c r="Y347" s="34"/>
      <c r="Z347" s="37"/>
      <c r="AA347" s="33">
        <v>1</v>
      </c>
      <c r="AB347" s="34"/>
      <c r="AC347" s="34">
        <f t="shared" ref="AC347" si="8206">AC344-AA347</f>
        <v>697</v>
      </c>
      <c r="AD347" s="34">
        <f t="shared" ref="AD347" si="8207">AD344-AB347</f>
        <v>55</v>
      </c>
      <c r="AE347" s="34">
        <v>299</v>
      </c>
      <c r="AF347" s="35">
        <f t="shared" ref="AF347:AF353" si="8208">((AE347+AG347)/AC347)</f>
        <v>0.44763271162123386</v>
      </c>
      <c r="AG347" s="34">
        <v>13</v>
      </c>
      <c r="AH347" s="35">
        <f t="shared" ref="AH347:AH353" si="8209">AG347/(AE347+AG347)</f>
        <v>4.1666666666666664E-2</v>
      </c>
      <c r="AI347" s="36"/>
      <c r="AJ347" s="34"/>
      <c r="AK347" s="34"/>
      <c r="AL347" s="37"/>
      <c r="AM347" s="33"/>
      <c r="AN347" s="34"/>
      <c r="AO347" s="34">
        <f t="shared" ref="AO347" si="8210">AO344-AM347</f>
        <v>154</v>
      </c>
      <c r="AP347" s="34">
        <f t="shared" ref="AP347" si="8211">AP344-AN347</f>
        <v>14</v>
      </c>
      <c r="AQ347" s="34">
        <v>57</v>
      </c>
      <c r="AR347" s="35">
        <f t="shared" ref="AR347:AR353" si="8212">((AQ347+AS347)/AO347)</f>
        <v>0.38961038961038963</v>
      </c>
      <c r="AS347" s="34">
        <v>3</v>
      </c>
      <c r="AT347" s="35">
        <f t="shared" ref="AT347:AT353" si="8213">AS347/(AQ347+AS347)</f>
        <v>0.05</v>
      </c>
      <c r="AU347" s="36"/>
      <c r="AV347" s="34"/>
      <c r="AW347" s="34"/>
      <c r="AX347" s="37"/>
      <c r="AY347" s="33"/>
      <c r="AZ347" s="34"/>
      <c r="BA347" s="34">
        <f t="shared" ref="BA347" si="8214">BA344-AY347</f>
        <v>707</v>
      </c>
      <c r="BB347" s="34">
        <f t="shared" ref="BB347" si="8215">BB344-AZ347</f>
        <v>53</v>
      </c>
      <c r="BC347" s="34">
        <v>290</v>
      </c>
      <c r="BD347" s="35">
        <f t="shared" ref="BD347:BD353" si="8216">((BC347+BE347)/BA347)</f>
        <v>0.42998585572843001</v>
      </c>
      <c r="BE347" s="34">
        <v>14</v>
      </c>
      <c r="BF347" s="35">
        <f t="shared" ref="BF347:BF353" si="8217">BE347/(BC347+BE347)</f>
        <v>4.6052631578947366E-2</v>
      </c>
      <c r="BG347" s="36"/>
      <c r="BH347" s="34"/>
      <c r="BI347" s="34"/>
      <c r="BJ347" s="37"/>
      <c r="BK347" s="33">
        <v>1</v>
      </c>
      <c r="BL347" s="34"/>
      <c r="BM347" s="34">
        <f t="shared" ref="BM347" si="8218">BM344-BK347</f>
        <v>704</v>
      </c>
      <c r="BN347" s="34">
        <f t="shared" ref="BN347" si="8219">BN344-BL347</f>
        <v>55</v>
      </c>
      <c r="BO347" s="34">
        <v>295</v>
      </c>
      <c r="BP347" s="35">
        <f t="shared" ref="BP347:BP353" si="8220">((BO347+BQ347)/BM347)</f>
        <v>0.43892045454545453</v>
      </c>
      <c r="BQ347" s="34">
        <v>14</v>
      </c>
      <c r="BR347" s="35">
        <f t="shared" ref="BR347:BR353" si="8221">BQ347/(BO347+BQ347)</f>
        <v>4.5307443365695796E-2</v>
      </c>
      <c r="BS347" s="36"/>
      <c r="BT347" s="34"/>
      <c r="BU347" s="34"/>
      <c r="BV347" s="37"/>
      <c r="BW347" s="33"/>
      <c r="BX347" s="34"/>
      <c r="BY347" s="34">
        <f t="shared" ref="BY347" si="8222">BY344-BW347</f>
        <v>689</v>
      </c>
      <c r="BZ347" s="34">
        <f t="shared" ref="BZ347" si="8223">BZ344-BX347</f>
        <v>55</v>
      </c>
      <c r="CA347" s="34">
        <v>283</v>
      </c>
      <c r="CB347" s="35">
        <f t="shared" ref="CB347:CB353" si="8224">((CA347+CC347)/BY347)</f>
        <v>0.42525399129172714</v>
      </c>
      <c r="CC347" s="34">
        <v>10</v>
      </c>
      <c r="CD347" s="35">
        <f t="shared" ref="CD347:CD353" si="8225">CC347/(CA347+CC347)</f>
        <v>3.4129692832764506E-2</v>
      </c>
      <c r="CE347" s="36"/>
      <c r="CF347" s="34"/>
      <c r="CG347" s="34"/>
      <c r="CH347" s="37"/>
      <c r="CI347" s="33"/>
      <c r="CJ347" s="34"/>
      <c r="CK347" s="34">
        <f t="shared" ref="CK347" si="8226">CK344-CI347</f>
        <v>705</v>
      </c>
      <c r="CL347" s="34">
        <f t="shared" ref="CL347" si="8227">CL344-CJ347</f>
        <v>56</v>
      </c>
      <c r="CM347" s="34">
        <v>284</v>
      </c>
      <c r="CN347" s="35">
        <f t="shared" ref="CN347:CN353" si="8228">((CM347+CO347)/CK347)</f>
        <v>0.42269503546099291</v>
      </c>
      <c r="CO347" s="34">
        <v>14</v>
      </c>
      <c r="CP347" s="35">
        <f t="shared" ref="CP347:CP353" si="8229">CO347/(CM347+CO347)</f>
        <v>4.6979865771812082E-2</v>
      </c>
      <c r="CQ347" s="36"/>
      <c r="CR347" s="34"/>
      <c r="CS347" s="34"/>
      <c r="CT347" s="37"/>
      <c r="CU347" s="33"/>
      <c r="CV347" s="34"/>
      <c r="CW347" s="34">
        <f t="shared" ref="CW347" si="8230">CW344-CU347</f>
        <v>700</v>
      </c>
      <c r="CX347" s="34">
        <f t="shared" ref="CX347" si="8231">CX344-CV347</f>
        <v>55</v>
      </c>
      <c r="CY347" s="34">
        <v>244</v>
      </c>
      <c r="CZ347" s="35">
        <f t="shared" ref="CZ347:CZ353" si="8232">((CY347+DA347)/CW347)</f>
        <v>0.37571428571428572</v>
      </c>
      <c r="DA347" s="34">
        <v>19</v>
      </c>
      <c r="DB347" s="35">
        <f t="shared" ref="DB347:DB353" si="8233">DA347/(CY347+DA347)</f>
        <v>7.2243346007604556E-2</v>
      </c>
      <c r="DC347" s="36"/>
      <c r="DD347" s="34"/>
      <c r="DE347" s="34"/>
      <c r="DF347" s="37"/>
      <c r="DG347" s="33">
        <v>1</v>
      </c>
      <c r="DH347" s="34"/>
      <c r="DI347" s="34">
        <f t="shared" ref="DI347" si="8234">DI344-DG347</f>
        <v>135</v>
      </c>
      <c r="DJ347" s="34">
        <f t="shared" ref="DJ347" si="8235">DJ344-DH347</f>
        <v>11</v>
      </c>
      <c r="DK347" s="34">
        <v>34</v>
      </c>
      <c r="DL347" s="35">
        <f t="shared" ref="DL347:DL353" si="8236">((DK347+DM347)/DI347)</f>
        <v>0.27407407407407408</v>
      </c>
      <c r="DM347" s="34">
        <v>3</v>
      </c>
      <c r="DN347" s="35">
        <f t="shared" ref="DN347:DN353" si="8237">DM347/(DK347+DM347)</f>
        <v>8.1081081081081086E-2</v>
      </c>
      <c r="DO347" s="36"/>
      <c r="DP347" s="34"/>
      <c r="DQ347" s="34"/>
      <c r="DR347" s="37"/>
      <c r="DS347" s="33">
        <v>1</v>
      </c>
      <c r="DT347" s="34"/>
      <c r="DU347" s="34">
        <f t="shared" ref="DU347" si="8238">DU344-DS347</f>
        <v>726</v>
      </c>
      <c r="DV347" s="34">
        <f t="shared" ref="DV347" si="8239">DV344-DT347</f>
        <v>54</v>
      </c>
      <c r="DW347" s="34">
        <v>283</v>
      </c>
      <c r="DX347" s="35">
        <f t="shared" ref="DX347:DX353" si="8240">((DW347+DY347)/DU347)</f>
        <v>0.40771349862258954</v>
      </c>
      <c r="DY347" s="34">
        <v>13</v>
      </c>
      <c r="DZ347" s="35">
        <f t="shared" ref="DZ347:DZ353" si="8241">DY347/(DW347+DY347)</f>
        <v>4.3918918918918921E-2</v>
      </c>
      <c r="EA347" s="36"/>
      <c r="EB347" s="34"/>
      <c r="EC347" s="34"/>
      <c r="ED347" s="37"/>
      <c r="EE347" s="33">
        <v>1</v>
      </c>
      <c r="EF347" s="34"/>
      <c r="EG347" s="34">
        <f t="shared" ref="EG347" si="8242">EG344-EE347</f>
        <v>729</v>
      </c>
      <c r="EH347" s="34">
        <f t="shared" ref="EH347" si="8243">EH344-EF347</f>
        <v>56</v>
      </c>
      <c r="EI347" s="34">
        <v>291</v>
      </c>
      <c r="EJ347" s="35">
        <f t="shared" ref="EJ347:EJ353" si="8244">((EI347+EK347)/EG347)</f>
        <v>0.43347050754458161</v>
      </c>
      <c r="EK347" s="34">
        <v>25</v>
      </c>
      <c r="EL347" s="35">
        <f t="shared" ref="EL347:EL353" si="8245">EK347/(EI347+EK347)</f>
        <v>7.9113924050632917E-2</v>
      </c>
      <c r="EM347" s="36"/>
      <c r="EN347" s="34"/>
      <c r="EO347" s="34"/>
      <c r="EP347" s="37"/>
      <c r="EQ347" s="33">
        <v>1</v>
      </c>
      <c r="ER347" s="34"/>
      <c r="ES347" s="34">
        <f t="shared" ref="ES347" si="8246">ES344-EQ347</f>
        <v>698</v>
      </c>
      <c r="ET347" s="34">
        <f t="shared" ref="ET347" si="8247">ET344-ER347</f>
        <v>54</v>
      </c>
      <c r="EU347" s="34">
        <v>298</v>
      </c>
      <c r="EV347" s="35">
        <f t="shared" ref="EV347:EV353" si="8248">((EU347+EW347)/ES347)</f>
        <v>0.44985673352435529</v>
      </c>
      <c r="EW347" s="34">
        <v>16</v>
      </c>
      <c r="EX347" s="35">
        <f t="shared" ref="EX347:EX353" si="8249">EW347/(EU347+EW347)</f>
        <v>5.0955414012738856E-2</v>
      </c>
      <c r="EY347" s="36"/>
      <c r="EZ347" s="34"/>
      <c r="FA347" s="34"/>
      <c r="FB347" s="37"/>
      <c r="FC347" s="33"/>
      <c r="FD347" s="34"/>
      <c r="FE347" s="34">
        <f t="shared" ref="FE347" si="8250">FE344-FC347</f>
        <v>709</v>
      </c>
      <c r="FF347" s="34">
        <f t="shared" ref="FF347" si="8251">FF344-FD347</f>
        <v>56</v>
      </c>
      <c r="FG347" s="34">
        <v>288</v>
      </c>
      <c r="FH347" s="35">
        <f t="shared" ref="FH347:FH353" si="8252">((FG347+FI347)/FE347)</f>
        <v>0.43441466854724964</v>
      </c>
      <c r="FI347" s="34">
        <v>20</v>
      </c>
      <c r="FJ347" s="35">
        <f t="shared" ref="FJ347:FJ353" si="8253">FI347/(FG347+FI347)</f>
        <v>6.4935064935064929E-2</v>
      </c>
      <c r="FK347" s="36"/>
      <c r="FL347" s="34"/>
      <c r="FM347" s="34"/>
      <c r="FN347" s="37"/>
      <c r="FO347" s="33"/>
      <c r="FP347" s="34"/>
      <c r="FQ347" s="34">
        <f t="shared" ref="FQ347" si="8254">FQ344-FO347</f>
        <v>717</v>
      </c>
      <c r="FR347" s="34">
        <f t="shared" ref="FR347" si="8255">FR344-FP347</f>
        <v>55</v>
      </c>
      <c r="FS347" s="34">
        <v>262</v>
      </c>
      <c r="FT347" s="35">
        <f t="shared" ref="FT347:FT353" si="8256">((FS347+FU347)/FQ347)</f>
        <v>0.38912133891213391</v>
      </c>
      <c r="FU347" s="34">
        <v>17</v>
      </c>
      <c r="FV347" s="35">
        <f t="shared" ref="FV347:FV353" si="8257">FU347/(FS347+FU347)</f>
        <v>6.093189964157706E-2</v>
      </c>
      <c r="FW347" s="36"/>
      <c r="FX347" s="34"/>
      <c r="FY347" s="34"/>
      <c r="FZ347" s="37"/>
      <c r="GA347" s="33"/>
      <c r="GB347" s="34"/>
      <c r="GC347" s="34">
        <f t="shared" ref="GC347" si="8258">GC344-GA347</f>
        <v>161</v>
      </c>
      <c r="GD347" s="34">
        <f t="shared" ref="GD347" si="8259">GD344-GB347</f>
        <v>13</v>
      </c>
      <c r="GE347" s="34">
        <v>64</v>
      </c>
      <c r="GF347" s="35">
        <f t="shared" ref="GF347:GF353" si="8260">((GE347+GG347)/GC347)</f>
        <v>0.47204968944099379</v>
      </c>
      <c r="GG347" s="34">
        <v>12</v>
      </c>
      <c r="GH347" s="35">
        <f t="shared" ref="GH347:GH353" si="8261">GG347/(GE347+GG347)</f>
        <v>0.15789473684210525</v>
      </c>
      <c r="GI347" s="36"/>
      <c r="GJ347" s="34"/>
      <c r="GK347" s="34"/>
      <c r="GL347" s="37"/>
      <c r="GM347" s="33"/>
      <c r="GN347" s="34"/>
      <c r="GO347" s="34">
        <f t="shared" ref="GO347" si="8262">GO344-GM347</f>
        <v>726</v>
      </c>
      <c r="GP347" s="34">
        <f t="shared" ref="GP347" si="8263">GP344-GN347</f>
        <v>55</v>
      </c>
      <c r="GQ347" s="34">
        <v>288</v>
      </c>
      <c r="GR347" s="35">
        <f t="shared" ref="GR347:GR353" si="8264">((GQ347+GS347)/GO347)</f>
        <v>0.41184573002754821</v>
      </c>
      <c r="GS347" s="34">
        <v>11</v>
      </c>
      <c r="GT347" s="35">
        <f t="shared" ref="GT347:GT353" si="8265">GS347/(GQ347+GS347)</f>
        <v>3.678929765886288E-2</v>
      </c>
      <c r="GU347" s="36"/>
      <c r="GV347" s="34"/>
      <c r="GW347" s="34"/>
      <c r="GX347" s="37"/>
      <c r="GY347" s="33">
        <v>1</v>
      </c>
      <c r="GZ347" s="34"/>
      <c r="HA347" s="34">
        <f t="shared" ref="HA347" si="8266">HA344-GY347</f>
        <v>725</v>
      </c>
      <c r="HB347" s="34">
        <f t="shared" ref="HB347" si="8267">HB344-GZ347</f>
        <v>56</v>
      </c>
      <c r="HC347" s="34">
        <v>267</v>
      </c>
      <c r="HD347" s="35">
        <f t="shared" ref="HD347:HD353" si="8268">((HC347+HE347)/HA347)</f>
        <v>0.38482758620689655</v>
      </c>
      <c r="HE347" s="34">
        <v>12</v>
      </c>
      <c r="HF347" s="35">
        <f t="shared" ref="HF347:HF353" si="8269">HE347/(HC347+HE347)</f>
        <v>4.3010752688172046E-2</v>
      </c>
      <c r="HG347" s="36"/>
      <c r="HH347" s="34"/>
      <c r="HI347" s="34"/>
      <c r="HJ347" s="37"/>
      <c r="HK347" s="33">
        <f t="shared" ref="HK347:HK354" si="8270">+C347+O347+AA347+AM347+AY347+BK347+BW347+CI347+CU347+DG347+DS347+EE347+EQ347+FC347+FO347+GA347+GM347+GY347</f>
        <v>9</v>
      </c>
      <c r="HL347" s="34">
        <f t="shared" ref="HL347:HL354" si="8271">+D347+P347+AB347+AN347+AZ347+BL347+BX347+CJ347+CV347+DH347+DT347+EF347+ER347+FD347+FP347+GB347+GN347+GZ347</f>
        <v>0</v>
      </c>
      <c r="HM347" s="34">
        <f t="shared" ref="HM347:HM353" si="8272">+E347+Q347+AC347+AO347+BA347+BM347+BY347+CK347+CW347+DI347+DU347+EG347+ES347+FE347+FQ347+GC347+GO347+HA347</f>
        <v>11000</v>
      </c>
      <c r="HN347" s="34">
        <f t="shared" ref="HN347:HN353" si="8273">+F347+R347+AD347+AP347+BB347+BN347+BZ347+CL347+CX347+DJ347+DV347+EH347+ET347+FF347+FR347+GD347+GP347+HB347</f>
        <v>862</v>
      </c>
      <c r="HO347" s="34">
        <f t="shared" ref="HO347:HO353" si="8274">+G347+S347+AE347+AQ347+BC347+BO347+CA347+CM347+CY347+DK347+DW347+EI347+EU347+FG347+FS347+GE347+GQ347+HC347+HE347+I347+U347+AG347+AS347+BE347+BQ347+CC347+CO347+DA347+DM347+DY347+EK347+EW347+FI347+FU347+GG347+GS347</f>
        <v>4692</v>
      </c>
      <c r="HP347" s="201">
        <f t="shared" ref="HP347:HP353" si="8275">+(HO347)/HM347</f>
        <v>0.42654545454545456</v>
      </c>
      <c r="HQ347" s="48">
        <f t="shared" ref="HQ347:HQ354" si="8276">+I347+U347+AG347+AS347+BE347+BQ347+CC347+CO347+DA347+DM347+DY347+EK347+EW347+FI347+FU347+GG347+GS347+HE347</f>
        <v>252</v>
      </c>
      <c r="HR347" s="35">
        <f t="shared" ref="HR347:HR354" si="8277">+(HQ347/(HO347))</f>
        <v>5.3708439897698211E-2</v>
      </c>
      <c r="HS347" s="49">
        <v>67.400000000000006</v>
      </c>
      <c r="HT347" s="50">
        <v>439</v>
      </c>
      <c r="HU347" s="49">
        <f t="shared" ref="HU347:HU353" si="8278">+HT347/HO347*100</f>
        <v>9.356351236146633</v>
      </c>
      <c r="HV347" s="48"/>
      <c r="HW347" s="37"/>
      <c r="HX347" s="78">
        <f t="shared" ref="HX347:HX353" si="8279">SUM(G347,I347,S347,U347,AE347,AG347,AQ347,AS347,BC347,BE347,BO347,BQ347)/SUM(E347,Q347,AC347,AO347,BA347,BM347)</f>
        <v>0.45642458100558658</v>
      </c>
      <c r="HY347" s="78">
        <f t="shared" ref="HY347:HY353" si="8280">SUM(CA347,CC347,CM347,CO347,CY347,DA347,DK347,DM347,DW347,DY347,EI347,EK347)/SUM(BY347,CK347,CW347,DI347,DU347,EG347)</f>
        <v>0.40798045602605865</v>
      </c>
      <c r="HZ347" s="78">
        <f t="shared" ref="HZ347:HZ353" si="8281">SUM(K347,EU347,EW347,FG347,FI347,FS347,FU347,GE347,GG347,GQ347,GS347,HC347,HE347)/SUM(ES347,FE347,FQ347,GC347,GO347,HA347)</f>
        <v>0.41622055674518199</v>
      </c>
    </row>
    <row r="348" spans="1:241" x14ac:dyDescent="0.25">
      <c r="A348" s="211"/>
      <c r="B348" s="41">
        <f t="shared" ref="B348:B353" si="8282">+B347+1</f>
        <v>44772</v>
      </c>
      <c r="C348" s="10">
        <v>2</v>
      </c>
      <c r="D348" s="11"/>
      <c r="E348" s="74">
        <f t="shared" ref="E348:E353" si="8283">E347-C348</f>
        <v>655</v>
      </c>
      <c r="F348" s="74">
        <f t="shared" ref="F348:F353" si="8284">F347-D348</f>
        <v>53</v>
      </c>
      <c r="G348" s="11">
        <v>253</v>
      </c>
      <c r="H348" s="12">
        <f t="shared" si="8200"/>
        <v>0.40610687022900765</v>
      </c>
      <c r="I348" s="11">
        <v>13</v>
      </c>
      <c r="J348" s="12">
        <f t="shared" si="8201"/>
        <v>4.8872180451127817E-2</v>
      </c>
      <c r="K348" s="13"/>
      <c r="L348" s="11"/>
      <c r="M348" s="11"/>
      <c r="N348" s="14"/>
      <c r="O348" s="10"/>
      <c r="P348" s="11"/>
      <c r="Q348" s="74">
        <f t="shared" ref="Q348:Q353" si="8285">Q347-O348</f>
        <v>661</v>
      </c>
      <c r="R348" s="74">
        <f t="shared" ref="R348:R353" si="8286">R347-P348</f>
        <v>56</v>
      </c>
      <c r="S348" s="11">
        <v>251</v>
      </c>
      <c r="T348" s="12">
        <f t="shared" si="8204"/>
        <v>0.39939485627836613</v>
      </c>
      <c r="U348" s="11">
        <v>13</v>
      </c>
      <c r="V348" s="12">
        <f t="shared" si="8205"/>
        <v>4.924242424242424E-2</v>
      </c>
      <c r="W348" s="13"/>
      <c r="X348" s="11"/>
      <c r="Y348" s="11"/>
      <c r="Z348" s="14"/>
      <c r="AA348" s="10">
        <v>2</v>
      </c>
      <c r="AB348" s="11"/>
      <c r="AC348" s="74">
        <f t="shared" ref="AC348:AC353" si="8287">AC347-AA348</f>
        <v>695</v>
      </c>
      <c r="AD348" s="74">
        <f t="shared" ref="AD348:AD353" si="8288">AD347-AB348</f>
        <v>55</v>
      </c>
      <c r="AE348" s="11">
        <v>286</v>
      </c>
      <c r="AF348" s="12">
        <f t="shared" si="8208"/>
        <v>0.43021582733812952</v>
      </c>
      <c r="AG348" s="11">
        <v>13</v>
      </c>
      <c r="AH348" s="12">
        <f t="shared" si="8209"/>
        <v>4.3478260869565216E-2</v>
      </c>
      <c r="AI348" s="13"/>
      <c r="AJ348" s="11"/>
      <c r="AK348" s="11"/>
      <c r="AL348" s="14"/>
      <c r="AM348" s="10">
        <v>1</v>
      </c>
      <c r="AN348" s="11"/>
      <c r="AO348" s="74">
        <f t="shared" ref="AO348:AO353" si="8289">AO347-AM348</f>
        <v>153</v>
      </c>
      <c r="AP348" s="74">
        <f t="shared" ref="AP348:AP353" si="8290">AP347-AN348</f>
        <v>14</v>
      </c>
      <c r="AQ348" s="11">
        <v>68</v>
      </c>
      <c r="AR348" s="12">
        <f t="shared" si="8212"/>
        <v>0.47712418300653597</v>
      </c>
      <c r="AS348" s="11">
        <v>5</v>
      </c>
      <c r="AT348" s="12">
        <f t="shared" si="8213"/>
        <v>6.8493150684931503E-2</v>
      </c>
      <c r="AU348" s="13"/>
      <c r="AV348" s="11"/>
      <c r="AW348" s="11"/>
      <c r="AX348" s="14"/>
      <c r="AY348" s="10"/>
      <c r="AZ348" s="11"/>
      <c r="BA348" s="74">
        <f t="shared" ref="BA348:BA353" si="8291">BA347-AY348</f>
        <v>707</v>
      </c>
      <c r="BB348" s="74">
        <f t="shared" ref="BB348:BB353" si="8292">BB347-AZ348</f>
        <v>53</v>
      </c>
      <c r="BC348" s="11">
        <v>285</v>
      </c>
      <c r="BD348" s="12">
        <f t="shared" si="8216"/>
        <v>0.42291371994342292</v>
      </c>
      <c r="BE348" s="11">
        <v>14</v>
      </c>
      <c r="BF348" s="12">
        <f t="shared" si="8217"/>
        <v>4.6822742474916385E-2</v>
      </c>
      <c r="BG348" s="13"/>
      <c r="BH348" s="11"/>
      <c r="BI348" s="11"/>
      <c r="BJ348" s="14"/>
      <c r="BK348" s="10">
        <v>1</v>
      </c>
      <c r="BL348" s="11"/>
      <c r="BM348" s="74">
        <f t="shared" ref="BM348:BM353" si="8293">BM347-BK348</f>
        <v>703</v>
      </c>
      <c r="BN348" s="74">
        <f t="shared" ref="BN348:BN353" si="8294">BN347-BL348</f>
        <v>55</v>
      </c>
      <c r="BO348" s="11">
        <v>280</v>
      </c>
      <c r="BP348" s="12">
        <f t="shared" si="8220"/>
        <v>0.41109530583214793</v>
      </c>
      <c r="BQ348" s="11">
        <v>9</v>
      </c>
      <c r="BR348" s="12">
        <f t="shared" si="8221"/>
        <v>3.1141868512110725E-2</v>
      </c>
      <c r="BS348" s="13"/>
      <c r="BT348" s="11"/>
      <c r="BU348" s="11"/>
      <c r="BV348" s="14"/>
      <c r="BW348" s="10">
        <v>1</v>
      </c>
      <c r="BX348" s="11"/>
      <c r="BY348" s="74">
        <f t="shared" ref="BY348:BY353" si="8295">BY347-BW348</f>
        <v>688</v>
      </c>
      <c r="BZ348" s="74">
        <f t="shared" ref="BZ348:BZ353" si="8296">BZ347-BX348</f>
        <v>55</v>
      </c>
      <c r="CA348" s="11">
        <v>285</v>
      </c>
      <c r="CB348" s="12">
        <f t="shared" si="8224"/>
        <v>0.4375</v>
      </c>
      <c r="CC348" s="11">
        <v>16</v>
      </c>
      <c r="CD348" s="12">
        <f t="shared" si="8225"/>
        <v>5.3156146179401995E-2</v>
      </c>
      <c r="CE348" s="13"/>
      <c r="CF348" s="11"/>
      <c r="CG348" s="11"/>
      <c r="CH348" s="14"/>
      <c r="CI348" s="10">
        <v>1</v>
      </c>
      <c r="CJ348" s="11"/>
      <c r="CK348" s="74">
        <f t="shared" ref="CK348:CK353" si="8297">CK347-CI348</f>
        <v>704</v>
      </c>
      <c r="CL348" s="74">
        <f t="shared" ref="CL348:CL353" si="8298">CL347-CJ348</f>
        <v>56</v>
      </c>
      <c r="CM348" s="11">
        <v>310</v>
      </c>
      <c r="CN348" s="12">
        <f t="shared" si="8228"/>
        <v>0.45170454545454547</v>
      </c>
      <c r="CO348" s="11">
        <v>8</v>
      </c>
      <c r="CP348" s="12">
        <f t="shared" si="8229"/>
        <v>2.5157232704402517E-2</v>
      </c>
      <c r="CQ348" s="13"/>
      <c r="CR348" s="11"/>
      <c r="CS348" s="11"/>
      <c r="CT348" s="14"/>
      <c r="CU348" s="10">
        <v>1</v>
      </c>
      <c r="CV348" s="11"/>
      <c r="CW348" s="74">
        <f t="shared" ref="CW348:CW353" si="8299">CW347-CU348</f>
        <v>699</v>
      </c>
      <c r="CX348" s="74">
        <f t="shared" ref="CX348:CX353" si="8300">CX347-CV348</f>
        <v>55</v>
      </c>
      <c r="CY348" s="11">
        <v>264</v>
      </c>
      <c r="CZ348" s="12">
        <f t="shared" si="8232"/>
        <v>0.3905579399141631</v>
      </c>
      <c r="DA348" s="11">
        <v>9</v>
      </c>
      <c r="DB348" s="12">
        <f t="shared" si="8233"/>
        <v>3.2967032967032968E-2</v>
      </c>
      <c r="DC348" s="13"/>
      <c r="DD348" s="11"/>
      <c r="DE348" s="11"/>
      <c r="DF348" s="14"/>
      <c r="DG348" s="10"/>
      <c r="DH348" s="11"/>
      <c r="DI348" s="74">
        <f t="shared" ref="DI348:DI353" si="8301">DI347-DG348</f>
        <v>135</v>
      </c>
      <c r="DJ348" s="74">
        <f t="shared" ref="DJ348:DJ353" si="8302">DJ347-DH348</f>
        <v>11</v>
      </c>
      <c r="DK348" s="11">
        <v>53</v>
      </c>
      <c r="DL348" s="12">
        <f t="shared" si="8236"/>
        <v>0.4</v>
      </c>
      <c r="DM348" s="11">
        <v>1</v>
      </c>
      <c r="DN348" s="12">
        <f t="shared" si="8237"/>
        <v>1.8518518518518517E-2</v>
      </c>
      <c r="DO348" s="13"/>
      <c r="DP348" s="11"/>
      <c r="DQ348" s="11"/>
      <c r="DR348" s="14"/>
      <c r="DS348" s="10"/>
      <c r="DT348" s="11"/>
      <c r="DU348" s="74">
        <f t="shared" ref="DU348:DU353" si="8303">DU347-DS348</f>
        <v>726</v>
      </c>
      <c r="DV348" s="74">
        <f t="shared" ref="DV348:DV353" si="8304">DV347-DT348</f>
        <v>54</v>
      </c>
      <c r="DW348" s="11">
        <v>282</v>
      </c>
      <c r="DX348" s="12">
        <f t="shared" si="8240"/>
        <v>0.39944903581267216</v>
      </c>
      <c r="DY348" s="11">
        <v>8</v>
      </c>
      <c r="DZ348" s="12">
        <f t="shared" si="8241"/>
        <v>2.7586206896551724E-2</v>
      </c>
      <c r="EA348" s="13"/>
      <c r="EB348" s="11"/>
      <c r="EC348" s="11"/>
      <c r="ED348" s="14"/>
      <c r="EE348" s="10"/>
      <c r="EF348" s="11"/>
      <c r="EG348" s="74">
        <f t="shared" ref="EG348:EG353" si="8305">EG347-EE348</f>
        <v>729</v>
      </c>
      <c r="EH348" s="74">
        <f t="shared" ref="EH348:EH353" si="8306">EH347-EF348</f>
        <v>56</v>
      </c>
      <c r="EI348" s="11">
        <v>300</v>
      </c>
      <c r="EJ348" s="12">
        <f t="shared" si="8244"/>
        <v>0.44032921810699588</v>
      </c>
      <c r="EK348" s="11">
        <v>21</v>
      </c>
      <c r="EL348" s="12">
        <f t="shared" si="8245"/>
        <v>6.5420560747663545E-2</v>
      </c>
      <c r="EM348" s="13"/>
      <c r="EN348" s="11"/>
      <c r="EO348" s="11"/>
      <c r="EP348" s="14"/>
      <c r="EQ348" s="10"/>
      <c r="ER348" s="11"/>
      <c r="ES348" s="74">
        <f t="shared" ref="ES348:ES353" si="8307">ES347-EQ348</f>
        <v>698</v>
      </c>
      <c r="ET348" s="74">
        <f t="shared" ref="ET348:ET353" si="8308">ET347-ER348</f>
        <v>54</v>
      </c>
      <c r="EU348" s="11">
        <v>290</v>
      </c>
      <c r="EV348" s="12">
        <f t="shared" si="8248"/>
        <v>0.4355300859598854</v>
      </c>
      <c r="EW348" s="11">
        <v>14</v>
      </c>
      <c r="EX348" s="12">
        <f t="shared" si="8249"/>
        <v>4.6052631578947366E-2</v>
      </c>
      <c r="EY348" s="13"/>
      <c r="EZ348" s="11"/>
      <c r="FA348" s="11"/>
      <c r="FB348" s="14"/>
      <c r="FC348" s="10"/>
      <c r="FD348" s="11"/>
      <c r="FE348" s="74">
        <f t="shared" ref="FE348:FE353" si="8309">FE347-FC348</f>
        <v>709</v>
      </c>
      <c r="FF348" s="74">
        <f t="shared" ref="FF348:FF353" si="8310">FF347-FD348</f>
        <v>56</v>
      </c>
      <c r="FG348" s="11">
        <v>267</v>
      </c>
      <c r="FH348" s="12">
        <f t="shared" si="8252"/>
        <v>0.41043723554301831</v>
      </c>
      <c r="FI348" s="11">
        <v>24</v>
      </c>
      <c r="FJ348" s="12">
        <f t="shared" si="8253"/>
        <v>8.247422680412371E-2</v>
      </c>
      <c r="FK348" s="13"/>
      <c r="FL348" s="11"/>
      <c r="FM348" s="11"/>
      <c r="FN348" s="14"/>
      <c r="FO348" s="10"/>
      <c r="FP348" s="11"/>
      <c r="FQ348" s="74">
        <f t="shared" ref="FQ348:FQ353" si="8311">FQ347-FO348</f>
        <v>717</v>
      </c>
      <c r="FR348" s="74">
        <f t="shared" ref="FR348:FR353" si="8312">FR347-FP348</f>
        <v>55</v>
      </c>
      <c r="FS348" s="11">
        <v>304</v>
      </c>
      <c r="FT348" s="12">
        <f t="shared" si="8256"/>
        <v>0.43654114365411434</v>
      </c>
      <c r="FU348" s="11">
        <v>9</v>
      </c>
      <c r="FV348" s="12">
        <f t="shared" si="8257"/>
        <v>2.8753993610223641E-2</v>
      </c>
      <c r="FW348" s="13"/>
      <c r="FX348" s="11"/>
      <c r="FY348" s="11"/>
      <c r="FZ348" s="14"/>
      <c r="GA348" s="10">
        <v>1</v>
      </c>
      <c r="GB348" s="11"/>
      <c r="GC348" s="74">
        <f t="shared" ref="GC348:GC353" si="8313">GC347-GA348</f>
        <v>160</v>
      </c>
      <c r="GD348" s="74">
        <f t="shared" ref="GD348:GD353" si="8314">GD347-GB348</f>
        <v>13</v>
      </c>
      <c r="GE348" s="11">
        <v>50</v>
      </c>
      <c r="GF348" s="12">
        <f t="shared" si="8260"/>
        <v>0.36249999999999999</v>
      </c>
      <c r="GG348" s="11">
        <v>8</v>
      </c>
      <c r="GH348" s="12">
        <f t="shared" si="8261"/>
        <v>0.13793103448275862</v>
      </c>
      <c r="GI348" s="13"/>
      <c r="GJ348" s="11"/>
      <c r="GK348" s="11"/>
      <c r="GL348" s="14"/>
      <c r="GM348" s="10"/>
      <c r="GN348" s="11"/>
      <c r="GO348" s="74">
        <f t="shared" ref="GO348:GO353" si="8315">GO347-GM348</f>
        <v>726</v>
      </c>
      <c r="GP348" s="74">
        <f t="shared" ref="GP348:GP353" si="8316">GP347-GN348</f>
        <v>55</v>
      </c>
      <c r="GQ348" s="11">
        <v>322</v>
      </c>
      <c r="GR348" s="12">
        <f t="shared" si="8264"/>
        <v>0.45316804407713501</v>
      </c>
      <c r="GS348" s="11">
        <v>7</v>
      </c>
      <c r="GT348" s="12">
        <f t="shared" si="8265"/>
        <v>2.1276595744680851E-2</v>
      </c>
      <c r="GU348" s="13"/>
      <c r="GV348" s="11"/>
      <c r="GW348" s="11"/>
      <c r="GX348" s="14"/>
      <c r="GY348" s="10">
        <v>1</v>
      </c>
      <c r="GZ348" s="11"/>
      <c r="HA348" s="74">
        <f t="shared" ref="HA348:HA353" si="8317">HA347-GY348</f>
        <v>724</v>
      </c>
      <c r="HB348" s="74">
        <f t="shared" ref="HB348:HB353" si="8318">HB347-GZ348</f>
        <v>56</v>
      </c>
      <c r="HC348" s="11">
        <v>300</v>
      </c>
      <c r="HD348" s="12">
        <f t="shared" si="8268"/>
        <v>0.43232044198895025</v>
      </c>
      <c r="HE348" s="11">
        <v>13</v>
      </c>
      <c r="HF348" s="12">
        <f t="shared" si="8269"/>
        <v>4.1533546325878593E-2</v>
      </c>
      <c r="HG348" s="13"/>
      <c r="HH348" s="11"/>
      <c r="HI348" s="11"/>
      <c r="HJ348" s="14"/>
      <c r="HK348" s="10">
        <f t="shared" si="8270"/>
        <v>11</v>
      </c>
      <c r="HL348" s="11">
        <f t="shared" si="8271"/>
        <v>0</v>
      </c>
      <c r="HM348" s="11">
        <f t="shared" si="8272"/>
        <v>10989</v>
      </c>
      <c r="HN348" s="11">
        <f t="shared" si="8273"/>
        <v>862</v>
      </c>
      <c r="HO348" s="11">
        <f t="shared" si="8274"/>
        <v>4655</v>
      </c>
      <c r="HP348" s="202">
        <f t="shared" si="8275"/>
        <v>0.42360542360542358</v>
      </c>
      <c r="HQ348" s="15">
        <f t="shared" si="8276"/>
        <v>205</v>
      </c>
      <c r="HR348" s="12">
        <f t="shared" si="8277"/>
        <v>4.4038668098818477E-2</v>
      </c>
      <c r="HS348" s="16">
        <v>67.2</v>
      </c>
      <c r="HT348" s="17">
        <v>4319</v>
      </c>
      <c r="HU348" s="16">
        <f t="shared" si="8278"/>
        <v>92.781954887218049</v>
      </c>
      <c r="HV348" s="15"/>
      <c r="HW348" s="14"/>
      <c r="HX348" s="78">
        <f t="shared" si="8279"/>
        <v>0.41689983212087295</v>
      </c>
      <c r="HY348" s="78">
        <f t="shared" si="8280"/>
        <v>0.42298288508557458</v>
      </c>
      <c r="HZ348" s="78">
        <f t="shared" si="8281"/>
        <v>0.43063738618103908</v>
      </c>
    </row>
    <row r="349" spans="1:241" x14ac:dyDescent="0.25">
      <c r="A349" s="211"/>
      <c r="B349" s="41">
        <f t="shared" si="8282"/>
        <v>44773</v>
      </c>
      <c r="C349" s="10"/>
      <c r="D349" s="11"/>
      <c r="E349" s="74">
        <f t="shared" si="8283"/>
        <v>655</v>
      </c>
      <c r="F349" s="74">
        <f t="shared" si="8284"/>
        <v>53</v>
      </c>
      <c r="G349" s="11">
        <v>279</v>
      </c>
      <c r="H349" s="12">
        <f t="shared" si="8200"/>
        <v>0.45343511450381679</v>
      </c>
      <c r="I349" s="11">
        <v>18</v>
      </c>
      <c r="J349" s="12">
        <f t="shared" si="8201"/>
        <v>6.0606060606060608E-2</v>
      </c>
      <c r="K349" s="13"/>
      <c r="L349" s="11"/>
      <c r="M349" s="11"/>
      <c r="N349" s="14"/>
      <c r="O349" s="10">
        <v>2</v>
      </c>
      <c r="P349" s="11"/>
      <c r="Q349" s="74">
        <f t="shared" si="8285"/>
        <v>659</v>
      </c>
      <c r="R349" s="74">
        <f t="shared" si="8286"/>
        <v>56</v>
      </c>
      <c r="S349" s="11">
        <v>300</v>
      </c>
      <c r="T349" s="12">
        <f t="shared" si="8204"/>
        <v>0.47496206373292865</v>
      </c>
      <c r="U349" s="11">
        <v>13</v>
      </c>
      <c r="V349" s="12">
        <f t="shared" si="8205"/>
        <v>4.1533546325878593E-2</v>
      </c>
      <c r="W349" s="13"/>
      <c r="X349" s="11"/>
      <c r="Y349" s="11"/>
      <c r="Z349" s="14"/>
      <c r="AA349" s="10"/>
      <c r="AB349" s="11"/>
      <c r="AC349" s="74">
        <f t="shared" si="8287"/>
        <v>695</v>
      </c>
      <c r="AD349" s="74">
        <f t="shared" si="8288"/>
        <v>55</v>
      </c>
      <c r="AE349" s="11">
        <v>302</v>
      </c>
      <c r="AF349" s="12">
        <f t="shared" si="8208"/>
        <v>0.45035971223021581</v>
      </c>
      <c r="AG349" s="11">
        <v>11</v>
      </c>
      <c r="AH349" s="12">
        <f t="shared" si="8209"/>
        <v>3.5143769968051117E-2</v>
      </c>
      <c r="AI349" s="13"/>
      <c r="AJ349" s="11"/>
      <c r="AK349" s="11"/>
      <c r="AL349" s="14"/>
      <c r="AM349" s="10"/>
      <c r="AN349" s="11"/>
      <c r="AO349" s="74">
        <f t="shared" si="8289"/>
        <v>153</v>
      </c>
      <c r="AP349" s="74">
        <f t="shared" si="8290"/>
        <v>14</v>
      </c>
      <c r="AQ349" s="11">
        <v>70</v>
      </c>
      <c r="AR349" s="12">
        <f t="shared" si="8212"/>
        <v>0.49019607843137253</v>
      </c>
      <c r="AS349" s="11">
        <v>5</v>
      </c>
      <c r="AT349" s="12">
        <f t="shared" si="8213"/>
        <v>6.6666666666666666E-2</v>
      </c>
      <c r="AU349" s="13"/>
      <c r="AV349" s="11"/>
      <c r="AW349" s="11"/>
      <c r="AX349" s="14"/>
      <c r="AY349" s="10"/>
      <c r="AZ349" s="11"/>
      <c r="BA349" s="74">
        <f t="shared" si="8291"/>
        <v>707</v>
      </c>
      <c r="BB349" s="74">
        <f t="shared" si="8292"/>
        <v>53</v>
      </c>
      <c r="BC349" s="11">
        <v>276</v>
      </c>
      <c r="BD349" s="12">
        <f t="shared" si="8216"/>
        <v>0.40876944837340878</v>
      </c>
      <c r="BE349" s="11">
        <v>13</v>
      </c>
      <c r="BF349" s="12">
        <f t="shared" si="8217"/>
        <v>4.4982698961937718E-2</v>
      </c>
      <c r="BG349" s="13"/>
      <c r="BH349" s="11"/>
      <c r="BI349" s="11"/>
      <c r="BJ349" s="14"/>
      <c r="BK349" s="10">
        <v>1</v>
      </c>
      <c r="BL349" s="11"/>
      <c r="BM349" s="74">
        <f t="shared" si="8293"/>
        <v>702</v>
      </c>
      <c r="BN349" s="74">
        <f t="shared" si="8294"/>
        <v>55</v>
      </c>
      <c r="BO349" s="11">
        <v>292</v>
      </c>
      <c r="BP349" s="12">
        <f t="shared" si="8220"/>
        <v>0.4373219373219373</v>
      </c>
      <c r="BQ349" s="11">
        <v>15</v>
      </c>
      <c r="BR349" s="12">
        <f t="shared" si="8221"/>
        <v>4.8859934853420196E-2</v>
      </c>
      <c r="BS349" s="13"/>
      <c r="BT349" s="11"/>
      <c r="BU349" s="11"/>
      <c r="BV349" s="14"/>
      <c r="BW349" s="10"/>
      <c r="BX349" s="11"/>
      <c r="BY349" s="74">
        <f t="shared" si="8295"/>
        <v>688</v>
      </c>
      <c r="BZ349" s="74">
        <f t="shared" si="8296"/>
        <v>55</v>
      </c>
      <c r="CA349" s="11">
        <v>280</v>
      </c>
      <c r="CB349" s="12">
        <f t="shared" si="8224"/>
        <v>0.43313953488372092</v>
      </c>
      <c r="CC349" s="11">
        <v>18</v>
      </c>
      <c r="CD349" s="12">
        <f t="shared" si="8225"/>
        <v>6.0402684563758392E-2</v>
      </c>
      <c r="CE349" s="13"/>
      <c r="CF349" s="11"/>
      <c r="CG349" s="11"/>
      <c r="CH349" s="14"/>
      <c r="CI349" s="10"/>
      <c r="CJ349" s="11"/>
      <c r="CK349" s="74">
        <f t="shared" si="8297"/>
        <v>704</v>
      </c>
      <c r="CL349" s="74">
        <f t="shared" si="8298"/>
        <v>56</v>
      </c>
      <c r="CM349" s="11">
        <v>309</v>
      </c>
      <c r="CN349" s="12">
        <f t="shared" si="8228"/>
        <v>0.45454545454545453</v>
      </c>
      <c r="CO349" s="11">
        <v>11</v>
      </c>
      <c r="CP349" s="12">
        <f t="shared" si="8229"/>
        <v>3.4375000000000003E-2</v>
      </c>
      <c r="CQ349" s="13"/>
      <c r="CR349" s="11"/>
      <c r="CS349" s="11"/>
      <c r="CT349" s="14"/>
      <c r="CU349" s="10">
        <v>1</v>
      </c>
      <c r="CV349" s="11"/>
      <c r="CW349" s="74">
        <f t="shared" si="8299"/>
        <v>698</v>
      </c>
      <c r="CX349" s="74">
        <f t="shared" si="8300"/>
        <v>55</v>
      </c>
      <c r="CY349" s="11">
        <v>231</v>
      </c>
      <c r="CZ349" s="12">
        <f t="shared" si="8232"/>
        <v>0.35386819484240689</v>
      </c>
      <c r="DA349" s="11">
        <v>16</v>
      </c>
      <c r="DB349" s="12">
        <f t="shared" si="8233"/>
        <v>6.4777327935222673E-2</v>
      </c>
      <c r="DC349" s="13"/>
      <c r="DD349" s="11"/>
      <c r="DE349" s="11"/>
      <c r="DF349" s="14"/>
      <c r="DG349" s="10"/>
      <c r="DH349" s="11"/>
      <c r="DI349" s="74">
        <f t="shared" si="8301"/>
        <v>135</v>
      </c>
      <c r="DJ349" s="74">
        <f t="shared" si="8302"/>
        <v>11</v>
      </c>
      <c r="DK349" s="11">
        <v>44</v>
      </c>
      <c r="DL349" s="12">
        <f t="shared" si="8236"/>
        <v>0.34074074074074073</v>
      </c>
      <c r="DM349" s="11">
        <v>2</v>
      </c>
      <c r="DN349" s="12">
        <f t="shared" si="8237"/>
        <v>4.3478260869565216E-2</v>
      </c>
      <c r="DO349" s="13"/>
      <c r="DP349" s="11"/>
      <c r="DQ349" s="11"/>
      <c r="DR349" s="14"/>
      <c r="DS349" s="10"/>
      <c r="DT349" s="11"/>
      <c r="DU349" s="74">
        <f t="shared" si="8303"/>
        <v>726</v>
      </c>
      <c r="DV349" s="74">
        <f t="shared" si="8304"/>
        <v>54</v>
      </c>
      <c r="DW349" s="11">
        <v>303</v>
      </c>
      <c r="DX349" s="12">
        <f t="shared" si="8240"/>
        <v>0.44214876033057854</v>
      </c>
      <c r="DY349" s="11">
        <v>18</v>
      </c>
      <c r="DZ349" s="12">
        <f t="shared" si="8241"/>
        <v>5.6074766355140186E-2</v>
      </c>
      <c r="EA349" s="13"/>
      <c r="EB349" s="11"/>
      <c r="EC349" s="11"/>
      <c r="ED349" s="14"/>
      <c r="EE349" s="10"/>
      <c r="EF349" s="11"/>
      <c r="EG349" s="74">
        <f t="shared" si="8305"/>
        <v>729</v>
      </c>
      <c r="EH349" s="74">
        <f t="shared" si="8306"/>
        <v>56</v>
      </c>
      <c r="EI349" s="11">
        <v>276</v>
      </c>
      <c r="EJ349" s="12">
        <f t="shared" si="8244"/>
        <v>0.3991769547325103</v>
      </c>
      <c r="EK349" s="11">
        <v>15</v>
      </c>
      <c r="EL349" s="12">
        <f t="shared" si="8245"/>
        <v>5.1546391752577317E-2</v>
      </c>
      <c r="EM349" s="13"/>
      <c r="EN349" s="11"/>
      <c r="EO349" s="11"/>
      <c r="EP349" s="14"/>
      <c r="EQ349" s="10"/>
      <c r="ER349" s="11"/>
      <c r="ES349" s="74">
        <f t="shared" si="8307"/>
        <v>698</v>
      </c>
      <c r="ET349" s="74">
        <f t="shared" si="8308"/>
        <v>54</v>
      </c>
      <c r="EU349" s="11">
        <v>273</v>
      </c>
      <c r="EV349" s="12">
        <f t="shared" si="8248"/>
        <v>0.4169054441260745</v>
      </c>
      <c r="EW349" s="11">
        <v>18</v>
      </c>
      <c r="EX349" s="12">
        <f t="shared" si="8249"/>
        <v>6.1855670103092786E-2</v>
      </c>
      <c r="EY349" s="13"/>
      <c r="EZ349" s="11"/>
      <c r="FA349" s="11"/>
      <c r="FB349" s="14"/>
      <c r="FC349" s="10"/>
      <c r="FD349" s="11"/>
      <c r="FE349" s="74">
        <f t="shared" si="8309"/>
        <v>709</v>
      </c>
      <c r="FF349" s="74">
        <f t="shared" si="8310"/>
        <v>56</v>
      </c>
      <c r="FG349" s="11">
        <v>265</v>
      </c>
      <c r="FH349" s="12">
        <f t="shared" si="8252"/>
        <v>0.41184767277856138</v>
      </c>
      <c r="FI349" s="11">
        <v>27</v>
      </c>
      <c r="FJ349" s="12">
        <f t="shared" si="8253"/>
        <v>9.2465753424657529E-2</v>
      </c>
      <c r="FK349" s="13"/>
      <c r="FL349" s="11"/>
      <c r="FM349" s="11"/>
      <c r="FN349" s="14"/>
      <c r="FO349" s="10"/>
      <c r="FP349" s="11"/>
      <c r="FQ349" s="74">
        <f t="shared" si="8311"/>
        <v>717</v>
      </c>
      <c r="FR349" s="74">
        <f t="shared" si="8312"/>
        <v>55</v>
      </c>
      <c r="FS349" s="11">
        <v>255</v>
      </c>
      <c r="FT349" s="12">
        <f t="shared" si="8256"/>
        <v>0.37656903765690375</v>
      </c>
      <c r="FU349" s="11">
        <v>15</v>
      </c>
      <c r="FV349" s="12">
        <f t="shared" si="8257"/>
        <v>5.5555555555555552E-2</v>
      </c>
      <c r="FW349" s="13"/>
      <c r="FX349" s="11"/>
      <c r="FY349" s="11"/>
      <c r="FZ349" s="14"/>
      <c r="GA349" s="10"/>
      <c r="GB349" s="11"/>
      <c r="GC349" s="74">
        <f t="shared" si="8313"/>
        <v>160</v>
      </c>
      <c r="GD349" s="74">
        <f t="shared" si="8314"/>
        <v>13</v>
      </c>
      <c r="GE349" s="11">
        <v>58</v>
      </c>
      <c r="GF349" s="12">
        <f t="shared" si="8260"/>
        <v>0.375</v>
      </c>
      <c r="GG349" s="11">
        <v>2</v>
      </c>
      <c r="GH349" s="12">
        <f t="shared" si="8261"/>
        <v>3.3333333333333333E-2</v>
      </c>
      <c r="GI349" s="13"/>
      <c r="GJ349" s="11"/>
      <c r="GK349" s="11"/>
      <c r="GL349" s="14"/>
      <c r="GM349" s="10">
        <v>1</v>
      </c>
      <c r="GN349" s="11"/>
      <c r="GO349" s="74">
        <f t="shared" si="8315"/>
        <v>725</v>
      </c>
      <c r="GP349" s="74">
        <f t="shared" si="8316"/>
        <v>55</v>
      </c>
      <c r="GQ349" s="11">
        <v>293</v>
      </c>
      <c r="GR349" s="12">
        <f t="shared" si="8264"/>
        <v>0.41517241379310343</v>
      </c>
      <c r="GS349" s="11">
        <v>8</v>
      </c>
      <c r="GT349" s="12">
        <f t="shared" si="8265"/>
        <v>2.6578073089700997E-2</v>
      </c>
      <c r="GU349" s="13"/>
      <c r="GV349" s="11"/>
      <c r="GW349" s="11"/>
      <c r="GX349" s="14"/>
      <c r="GY349" s="10"/>
      <c r="GZ349" s="11"/>
      <c r="HA349" s="74">
        <f t="shared" si="8317"/>
        <v>724</v>
      </c>
      <c r="HB349" s="74">
        <f t="shared" si="8318"/>
        <v>56</v>
      </c>
      <c r="HC349" s="11">
        <v>254</v>
      </c>
      <c r="HD349" s="12">
        <f t="shared" si="8268"/>
        <v>0.3729281767955801</v>
      </c>
      <c r="HE349" s="11">
        <v>16</v>
      </c>
      <c r="HF349" s="12">
        <f t="shared" si="8269"/>
        <v>5.9259259259259262E-2</v>
      </c>
      <c r="HG349" s="13"/>
      <c r="HH349" s="11"/>
      <c r="HI349" s="11"/>
      <c r="HJ349" s="14"/>
      <c r="HK349" s="10">
        <f t="shared" si="8270"/>
        <v>5</v>
      </c>
      <c r="HL349" s="11">
        <f t="shared" si="8271"/>
        <v>0</v>
      </c>
      <c r="HM349" s="11">
        <f t="shared" si="8272"/>
        <v>10984</v>
      </c>
      <c r="HN349" s="11">
        <f t="shared" si="8273"/>
        <v>862</v>
      </c>
      <c r="HO349" s="11">
        <f t="shared" si="8274"/>
        <v>4601</v>
      </c>
      <c r="HP349" s="202">
        <f t="shared" si="8275"/>
        <v>0.41888201019664967</v>
      </c>
      <c r="HQ349" s="15">
        <f t="shared" si="8276"/>
        <v>241</v>
      </c>
      <c r="HR349" s="12">
        <f t="shared" si="8277"/>
        <v>5.2379917409258854E-2</v>
      </c>
      <c r="HS349" s="16">
        <v>67.3</v>
      </c>
      <c r="HT349" s="17">
        <v>4169</v>
      </c>
      <c r="HU349" s="16">
        <f t="shared" si="8278"/>
        <v>90.610736796348618</v>
      </c>
      <c r="HV349" s="15"/>
      <c r="HW349" s="14"/>
      <c r="HX349" s="78">
        <f t="shared" si="8279"/>
        <v>0.44637356482777935</v>
      </c>
      <c r="HY349" s="78">
        <f t="shared" si="8280"/>
        <v>0.41385869565217392</v>
      </c>
      <c r="HZ349" s="78">
        <f t="shared" si="8281"/>
        <v>0.39753549424055717</v>
      </c>
    </row>
    <row r="350" spans="1:241" x14ac:dyDescent="0.25">
      <c r="A350" s="211"/>
      <c r="B350" s="41">
        <f t="shared" si="8282"/>
        <v>44774</v>
      </c>
      <c r="C350" s="10"/>
      <c r="D350" s="11"/>
      <c r="E350" s="74">
        <f t="shared" si="8283"/>
        <v>655</v>
      </c>
      <c r="F350" s="74">
        <f t="shared" si="8284"/>
        <v>53</v>
      </c>
      <c r="G350" s="11">
        <v>277</v>
      </c>
      <c r="H350" s="12">
        <f t="shared" si="8200"/>
        <v>0.44885496183206108</v>
      </c>
      <c r="I350" s="11">
        <v>17</v>
      </c>
      <c r="J350" s="12">
        <f t="shared" si="8201"/>
        <v>5.7823129251700682E-2</v>
      </c>
      <c r="K350" s="11"/>
      <c r="L350" s="11"/>
      <c r="M350" s="18"/>
      <c r="N350" s="20"/>
      <c r="O350" s="10"/>
      <c r="P350" s="11"/>
      <c r="Q350" s="74">
        <f t="shared" si="8285"/>
        <v>659</v>
      </c>
      <c r="R350" s="74">
        <f t="shared" si="8286"/>
        <v>56</v>
      </c>
      <c r="S350" s="11">
        <v>297</v>
      </c>
      <c r="T350" s="12">
        <f t="shared" si="8204"/>
        <v>0.47496206373292865</v>
      </c>
      <c r="U350" s="11">
        <v>16</v>
      </c>
      <c r="V350" s="12">
        <f t="shared" si="8205"/>
        <v>5.1118210862619806E-2</v>
      </c>
      <c r="W350" s="11"/>
      <c r="X350" s="11"/>
      <c r="Y350" s="18"/>
      <c r="Z350" s="20"/>
      <c r="AA350" s="10"/>
      <c r="AB350" s="11"/>
      <c r="AC350" s="74">
        <f t="shared" si="8287"/>
        <v>695</v>
      </c>
      <c r="AD350" s="74">
        <f t="shared" si="8288"/>
        <v>55</v>
      </c>
      <c r="AE350" s="11">
        <v>303</v>
      </c>
      <c r="AF350" s="12">
        <f t="shared" si="8208"/>
        <v>0.45611510791366905</v>
      </c>
      <c r="AG350" s="11">
        <v>14</v>
      </c>
      <c r="AH350" s="12">
        <f t="shared" si="8209"/>
        <v>4.4164037854889593E-2</v>
      </c>
      <c r="AI350" s="11"/>
      <c r="AJ350" s="11"/>
      <c r="AK350" s="18"/>
      <c r="AL350" s="20"/>
      <c r="AM350" s="10"/>
      <c r="AN350" s="11"/>
      <c r="AO350" s="74">
        <f t="shared" si="8289"/>
        <v>153</v>
      </c>
      <c r="AP350" s="74">
        <f t="shared" si="8290"/>
        <v>14</v>
      </c>
      <c r="AQ350" s="11">
        <v>65</v>
      </c>
      <c r="AR350" s="12">
        <f t="shared" si="8212"/>
        <v>0.43790849673202614</v>
      </c>
      <c r="AS350" s="11">
        <v>2</v>
      </c>
      <c r="AT350" s="12">
        <f t="shared" si="8213"/>
        <v>2.9850746268656716E-2</v>
      </c>
      <c r="AU350" s="11"/>
      <c r="AV350" s="11"/>
      <c r="AW350" s="18"/>
      <c r="AX350" s="20"/>
      <c r="AY350" s="10">
        <v>1</v>
      </c>
      <c r="AZ350" s="11"/>
      <c r="BA350" s="74">
        <f t="shared" si="8291"/>
        <v>706</v>
      </c>
      <c r="BB350" s="74">
        <f t="shared" si="8292"/>
        <v>53</v>
      </c>
      <c r="BC350" s="11">
        <v>297</v>
      </c>
      <c r="BD350" s="12">
        <f t="shared" si="8216"/>
        <v>0.43484419263456092</v>
      </c>
      <c r="BE350" s="11">
        <v>10</v>
      </c>
      <c r="BF350" s="12">
        <f t="shared" si="8217"/>
        <v>3.2573289902280131E-2</v>
      </c>
      <c r="BG350" s="11"/>
      <c r="BH350" s="11"/>
      <c r="BI350" s="18"/>
      <c r="BJ350" s="20"/>
      <c r="BK350" s="10">
        <v>1</v>
      </c>
      <c r="BL350" s="11"/>
      <c r="BM350" s="74">
        <f t="shared" si="8293"/>
        <v>701</v>
      </c>
      <c r="BN350" s="74">
        <f t="shared" si="8294"/>
        <v>55</v>
      </c>
      <c r="BO350" s="11">
        <v>300</v>
      </c>
      <c r="BP350" s="12">
        <f t="shared" si="8220"/>
        <v>0.44650499286733236</v>
      </c>
      <c r="BQ350" s="11">
        <v>13</v>
      </c>
      <c r="BR350" s="12">
        <f t="shared" si="8221"/>
        <v>4.1533546325878593E-2</v>
      </c>
      <c r="BS350" s="11"/>
      <c r="BT350" s="11"/>
      <c r="BU350" s="18"/>
      <c r="BV350" s="20"/>
      <c r="BW350" s="10"/>
      <c r="BX350" s="11"/>
      <c r="BY350" s="74">
        <f t="shared" si="8295"/>
        <v>688</v>
      </c>
      <c r="BZ350" s="74">
        <f t="shared" si="8296"/>
        <v>55</v>
      </c>
      <c r="CA350" s="11">
        <v>272</v>
      </c>
      <c r="CB350" s="12">
        <f t="shared" si="8224"/>
        <v>0.40843023255813954</v>
      </c>
      <c r="CC350" s="11">
        <v>9</v>
      </c>
      <c r="CD350" s="12">
        <f t="shared" si="8225"/>
        <v>3.2028469750889681E-2</v>
      </c>
      <c r="CE350" s="11"/>
      <c r="CF350" s="11"/>
      <c r="CG350" s="18"/>
      <c r="CH350" s="20"/>
      <c r="CI350" s="10">
        <v>1</v>
      </c>
      <c r="CJ350" s="11"/>
      <c r="CK350" s="74">
        <f t="shared" si="8297"/>
        <v>703</v>
      </c>
      <c r="CL350" s="74">
        <f t="shared" si="8298"/>
        <v>56</v>
      </c>
      <c r="CM350" s="11">
        <v>302</v>
      </c>
      <c r="CN350" s="12">
        <f t="shared" si="8228"/>
        <v>0.44665718349928879</v>
      </c>
      <c r="CO350" s="11">
        <v>12</v>
      </c>
      <c r="CP350" s="12">
        <f t="shared" si="8229"/>
        <v>3.8216560509554139E-2</v>
      </c>
      <c r="CQ350" s="11"/>
      <c r="CR350" s="11"/>
      <c r="CS350" s="18"/>
      <c r="CT350" s="20"/>
      <c r="CU350" s="10"/>
      <c r="CV350" s="11"/>
      <c r="CW350" s="74">
        <f t="shared" si="8299"/>
        <v>698</v>
      </c>
      <c r="CX350" s="74">
        <f t="shared" si="8300"/>
        <v>55</v>
      </c>
      <c r="CY350" s="11">
        <v>300</v>
      </c>
      <c r="CZ350" s="12">
        <f t="shared" si="8232"/>
        <v>0.45702005730659023</v>
      </c>
      <c r="DA350" s="11">
        <v>19</v>
      </c>
      <c r="DB350" s="12">
        <f t="shared" si="8233"/>
        <v>5.9561128526645767E-2</v>
      </c>
      <c r="DC350" s="11"/>
      <c r="DD350" s="11"/>
      <c r="DE350" s="18"/>
      <c r="DF350" s="20"/>
      <c r="DG350" s="10"/>
      <c r="DH350" s="11"/>
      <c r="DI350" s="74">
        <f t="shared" si="8301"/>
        <v>135</v>
      </c>
      <c r="DJ350" s="74">
        <f t="shared" si="8302"/>
        <v>11</v>
      </c>
      <c r="DK350" s="11">
        <v>40</v>
      </c>
      <c r="DL350" s="12">
        <f t="shared" si="8236"/>
        <v>0.31111111111111112</v>
      </c>
      <c r="DM350" s="11">
        <v>2</v>
      </c>
      <c r="DN350" s="12">
        <f t="shared" si="8237"/>
        <v>4.7619047619047616E-2</v>
      </c>
      <c r="DO350" s="11"/>
      <c r="DP350" s="11"/>
      <c r="DQ350" s="18"/>
      <c r="DR350" s="20"/>
      <c r="DS350" s="10">
        <v>1</v>
      </c>
      <c r="DT350" s="11"/>
      <c r="DU350" s="74">
        <f t="shared" si="8303"/>
        <v>725</v>
      </c>
      <c r="DV350" s="74">
        <f t="shared" si="8304"/>
        <v>54</v>
      </c>
      <c r="DW350" s="11">
        <v>300</v>
      </c>
      <c r="DX350" s="12">
        <f t="shared" si="8240"/>
        <v>0.44275862068965516</v>
      </c>
      <c r="DY350" s="11">
        <v>21</v>
      </c>
      <c r="DZ350" s="12">
        <f t="shared" si="8241"/>
        <v>6.5420560747663545E-2</v>
      </c>
      <c r="EA350" s="11"/>
      <c r="EB350" s="11"/>
      <c r="EC350" s="18"/>
      <c r="ED350" s="20"/>
      <c r="EE350" s="10"/>
      <c r="EF350" s="11"/>
      <c r="EG350" s="74">
        <f t="shared" si="8305"/>
        <v>729</v>
      </c>
      <c r="EH350" s="74">
        <f t="shared" si="8306"/>
        <v>56</v>
      </c>
      <c r="EI350" s="11">
        <v>284</v>
      </c>
      <c r="EJ350" s="12">
        <f t="shared" si="8244"/>
        <v>0.41838134430727025</v>
      </c>
      <c r="EK350" s="11">
        <v>21</v>
      </c>
      <c r="EL350" s="12">
        <f t="shared" si="8245"/>
        <v>6.8852459016393447E-2</v>
      </c>
      <c r="EM350" s="11"/>
      <c r="EN350" s="11"/>
      <c r="EO350" s="18"/>
      <c r="EP350" s="20"/>
      <c r="EQ350" s="10">
        <v>1</v>
      </c>
      <c r="ER350" s="11"/>
      <c r="ES350" s="74">
        <f t="shared" si="8307"/>
        <v>697</v>
      </c>
      <c r="ET350" s="74">
        <f t="shared" si="8308"/>
        <v>54</v>
      </c>
      <c r="EU350" s="11">
        <v>304</v>
      </c>
      <c r="EV350" s="12">
        <f t="shared" si="8248"/>
        <v>0.47058823529411764</v>
      </c>
      <c r="EW350" s="11">
        <v>24</v>
      </c>
      <c r="EX350" s="12">
        <f t="shared" si="8249"/>
        <v>7.3170731707317069E-2</v>
      </c>
      <c r="EY350" s="11"/>
      <c r="EZ350" s="11"/>
      <c r="FA350" s="18"/>
      <c r="FB350" s="20"/>
      <c r="FC350" s="10"/>
      <c r="FD350" s="11"/>
      <c r="FE350" s="74">
        <f t="shared" si="8309"/>
        <v>709</v>
      </c>
      <c r="FF350" s="74">
        <f t="shared" si="8310"/>
        <v>56</v>
      </c>
      <c r="FG350" s="11">
        <v>293</v>
      </c>
      <c r="FH350" s="12">
        <f t="shared" si="8252"/>
        <v>0.44992947813822287</v>
      </c>
      <c r="FI350" s="11">
        <v>26</v>
      </c>
      <c r="FJ350" s="12">
        <f t="shared" si="8253"/>
        <v>8.1504702194357362E-2</v>
      </c>
      <c r="FK350" s="11"/>
      <c r="FL350" s="11"/>
      <c r="FM350" s="18"/>
      <c r="FN350" s="20"/>
      <c r="FO350" s="10"/>
      <c r="FP350" s="11"/>
      <c r="FQ350" s="74">
        <f t="shared" si="8311"/>
        <v>717</v>
      </c>
      <c r="FR350" s="74">
        <f t="shared" si="8312"/>
        <v>55</v>
      </c>
      <c r="FS350" s="11">
        <v>302</v>
      </c>
      <c r="FT350" s="12">
        <f t="shared" si="8256"/>
        <v>0.45048814504881451</v>
      </c>
      <c r="FU350" s="11">
        <v>21</v>
      </c>
      <c r="FV350" s="12">
        <f t="shared" si="8257"/>
        <v>6.5015479876160992E-2</v>
      </c>
      <c r="FW350" s="11"/>
      <c r="FX350" s="11"/>
      <c r="FY350" s="18"/>
      <c r="FZ350" s="20"/>
      <c r="GA350" s="10"/>
      <c r="GB350" s="11"/>
      <c r="GC350" s="74">
        <f t="shared" si="8313"/>
        <v>160</v>
      </c>
      <c r="GD350" s="74">
        <f t="shared" si="8314"/>
        <v>13</v>
      </c>
      <c r="GE350" s="11">
        <v>72</v>
      </c>
      <c r="GF350" s="12">
        <f t="shared" si="8260"/>
        <v>0.48125000000000001</v>
      </c>
      <c r="GG350" s="11">
        <v>5</v>
      </c>
      <c r="GH350" s="12">
        <f t="shared" si="8261"/>
        <v>6.4935064935064929E-2</v>
      </c>
      <c r="GI350" s="11"/>
      <c r="GJ350" s="11"/>
      <c r="GK350" s="18"/>
      <c r="GL350" s="20"/>
      <c r="GM350" s="10"/>
      <c r="GN350" s="11"/>
      <c r="GO350" s="74">
        <f t="shared" si="8315"/>
        <v>725</v>
      </c>
      <c r="GP350" s="74">
        <f t="shared" si="8316"/>
        <v>55</v>
      </c>
      <c r="GQ350" s="11">
        <v>300</v>
      </c>
      <c r="GR350" s="12">
        <f t="shared" si="8264"/>
        <v>0.42896551724137932</v>
      </c>
      <c r="GS350" s="11">
        <v>11</v>
      </c>
      <c r="GT350" s="12">
        <f t="shared" si="8265"/>
        <v>3.5369774919614148E-2</v>
      </c>
      <c r="GU350" s="11"/>
      <c r="GV350" s="11"/>
      <c r="GW350" s="18"/>
      <c r="GX350" s="20"/>
      <c r="GY350" s="10">
        <v>1</v>
      </c>
      <c r="GZ350" s="11"/>
      <c r="HA350" s="74">
        <f t="shared" si="8317"/>
        <v>723</v>
      </c>
      <c r="HB350" s="74">
        <f t="shared" si="8318"/>
        <v>56</v>
      </c>
      <c r="HC350" s="11">
        <v>304</v>
      </c>
      <c r="HD350" s="12">
        <f t="shared" si="8268"/>
        <v>0.42876901798063621</v>
      </c>
      <c r="HE350" s="11">
        <v>6</v>
      </c>
      <c r="HF350" s="12">
        <f t="shared" si="8269"/>
        <v>1.935483870967742E-2</v>
      </c>
      <c r="HG350" s="11"/>
      <c r="HH350" s="11"/>
      <c r="HI350" s="18"/>
      <c r="HJ350" s="20"/>
      <c r="HK350" s="10">
        <f t="shared" si="8270"/>
        <v>6</v>
      </c>
      <c r="HL350" s="11">
        <f t="shared" si="8271"/>
        <v>0</v>
      </c>
      <c r="HM350" s="11">
        <f t="shared" si="8272"/>
        <v>10978</v>
      </c>
      <c r="HN350" s="11">
        <f t="shared" si="8273"/>
        <v>862</v>
      </c>
      <c r="HO350" s="11">
        <f t="shared" si="8274"/>
        <v>4861</v>
      </c>
      <c r="HP350" s="202">
        <f t="shared" si="8275"/>
        <v>0.44279468026963015</v>
      </c>
      <c r="HQ350" s="15">
        <f t="shared" si="8276"/>
        <v>249</v>
      </c>
      <c r="HR350" s="12">
        <f t="shared" si="8277"/>
        <v>5.1224027977782347E-2</v>
      </c>
      <c r="HS350" s="16">
        <v>67.2</v>
      </c>
      <c r="HT350" s="17">
        <v>4441</v>
      </c>
      <c r="HU350" s="16">
        <f t="shared" si="8278"/>
        <v>91.359802509771654</v>
      </c>
      <c r="HV350" s="18"/>
      <c r="HW350" s="20"/>
      <c r="HX350" s="78">
        <f t="shared" si="8279"/>
        <v>0.45138694312132249</v>
      </c>
      <c r="HY350" s="78">
        <f t="shared" si="8280"/>
        <v>0.43012506797172378</v>
      </c>
      <c r="HZ350" s="78">
        <f t="shared" si="8281"/>
        <v>0.44706512999195924</v>
      </c>
    </row>
    <row r="351" spans="1:241" x14ac:dyDescent="0.25">
      <c r="A351" s="211"/>
      <c r="B351" s="41">
        <f>+B350+1</f>
        <v>44775</v>
      </c>
      <c r="C351" s="10">
        <v>2</v>
      </c>
      <c r="D351" s="11"/>
      <c r="E351" s="74">
        <f t="shared" si="8283"/>
        <v>653</v>
      </c>
      <c r="F351" s="74">
        <f t="shared" si="8284"/>
        <v>53</v>
      </c>
      <c r="G351" s="11">
        <v>262</v>
      </c>
      <c r="H351" s="12">
        <f t="shared" si="8200"/>
        <v>0.42266462480857581</v>
      </c>
      <c r="I351" s="11">
        <v>14</v>
      </c>
      <c r="J351" s="12">
        <f t="shared" si="8201"/>
        <v>5.0724637681159424E-2</v>
      </c>
      <c r="K351" s="13"/>
      <c r="L351" s="13"/>
      <c r="M351" s="25"/>
      <c r="N351" s="38"/>
      <c r="O351" s="10">
        <v>1</v>
      </c>
      <c r="P351" s="11"/>
      <c r="Q351" s="74">
        <f t="shared" si="8285"/>
        <v>658</v>
      </c>
      <c r="R351" s="74">
        <f t="shared" si="8286"/>
        <v>56</v>
      </c>
      <c r="S351" s="11">
        <v>285</v>
      </c>
      <c r="T351" s="12">
        <f t="shared" si="8204"/>
        <v>0.44832826747720367</v>
      </c>
      <c r="U351" s="11">
        <v>10</v>
      </c>
      <c r="V351" s="12">
        <f t="shared" si="8205"/>
        <v>3.3898305084745763E-2</v>
      </c>
      <c r="W351" s="13"/>
      <c r="X351" s="13"/>
      <c r="Y351" s="25"/>
      <c r="Z351" s="38"/>
      <c r="AA351" s="10"/>
      <c r="AB351" s="11"/>
      <c r="AC351" s="74">
        <f t="shared" si="8287"/>
        <v>695</v>
      </c>
      <c r="AD351" s="74">
        <f t="shared" si="8288"/>
        <v>55</v>
      </c>
      <c r="AE351" s="11">
        <v>273</v>
      </c>
      <c r="AF351" s="12">
        <f t="shared" si="8208"/>
        <v>0.40719424460431652</v>
      </c>
      <c r="AG351" s="11">
        <v>10</v>
      </c>
      <c r="AH351" s="12">
        <f t="shared" si="8209"/>
        <v>3.5335689045936397E-2</v>
      </c>
      <c r="AI351" s="13"/>
      <c r="AJ351" s="13"/>
      <c r="AK351" s="25"/>
      <c r="AL351" s="38"/>
      <c r="AM351" s="10"/>
      <c r="AN351" s="11"/>
      <c r="AO351" s="74">
        <f t="shared" si="8289"/>
        <v>153</v>
      </c>
      <c r="AP351" s="74">
        <f t="shared" si="8290"/>
        <v>14</v>
      </c>
      <c r="AQ351" s="11">
        <v>59</v>
      </c>
      <c r="AR351" s="12">
        <f t="shared" si="8212"/>
        <v>0.41830065359477125</v>
      </c>
      <c r="AS351" s="11">
        <v>5</v>
      </c>
      <c r="AT351" s="12">
        <f t="shared" si="8213"/>
        <v>7.8125E-2</v>
      </c>
      <c r="AU351" s="13"/>
      <c r="AV351" s="13"/>
      <c r="AW351" s="25"/>
      <c r="AX351" s="38"/>
      <c r="AY351" s="10"/>
      <c r="AZ351" s="11"/>
      <c r="BA351" s="74">
        <f t="shared" si="8291"/>
        <v>706</v>
      </c>
      <c r="BB351" s="74">
        <f t="shared" si="8292"/>
        <v>53</v>
      </c>
      <c r="BC351" s="11">
        <v>270</v>
      </c>
      <c r="BD351" s="12">
        <f t="shared" si="8216"/>
        <v>0.40509915014164305</v>
      </c>
      <c r="BE351" s="11">
        <v>16</v>
      </c>
      <c r="BF351" s="12">
        <f t="shared" si="8217"/>
        <v>5.5944055944055944E-2</v>
      </c>
      <c r="BG351" s="13"/>
      <c r="BH351" s="13"/>
      <c r="BI351" s="25"/>
      <c r="BJ351" s="38"/>
      <c r="BK351" s="10"/>
      <c r="BL351" s="11"/>
      <c r="BM351" s="74">
        <f t="shared" si="8293"/>
        <v>701</v>
      </c>
      <c r="BN351" s="74">
        <f t="shared" si="8294"/>
        <v>55</v>
      </c>
      <c r="BO351" s="11">
        <v>286</v>
      </c>
      <c r="BP351" s="12">
        <f t="shared" si="8220"/>
        <v>0.42225392296718972</v>
      </c>
      <c r="BQ351" s="11">
        <v>10</v>
      </c>
      <c r="BR351" s="12">
        <f t="shared" si="8221"/>
        <v>3.3783783783783786E-2</v>
      </c>
      <c r="BS351" s="13"/>
      <c r="BT351" s="13"/>
      <c r="BU351" s="25"/>
      <c r="BV351" s="38"/>
      <c r="BW351" s="10"/>
      <c r="BX351" s="11"/>
      <c r="BY351" s="74">
        <f t="shared" si="8295"/>
        <v>688</v>
      </c>
      <c r="BZ351" s="74">
        <f t="shared" si="8296"/>
        <v>55</v>
      </c>
      <c r="CA351" s="11">
        <v>280</v>
      </c>
      <c r="CB351" s="12">
        <f t="shared" si="8224"/>
        <v>0.42877906976744184</v>
      </c>
      <c r="CC351" s="11">
        <v>15</v>
      </c>
      <c r="CD351" s="12">
        <f t="shared" si="8225"/>
        <v>5.0847457627118647E-2</v>
      </c>
      <c r="CE351" s="13"/>
      <c r="CF351" s="13"/>
      <c r="CG351" s="25"/>
      <c r="CH351" s="38"/>
      <c r="CI351" s="10"/>
      <c r="CJ351" s="11"/>
      <c r="CK351" s="74">
        <f t="shared" si="8297"/>
        <v>703</v>
      </c>
      <c r="CL351" s="74">
        <f t="shared" si="8298"/>
        <v>56</v>
      </c>
      <c r="CM351" s="11">
        <v>276</v>
      </c>
      <c r="CN351" s="12">
        <f t="shared" si="8228"/>
        <v>0.41109530583214793</v>
      </c>
      <c r="CO351" s="11">
        <v>13</v>
      </c>
      <c r="CP351" s="12">
        <f t="shared" si="8229"/>
        <v>4.4982698961937718E-2</v>
      </c>
      <c r="CQ351" s="13"/>
      <c r="CR351" s="13"/>
      <c r="CS351" s="25"/>
      <c r="CT351" s="38"/>
      <c r="CU351" s="10"/>
      <c r="CV351" s="11"/>
      <c r="CW351" s="74">
        <f t="shared" si="8299"/>
        <v>698</v>
      </c>
      <c r="CX351" s="74">
        <f t="shared" si="8300"/>
        <v>55</v>
      </c>
      <c r="CY351" s="11">
        <v>252</v>
      </c>
      <c r="CZ351" s="12">
        <f t="shared" si="8232"/>
        <v>0.38825214899713467</v>
      </c>
      <c r="DA351" s="11">
        <v>19</v>
      </c>
      <c r="DB351" s="12">
        <f t="shared" si="8233"/>
        <v>7.0110701107011064E-2</v>
      </c>
      <c r="DC351" s="13"/>
      <c r="DD351" s="13"/>
      <c r="DE351" s="25"/>
      <c r="DF351" s="38"/>
      <c r="DG351" s="10"/>
      <c r="DH351" s="11"/>
      <c r="DI351" s="74">
        <f t="shared" si="8301"/>
        <v>135</v>
      </c>
      <c r="DJ351" s="74">
        <f t="shared" si="8302"/>
        <v>11</v>
      </c>
      <c r="DK351" s="11">
        <v>44</v>
      </c>
      <c r="DL351" s="12">
        <f t="shared" si="8236"/>
        <v>0.34814814814814815</v>
      </c>
      <c r="DM351" s="11">
        <v>3</v>
      </c>
      <c r="DN351" s="12">
        <f t="shared" si="8237"/>
        <v>6.3829787234042548E-2</v>
      </c>
      <c r="DO351" s="13"/>
      <c r="DP351" s="13"/>
      <c r="DQ351" s="25"/>
      <c r="DR351" s="38"/>
      <c r="DS351" s="10"/>
      <c r="DT351" s="11"/>
      <c r="DU351" s="74">
        <f t="shared" si="8303"/>
        <v>725</v>
      </c>
      <c r="DV351" s="74">
        <f t="shared" si="8304"/>
        <v>54</v>
      </c>
      <c r="DW351" s="11">
        <v>279</v>
      </c>
      <c r="DX351" s="12">
        <f t="shared" si="8240"/>
        <v>0.4</v>
      </c>
      <c r="DY351" s="11">
        <v>11</v>
      </c>
      <c r="DZ351" s="12">
        <f t="shared" si="8241"/>
        <v>3.793103448275862E-2</v>
      </c>
      <c r="EA351" s="13"/>
      <c r="EB351" s="13"/>
      <c r="EC351" s="25"/>
      <c r="ED351" s="38"/>
      <c r="EE351" s="10"/>
      <c r="EF351" s="11"/>
      <c r="EG351" s="74">
        <f t="shared" si="8305"/>
        <v>729</v>
      </c>
      <c r="EH351" s="74">
        <f t="shared" si="8306"/>
        <v>56</v>
      </c>
      <c r="EI351" s="11">
        <v>277</v>
      </c>
      <c r="EJ351" s="12">
        <f t="shared" si="8244"/>
        <v>0.40466392318244171</v>
      </c>
      <c r="EK351" s="11">
        <v>18</v>
      </c>
      <c r="EL351" s="12">
        <f t="shared" si="8245"/>
        <v>6.1016949152542375E-2</v>
      </c>
      <c r="EM351" s="13"/>
      <c r="EN351" s="13"/>
      <c r="EO351" s="25"/>
      <c r="EP351" s="38"/>
      <c r="EQ351" s="10">
        <v>1</v>
      </c>
      <c r="ER351" s="11"/>
      <c r="ES351" s="74">
        <f t="shared" si="8307"/>
        <v>696</v>
      </c>
      <c r="ET351" s="74">
        <f t="shared" si="8308"/>
        <v>54</v>
      </c>
      <c r="EU351" s="11">
        <v>272</v>
      </c>
      <c r="EV351" s="12">
        <f t="shared" si="8248"/>
        <v>0.41954022988505746</v>
      </c>
      <c r="EW351" s="11">
        <v>20</v>
      </c>
      <c r="EX351" s="12">
        <f t="shared" si="8249"/>
        <v>6.8493150684931503E-2</v>
      </c>
      <c r="EY351" s="13"/>
      <c r="EZ351" s="13"/>
      <c r="FA351" s="25"/>
      <c r="FB351" s="38"/>
      <c r="FC351" s="10"/>
      <c r="FD351" s="11"/>
      <c r="FE351" s="74">
        <f t="shared" si="8309"/>
        <v>709</v>
      </c>
      <c r="FF351" s="74">
        <f t="shared" si="8310"/>
        <v>56</v>
      </c>
      <c r="FG351" s="11">
        <v>257</v>
      </c>
      <c r="FH351" s="12">
        <f t="shared" si="8252"/>
        <v>0.38504936530324402</v>
      </c>
      <c r="FI351" s="11">
        <v>16</v>
      </c>
      <c r="FJ351" s="12">
        <f t="shared" si="8253"/>
        <v>5.8608058608058608E-2</v>
      </c>
      <c r="FK351" s="13"/>
      <c r="FL351" s="13"/>
      <c r="FM351" s="25"/>
      <c r="FN351" s="38"/>
      <c r="FO351" s="10"/>
      <c r="FP351" s="11"/>
      <c r="FQ351" s="74">
        <f t="shared" si="8311"/>
        <v>717</v>
      </c>
      <c r="FR351" s="74">
        <f t="shared" si="8312"/>
        <v>55</v>
      </c>
      <c r="FS351" s="11">
        <v>267</v>
      </c>
      <c r="FT351" s="12">
        <f t="shared" si="8256"/>
        <v>0.39051603905160392</v>
      </c>
      <c r="FU351" s="11">
        <v>13</v>
      </c>
      <c r="FV351" s="12">
        <f t="shared" si="8257"/>
        <v>4.642857142857143E-2</v>
      </c>
      <c r="FW351" s="13"/>
      <c r="FX351" s="13"/>
      <c r="FY351" s="25"/>
      <c r="FZ351" s="38"/>
      <c r="GA351" s="10"/>
      <c r="GB351" s="11"/>
      <c r="GC351" s="74">
        <f t="shared" si="8313"/>
        <v>160</v>
      </c>
      <c r="GD351" s="74">
        <f t="shared" si="8314"/>
        <v>13</v>
      </c>
      <c r="GE351" s="11">
        <v>50</v>
      </c>
      <c r="GF351" s="12">
        <f t="shared" si="8260"/>
        <v>0.33750000000000002</v>
      </c>
      <c r="GG351" s="11">
        <v>4</v>
      </c>
      <c r="GH351" s="12">
        <f t="shared" si="8261"/>
        <v>7.407407407407407E-2</v>
      </c>
      <c r="GI351" s="13"/>
      <c r="GJ351" s="13"/>
      <c r="GK351" s="25"/>
      <c r="GL351" s="38"/>
      <c r="GM351" s="10"/>
      <c r="GN351" s="11"/>
      <c r="GO351" s="74">
        <f t="shared" si="8315"/>
        <v>725</v>
      </c>
      <c r="GP351" s="74">
        <f t="shared" si="8316"/>
        <v>55</v>
      </c>
      <c r="GQ351" s="11">
        <v>287</v>
      </c>
      <c r="GR351" s="12">
        <f t="shared" si="8264"/>
        <v>0.40689655172413791</v>
      </c>
      <c r="GS351" s="11">
        <v>8</v>
      </c>
      <c r="GT351" s="12">
        <f t="shared" si="8265"/>
        <v>2.7118644067796609E-2</v>
      </c>
      <c r="GU351" s="13"/>
      <c r="GV351" s="13"/>
      <c r="GW351" s="25"/>
      <c r="GX351" s="38"/>
      <c r="GY351" s="10"/>
      <c r="GZ351" s="11"/>
      <c r="HA351" s="74">
        <f t="shared" si="8317"/>
        <v>723</v>
      </c>
      <c r="HB351" s="74">
        <f t="shared" si="8318"/>
        <v>56</v>
      </c>
      <c r="HC351" s="11">
        <v>254</v>
      </c>
      <c r="HD351" s="12">
        <f t="shared" si="8268"/>
        <v>0.36929460580912865</v>
      </c>
      <c r="HE351" s="11">
        <v>13</v>
      </c>
      <c r="HF351" s="12">
        <f t="shared" si="8269"/>
        <v>4.8689138576779027E-2</v>
      </c>
      <c r="HG351" s="13"/>
      <c r="HH351" s="13"/>
      <c r="HI351" s="25"/>
      <c r="HJ351" s="38"/>
      <c r="HK351" s="10">
        <f t="shared" si="8270"/>
        <v>4</v>
      </c>
      <c r="HL351" s="11">
        <f t="shared" si="8271"/>
        <v>0</v>
      </c>
      <c r="HM351" s="11">
        <f t="shared" si="8272"/>
        <v>10974</v>
      </c>
      <c r="HN351" s="11">
        <f t="shared" si="8273"/>
        <v>862</v>
      </c>
      <c r="HO351" s="11">
        <f t="shared" si="8274"/>
        <v>4448</v>
      </c>
      <c r="HP351" s="202">
        <f t="shared" si="8275"/>
        <v>0.40532166940040093</v>
      </c>
      <c r="HQ351" s="15">
        <f t="shared" si="8276"/>
        <v>218</v>
      </c>
      <c r="HR351" s="12">
        <f t="shared" si="8277"/>
        <v>4.9010791366906475E-2</v>
      </c>
      <c r="HS351" s="16">
        <v>67.7</v>
      </c>
      <c r="HT351" s="17">
        <v>4077</v>
      </c>
      <c r="HU351" s="16">
        <f t="shared" si="8278"/>
        <v>91.6591726618705</v>
      </c>
      <c r="HV351" s="23"/>
      <c r="HW351" s="22"/>
      <c r="HX351" s="78">
        <f t="shared" si="8279"/>
        <v>0.42063937184520472</v>
      </c>
      <c r="HY351" s="78">
        <f t="shared" si="8280"/>
        <v>0.40429581294181621</v>
      </c>
      <c r="HZ351" s="78">
        <f t="shared" si="8281"/>
        <v>0.39168900804289541</v>
      </c>
    </row>
    <row r="352" spans="1:241" x14ac:dyDescent="0.25">
      <c r="A352" s="211"/>
      <c r="B352" s="41">
        <f t="shared" si="8282"/>
        <v>44776</v>
      </c>
      <c r="C352" s="10"/>
      <c r="D352" s="11"/>
      <c r="E352" s="74">
        <f t="shared" si="8283"/>
        <v>653</v>
      </c>
      <c r="F352" s="74">
        <f t="shared" si="8284"/>
        <v>53</v>
      </c>
      <c r="G352" s="11">
        <v>280</v>
      </c>
      <c r="H352" s="12">
        <f t="shared" si="8200"/>
        <v>0.44716692189892804</v>
      </c>
      <c r="I352" s="11">
        <v>12</v>
      </c>
      <c r="J352" s="12">
        <f t="shared" si="8201"/>
        <v>4.1095890410958902E-2</v>
      </c>
      <c r="K352" s="13"/>
      <c r="L352" s="11"/>
      <c r="M352" s="25"/>
      <c r="N352" s="38"/>
      <c r="O352" s="10">
        <v>2</v>
      </c>
      <c r="P352" s="11"/>
      <c r="Q352" s="74">
        <f t="shared" si="8285"/>
        <v>656</v>
      </c>
      <c r="R352" s="74">
        <f t="shared" si="8286"/>
        <v>56</v>
      </c>
      <c r="S352" s="11">
        <v>270</v>
      </c>
      <c r="T352" s="12">
        <f t="shared" si="8204"/>
        <v>0.43445121951219512</v>
      </c>
      <c r="U352" s="11">
        <v>15</v>
      </c>
      <c r="V352" s="12">
        <f t="shared" si="8205"/>
        <v>5.2631578947368418E-2</v>
      </c>
      <c r="W352" s="13"/>
      <c r="X352" s="11"/>
      <c r="Y352" s="25"/>
      <c r="Z352" s="38"/>
      <c r="AA352" s="10"/>
      <c r="AB352" s="11"/>
      <c r="AC352" s="74">
        <f t="shared" si="8287"/>
        <v>695</v>
      </c>
      <c r="AD352" s="74">
        <f t="shared" si="8288"/>
        <v>55</v>
      </c>
      <c r="AE352" s="11">
        <v>290</v>
      </c>
      <c r="AF352" s="12">
        <f t="shared" si="8208"/>
        <v>0.43453237410071943</v>
      </c>
      <c r="AG352" s="11">
        <v>12</v>
      </c>
      <c r="AH352" s="12">
        <f t="shared" si="8209"/>
        <v>3.9735099337748346E-2</v>
      </c>
      <c r="AI352" s="13"/>
      <c r="AJ352" s="11"/>
      <c r="AK352" s="25"/>
      <c r="AL352" s="38"/>
      <c r="AM352" s="10"/>
      <c r="AN352" s="11"/>
      <c r="AO352" s="74">
        <f t="shared" si="8289"/>
        <v>153</v>
      </c>
      <c r="AP352" s="74">
        <f t="shared" si="8290"/>
        <v>14</v>
      </c>
      <c r="AQ352" s="11">
        <v>61</v>
      </c>
      <c r="AR352" s="12">
        <f t="shared" si="8212"/>
        <v>0.41830065359477125</v>
      </c>
      <c r="AS352" s="11">
        <v>3</v>
      </c>
      <c r="AT352" s="12">
        <f t="shared" si="8213"/>
        <v>4.6875E-2</v>
      </c>
      <c r="AU352" s="13"/>
      <c r="AV352" s="11"/>
      <c r="AW352" s="25"/>
      <c r="AX352" s="38"/>
      <c r="AY352" s="10">
        <v>1</v>
      </c>
      <c r="AZ352" s="11"/>
      <c r="BA352" s="74">
        <f t="shared" si="8291"/>
        <v>705</v>
      </c>
      <c r="BB352" s="74">
        <f t="shared" si="8292"/>
        <v>53</v>
      </c>
      <c r="BC352" s="11">
        <v>260</v>
      </c>
      <c r="BD352" s="12">
        <f t="shared" si="8216"/>
        <v>0.38865248226950355</v>
      </c>
      <c r="BE352" s="11">
        <v>14</v>
      </c>
      <c r="BF352" s="12">
        <f t="shared" si="8217"/>
        <v>5.1094890510948905E-2</v>
      </c>
      <c r="BG352" s="13"/>
      <c r="BH352" s="11"/>
      <c r="BI352" s="25"/>
      <c r="BJ352" s="38"/>
      <c r="BK352" s="10">
        <v>1</v>
      </c>
      <c r="BL352" s="11"/>
      <c r="BM352" s="74">
        <f t="shared" si="8293"/>
        <v>700</v>
      </c>
      <c r="BN352" s="74">
        <f t="shared" si="8294"/>
        <v>55</v>
      </c>
      <c r="BO352" s="11">
        <v>246</v>
      </c>
      <c r="BP352" s="12">
        <f t="shared" si="8220"/>
        <v>0.36428571428571427</v>
      </c>
      <c r="BQ352" s="11">
        <v>9</v>
      </c>
      <c r="BR352" s="12">
        <f t="shared" si="8221"/>
        <v>3.5294117647058823E-2</v>
      </c>
      <c r="BS352" s="13"/>
      <c r="BT352" s="11"/>
      <c r="BU352" s="25"/>
      <c r="BV352" s="38"/>
      <c r="BW352" s="10">
        <v>1</v>
      </c>
      <c r="BX352" s="11"/>
      <c r="BY352" s="74">
        <f t="shared" si="8295"/>
        <v>687</v>
      </c>
      <c r="BZ352" s="74">
        <f t="shared" si="8296"/>
        <v>55</v>
      </c>
      <c r="CA352" s="11">
        <v>278</v>
      </c>
      <c r="CB352" s="12">
        <f t="shared" si="8224"/>
        <v>0.4294032023289665</v>
      </c>
      <c r="CC352" s="11">
        <v>17</v>
      </c>
      <c r="CD352" s="12">
        <f t="shared" si="8225"/>
        <v>5.7627118644067797E-2</v>
      </c>
      <c r="CE352" s="13"/>
      <c r="CF352" s="11"/>
      <c r="CG352" s="25"/>
      <c r="CH352" s="38"/>
      <c r="CI352" s="10"/>
      <c r="CJ352" s="11"/>
      <c r="CK352" s="74">
        <f t="shared" si="8297"/>
        <v>703</v>
      </c>
      <c r="CL352" s="74">
        <f t="shared" si="8298"/>
        <v>56</v>
      </c>
      <c r="CM352" s="11">
        <v>314</v>
      </c>
      <c r="CN352" s="12">
        <f t="shared" si="8228"/>
        <v>0.46230440967283071</v>
      </c>
      <c r="CO352" s="11">
        <v>11</v>
      </c>
      <c r="CP352" s="12">
        <f t="shared" si="8229"/>
        <v>3.3846153846153845E-2</v>
      </c>
      <c r="CQ352" s="13"/>
      <c r="CR352" s="11"/>
      <c r="CS352" s="25"/>
      <c r="CT352" s="38"/>
      <c r="CU352" s="10"/>
      <c r="CV352" s="11"/>
      <c r="CW352" s="74">
        <f t="shared" si="8299"/>
        <v>698</v>
      </c>
      <c r="CX352" s="74">
        <f t="shared" si="8300"/>
        <v>55</v>
      </c>
      <c r="CY352" s="11">
        <v>234</v>
      </c>
      <c r="CZ352" s="12">
        <f t="shared" si="8232"/>
        <v>0.36103151862464183</v>
      </c>
      <c r="DA352" s="11">
        <v>18</v>
      </c>
      <c r="DB352" s="12">
        <f t="shared" si="8233"/>
        <v>7.1428571428571425E-2</v>
      </c>
      <c r="DC352" s="13"/>
      <c r="DD352" s="11"/>
      <c r="DE352" s="25"/>
      <c r="DF352" s="38"/>
      <c r="DG352" s="10"/>
      <c r="DH352" s="11"/>
      <c r="DI352" s="74">
        <f t="shared" si="8301"/>
        <v>135</v>
      </c>
      <c r="DJ352" s="74">
        <f t="shared" si="8302"/>
        <v>11</v>
      </c>
      <c r="DK352" s="11">
        <v>44</v>
      </c>
      <c r="DL352" s="12">
        <f t="shared" si="8236"/>
        <v>0.37037037037037035</v>
      </c>
      <c r="DM352" s="11">
        <v>6</v>
      </c>
      <c r="DN352" s="12">
        <f t="shared" si="8237"/>
        <v>0.12</v>
      </c>
      <c r="DO352" s="13"/>
      <c r="DP352" s="11"/>
      <c r="DQ352" s="25"/>
      <c r="DR352" s="38"/>
      <c r="DS352" s="10"/>
      <c r="DT352" s="11"/>
      <c r="DU352" s="74">
        <f t="shared" si="8303"/>
        <v>725</v>
      </c>
      <c r="DV352" s="74">
        <f t="shared" si="8304"/>
        <v>54</v>
      </c>
      <c r="DW352" s="11">
        <v>300</v>
      </c>
      <c r="DX352" s="12">
        <f t="shared" si="8240"/>
        <v>0.43448275862068964</v>
      </c>
      <c r="DY352" s="11">
        <v>15</v>
      </c>
      <c r="DZ352" s="12">
        <f t="shared" si="8241"/>
        <v>4.7619047619047616E-2</v>
      </c>
      <c r="EA352" s="13"/>
      <c r="EB352" s="11"/>
      <c r="EC352" s="25"/>
      <c r="ED352" s="38"/>
      <c r="EE352" s="10"/>
      <c r="EF352" s="11"/>
      <c r="EG352" s="74">
        <f t="shared" si="8305"/>
        <v>729</v>
      </c>
      <c r="EH352" s="74">
        <f t="shared" si="8306"/>
        <v>56</v>
      </c>
      <c r="EI352" s="11">
        <v>280</v>
      </c>
      <c r="EJ352" s="12">
        <f t="shared" si="8244"/>
        <v>0.41015089163237312</v>
      </c>
      <c r="EK352" s="11">
        <v>19</v>
      </c>
      <c r="EL352" s="12">
        <f t="shared" si="8245"/>
        <v>6.354515050167224E-2</v>
      </c>
      <c r="EM352" s="13"/>
      <c r="EN352" s="11"/>
      <c r="EO352" s="25"/>
      <c r="EP352" s="38"/>
      <c r="EQ352" s="10"/>
      <c r="ER352" s="11"/>
      <c r="ES352" s="74">
        <f t="shared" si="8307"/>
        <v>696</v>
      </c>
      <c r="ET352" s="74">
        <f t="shared" si="8308"/>
        <v>54</v>
      </c>
      <c r="EU352" s="11">
        <v>283</v>
      </c>
      <c r="EV352" s="12">
        <f t="shared" si="8248"/>
        <v>0.43247126436781608</v>
      </c>
      <c r="EW352" s="11">
        <v>18</v>
      </c>
      <c r="EX352" s="12">
        <f t="shared" si="8249"/>
        <v>5.9800664451827246E-2</v>
      </c>
      <c r="EY352" s="13"/>
      <c r="EZ352" s="11"/>
      <c r="FA352" s="25"/>
      <c r="FB352" s="38"/>
      <c r="FC352" s="10"/>
      <c r="FD352" s="11"/>
      <c r="FE352" s="74">
        <f t="shared" si="8309"/>
        <v>709</v>
      </c>
      <c r="FF352" s="74">
        <f t="shared" si="8310"/>
        <v>56</v>
      </c>
      <c r="FG352" s="11">
        <v>274</v>
      </c>
      <c r="FH352" s="12">
        <f t="shared" si="8252"/>
        <v>0.42313117066290551</v>
      </c>
      <c r="FI352" s="11">
        <v>26</v>
      </c>
      <c r="FJ352" s="12">
        <f t="shared" si="8253"/>
        <v>8.666666666666667E-2</v>
      </c>
      <c r="FK352" s="13"/>
      <c r="FL352" s="11"/>
      <c r="FM352" s="25"/>
      <c r="FN352" s="38"/>
      <c r="FO352" s="10"/>
      <c r="FP352" s="11"/>
      <c r="FQ352" s="74">
        <f t="shared" si="8311"/>
        <v>717</v>
      </c>
      <c r="FR352" s="74">
        <f t="shared" si="8312"/>
        <v>55</v>
      </c>
      <c r="FS352" s="11">
        <v>304</v>
      </c>
      <c r="FT352" s="12">
        <f t="shared" si="8256"/>
        <v>0.44630404463040446</v>
      </c>
      <c r="FU352" s="11">
        <v>16</v>
      </c>
      <c r="FV352" s="12">
        <f t="shared" si="8257"/>
        <v>0.05</v>
      </c>
      <c r="FW352" s="13"/>
      <c r="FX352" s="11"/>
      <c r="FY352" s="25"/>
      <c r="FZ352" s="38"/>
      <c r="GA352" s="10"/>
      <c r="GB352" s="11"/>
      <c r="GC352" s="74">
        <f t="shared" si="8313"/>
        <v>160</v>
      </c>
      <c r="GD352" s="74">
        <f t="shared" si="8314"/>
        <v>13</v>
      </c>
      <c r="GE352" s="11">
        <v>65</v>
      </c>
      <c r="GF352" s="12">
        <f t="shared" si="8260"/>
        <v>0.46250000000000002</v>
      </c>
      <c r="GG352" s="11">
        <v>9</v>
      </c>
      <c r="GH352" s="12">
        <f t="shared" si="8261"/>
        <v>0.12162162162162163</v>
      </c>
      <c r="GI352" s="13"/>
      <c r="GJ352" s="11"/>
      <c r="GK352" s="25"/>
      <c r="GL352" s="38"/>
      <c r="GM352" s="10"/>
      <c r="GN352" s="11"/>
      <c r="GO352" s="74">
        <f t="shared" si="8315"/>
        <v>725</v>
      </c>
      <c r="GP352" s="74">
        <f t="shared" si="8316"/>
        <v>55</v>
      </c>
      <c r="GQ352" s="11">
        <v>299</v>
      </c>
      <c r="GR352" s="12">
        <f t="shared" si="8264"/>
        <v>0.42758620689655175</v>
      </c>
      <c r="GS352" s="11">
        <v>11</v>
      </c>
      <c r="GT352" s="12">
        <f t="shared" si="8265"/>
        <v>3.5483870967741936E-2</v>
      </c>
      <c r="GU352" s="13"/>
      <c r="GV352" s="11"/>
      <c r="GW352" s="25"/>
      <c r="GX352" s="38"/>
      <c r="GY352" s="10"/>
      <c r="GZ352" s="11"/>
      <c r="HA352" s="74">
        <f t="shared" si="8317"/>
        <v>723</v>
      </c>
      <c r="HB352" s="74">
        <f t="shared" si="8318"/>
        <v>56</v>
      </c>
      <c r="HC352" s="11">
        <v>308</v>
      </c>
      <c r="HD352" s="12">
        <f t="shared" si="8268"/>
        <v>0.44951590594744123</v>
      </c>
      <c r="HE352" s="11">
        <v>17</v>
      </c>
      <c r="HF352" s="12">
        <f t="shared" si="8269"/>
        <v>5.2307692307692305E-2</v>
      </c>
      <c r="HG352" s="13"/>
      <c r="HH352" s="11"/>
      <c r="HI352" s="25"/>
      <c r="HJ352" s="38"/>
      <c r="HK352" s="10">
        <f t="shared" si="8270"/>
        <v>5</v>
      </c>
      <c r="HL352" s="11">
        <f t="shared" si="8271"/>
        <v>0</v>
      </c>
      <c r="HM352" s="11">
        <f t="shared" si="8272"/>
        <v>10969</v>
      </c>
      <c r="HN352" s="11">
        <f t="shared" si="8273"/>
        <v>862</v>
      </c>
      <c r="HO352" s="11">
        <f t="shared" si="8274"/>
        <v>4638</v>
      </c>
      <c r="HP352" s="202">
        <f t="shared" si="8275"/>
        <v>0.42282796973288356</v>
      </c>
      <c r="HQ352" s="15">
        <f t="shared" si="8276"/>
        <v>248</v>
      </c>
      <c r="HR352" s="12">
        <f t="shared" si="8277"/>
        <v>5.3471323846485556E-2</v>
      </c>
      <c r="HS352" s="16">
        <v>67.7</v>
      </c>
      <c r="HT352" s="17">
        <v>4209</v>
      </c>
      <c r="HU352" s="16">
        <f t="shared" si="8278"/>
        <v>90.7503234152652</v>
      </c>
      <c r="HV352" s="23"/>
      <c r="HW352" s="22"/>
      <c r="HX352" s="78">
        <f t="shared" si="8279"/>
        <v>0.4132509825940483</v>
      </c>
      <c r="HY352" s="78">
        <f t="shared" si="8280"/>
        <v>0.41773184661408758</v>
      </c>
      <c r="HZ352" s="78">
        <f t="shared" si="8281"/>
        <v>0.43699731903485256</v>
      </c>
    </row>
    <row r="353" spans="1:241" x14ac:dyDescent="0.25">
      <c r="A353" s="211"/>
      <c r="B353" s="41">
        <f t="shared" si="8282"/>
        <v>44777</v>
      </c>
      <c r="C353" s="10"/>
      <c r="D353" s="11"/>
      <c r="E353" s="74">
        <f t="shared" si="8283"/>
        <v>653</v>
      </c>
      <c r="F353" s="74">
        <f t="shared" si="8284"/>
        <v>53</v>
      </c>
      <c r="G353" s="11">
        <v>1301</v>
      </c>
      <c r="H353" s="12">
        <f t="shared" si="8200"/>
        <v>2.1056661562021439</v>
      </c>
      <c r="I353" s="11">
        <v>74</v>
      </c>
      <c r="J353" s="12">
        <f t="shared" si="8201"/>
        <v>5.3818181818181821E-2</v>
      </c>
      <c r="K353" s="13"/>
      <c r="L353" s="11"/>
      <c r="M353" s="39"/>
      <c r="N353" s="43"/>
      <c r="O353" s="10"/>
      <c r="P353" s="11"/>
      <c r="Q353" s="74">
        <f t="shared" si="8285"/>
        <v>656</v>
      </c>
      <c r="R353" s="74">
        <f t="shared" si="8286"/>
        <v>56</v>
      </c>
      <c r="S353" s="11"/>
      <c r="T353" s="12">
        <f t="shared" si="8204"/>
        <v>0</v>
      </c>
      <c r="U353" s="11"/>
      <c r="V353" s="12" t="e">
        <f t="shared" si="8205"/>
        <v>#DIV/0!</v>
      </c>
      <c r="W353" s="13"/>
      <c r="X353" s="11"/>
      <c r="Y353" s="39"/>
      <c r="Z353" s="43"/>
      <c r="AA353" s="10"/>
      <c r="AB353" s="11"/>
      <c r="AC353" s="74">
        <f t="shared" si="8287"/>
        <v>695</v>
      </c>
      <c r="AD353" s="74">
        <f t="shared" si="8288"/>
        <v>55</v>
      </c>
      <c r="AE353" s="11"/>
      <c r="AF353" s="12">
        <f t="shared" si="8208"/>
        <v>0</v>
      </c>
      <c r="AG353" s="11"/>
      <c r="AH353" s="12" t="e">
        <f t="shared" si="8209"/>
        <v>#DIV/0!</v>
      </c>
      <c r="AI353" s="13"/>
      <c r="AJ353" s="11"/>
      <c r="AK353" s="39"/>
      <c r="AL353" s="43"/>
      <c r="AM353" s="10"/>
      <c r="AN353" s="11"/>
      <c r="AO353" s="74">
        <f t="shared" si="8289"/>
        <v>153</v>
      </c>
      <c r="AP353" s="74">
        <f t="shared" si="8290"/>
        <v>14</v>
      </c>
      <c r="AQ353" s="11"/>
      <c r="AR353" s="12">
        <f t="shared" si="8212"/>
        <v>0</v>
      </c>
      <c r="AS353" s="11"/>
      <c r="AT353" s="12" t="e">
        <f t="shared" si="8213"/>
        <v>#DIV/0!</v>
      </c>
      <c r="AU353" s="13"/>
      <c r="AV353" s="11"/>
      <c r="AW353" s="39"/>
      <c r="AX353" s="43"/>
      <c r="AY353" s="10"/>
      <c r="AZ353" s="11"/>
      <c r="BA353" s="74">
        <f t="shared" si="8291"/>
        <v>705</v>
      </c>
      <c r="BB353" s="74">
        <f t="shared" si="8292"/>
        <v>53</v>
      </c>
      <c r="BC353" s="11"/>
      <c r="BD353" s="12">
        <f t="shared" si="8216"/>
        <v>0</v>
      </c>
      <c r="BE353" s="11"/>
      <c r="BF353" s="12" t="e">
        <f t="shared" si="8217"/>
        <v>#DIV/0!</v>
      </c>
      <c r="BG353" s="13"/>
      <c r="BH353" s="11"/>
      <c r="BI353" s="39"/>
      <c r="BJ353" s="43"/>
      <c r="BK353" s="10"/>
      <c r="BL353" s="11"/>
      <c r="BM353" s="74">
        <f t="shared" si="8293"/>
        <v>700</v>
      </c>
      <c r="BN353" s="74">
        <f t="shared" si="8294"/>
        <v>55</v>
      </c>
      <c r="BO353" s="11"/>
      <c r="BP353" s="12">
        <f t="shared" si="8220"/>
        <v>0</v>
      </c>
      <c r="BQ353" s="11"/>
      <c r="BR353" s="12" t="e">
        <f t="shared" si="8221"/>
        <v>#DIV/0!</v>
      </c>
      <c r="BS353" s="13"/>
      <c r="BT353" s="11"/>
      <c r="BU353" s="39"/>
      <c r="BV353" s="43"/>
      <c r="BW353" s="10"/>
      <c r="BX353" s="11"/>
      <c r="BY353" s="74">
        <f t="shared" si="8295"/>
        <v>687</v>
      </c>
      <c r="BZ353" s="74">
        <f t="shared" si="8296"/>
        <v>55</v>
      </c>
      <c r="CA353" s="11">
        <v>1462</v>
      </c>
      <c r="CB353" s="12">
        <f t="shared" si="8224"/>
        <v>2.2736535662299855</v>
      </c>
      <c r="CC353" s="11">
        <v>100</v>
      </c>
      <c r="CD353" s="12">
        <f t="shared" si="8225"/>
        <v>6.4020486555697823E-2</v>
      </c>
      <c r="CE353" s="13"/>
      <c r="CF353" s="11"/>
      <c r="CG353" s="39"/>
      <c r="CH353" s="43"/>
      <c r="CI353" s="10"/>
      <c r="CJ353" s="11"/>
      <c r="CK353" s="74">
        <f t="shared" si="8297"/>
        <v>703</v>
      </c>
      <c r="CL353" s="74">
        <f t="shared" si="8298"/>
        <v>56</v>
      </c>
      <c r="CM353" s="11"/>
      <c r="CN353" s="12">
        <f t="shared" si="8228"/>
        <v>0</v>
      </c>
      <c r="CO353" s="11"/>
      <c r="CP353" s="12" t="e">
        <f t="shared" si="8229"/>
        <v>#DIV/0!</v>
      </c>
      <c r="CQ353" s="13"/>
      <c r="CR353" s="11"/>
      <c r="CS353" s="39"/>
      <c r="CT353" s="43"/>
      <c r="CU353" s="10"/>
      <c r="CV353" s="11"/>
      <c r="CW353" s="74">
        <f t="shared" si="8299"/>
        <v>698</v>
      </c>
      <c r="CX353" s="74">
        <f t="shared" si="8300"/>
        <v>55</v>
      </c>
      <c r="CY353" s="11"/>
      <c r="CZ353" s="12">
        <f t="shared" si="8232"/>
        <v>0</v>
      </c>
      <c r="DA353" s="11"/>
      <c r="DB353" s="12" t="e">
        <f t="shared" si="8233"/>
        <v>#DIV/0!</v>
      </c>
      <c r="DC353" s="13"/>
      <c r="DD353" s="11"/>
      <c r="DE353" s="39"/>
      <c r="DF353" s="43"/>
      <c r="DG353" s="10"/>
      <c r="DH353" s="11"/>
      <c r="DI353" s="74">
        <f t="shared" si="8301"/>
        <v>135</v>
      </c>
      <c r="DJ353" s="74">
        <f t="shared" si="8302"/>
        <v>11</v>
      </c>
      <c r="DK353" s="11"/>
      <c r="DL353" s="12">
        <f t="shared" si="8236"/>
        <v>0</v>
      </c>
      <c r="DM353" s="11"/>
      <c r="DN353" s="12" t="e">
        <f t="shared" si="8237"/>
        <v>#DIV/0!</v>
      </c>
      <c r="DO353" s="39"/>
      <c r="DP353" s="39"/>
      <c r="DQ353" s="39"/>
      <c r="DR353" s="43"/>
      <c r="DS353" s="10"/>
      <c r="DT353" s="11"/>
      <c r="DU353" s="74">
        <f t="shared" si="8303"/>
        <v>725</v>
      </c>
      <c r="DV353" s="74">
        <f t="shared" si="8304"/>
        <v>54</v>
      </c>
      <c r="DW353" s="11"/>
      <c r="DX353" s="12">
        <f t="shared" si="8240"/>
        <v>0</v>
      </c>
      <c r="DY353" s="11"/>
      <c r="DZ353" s="12" t="e">
        <f t="shared" si="8241"/>
        <v>#DIV/0!</v>
      </c>
      <c r="EA353" s="13"/>
      <c r="EB353" s="11"/>
      <c r="EC353" s="39"/>
      <c r="ED353" s="43"/>
      <c r="EE353" s="10"/>
      <c r="EF353" s="11"/>
      <c r="EG353" s="74">
        <f t="shared" si="8305"/>
        <v>729</v>
      </c>
      <c r="EH353" s="74">
        <f t="shared" si="8306"/>
        <v>56</v>
      </c>
      <c r="EI353" s="11"/>
      <c r="EJ353" s="12">
        <f t="shared" si="8244"/>
        <v>0</v>
      </c>
      <c r="EK353" s="11"/>
      <c r="EL353" s="12" t="e">
        <f t="shared" si="8245"/>
        <v>#DIV/0!</v>
      </c>
      <c r="EM353" s="13"/>
      <c r="EN353" s="11"/>
      <c r="EO353" s="39"/>
      <c r="EP353" s="43"/>
      <c r="EQ353" s="10"/>
      <c r="ER353" s="11"/>
      <c r="ES353" s="74">
        <f t="shared" si="8307"/>
        <v>696</v>
      </c>
      <c r="ET353" s="74">
        <f t="shared" si="8308"/>
        <v>54</v>
      </c>
      <c r="EU353" s="11">
        <v>1539</v>
      </c>
      <c r="EV353" s="12">
        <f t="shared" si="8248"/>
        <v>2.3548850574712645</v>
      </c>
      <c r="EW353" s="11">
        <v>100</v>
      </c>
      <c r="EX353" s="12">
        <f t="shared" si="8249"/>
        <v>6.1012812690665039E-2</v>
      </c>
      <c r="EY353" s="13"/>
      <c r="EZ353" s="11"/>
      <c r="FA353" s="39"/>
      <c r="FB353" s="43"/>
      <c r="FC353" s="10"/>
      <c r="FD353" s="11"/>
      <c r="FE353" s="74">
        <f t="shared" si="8309"/>
        <v>709</v>
      </c>
      <c r="FF353" s="74">
        <f t="shared" si="8310"/>
        <v>56</v>
      </c>
      <c r="FG353" s="11"/>
      <c r="FH353" s="12">
        <f t="shared" si="8252"/>
        <v>0</v>
      </c>
      <c r="FI353" s="11"/>
      <c r="FJ353" s="12" t="e">
        <f t="shared" si="8253"/>
        <v>#DIV/0!</v>
      </c>
      <c r="FK353" s="13"/>
      <c r="FL353" s="11"/>
      <c r="FM353" s="39"/>
      <c r="FN353" s="43"/>
      <c r="FO353" s="10"/>
      <c r="FP353" s="11"/>
      <c r="FQ353" s="74">
        <f t="shared" si="8311"/>
        <v>717</v>
      </c>
      <c r="FR353" s="74">
        <f t="shared" si="8312"/>
        <v>55</v>
      </c>
      <c r="FS353" s="11"/>
      <c r="FT353" s="12">
        <f t="shared" si="8256"/>
        <v>0</v>
      </c>
      <c r="FU353" s="11"/>
      <c r="FV353" s="12" t="e">
        <f t="shared" si="8257"/>
        <v>#DIV/0!</v>
      </c>
      <c r="FW353" s="13"/>
      <c r="FX353" s="11"/>
      <c r="FY353" s="39"/>
      <c r="FZ353" s="43"/>
      <c r="GA353" s="10"/>
      <c r="GB353" s="11"/>
      <c r="GC353" s="74">
        <f t="shared" si="8313"/>
        <v>160</v>
      </c>
      <c r="GD353" s="74">
        <f t="shared" si="8314"/>
        <v>13</v>
      </c>
      <c r="GE353" s="11"/>
      <c r="GF353" s="12">
        <f t="shared" si="8260"/>
        <v>0</v>
      </c>
      <c r="GG353" s="11"/>
      <c r="GH353" s="12" t="e">
        <f t="shared" si="8261"/>
        <v>#DIV/0!</v>
      </c>
      <c r="GI353" s="13"/>
      <c r="GJ353" s="11"/>
      <c r="GK353" s="39"/>
      <c r="GL353" s="43"/>
      <c r="GM353" s="10"/>
      <c r="GN353" s="11"/>
      <c r="GO353" s="74">
        <f t="shared" si="8315"/>
        <v>725</v>
      </c>
      <c r="GP353" s="74">
        <f t="shared" si="8316"/>
        <v>55</v>
      </c>
      <c r="GQ353" s="11"/>
      <c r="GR353" s="12">
        <f t="shared" si="8264"/>
        <v>0</v>
      </c>
      <c r="GS353" s="11"/>
      <c r="GT353" s="12" t="e">
        <f t="shared" si="8265"/>
        <v>#DIV/0!</v>
      </c>
      <c r="GU353" s="13"/>
      <c r="GV353" s="11"/>
      <c r="GW353" s="39"/>
      <c r="GX353" s="43"/>
      <c r="GY353" s="10"/>
      <c r="GZ353" s="11"/>
      <c r="HA353" s="74">
        <f t="shared" si="8317"/>
        <v>723</v>
      </c>
      <c r="HB353" s="74">
        <f t="shared" si="8318"/>
        <v>56</v>
      </c>
      <c r="HC353" s="11"/>
      <c r="HD353" s="12">
        <f t="shared" si="8268"/>
        <v>0</v>
      </c>
      <c r="HE353" s="11"/>
      <c r="HF353" s="12" t="e">
        <f t="shared" si="8269"/>
        <v>#DIV/0!</v>
      </c>
      <c r="HG353" s="13"/>
      <c r="HH353" s="11"/>
      <c r="HI353" s="39"/>
      <c r="HJ353" s="43"/>
      <c r="HK353" s="10">
        <f t="shared" si="8270"/>
        <v>0</v>
      </c>
      <c r="HL353" s="11">
        <f t="shared" si="8271"/>
        <v>0</v>
      </c>
      <c r="HM353" s="11">
        <f t="shared" si="8272"/>
        <v>10969</v>
      </c>
      <c r="HN353" s="11">
        <f t="shared" si="8273"/>
        <v>862</v>
      </c>
      <c r="HO353" s="11">
        <f t="shared" si="8274"/>
        <v>4576</v>
      </c>
      <c r="HP353" s="202">
        <f t="shared" si="8275"/>
        <v>0.41717567690764884</v>
      </c>
      <c r="HQ353" s="15">
        <f t="shared" si="8276"/>
        <v>274</v>
      </c>
      <c r="HR353" s="12">
        <f t="shared" si="8277"/>
        <v>5.9877622377622376E-2</v>
      </c>
      <c r="HS353" s="16">
        <v>67.7</v>
      </c>
      <c r="HT353" s="17">
        <v>4144</v>
      </c>
      <c r="HU353" s="16">
        <f t="shared" si="8278"/>
        <v>90.55944055944056</v>
      </c>
      <c r="HV353" s="23"/>
      <c r="HW353" s="22"/>
      <c r="HX353" s="78">
        <f t="shared" si="8279"/>
        <v>0.38601909039865245</v>
      </c>
      <c r="HY353" s="78">
        <f t="shared" si="8280"/>
        <v>0.42480282839271144</v>
      </c>
      <c r="HZ353" s="78">
        <f t="shared" si="8281"/>
        <v>0.43941018766756035</v>
      </c>
      <c r="ID353" s="83">
        <f t="shared" ref="ID353:IF353" si="8319">ID354/ID355</f>
        <v>6.138392857142857E-3</v>
      </c>
      <c r="IE353" s="83">
        <f t="shared" si="8319"/>
        <v>2.7122321670735015E-3</v>
      </c>
      <c r="IF353" s="83">
        <f t="shared" si="8319"/>
        <v>2.1401819154628142E-3</v>
      </c>
      <c r="IG353" s="86" t="s">
        <v>41</v>
      </c>
    </row>
    <row r="354" spans="1:241" ht="19.5" thickBot="1" x14ac:dyDescent="0.3">
      <c r="A354" s="211"/>
      <c r="B354" s="42"/>
      <c r="C354" s="26">
        <f t="shared" ref="C354:D354" si="8320">SUM(C347:C353)</f>
        <v>6</v>
      </c>
      <c r="D354" s="27">
        <f t="shared" si="8320"/>
        <v>0</v>
      </c>
      <c r="E354" s="27"/>
      <c r="F354" s="27"/>
      <c r="G354" s="27">
        <f t="shared" ref="G354" si="8321">SUM(G347:G353)</f>
        <v>2962</v>
      </c>
      <c r="H354" s="28">
        <f t="shared" ref="H354" si="8322">((G354+I354)/7)/E353</f>
        <v>0.68431415445197985</v>
      </c>
      <c r="I354" s="27">
        <f t="shared" ref="I354" si="8323">SUM(I347:I353)</f>
        <v>166</v>
      </c>
      <c r="J354" s="28">
        <f t="shared" ref="J354" si="8324">(I354/(I354+G354))</f>
        <v>5.3069053708439895E-2</v>
      </c>
      <c r="K354" s="27"/>
      <c r="L354" s="27"/>
      <c r="M354" s="29" t="e">
        <f t="shared" ref="M354:N354" si="8325">M352/M351*100-100</f>
        <v>#DIV/0!</v>
      </c>
      <c r="N354" s="72" t="e">
        <f t="shared" si="8325"/>
        <v>#DIV/0!</v>
      </c>
      <c r="O354" s="26">
        <f t="shared" ref="O354:P354" si="8326">SUM(O347:O353)</f>
        <v>5</v>
      </c>
      <c r="P354" s="27">
        <f t="shared" si="8326"/>
        <v>0</v>
      </c>
      <c r="Q354" s="27"/>
      <c r="R354" s="27"/>
      <c r="S354" s="27">
        <f t="shared" si="7446"/>
        <v>1706</v>
      </c>
      <c r="T354" s="28">
        <f t="shared" ref="T354" si="8327">((S354+U354)/7)/Q353</f>
        <v>0.39002613240418121</v>
      </c>
      <c r="U354" s="27">
        <f t="shared" si="7448"/>
        <v>85</v>
      </c>
      <c r="V354" s="28">
        <f t="shared" ref="V354" si="8328">(U354/(U354+S354))</f>
        <v>4.7459519821328865E-2</v>
      </c>
      <c r="W354" s="27"/>
      <c r="X354" s="27"/>
      <c r="Y354" s="29" t="e">
        <f t="shared" ref="Y354:Z354" si="8329">Y352/Y351*100-100</f>
        <v>#DIV/0!</v>
      </c>
      <c r="Z354" s="72" t="e">
        <f t="shared" si="8329"/>
        <v>#DIV/0!</v>
      </c>
      <c r="AA354" s="26">
        <f t="shared" ref="AA354:AB354" si="8330">SUM(AA347:AA353)</f>
        <v>3</v>
      </c>
      <c r="AB354" s="27">
        <f t="shared" si="8330"/>
        <v>0</v>
      </c>
      <c r="AC354" s="27"/>
      <c r="AD354" s="27"/>
      <c r="AE354" s="27">
        <f t="shared" si="7452"/>
        <v>1753</v>
      </c>
      <c r="AF354" s="28">
        <f t="shared" ref="AF354" si="8331">((AE354+AG354)/7)/AC353</f>
        <v>0.37533401849948611</v>
      </c>
      <c r="AG354" s="27">
        <f t="shared" si="7454"/>
        <v>73</v>
      </c>
      <c r="AH354" s="28">
        <f t="shared" ref="AH354" si="8332">(AG354/(AG354+AE354))</f>
        <v>3.9978094194961664E-2</v>
      </c>
      <c r="AI354" s="27"/>
      <c r="AJ354" s="27"/>
      <c r="AK354" s="29" t="e">
        <f t="shared" ref="AK354:AL354" si="8333">AK352/AK351*100-100</f>
        <v>#DIV/0!</v>
      </c>
      <c r="AL354" s="72" t="e">
        <f t="shared" si="8333"/>
        <v>#DIV/0!</v>
      </c>
      <c r="AM354" s="26">
        <f t="shared" ref="AM354:AN354" si="8334">SUM(AM347:AM353)</f>
        <v>1</v>
      </c>
      <c r="AN354" s="27">
        <f t="shared" si="8334"/>
        <v>0</v>
      </c>
      <c r="AO354" s="27"/>
      <c r="AP354" s="27"/>
      <c r="AQ354" s="27">
        <f t="shared" si="7458"/>
        <v>380</v>
      </c>
      <c r="AR354" s="28">
        <f t="shared" ref="AR354" si="8335">((AQ354+AS354)/7)/AO353</f>
        <v>0.37628384687208216</v>
      </c>
      <c r="AS354" s="27">
        <f t="shared" si="7460"/>
        <v>23</v>
      </c>
      <c r="AT354" s="28">
        <f t="shared" ref="AT354" si="8336">(AS354/(AS354+AQ354))</f>
        <v>5.7071960297766747E-2</v>
      </c>
      <c r="AU354" s="27"/>
      <c r="AV354" s="27"/>
      <c r="AW354" s="29" t="e">
        <f t="shared" ref="AW354:AX354" si="8337">AW352/AW351*100-100</f>
        <v>#DIV/0!</v>
      </c>
      <c r="AX354" s="72" t="e">
        <f t="shared" si="8337"/>
        <v>#DIV/0!</v>
      </c>
      <c r="AY354" s="26">
        <f t="shared" ref="AY354:AZ354" si="8338">SUM(AY347:AY353)</f>
        <v>2</v>
      </c>
      <c r="AZ354" s="27">
        <f t="shared" si="8338"/>
        <v>0</v>
      </c>
      <c r="BA354" s="27"/>
      <c r="BB354" s="27"/>
      <c r="BC354" s="27">
        <f t="shared" si="7464"/>
        <v>1678</v>
      </c>
      <c r="BD354" s="28">
        <f t="shared" ref="BD354" si="8339">((BC354+BE354)/7)/BA353</f>
        <v>0.35643363728470112</v>
      </c>
      <c r="BE354" s="27">
        <f t="shared" si="7466"/>
        <v>81</v>
      </c>
      <c r="BF354" s="28">
        <f t="shared" ref="BF354" si="8340">(BE354/(BE354+BC354))</f>
        <v>4.6048891415577033E-2</v>
      </c>
      <c r="BG354" s="27"/>
      <c r="BH354" s="27"/>
      <c r="BI354" s="29" t="e">
        <f t="shared" ref="BI354:BJ354" si="8341">BI352/BI351*100-100</f>
        <v>#DIV/0!</v>
      </c>
      <c r="BJ354" s="72" t="e">
        <f t="shared" si="8341"/>
        <v>#DIV/0!</v>
      </c>
      <c r="BK354" s="26">
        <f t="shared" ref="BK354:BL354" si="8342">SUM(BK347:BK353)</f>
        <v>5</v>
      </c>
      <c r="BL354" s="27">
        <f t="shared" si="8342"/>
        <v>0</v>
      </c>
      <c r="BM354" s="27"/>
      <c r="BN354" s="27"/>
      <c r="BO354" s="27">
        <f t="shared" si="7470"/>
        <v>1699</v>
      </c>
      <c r="BP354" s="28">
        <f t="shared" ref="BP354" si="8343">((BO354+BQ354)/7)/BM353</f>
        <v>0.36102040816326531</v>
      </c>
      <c r="BQ354" s="27">
        <f t="shared" si="7472"/>
        <v>70</v>
      </c>
      <c r="BR354" s="28">
        <f t="shared" ref="BR354" si="8344">(BQ354/(BQ354+BO354))</f>
        <v>3.9570378745053703E-2</v>
      </c>
      <c r="BS354" s="27"/>
      <c r="BT354" s="27"/>
      <c r="BU354" s="29" t="e">
        <f t="shared" ref="BU354:BV354" si="8345">BU352/BU351*100-100</f>
        <v>#DIV/0!</v>
      </c>
      <c r="BV354" s="72" t="e">
        <f t="shared" si="8345"/>
        <v>#DIV/0!</v>
      </c>
      <c r="BW354" s="26">
        <f t="shared" ref="BW354:BX354" si="8346">SUM(BW347:BW353)</f>
        <v>2</v>
      </c>
      <c r="BX354" s="27">
        <f t="shared" si="8346"/>
        <v>0</v>
      </c>
      <c r="BY354" s="27"/>
      <c r="BZ354" s="27"/>
      <c r="CA354" s="27">
        <f t="shared" si="7476"/>
        <v>3140</v>
      </c>
      <c r="CB354" s="28">
        <f t="shared" ref="CB354" si="8347">((CA354+CC354)/7)/BY353</f>
        <v>0.69141193595342065</v>
      </c>
      <c r="CC354" s="27">
        <f t="shared" si="7478"/>
        <v>185</v>
      </c>
      <c r="CD354" s="28">
        <f t="shared" ref="CD354" si="8348">(CC354/(CC354+CA354))</f>
        <v>5.5639097744360905E-2</v>
      </c>
      <c r="CE354" s="27"/>
      <c r="CF354" s="27"/>
      <c r="CG354" s="29" t="e">
        <f t="shared" ref="CG354:CH354" si="8349">CG352/CG351*100-100</f>
        <v>#DIV/0!</v>
      </c>
      <c r="CH354" s="72" t="e">
        <f t="shared" si="8349"/>
        <v>#DIV/0!</v>
      </c>
      <c r="CI354" s="26">
        <f t="shared" ref="CI354:CJ354" si="8350">SUM(CI347:CI353)</f>
        <v>2</v>
      </c>
      <c r="CJ354" s="27">
        <f t="shared" si="8350"/>
        <v>0</v>
      </c>
      <c r="CK354" s="27"/>
      <c r="CL354" s="27"/>
      <c r="CM354" s="27">
        <f t="shared" si="7482"/>
        <v>1795</v>
      </c>
      <c r="CN354" s="28">
        <f t="shared" ref="CN354" si="8351">((CM354+CO354)/7)/CK353</f>
        <v>0.37878479983743141</v>
      </c>
      <c r="CO354" s="27">
        <f t="shared" si="7484"/>
        <v>69</v>
      </c>
      <c r="CP354" s="28">
        <f t="shared" ref="CP354" si="8352">(CO354/(CO354+CM354))</f>
        <v>3.7017167381974247E-2</v>
      </c>
      <c r="CQ354" s="27"/>
      <c r="CR354" s="27"/>
      <c r="CS354" s="29" t="e">
        <f t="shared" ref="CS354:CT354" si="8353">CS352/CS351*100-100</f>
        <v>#DIV/0!</v>
      </c>
      <c r="CT354" s="72" t="e">
        <f t="shared" si="8353"/>
        <v>#DIV/0!</v>
      </c>
      <c r="CU354" s="26">
        <f t="shared" ref="CU354:CV354" si="8354">SUM(CU347:CU353)</f>
        <v>2</v>
      </c>
      <c r="CV354" s="27">
        <f t="shared" si="8354"/>
        <v>0</v>
      </c>
      <c r="CW354" s="27"/>
      <c r="CX354" s="27"/>
      <c r="CY354" s="27">
        <f t="shared" si="7488"/>
        <v>1525</v>
      </c>
      <c r="CZ354" s="28">
        <f t="shared" ref="CZ354" si="8355">((CY354+DA354)/7)/CW353</f>
        <v>0.33258288988948015</v>
      </c>
      <c r="DA354" s="27">
        <f t="shared" si="7490"/>
        <v>100</v>
      </c>
      <c r="DB354" s="28">
        <f t="shared" ref="DB354" si="8356">(DA354/(DA354+CY354))</f>
        <v>6.1538461538461542E-2</v>
      </c>
      <c r="DC354" s="27"/>
      <c r="DD354" s="27"/>
      <c r="DE354" s="29" t="e">
        <f t="shared" ref="DE354:DF354" si="8357">DE352/DE351*100-100</f>
        <v>#DIV/0!</v>
      </c>
      <c r="DF354" s="72" t="e">
        <f t="shared" si="8357"/>
        <v>#DIV/0!</v>
      </c>
      <c r="DG354" s="26">
        <f t="shared" ref="DG354:DH354" si="8358">SUM(DG347:DG353)</f>
        <v>1</v>
      </c>
      <c r="DH354" s="27">
        <f t="shared" si="8358"/>
        <v>0</v>
      </c>
      <c r="DI354" s="27"/>
      <c r="DJ354" s="27"/>
      <c r="DK354" s="27">
        <f t="shared" si="7494"/>
        <v>259</v>
      </c>
      <c r="DL354" s="28">
        <f t="shared" ref="DL354" si="8359">((DK354+DM354)/7)/DI353</f>
        <v>0.29206349206349208</v>
      </c>
      <c r="DM354" s="27">
        <f t="shared" si="7496"/>
        <v>17</v>
      </c>
      <c r="DN354" s="28">
        <f t="shared" ref="DN354" si="8360">(DM354/(DM354+DK354))</f>
        <v>6.1594202898550728E-2</v>
      </c>
      <c r="DO354" s="27"/>
      <c r="DP354" s="27"/>
      <c r="DQ354" s="29" t="e">
        <f t="shared" ref="DQ354:DR354" si="8361">DQ352/DQ351*100-100</f>
        <v>#DIV/0!</v>
      </c>
      <c r="DR354" s="72" t="e">
        <f t="shared" si="8361"/>
        <v>#DIV/0!</v>
      </c>
      <c r="DS354" s="26">
        <f t="shared" ref="DS354:DT354" si="8362">SUM(DS347:DS353)</f>
        <v>2</v>
      </c>
      <c r="DT354" s="27">
        <f t="shared" si="8362"/>
        <v>0</v>
      </c>
      <c r="DU354" s="27"/>
      <c r="DV354" s="27"/>
      <c r="DW354" s="27">
        <f t="shared" si="7500"/>
        <v>1747</v>
      </c>
      <c r="DX354" s="28">
        <f t="shared" ref="DX354" si="8363">((DW354+DY354)/7)/DU353</f>
        <v>0.3611822660098522</v>
      </c>
      <c r="DY354" s="27">
        <f t="shared" si="7502"/>
        <v>86</v>
      </c>
      <c r="DZ354" s="28">
        <f t="shared" ref="DZ354" si="8364">(DY354/(DY354+DW354))</f>
        <v>4.6917621385706494E-2</v>
      </c>
      <c r="EA354" s="27"/>
      <c r="EB354" s="27"/>
      <c r="EC354" s="29" t="e">
        <f t="shared" ref="EC354:ED354" si="8365">EC352/EC351*100-100</f>
        <v>#DIV/0!</v>
      </c>
      <c r="ED354" s="72" t="e">
        <f t="shared" si="8365"/>
        <v>#DIV/0!</v>
      </c>
      <c r="EE354" s="26">
        <f t="shared" ref="EE354:EF354" si="8366">SUM(EE347:EE353)</f>
        <v>1</v>
      </c>
      <c r="EF354" s="27">
        <f t="shared" si="8366"/>
        <v>0</v>
      </c>
      <c r="EG354" s="27"/>
      <c r="EH354" s="27"/>
      <c r="EI354" s="27">
        <f t="shared" si="7506"/>
        <v>1708</v>
      </c>
      <c r="EJ354" s="28">
        <f t="shared" ref="EJ354" si="8367">((EI354+EK354)/7)/EG353</f>
        <v>0.35802469135802467</v>
      </c>
      <c r="EK354" s="27">
        <f t="shared" si="7508"/>
        <v>119</v>
      </c>
      <c r="EL354" s="28">
        <f t="shared" ref="EL354" si="8368">(EK354/(EK354+EI354))</f>
        <v>6.5134099616858232E-2</v>
      </c>
      <c r="EM354" s="27"/>
      <c r="EN354" s="27"/>
      <c r="EO354" s="29" t="e">
        <f t="shared" ref="EO354:EP354" si="8369">EO352/EO351*100-100</f>
        <v>#DIV/0!</v>
      </c>
      <c r="EP354" s="72" t="e">
        <f t="shared" si="8369"/>
        <v>#DIV/0!</v>
      </c>
      <c r="EQ354" s="26">
        <f t="shared" ref="EQ354:ER354" si="8370">SUM(EQ347:EQ353)</f>
        <v>3</v>
      </c>
      <c r="ER354" s="27">
        <f t="shared" si="8370"/>
        <v>0</v>
      </c>
      <c r="ES354" s="27"/>
      <c r="ET354" s="27"/>
      <c r="EU354" s="27">
        <f t="shared" si="7512"/>
        <v>3259</v>
      </c>
      <c r="EV354" s="28">
        <f t="shared" ref="EV354" si="8371">((EU354+EW354)/7)/ES353</f>
        <v>0.71202791461412152</v>
      </c>
      <c r="EW354" s="27">
        <f t="shared" si="7514"/>
        <v>210</v>
      </c>
      <c r="EX354" s="28">
        <f t="shared" ref="EX354" si="8372">(EW354/(EW354+EU354))</f>
        <v>6.053617757278755E-2</v>
      </c>
      <c r="EY354" s="27"/>
      <c r="EZ354" s="27"/>
      <c r="FA354" s="29" t="e">
        <f t="shared" ref="FA354:FB354" si="8373">FA352/FA351*100-100</f>
        <v>#DIV/0!</v>
      </c>
      <c r="FB354" s="72" t="e">
        <f t="shared" si="8373"/>
        <v>#DIV/0!</v>
      </c>
      <c r="FC354" s="26">
        <f t="shared" ref="FC354:FD354" si="8374">SUM(FC347:FC353)</f>
        <v>0</v>
      </c>
      <c r="FD354" s="27">
        <f t="shared" si="8374"/>
        <v>0</v>
      </c>
      <c r="FE354" s="27"/>
      <c r="FF354" s="27"/>
      <c r="FG354" s="27">
        <f t="shared" si="7518"/>
        <v>1644</v>
      </c>
      <c r="FH354" s="28">
        <f t="shared" ref="FH354" si="8375">((FG354+FI354)/7)/FE353</f>
        <v>0.35925851299617168</v>
      </c>
      <c r="FI354" s="27">
        <f t="shared" si="7520"/>
        <v>139</v>
      </c>
      <c r="FJ354" s="28">
        <f t="shared" ref="FJ354" si="8376">(FI354/(FI354+FG354))</f>
        <v>7.7958496915311273E-2</v>
      </c>
      <c r="FK354" s="27"/>
      <c r="FL354" s="27"/>
      <c r="FM354" s="29" t="e">
        <f t="shared" ref="FM354:FN354" si="8377">FM352/FM351*100-100</f>
        <v>#DIV/0!</v>
      </c>
      <c r="FN354" s="72" t="e">
        <f t="shared" si="8377"/>
        <v>#DIV/0!</v>
      </c>
      <c r="FO354" s="26">
        <f t="shared" ref="FO354:FP354" si="8378">SUM(FO347:FO353)</f>
        <v>0</v>
      </c>
      <c r="FP354" s="27">
        <f t="shared" si="8378"/>
        <v>0</v>
      </c>
      <c r="FQ354" s="27"/>
      <c r="FR354" s="27"/>
      <c r="FS354" s="27">
        <f t="shared" si="7524"/>
        <v>1694</v>
      </c>
      <c r="FT354" s="28">
        <f t="shared" ref="FT354" si="8379">((FS354+FU354)/7)/FQ353</f>
        <v>0.35564853556485354</v>
      </c>
      <c r="FU354" s="27">
        <f t="shared" si="7526"/>
        <v>91</v>
      </c>
      <c r="FV354" s="28">
        <f t="shared" ref="FV354" si="8380">(FU354/(FU354+FS354))</f>
        <v>5.0980392156862744E-2</v>
      </c>
      <c r="FW354" s="27"/>
      <c r="FX354" s="27"/>
      <c r="FY354" s="29" t="e">
        <f t="shared" ref="FY354:FZ354" si="8381">FY352/FY351*100-100</f>
        <v>#DIV/0!</v>
      </c>
      <c r="FZ354" s="72" t="e">
        <f t="shared" si="8381"/>
        <v>#DIV/0!</v>
      </c>
      <c r="GA354" s="26">
        <f t="shared" ref="GA354:GB354" si="8382">SUM(GA347:GA353)</f>
        <v>1</v>
      </c>
      <c r="GB354" s="27">
        <f t="shared" si="8382"/>
        <v>0</v>
      </c>
      <c r="GC354" s="27"/>
      <c r="GD354" s="27"/>
      <c r="GE354" s="27">
        <f t="shared" si="7530"/>
        <v>359</v>
      </c>
      <c r="GF354" s="28">
        <f t="shared" ref="GF354" si="8383">((GE354+GG354)/7)/GC353</f>
        <v>0.35625000000000001</v>
      </c>
      <c r="GG354" s="27">
        <f t="shared" si="7532"/>
        <v>40</v>
      </c>
      <c r="GH354" s="28">
        <f t="shared" ref="GH354" si="8384">(GG354/(GG354+GE354))</f>
        <v>0.10025062656641603</v>
      </c>
      <c r="GI354" s="27"/>
      <c r="GJ354" s="27"/>
      <c r="GK354" s="29" t="e">
        <f t="shared" ref="GK354:GL354" si="8385">GK352/GK351*100-100</f>
        <v>#DIV/0!</v>
      </c>
      <c r="GL354" s="72" t="e">
        <f t="shared" si="8385"/>
        <v>#DIV/0!</v>
      </c>
      <c r="GM354" s="26">
        <f t="shared" ref="GM354:GN354" si="8386">SUM(GM347:GM353)</f>
        <v>1</v>
      </c>
      <c r="GN354" s="27">
        <f t="shared" si="8386"/>
        <v>0</v>
      </c>
      <c r="GO354" s="27"/>
      <c r="GP354" s="27"/>
      <c r="GQ354" s="27">
        <f t="shared" si="7536"/>
        <v>1789</v>
      </c>
      <c r="GR354" s="28">
        <f t="shared" ref="GR354" si="8387">((GQ354+GS354)/7)/GO353</f>
        <v>0.36354679802955664</v>
      </c>
      <c r="GS354" s="27">
        <f t="shared" si="7538"/>
        <v>56</v>
      </c>
      <c r="GT354" s="28">
        <f t="shared" ref="GT354" si="8388">(GS354/(GS354+GQ354))</f>
        <v>3.035230352303523E-2</v>
      </c>
      <c r="GU354" s="27"/>
      <c r="GV354" s="27"/>
      <c r="GW354" s="29" t="e">
        <f t="shared" ref="GW354:GX354" si="8389">GW352/GW351*100-100</f>
        <v>#DIV/0!</v>
      </c>
      <c r="GX354" s="72" t="e">
        <f t="shared" si="8389"/>
        <v>#DIV/0!</v>
      </c>
      <c r="GY354" s="26">
        <f t="shared" ref="GY354:GZ354" si="8390">SUM(GY347:GY353)</f>
        <v>3</v>
      </c>
      <c r="GZ354" s="27">
        <f t="shared" si="8390"/>
        <v>0</v>
      </c>
      <c r="HA354" s="27"/>
      <c r="HB354" s="27"/>
      <c r="HC354" s="27">
        <f t="shared" si="7542"/>
        <v>1687</v>
      </c>
      <c r="HD354" s="28">
        <f t="shared" ref="HD354" si="8391">((HC354+HE354)/7)/HA353</f>
        <v>0.34854771784232363</v>
      </c>
      <c r="HE354" s="27">
        <f t="shared" si="7544"/>
        <v>77</v>
      </c>
      <c r="HF354" s="28">
        <f t="shared" ref="HF354" si="8392">(HE354/(HE354+HC354))</f>
        <v>4.3650793650793648E-2</v>
      </c>
      <c r="HG354" s="27"/>
      <c r="HH354" s="27"/>
      <c r="HI354" s="29" t="e">
        <f t="shared" ref="HI354:HJ354" si="8393">HI352/HI351*100-100</f>
        <v>#DIV/0!</v>
      </c>
      <c r="HJ354" s="72" t="e">
        <f t="shared" si="8393"/>
        <v>#DIV/0!</v>
      </c>
      <c r="HK354" s="26">
        <f t="shared" si="8270"/>
        <v>40</v>
      </c>
      <c r="HL354" s="27">
        <f t="shared" si="8271"/>
        <v>0</v>
      </c>
      <c r="HM354" s="27"/>
      <c r="HN354" s="27"/>
      <c r="HO354" s="27">
        <f t="shared" ref="HO354" si="8394">+G354+S354+AE354+AQ354+BC354+BO354+CA354+CM354+CY354+DK354+DW354+EI354+EU354+FG354+FS354+GE354+GQ354+HC354+I354+U354+AG354+AS354+BE354+BQ354+CC354+CO354+DA354+DM354+DY354+EK354+EW354+FI354+FU354+GG354+GS354+HE354</f>
        <v>32471</v>
      </c>
      <c r="HP354" s="203">
        <f t="shared" ref="HP354" si="8395">+((HO354)/HM353)/7</f>
        <v>0.4228930883138195</v>
      </c>
      <c r="HQ354" s="62">
        <f t="shared" si="8276"/>
        <v>1687</v>
      </c>
      <c r="HR354" s="52">
        <f t="shared" si="8277"/>
        <v>5.1954051307320379E-2</v>
      </c>
      <c r="HS354" s="53">
        <f t="shared" si="7549"/>
        <v>67.457142857142856</v>
      </c>
      <c r="HT354" s="54">
        <f t="shared" si="7550"/>
        <v>25798</v>
      </c>
      <c r="HU354" s="53">
        <f t="shared" si="7551"/>
        <v>79.582540295151603</v>
      </c>
      <c r="HV354" s="63" t="e">
        <f t="shared" ref="HV354:HW354" si="8396">HV352/HV351*100-100</f>
        <v>#DIV/0!</v>
      </c>
      <c r="HW354" s="72" t="e">
        <f t="shared" si="8396"/>
        <v>#DIV/0!</v>
      </c>
      <c r="HX354" s="78">
        <f t="shared" ref="HX354" si="8397">SUM(G354,I354,S354,U354,AE354,AG354,AQ354,AS354,BC354,BE354,BO354,BQ354)/7/SUM(E353,Q353,AC353,AO353,BA353,BM353)</f>
        <v>0.4281703697762092</v>
      </c>
      <c r="HY354" s="78">
        <f t="shared" ref="HY354" si="8398">SUM(CA354,CC354,CM354,CO354,CY354,DA354,DK354,DM354,DW354,DY354,EI354,EK354)/7/SUM(BY353,CK353,CW353,DI353,DU353,EG353)</f>
        <v>0.4176541435176192</v>
      </c>
      <c r="HZ354" s="78">
        <f t="shared" ref="HZ354" si="8399">SUM(K354,EU354,EW354,FG354,FI354,FS354,FU354,GE354,GG354,GQ354,GS354,HC354,HE354)/7/SUM(ES353,FE353,FQ353,GC353,GO353,HA353)</f>
        <v>0.42301800076599005</v>
      </c>
      <c r="IA354" s="82">
        <f t="shared" ref="IA354" si="8400">SUM(I354,U354,AG354,AS354,BE354,BQ354)/SUM(G354,I354,S354,U354,AE354,AG354,AQ354,AS354,BC354,BE354,BO354,BQ354)</f>
        <v>4.6646684151367551E-2</v>
      </c>
      <c r="IB354" s="82">
        <f t="shared" ref="IB354" si="8401">SUM(CC354,CO354,DA354,DM354,DY354,EK354)/SUM(CA354,CC354,CM354,CO354,CY354,DA354,DK354,DM354,DW354,DY354,EI354,EK354)</f>
        <v>5.3581395348837206E-2</v>
      </c>
      <c r="IC354" s="82">
        <f t="shared" ref="IC354" si="8402">SUM(EW354,FI354,FU354,GG354,GS354,HE354)/SUM(EU354,EW354,FG354,FI354,FS354,FU354,GE354,GG354,GQ354,GS354,HC354,HE354)</f>
        <v>5.5500226346763243E-2</v>
      </c>
      <c r="ID354" s="84">
        <f t="shared" ref="ID354" si="8403">SUM(C354,O354,AA354,AM354,AY354,BK354)</f>
        <v>22</v>
      </c>
      <c r="IE354" s="84">
        <f t="shared" ref="IE354" si="8404">SUM(BW354,CI354,CU354,DG354,DS354,EE354)</f>
        <v>10</v>
      </c>
      <c r="IF354" s="84">
        <f t="shared" ref="IF354" si="8405">SUM(EQ354,FC354,FO354,GA354,GM354,GY354)</f>
        <v>8</v>
      </c>
      <c r="IG354" s="86" t="s">
        <v>40</v>
      </c>
    </row>
    <row r="355" spans="1:24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9">
        <f t="shared" ref="HK355:HL355" si="8406">HK354/HM344</f>
        <v>3.6333908620219818E-3</v>
      </c>
      <c r="HL355" s="125">
        <f t="shared" si="8406"/>
        <v>0</v>
      </c>
      <c r="HM355" s="4"/>
      <c r="HN355" s="4"/>
      <c r="HO355" s="4"/>
      <c r="HP355" s="205"/>
      <c r="HQ355" s="4"/>
      <c r="HR355" s="4"/>
      <c r="HS355" s="4"/>
      <c r="HT355" s="126"/>
      <c r="HU355" s="4"/>
      <c r="HV355" s="4"/>
      <c r="HW355" s="5"/>
      <c r="HY355" s="77"/>
      <c r="HZ355" s="77"/>
      <c r="ID355" s="84">
        <f t="shared" ref="ID355" si="8407">SUM(E344,Q344,AC344,AO344,BA344,BM344)</f>
        <v>3584</v>
      </c>
      <c r="IE355" s="84">
        <f t="shared" ref="IE355" si="8408">SUM(BY344,CK344,CW344,DI344,DU344,EG344)</f>
        <v>3687</v>
      </c>
      <c r="IF355" s="84">
        <f t="shared" ref="IF355" si="8409">SUM(ES344,FE344,FQ344,GC344,GO344,HA344)</f>
        <v>3738</v>
      </c>
      <c r="IG355" s="86" t="s">
        <v>38</v>
      </c>
    </row>
    <row r="356" spans="1:241" x14ac:dyDescent="0.25">
      <c r="A356" s="210">
        <v>64</v>
      </c>
      <c r="B356" s="73">
        <f>B353+1</f>
        <v>44778</v>
      </c>
      <c r="C356" s="33">
        <v>2</v>
      </c>
      <c r="D356" s="34"/>
      <c r="E356" s="34">
        <f>E353-C356+Q353+AC353+AO353+BA353+BM353</f>
        <v>3560</v>
      </c>
      <c r="F356" s="34">
        <f>F353-D356+R353+AD353+AP353+BB353+BN353</f>
        <v>286</v>
      </c>
      <c r="G356" s="34">
        <v>1513</v>
      </c>
      <c r="H356" s="35">
        <f t="shared" ref="H356:H362" si="8410">((G356+I356)/E356)</f>
        <v>0.44494382022471912</v>
      </c>
      <c r="I356" s="34">
        <v>71</v>
      </c>
      <c r="J356" s="35">
        <f t="shared" ref="J356:J362" si="8411">I356/(G356+I356)</f>
        <v>4.482323232323232E-2</v>
      </c>
      <c r="K356" s="36"/>
      <c r="L356" s="34"/>
      <c r="M356" s="34"/>
      <c r="N356" s="37"/>
      <c r="O356" s="33"/>
      <c r="P356" s="34"/>
      <c r="Q356" s="34">
        <v>0</v>
      </c>
      <c r="R356" s="34">
        <v>0</v>
      </c>
      <c r="S356" s="34"/>
      <c r="T356" s="35" t="e">
        <f t="shared" ref="T356:T362" si="8412">((S356+U356)/Q356)</f>
        <v>#DIV/0!</v>
      </c>
      <c r="U356" s="34"/>
      <c r="V356" s="35" t="e">
        <f t="shared" ref="V356:V362" si="8413">U356/(S356+U356)</f>
        <v>#DIV/0!</v>
      </c>
      <c r="W356" s="36"/>
      <c r="X356" s="34"/>
      <c r="Y356" s="34"/>
      <c r="Z356" s="37"/>
      <c r="AA356" s="33"/>
      <c r="AB356" s="34"/>
      <c r="AC356" s="34">
        <v>0</v>
      </c>
      <c r="AD356" s="34">
        <v>0</v>
      </c>
      <c r="AE356" s="34"/>
      <c r="AF356" s="35" t="e">
        <f t="shared" ref="AF356:AF362" si="8414">((AE356+AG356)/AC356)</f>
        <v>#DIV/0!</v>
      </c>
      <c r="AG356" s="34"/>
      <c r="AH356" s="35" t="e">
        <f t="shared" ref="AH356:AH362" si="8415">AG356/(AE356+AG356)</f>
        <v>#DIV/0!</v>
      </c>
      <c r="AI356" s="36"/>
      <c r="AJ356" s="34"/>
      <c r="AK356" s="34"/>
      <c r="AL356" s="37"/>
      <c r="AM356" s="33"/>
      <c r="AN356" s="34"/>
      <c r="AO356" s="34">
        <v>0</v>
      </c>
      <c r="AP356" s="34">
        <v>0</v>
      </c>
      <c r="AQ356" s="34"/>
      <c r="AR356" s="35" t="e">
        <f t="shared" ref="AR356:AR362" si="8416">((AQ356+AS356)/AO356)</f>
        <v>#DIV/0!</v>
      </c>
      <c r="AS356" s="34"/>
      <c r="AT356" s="35" t="e">
        <f t="shared" ref="AT356:AT362" si="8417">AS356/(AQ356+AS356)</f>
        <v>#DIV/0!</v>
      </c>
      <c r="AU356" s="36"/>
      <c r="AV356" s="34"/>
      <c r="AW356" s="34"/>
      <c r="AX356" s="37"/>
      <c r="AY356" s="33"/>
      <c r="AZ356" s="34"/>
      <c r="BA356" s="34">
        <v>0</v>
      </c>
      <c r="BB356" s="34">
        <v>0</v>
      </c>
      <c r="BC356" s="34"/>
      <c r="BD356" s="35" t="e">
        <f t="shared" ref="BD356:BD362" si="8418">((BC356+BE356)/BA356)</f>
        <v>#DIV/0!</v>
      </c>
      <c r="BE356" s="34"/>
      <c r="BF356" s="35" t="e">
        <f t="shared" ref="BF356:BF362" si="8419">BE356/(BC356+BE356)</f>
        <v>#DIV/0!</v>
      </c>
      <c r="BG356" s="36"/>
      <c r="BH356" s="34"/>
      <c r="BI356" s="34"/>
      <c r="BJ356" s="37"/>
      <c r="BK356" s="33"/>
      <c r="BL356" s="34"/>
      <c r="BM356" s="34">
        <v>0</v>
      </c>
      <c r="BN356" s="34">
        <v>0</v>
      </c>
      <c r="BO356" s="34"/>
      <c r="BP356" s="35" t="e">
        <f t="shared" ref="BP356:BP362" si="8420">((BO356+BQ356)/BM356)</f>
        <v>#DIV/0!</v>
      </c>
      <c r="BQ356" s="34"/>
      <c r="BR356" s="35" t="e">
        <f t="shared" ref="BR356:BR362" si="8421">BQ356/(BO356+BQ356)</f>
        <v>#DIV/0!</v>
      </c>
      <c r="BS356" s="36"/>
      <c r="BT356" s="34"/>
      <c r="BU356" s="34"/>
      <c r="BV356" s="37"/>
      <c r="BW356" s="33">
        <v>5</v>
      </c>
      <c r="BX356" s="34"/>
      <c r="BY356" s="34">
        <f>BY353-BW356+CK353+CW353+DI353+DU353+EG353</f>
        <v>3672</v>
      </c>
      <c r="BZ356" s="34">
        <f>BZ353-BX356+CL353+CX353+DJ353+DV353+EH353</f>
        <v>287</v>
      </c>
      <c r="CA356" s="34">
        <v>1500</v>
      </c>
      <c r="CB356" s="35">
        <f t="shared" ref="CB356:CB362" si="8422">((CA356+CC356)/BY356)</f>
        <v>0.43600217864923746</v>
      </c>
      <c r="CC356" s="34">
        <v>101</v>
      </c>
      <c r="CD356" s="35">
        <f t="shared" ref="CD356:CD362" si="8423">CC356/(CA356+CC356)</f>
        <v>6.3085571517801378E-2</v>
      </c>
      <c r="CE356" s="36"/>
      <c r="CF356" s="34"/>
      <c r="CG356" s="34"/>
      <c r="CH356" s="37"/>
      <c r="CI356" s="33"/>
      <c r="CJ356" s="34"/>
      <c r="CK356" s="34">
        <v>0</v>
      </c>
      <c r="CL356" s="34">
        <v>0</v>
      </c>
      <c r="CM356" s="34"/>
      <c r="CN356" s="35" t="e">
        <f t="shared" ref="CN356:CN362" si="8424">((CM356+CO356)/CK356)</f>
        <v>#DIV/0!</v>
      </c>
      <c r="CO356" s="34"/>
      <c r="CP356" s="35" t="e">
        <f t="shared" ref="CP356:CP362" si="8425">CO356/(CM356+CO356)</f>
        <v>#DIV/0!</v>
      </c>
      <c r="CQ356" s="36"/>
      <c r="CR356" s="34"/>
      <c r="CS356" s="34"/>
      <c r="CT356" s="37"/>
      <c r="CU356" s="33"/>
      <c r="CV356" s="34"/>
      <c r="CW356" s="34">
        <v>0</v>
      </c>
      <c r="CX356" s="34">
        <v>0</v>
      </c>
      <c r="CY356" s="34"/>
      <c r="CZ356" s="35" t="e">
        <f t="shared" ref="CZ356:CZ362" si="8426">((CY356+DA356)/CW356)</f>
        <v>#DIV/0!</v>
      </c>
      <c r="DA356" s="34"/>
      <c r="DB356" s="35" t="e">
        <f t="shared" ref="DB356:DB362" si="8427">DA356/(CY356+DA356)</f>
        <v>#DIV/0!</v>
      </c>
      <c r="DC356" s="36"/>
      <c r="DD356" s="34"/>
      <c r="DE356" s="34"/>
      <c r="DF356" s="37"/>
      <c r="DG356" s="33"/>
      <c r="DH356" s="34"/>
      <c r="DI356" s="34">
        <v>0</v>
      </c>
      <c r="DJ356" s="34">
        <v>0</v>
      </c>
      <c r="DK356" s="34"/>
      <c r="DL356" s="35" t="e">
        <f t="shared" ref="DL356:DL362" si="8428">((DK356+DM356)/DI356)</f>
        <v>#DIV/0!</v>
      </c>
      <c r="DM356" s="34"/>
      <c r="DN356" s="35" t="e">
        <f t="shared" ref="DN356:DN362" si="8429">DM356/(DK356+DM356)</f>
        <v>#DIV/0!</v>
      </c>
      <c r="DO356" s="36"/>
      <c r="DP356" s="34"/>
      <c r="DQ356" s="34"/>
      <c r="DR356" s="37"/>
      <c r="DS356" s="33"/>
      <c r="DT356" s="34"/>
      <c r="DU356" s="34">
        <v>0</v>
      </c>
      <c r="DV356" s="34">
        <v>0</v>
      </c>
      <c r="DW356" s="34"/>
      <c r="DX356" s="35" t="e">
        <f t="shared" ref="DX356:DX362" si="8430">((DW356+DY356)/DU356)</f>
        <v>#DIV/0!</v>
      </c>
      <c r="DY356" s="34"/>
      <c r="DZ356" s="35" t="e">
        <f t="shared" ref="DZ356:DZ362" si="8431">DY356/(DW356+DY356)</f>
        <v>#DIV/0!</v>
      </c>
      <c r="EA356" s="36"/>
      <c r="EB356" s="34"/>
      <c r="EC356" s="34"/>
      <c r="ED356" s="37"/>
      <c r="EE356" s="33"/>
      <c r="EF356" s="34"/>
      <c r="EG356" s="34">
        <v>0</v>
      </c>
      <c r="EH356" s="34">
        <v>0</v>
      </c>
      <c r="EI356" s="34"/>
      <c r="EJ356" s="35" t="e">
        <f t="shared" ref="EJ356:EJ362" si="8432">((EI356+EK356)/EG356)</f>
        <v>#DIV/0!</v>
      </c>
      <c r="EK356" s="34"/>
      <c r="EL356" s="35" t="e">
        <f t="shared" ref="EL356:EL362" si="8433">EK356/(EI356+EK356)</f>
        <v>#DIV/0!</v>
      </c>
      <c r="EM356" s="36"/>
      <c r="EN356" s="34"/>
      <c r="EO356" s="34"/>
      <c r="EP356" s="37"/>
      <c r="EQ356" s="33">
        <v>4</v>
      </c>
      <c r="ER356" s="34"/>
      <c r="ES356" s="34">
        <f>ES353-EQ356+FE353+FQ353+GC353+GO353+HA353</f>
        <v>3726</v>
      </c>
      <c r="ET356" s="34">
        <f>ET353-ER356+FF353+FR353+GD353+GP353+HB353</f>
        <v>289</v>
      </c>
      <c r="EU356" s="34">
        <v>1491</v>
      </c>
      <c r="EV356" s="35">
        <f t="shared" ref="EV356:EV362" si="8434">((EU356+EW356)/ES356)</f>
        <v>0.42216854535695114</v>
      </c>
      <c r="EW356" s="34">
        <v>82</v>
      </c>
      <c r="EX356" s="35">
        <f t="shared" ref="EX356:EX362" si="8435">EW356/(EU356+EW356)</f>
        <v>5.2129688493324854E-2</v>
      </c>
      <c r="EY356" s="36"/>
      <c r="EZ356" s="34"/>
      <c r="FA356" s="34"/>
      <c r="FB356" s="37"/>
      <c r="FC356" s="33"/>
      <c r="FD356" s="34"/>
      <c r="FE356" s="34">
        <v>0</v>
      </c>
      <c r="FF356" s="34">
        <v>0</v>
      </c>
      <c r="FG356" s="34"/>
      <c r="FH356" s="35" t="e">
        <f t="shared" ref="FH356:FH362" si="8436">((FG356+FI356)/FE356)</f>
        <v>#DIV/0!</v>
      </c>
      <c r="FI356" s="34"/>
      <c r="FJ356" s="35" t="e">
        <f t="shared" ref="FJ356:FJ362" si="8437">FI356/(FG356+FI356)</f>
        <v>#DIV/0!</v>
      </c>
      <c r="FK356" s="36"/>
      <c r="FL356" s="34"/>
      <c r="FM356" s="34"/>
      <c r="FN356" s="37"/>
      <c r="FO356" s="33"/>
      <c r="FP356" s="34"/>
      <c r="FQ356" s="34">
        <v>0</v>
      </c>
      <c r="FR356" s="34">
        <v>0</v>
      </c>
      <c r="FS356" s="34"/>
      <c r="FT356" s="35" t="e">
        <f t="shared" ref="FT356:FT362" si="8438">((FS356+FU356)/FQ356)</f>
        <v>#DIV/0!</v>
      </c>
      <c r="FU356" s="34"/>
      <c r="FV356" s="35" t="e">
        <f t="shared" ref="FV356:FV362" si="8439">FU356/(FS356+FU356)</f>
        <v>#DIV/0!</v>
      </c>
      <c r="FW356" s="36"/>
      <c r="FX356" s="34"/>
      <c r="FY356" s="34"/>
      <c r="FZ356" s="37"/>
      <c r="GA356" s="33"/>
      <c r="GB356" s="34"/>
      <c r="GC356" s="34">
        <v>0</v>
      </c>
      <c r="GD356" s="34">
        <v>0</v>
      </c>
      <c r="GE356" s="34"/>
      <c r="GF356" s="35" t="e">
        <f t="shared" ref="GF356:GF362" si="8440">((GE356+GG356)/GC356)</f>
        <v>#DIV/0!</v>
      </c>
      <c r="GG356" s="34"/>
      <c r="GH356" s="35" t="e">
        <f t="shared" ref="GH356:GH362" si="8441">GG356/(GE356+GG356)</f>
        <v>#DIV/0!</v>
      </c>
      <c r="GI356" s="36"/>
      <c r="GJ356" s="34"/>
      <c r="GK356" s="34"/>
      <c r="GL356" s="37"/>
      <c r="GM356" s="33"/>
      <c r="GN356" s="34"/>
      <c r="GO356" s="34">
        <v>0</v>
      </c>
      <c r="GP356" s="34">
        <v>0</v>
      </c>
      <c r="GQ356" s="34"/>
      <c r="GR356" s="35" t="e">
        <f t="shared" ref="GR356:GR362" si="8442">((GQ356+GS356)/GO356)</f>
        <v>#DIV/0!</v>
      </c>
      <c r="GS356" s="34"/>
      <c r="GT356" s="35" t="e">
        <f t="shared" ref="GT356:GT362" si="8443">GS356/(GQ356+GS356)</f>
        <v>#DIV/0!</v>
      </c>
      <c r="GU356" s="36"/>
      <c r="GV356" s="34"/>
      <c r="GW356" s="34"/>
      <c r="GX356" s="37"/>
      <c r="GY356" s="33"/>
      <c r="GZ356" s="34"/>
      <c r="HA356" s="34">
        <v>0</v>
      </c>
      <c r="HB356" s="34">
        <v>0</v>
      </c>
      <c r="HC356" s="34"/>
      <c r="HD356" s="35" t="e">
        <f t="shared" ref="HD356:HD362" si="8444">((HC356+HE356)/HA356)</f>
        <v>#DIV/0!</v>
      </c>
      <c r="HE356" s="34"/>
      <c r="HF356" s="35" t="e">
        <f t="shared" ref="HF356:HF362" si="8445">HE356/(HC356+HE356)</f>
        <v>#DIV/0!</v>
      </c>
      <c r="HG356" s="36"/>
      <c r="HH356" s="34"/>
      <c r="HI356" s="34"/>
      <c r="HJ356" s="37"/>
      <c r="HK356" s="33">
        <f t="shared" ref="HK356:HK363" si="8446">+C356+O356+AA356+AM356+AY356+BK356+BW356+CI356+CU356+DG356+DS356+EE356+EQ356+FC356+FO356+GA356+GM356+GY356</f>
        <v>11</v>
      </c>
      <c r="HL356" s="34">
        <f t="shared" ref="HL356:HL363" si="8447">+D356+P356+AB356+AN356+AZ356+BL356+BX356+CJ356+CV356+DH356+DT356+EF356+ER356+FD356+FP356+GB356+GN356+GZ356</f>
        <v>0</v>
      </c>
      <c r="HM356" s="34">
        <f t="shared" ref="HM356:HM362" si="8448">+E356+Q356+AC356+AO356+BA356+BM356+BY356+CK356+CW356+DI356+DU356+EG356+ES356+FE356+FQ356+GC356+GO356+HA356</f>
        <v>10958</v>
      </c>
      <c r="HN356" s="34">
        <f t="shared" ref="HN356:HN362" si="8449">+F356+R356+AD356+AP356+BB356+BN356+BZ356+CL356+CX356+DJ356+DV356+EH356+ET356+FF356+FR356+GD356+GP356+HB356</f>
        <v>862</v>
      </c>
      <c r="HO356" s="34">
        <f t="shared" ref="HO356:HO362" si="8450">+G356+S356+AE356+AQ356+BC356+BO356+CA356+CM356+CY356+DK356+DW356+EI356+EU356+FG356+FS356+GE356+GQ356+HC356+HE356+I356+U356+AG356+AS356+BE356+BQ356+CC356+CO356+DA356+DM356+DY356+EK356+EW356+FI356+FU356+GG356+GS356</f>
        <v>4758</v>
      </c>
      <c r="HP356" s="201">
        <f t="shared" ref="HP356:HP362" si="8451">+(HO356)/HM356</f>
        <v>0.43420332177404636</v>
      </c>
      <c r="HQ356" s="48">
        <f t="shared" ref="HQ356:HQ363" si="8452">+I356+U356+AG356+AS356+BE356+BQ356+CC356+CO356+DA356+DM356+DY356+EK356+EW356+FI356+FU356+GG356+GS356+HE356</f>
        <v>254</v>
      </c>
      <c r="HR356" s="35">
        <f t="shared" ref="HR356:HR363" si="8453">+(HQ356/(HO356))</f>
        <v>5.3383774695250102E-2</v>
      </c>
      <c r="HS356" s="49">
        <v>67.7</v>
      </c>
      <c r="HT356" s="50">
        <v>4307</v>
      </c>
      <c r="HU356" s="49">
        <f t="shared" ref="HU356:HU362" si="8454">+HT356/HO356*100</f>
        <v>90.521227406473301</v>
      </c>
      <c r="HV356" s="48"/>
      <c r="HW356" s="37"/>
      <c r="HX356" s="78">
        <f t="shared" ref="HX356:HX362" si="8455">SUM(G356,I356,S356,U356,AE356,AG356,AQ356,AS356,BC356,BE356,BO356,BQ356)/SUM(E356,Q356,AC356,AO356,BA356,BM356)</f>
        <v>0.44494382022471912</v>
      </c>
      <c r="HY356" s="78">
        <f t="shared" ref="HY356:HY362" si="8456">SUM(CA356,CC356,CM356,CO356,CY356,DA356,DK356,DM356,DW356,DY356,EI356,EK356)/SUM(BY356,CK356,CW356,DI356,DU356,EG356)</f>
        <v>0.43600217864923746</v>
      </c>
      <c r="HZ356" s="78">
        <f t="shared" ref="HZ356:HZ362" si="8457">SUM(K356,EU356,EW356,FG356,FI356,FS356,FU356,GE356,GG356,GQ356,GS356,HC356,HE356)/SUM(ES356,FE356,FQ356,GC356,GO356,HA356)</f>
        <v>0.42216854535695114</v>
      </c>
    </row>
    <row r="357" spans="1:241" x14ac:dyDescent="0.25">
      <c r="A357" s="211"/>
      <c r="B357" s="41">
        <f t="shared" ref="B357:B362" si="8458">+B356+1</f>
        <v>44779</v>
      </c>
      <c r="C357" s="10"/>
      <c r="D357" s="11"/>
      <c r="E357" s="74">
        <f t="shared" ref="E357:E362" si="8459">E356-C357</f>
        <v>3560</v>
      </c>
      <c r="F357" s="74">
        <f t="shared" ref="F357:F362" si="8460">F356-D357</f>
        <v>286</v>
      </c>
      <c r="G357" s="11">
        <v>1440</v>
      </c>
      <c r="H357" s="12">
        <f t="shared" si="8410"/>
        <v>0.42387640449438202</v>
      </c>
      <c r="I357" s="11">
        <v>69</v>
      </c>
      <c r="J357" s="12">
        <f t="shared" si="8411"/>
        <v>4.5725646123260438E-2</v>
      </c>
      <c r="K357" s="13"/>
      <c r="L357" s="11"/>
      <c r="M357" s="11"/>
      <c r="N357" s="14"/>
      <c r="O357" s="10"/>
      <c r="P357" s="11"/>
      <c r="Q357" s="74">
        <f t="shared" ref="Q357:Q362" si="8461">Q356-O357</f>
        <v>0</v>
      </c>
      <c r="R357" s="74">
        <f t="shared" ref="R357:R362" si="8462">R356-P357</f>
        <v>0</v>
      </c>
      <c r="S357" s="11"/>
      <c r="T357" s="12" t="e">
        <f t="shared" si="8412"/>
        <v>#DIV/0!</v>
      </c>
      <c r="U357" s="11"/>
      <c r="V357" s="12" t="e">
        <f t="shared" si="8413"/>
        <v>#DIV/0!</v>
      </c>
      <c r="W357" s="13"/>
      <c r="X357" s="11"/>
      <c r="Y357" s="11"/>
      <c r="Z357" s="14"/>
      <c r="AA357" s="10"/>
      <c r="AB357" s="11"/>
      <c r="AC357" s="74">
        <f t="shared" ref="AC357:AC362" si="8463">AC356-AA357</f>
        <v>0</v>
      </c>
      <c r="AD357" s="74">
        <f t="shared" ref="AD357:AD362" si="8464">AD356-AB357</f>
        <v>0</v>
      </c>
      <c r="AE357" s="11"/>
      <c r="AF357" s="12" t="e">
        <f t="shared" si="8414"/>
        <v>#DIV/0!</v>
      </c>
      <c r="AG357" s="11"/>
      <c r="AH357" s="12" t="e">
        <f t="shared" si="8415"/>
        <v>#DIV/0!</v>
      </c>
      <c r="AI357" s="13"/>
      <c r="AJ357" s="11"/>
      <c r="AK357" s="11"/>
      <c r="AL357" s="14"/>
      <c r="AM357" s="10"/>
      <c r="AN357" s="11"/>
      <c r="AO357" s="74">
        <f t="shared" ref="AO357:AO362" si="8465">AO356-AM357</f>
        <v>0</v>
      </c>
      <c r="AP357" s="74">
        <f t="shared" ref="AP357:AP362" si="8466">AP356-AN357</f>
        <v>0</v>
      </c>
      <c r="AQ357" s="11"/>
      <c r="AR357" s="12" t="e">
        <f t="shared" si="8416"/>
        <v>#DIV/0!</v>
      </c>
      <c r="AS357" s="11"/>
      <c r="AT357" s="12" t="e">
        <f t="shared" si="8417"/>
        <v>#DIV/0!</v>
      </c>
      <c r="AU357" s="13"/>
      <c r="AV357" s="11"/>
      <c r="AW357" s="11"/>
      <c r="AX357" s="14"/>
      <c r="AY357" s="10"/>
      <c r="AZ357" s="11"/>
      <c r="BA357" s="74">
        <f t="shared" ref="BA357:BA362" si="8467">BA356-AY357</f>
        <v>0</v>
      </c>
      <c r="BB357" s="74">
        <f t="shared" ref="BB357:BB362" si="8468">BB356-AZ357</f>
        <v>0</v>
      </c>
      <c r="BC357" s="11"/>
      <c r="BD357" s="12" t="e">
        <f t="shared" si="8418"/>
        <v>#DIV/0!</v>
      </c>
      <c r="BE357" s="11"/>
      <c r="BF357" s="12" t="e">
        <f t="shared" si="8419"/>
        <v>#DIV/0!</v>
      </c>
      <c r="BG357" s="13"/>
      <c r="BH357" s="11"/>
      <c r="BI357" s="11"/>
      <c r="BJ357" s="14"/>
      <c r="BK357" s="10"/>
      <c r="BL357" s="11"/>
      <c r="BM357" s="74">
        <f t="shared" ref="BM357:BM362" si="8469">BM356-BK357</f>
        <v>0</v>
      </c>
      <c r="BN357" s="74">
        <f t="shared" ref="BN357:BN362" si="8470">BN356-BL357</f>
        <v>0</v>
      </c>
      <c r="BO357" s="11"/>
      <c r="BP357" s="12" t="e">
        <f t="shared" si="8420"/>
        <v>#DIV/0!</v>
      </c>
      <c r="BQ357" s="11"/>
      <c r="BR357" s="12" t="e">
        <f t="shared" si="8421"/>
        <v>#DIV/0!</v>
      </c>
      <c r="BS357" s="13"/>
      <c r="BT357" s="11"/>
      <c r="BU357" s="11"/>
      <c r="BV357" s="14"/>
      <c r="BW357" s="10">
        <v>4</v>
      </c>
      <c r="BX357" s="11"/>
      <c r="BY357" s="74">
        <f t="shared" ref="BY357:BY362" si="8471">BY356-BW357</f>
        <v>3668</v>
      </c>
      <c r="BZ357" s="74">
        <f t="shared" ref="BZ357:BZ362" si="8472">BZ356-BX357</f>
        <v>287</v>
      </c>
      <c r="CA357" s="11">
        <v>1408</v>
      </c>
      <c r="CB357" s="12">
        <f t="shared" si="8422"/>
        <v>0.41330425299890949</v>
      </c>
      <c r="CC357" s="11">
        <v>108</v>
      </c>
      <c r="CD357" s="12">
        <f t="shared" si="8423"/>
        <v>7.1240105540897103E-2</v>
      </c>
      <c r="CE357" s="13"/>
      <c r="CF357" s="11"/>
      <c r="CG357" s="11"/>
      <c r="CH357" s="14"/>
      <c r="CI357" s="10"/>
      <c r="CJ357" s="11"/>
      <c r="CK357" s="74">
        <f t="shared" ref="CK357:CK362" si="8473">CK356-CI357</f>
        <v>0</v>
      </c>
      <c r="CL357" s="74">
        <f t="shared" ref="CL357:CL362" si="8474">CL356-CJ357</f>
        <v>0</v>
      </c>
      <c r="CM357" s="11"/>
      <c r="CN357" s="12" t="e">
        <f t="shared" si="8424"/>
        <v>#DIV/0!</v>
      </c>
      <c r="CO357" s="11"/>
      <c r="CP357" s="12" t="e">
        <f t="shared" si="8425"/>
        <v>#DIV/0!</v>
      </c>
      <c r="CQ357" s="13"/>
      <c r="CR357" s="11"/>
      <c r="CS357" s="11"/>
      <c r="CT357" s="14"/>
      <c r="CU357" s="10"/>
      <c r="CV357" s="11"/>
      <c r="CW357" s="74">
        <f t="shared" ref="CW357:CW362" si="8475">CW356-CU357</f>
        <v>0</v>
      </c>
      <c r="CX357" s="74">
        <f t="shared" ref="CX357:CX362" si="8476">CX356-CV357</f>
        <v>0</v>
      </c>
      <c r="CY357" s="11"/>
      <c r="CZ357" s="12" t="e">
        <f t="shared" si="8426"/>
        <v>#DIV/0!</v>
      </c>
      <c r="DA357" s="11"/>
      <c r="DB357" s="12" t="e">
        <f t="shared" si="8427"/>
        <v>#DIV/0!</v>
      </c>
      <c r="DC357" s="13"/>
      <c r="DD357" s="11"/>
      <c r="DE357" s="11"/>
      <c r="DF357" s="14"/>
      <c r="DG357" s="10"/>
      <c r="DH357" s="11"/>
      <c r="DI357" s="74">
        <f t="shared" ref="DI357:DI362" si="8477">DI356-DG357</f>
        <v>0</v>
      </c>
      <c r="DJ357" s="74">
        <f t="shared" ref="DJ357:DJ362" si="8478">DJ356-DH357</f>
        <v>0</v>
      </c>
      <c r="DK357" s="11"/>
      <c r="DL357" s="12" t="e">
        <f t="shared" si="8428"/>
        <v>#DIV/0!</v>
      </c>
      <c r="DM357" s="11"/>
      <c r="DN357" s="12" t="e">
        <f t="shared" si="8429"/>
        <v>#DIV/0!</v>
      </c>
      <c r="DO357" s="13"/>
      <c r="DP357" s="11"/>
      <c r="DQ357" s="11"/>
      <c r="DR357" s="14"/>
      <c r="DS357" s="10"/>
      <c r="DT357" s="11"/>
      <c r="DU357" s="74">
        <f t="shared" ref="DU357:DU362" si="8479">DU356-DS357</f>
        <v>0</v>
      </c>
      <c r="DV357" s="74">
        <f t="shared" ref="DV357:DV362" si="8480">DV356-DT357</f>
        <v>0</v>
      </c>
      <c r="DW357" s="11"/>
      <c r="DX357" s="12" t="e">
        <f t="shared" si="8430"/>
        <v>#DIV/0!</v>
      </c>
      <c r="DY357" s="11"/>
      <c r="DZ357" s="12" t="e">
        <f t="shared" si="8431"/>
        <v>#DIV/0!</v>
      </c>
      <c r="EA357" s="13"/>
      <c r="EB357" s="11"/>
      <c r="EC357" s="11"/>
      <c r="ED357" s="14"/>
      <c r="EE357" s="10"/>
      <c r="EF357" s="11"/>
      <c r="EG357" s="74">
        <f t="shared" ref="EG357:EG362" si="8481">EG356-EE357</f>
        <v>0</v>
      </c>
      <c r="EH357" s="74">
        <f t="shared" ref="EH357:EH362" si="8482">EH356-EF357</f>
        <v>0</v>
      </c>
      <c r="EI357" s="11"/>
      <c r="EJ357" s="12" t="e">
        <f t="shared" si="8432"/>
        <v>#DIV/0!</v>
      </c>
      <c r="EK357" s="11"/>
      <c r="EL357" s="12" t="e">
        <f t="shared" si="8433"/>
        <v>#DIV/0!</v>
      </c>
      <c r="EM357" s="13"/>
      <c r="EN357" s="11"/>
      <c r="EO357" s="11"/>
      <c r="EP357" s="14"/>
      <c r="EQ357" s="10">
        <v>3</v>
      </c>
      <c r="ER357" s="11"/>
      <c r="ES357" s="74">
        <f t="shared" ref="ES357:ES362" si="8483">ES356-EQ357</f>
        <v>3723</v>
      </c>
      <c r="ET357" s="74">
        <f t="shared" ref="ET357:ET362" si="8484">ET356-ER357</f>
        <v>289</v>
      </c>
      <c r="EU357" s="11">
        <v>1416</v>
      </c>
      <c r="EV357" s="12">
        <f t="shared" si="8434"/>
        <v>0.40236368520010746</v>
      </c>
      <c r="EW357" s="11">
        <v>82</v>
      </c>
      <c r="EX357" s="12">
        <f t="shared" si="8435"/>
        <v>5.4739652870493989E-2</v>
      </c>
      <c r="EY357" s="13"/>
      <c r="EZ357" s="11"/>
      <c r="FA357" s="11"/>
      <c r="FB357" s="14"/>
      <c r="FC357" s="10"/>
      <c r="FD357" s="11"/>
      <c r="FE357" s="74">
        <f t="shared" ref="FE357:FE362" si="8485">FE356-FC357</f>
        <v>0</v>
      </c>
      <c r="FF357" s="74">
        <f t="shared" ref="FF357:FF362" si="8486">FF356-FD357</f>
        <v>0</v>
      </c>
      <c r="FG357" s="11"/>
      <c r="FH357" s="12" t="e">
        <f t="shared" si="8436"/>
        <v>#DIV/0!</v>
      </c>
      <c r="FI357" s="11"/>
      <c r="FJ357" s="12" t="e">
        <f t="shared" si="8437"/>
        <v>#DIV/0!</v>
      </c>
      <c r="FK357" s="13"/>
      <c r="FL357" s="11"/>
      <c r="FM357" s="11"/>
      <c r="FN357" s="14"/>
      <c r="FO357" s="10"/>
      <c r="FP357" s="11"/>
      <c r="FQ357" s="74">
        <f t="shared" ref="FQ357:FQ362" si="8487">FQ356-FO357</f>
        <v>0</v>
      </c>
      <c r="FR357" s="74">
        <f t="shared" ref="FR357:FR362" si="8488">FR356-FP357</f>
        <v>0</v>
      </c>
      <c r="FS357" s="11"/>
      <c r="FT357" s="12" t="e">
        <f t="shared" si="8438"/>
        <v>#DIV/0!</v>
      </c>
      <c r="FU357" s="11"/>
      <c r="FV357" s="12" t="e">
        <f t="shared" si="8439"/>
        <v>#DIV/0!</v>
      </c>
      <c r="FW357" s="13"/>
      <c r="FX357" s="11"/>
      <c r="FY357" s="11"/>
      <c r="FZ357" s="14"/>
      <c r="GA357" s="10"/>
      <c r="GB357" s="11"/>
      <c r="GC357" s="74">
        <f t="shared" ref="GC357:GC362" si="8489">GC356-GA357</f>
        <v>0</v>
      </c>
      <c r="GD357" s="74">
        <f t="shared" ref="GD357:GD362" si="8490">GD356-GB357</f>
        <v>0</v>
      </c>
      <c r="GE357" s="11"/>
      <c r="GF357" s="12" t="e">
        <f t="shared" si="8440"/>
        <v>#DIV/0!</v>
      </c>
      <c r="GG357" s="11"/>
      <c r="GH357" s="12" t="e">
        <f t="shared" si="8441"/>
        <v>#DIV/0!</v>
      </c>
      <c r="GI357" s="13"/>
      <c r="GJ357" s="11"/>
      <c r="GK357" s="11"/>
      <c r="GL357" s="14"/>
      <c r="GM357" s="10"/>
      <c r="GN357" s="11"/>
      <c r="GO357" s="74">
        <f t="shared" ref="GO357:GO362" si="8491">GO356-GM357</f>
        <v>0</v>
      </c>
      <c r="GP357" s="74">
        <f t="shared" ref="GP357:GP362" si="8492">GP356-GN357</f>
        <v>0</v>
      </c>
      <c r="GQ357" s="11"/>
      <c r="GR357" s="12" t="e">
        <f t="shared" si="8442"/>
        <v>#DIV/0!</v>
      </c>
      <c r="GS357" s="11"/>
      <c r="GT357" s="12" t="e">
        <f t="shared" si="8443"/>
        <v>#DIV/0!</v>
      </c>
      <c r="GU357" s="13"/>
      <c r="GV357" s="11"/>
      <c r="GW357" s="11"/>
      <c r="GX357" s="14"/>
      <c r="GY357" s="10"/>
      <c r="GZ357" s="11"/>
      <c r="HA357" s="74">
        <f t="shared" ref="HA357:HA362" si="8493">HA356-GY357</f>
        <v>0</v>
      </c>
      <c r="HB357" s="74">
        <f t="shared" ref="HB357:HB362" si="8494">HB356-GZ357</f>
        <v>0</v>
      </c>
      <c r="HC357" s="11"/>
      <c r="HD357" s="12" t="e">
        <f t="shared" si="8444"/>
        <v>#DIV/0!</v>
      </c>
      <c r="HE357" s="11"/>
      <c r="HF357" s="12" t="e">
        <f t="shared" si="8445"/>
        <v>#DIV/0!</v>
      </c>
      <c r="HG357" s="13"/>
      <c r="HH357" s="11"/>
      <c r="HI357" s="11"/>
      <c r="HJ357" s="14"/>
      <c r="HK357" s="10">
        <f t="shared" si="8446"/>
        <v>7</v>
      </c>
      <c r="HL357" s="11">
        <f t="shared" si="8447"/>
        <v>0</v>
      </c>
      <c r="HM357" s="11">
        <f t="shared" si="8448"/>
        <v>10951</v>
      </c>
      <c r="HN357" s="11">
        <f t="shared" si="8449"/>
        <v>862</v>
      </c>
      <c r="HO357" s="11">
        <f t="shared" si="8450"/>
        <v>4523</v>
      </c>
      <c r="HP357" s="202">
        <f t="shared" si="8451"/>
        <v>0.41302164185919094</v>
      </c>
      <c r="HQ357" s="15">
        <f t="shared" si="8452"/>
        <v>259</v>
      </c>
      <c r="HR357" s="12">
        <f t="shared" si="8453"/>
        <v>5.7262878620384698E-2</v>
      </c>
      <c r="HS357" s="16">
        <v>67.3</v>
      </c>
      <c r="HT357" s="17">
        <v>4145</v>
      </c>
      <c r="HU357" s="16">
        <f t="shared" si="8454"/>
        <v>91.642715012160068</v>
      </c>
      <c r="HV357" s="15"/>
      <c r="HW357" s="14"/>
      <c r="HX357" s="78">
        <f t="shared" si="8455"/>
        <v>0.42387640449438202</v>
      </c>
      <c r="HY357" s="78">
        <f t="shared" si="8456"/>
        <v>0.41330425299890949</v>
      </c>
      <c r="HZ357" s="78">
        <f t="shared" si="8457"/>
        <v>0.40236368520010746</v>
      </c>
    </row>
    <row r="358" spans="1:241" x14ac:dyDescent="0.25">
      <c r="A358" s="211"/>
      <c r="B358" s="41">
        <f t="shared" si="8458"/>
        <v>44780</v>
      </c>
      <c r="C358" s="10">
        <v>5</v>
      </c>
      <c r="D358" s="11"/>
      <c r="E358" s="74">
        <f t="shared" si="8459"/>
        <v>3555</v>
      </c>
      <c r="F358" s="74">
        <f t="shared" si="8460"/>
        <v>286</v>
      </c>
      <c r="G358" s="11">
        <v>1433</v>
      </c>
      <c r="H358" s="12">
        <f t="shared" si="8410"/>
        <v>0.41997187060478197</v>
      </c>
      <c r="I358" s="11">
        <v>60</v>
      </c>
      <c r="J358" s="12">
        <f t="shared" si="8411"/>
        <v>4.0187541862022773E-2</v>
      </c>
      <c r="K358" s="13"/>
      <c r="L358" s="11"/>
      <c r="M358" s="11"/>
      <c r="N358" s="14"/>
      <c r="O358" s="10"/>
      <c r="P358" s="11"/>
      <c r="Q358" s="74">
        <f t="shared" si="8461"/>
        <v>0</v>
      </c>
      <c r="R358" s="74">
        <f t="shared" si="8462"/>
        <v>0</v>
      </c>
      <c r="S358" s="11"/>
      <c r="T358" s="12" t="e">
        <f t="shared" si="8412"/>
        <v>#DIV/0!</v>
      </c>
      <c r="U358" s="11"/>
      <c r="V358" s="12" t="e">
        <f t="shared" si="8413"/>
        <v>#DIV/0!</v>
      </c>
      <c r="W358" s="13"/>
      <c r="X358" s="11"/>
      <c r="Y358" s="11"/>
      <c r="Z358" s="14"/>
      <c r="AA358" s="10"/>
      <c r="AB358" s="11"/>
      <c r="AC358" s="74">
        <f t="shared" si="8463"/>
        <v>0</v>
      </c>
      <c r="AD358" s="74">
        <f t="shared" si="8464"/>
        <v>0</v>
      </c>
      <c r="AE358" s="11"/>
      <c r="AF358" s="12" t="e">
        <f t="shared" si="8414"/>
        <v>#DIV/0!</v>
      </c>
      <c r="AG358" s="11"/>
      <c r="AH358" s="12" t="e">
        <f t="shared" si="8415"/>
        <v>#DIV/0!</v>
      </c>
      <c r="AI358" s="13"/>
      <c r="AJ358" s="11"/>
      <c r="AK358" s="11"/>
      <c r="AL358" s="14"/>
      <c r="AM358" s="10"/>
      <c r="AN358" s="11"/>
      <c r="AO358" s="74">
        <f t="shared" si="8465"/>
        <v>0</v>
      </c>
      <c r="AP358" s="74">
        <f t="shared" si="8466"/>
        <v>0</v>
      </c>
      <c r="AQ358" s="11"/>
      <c r="AR358" s="12" t="e">
        <f t="shared" si="8416"/>
        <v>#DIV/0!</v>
      </c>
      <c r="AS358" s="11"/>
      <c r="AT358" s="12" t="e">
        <f t="shared" si="8417"/>
        <v>#DIV/0!</v>
      </c>
      <c r="AU358" s="13"/>
      <c r="AV358" s="11"/>
      <c r="AW358" s="11"/>
      <c r="AX358" s="14"/>
      <c r="AY358" s="10"/>
      <c r="AZ358" s="11"/>
      <c r="BA358" s="74">
        <f t="shared" si="8467"/>
        <v>0</v>
      </c>
      <c r="BB358" s="74">
        <f t="shared" si="8468"/>
        <v>0</v>
      </c>
      <c r="BC358" s="11"/>
      <c r="BD358" s="12" t="e">
        <f t="shared" si="8418"/>
        <v>#DIV/0!</v>
      </c>
      <c r="BE358" s="11"/>
      <c r="BF358" s="12" t="e">
        <f t="shared" si="8419"/>
        <v>#DIV/0!</v>
      </c>
      <c r="BG358" s="13"/>
      <c r="BH358" s="11"/>
      <c r="BI358" s="11"/>
      <c r="BJ358" s="14"/>
      <c r="BK358" s="10"/>
      <c r="BL358" s="11"/>
      <c r="BM358" s="74">
        <f t="shared" si="8469"/>
        <v>0</v>
      </c>
      <c r="BN358" s="74">
        <f t="shared" si="8470"/>
        <v>0</v>
      </c>
      <c r="BO358" s="11"/>
      <c r="BP358" s="12" t="e">
        <f t="shared" si="8420"/>
        <v>#DIV/0!</v>
      </c>
      <c r="BQ358" s="11"/>
      <c r="BR358" s="12" t="e">
        <f t="shared" si="8421"/>
        <v>#DIV/0!</v>
      </c>
      <c r="BS358" s="13"/>
      <c r="BT358" s="11"/>
      <c r="BU358" s="11"/>
      <c r="BV358" s="14"/>
      <c r="BW358" s="10">
        <v>5</v>
      </c>
      <c r="BX358" s="11"/>
      <c r="BY358" s="74">
        <f t="shared" si="8471"/>
        <v>3663</v>
      </c>
      <c r="BZ358" s="74">
        <f t="shared" si="8472"/>
        <v>287</v>
      </c>
      <c r="CA358" s="11">
        <v>1471</v>
      </c>
      <c r="CB358" s="12">
        <f t="shared" si="8422"/>
        <v>0.42478842478842477</v>
      </c>
      <c r="CC358" s="11">
        <v>85</v>
      </c>
      <c r="CD358" s="12">
        <f t="shared" si="8423"/>
        <v>5.4627249357326477E-2</v>
      </c>
      <c r="CE358" s="13"/>
      <c r="CF358" s="11"/>
      <c r="CG358" s="11"/>
      <c r="CH358" s="14"/>
      <c r="CI358" s="10"/>
      <c r="CJ358" s="11"/>
      <c r="CK358" s="74">
        <f t="shared" si="8473"/>
        <v>0</v>
      </c>
      <c r="CL358" s="74">
        <f t="shared" si="8474"/>
        <v>0</v>
      </c>
      <c r="CM358" s="11"/>
      <c r="CN358" s="12" t="e">
        <f t="shared" si="8424"/>
        <v>#DIV/0!</v>
      </c>
      <c r="CO358" s="11"/>
      <c r="CP358" s="12" t="e">
        <f t="shared" si="8425"/>
        <v>#DIV/0!</v>
      </c>
      <c r="CQ358" s="13"/>
      <c r="CR358" s="11"/>
      <c r="CS358" s="11"/>
      <c r="CT358" s="14"/>
      <c r="CU358" s="10"/>
      <c r="CV358" s="11"/>
      <c r="CW358" s="74">
        <f t="shared" si="8475"/>
        <v>0</v>
      </c>
      <c r="CX358" s="74">
        <f t="shared" si="8476"/>
        <v>0</v>
      </c>
      <c r="CY358" s="11"/>
      <c r="CZ358" s="12" t="e">
        <f t="shared" si="8426"/>
        <v>#DIV/0!</v>
      </c>
      <c r="DA358" s="11"/>
      <c r="DB358" s="12" t="e">
        <f t="shared" si="8427"/>
        <v>#DIV/0!</v>
      </c>
      <c r="DC358" s="13"/>
      <c r="DD358" s="11"/>
      <c r="DE358" s="11"/>
      <c r="DF358" s="14"/>
      <c r="DG358" s="10"/>
      <c r="DH358" s="11"/>
      <c r="DI358" s="74">
        <f t="shared" si="8477"/>
        <v>0</v>
      </c>
      <c r="DJ358" s="74">
        <f t="shared" si="8478"/>
        <v>0</v>
      </c>
      <c r="DK358" s="11"/>
      <c r="DL358" s="12" t="e">
        <f t="shared" si="8428"/>
        <v>#DIV/0!</v>
      </c>
      <c r="DM358" s="11"/>
      <c r="DN358" s="12" t="e">
        <f t="shared" si="8429"/>
        <v>#DIV/0!</v>
      </c>
      <c r="DO358" s="13"/>
      <c r="DP358" s="11"/>
      <c r="DQ358" s="11"/>
      <c r="DR358" s="14"/>
      <c r="DS358" s="10"/>
      <c r="DT358" s="11"/>
      <c r="DU358" s="74">
        <f t="shared" si="8479"/>
        <v>0</v>
      </c>
      <c r="DV358" s="74">
        <f t="shared" si="8480"/>
        <v>0</v>
      </c>
      <c r="DW358" s="11"/>
      <c r="DX358" s="12" t="e">
        <f t="shared" si="8430"/>
        <v>#DIV/0!</v>
      </c>
      <c r="DY358" s="11"/>
      <c r="DZ358" s="12" t="e">
        <f t="shared" si="8431"/>
        <v>#DIV/0!</v>
      </c>
      <c r="EA358" s="13"/>
      <c r="EB358" s="11"/>
      <c r="EC358" s="11"/>
      <c r="ED358" s="14"/>
      <c r="EE358" s="10"/>
      <c r="EF358" s="11"/>
      <c r="EG358" s="74">
        <f t="shared" si="8481"/>
        <v>0</v>
      </c>
      <c r="EH358" s="74">
        <f t="shared" si="8482"/>
        <v>0</v>
      </c>
      <c r="EI358" s="11"/>
      <c r="EJ358" s="12" t="e">
        <f t="shared" si="8432"/>
        <v>#DIV/0!</v>
      </c>
      <c r="EK358" s="11"/>
      <c r="EL358" s="12" t="e">
        <f t="shared" si="8433"/>
        <v>#DIV/0!</v>
      </c>
      <c r="EM358" s="13"/>
      <c r="EN358" s="11"/>
      <c r="EO358" s="11"/>
      <c r="EP358" s="14"/>
      <c r="EQ358" s="10">
        <v>1</v>
      </c>
      <c r="ER358" s="11"/>
      <c r="ES358" s="74">
        <f t="shared" si="8483"/>
        <v>3722</v>
      </c>
      <c r="ET358" s="74">
        <f t="shared" si="8484"/>
        <v>289</v>
      </c>
      <c r="EU358" s="11">
        <v>1456</v>
      </c>
      <c r="EV358" s="12">
        <f t="shared" si="8434"/>
        <v>0.41912950026867274</v>
      </c>
      <c r="EW358" s="11">
        <v>104</v>
      </c>
      <c r="EX358" s="12">
        <f t="shared" si="8435"/>
        <v>6.6666666666666666E-2</v>
      </c>
      <c r="EY358" s="13"/>
      <c r="EZ358" s="11"/>
      <c r="FA358" s="11"/>
      <c r="FB358" s="14"/>
      <c r="FC358" s="10"/>
      <c r="FD358" s="11"/>
      <c r="FE358" s="74">
        <f t="shared" si="8485"/>
        <v>0</v>
      </c>
      <c r="FF358" s="74">
        <f t="shared" si="8486"/>
        <v>0</v>
      </c>
      <c r="FG358" s="11"/>
      <c r="FH358" s="12" t="e">
        <f t="shared" si="8436"/>
        <v>#DIV/0!</v>
      </c>
      <c r="FI358" s="11"/>
      <c r="FJ358" s="12" t="e">
        <f t="shared" si="8437"/>
        <v>#DIV/0!</v>
      </c>
      <c r="FK358" s="13"/>
      <c r="FL358" s="11"/>
      <c r="FM358" s="11"/>
      <c r="FN358" s="14"/>
      <c r="FO358" s="10"/>
      <c r="FP358" s="11"/>
      <c r="FQ358" s="74">
        <f t="shared" si="8487"/>
        <v>0</v>
      </c>
      <c r="FR358" s="74">
        <f t="shared" si="8488"/>
        <v>0</v>
      </c>
      <c r="FS358" s="11"/>
      <c r="FT358" s="12" t="e">
        <f t="shared" si="8438"/>
        <v>#DIV/0!</v>
      </c>
      <c r="FU358" s="11"/>
      <c r="FV358" s="12" t="e">
        <f t="shared" si="8439"/>
        <v>#DIV/0!</v>
      </c>
      <c r="FW358" s="13"/>
      <c r="FX358" s="11"/>
      <c r="FY358" s="11"/>
      <c r="FZ358" s="14"/>
      <c r="GA358" s="10"/>
      <c r="GB358" s="11"/>
      <c r="GC358" s="74">
        <f t="shared" si="8489"/>
        <v>0</v>
      </c>
      <c r="GD358" s="74">
        <f t="shared" si="8490"/>
        <v>0</v>
      </c>
      <c r="GE358" s="11"/>
      <c r="GF358" s="12" t="e">
        <f t="shared" si="8440"/>
        <v>#DIV/0!</v>
      </c>
      <c r="GG358" s="11"/>
      <c r="GH358" s="12" t="e">
        <f t="shared" si="8441"/>
        <v>#DIV/0!</v>
      </c>
      <c r="GI358" s="13"/>
      <c r="GJ358" s="11"/>
      <c r="GK358" s="11"/>
      <c r="GL358" s="14"/>
      <c r="GM358" s="10"/>
      <c r="GN358" s="11"/>
      <c r="GO358" s="74">
        <f t="shared" si="8491"/>
        <v>0</v>
      </c>
      <c r="GP358" s="74">
        <f t="shared" si="8492"/>
        <v>0</v>
      </c>
      <c r="GQ358" s="11"/>
      <c r="GR358" s="12" t="e">
        <f t="shared" si="8442"/>
        <v>#DIV/0!</v>
      </c>
      <c r="GS358" s="11"/>
      <c r="GT358" s="12" t="e">
        <f t="shared" si="8443"/>
        <v>#DIV/0!</v>
      </c>
      <c r="GU358" s="13"/>
      <c r="GV358" s="11"/>
      <c r="GW358" s="11"/>
      <c r="GX358" s="14"/>
      <c r="GY358" s="10"/>
      <c r="GZ358" s="11"/>
      <c r="HA358" s="74">
        <f t="shared" si="8493"/>
        <v>0</v>
      </c>
      <c r="HB358" s="74">
        <f t="shared" si="8494"/>
        <v>0</v>
      </c>
      <c r="HC358" s="11"/>
      <c r="HD358" s="12" t="e">
        <f t="shared" si="8444"/>
        <v>#DIV/0!</v>
      </c>
      <c r="HE358" s="11"/>
      <c r="HF358" s="12" t="e">
        <f t="shared" si="8445"/>
        <v>#DIV/0!</v>
      </c>
      <c r="HG358" s="13"/>
      <c r="HH358" s="11"/>
      <c r="HI358" s="11"/>
      <c r="HJ358" s="14"/>
      <c r="HK358" s="10">
        <f t="shared" si="8446"/>
        <v>11</v>
      </c>
      <c r="HL358" s="11">
        <f t="shared" si="8447"/>
        <v>0</v>
      </c>
      <c r="HM358" s="11">
        <f t="shared" si="8448"/>
        <v>10940</v>
      </c>
      <c r="HN358" s="11">
        <f t="shared" si="8449"/>
        <v>862</v>
      </c>
      <c r="HO358" s="11">
        <f t="shared" si="8450"/>
        <v>4609</v>
      </c>
      <c r="HP358" s="202">
        <f t="shared" si="8451"/>
        <v>0.42129798903107862</v>
      </c>
      <c r="HQ358" s="15">
        <f t="shared" si="8452"/>
        <v>249</v>
      </c>
      <c r="HR358" s="12">
        <f t="shared" si="8453"/>
        <v>5.4024734215665005E-2</v>
      </c>
      <c r="HS358" s="16">
        <v>67.2</v>
      </c>
      <c r="HT358" s="17">
        <v>4188</v>
      </c>
      <c r="HU358" s="16">
        <f t="shared" si="8454"/>
        <v>90.865697548275108</v>
      </c>
      <c r="HV358" s="15"/>
      <c r="HW358" s="14"/>
      <c r="HX358" s="78">
        <f t="shared" si="8455"/>
        <v>0.41997187060478197</v>
      </c>
      <c r="HY358" s="78">
        <f t="shared" si="8456"/>
        <v>0.42478842478842477</v>
      </c>
      <c r="HZ358" s="78">
        <f t="shared" si="8457"/>
        <v>0.41912950026867274</v>
      </c>
    </row>
    <row r="359" spans="1:241" x14ac:dyDescent="0.25">
      <c r="A359" s="211"/>
      <c r="B359" s="41">
        <f t="shared" si="8458"/>
        <v>44781</v>
      </c>
      <c r="C359" s="10">
        <v>4</v>
      </c>
      <c r="D359" s="11"/>
      <c r="E359" s="74">
        <f t="shared" si="8459"/>
        <v>3551</v>
      </c>
      <c r="F359" s="74">
        <f t="shared" si="8460"/>
        <v>286</v>
      </c>
      <c r="G359" s="11">
        <v>1542</v>
      </c>
      <c r="H359" s="12">
        <f t="shared" si="8410"/>
        <v>0.45451985356237679</v>
      </c>
      <c r="I359" s="11">
        <v>72</v>
      </c>
      <c r="J359" s="12">
        <f t="shared" si="8411"/>
        <v>4.4609665427509292E-2</v>
      </c>
      <c r="K359" s="11"/>
      <c r="L359" s="11"/>
      <c r="M359" s="18"/>
      <c r="N359" s="20"/>
      <c r="O359" s="10"/>
      <c r="P359" s="11"/>
      <c r="Q359" s="74">
        <f t="shared" si="8461"/>
        <v>0</v>
      </c>
      <c r="R359" s="74">
        <f t="shared" si="8462"/>
        <v>0</v>
      </c>
      <c r="S359" s="11"/>
      <c r="T359" s="12" t="e">
        <f t="shared" si="8412"/>
        <v>#DIV/0!</v>
      </c>
      <c r="U359" s="11"/>
      <c r="V359" s="12" t="e">
        <f t="shared" si="8413"/>
        <v>#DIV/0!</v>
      </c>
      <c r="W359" s="11"/>
      <c r="X359" s="11"/>
      <c r="Y359" s="18"/>
      <c r="Z359" s="20"/>
      <c r="AA359" s="10"/>
      <c r="AB359" s="11"/>
      <c r="AC359" s="74">
        <f t="shared" si="8463"/>
        <v>0</v>
      </c>
      <c r="AD359" s="74">
        <f t="shared" si="8464"/>
        <v>0</v>
      </c>
      <c r="AE359" s="11"/>
      <c r="AF359" s="12" t="e">
        <f t="shared" si="8414"/>
        <v>#DIV/0!</v>
      </c>
      <c r="AG359" s="11"/>
      <c r="AH359" s="12" t="e">
        <f t="shared" si="8415"/>
        <v>#DIV/0!</v>
      </c>
      <c r="AI359" s="11"/>
      <c r="AJ359" s="11"/>
      <c r="AK359" s="18"/>
      <c r="AL359" s="20"/>
      <c r="AM359" s="10"/>
      <c r="AN359" s="11"/>
      <c r="AO359" s="74">
        <f t="shared" si="8465"/>
        <v>0</v>
      </c>
      <c r="AP359" s="74">
        <f t="shared" si="8466"/>
        <v>0</v>
      </c>
      <c r="AQ359" s="11"/>
      <c r="AR359" s="12" t="e">
        <f t="shared" si="8416"/>
        <v>#DIV/0!</v>
      </c>
      <c r="AS359" s="11"/>
      <c r="AT359" s="12" t="e">
        <f t="shared" si="8417"/>
        <v>#DIV/0!</v>
      </c>
      <c r="AU359" s="11"/>
      <c r="AV359" s="11"/>
      <c r="AW359" s="18"/>
      <c r="AX359" s="20"/>
      <c r="AY359" s="10"/>
      <c r="AZ359" s="11"/>
      <c r="BA359" s="74">
        <f t="shared" si="8467"/>
        <v>0</v>
      </c>
      <c r="BB359" s="74">
        <f t="shared" si="8468"/>
        <v>0</v>
      </c>
      <c r="BC359" s="11"/>
      <c r="BD359" s="12" t="e">
        <f t="shared" si="8418"/>
        <v>#DIV/0!</v>
      </c>
      <c r="BE359" s="11"/>
      <c r="BF359" s="12" t="e">
        <f t="shared" si="8419"/>
        <v>#DIV/0!</v>
      </c>
      <c r="BG359" s="11"/>
      <c r="BH359" s="11"/>
      <c r="BI359" s="18"/>
      <c r="BJ359" s="20"/>
      <c r="BK359" s="10"/>
      <c r="BL359" s="11"/>
      <c r="BM359" s="74">
        <f t="shared" si="8469"/>
        <v>0</v>
      </c>
      <c r="BN359" s="74">
        <f t="shared" si="8470"/>
        <v>0</v>
      </c>
      <c r="BO359" s="11"/>
      <c r="BP359" s="12" t="e">
        <f t="shared" si="8420"/>
        <v>#DIV/0!</v>
      </c>
      <c r="BQ359" s="11"/>
      <c r="BR359" s="12" t="e">
        <f t="shared" si="8421"/>
        <v>#DIV/0!</v>
      </c>
      <c r="BS359" s="11"/>
      <c r="BT359" s="11"/>
      <c r="BU359" s="18"/>
      <c r="BV359" s="20"/>
      <c r="BW359" s="10">
        <v>1</v>
      </c>
      <c r="BX359" s="11"/>
      <c r="BY359" s="74">
        <f t="shared" si="8471"/>
        <v>3662</v>
      </c>
      <c r="BZ359" s="74">
        <f t="shared" si="8472"/>
        <v>287</v>
      </c>
      <c r="CA359" s="11">
        <v>1443</v>
      </c>
      <c r="CB359" s="12">
        <f t="shared" si="8422"/>
        <v>0.4219006007646095</v>
      </c>
      <c r="CC359" s="11">
        <v>102</v>
      </c>
      <c r="CD359" s="12">
        <f t="shared" si="8423"/>
        <v>6.6019417475728162E-2</v>
      </c>
      <c r="CE359" s="11"/>
      <c r="CF359" s="11"/>
      <c r="CG359" s="18"/>
      <c r="CH359" s="20"/>
      <c r="CI359" s="10"/>
      <c r="CJ359" s="11"/>
      <c r="CK359" s="74">
        <f t="shared" si="8473"/>
        <v>0</v>
      </c>
      <c r="CL359" s="74">
        <f t="shared" si="8474"/>
        <v>0</v>
      </c>
      <c r="CM359" s="11"/>
      <c r="CN359" s="12" t="e">
        <f t="shared" si="8424"/>
        <v>#DIV/0!</v>
      </c>
      <c r="CO359" s="11"/>
      <c r="CP359" s="12" t="e">
        <f t="shared" si="8425"/>
        <v>#DIV/0!</v>
      </c>
      <c r="CQ359" s="11"/>
      <c r="CR359" s="11"/>
      <c r="CS359" s="18"/>
      <c r="CT359" s="20"/>
      <c r="CU359" s="10"/>
      <c r="CV359" s="11"/>
      <c r="CW359" s="74">
        <f t="shared" si="8475"/>
        <v>0</v>
      </c>
      <c r="CX359" s="74">
        <f t="shared" si="8476"/>
        <v>0</v>
      </c>
      <c r="CY359" s="11"/>
      <c r="CZ359" s="12" t="e">
        <f t="shared" si="8426"/>
        <v>#DIV/0!</v>
      </c>
      <c r="DA359" s="11"/>
      <c r="DB359" s="12" t="e">
        <f t="shared" si="8427"/>
        <v>#DIV/0!</v>
      </c>
      <c r="DC359" s="11"/>
      <c r="DD359" s="11"/>
      <c r="DE359" s="18"/>
      <c r="DF359" s="20"/>
      <c r="DG359" s="10"/>
      <c r="DH359" s="11"/>
      <c r="DI359" s="74">
        <f t="shared" si="8477"/>
        <v>0</v>
      </c>
      <c r="DJ359" s="74">
        <f t="shared" si="8478"/>
        <v>0</v>
      </c>
      <c r="DK359" s="11"/>
      <c r="DL359" s="12" t="e">
        <f t="shared" si="8428"/>
        <v>#DIV/0!</v>
      </c>
      <c r="DM359" s="11"/>
      <c r="DN359" s="12" t="e">
        <f t="shared" si="8429"/>
        <v>#DIV/0!</v>
      </c>
      <c r="DO359" s="11"/>
      <c r="DP359" s="11"/>
      <c r="DQ359" s="18"/>
      <c r="DR359" s="20"/>
      <c r="DS359" s="10"/>
      <c r="DT359" s="11"/>
      <c r="DU359" s="74">
        <f t="shared" si="8479"/>
        <v>0</v>
      </c>
      <c r="DV359" s="74">
        <f t="shared" si="8480"/>
        <v>0</v>
      </c>
      <c r="DW359" s="11"/>
      <c r="DX359" s="12" t="e">
        <f t="shared" si="8430"/>
        <v>#DIV/0!</v>
      </c>
      <c r="DY359" s="11"/>
      <c r="DZ359" s="12" t="e">
        <f t="shared" si="8431"/>
        <v>#DIV/0!</v>
      </c>
      <c r="EA359" s="11"/>
      <c r="EB359" s="11"/>
      <c r="EC359" s="18"/>
      <c r="ED359" s="20"/>
      <c r="EE359" s="10"/>
      <c r="EF359" s="11"/>
      <c r="EG359" s="74">
        <f t="shared" si="8481"/>
        <v>0</v>
      </c>
      <c r="EH359" s="74">
        <f t="shared" si="8482"/>
        <v>0</v>
      </c>
      <c r="EI359" s="11"/>
      <c r="EJ359" s="12" t="e">
        <f t="shared" si="8432"/>
        <v>#DIV/0!</v>
      </c>
      <c r="EK359" s="11"/>
      <c r="EL359" s="12" t="e">
        <f t="shared" si="8433"/>
        <v>#DIV/0!</v>
      </c>
      <c r="EM359" s="11"/>
      <c r="EN359" s="11"/>
      <c r="EO359" s="18"/>
      <c r="EP359" s="20"/>
      <c r="EQ359" s="10">
        <v>2</v>
      </c>
      <c r="ER359" s="11"/>
      <c r="ES359" s="74">
        <f t="shared" si="8483"/>
        <v>3720</v>
      </c>
      <c r="ET359" s="74">
        <f t="shared" si="8484"/>
        <v>289</v>
      </c>
      <c r="EU359" s="11">
        <v>1561</v>
      </c>
      <c r="EV359" s="12">
        <f t="shared" si="8434"/>
        <v>0.4438172043010753</v>
      </c>
      <c r="EW359" s="11">
        <v>90</v>
      </c>
      <c r="EX359" s="12">
        <f t="shared" si="8435"/>
        <v>5.4512416717141125E-2</v>
      </c>
      <c r="EY359" s="11"/>
      <c r="EZ359" s="11"/>
      <c r="FA359" s="18"/>
      <c r="FB359" s="20"/>
      <c r="FC359" s="10"/>
      <c r="FD359" s="11"/>
      <c r="FE359" s="74">
        <f t="shared" si="8485"/>
        <v>0</v>
      </c>
      <c r="FF359" s="74">
        <f t="shared" si="8486"/>
        <v>0</v>
      </c>
      <c r="FG359" s="11"/>
      <c r="FH359" s="12" t="e">
        <f t="shared" si="8436"/>
        <v>#DIV/0!</v>
      </c>
      <c r="FI359" s="11"/>
      <c r="FJ359" s="12" t="e">
        <f t="shared" si="8437"/>
        <v>#DIV/0!</v>
      </c>
      <c r="FK359" s="11"/>
      <c r="FL359" s="11"/>
      <c r="FM359" s="18"/>
      <c r="FN359" s="20"/>
      <c r="FO359" s="10"/>
      <c r="FP359" s="11"/>
      <c r="FQ359" s="74">
        <f t="shared" si="8487"/>
        <v>0</v>
      </c>
      <c r="FR359" s="74">
        <f t="shared" si="8488"/>
        <v>0</v>
      </c>
      <c r="FS359" s="11"/>
      <c r="FT359" s="12" t="e">
        <f t="shared" si="8438"/>
        <v>#DIV/0!</v>
      </c>
      <c r="FU359" s="11"/>
      <c r="FV359" s="12" t="e">
        <f t="shared" si="8439"/>
        <v>#DIV/0!</v>
      </c>
      <c r="FW359" s="11"/>
      <c r="FX359" s="11"/>
      <c r="FY359" s="18"/>
      <c r="FZ359" s="20"/>
      <c r="GA359" s="10"/>
      <c r="GB359" s="11"/>
      <c r="GC359" s="74">
        <f t="shared" si="8489"/>
        <v>0</v>
      </c>
      <c r="GD359" s="74">
        <f t="shared" si="8490"/>
        <v>0</v>
      </c>
      <c r="GE359" s="11"/>
      <c r="GF359" s="12" t="e">
        <f t="shared" si="8440"/>
        <v>#DIV/0!</v>
      </c>
      <c r="GG359" s="11"/>
      <c r="GH359" s="12" t="e">
        <f t="shared" si="8441"/>
        <v>#DIV/0!</v>
      </c>
      <c r="GI359" s="11"/>
      <c r="GJ359" s="11"/>
      <c r="GK359" s="18"/>
      <c r="GL359" s="20"/>
      <c r="GM359" s="10"/>
      <c r="GN359" s="11"/>
      <c r="GO359" s="74">
        <f t="shared" si="8491"/>
        <v>0</v>
      </c>
      <c r="GP359" s="74">
        <f t="shared" si="8492"/>
        <v>0</v>
      </c>
      <c r="GQ359" s="11"/>
      <c r="GR359" s="12" t="e">
        <f t="shared" si="8442"/>
        <v>#DIV/0!</v>
      </c>
      <c r="GS359" s="11"/>
      <c r="GT359" s="12" t="e">
        <f t="shared" si="8443"/>
        <v>#DIV/0!</v>
      </c>
      <c r="GU359" s="11"/>
      <c r="GV359" s="11"/>
      <c r="GW359" s="18"/>
      <c r="GX359" s="20"/>
      <c r="GY359" s="10"/>
      <c r="GZ359" s="11"/>
      <c r="HA359" s="74">
        <f t="shared" si="8493"/>
        <v>0</v>
      </c>
      <c r="HB359" s="74">
        <f t="shared" si="8494"/>
        <v>0</v>
      </c>
      <c r="HC359" s="11"/>
      <c r="HD359" s="12" t="e">
        <f t="shared" si="8444"/>
        <v>#DIV/0!</v>
      </c>
      <c r="HE359" s="11"/>
      <c r="HF359" s="12" t="e">
        <f t="shared" si="8445"/>
        <v>#DIV/0!</v>
      </c>
      <c r="HG359" s="11"/>
      <c r="HH359" s="11"/>
      <c r="HI359" s="18"/>
      <c r="HJ359" s="20"/>
      <c r="HK359" s="10">
        <f t="shared" si="8446"/>
        <v>7</v>
      </c>
      <c r="HL359" s="11">
        <f t="shared" si="8447"/>
        <v>0</v>
      </c>
      <c r="HM359" s="11">
        <f t="shared" si="8448"/>
        <v>10933</v>
      </c>
      <c r="HN359" s="11">
        <f t="shared" si="8449"/>
        <v>862</v>
      </c>
      <c r="HO359" s="11">
        <f t="shared" si="8450"/>
        <v>4810</v>
      </c>
      <c r="HP359" s="202">
        <f t="shared" si="8451"/>
        <v>0.43995243757431629</v>
      </c>
      <c r="HQ359" s="15">
        <f t="shared" si="8452"/>
        <v>264</v>
      </c>
      <c r="HR359" s="12">
        <f t="shared" si="8453"/>
        <v>5.4885654885654889E-2</v>
      </c>
      <c r="HS359" s="16">
        <v>67.3</v>
      </c>
      <c r="HT359" s="17">
        <v>4354</v>
      </c>
      <c r="HU359" s="16">
        <f t="shared" si="8454"/>
        <v>90.519750519750517</v>
      </c>
      <c r="HV359" s="18"/>
      <c r="HW359" s="20"/>
      <c r="HX359" s="78">
        <f t="shared" si="8455"/>
        <v>0.45451985356237679</v>
      </c>
      <c r="HY359" s="78">
        <f t="shared" si="8456"/>
        <v>0.4219006007646095</v>
      </c>
      <c r="HZ359" s="78">
        <f t="shared" si="8457"/>
        <v>0.4438172043010753</v>
      </c>
    </row>
    <row r="360" spans="1:241" x14ac:dyDescent="0.25">
      <c r="A360" s="211"/>
      <c r="B360" s="41">
        <f>+B359+1</f>
        <v>44782</v>
      </c>
      <c r="C360" s="10">
        <v>5</v>
      </c>
      <c r="D360" s="11"/>
      <c r="E360" s="74">
        <f t="shared" si="8459"/>
        <v>3546</v>
      </c>
      <c r="F360" s="74">
        <f t="shared" si="8460"/>
        <v>286</v>
      </c>
      <c r="G360" s="11">
        <v>1386</v>
      </c>
      <c r="H360" s="12">
        <f t="shared" si="8410"/>
        <v>0.40778341793570222</v>
      </c>
      <c r="I360" s="11">
        <v>60</v>
      </c>
      <c r="J360" s="12">
        <f t="shared" si="8411"/>
        <v>4.1493775933609957E-2</v>
      </c>
      <c r="K360" s="13"/>
      <c r="L360" s="13"/>
      <c r="M360" s="25"/>
      <c r="N360" s="38"/>
      <c r="O360" s="10"/>
      <c r="P360" s="11"/>
      <c r="Q360" s="74">
        <f t="shared" si="8461"/>
        <v>0</v>
      </c>
      <c r="R360" s="74">
        <f t="shared" si="8462"/>
        <v>0</v>
      </c>
      <c r="S360" s="11"/>
      <c r="T360" s="12" t="e">
        <f t="shared" si="8412"/>
        <v>#DIV/0!</v>
      </c>
      <c r="U360" s="11"/>
      <c r="V360" s="12" t="e">
        <f t="shared" si="8413"/>
        <v>#DIV/0!</v>
      </c>
      <c r="W360" s="13"/>
      <c r="X360" s="13"/>
      <c r="Y360" s="25"/>
      <c r="Z360" s="38"/>
      <c r="AA360" s="10"/>
      <c r="AB360" s="11"/>
      <c r="AC360" s="74">
        <f t="shared" si="8463"/>
        <v>0</v>
      </c>
      <c r="AD360" s="74">
        <f t="shared" si="8464"/>
        <v>0</v>
      </c>
      <c r="AE360" s="11"/>
      <c r="AF360" s="12" t="e">
        <f t="shared" si="8414"/>
        <v>#DIV/0!</v>
      </c>
      <c r="AG360" s="11"/>
      <c r="AH360" s="12" t="e">
        <f t="shared" si="8415"/>
        <v>#DIV/0!</v>
      </c>
      <c r="AI360" s="13"/>
      <c r="AJ360" s="13"/>
      <c r="AK360" s="25"/>
      <c r="AL360" s="38"/>
      <c r="AM360" s="10"/>
      <c r="AN360" s="11"/>
      <c r="AO360" s="74">
        <f t="shared" si="8465"/>
        <v>0</v>
      </c>
      <c r="AP360" s="74">
        <f t="shared" si="8466"/>
        <v>0</v>
      </c>
      <c r="AQ360" s="11"/>
      <c r="AR360" s="12" t="e">
        <f t="shared" si="8416"/>
        <v>#DIV/0!</v>
      </c>
      <c r="AS360" s="11"/>
      <c r="AT360" s="12" t="e">
        <f t="shared" si="8417"/>
        <v>#DIV/0!</v>
      </c>
      <c r="AU360" s="13"/>
      <c r="AV360" s="13"/>
      <c r="AW360" s="25"/>
      <c r="AX360" s="38"/>
      <c r="AY360" s="10"/>
      <c r="AZ360" s="11"/>
      <c r="BA360" s="74">
        <f t="shared" si="8467"/>
        <v>0</v>
      </c>
      <c r="BB360" s="74">
        <f t="shared" si="8468"/>
        <v>0</v>
      </c>
      <c r="BC360" s="11"/>
      <c r="BD360" s="12" t="e">
        <f t="shared" si="8418"/>
        <v>#DIV/0!</v>
      </c>
      <c r="BE360" s="11"/>
      <c r="BF360" s="12" t="e">
        <f t="shared" si="8419"/>
        <v>#DIV/0!</v>
      </c>
      <c r="BG360" s="13"/>
      <c r="BH360" s="13"/>
      <c r="BI360" s="25"/>
      <c r="BJ360" s="38"/>
      <c r="BK360" s="10"/>
      <c r="BL360" s="11"/>
      <c r="BM360" s="74">
        <f t="shared" si="8469"/>
        <v>0</v>
      </c>
      <c r="BN360" s="74">
        <f t="shared" si="8470"/>
        <v>0</v>
      </c>
      <c r="BO360" s="11"/>
      <c r="BP360" s="12" t="e">
        <f t="shared" si="8420"/>
        <v>#DIV/0!</v>
      </c>
      <c r="BQ360" s="11"/>
      <c r="BR360" s="12" t="e">
        <f t="shared" si="8421"/>
        <v>#DIV/0!</v>
      </c>
      <c r="BS360" s="13"/>
      <c r="BT360" s="13"/>
      <c r="BU360" s="25"/>
      <c r="BV360" s="38"/>
      <c r="BW360" s="10">
        <v>8</v>
      </c>
      <c r="BX360" s="11"/>
      <c r="BY360" s="74">
        <f t="shared" si="8471"/>
        <v>3654</v>
      </c>
      <c r="BZ360" s="74">
        <f t="shared" si="8472"/>
        <v>287</v>
      </c>
      <c r="CA360" s="11">
        <v>1403</v>
      </c>
      <c r="CB360" s="12">
        <f t="shared" si="8422"/>
        <v>0.41324575807334429</v>
      </c>
      <c r="CC360" s="11">
        <v>107</v>
      </c>
      <c r="CD360" s="12">
        <f t="shared" si="8423"/>
        <v>7.0860927152317885E-2</v>
      </c>
      <c r="CE360" s="13"/>
      <c r="CF360" s="13"/>
      <c r="CG360" s="25"/>
      <c r="CH360" s="38"/>
      <c r="CI360" s="10"/>
      <c r="CJ360" s="11"/>
      <c r="CK360" s="74">
        <f t="shared" si="8473"/>
        <v>0</v>
      </c>
      <c r="CL360" s="74">
        <f t="shared" si="8474"/>
        <v>0</v>
      </c>
      <c r="CM360" s="11"/>
      <c r="CN360" s="12" t="e">
        <f t="shared" si="8424"/>
        <v>#DIV/0!</v>
      </c>
      <c r="CO360" s="11"/>
      <c r="CP360" s="12" t="e">
        <f t="shared" si="8425"/>
        <v>#DIV/0!</v>
      </c>
      <c r="CQ360" s="13"/>
      <c r="CR360" s="13"/>
      <c r="CS360" s="25"/>
      <c r="CT360" s="38"/>
      <c r="CU360" s="10"/>
      <c r="CV360" s="11"/>
      <c r="CW360" s="74">
        <f t="shared" si="8475"/>
        <v>0</v>
      </c>
      <c r="CX360" s="74">
        <f t="shared" si="8476"/>
        <v>0</v>
      </c>
      <c r="CY360" s="11"/>
      <c r="CZ360" s="12" t="e">
        <f t="shared" si="8426"/>
        <v>#DIV/0!</v>
      </c>
      <c r="DA360" s="11"/>
      <c r="DB360" s="12" t="e">
        <f t="shared" si="8427"/>
        <v>#DIV/0!</v>
      </c>
      <c r="DC360" s="13"/>
      <c r="DD360" s="13"/>
      <c r="DE360" s="25"/>
      <c r="DF360" s="38"/>
      <c r="DG360" s="10"/>
      <c r="DH360" s="11"/>
      <c r="DI360" s="74">
        <f t="shared" si="8477"/>
        <v>0</v>
      </c>
      <c r="DJ360" s="74">
        <f t="shared" si="8478"/>
        <v>0</v>
      </c>
      <c r="DK360" s="11"/>
      <c r="DL360" s="12" t="e">
        <f t="shared" si="8428"/>
        <v>#DIV/0!</v>
      </c>
      <c r="DM360" s="11"/>
      <c r="DN360" s="12" t="e">
        <f t="shared" si="8429"/>
        <v>#DIV/0!</v>
      </c>
      <c r="DO360" s="13"/>
      <c r="DP360" s="13"/>
      <c r="DQ360" s="25"/>
      <c r="DR360" s="38"/>
      <c r="DS360" s="10"/>
      <c r="DT360" s="11"/>
      <c r="DU360" s="74">
        <f t="shared" si="8479"/>
        <v>0</v>
      </c>
      <c r="DV360" s="74">
        <f t="shared" si="8480"/>
        <v>0</v>
      </c>
      <c r="DW360" s="11"/>
      <c r="DX360" s="12" t="e">
        <f t="shared" si="8430"/>
        <v>#DIV/0!</v>
      </c>
      <c r="DY360" s="11"/>
      <c r="DZ360" s="12" t="e">
        <f t="shared" si="8431"/>
        <v>#DIV/0!</v>
      </c>
      <c r="EA360" s="13"/>
      <c r="EB360" s="13"/>
      <c r="EC360" s="25"/>
      <c r="ED360" s="38"/>
      <c r="EE360" s="10"/>
      <c r="EF360" s="11"/>
      <c r="EG360" s="74">
        <f t="shared" si="8481"/>
        <v>0</v>
      </c>
      <c r="EH360" s="74">
        <f t="shared" si="8482"/>
        <v>0</v>
      </c>
      <c r="EI360" s="11"/>
      <c r="EJ360" s="12" t="e">
        <f t="shared" si="8432"/>
        <v>#DIV/0!</v>
      </c>
      <c r="EK360" s="11"/>
      <c r="EL360" s="12" t="e">
        <f t="shared" si="8433"/>
        <v>#DIV/0!</v>
      </c>
      <c r="EM360" s="13"/>
      <c r="EN360" s="13"/>
      <c r="EO360" s="25"/>
      <c r="EP360" s="38"/>
      <c r="EQ360" s="10">
        <v>3</v>
      </c>
      <c r="ER360" s="11"/>
      <c r="ES360" s="74">
        <f t="shared" si="8483"/>
        <v>3717</v>
      </c>
      <c r="ET360" s="74">
        <f t="shared" si="8484"/>
        <v>289</v>
      </c>
      <c r="EU360" s="11">
        <v>1410</v>
      </c>
      <c r="EV360" s="12">
        <f t="shared" si="8434"/>
        <v>0.3968253968253968</v>
      </c>
      <c r="EW360" s="11">
        <v>65</v>
      </c>
      <c r="EX360" s="12">
        <f t="shared" si="8435"/>
        <v>4.4067796610169491E-2</v>
      </c>
      <c r="EY360" s="13"/>
      <c r="EZ360" s="13"/>
      <c r="FA360" s="25"/>
      <c r="FB360" s="38"/>
      <c r="FC360" s="10"/>
      <c r="FD360" s="11"/>
      <c r="FE360" s="74">
        <f t="shared" si="8485"/>
        <v>0</v>
      </c>
      <c r="FF360" s="74">
        <f t="shared" si="8486"/>
        <v>0</v>
      </c>
      <c r="FG360" s="11"/>
      <c r="FH360" s="12" t="e">
        <f t="shared" si="8436"/>
        <v>#DIV/0!</v>
      </c>
      <c r="FI360" s="11"/>
      <c r="FJ360" s="12" t="e">
        <f t="shared" si="8437"/>
        <v>#DIV/0!</v>
      </c>
      <c r="FK360" s="13"/>
      <c r="FL360" s="13"/>
      <c r="FM360" s="25"/>
      <c r="FN360" s="38"/>
      <c r="FO360" s="10"/>
      <c r="FP360" s="11"/>
      <c r="FQ360" s="74">
        <f t="shared" si="8487"/>
        <v>0</v>
      </c>
      <c r="FR360" s="74">
        <f t="shared" si="8488"/>
        <v>0</v>
      </c>
      <c r="FS360" s="11"/>
      <c r="FT360" s="12" t="e">
        <f t="shared" si="8438"/>
        <v>#DIV/0!</v>
      </c>
      <c r="FU360" s="11"/>
      <c r="FV360" s="12" t="e">
        <f t="shared" si="8439"/>
        <v>#DIV/0!</v>
      </c>
      <c r="FW360" s="13"/>
      <c r="FX360" s="13"/>
      <c r="FY360" s="25"/>
      <c r="FZ360" s="38"/>
      <c r="GA360" s="10"/>
      <c r="GB360" s="11"/>
      <c r="GC360" s="74">
        <f t="shared" si="8489"/>
        <v>0</v>
      </c>
      <c r="GD360" s="74">
        <f t="shared" si="8490"/>
        <v>0</v>
      </c>
      <c r="GE360" s="11"/>
      <c r="GF360" s="12" t="e">
        <f t="shared" si="8440"/>
        <v>#DIV/0!</v>
      </c>
      <c r="GG360" s="11"/>
      <c r="GH360" s="12" t="e">
        <f t="shared" si="8441"/>
        <v>#DIV/0!</v>
      </c>
      <c r="GI360" s="13"/>
      <c r="GJ360" s="13"/>
      <c r="GK360" s="25"/>
      <c r="GL360" s="38"/>
      <c r="GM360" s="10"/>
      <c r="GN360" s="11"/>
      <c r="GO360" s="74">
        <f t="shared" si="8491"/>
        <v>0</v>
      </c>
      <c r="GP360" s="74">
        <f t="shared" si="8492"/>
        <v>0</v>
      </c>
      <c r="GQ360" s="11"/>
      <c r="GR360" s="12" t="e">
        <f t="shared" si="8442"/>
        <v>#DIV/0!</v>
      </c>
      <c r="GS360" s="11"/>
      <c r="GT360" s="12" t="e">
        <f t="shared" si="8443"/>
        <v>#DIV/0!</v>
      </c>
      <c r="GU360" s="13"/>
      <c r="GV360" s="13"/>
      <c r="GW360" s="25"/>
      <c r="GX360" s="38"/>
      <c r="GY360" s="10"/>
      <c r="GZ360" s="11"/>
      <c r="HA360" s="74">
        <f t="shared" si="8493"/>
        <v>0</v>
      </c>
      <c r="HB360" s="74">
        <f t="shared" si="8494"/>
        <v>0</v>
      </c>
      <c r="HC360" s="11"/>
      <c r="HD360" s="12" t="e">
        <f t="shared" si="8444"/>
        <v>#DIV/0!</v>
      </c>
      <c r="HE360" s="11"/>
      <c r="HF360" s="12" t="e">
        <f t="shared" si="8445"/>
        <v>#DIV/0!</v>
      </c>
      <c r="HG360" s="13"/>
      <c r="HH360" s="13"/>
      <c r="HI360" s="25"/>
      <c r="HJ360" s="38"/>
      <c r="HK360" s="10">
        <f t="shared" si="8446"/>
        <v>16</v>
      </c>
      <c r="HL360" s="11">
        <f t="shared" si="8447"/>
        <v>0</v>
      </c>
      <c r="HM360" s="11">
        <f t="shared" si="8448"/>
        <v>10917</v>
      </c>
      <c r="HN360" s="11">
        <f t="shared" si="8449"/>
        <v>862</v>
      </c>
      <c r="HO360" s="11">
        <f t="shared" si="8450"/>
        <v>4431</v>
      </c>
      <c r="HP360" s="202">
        <f t="shared" si="8451"/>
        <v>0.4058807364660621</v>
      </c>
      <c r="HQ360" s="15">
        <f t="shared" si="8452"/>
        <v>232</v>
      </c>
      <c r="HR360" s="12">
        <f t="shared" si="8453"/>
        <v>5.2358384111938612E-2</v>
      </c>
      <c r="HS360" s="16">
        <v>67</v>
      </c>
      <c r="HT360" s="17">
        <v>4008</v>
      </c>
      <c r="HU360" s="16">
        <f t="shared" si="8454"/>
        <v>90.453622207176707</v>
      </c>
      <c r="HV360" s="23"/>
      <c r="HW360" s="22"/>
      <c r="HX360" s="78">
        <f t="shared" si="8455"/>
        <v>0.40778341793570222</v>
      </c>
      <c r="HY360" s="78">
        <f t="shared" si="8456"/>
        <v>0.41324575807334429</v>
      </c>
      <c r="HZ360" s="78">
        <f t="shared" si="8457"/>
        <v>0.3968253968253968</v>
      </c>
    </row>
    <row r="361" spans="1:241" x14ac:dyDescent="0.25">
      <c r="A361" s="211"/>
      <c r="B361" s="41">
        <f t="shared" si="8458"/>
        <v>44783</v>
      </c>
      <c r="C361" s="10">
        <v>5</v>
      </c>
      <c r="D361" s="11">
        <v>1</v>
      </c>
      <c r="E361" s="74">
        <f t="shared" si="8459"/>
        <v>3541</v>
      </c>
      <c r="F361" s="74">
        <f t="shared" si="8460"/>
        <v>285</v>
      </c>
      <c r="G361" s="11">
        <v>1492</v>
      </c>
      <c r="H361" s="12">
        <f t="shared" si="8410"/>
        <v>0.44676645015532335</v>
      </c>
      <c r="I361" s="11">
        <v>90</v>
      </c>
      <c r="J361" s="12">
        <f t="shared" si="8411"/>
        <v>5.6890012642225034E-2</v>
      </c>
      <c r="K361" s="13"/>
      <c r="L361" s="11"/>
      <c r="M361" s="25"/>
      <c r="N361" s="38"/>
      <c r="O361" s="10"/>
      <c r="P361" s="11"/>
      <c r="Q361" s="74">
        <f t="shared" si="8461"/>
        <v>0</v>
      </c>
      <c r="R361" s="74">
        <f t="shared" si="8462"/>
        <v>0</v>
      </c>
      <c r="S361" s="11"/>
      <c r="T361" s="12" t="e">
        <f t="shared" si="8412"/>
        <v>#DIV/0!</v>
      </c>
      <c r="U361" s="11"/>
      <c r="V361" s="12" t="e">
        <f t="shared" si="8413"/>
        <v>#DIV/0!</v>
      </c>
      <c r="W361" s="13"/>
      <c r="X361" s="11"/>
      <c r="Y361" s="25"/>
      <c r="Z361" s="38"/>
      <c r="AA361" s="10"/>
      <c r="AB361" s="11"/>
      <c r="AC361" s="74">
        <f t="shared" si="8463"/>
        <v>0</v>
      </c>
      <c r="AD361" s="74">
        <f t="shared" si="8464"/>
        <v>0</v>
      </c>
      <c r="AE361" s="11"/>
      <c r="AF361" s="12" t="e">
        <f t="shared" si="8414"/>
        <v>#DIV/0!</v>
      </c>
      <c r="AG361" s="11"/>
      <c r="AH361" s="12" t="e">
        <f t="shared" si="8415"/>
        <v>#DIV/0!</v>
      </c>
      <c r="AI361" s="13"/>
      <c r="AJ361" s="11"/>
      <c r="AK361" s="25"/>
      <c r="AL361" s="38"/>
      <c r="AM361" s="10"/>
      <c r="AN361" s="11"/>
      <c r="AO361" s="74">
        <f t="shared" si="8465"/>
        <v>0</v>
      </c>
      <c r="AP361" s="74">
        <f t="shared" si="8466"/>
        <v>0</v>
      </c>
      <c r="AQ361" s="11"/>
      <c r="AR361" s="12" t="e">
        <f t="shared" si="8416"/>
        <v>#DIV/0!</v>
      </c>
      <c r="AS361" s="11"/>
      <c r="AT361" s="12" t="e">
        <f t="shared" si="8417"/>
        <v>#DIV/0!</v>
      </c>
      <c r="AU361" s="13"/>
      <c r="AV361" s="11"/>
      <c r="AW361" s="25"/>
      <c r="AX361" s="38"/>
      <c r="AY361" s="10"/>
      <c r="AZ361" s="11"/>
      <c r="BA361" s="74">
        <f t="shared" si="8467"/>
        <v>0</v>
      </c>
      <c r="BB361" s="74">
        <f t="shared" si="8468"/>
        <v>0</v>
      </c>
      <c r="BC361" s="11"/>
      <c r="BD361" s="12" t="e">
        <f t="shared" si="8418"/>
        <v>#DIV/0!</v>
      </c>
      <c r="BE361" s="11"/>
      <c r="BF361" s="12" t="e">
        <f t="shared" si="8419"/>
        <v>#DIV/0!</v>
      </c>
      <c r="BG361" s="13"/>
      <c r="BH361" s="11"/>
      <c r="BI361" s="25"/>
      <c r="BJ361" s="38"/>
      <c r="BK361" s="10"/>
      <c r="BL361" s="11"/>
      <c r="BM361" s="74">
        <f t="shared" si="8469"/>
        <v>0</v>
      </c>
      <c r="BN361" s="74">
        <f t="shared" si="8470"/>
        <v>0</v>
      </c>
      <c r="BO361" s="11"/>
      <c r="BP361" s="12" t="e">
        <f t="shared" si="8420"/>
        <v>#DIV/0!</v>
      </c>
      <c r="BQ361" s="11"/>
      <c r="BR361" s="12" t="e">
        <f t="shared" si="8421"/>
        <v>#DIV/0!</v>
      </c>
      <c r="BS361" s="13"/>
      <c r="BT361" s="11"/>
      <c r="BU361" s="25"/>
      <c r="BV361" s="38"/>
      <c r="BW361" s="10">
        <v>2</v>
      </c>
      <c r="BX361" s="11"/>
      <c r="BY361" s="74">
        <f t="shared" si="8471"/>
        <v>3652</v>
      </c>
      <c r="BZ361" s="74">
        <f t="shared" si="8472"/>
        <v>287</v>
      </c>
      <c r="CA361" s="11">
        <v>1479</v>
      </c>
      <c r="CB361" s="12">
        <f t="shared" si="8422"/>
        <v>0.43647316538882802</v>
      </c>
      <c r="CC361" s="11">
        <v>115</v>
      </c>
      <c r="CD361" s="12">
        <f t="shared" si="8423"/>
        <v>7.2145545796737764E-2</v>
      </c>
      <c r="CE361" s="13"/>
      <c r="CF361" s="11"/>
      <c r="CG361" s="25"/>
      <c r="CH361" s="38"/>
      <c r="CI361" s="10"/>
      <c r="CJ361" s="11"/>
      <c r="CK361" s="74">
        <f t="shared" si="8473"/>
        <v>0</v>
      </c>
      <c r="CL361" s="74">
        <f t="shared" si="8474"/>
        <v>0</v>
      </c>
      <c r="CM361" s="11"/>
      <c r="CN361" s="12" t="e">
        <f t="shared" si="8424"/>
        <v>#DIV/0!</v>
      </c>
      <c r="CO361" s="11"/>
      <c r="CP361" s="12" t="e">
        <f t="shared" si="8425"/>
        <v>#DIV/0!</v>
      </c>
      <c r="CQ361" s="13"/>
      <c r="CR361" s="11"/>
      <c r="CS361" s="25"/>
      <c r="CT361" s="38"/>
      <c r="CU361" s="10"/>
      <c r="CV361" s="11"/>
      <c r="CW361" s="74">
        <f t="shared" si="8475"/>
        <v>0</v>
      </c>
      <c r="CX361" s="74">
        <f t="shared" si="8476"/>
        <v>0</v>
      </c>
      <c r="CY361" s="11"/>
      <c r="CZ361" s="12" t="e">
        <f t="shared" si="8426"/>
        <v>#DIV/0!</v>
      </c>
      <c r="DA361" s="11"/>
      <c r="DB361" s="12" t="e">
        <f t="shared" si="8427"/>
        <v>#DIV/0!</v>
      </c>
      <c r="DC361" s="13"/>
      <c r="DD361" s="11"/>
      <c r="DE361" s="25"/>
      <c r="DF361" s="38"/>
      <c r="DG361" s="10"/>
      <c r="DH361" s="11"/>
      <c r="DI361" s="74">
        <f t="shared" si="8477"/>
        <v>0</v>
      </c>
      <c r="DJ361" s="74">
        <f t="shared" si="8478"/>
        <v>0</v>
      </c>
      <c r="DK361" s="11"/>
      <c r="DL361" s="12" t="e">
        <f t="shared" si="8428"/>
        <v>#DIV/0!</v>
      </c>
      <c r="DM361" s="11"/>
      <c r="DN361" s="12" t="e">
        <f t="shared" si="8429"/>
        <v>#DIV/0!</v>
      </c>
      <c r="DO361" s="13"/>
      <c r="DP361" s="11"/>
      <c r="DQ361" s="25"/>
      <c r="DR361" s="38"/>
      <c r="DS361" s="10"/>
      <c r="DT361" s="11"/>
      <c r="DU361" s="74">
        <f t="shared" si="8479"/>
        <v>0</v>
      </c>
      <c r="DV361" s="74">
        <f t="shared" si="8480"/>
        <v>0</v>
      </c>
      <c r="DW361" s="11"/>
      <c r="DX361" s="12" t="e">
        <f t="shared" si="8430"/>
        <v>#DIV/0!</v>
      </c>
      <c r="DY361" s="11"/>
      <c r="DZ361" s="12" t="e">
        <f t="shared" si="8431"/>
        <v>#DIV/0!</v>
      </c>
      <c r="EA361" s="13"/>
      <c r="EB361" s="11"/>
      <c r="EC361" s="25"/>
      <c r="ED361" s="38"/>
      <c r="EE361" s="10"/>
      <c r="EF361" s="11"/>
      <c r="EG361" s="74">
        <f t="shared" si="8481"/>
        <v>0</v>
      </c>
      <c r="EH361" s="74">
        <f t="shared" si="8482"/>
        <v>0</v>
      </c>
      <c r="EI361" s="11"/>
      <c r="EJ361" s="12" t="e">
        <f t="shared" si="8432"/>
        <v>#DIV/0!</v>
      </c>
      <c r="EK361" s="11"/>
      <c r="EL361" s="12" t="e">
        <f t="shared" si="8433"/>
        <v>#DIV/0!</v>
      </c>
      <c r="EM361" s="13"/>
      <c r="EN361" s="11"/>
      <c r="EO361" s="25"/>
      <c r="EP361" s="38"/>
      <c r="EQ361" s="10"/>
      <c r="ER361" s="11"/>
      <c r="ES361" s="74">
        <f t="shared" si="8483"/>
        <v>3717</v>
      </c>
      <c r="ET361" s="74">
        <f t="shared" si="8484"/>
        <v>289</v>
      </c>
      <c r="EU361" s="11">
        <v>1463</v>
      </c>
      <c r="EV361" s="12">
        <f t="shared" si="8434"/>
        <v>0.42130750605326878</v>
      </c>
      <c r="EW361" s="11">
        <v>103</v>
      </c>
      <c r="EX361" s="12">
        <f t="shared" si="8435"/>
        <v>6.5772669220945087E-2</v>
      </c>
      <c r="EY361" s="13"/>
      <c r="EZ361" s="11"/>
      <c r="FA361" s="25"/>
      <c r="FB361" s="38"/>
      <c r="FC361" s="10"/>
      <c r="FD361" s="11"/>
      <c r="FE361" s="74">
        <f t="shared" si="8485"/>
        <v>0</v>
      </c>
      <c r="FF361" s="74">
        <f t="shared" si="8486"/>
        <v>0</v>
      </c>
      <c r="FG361" s="11"/>
      <c r="FH361" s="12" t="e">
        <f t="shared" si="8436"/>
        <v>#DIV/0!</v>
      </c>
      <c r="FI361" s="11"/>
      <c r="FJ361" s="12" t="e">
        <f t="shared" si="8437"/>
        <v>#DIV/0!</v>
      </c>
      <c r="FK361" s="13"/>
      <c r="FL361" s="11"/>
      <c r="FM361" s="25"/>
      <c r="FN361" s="38"/>
      <c r="FO361" s="10"/>
      <c r="FP361" s="11"/>
      <c r="FQ361" s="74">
        <f t="shared" si="8487"/>
        <v>0</v>
      </c>
      <c r="FR361" s="74">
        <f t="shared" si="8488"/>
        <v>0</v>
      </c>
      <c r="FS361" s="11"/>
      <c r="FT361" s="12" t="e">
        <f t="shared" si="8438"/>
        <v>#DIV/0!</v>
      </c>
      <c r="FU361" s="11"/>
      <c r="FV361" s="12" t="e">
        <f t="shared" si="8439"/>
        <v>#DIV/0!</v>
      </c>
      <c r="FW361" s="13"/>
      <c r="FX361" s="11"/>
      <c r="FY361" s="25"/>
      <c r="FZ361" s="38"/>
      <c r="GA361" s="10"/>
      <c r="GB361" s="11"/>
      <c r="GC361" s="74">
        <f t="shared" si="8489"/>
        <v>0</v>
      </c>
      <c r="GD361" s="74">
        <f t="shared" si="8490"/>
        <v>0</v>
      </c>
      <c r="GE361" s="11"/>
      <c r="GF361" s="12" t="e">
        <f t="shared" si="8440"/>
        <v>#DIV/0!</v>
      </c>
      <c r="GG361" s="11"/>
      <c r="GH361" s="12" t="e">
        <f t="shared" si="8441"/>
        <v>#DIV/0!</v>
      </c>
      <c r="GI361" s="13"/>
      <c r="GJ361" s="11"/>
      <c r="GK361" s="25"/>
      <c r="GL361" s="38"/>
      <c r="GM361" s="10"/>
      <c r="GN361" s="11"/>
      <c r="GO361" s="74">
        <f t="shared" si="8491"/>
        <v>0</v>
      </c>
      <c r="GP361" s="74">
        <f t="shared" si="8492"/>
        <v>0</v>
      </c>
      <c r="GQ361" s="11"/>
      <c r="GR361" s="12" t="e">
        <f t="shared" si="8442"/>
        <v>#DIV/0!</v>
      </c>
      <c r="GS361" s="11"/>
      <c r="GT361" s="12" t="e">
        <f t="shared" si="8443"/>
        <v>#DIV/0!</v>
      </c>
      <c r="GU361" s="13"/>
      <c r="GV361" s="11"/>
      <c r="GW361" s="25"/>
      <c r="GX361" s="38"/>
      <c r="GY361" s="10"/>
      <c r="GZ361" s="11"/>
      <c r="HA361" s="74">
        <f t="shared" si="8493"/>
        <v>0</v>
      </c>
      <c r="HB361" s="74">
        <f t="shared" si="8494"/>
        <v>0</v>
      </c>
      <c r="HC361" s="11"/>
      <c r="HD361" s="12" t="e">
        <f t="shared" si="8444"/>
        <v>#DIV/0!</v>
      </c>
      <c r="HE361" s="11"/>
      <c r="HF361" s="12" t="e">
        <f t="shared" si="8445"/>
        <v>#DIV/0!</v>
      </c>
      <c r="HG361" s="13"/>
      <c r="HH361" s="11"/>
      <c r="HI361" s="25"/>
      <c r="HJ361" s="38"/>
      <c r="HK361" s="10">
        <f t="shared" si="8446"/>
        <v>7</v>
      </c>
      <c r="HL361" s="11">
        <f t="shared" si="8447"/>
        <v>1</v>
      </c>
      <c r="HM361" s="11">
        <f t="shared" si="8448"/>
        <v>10910</v>
      </c>
      <c r="HN361" s="11">
        <f t="shared" si="8449"/>
        <v>861</v>
      </c>
      <c r="HO361" s="11">
        <f t="shared" si="8450"/>
        <v>4742</v>
      </c>
      <c r="HP361" s="202">
        <f t="shared" si="8451"/>
        <v>0.43464711274060497</v>
      </c>
      <c r="HQ361" s="15">
        <f t="shared" si="8452"/>
        <v>308</v>
      </c>
      <c r="HR361" s="12">
        <f t="shared" si="8453"/>
        <v>6.49514972585407E-2</v>
      </c>
      <c r="HS361" s="16">
        <v>67.3</v>
      </c>
      <c r="HT361" s="17">
        <v>4277</v>
      </c>
      <c r="HU361" s="16">
        <f t="shared" si="8454"/>
        <v>90.194010965837208</v>
      </c>
      <c r="HV361" s="23"/>
      <c r="HW361" s="22"/>
      <c r="HX361" s="78">
        <f t="shared" si="8455"/>
        <v>0.44676645015532335</v>
      </c>
      <c r="HY361" s="78">
        <f t="shared" si="8456"/>
        <v>0.43647316538882802</v>
      </c>
      <c r="HZ361" s="78">
        <f t="shared" si="8457"/>
        <v>0.42130750605326878</v>
      </c>
    </row>
    <row r="362" spans="1:241" x14ac:dyDescent="0.25">
      <c r="A362" s="211"/>
      <c r="B362" s="41">
        <f t="shared" si="8458"/>
        <v>44784</v>
      </c>
      <c r="C362" s="10">
        <v>3</v>
      </c>
      <c r="D362" s="11"/>
      <c r="E362" s="74">
        <f t="shared" si="8459"/>
        <v>3538</v>
      </c>
      <c r="F362" s="74">
        <f t="shared" si="8460"/>
        <v>285</v>
      </c>
      <c r="G362" s="11">
        <v>1447</v>
      </c>
      <c r="H362" s="12">
        <f t="shared" si="8410"/>
        <v>0.42905596382136801</v>
      </c>
      <c r="I362" s="11">
        <v>71</v>
      </c>
      <c r="J362" s="12">
        <f t="shared" si="8411"/>
        <v>4.6772068511198944E-2</v>
      </c>
      <c r="K362" s="13"/>
      <c r="L362" s="11"/>
      <c r="M362" s="39"/>
      <c r="N362" s="43"/>
      <c r="O362" s="10"/>
      <c r="P362" s="11"/>
      <c r="Q362" s="74">
        <f t="shared" si="8461"/>
        <v>0</v>
      </c>
      <c r="R362" s="74">
        <f t="shared" si="8462"/>
        <v>0</v>
      </c>
      <c r="S362" s="11"/>
      <c r="T362" s="12" t="e">
        <f t="shared" si="8412"/>
        <v>#DIV/0!</v>
      </c>
      <c r="U362" s="11"/>
      <c r="V362" s="12" t="e">
        <f t="shared" si="8413"/>
        <v>#DIV/0!</v>
      </c>
      <c r="W362" s="13"/>
      <c r="X362" s="11"/>
      <c r="Y362" s="39"/>
      <c r="Z362" s="43"/>
      <c r="AA362" s="10"/>
      <c r="AB362" s="11"/>
      <c r="AC362" s="74">
        <f t="shared" si="8463"/>
        <v>0</v>
      </c>
      <c r="AD362" s="74">
        <f t="shared" si="8464"/>
        <v>0</v>
      </c>
      <c r="AE362" s="11"/>
      <c r="AF362" s="12" t="e">
        <f t="shared" si="8414"/>
        <v>#DIV/0!</v>
      </c>
      <c r="AG362" s="11"/>
      <c r="AH362" s="12" t="e">
        <f t="shared" si="8415"/>
        <v>#DIV/0!</v>
      </c>
      <c r="AI362" s="13"/>
      <c r="AJ362" s="11"/>
      <c r="AK362" s="39"/>
      <c r="AL362" s="43"/>
      <c r="AM362" s="10"/>
      <c r="AN362" s="11"/>
      <c r="AO362" s="74">
        <f t="shared" si="8465"/>
        <v>0</v>
      </c>
      <c r="AP362" s="74">
        <f t="shared" si="8466"/>
        <v>0</v>
      </c>
      <c r="AQ362" s="11"/>
      <c r="AR362" s="12" t="e">
        <f t="shared" si="8416"/>
        <v>#DIV/0!</v>
      </c>
      <c r="AS362" s="11"/>
      <c r="AT362" s="12" t="e">
        <f t="shared" si="8417"/>
        <v>#DIV/0!</v>
      </c>
      <c r="AU362" s="13"/>
      <c r="AV362" s="11"/>
      <c r="AW362" s="39"/>
      <c r="AX362" s="43"/>
      <c r="AY362" s="10"/>
      <c r="AZ362" s="11"/>
      <c r="BA362" s="74">
        <f t="shared" si="8467"/>
        <v>0</v>
      </c>
      <c r="BB362" s="74">
        <f t="shared" si="8468"/>
        <v>0</v>
      </c>
      <c r="BC362" s="11"/>
      <c r="BD362" s="12" t="e">
        <f t="shared" si="8418"/>
        <v>#DIV/0!</v>
      </c>
      <c r="BE362" s="11"/>
      <c r="BF362" s="12" t="e">
        <f t="shared" si="8419"/>
        <v>#DIV/0!</v>
      </c>
      <c r="BG362" s="13"/>
      <c r="BH362" s="11"/>
      <c r="BI362" s="39"/>
      <c r="BJ362" s="43"/>
      <c r="BK362" s="10"/>
      <c r="BL362" s="11"/>
      <c r="BM362" s="74">
        <f t="shared" si="8469"/>
        <v>0</v>
      </c>
      <c r="BN362" s="74">
        <f t="shared" si="8470"/>
        <v>0</v>
      </c>
      <c r="BO362" s="11"/>
      <c r="BP362" s="12" t="e">
        <f t="shared" si="8420"/>
        <v>#DIV/0!</v>
      </c>
      <c r="BQ362" s="11"/>
      <c r="BR362" s="12" t="e">
        <f t="shared" si="8421"/>
        <v>#DIV/0!</v>
      </c>
      <c r="BS362" s="13"/>
      <c r="BT362" s="11"/>
      <c r="BU362" s="39"/>
      <c r="BV362" s="43"/>
      <c r="BW362" s="10">
        <v>4</v>
      </c>
      <c r="BX362" s="11"/>
      <c r="BY362" s="74">
        <f t="shared" si="8471"/>
        <v>3648</v>
      </c>
      <c r="BZ362" s="74">
        <f t="shared" si="8472"/>
        <v>287</v>
      </c>
      <c r="CA362" s="11">
        <v>1419</v>
      </c>
      <c r="CB362" s="12">
        <f t="shared" si="8422"/>
        <v>0.41995614035087719</v>
      </c>
      <c r="CC362" s="11">
        <v>113</v>
      </c>
      <c r="CD362" s="12">
        <f t="shared" si="8423"/>
        <v>7.3759791122715399E-2</v>
      </c>
      <c r="CE362" s="13"/>
      <c r="CF362" s="11"/>
      <c r="CG362" s="39"/>
      <c r="CH362" s="43"/>
      <c r="CI362" s="10"/>
      <c r="CJ362" s="11"/>
      <c r="CK362" s="74">
        <f t="shared" si="8473"/>
        <v>0</v>
      </c>
      <c r="CL362" s="74">
        <f t="shared" si="8474"/>
        <v>0</v>
      </c>
      <c r="CM362" s="11"/>
      <c r="CN362" s="12" t="e">
        <f t="shared" si="8424"/>
        <v>#DIV/0!</v>
      </c>
      <c r="CO362" s="11"/>
      <c r="CP362" s="12" t="e">
        <f t="shared" si="8425"/>
        <v>#DIV/0!</v>
      </c>
      <c r="CQ362" s="13"/>
      <c r="CR362" s="11"/>
      <c r="CS362" s="39"/>
      <c r="CT362" s="43"/>
      <c r="CU362" s="10"/>
      <c r="CV362" s="11"/>
      <c r="CW362" s="74">
        <f t="shared" si="8475"/>
        <v>0</v>
      </c>
      <c r="CX362" s="74">
        <f t="shared" si="8476"/>
        <v>0</v>
      </c>
      <c r="CY362" s="11"/>
      <c r="CZ362" s="12" t="e">
        <f t="shared" si="8426"/>
        <v>#DIV/0!</v>
      </c>
      <c r="DA362" s="11"/>
      <c r="DB362" s="12" t="e">
        <f t="shared" si="8427"/>
        <v>#DIV/0!</v>
      </c>
      <c r="DC362" s="13"/>
      <c r="DD362" s="11"/>
      <c r="DE362" s="39"/>
      <c r="DF362" s="43"/>
      <c r="DG362" s="10"/>
      <c r="DH362" s="11"/>
      <c r="DI362" s="74">
        <f t="shared" si="8477"/>
        <v>0</v>
      </c>
      <c r="DJ362" s="74">
        <f t="shared" si="8478"/>
        <v>0</v>
      </c>
      <c r="DK362" s="11"/>
      <c r="DL362" s="12" t="e">
        <f t="shared" si="8428"/>
        <v>#DIV/0!</v>
      </c>
      <c r="DM362" s="11"/>
      <c r="DN362" s="12" t="e">
        <f t="shared" si="8429"/>
        <v>#DIV/0!</v>
      </c>
      <c r="DO362" s="39"/>
      <c r="DP362" s="39"/>
      <c r="DQ362" s="39"/>
      <c r="DR362" s="43"/>
      <c r="DS362" s="10"/>
      <c r="DT362" s="11"/>
      <c r="DU362" s="74">
        <f t="shared" si="8479"/>
        <v>0</v>
      </c>
      <c r="DV362" s="74">
        <f t="shared" si="8480"/>
        <v>0</v>
      </c>
      <c r="DW362" s="11"/>
      <c r="DX362" s="12" t="e">
        <f t="shared" si="8430"/>
        <v>#DIV/0!</v>
      </c>
      <c r="DY362" s="11"/>
      <c r="DZ362" s="12" t="e">
        <f t="shared" si="8431"/>
        <v>#DIV/0!</v>
      </c>
      <c r="EA362" s="13"/>
      <c r="EB362" s="11"/>
      <c r="EC362" s="39"/>
      <c r="ED362" s="43"/>
      <c r="EE362" s="10"/>
      <c r="EF362" s="11"/>
      <c r="EG362" s="74">
        <f t="shared" si="8481"/>
        <v>0</v>
      </c>
      <c r="EH362" s="74">
        <f t="shared" si="8482"/>
        <v>0</v>
      </c>
      <c r="EI362" s="11"/>
      <c r="EJ362" s="12" t="e">
        <f t="shared" si="8432"/>
        <v>#DIV/0!</v>
      </c>
      <c r="EK362" s="11"/>
      <c r="EL362" s="12" t="e">
        <f t="shared" si="8433"/>
        <v>#DIV/0!</v>
      </c>
      <c r="EM362" s="13"/>
      <c r="EN362" s="11"/>
      <c r="EO362" s="39"/>
      <c r="EP362" s="43"/>
      <c r="EQ362" s="10">
        <v>4</v>
      </c>
      <c r="ER362" s="11"/>
      <c r="ES362" s="74">
        <f t="shared" si="8483"/>
        <v>3713</v>
      </c>
      <c r="ET362" s="74">
        <f t="shared" si="8484"/>
        <v>289</v>
      </c>
      <c r="EU362" s="11">
        <v>1450</v>
      </c>
      <c r="EV362" s="12">
        <f t="shared" si="8434"/>
        <v>0.41475895502289256</v>
      </c>
      <c r="EW362" s="11">
        <v>90</v>
      </c>
      <c r="EX362" s="12">
        <f t="shared" si="8435"/>
        <v>5.844155844155844E-2</v>
      </c>
      <c r="EY362" s="13"/>
      <c r="EZ362" s="11"/>
      <c r="FA362" s="39"/>
      <c r="FB362" s="43"/>
      <c r="FC362" s="10"/>
      <c r="FD362" s="11"/>
      <c r="FE362" s="74">
        <f t="shared" si="8485"/>
        <v>0</v>
      </c>
      <c r="FF362" s="74">
        <f t="shared" si="8486"/>
        <v>0</v>
      </c>
      <c r="FG362" s="11"/>
      <c r="FH362" s="12" t="e">
        <f t="shared" si="8436"/>
        <v>#DIV/0!</v>
      </c>
      <c r="FI362" s="11"/>
      <c r="FJ362" s="12" t="e">
        <f t="shared" si="8437"/>
        <v>#DIV/0!</v>
      </c>
      <c r="FK362" s="13"/>
      <c r="FL362" s="11"/>
      <c r="FM362" s="39"/>
      <c r="FN362" s="43"/>
      <c r="FO362" s="10"/>
      <c r="FP362" s="11"/>
      <c r="FQ362" s="74">
        <f t="shared" si="8487"/>
        <v>0</v>
      </c>
      <c r="FR362" s="74">
        <f t="shared" si="8488"/>
        <v>0</v>
      </c>
      <c r="FS362" s="11"/>
      <c r="FT362" s="12" t="e">
        <f t="shared" si="8438"/>
        <v>#DIV/0!</v>
      </c>
      <c r="FU362" s="11"/>
      <c r="FV362" s="12" t="e">
        <f t="shared" si="8439"/>
        <v>#DIV/0!</v>
      </c>
      <c r="FW362" s="13"/>
      <c r="FX362" s="11"/>
      <c r="FY362" s="39"/>
      <c r="FZ362" s="43"/>
      <c r="GA362" s="10"/>
      <c r="GB362" s="11"/>
      <c r="GC362" s="74">
        <f t="shared" si="8489"/>
        <v>0</v>
      </c>
      <c r="GD362" s="74">
        <f t="shared" si="8490"/>
        <v>0</v>
      </c>
      <c r="GE362" s="11"/>
      <c r="GF362" s="12" t="e">
        <f t="shared" si="8440"/>
        <v>#DIV/0!</v>
      </c>
      <c r="GG362" s="11"/>
      <c r="GH362" s="12" t="e">
        <f t="shared" si="8441"/>
        <v>#DIV/0!</v>
      </c>
      <c r="GI362" s="13"/>
      <c r="GJ362" s="11"/>
      <c r="GK362" s="39"/>
      <c r="GL362" s="43"/>
      <c r="GM362" s="10"/>
      <c r="GN362" s="11"/>
      <c r="GO362" s="74">
        <f t="shared" si="8491"/>
        <v>0</v>
      </c>
      <c r="GP362" s="74">
        <f t="shared" si="8492"/>
        <v>0</v>
      </c>
      <c r="GQ362" s="11"/>
      <c r="GR362" s="12" t="e">
        <f t="shared" si="8442"/>
        <v>#DIV/0!</v>
      </c>
      <c r="GS362" s="11"/>
      <c r="GT362" s="12" t="e">
        <f t="shared" si="8443"/>
        <v>#DIV/0!</v>
      </c>
      <c r="GU362" s="13"/>
      <c r="GV362" s="11"/>
      <c r="GW362" s="39"/>
      <c r="GX362" s="43"/>
      <c r="GY362" s="10"/>
      <c r="GZ362" s="11"/>
      <c r="HA362" s="74">
        <f t="shared" si="8493"/>
        <v>0</v>
      </c>
      <c r="HB362" s="74">
        <f t="shared" si="8494"/>
        <v>0</v>
      </c>
      <c r="HC362" s="11"/>
      <c r="HD362" s="12" t="e">
        <f t="shared" si="8444"/>
        <v>#DIV/0!</v>
      </c>
      <c r="HE362" s="11"/>
      <c r="HF362" s="12" t="e">
        <f t="shared" si="8445"/>
        <v>#DIV/0!</v>
      </c>
      <c r="HG362" s="13"/>
      <c r="HH362" s="11"/>
      <c r="HI362" s="39"/>
      <c r="HJ362" s="43"/>
      <c r="HK362" s="10">
        <f t="shared" si="8446"/>
        <v>11</v>
      </c>
      <c r="HL362" s="11">
        <f t="shared" si="8447"/>
        <v>0</v>
      </c>
      <c r="HM362" s="11">
        <f t="shared" si="8448"/>
        <v>10899</v>
      </c>
      <c r="HN362" s="11">
        <f t="shared" si="8449"/>
        <v>861</v>
      </c>
      <c r="HO362" s="11">
        <f t="shared" si="8450"/>
        <v>4590</v>
      </c>
      <c r="HP362" s="202">
        <f t="shared" si="8451"/>
        <v>0.42113955408753095</v>
      </c>
      <c r="HQ362" s="15">
        <f t="shared" si="8452"/>
        <v>274</v>
      </c>
      <c r="HR362" s="12">
        <f t="shared" si="8453"/>
        <v>5.9694989106753811E-2</v>
      </c>
      <c r="HS362" s="16">
        <v>67.2</v>
      </c>
      <c r="HT362" s="17">
        <v>4107</v>
      </c>
      <c r="HU362" s="16">
        <f t="shared" si="8454"/>
        <v>89.477124183006538</v>
      </c>
      <c r="HV362" s="23"/>
      <c r="HW362" s="22"/>
      <c r="HX362" s="78">
        <f t="shared" si="8455"/>
        <v>0.42905596382136801</v>
      </c>
      <c r="HY362" s="78">
        <f t="shared" si="8456"/>
        <v>0.41995614035087719</v>
      </c>
      <c r="HZ362" s="78">
        <f t="shared" si="8457"/>
        <v>0.41475895502289256</v>
      </c>
      <c r="ID362" s="83">
        <f t="shared" ref="ID362:IF362" si="8495">ID363/ID364</f>
        <v>6.7377877596855699E-3</v>
      </c>
      <c r="IE362" s="83">
        <f t="shared" si="8495"/>
        <v>7.8868642915420183E-3</v>
      </c>
      <c r="IF362" s="83">
        <f t="shared" si="8495"/>
        <v>4.5576407506702412E-3</v>
      </c>
      <c r="IG362" s="86" t="s">
        <v>41</v>
      </c>
    </row>
    <row r="363" spans="1:241" ht="19.5" thickBot="1" x14ac:dyDescent="0.3">
      <c r="A363" s="211"/>
      <c r="B363" s="42"/>
      <c r="C363" s="26">
        <f t="shared" ref="C363:D363" si="8496">SUM(C356:C362)</f>
        <v>24</v>
      </c>
      <c r="D363" s="27">
        <f t="shared" si="8496"/>
        <v>1</v>
      </c>
      <c r="E363" s="27"/>
      <c r="F363" s="27"/>
      <c r="G363" s="27">
        <f t="shared" ref="G363" si="8497">SUM(G356:G362)</f>
        <v>10253</v>
      </c>
      <c r="H363" s="28">
        <f t="shared" ref="H363" si="8498">((G363+I363)/7)/E362</f>
        <v>0.43390131632076234</v>
      </c>
      <c r="I363" s="27">
        <f t="shared" ref="I363" si="8499">SUM(I356:I362)</f>
        <v>493</v>
      </c>
      <c r="J363" s="28">
        <f t="shared" ref="J363" si="8500">(I363/(I363+G363))</f>
        <v>4.5877535827284571E-2</v>
      </c>
      <c r="K363" s="27"/>
      <c r="L363" s="27"/>
      <c r="M363" s="29" t="e">
        <f t="shared" ref="M363:N363" si="8501">M361/M360*100-100</f>
        <v>#DIV/0!</v>
      </c>
      <c r="N363" s="72" t="e">
        <f t="shared" si="8501"/>
        <v>#DIV/0!</v>
      </c>
      <c r="O363" s="26">
        <f t="shared" ref="O363:P363" si="8502">SUM(O356:O362)</f>
        <v>0</v>
      </c>
      <c r="P363" s="27">
        <f t="shared" si="8502"/>
        <v>0</v>
      </c>
      <c r="Q363" s="27"/>
      <c r="R363" s="27"/>
      <c r="S363" s="27">
        <f t="shared" ref="S363" si="8503">SUM(S356:S362)</f>
        <v>0</v>
      </c>
      <c r="T363" s="28" t="e">
        <f t="shared" ref="T363" si="8504">((S363+U363)/7)/Q362</f>
        <v>#DIV/0!</v>
      </c>
      <c r="U363" s="27">
        <f t="shared" ref="U363" si="8505">SUM(U356:U362)</f>
        <v>0</v>
      </c>
      <c r="V363" s="28" t="e">
        <f t="shared" ref="V363" si="8506">(U363/(U363+S363))</f>
        <v>#DIV/0!</v>
      </c>
      <c r="W363" s="27"/>
      <c r="X363" s="27"/>
      <c r="Y363" s="29" t="e">
        <f t="shared" ref="Y363:Z363" si="8507">Y361/Y360*100-100</f>
        <v>#DIV/0!</v>
      </c>
      <c r="Z363" s="72" t="e">
        <f t="shared" si="8507"/>
        <v>#DIV/0!</v>
      </c>
      <c r="AA363" s="26">
        <f t="shared" ref="AA363:AB363" si="8508">SUM(AA356:AA362)</f>
        <v>0</v>
      </c>
      <c r="AB363" s="27">
        <f t="shared" si="8508"/>
        <v>0</v>
      </c>
      <c r="AC363" s="27"/>
      <c r="AD363" s="27"/>
      <c r="AE363" s="27">
        <f t="shared" ref="AE363" si="8509">SUM(AE356:AE362)</f>
        <v>0</v>
      </c>
      <c r="AF363" s="28" t="e">
        <f t="shared" ref="AF363" si="8510">((AE363+AG363)/7)/AC362</f>
        <v>#DIV/0!</v>
      </c>
      <c r="AG363" s="27">
        <f t="shared" ref="AG363" si="8511">SUM(AG356:AG362)</f>
        <v>0</v>
      </c>
      <c r="AH363" s="28" t="e">
        <f t="shared" ref="AH363" si="8512">(AG363/(AG363+AE363))</f>
        <v>#DIV/0!</v>
      </c>
      <c r="AI363" s="27"/>
      <c r="AJ363" s="27"/>
      <c r="AK363" s="29" t="e">
        <f t="shared" ref="AK363:AL363" si="8513">AK361/AK360*100-100</f>
        <v>#DIV/0!</v>
      </c>
      <c r="AL363" s="72" t="e">
        <f t="shared" si="8513"/>
        <v>#DIV/0!</v>
      </c>
      <c r="AM363" s="26">
        <f t="shared" ref="AM363:AN363" si="8514">SUM(AM356:AM362)</f>
        <v>0</v>
      </c>
      <c r="AN363" s="27">
        <f t="shared" si="8514"/>
        <v>0</v>
      </c>
      <c r="AO363" s="27"/>
      <c r="AP363" s="27"/>
      <c r="AQ363" s="27">
        <f t="shared" ref="AQ363" si="8515">SUM(AQ356:AQ362)</f>
        <v>0</v>
      </c>
      <c r="AR363" s="28" t="e">
        <f t="shared" ref="AR363" si="8516">((AQ363+AS363)/7)/AO362</f>
        <v>#DIV/0!</v>
      </c>
      <c r="AS363" s="27">
        <f t="shared" ref="AS363" si="8517">SUM(AS356:AS362)</f>
        <v>0</v>
      </c>
      <c r="AT363" s="28" t="e">
        <f t="shared" ref="AT363" si="8518">(AS363/(AS363+AQ363))</f>
        <v>#DIV/0!</v>
      </c>
      <c r="AU363" s="27"/>
      <c r="AV363" s="27"/>
      <c r="AW363" s="29" t="e">
        <f t="shared" ref="AW363:AX363" si="8519">AW361/AW360*100-100</f>
        <v>#DIV/0!</v>
      </c>
      <c r="AX363" s="72" t="e">
        <f t="shared" si="8519"/>
        <v>#DIV/0!</v>
      </c>
      <c r="AY363" s="26">
        <f t="shared" ref="AY363:AZ363" si="8520">SUM(AY356:AY362)</f>
        <v>0</v>
      </c>
      <c r="AZ363" s="27">
        <f t="shared" si="8520"/>
        <v>0</v>
      </c>
      <c r="BA363" s="27"/>
      <c r="BB363" s="27"/>
      <c r="BC363" s="27">
        <f t="shared" ref="BC363" si="8521">SUM(BC356:BC362)</f>
        <v>0</v>
      </c>
      <c r="BD363" s="28" t="e">
        <f t="shared" ref="BD363" si="8522">((BC363+BE363)/7)/BA362</f>
        <v>#DIV/0!</v>
      </c>
      <c r="BE363" s="27">
        <f t="shared" ref="BE363" si="8523">SUM(BE356:BE362)</f>
        <v>0</v>
      </c>
      <c r="BF363" s="28" t="e">
        <f t="shared" ref="BF363" si="8524">(BE363/(BE363+BC363))</f>
        <v>#DIV/0!</v>
      </c>
      <c r="BG363" s="27"/>
      <c r="BH363" s="27"/>
      <c r="BI363" s="29" t="e">
        <f t="shared" ref="BI363:BJ363" si="8525">BI361/BI360*100-100</f>
        <v>#DIV/0!</v>
      </c>
      <c r="BJ363" s="72" t="e">
        <f t="shared" si="8525"/>
        <v>#DIV/0!</v>
      </c>
      <c r="BK363" s="26">
        <f t="shared" ref="BK363:BL363" si="8526">SUM(BK356:BK362)</f>
        <v>0</v>
      </c>
      <c r="BL363" s="27">
        <f t="shared" si="8526"/>
        <v>0</v>
      </c>
      <c r="BM363" s="27"/>
      <c r="BN363" s="27"/>
      <c r="BO363" s="27">
        <f t="shared" ref="BO363" si="8527">SUM(BO356:BO362)</f>
        <v>0</v>
      </c>
      <c r="BP363" s="28" t="e">
        <f t="shared" ref="BP363" si="8528">((BO363+BQ363)/7)/BM362</f>
        <v>#DIV/0!</v>
      </c>
      <c r="BQ363" s="27">
        <f t="shared" ref="BQ363" si="8529">SUM(BQ356:BQ362)</f>
        <v>0</v>
      </c>
      <c r="BR363" s="28" t="e">
        <f t="shared" ref="BR363" si="8530">(BQ363/(BQ363+BO363))</f>
        <v>#DIV/0!</v>
      </c>
      <c r="BS363" s="27"/>
      <c r="BT363" s="27"/>
      <c r="BU363" s="29" t="e">
        <f t="shared" ref="BU363:BV363" si="8531">BU361/BU360*100-100</f>
        <v>#DIV/0!</v>
      </c>
      <c r="BV363" s="72" t="e">
        <f t="shared" si="8531"/>
        <v>#DIV/0!</v>
      </c>
      <c r="BW363" s="26">
        <f t="shared" ref="BW363:BX363" si="8532">SUM(BW356:BW362)</f>
        <v>29</v>
      </c>
      <c r="BX363" s="27">
        <f t="shared" si="8532"/>
        <v>0</v>
      </c>
      <c r="BY363" s="27"/>
      <c r="BZ363" s="27"/>
      <c r="CA363" s="27">
        <f t="shared" ref="CA363" si="8533">SUM(CA356:CA362)</f>
        <v>10123</v>
      </c>
      <c r="CB363" s="28">
        <f t="shared" ref="CB363" si="8534">((CA363+CC363)/7)/BY362</f>
        <v>0.42504699248120303</v>
      </c>
      <c r="CC363" s="27">
        <f t="shared" ref="CC363" si="8535">SUM(CC356:CC362)</f>
        <v>731</v>
      </c>
      <c r="CD363" s="28">
        <f t="shared" ref="CD363" si="8536">(CC363/(CC363+CA363))</f>
        <v>6.7348442970333516E-2</v>
      </c>
      <c r="CE363" s="27"/>
      <c r="CF363" s="27"/>
      <c r="CG363" s="29" t="e">
        <f t="shared" ref="CG363:CH363" si="8537">CG361/CG360*100-100</f>
        <v>#DIV/0!</v>
      </c>
      <c r="CH363" s="72" t="e">
        <f t="shared" si="8537"/>
        <v>#DIV/0!</v>
      </c>
      <c r="CI363" s="26">
        <f t="shared" ref="CI363:CJ363" si="8538">SUM(CI356:CI362)</f>
        <v>0</v>
      </c>
      <c r="CJ363" s="27">
        <f t="shared" si="8538"/>
        <v>0</v>
      </c>
      <c r="CK363" s="27"/>
      <c r="CL363" s="27"/>
      <c r="CM363" s="27">
        <f t="shared" ref="CM363" si="8539">SUM(CM356:CM362)</f>
        <v>0</v>
      </c>
      <c r="CN363" s="28" t="e">
        <f t="shared" ref="CN363" si="8540">((CM363+CO363)/7)/CK362</f>
        <v>#DIV/0!</v>
      </c>
      <c r="CO363" s="27">
        <f t="shared" ref="CO363" si="8541">SUM(CO356:CO362)</f>
        <v>0</v>
      </c>
      <c r="CP363" s="28" t="e">
        <f t="shared" ref="CP363" si="8542">(CO363/(CO363+CM363))</f>
        <v>#DIV/0!</v>
      </c>
      <c r="CQ363" s="27"/>
      <c r="CR363" s="27"/>
      <c r="CS363" s="29" t="e">
        <f t="shared" ref="CS363:CT363" si="8543">CS361/CS360*100-100</f>
        <v>#DIV/0!</v>
      </c>
      <c r="CT363" s="72" t="e">
        <f t="shared" si="8543"/>
        <v>#DIV/0!</v>
      </c>
      <c r="CU363" s="26">
        <f t="shared" ref="CU363:CV363" si="8544">SUM(CU356:CU362)</f>
        <v>0</v>
      </c>
      <c r="CV363" s="27">
        <f t="shared" si="8544"/>
        <v>0</v>
      </c>
      <c r="CW363" s="27"/>
      <c r="CX363" s="27"/>
      <c r="CY363" s="27">
        <f t="shared" ref="CY363" si="8545">SUM(CY356:CY362)</f>
        <v>0</v>
      </c>
      <c r="CZ363" s="28" t="e">
        <f t="shared" ref="CZ363" si="8546">((CY363+DA363)/7)/CW362</f>
        <v>#DIV/0!</v>
      </c>
      <c r="DA363" s="27">
        <f t="shared" ref="DA363" si="8547">SUM(DA356:DA362)</f>
        <v>0</v>
      </c>
      <c r="DB363" s="28" t="e">
        <f t="shared" ref="DB363" si="8548">(DA363/(DA363+CY363))</f>
        <v>#DIV/0!</v>
      </c>
      <c r="DC363" s="27"/>
      <c r="DD363" s="27"/>
      <c r="DE363" s="29" t="e">
        <f t="shared" ref="DE363:DF363" si="8549">DE361/DE360*100-100</f>
        <v>#DIV/0!</v>
      </c>
      <c r="DF363" s="72" t="e">
        <f t="shared" si="8549"/>
        <v>#DIV/0!</v>
      </c>
      <c r="DG363" s="26">
        <f t="shared" ref="DG363:DH363" si="8550">SUM(DG356:DG362)</f>
        <v>0</v>
      </c>
      <c r="DH363" s="27">
        <f t="shared" si="8550"/>
        <v>0</v>
      </c>
      <c r="DI363" s="27"/>
      <c r="DJ363" s="27"/>
      <c r="DK363" s="27">
        <f t="shared" ref="DK363" si="8551">SUM(DK356:DK362)</f>
        <v>0</v>
      </c>
      <c r="DL363" s="28" t="e">
        <f t="shared" ref="DL363" si="8552">((DK363+DM363)/7)/DI362</f>
        <v>#DIV/0!</v>
      </c>
      <c r="DM363" s="27">
        <f t="shared" ref="DM363" si="8553">SUM(DM356:DM362)</f>
        <v>0</v>
      </c>
      <c r="DN363" s="28" t="e">
        <f t="shared" ref="DN363" si="8554">(DM363/(DM363+DK363))</f>
        <v>#DIV/0!</v>
      </c>
      <c r="DO363" s="27"/>
      <c r="DP363" s="27"/>
      <c r="DQ363" s="29" t="e">
        <f t="shared" ref="DQ363:DR363" si="8555">DQ361/DQ360*100-100</f>
        <v>#DIV/0!</v>
      </c>
      <c r="DR363" s="72" t="e">
        <f t="shared" si="8555"/>
        <v>#DIV/0!</v>
      </c>
      <c r="DS363" s="26">
        <f t="shared" ref="DS363:DT363" si="8556">SUM(DS356:DS362)</f>
        <v>0</v>
      </c>
      <c r="DT363" s="27">
        <f t="shared" si="8556"/>
        <v>0</v>
      </c>
      <c r="DU363" s="27"/>
      <c r="DV363" s="27"/>
      <c r="DW363" s="27">
        <f t="shared" ref="DW363" si="8557">SUM(DW356:DW362)</f>
        <v>0</v>
      </c>
      <c r="DX363" s="28" t="e">
        <f t="shared" ref="DX363" si="8558">((DW363+DY363)/7)/DU362</f>
        <v>#DIV/0!</v>
      </c>
      <c r="DY363" s="27">
        <f t="shared" ref="DY363" si="8559">SUM(DY356:DY362)</f>
        <v>0</v>
      </c>
      <c r="DZ363" s="28" t="e">
        <f t="shared" ref="DZ363" si="8560">(DY363/(DY363+DW363))</f>
        <v>#DIV/0!</v>
      </c>
      <c r="EA363" s="27"/>
      <c r="EB363" s="27"/>
      <c r="EC363" s="29" t="e">
        <f t="shared" ref="EC363:ED363" si="8561">EC361/EC360*100-100</f>
        <v>#DIV/0!</v>
      </c>
      <c r="ED363" s="72" t="e">
        <f t="shared" si="8561"/>
        <v>#DIV/0!</v>
      </c>
      <c r="EE363" s="26">
        <f t="shared" ref="EE363:EF363" si="8562">SUM(EE356:EE362)</f>
        <v>0</v>
      </c>
      <c r="EF363" s="27">
        <f t="shared" si="8562"/>
        <v>0</v>
      </c>
      <c r="EG363" s="27"/>
      <c r="EH363" s="27"/>
      <c r="EI363" s="27">
        <f t="shared" ref="EI363" si="8563">SUM(EI356:EI362)</f>
        <v>0</v>
      </c>
      <c r="EJ363" s="28" t="e">
        <f t="shared" ref="EJ363" si="8564">((EI363+EK363)/7)/EG362</f>
        <v>#DIV/0!</v>
      </c>
      <c r="EK363" s="27">
        <f t="shared" ref="EK363" si="8565">SUM(EK356:EK362)</f>
        <v>0</v>
      </c>
      <c r="EL363" s="28" t="e">
        <f t="shared" ref="EL363" si="8566">(EK363/(EK363+EI363))</f>
        <v>#DIV/0!</v>
      </c>
      <c r="EM363" s="27"/>
      <c r="EN363" s="27"/>
      <c r="EO363" s="29" t="e">
        <f t="shared" ref="EO363:EP363" si="8567">EO361/EO360*100-100</f>
        <v>#DIV/0!</v>
      </c>
      <c r="EP363" s="72" t="e">
        <f t="shared" si="8567"/>
        <v>#DIV/0!</v>
      </c>
      <c r="EQ363" s="26">
        <f t="shared" ref="EQ363:ER363" si="8568">SUM(EQ356:EQ362)</f>
        <v>17</v>
      </c>
      <c r="ER363" s="27">
        <f t="shared" si="8568"/>
        <v>0</v>
      </c>
      <c r="ES363" s="27"/>
      <c r="ET363" s="27"/>
      <c r="EU363" s="27">
        <f t="shared" ref="EU363" si="8569">SUM(EU356:EU362)</f>
        <v>10247</v>
      </c>
      <c r="EV363" s="28">
        <f t="shared" ref="EV363" si="8570">((EU363+EW363)/7)/ES362</f>
        <v>0.41795236812742875</v>
      </c>
      <c r="EW363" s="27">
        <f t="shared" ref="EW363" si="8571">SUM(EW356:EW362)</f>
        <v>616</v>
      </c>
      <c r="EX363" s="28">
        <f t="shared" ref="EX363" si="8572">(EW363/(EW363+EU363))</f>
        <v>5.6706250575347512E-2</v>
      </c>
      <c r="EY363" s="27"/>
      <c r="EZ363" s="27"/>
      <c r="FA363" s="29" t="e">
        <f t="shared" ref="FA363:FB363" si="8573">FA361/FA360*100-100</f>
        <v>#DIV/0!</v>
      </c>
      <c r="FB363" s="72" t="e">
        <f t="shared" si="8573"/>
        <v>#DIV/0!</v>
      </c>
      <c r="FC363" s="26">
        <f t="shared" ref="FC363:FD363" si="8574">SUM(FC356:FC362)</f>
        <v>0</v>
      </c>
      <c r="FD363" s="27">
        <f t="shared" si="8574"/>
        <v>0</v>
      </c>
      <c r="FE363" s="27"/>
      <c r="FF363" s="27"/>
      <c r="FG363" s="27">
        <f t="shared" ref="FG363" si="8575">SUM(FG356:FG362)</f>
        <v>0</v>
      </c>
      <c r="FH363" s="28" t="e">
        <f t="shared" ref="FH363" si="8576">((FG363+FI363)/7)/FE362</f>
        <v>#DIV/0!</v>
      </c>
      <c r="FI363" s="27">
        <f t="shared" ref="FI363" si="8577">SUM(FI356:FI362)</f>
        <v>0</v>
      </c>
      <c r="FJ363" s="28" t="e">
        <f t="shared" ref="FJ363" si="8578">(FI363/(FI363+FG363))</f>
        <v>#DIV/0!</v>
      </c>
      <c r="FK363" s="27"/>
      <c r="FL363" s="27"/>
      <c r="FM363" s="29" t="e">
        <f t="shared" ref="FM363:FN363" si="8579">FM361/FM360*100-100</f>
        <v>#DIV/0!</v>
      </c>
      <c r="FN363" s="72" t="e">
        <f t="shared" si="8579"/>
        <v>#DIV/0!</v>
      </c>
      <c r="FO363" s="26">
        <f t="shared" ref="FO363:FP363" si="8580">SUM(FO356:FO362)</f>
        <v>0</v>
      </c>
      <c r="FP363" s="27">
        <f t="shared" si="8580"/>
        <v>0</v>
      </c>
      <c r="FQ363" s="27"/>
      <c r="FR363" s="27"/>
      <c r="FS363" s="27">
        <f t="shared" ref="FS363" si="8581">SUM(FS356:FS362)</f>
        <v>0</v>
      </c>
      <c r="FT363" s="28" t="e">
        <f t="shared" ref="FT363" si="8582">((FS363+FU363)/7)/FQ362</f>
        <v>#DIV/0!</v>
      </c>
      <c r="FU363" s="27">
        <f t="shared" ref="FU363" si="8583">SUM(FU356:FU362)</f>
        <v>0</v>
      </c>
      <c r="FV363" s="28" t="e">
        <f t="shared" ref="FV363" si="8584">(FU363/(FU363+FS363))</f>
        <v>#DIV/0!</v>
      </c>
      <c r="FW363" s="27"/>
      <c r="FX363" s="27"/>
      <c r="FY363" s="29" t="e">
        <f t="shared" ref="FY363:FZ363" si="8585">FY361/FY360*100-100</f>
        <v>#DIV/0!</v>
      </c>
      <c r="FZ363" s="72" t="e">
        <f t="shared" si="8585"/>
        <v>#DIV/0!</v>
      </c>
      <c r="GA363" s="26">
        <f t="shared" ref="GA363:GB363" si="8586">SUM(GA356:GA362)</f>
        <v>0</v>
      </c>
      <c r="GB363" s="27">
        <f t="shared" si="8586"/>
        <v>0</v>
      </c>
      <c r="GC363" s="27"/>
      <c r="GD363" s="27"/>
      <c r="GE363" s="27">
        <f t="shared" ref="GE363" si="8587">SUM(GE356:GE362)</f>
        <v>0</v>
      </c>
      <c r="GF363" s="28" t="e">
        <f t="shared" ref="GF363" si="8588">((GE363+GG363)/7)/GC362</f>
        <v>#DIV/0!</v>
      </c>
      <c r="GG363" s="27">
        <f t="shared" ref="GG363" si="8589">SUM(GG356:GG362)</f>
        <v>0</v>
      </c>
      <c r="GH363" s="28" t="e">
        <f t="shared" ref="GH363" si="8590">(GG363/(GG363+GE363))</f>
        <v>#DIV/0!</v>
      </c>
      <c r="GI363" s="27"/>
      <c r="GJ363" s="27"/>
      <c r="GK363" s="29" t="e">
        <f t="shared" ref="GK363:GL363" si="8591">GK361/GK360*100-100</f>
        <v>#DIV/0!</v>
      </c>
      <c r="GL363" s="72" t="e">
        <f t="shared" si="8591"/>
        <v>#DIV/0!</v>
      </c>
      <c r="GM363" s="26">
        <f t="shared" ref="GM363:GN363" si="8592">SUM(GM356:GM362)</f>
        <v>0</v>
      </c>
      <c r="GN363" s="27">
        <f t="shared" si="8592"/>
        <v>0</v>
      </c>
      <c r="GO363" s="27"/>
      <c r="GP363" s="27"/>
      <c r="GQ363" s="27">
        <f t="shared" ref="GQ363" si="8593">SUM(GQ356:GQ362)</f>
        <v>0</v>
      </c>
      <c r="GR363" s="28" t="e">
        <f t="shared" ref="GR363" si="8594">((GQ363+GS363)/7)/GO362</f>
        <v>#DIV/0!</v>
      </c>
      <c r="GS363" s="27">
        <f t="shared" ref="GS363" si="8595">SUM(GS356:GS362)</f>
        <v>0</v>
      </c>
      <c r="GT363" s="28" t="e">
        <f t="shared" ref="GT363" si="8596">(GS363/(GS363+GQ363))</f>
        <v>#DIV/0!</v>
      </c>
      <c r="GU363" s="27"/>
      <c r="GV363" s="27"/>
      <c r="GW363" s="29" t="e">
        <f t="shared" ref="GW363:GX363" si="8597">GW361/GW360*100-100</f>
        <v>#DIV/0!</v>
      </c>
      <c r="GX363" s="72" t="e">
        <f t="shared" si="8597"/>
        <v>#DIV/0!</v>
      </c>
      <c r="GY363" s="26">
        <f t="shared" ref="GY363:GZ363" si="8598">SUM(GY356:GY362)</f>
        <v>0</v>
      </c>
      <c r="GZ363" s="27">
        <f t="shared" si="8598"/>
        <v>0</v>
      </c>
      <c r="HA363" s="27"/>
      <c r="HB363" s="27"/>
      <c r="HC363" s="27">
        <f t="shared" ref="HC363" si="8599">SUM(HC356:HC362)</f>
        <v>0</v>
      </c>
      <c r="HD363" s="28" t="e">
        <f t="shared" ref="HD363" si="8600">((HC363+HE363)/7)/HA362</f>
        <v>#DIV/0!</v>
      </c>
      <c r="HE363" s="27">
        <f t="shared" ref="HE363" si="8601">SUM(HE356:HE362)</f>
        <v>0</v>
      </c>
      <c r="HF363" s="28" t="e">
        <f t="shared" ref="HF363" si="8602">(HE363/(HE363+HC363))</f>
        <v>#DIV/0!</v>
      </c>
      <c r="HG363" s="27"/>
      <c r="HH363" s="27"/>
      <c r="HI363" s="29" t="e">
        <f t="shared" ref="HI363:HJ363" si="8603">HI361/HI360*100-100</f>
        <v>#DIV/0!</v>
      </c>
      <c r="HJ363" s="72" t="e">
        <f t="shared" si="8603"/>
        <v>#DIV/0!</v>
      </c>
      <c r="HK363" s="26">
        <f t="shared" si="8446"/>
        <v>70</v>
      </c>
      <c r="HL363" s="27">
        <f t="shared" si="8447"/>
        <v>1</v>
      </c>
      <c r="HM363" s="27"/>
      <c r="HN363" s="27"/>
      <c r="HO363" s="27">
        <f t="shared" ref="HO363" si="8604">+G363+S363+AE363+AQ363+BC363+BO363+CA363+CM363+CY363+DK363+DW363+EI363+EU363+FG363+FS363+GE363+GQ363+HC363+I363+U363+AG363+AS363+BE363+BQ363+CC363+CO363+DA363+DM363+DY363+EK363+EW363+FI363+FU363+GG363+GS363+HE363</f>
        <v>32463</v>
      </c>
      <c r="HP363" s="203">
        <f t="shared" ref="HP363" si="8605">+((HO363)/HM362)/7</f>
        <v>0.4255043057685502</v>
      </c>
      <c r="HQ363" s="62">
        <f t="shared" si="8452"/>
        <v>1840</v>
      </c>
      <c r="HR363" s="52">
        <f t="shared" si="8453"/>
        <v>5.6679912515787204E-2</v>
      </c>
      <c r="HS363" s="53">
        <f t="shared" ref="HS363" si="8606">SUM(HS356:HS362)/7</f>
        <v>67.285714285714292</v>
      </c>
      <c r="HT363" s="54">
        <f t="shared" ref="HT363" si="8607">SUM(HT356:HT362)</f>
        <v>29386</v>
      </c>
      <c r="HU363" s="53">
        <f t="shared" ref="HU363" si="8608">AVERAGE(HU356:HU362)</f>
        <v>90.524878263239899</v>
      </c>
      <c r="HV363" s="63" t="e">
        <f t="shared" ref="HV363:HW363" si="8609">HV361/HV360*100-100</f>
        <v>#DIV/0!</v>
      </c>
      <c r="HW363" s="72" t="e">
        <f t="shared" si="8609"/>
        <v>#DIV/0!</v>
      </c>
      <c r="HX363" s="78">
        <f t="shared" ref="HX363" si="8610">SUM(G363,I363,S363,U363,AE363,AG363,AQ363,AS363,BC363,BE363,BO363,BQ363)/7/SUM(E362,Q362,AC362,AO362,BA362,BM362)</f>
        <v>0.43390131632076234</v>
      </c>
      <c r="HY363" s="78">
        <f t="shared" ref="HY363" si="8611">SUM(CA363,CC363,CM363,CO363,CY363,DA363,DK363,DM363,DW363,DY363,EI363,EK363)/7/SUM(BY362,CK362,CW362,DI362,DU362,EG362)</f>
        <v>0.42504699248120303</v>
      </c>
      <c r="HZ363" s="78">
        <f t="shared" ref="HZ363" si="8612">SUM(K363,EU363,EW363,FG363,FI363,FS363,FU363,GE363,GG363,GQ363,GS363,HC363,HE363)/7/SUM(ES362,FE362,FQ362,GC362,GO362,HA362)</f>
        <v>0.41795236812742875</v>
      </c>
      <c r="IA363" s="82">
        <f t="shared" ref="IA363" si="8613">SUM(I363,U363,AG363,AS363,BE363,BQ363)/SUM(G363,I363,S363,U363,AE363,AG363,AQ363,AS363,BC363,BE363,BO363,BQ363)</f>
        <v>4.5877535827284571E-2</v>
      </c>
      <c r="IB363" s="82">
        <f t="shared" ref="IB363" si="8614">SUM(CC363,CO363,DA363,DM363,DY363,EK363)/SUM(CA363,CC363,CM363,CO363,CY363,DA363,DK363,DM363,DW363,DY363,EI363,EK363)</f>
        <v>6.7348442970333516E-2</v>
      </c>
      <c r="IC363" s="82">
        <f t="shared" ref="IC363" si="8615">SUM(EW363,FI363,FU363,GG363,GS363,HE363)/SUM(EU363,EW363,FG363,FI363,FS363,FU363,GE363,GG363,GQ363,GS363,HC363,HE363)</f>
        <v>5.6706250575347512E-2</v>
      </c>
      <c r="ID363" s="84">
        <f t="shared" ref="ID363" si="8616">SUM(C363,O363,AA363,AM363,AY363,BK363)</f>
        <v>24</v>
      </c>
      <c r="IE363" s="84">
        <f t="shared" ref="IE363" si="8617">SUM(BW363,CI363,CU363,DG363,DS363,EE363)</f>
        <v>29</v>
      </c>
      <c r="IF363" s="84">
        <f t="shared" ref="IF363" si="8618">SUM(EQ363,FC363,FO363,GA363,GM363,GY363)</f>
        <v>17</v>
      </c>
      <c r="IG363" s="86" t="s">
        <v>40</v>
      </c>
    </row>
    <row r="364" spans="1:24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9">
        <f t="shared" ref="HK364" si="8619">HK363/HM353</f>
        <v>6.3816209317166563E-3</v>
      </c>
      <c r="HL364" s="125">
        <f t="shared" ref="HL364" si="8620">HL363/HN353</f>
        <v>1.1600928074245939E-3</v>
      </c>
      <c r="HM364" s="4"/>
      <c r="HN364" s="4"/>
      <c r="HO364" s="4"/>
      <c r="HP364" s="205"/>
      <c r="HQ364" s="4"/>
      <c r="HR364" s="4"/>
      <c r="HS364" s="4"/>
      <c r="HT364" s="126"/>
      <c r="HU364" s="4"/>
      <c r="HV364" s="4"/>
      <c r="HW364" s="5"/>
      <c r="HY364" s="77"/>
      <c r="HZ364" s="77"/>
      <c r="ID364" s="84">
        <f t="shared" ref="ID364" si="8621">SUM(E353,Q353,AC353,AO353,BA353,BM353)</f>
        <v>3562</v>
      </c>
      <c r="IE364" s="84">
        <f t="shared" ref="IE364" si="8622">SUM(BY353,CK353,CW353,DI353,DU353,EG353)</f>
        <v>3677</v>
      </c>
      <c r="IF364" s="84">
        <f t="shared" ref="IF364" si="8623">SUM(ES353,FE353,FQ353,GC353,GO353,HA353)</f>
        <v>3730</v>
      </c>
      <c r="IG364" s="86" t="s">
        <v>38</v>
      </c>
    </row>
    <row r="365" spans="1:241" x14ac:dyDescent="0.25">
      <c r="A365" s="210">
        <v>65</v>
      </c>
      <c r="B365" s="73">
        <f>B362+1</f>
        <v>44785</v>
      </c>
      <c r="C365" s="33">
        <v>2</v>
      </c>
      <c r="D365" s="34"/>
      <c r="E365" s="34">
        <f t="shared" ref="E365" si="8624">E362-C365</f>
        <v>3536</v>
      </c>
      <c r="F365" s="34">
        <f t="shared" ref="F365" si="8625">F362-D365</f>
        <v>285</v>
      </c>
      <c r="G365" s="34">
        <v>1458</v>
      </c>
      <c r="H365" s="35">
        <f t="shared" ref="H365:H371" si="8626">((G365+I365)/E365)</f>
        <v>0.43014705882352944</v>
      </c>
      <c r="I365" s="34">
        <v>63</v>
      </c>
      <c r="J365" s="35">
        <f t="shared" ref="J365:J371" si="8627">I365/(G365+I365)</f>
        <v>4.142011834319527E-2</v>
      </c>
      <c r="K365" s="36"/>
      <c r="L365" s="34"/>
      <c r="M365" s="34"/>
      <c r="N365" s="37"/>
      <c r="O365" s="33"/>
      <c r="P365" s="34"/>
      <c r="Q365" s="34">
        <f t="shared" ref="Q365" si="8628">Q362-O365</f>
        <v>0</v>
      </c>
      <c r="R365" s="34">
        <f t="shared" ref="R365" si="8629">R362-P365</f>
        <v>0</v>
      </c>
      <c r="S365" s="34"/>
      <c r="T365" s="35" t="e">
        <f t="shared" ref="T365:T371" si="8630">((S365+U365)/Q365)</f>
        <v>#DIV/0!</v>
      </c>
      <c r="U365" s="34"/>
      <c r="V365" s="35" t="e">
        <f t="shared" ref="V365:V371" si="8631">U365/(S365+U365)</f>
        <v>#DIV/0!</v>
      </c>
      <c r="W365" s="36"/>
      <c r="X365" s="34"/>
      <c r="Y365" s="34"/>
      <c r="Z365" s="37"/>
      <c r="AA365" s="33"/>
      <c r="AB365" s="34"/>
      <c r="AC365" s="34">
        <f t="shared" ref="AC365" si="8632">AC362-AA365</f>
        <v>0</v>
      </c>
      <c r="AD365" s="34">
        <f t="shared" ref="AD365" si="8633">AD362-AB365</f>
        <v>0</v>
      </c>
      <c r="AE365" s="34"/>
      <c r="AF365" s="35" t="e">
        <f t="shared" ref="AF365:AF371" si="8634">((AE365+AG365)/AC365)</f>
        <v>#DIV/0!</v>
      </c>
      <c r="AG365" s="34"/>
      <c r="AH365" s="35" t="e">
        <f t="shared" ref="AH365:AH371" si="8635">AG365/(AE365+AG365)</f>
        <v>#DIV/0!</v>
      </c>
      <c r="AI365" s="36"/>
      <c r="AJ365" s="34"/>
      <c r="AK365" s="34"/>
      <c r="AL365" s="37"/>
      <c r="AM365" s="33"/>
      <c r="AN365" s="34"/>
      <c r="AO365" s="34">
        <f t="shared" ref="AO365" si="8636">AO362-AM365</f>
        <v>0</v>
      </c>
      <c r="AP365" s="34">
        <f t="shared" ref="AP365" si="8637">AP362-AN365</f>
        <v>0</v>
      </c>
      <c r="AQ365" s="34"/>
      <c r="AR365" s="35" t="e">
        <f t="shared" ref="AR365:AR371" si="8638">((AQ365+AS365)/AO365)</f>
        <v>#DIV/0!</v>
      </c>
      <c r="AS365" s="34"/>
      <c r="AT365" s="35" t="e">
        <f t="shared" ref="AT365:AT371" si="8639">AS365/(AQ365+AS365)</f>
        <v>#DIV/0!</v>
      </c>
      <c r="AU365" s="36"/>
      <c r="AV365" s="34"/>
      <c r="AW365" s="34"/>
      <c r="AX365" s="37"/>
      <c r="AY365" s="33"/>
      <c r="AZ365" s="34"/>
      <c r="BA365" s="34">
        <f t="shared" ref="BA365" si="8640">BA362-AY365</f>
        <v>0</v>
      </c>
      <c r="BB365" s="34">
        <f t="shared" ref="BB365" si="8641">BB362-AZ365</f>
        <v>0</v>
      </c>
      <c r="BC365" s="34"/>
      <c r="BD365" s="35" t="e">
        <f t="shared" ref="BD365:BD371" si="8642">((BC365+BE365)/BA365)</f>
        <v>#DIV/0!</v>
      </c>
      <c r="BE365" s="34"/>
      <c r="BF365" s="35" t="e">
        <f t="shared" ref="BF365:BF371" si="8643">BE365/(BC365+BE365)</f>
        <v>#DIV/0!</v>
      </c>
      <c r="BG365" s="36"/>
      <c r="BH365" s="34"/>
      <c r="BI365" s="34"/>
      <c r="BJ365" s="37"/>
      <c r="BK365" s="33"/>
      <c r="BL365" s="34"/>
      <c r="BM365" s="34">
        <f t="shared" ref="BM365" si="8644">BM362-BK365</f>
        <v>0</v>
      </c>
      <c r="BN365" s="34">
        <f t="shared" ref="BN365" si="8645">BN362-BL365</f>
        <v>0</v>
      </c>
      <c r="BO365" s="34"/>
      <c r="BP365" s="35" t="e">
        <f t="shared" ref="BP365:BP371" si="8646">((BO365+BQ365)/BM365)</f>
        <v>#DIV/0!</v>
      </c>
      <c r="BQ365" s="34"/>
      <c r="BR365" s="35" t="e">
        <f t="shared" ref="BR365:BR371" si="8647">BQ365/(BO365+BQ365)</f>
        <v>#DIV/0!</v>
      </c>
      <c r="BS365" s="36"/>
      <c r="BT365" s="34"/>
      <c r="BU365" s="34"/>
      <c r="BV365" s="37"/>
      <c r="BW365" s="33">
        <v>5</v>
      </c>
      <c r="BX365" s="34"/>
      <c r="BY365" s="34">
        <f t="shared" ref="BY365" si="8648">BY362-BW365</f>
        <v>3643</v>
      </c>
      <c r="BZ365" s="34">
        <f t="shared" ref="BZ365" si="8649">BZ362-BX365</f>
        <v>287</v>
      </c>
      <c r="CA365" s="34">
        <v>1430</v>
      </c>
      <c r="CB365" s="35">
        <f t="shared" ref="CB365:CB371" si="8650">((CA365+CC365)/BY365)</f>
        <v>0.41723853966511115</v>
      </c>
      <c r="CC365" s="34">
        <v>90</v>
      </c>
      <c r="CD365" s="35">
        <f t="shared" ref="CD365:CD371" si="8651">CC365/(CA365+CC365)</f>
        <v>5.921052631578947E-2</v>
      </c>
      <c r="CE365" s="36"/>
      <c r="CF365" s="34"/>
      <c r="CG365" s="34"/>
      <c r="CH365" s="37"/>
      <c r="CI365" s="33"/>
      <c r="CJ365" s="34"/>
      <c r="CK365" s="34">
        <f t="shared" ref="CK365" si="8652">CK362-CI365</f>
        <v>0</v>
      </c>
      <c r="CL365" s="34">
        <f t="shared" ref="CL365" si="8653">CL362-CJ365</f>
        <v>0</v>
      </c>
      <c r="CM365" s="34"/>
      <c r="CN365" s="35" t="e">
        <f t="shared" ref="CN365:CN371" si="8654">((CM365+CO365)/CK365)</f>
        <v>#DIV/0!</v>
      </c>
      <c r="CO365" s="34"/>
      <c r="CP365" s="35" t="e">
        <f t="shared" ref="CP365:CP371" si="8655">CO365/(CM365+CO365)</f>
        <v>#DIV/0!</v>
      </c>
      <c r="CQ365" s="36"/>
      <c r="CR365" s="34"/>
      <c r="CS365" s="34"/>
      <c r="CT365" s="37"/>
      <c r="CU365" s="33"/>
      <c r="CV365" s="34"/>
      <c r="CW365" s="34">
        <f t="shared" ref="CW365" si="8656">CW362-CU365</f>
        <v>0</v>
      </c>
      <c r="CX365" s="34">
        <f t="shared" ref="CX365" si="8657">CX362-CV365</f>
        <v>0</v>
      </c>
      <c r="CY365" s="34"/>
      <c r="CZ365" s="35" t="e">
        <f t="shared" ref="CZ365:CZ371" si="8658">((CY365+DA365)/CW365)</f>
        <v>#DIV/0!</v>
      </c>
      <c r="DA365" s="34"/>
      <c r="DB365" s="35" t="e">
        <f t="shared" ref="DB365:DB371" si="8659">DA365/(CY365+DA365)</f>
        <v>#DIV/0!</v>
      </c>
      <c r="DC365" s="36"/>
      <c r="DD365" s="34"/>
      <c r="DE365" s="34"/>
      <c r="DF365" s="37"/>
      <c r="DG365" s="33"/>
      <c r="DH365" s="34"/>
      <c r="DI365" s="34">
        <f t="shared" ref="DI365" si="8660">DI362-DG365</f>
        <v>0</v>
      </c>
      <c r="DJ365" s="34">
        <f t="shared" ref="DJ365" si="8661">DJ362-DH365</f>
        <v>0</v>
      </c>
      <c r="DK365" s="34"/>
      <c r="DL365" s="35" t="e">
        <f t="shared" ref="DL365:DL371" si="8662">((DK365+DM365)/DI365)</f>
        <v>#DIV/0!</v>
      </c>
      <c r="DM365" s="34"/>
      <c r="DN365" s="35" t="e">
        <f t="shared" ref="DN365:DN371" si="8663">DM365/(DK365+DM365)</f>
        <v>#DIV/0!</v>
      </c>
      <c r="DO365" s="36"/>
      <c r="DP365" s="34"/>
      <c r="DQ365" s="34"/>
      <c r="DR365" s="37"/>
      <c r="DS365" s="33"/>
      <c r="DT365" s="34"/>
      <c r="DU365" s="34">
        <f t="shared" ref="DU365" si="8664">DU362-DS365</f>
        <v>0</v>
      </c>
      <c r="DV365" s="34">
        <f t="shared" ref="DV365" si="8665">DV362-DT365</f>
        <v>0</v>
      </c>
      <c r="DW365" s="34"/>
      <c r="DX365" s="35" t="e">
        <f t="shared" ref="DX365:DX371" si="8666">((DW365+DY365)/DU365)</f>
        <v>#DIV/0!</v>
      </c>
      <c r="DY365" s="34"/>
      <c r="DZ365" s="35" t="e">
        <f t="shared" ref="DZ365:DZ371" si="8667">DY365/(DW365+DY365)</f>
        <v>#DIV/0!</v>
      </c>
      <c r="EA365" s="36"/>
      <c r="EB365" s="34"/>
      <c r="EC365" s="34"/>
      <c r="ED365" s="37"/>
      <c r="EE365" s="33"/>
      <c r="EF365" s="34"/>
      <c r="EG365" s="34">
        <f t="shared" ref="EG365" si="8668">EG362-EE365</f>
        <v>0</v>
      </c>
      <c r="EH365" s="34">
        <f t="shared" ref="EH365" si="8669">EH362-EF365</f>
        <v>0</v>
      </c>
      <c r="EI365" s="34"/>
      <c r="EJ365" s="35" t="e">
        <f t="shared" ref="EJ365:EJ371" si="8670">((EI365+EK365)/EG365)</f>
        <v>#DIV/0!</v>
      </c>
      <c r="EK365" s="34"/>
      <c r="EL365" s="35" t="e">
        <f t="shared" ref="EL365:EL371" si="8671">EK365/(EI365+EK365)</f>
        <v>#DIV/0!</v>
      </c>
      <c r="EM365" s="36"/>
      <c r="EN365" s="34"/>
      <c r="EO365" s="34"/>
      <c r="EP365" s="37"/>
      <c r="EQ365" s="33">
        <v>2</v>
      </c>
      <c r="ER365" s="34"/>
      <c r="ES365" s="34">
        <f t="shared" ref="ES365" si="8672">ES362-EQ365</f>
        <v>3711</v>
      </c>
      <c r="ET365" s="34">
        <f t="shared" ref="ET365" si="8673">ET362-ER365</f>
        <v>289</v>
      </c>
      <c r="EU365" s="34">
        <v>1492</v>
      </c>
      <c r="EV365" s="35">
        <f t="shared" ref="EV365:EV371" si="8674">((EU365+EW365)/ES365)</f>
        <v>0.42252762058744275</v>
      </c>
      <c r="EW365" s="34">
        <v>76</v>
      </c>
      <c r="EX365" s="35">
        <f t="shared" ref="EX365:EX371" si="8675">EW365/(EU365+EW365)</f>
        <v>4.8469387755102039E-2</v>
      </c>
      <c r="EY365" s="36"/>
      <c r="EZ365" s="34"/>
      <c r="FA365" s="34"/>
      <c r="FB365" s="37"/>
      <c r="FC365" s="33"/>
      <c r="FD365" s="34"/>
      <c r="FE365" s="34">
        <f t="shared" ref="FE365" si="8676">FE362-FC365</f>
        <v>0</v>
      </c>
      <c r="FF365" s="34">
        <f t="shared" ref="FF365" si="8677">FF362-FD365</f>
        <v>0</v>
      </c>
      <c r="FG365" s="34"/>
      <c r="FH365" s="35" t="e">
        <f t="shared" ref="FH365:FH371" si="8678">((FG365+FI365)/FE365)</f>
        <v>#DIV/0!</v>
      </c>
      <c r="FI365" s="34"/>
      <c r="FJ365" s="35" t="e">
        <f t="shared" ref="FJ365:FJ371" si="8679">FI365/(FG365+FI365)</f>
        <v>#DIV/0!</v>
      </c>
      <c r="FK365" s="36"/>
      <c r="FL365" s="34"/>
      <c r="FM365" s="34"/>
      <c r="FN365" s="37"/>
      <c r="FO365" s="33"/>
      <c r="FP365" s="34"/>
      <c r="FQ365" s="34">
        <f t="shared" ref="FQ365" si="8680">FQ362-FO365</f>
        <v>0</v>
      </c>
      <c r="FR365" s="34">
        <f t="shared" ref="FR365" si="8681">FR362-FP365</f>
        <v>0</v>
      </c>
      <c r="FS365" s="34"/>
      <c r="FT365" s="35" t="e">
        <f t="shared" ref="FT365:FT371" si="8682">((FS365+FU365)/FQ365)</f>
        <v>#DIV/0!</v>
      </c>
      <c r="FU365" s="34"/>
      <c r="FV365" s="35" t="e">
        <f t="shared" ref="FV365:FV371" si="8683">FU365/(FS365+FU365)</f>
        <v>#DIV/0!</v>
      </c>
      <c r="FW365" s="36"/>
      <c r="FX365" s="34"/>
      <c r="FY365" s="34"/>
      <c r="FZ365" s="37"/>
      <c r="GA365" s="33"/>
      <c r="GB365" s="34"/>
      <c r="GC365" s="34">
        <f t="shared" ref="GC365" si="8684">GC362-GA365</f>
        <v>0</v>
      </c>
      <c r="GD365" s="34">
        <f t="shared" ref="GD365" si="8685">GD362-GB365</f>
        <v>0</v>
      </c>
      <c r="GE365" s="34"/>
      <c r="GF365" s="35" t="e">
        <f t="shared" ref="GF365:GF371" si="8686">((GE365+GG365)/GC365)</f>
        <v>#DIV/0!</v>
      </c>
      <c r="GG365" s="34"/>
      <c r="GH365" s="35" t="e">
        <f t="shared" ref="GH365:GH371" si="8687">GG365/(GE365+GG365)</f>
        <v>#DIV/0!</v>
      </c>
      <c r="GI365" s="36"/>
      <c r="GJ365" s="34"/>
      <c r="GK365" s="34"/>
      <c r="GL365" s="37"/>
      <c r="GM365" s="33"/>
      <c r="GN365" s="34"/>
      <c r="GO365" s="34">
        <f t="shared" ref="GO365" si="8688">GO362-GM365</f>
        <v>0</v>
      </c>
      <c r="GP365" s="34">
        <f t="shared" ref="GP365" si="8689">GP362-GN365</f>
        <v>0</v>
      </c>
      <c r="GQ365" s="34"/>
      <c r="GR365" s="35" t="e">
        <f t="shared" ref="GR365:GR371" si="8690">((GQ365+GS365)/GO365)</f>
        <v>#DIV/0!</v>
      </c>
      <c r="GS365" s="34"/>
      <c r="GT365" s="35" t="e">
        <f t="shared" ref="GT365:GT371" si="8691">GS365/(GQ365+GS365)</f>
        <v>#DIV/0!</v>
      </c>
      <c r="GU365" s="36"/>
      <c r="GV365" s="34"/>
      <c r="GW365" s="34"/>
      <c r="GX365" s="37"/>
      <c r="GY365" s="33"/>
      <c r="GZ365" s="34"/>
      <c r="HA365" s="34">
        <f t="shared" ref="HA365" si="8692">HA362-GY365</f>
        <v>0</v>
      </c>
      <c r="HB365" s="34">
        <f t="shared" ref="HB365" si="8693">HB362-GZ365</f>
        <v>0</v>
      </c>
      <c r="HC365" s="34"/>
      <c r="HD365" s="35" t="e">
        <f t="shared" ref="HD365:HD371" si="8694">((HC365+HE365)/HA365)</f>
        <v>#DIV/0!</v>
      </c>
      <c r="HE365" s="34"/>
      <c r="HF365" s="35" t="e">
        <f t="shared" ref="HF365:HF371" si="8695">HE365/(HC365+HE365)</f>
        <v>#DIV/0!</v>
      </c>
      <c r="HG365" s="36"/>
      <c r="HH365" s="34"/>
      <c r="HI365" s="34"/>
      <c r="HJ365" s="37"/>
      <c r="HK365" s="33">
        <f t="shared" ref="HK365:HK372" si="8696">+C365+O365+AA365+AM365+AY365+BK365+BW365+CI365+CU365+DG365+DS365+EE365+EQ365+FC365+FO365+GA365+GM365+GY365</f>
        <v>9</v>
      </c>
      <c r="HL365" s="34">
        <f t="shared" ref="HL365:HL372" si="8697">+D365+P365+AB365+AN365+AZ365+BL365+BX365+CJ365+CV365+DH365+DT365+EF365+ER365+FD365+FP365+GB365+GN365+GZ365</f>
        <v>0</v>
      </c>
      <c r="HM365" s="34">
        <f t="shared" ref="HM365:HM371" si="8698">+E365+Q365+AC365+AO365+BA365+BM365+BY365+CK365+CW365+DI365+DU365+EG365+ES365+FE365+FQ365+GC365+GO365+HA365</f>
        <v>10890</v>
      </c>
      <c r="HN365" s="34">
        <f t="shared" ref="HN365:HN371" si="8699">+F365+R365+AD365+AP365+BB365+BN365+BZ365+CL365+CX365+DJ365+DV365+EH365+ET365+FF365+FR365+GD365+GP365+HB365</f>
        <v>861</v>
      </c>
      <c r="HO365" s="34">
        <f t="shared" ref="HO365:HO371" si="8700">+G365+S365+AE365+AQ365+BC365+BO365+CA365+CM365+CY365+DK365+DW365+EI365+EU365+FG365+FS365+GE365+GQ365+HC365+HE365+I365+U365+AG365+AS365+BE365+BQ365+CC365+CO365+DA365+DM365+DY365+EK365+EW365+FI365+FU365+GG365+GS365</f>
        <v>4609</v>
      </c>
      <c r="HP365" s="201">
        <f t="shared" ref="HP365:HP371" si="8701">+(HO365)/HM365</f>
        <v>0.42323232323232324</v>
      </c>
      <c r="HQ365" s="48">
        <f t="shared" ref="HQ365:HQ372" si="8702">+I365+U365+AG365+AS365+BE365+BQ365+CC365+CO365+DA365+DM365+DY365+EK365+EW365+FI365+FU365+GG365+GS365+HE365</f>
        <v>229</v>
      </c>
      <c r="HR365" s="35">
        <f t="shared" ref="HR365:HR372" si="8703">+(HQ365/(HO365))</f>
        <v>4.9685398134085484E-2</v>
      </c>
      <c r="HS365" s="49">
        <v>67.900000000000006</v>
      </c>
      <c r="HT365" s="50">
        <v>4204</v>
      </c>
      <c r="HU365" s="49">
        <f t="shared" ref="HU365:HU371" si="8704">+HT365/HO365*100</f>
        <v>91.212844434801482</v>
      </c>
      <c r="HV365" s="48"/>
      <c r="HW365" s="37"/>
      <c r="HX365" s="78">
        <f t="shared" ref="HX365:HX371" si="8705">SUM(G365,I365,S365,U365,AE365,AG365,AQ365,AS365,BC365,BE365,BO365,BQ365)/SUM(E365,Q365,AC365,AO365,BA365,BM365)</f>
        <v>0.43014705882352944</v>
      </c>
      <c r="HY365" s="78">
        <f t="shared" ref="HY365:HY371" si="8706">SUM(CA365,CC365,CM365,CO365,CY365,DA365,DK365,DM365,DW365,DY365,EI365,EK365)/SUM(BY365,CK365,CW365,DI365,DU365,EG365)</f>
        <v>0.41723853966511115</v>
      </c>
      <c r="HZ365" s="78">
        <f t="shared" ref="HZ365:HZ371" si="8707">SUM(K365,EU365,EW365,FG365,FI365,FS365,FU365,GE365,GG365,GQ365,GS365,HC365,HE365)/SUM(ES365,FE365,FQ365,GC365,GO365,HA365)</f>
        <v>0.42252762058744275</v>
      </c>
    </row>
    <row r="366" spans="1:241" x14ac:dyDescent="0.25">
      <c r="A366" s="211"/>
      <c r="B366" s="41">
        <f t="shared" ref="B366:B371" si="8708">+B365+1</f>
        <v>44786</v>
      </c>
      <c r="C366" s="10">
        <v>2</v>
      </c>
      <c r="D366" s="11"/>
      <c r="E366" s="74">
        <f t="shared" ref="E366:E371" si="8709">E365-C366</f>
        <v>3534</v>
      </c>
      <c r="F366" s="74">
        <f t="shared" ref="F366:F371" si="8710">F365-D366</f>
        <v>285</v>
      </c>
      <c r="G366" s="11">
        <v>1438</v>
      </c>
      <c r="H366" s="12">
        <f t="shared" si="8626"/>
        <v>0.4318053197509904</v>
      </c>
      <c r="I366" s="11">
        <v>88</v>
      </c>
      <c r="J366" s="12">
        <f t="shared" si="8627"/>
        <v>5.7667103538663174E-2</v>
      </c>
      <c r="K366" s="13"/>
      <c r="L366" s="11"/>
      <c r="M366" s="11"/>
      <c r="N366" s="14"/>
      <c r="O366" s="10"/>
      <c r="P366" s="11"/>
      <c r="Q366" s="74">
        <f t="shared" ref="Q366:Q371" si="8711">Q365-O366</f>
        <v>0</v>
      </c>
      <c r="R366" s="74">
        <f t="shared" ref="R366:R371" si="8712">R365-P366</f>
        <v>0</v>
      </c>
      <c r="S366" s="11"/>
      <c r="T366" s="12" t="e">
        <f t="shared" si="8630"/>
        <v>#DIV/0!</v>
      </c>
      <c r="U366" s="11"/>
      <c r="V366" s="12" t="e">
        <f t="shared" si="8631"/>
        <v>#DIV/0!</v>
      </c>
      <c r="W366" s="13"/>
      <c r="X366" s="11"/>
      <c r="Y366" s="11"/>
      <c r="Z366" s="14"/>
      <c r="AA366" s="10"/>
      <c r="AB366" s="11"/>
      <c r="AC366" s="74">
        <f t="shared" ref="AC366:AC371" si="8713">AC365-AA366</f>
        <v>0</v>
      </c>
      <c r="AD366" s="74">
        <f t="shared" ref="AD366:AD371" si="8714">AD365-AB366</f>
        <v>0</v>
      </c>
      <c r="AE366" s="11"/>
      <c r="AF366" s="12" t="e">
        <f t="shared" si="8634"/>
        <v>#DIV/0!</v>
      </c>
      <c r="AG366" s="11"/>
      <c r="AH366" s="12" t="e">
        <f t="shared" si="8635"/>
        <v>#DIV/0!</v>
      </c>
      <c r="AI366" s="13"/>
      <c r="AJ366" s="11"/>
      <c r="AK366" s="11"/>
      <c r="AL366" s="14"/>
      <c r="AM366" s="10"/>
      <c r="AN366" s="11"/>
      <c r="AO366" s="74">
        <f t="shared" ref="AO366:AO371" si="8715">AO365-AM366</f>
        <v>0</v>
      </c>
      <c r="AP366" s="74">
        <f t="shared" ref="AP366:AP371" si="8716">AP365-AN366</f>
        <v>0</v>
      </c>
      <c r="AQ366" s="11"/>
      <c r="AR366" s="12" t="e">
        <f t="shared" si="8638"/>
        <v>#DIV/0!</v>
      </c>
      <c r="AS366" s="11"/>
      <c r="AT366" s="12" t="e">
        <f t="shared" si="8639"/>
        <v>#DIV/0!</v>
      </c>
      <c r="AU366" s="13"/>
      <c r="AV366" s="11"/>
      <c r="AW366" s="11"/>
      <c r="AX366" s="14"/>
      <c r="AY366" s="10"/>
      <c r="AZ366" s="11"/>
      <c r="BA366" s="74">
        <f t="shared" ref="BA366:BA371" si="8717">BA365-AY366</f>
        <v>0</v>
      </c>
      <c r="BB366" s="74">
        <f t="shared" ref="BB366:BB371" si="8718">BB365-AZ366</f>
        <v>0</v>
      </c>
      <c r="BC366" s="11"/>
      <c r="BD366" s="12" t="e">
        <f t="shared" si="8642"/>
        <v>#DIV/0!</v>
      </c>
      <c r="BE366" s="11"/>
      <c r="BF366" s="12" t="e">
        <f t="shared" si="8643"/>
        <v>#DIV/0!</v>
      </c>
      <c r="BG366" s="13"/>
      <c r="BH366" s="11"/>
      <c r="BI366" s="11"/>
      <c r="BJ366" s="14"/>
      <c r="BK366" s="10"/>
      <c r="BL366" s="11"/>
      <c r="BM366" s="74">
        <f t="shared" ref="BM366:BM371" si="8719">BM365-BK366</f>
        <v>0</v>
      </c>
      <c r="BN366" s="74">
        <f t="shared" ref="BN366:BN371" si="8720">BN365-BL366</f>
        <v>0</v>
      </c>
      <c r="BO366" s="11"/>
      <c r="BP366" s="12" t="e">
        <f t="shared" si="8646"/>
        <v>#DIV/0!</v>
      </c>
      <c r="BQ366" s="11"/>
      <c r="BR366" s="12" t="e">
        <f t="shared" si="8647"/>
        <v>#DIV/0!</v>
      </c>
      <c r="BS366" s="13"/>
      <c r="BT366" s="11"/>
      <c r="BU366" s="11"/>
      <c r="BV366" s="14"/>
      <c r="BW366" s="10">
        <v>2</v>
      </c>
      <c r="BX366" s="11"/>
      <c r="BY366" s="74">
        <f t="shared" ref="BY366:BY371" si="8721">BY365-BW366</f>
        <v>3641</v>
      </c>
      <c r="BZ366" s="74">
        <f t="shared" ref="BZ366:BZ371" si="8722">BZ365-BX366</f>
        <v>287</v>
      </c>
      <c r="CA366" s="11">
        <v>1431</v>
      </c>
      <c r="CB366" s="12">
        <f t="shared" si="8650"/>
        <v>0.41829167811040924</v>
      </c>
      <c r="CC366" s="11">
        <v>92</v>
      </c>
      <c r="CD366" s="12">
        <f t="shared" si="8651"/>
        <v>6.0407091267235716E-2</v>
      </c>
      <c r="CE366" s="13"/>
      <c r="CF366" s="11"/>
      <c r="CG366" s="11"/>
      <c r="CH366" s="14"/>
      <c r="CI366" s="10"/>
      <c r="CJ366" s="11"/>
      <c r="CK366" s="74">
        <f t="shared" ref="CK366:CK371" si="8723">CK365-CI366</f>
        <v>0</v>
      </c>
      <c r="CL366" s="74">
        <f t="shared" ref="CL366:CL371" si="8724">CL365-CJ366</f>
        <v>0</v>
      </c>
      <c r="CM366" s="11"/>
      <c r="CN366" s="12" t="e">
        <f t="shared" si="8654"/>
        <v>#DIV/0!</v>
      </c>
      <c r="CO366" s="11"/>
      <c r="CP366" s="12" t="e">
        <f t="shared" si="8655"/>
        <v>#DIV/0!</v>
      </c>
      <c r="CQ366" s="13"/>
      <c r="CR366" s="11"/>
      <c r="CS366" s="11"/>
      <c r="CT366" s="14"/>
      <c r="CU366" s="10"/>
      <c r="CV366" s="11"/>
      <c r="CW366" s="74">
        <f t="shared" ref="CW366:CW371" si="8725">CW365-CU366</f>
        <v>0</v>
      </c>
      <c r="CX366" s="74">
        <f t="shared" ref="CX366:CX371" si="8726">CX365-CV366</f>
        <v>0</v>
      </c>
      <c r="CY366" s="11"/>
      <c r="CZ366" s="12" t="e">
        <f t="shared" si="8658"/>
        <v>#DIV/0!</v>
      </c>
      <c r="DA366" s="11"/>
      <c r="DB366" s="12" t="e">
        <f t="shared" si="8659"/>
        <v>#DIV/0!</v>
      </c>
      <c r="DC366" s="13"/>
      <c r="DD366" s="11"/>
      <c r="DE366" s="11"/>
      <c r="DF366" s="14"/>
      <c r="DG366" s="10"/>
      <c r="DH366" s="11"/>
      <c r="DI366" s="74">
        <f t="shared" ref="DI366:DI371" si="8727">DI365-DG366</f>
        <v>0</v>
      </c>
      <c r="DJ366" s="74">
        <f t="shared" ref="DJ366:DJ371" si="8728">DJ365-DH366</f>
        <v>0</v>
      </c>
      <c r="DK366" s="11"/>
      <c r="DL366" s="12" t="e">
        <f t="shared" si="8662"/>
        <v>#DIV/0!</v>
      </c>
      <c r="DM366" s="11"/>
      <c r="DN366" s="12" t="e">
        <f t="shared" si="8663"/>
        <v>#DIV/0!</v>
      </c>
      <c r="DO366" s="13"/>
      <c r="DP366" s="11"/>
      <c r="DQ366" s="11"/>
      <c r="DR366" s="14"/>
      <c r="DS366" s="10"/>
      <c r="DT366" s="11"/>
      <c r="DU366" s="74">
        <f t="shared" ref="DU366:DU371" si="8729">DU365-DS366</f>
        <v>0</v>
      </c>
      <c r="DV366" s="74">
        <f t="shared" ref="DV366:DV371" si="8730">DV365-DT366</f>
        <v>0</v>
      </c>
      <c r="DW366" s="11"/>
      <c r="DX366" s="12" t="e">
        <f t="shared" si="8666"/>
        <v>#DIV/0!</v>
      </c>
      <c r="DY366" s="11"/>
      <c r="DZ366" s="12" t="e">
        <f t="shared" si="8667"/>
        <v>#DIV/0!</v>
      </c>
      <c r="EA366" s="13"/>
      <c r="EB366" s="11"/>
      <c r="EC366" s="11"/>
      <c r="ED366" s="14"/>
      <c r="EE366" s="10"/>
      <c r="EF366" s="11"/>
      <c r="EG366" s="74">
        <f t="shared" ref="EG366:EG371" si="8731">EG365-EE366</f>
        <v>0</v>
      </c>
      <c r="EH366" s="74">
        <f t="shared" ref="EH366:EH371" si="8732">EH365-EF366</f>
        <v>0</v>
      </c>
      <c r="EI366" s="11"/>
      <c r="EJ366" s="12" t="e">
        <f t="shared" si="8670"/>
        <v>#DIV/0!</v>
      </c>
      <c r="EK366" s="11"/>
      <c r="EL366" s="12" t="e">
        <f t="shared" si="8671"/>
        <v>#DIV/0!</v>
      </c>
      <c r="EM366" s="13"/>
      <c r="EN366" s="11"/>
      <c r="EO366" s="11"/>
      <c r="EP366" s="14"/>
      <c r="EQ366" s="10">
        <v>3</v>
      </c>
      <c r="ER366" s="11"/>
      <c r="ES366" s="74">
        <f t="shared" ref="ES366:ES371" si="8733">ES365-EQ366</f>
        <v>3708</v>
      </c>
      <c r="ET366" s="74">
        <f t="shared" ref="ET366:ET371" si="8734">ET365-ER366</f>
        <v>289</v>
      </c>
      <c r="EU366" s="11">
        <v>1446</v>
      </c>
      <c r="EV366" s="12">
        <f t="shared" si="8674"/>
        <v>0.41747572815533979</v>
      </c>
      <c r="EW366" s="11">
        <v>102</v>
      </c>
      <c r="EX366" s="12">
        <f t="shared" si="8675"/>
        <v>6.589147286821706E-2</v>
      </c>
      <c r="EY366" s="13"/>
      <c r="EZ366" s="11"/>
      <c r="FA366" s="11"/>
      <c r="FB366" s="14"/>
      <c r="FC366" s="10"/>
      <c r="FD366" s="11"/>
      <c r="FE366" s="74">
        <f t="shared" ref="FE366:FE371" si="8735">FE365-FC366</f>
        <v>0</v>
      </c>
      <c r="FF366" s="74">
        <f t="shared" ref="FF366:FF371" si="8736">FF365-FD366</f>
        <v>0</v>
      </c>
      <c r="FG366" s="11"/>
      <c r="FH366" s="12" t="e">
        <f t="shared" si="8678"/>
        <v>#DIV/0!</v>
      </c>
      <c r="FI366" s="11"/>
      <c r="FJ366" s="12" t="e">
        <f t="shared" si="8679"/>
        <v>#DIV/0!</v>
      </c>
      <c r="FK366" s="13"/>
      <c r="FL366" s="11"/>
      <c r="FM366" s="11"/>
      <c r="FN366" s="14"/>
      <c r="FO366" s="10"/>
      <c r="FP366" s="11"/>
      <c r="FQ366" s="74">
        <f t="shared" ref="FQ366:FQ371" si="8737">FQ365-FO366</f>
        <v>0</v>
      </c>
      <c r="FR366" s="74">
        <f t="shared" ref="FR366:FR371" si="8738">FR365-FP366</f>
        <v>0</v>
      </c>
      <c r="FS366" s="11"/>
      <c r="FT366" s="12" t="e">
        <f t="shared" si="8682"/>
        <v>#DIV/0!</v>
      </c>
      <c r="FU366" s="11"/>
      <c r="FV366" s="12" t="e">
        <f t="shared" si="8683"/>
        <v>#DIV/0!</v>
      </c>
      <c r="FW366" s="13"/>
      <c r="FX366" s="11"/>
      <c r="FY366" s="11"/>
      <c r="FZ366" s="14"/>
      <c r="GA366" s="10"/>
      <c r="GB366" s="11"/>
      <c r="GC366" s="74">
        <f t="shared" ref="GC366:GC371" si="8739">GC365-GA366</f>
        <v>0</v>
      </c>
      <c r="GD366" s="74">
        <f t="shared" ref="GD366:GD371" si="8740">GD365-GB366</f>
        <v>0</v>
      </c>
      <c r="GE366" s="11"/>
      <c r="GF366" s="12" t="e">
        <f t="shared" si="8686"/>
        <v>#DIV/0!</v>
      </c>
      <c r="GG366" s="11"/>
      <c r="GH366" s="12" t="e">
        <f t="shared" si="8687"/>
        <v>#DIV/0!</v>
      </c>
      <c r="GI366" s="13"/>
      <c r="GJ366" s="11"/>
      <c r="GK366" s="11"/>
      <c r="GL366" s="14"/>
      <c r="GM366" s="10"/>
      <c r="GN366" s="11"/>
      <c r="GO366" s="74">
        <f t="shared" ref="GO366:GO371" si="8741">GO365-GM366</f>
        <v>0</v>
      </c>
      <c r="GP366" s="74">
        <f t="shared" ref="GP366:GP371" si="8742">GP365-GN366</f>
        <v>0</v>
      </c>
      <c r="GQ366" s="11"/>
      <c r="GR366" s="12" t="e">
        <f t="shared" si="8690"/>
        <v>#DIV/0!</v>
      </c>
      <c r="GS366" s="11"/>
      <c r="GT366" s="12" t="e">
        <f t="shared" si="8691"/>
        <v>#DIV/0!</v>
      </c>
      <c r="GU366" s="13"/>
      <c r="GV366" s="11"/>
      <c r="GW366" s="11"/>
      <c r="GX366" s="14"/>
      <c r="GY366" s="10"/>
      <c r="GZ366" s="11"/>
      <c r="HA366" s="74">
        <f t="shared" ref="HA366:HA371" si="8743">HA365-GY366</f>
        <v>0</v>
      </c>
      <c r="HB366" s="74">
        <f t="shared" ref="HB366:HB371" si="8744">HB365-GZ366</f>
        <v>0</v>
      </c>
      <c r="HC366" s="11"/>
      <c r="HD366" s="12" t="e">
        <f t="shared" si="8694"/>
        <v>#DIV/0!</v>
      </c>
      <c r="HE366" s="11"/>
      <c r="HF366" s="12" t="e">
        <f t="shared" si="8695"/>
        <v>#DIV/0!</v>
      </c>
      <c r="HG366" s="13"/>
      <c r="HH366" s="11"/>
      <c r="HI366" s="11"/>
      <c r="HJ366" s="14"/>
      <c r="HK366" s="10">
        <f t="shared" si="8696"/>
        <v>7</v>
      </c>
      <c r="HL366" s="11">
        <f t="shared" si="8697"/>
        <v>0</v>
      </c>
      <c r="HM366" s="11">
        <f t="shared" si="8698"/>
        <v>10883</v>
      </c>
      <c r="HN366" s="11">
        <f t="shared" si="8699"/>
        <v>861</v>
      </c>
      <c r="HO366" s="11">
        <f t="shared" si="8700"/>
        <v>4597</v>
      </c>
      <c r="HP366" s="202">
        <f t="shared" si="8701"/>
        <v>0.4224019112377102</v>
      </c>
      <c r="HQ366" s="15">
        <f t="shared" si="8702"/>
        <v>282</v>
      </c>
      <c r="HR366" s="12">
        <f t="shared" si="8703"/>
        <v>6.1344355014139658E-2</v>
      </c>
      <c r="HS366" s="16" t="s">
        <v>137</v>
      </c>
      <c r="HT366" s="17">
        <v>4109</v>
      </c>
      <c r="HU366" s="16">
        <f t="shared" si="8704"/>
        <v>89.384381118120515</v>
      </c>
      <c r="HV366" s="15"/>
      <c r="HW366" s="14"/>
      <c r="HX366" s="78">
        <f t="shared" si="8705"/>
        <v>0.4318053197509904</v>
      </c>
      <c r="HY366" s="78">
        <f t="shared" si="8706"/>
        <v>0.41829167811040924</v>
      </c>
      <c r="HZ366" s="78">
        <f t="shared" si="8707"/>
        <v>0.41747572815533979</v>
      </c>
    </row>
    <row r="367" spans="1:241" x14ac:dyDescent="0.25">
      <c r="A367" s="211"/>
      <c r="B367" s="41">
        <f t="shared" si="8708"/>
        <v>44787</v>
      </c>
      <c r="C367" s="10">
        <v>3</v>
      </c>
      <c r="D367" s="11"/>
      <c r="E367" s="74">
        <f t="shared" si="8709"/>
        <v>3531</v>
      </c>
      <c r="F367" s="74">
        <f t="shared" si="8710"/>
        <v>285</v>
      </c>
      <c r="G367" s="11">
        <v>1500</v>
      </c>
      <c r="H367" s="12">
        <f t="shared" si="8626"/>
        <v>0.44406683659020108</v>
      </c>
      <c r="I367" s="11">
        <v>68</v>
      </c>
      <c r="J367" s="12">
        <f t="shared" si="8627"/>
        <v>4.336734693877551E-2</v>
      </c>
      <c r="K367" s="13"/>
      <c r="L367" s="11"/>
      <c r="M367" s="11"/>
      <c r="N367" s="14"/>
      <c r="O367" s="10"/>
      <c r="P367" s="11"/>
      <c r="Q367" s="74">
        <f t="shared" si="8711"/>
        <v>0</v>
      </c>
      <c r="R367" s="74">
        <f t="shared" si="8712"/>
        <v>0</v>
      </c>
      <c r="S367" s="11"/>
      <c r="T367" s="12" t="e">
        <f t="shared" si="8630"/>
        <v>#DIV/0!</v>
      </c>
      <c r="U367" s="11"/>
      <c r="V367" s="12" t="e">
        <f t="shared" si="8631"/>
        <v>#DIV/0!</v>
      </c>
      <c r="W367" s="13"/>
      <c r="X367" s="11"/>
      <c r="Y367" s="11"/>
      <c r="Z367" s="14"/>
      <c r="AA367" s="10"/>
      <c r="AB367" s="11"/>
      <c r="AC367" s="74">
        <f t="shared" si="8713"/>
        <v>0</v>
      </c>
      <c r="AD367" s="74">
        <f t="shared" si="8714"/>
        <v>0</v>
      </c>
      <c r="AE367" s="11"/>
      <c r="AF367" s="12" t="e">
        <f t="shared" si="8634"/>
        <v>#DIV/0!</v>
      </c>
      <c r="AG367" s="11"/>
      <c r="AH367" s="12" t="e">
        <f t="shared" si="8635"/>
        <v>#DIV/0!</v>
      </c>
      <c r="AI367" s="13"/>
      <c r="AJ367" s="11"/>
      <c r="AK367" s="11"/>
      <c r="AL367" s="14"/>
      <c r="AM367" s="10"/>
      <c r="AN367" s="11"/>
      <c r="AO367" s="74">
        <f t="shared" si="8715"/>
        <v>0</v>
      </c>
      <c r="AP367" s="74">
        <f t="shared" si="8716"/>
        <v>0</v>
      </c>
      <c r="AQ367" s="11"/>
      <c r="AR367" s="12" t="e">
        <f t="shared" si="8638"/>
        <v>#DIV/0!</v>
      </c>
      <c r="AS367" s="11"/>
      <c r="AT367" s="12" t="e">
        <f t="shared" si="8639"/>
        <v>#DIV/0!</v>
      </c>
      <c r="AU367" s="13"/>
      <c r="AV367" s="11"/>
      <c r="AW367" s="11"/>
      <c r="AX367" s="14"/>
      <c r="AY367" s="10"/>
      <c r="AZ367" s="11"/>
      <c r="BA367" s="74">
        <f t="shared" si="8717"/>
        <v>0</v>
      </c>
      <c r="BB367" s="74">
        <f t="shared" si="8718"/>
        <v>0</v>
      </c>
      <c r="BC367" s="11"/>
      <c r="BD367" s="12" t="e">
        <f t="shared" si="8642"/>
        <v>#DIV/0!</v>
      </c>
      <c r="BE367" s="11"/>
      <c r="BF367" s="12" t="e">
        <f t="shared" si="8643"/>
        <v>#DIV/0!</v>
      </c>
      <c r="BG367" s="13"/>
      <c r="BH367" s="11"/>
      <c r="BI367" s="11"/>
      <c r="BJ367" s="14"/>
      <c r="BK367" s="10"/>
      <c r="BL367" s="11"/>
      <c r="BM367" s="74">
        <f t="shared" si="8719"/>
        <v>0</v>
      </c>
      <c r="BN367" s="74">
        <f t="shared" si="8720"/>
        <v>0</v>
      </c>
      <c r="BO367" s="11"/>
      <c r="BP367" s="12" t="e">
        <f t="shared" si="8646"/>
        <v>#DIV/0!</v>
      </c>
      <c r="BQ367" s="11"/>
      <c r="BR367" s="12" t="e">
        <f t="shared" si="8647"/>
        <v>#DIV/0!</v>
      </c>
      <c r="BS367" s="13"/>
      <c r="BT367" s="11"/>
      <c r="BU367" s="11"/>
      <c r="BV367" s="14"/>
      <c r="BW367" s="10">
        <v>5</v>
      </c>
      <c r="BX367" s="11"/>
      <c r="BY367" s="74">
        <f t="shared" si="8721"/>
        <v>3636</v>
      </c>
      <c r="BZ367" s="74">
        <f t="shared" si="8722"/>
        <v>287</v>
      </c>
      <c r="CA367" s="11">
        <v>1440</v>
      </c>
      <c r="CB367" s="12">
        <f t="shared" si="8650"/>
        <v>0.42959295929592961</v>
      </c>
      <c r="CC367" s="11">
        <v>122</v>
      </c>
      <c r="CD367" s="12">
        <f t="shared" si="8651"/>
        <v>7.8104993597951339E-2</v>
      </c>
      <c r="CE367" s="13"/>
      <c r="CF367" s="11"/>
      <c r="CG367" s="11"/>
      <c r="CH367" s="14"/>
      <c r="CI367" s="10"/>
      <c r="CJ367" s="11"/>
      <c r="CK367" s="74">
        <f t="shared" si="8723"/>
        <v>0</v>
      </c>
      <c r="CL367" s="74">
        <f t="shared" si="8724"/>
        <v>0</v>
      </c>
      <c r="CM367" s="11"/>
      <c r="CN367" s="12" t="e">
        <f t="shared" si="8654"/>
        <v>#DIV/0!</v>
      </c>
      <c r="CO367" s="11"/>
      <c r="CP367" s="12" t="e">
        <f t="shared" si="8655"/>
        <v>#DIV/0!</v>
      </c>
      <c r="CQ367" s="13"/>
      <c r="CR367" s="11"/>
      <c r="CS367" s="11"/>
      <c r="CT367" s="14"/>
      <c r="CU367" s="10"/>
      <c r="CV367" s="11"/>
      <c r="CW367" s="74">
        <f t="shared" si="8725"/>
        <v>0</v>
      </c>
      <c r="CX367" s="74">
        <f t="shared" si="8726"/>
        <v>0</v>
      </c>
      <c r="CY367" s="11"/>
      <c r="CZ367" s="12" t="e">
        <f t="shared" si="8658"/>
        <v>#DIV/0!</v>
      </c>
      <c r="DA367" s="11"/>
      <c r="DB367" s="12" t="e">
        <f t="shared" si="8659"/>
        <v>#DIV/0!</v>
      </c>
      <c r="DC367" s="13"/>
      <c r="DD367" s="11"/>
      <c r="DE367" s="11"/>
      <c r="DF367" s="14"/>
      <c r="DG367" s="10"/>
      <c r="DH367" s="11"/>
      <c r="DI367" s="74">
        <f t="shared" si="8727"/>
        <v>0</v>
      </c>
      <c r="DJ367" s="74">
        <f t="shared" si="8728"/>
        <v>0</v>
      </c>
      <c r="DK367" s="11"/>
      <c r="DL367" s="12" t="e">
        <f t="shared" si="8662"/>
        <v>#DIV/0!</v>
      </c>
      <c r="DM367" s="11"/>
      <c r="DN367" s="12" t="e">
        <f t="shared" si="8663"/>
        <v>#DIV/0!</v>
      </c>
      <c r="DO367" s="13"/>
      <c r="DP367" s="11"/>
      <c r="DQ367" s="11"/>
      <c r="DR367" s="14"/>
      <c r="DS367" s="10"/>
      <c r="DT367" s="11"/>
      <c r="DU367" s="74">
        <f t="shared" si="8729"/>
        <v>0</v>
      </c>
      <c r="DV367" s="74">
        <f t="shared" si="8730"/>
        <v>0</v>
      </c>
      <c r="DW367" s="11"/>
      <c r="DX367" s="12" t="e">
        <f t="shared" si="8666"/>
        <v>#DIV/0!</v>
      </c>
      <c r="DY367" s="11"/>
      <c r="DZ367" s="12" t="e">
        <f t="shared" si="8667"/>
        <v>#DIV/0!</v>
      </c>
      <c r="EA367" s="13"/>
      <c r="EB367" s="11"/>
      <c r="EC367" s="11"/>
      <c r="ED367" s="14"/>
      <c r="EE367" s="10"/>
      <c r="EF367" s="11"/>
      <c r="EG367" s="74">
        <f t="shared" si="8731"/>
        <v>0</v>
      </c>
      <c r="EH367" s="74">
        <f t="shared" si="8732"/>
        <v>0</v>
      </c>
      <c r="EI367" s="11"/>
      <c r="EJ367" s="12" t="e">
        <f t="shared" si="8670"/>
        <v>#DIV/0!</v>
      </c>
      <c r="EK367" s="11"/>
      <c r="EL367" s="12" t="e">
        <f t="shared" si="8671"/>
        <v>#DIV/0!</v>
      </c>
      <c r="EM367" s="13"/>
      <c r="EN367" s="11"/>
      <c r="EO367" s="11"/>
      <c r="EP367" s="14"/>
      <c r="EQ367" s="10">
        <v>3</v>
      </c>
      <c r="ER367" s="11"/>
      <c r="ES367" s="74">
        <f t="shared" si="8733"/>
        <v>3705</v>
      </c>
      <c r="ET367" s="74">
        <f t="shared" si="8734"/>
        <v>289</v>
      </c>
      <c r="EU367" s="11">
        <v>1504</v>
      </c>
      <c r="EV367" s="12">
        <f t="shared" si="8674"/>
        <v>0.42726045883940622</v>
      </c>
      <c r="EW367" s="11">
        <v>79</v>
      </c>
      <c r="EX367" s="12">
        <f t="shared" si="8675"/>
        <v>4.9905243209096652E-2</v>
      </c>
      <c r="EY367" s="13"/>
      <c r="EZ367" s="11"/>
      <c r="FA367" s="11"/>
      <c r="FB367" s="14"/>
      <c r="FC367" s="10"/>
      <c r="FD367" s="11"/>
      <c r="FE367" s="74">
        <f t="shared" si="8735"/>
        <v>0</v>
      </c>
      <c r="FF367" s="74">
        <f t="shared" si="8736"/>
        <v>0</v>
      </c>
      <c r="FG367" s="11"/>
      <c r="FH367" s="12" t="e">
        <f t="shared" si="8678"/>
        <v>#DIV/0!</v>
      </c>
      <c r="FI367" s="11"/>
      <c r="FJ367" s="12" t="e">
        <f t="shared" si="8679"/>
        <v>#DIV/0!</v>
      </c>
      <c r="FK367" s="13"/>
      <c r="FL367" s="11"/>
      <c r="FM367" s="11"/>
      <c r="FN367" s="14"/>
      <c r="FO367" s="10"/>
      <c r="FP367" s="11"/>
      <c r="FQ367" s="74">
        <f t="shared" si="8737"/>
        <v>0</v>
      </c>
      <c r="FR367" s="74">
        <f t="shared" si="8738"/>
        <v>0</v>
      </c>
      <c r="FS367" s="11"/>
      <c r="FT367" s="12" t="e">
        <f t="shared" si="8682"/>
        <v>#DIV/0!</v>
      </c>
      <c r="FU367" s="11"/>
      <c r="FV367" s="12" t="e">
        <f t="shared" si="8683"/>
        <v>#DIV/0!</v>
      </c>
      <c r="FW367" s="13"/>
      <c r="FX367" s="11"/>
      <c r="FY367" s="11"/>
      <c r="FZ367" s="14"/>
      <c r="GA367" s="10"/>
      <c r="GB367" s="11"/>
      <c r="GC367" s="74">
        <f t="shared" si="8739"/>
        <v>0</v>
      </c>
      <c r="GD367" s="74">
        <f t="shared" si="8740"/>
        <v>0</v>
      </c>
      <c r="GE367" s="11"/>
      <c r="GF367" s="12" t="e">
        <f t="shared" si="8686"/>
        <v>#DIV/0!</v>
      </c>
      <c r="GG367" s="11"/>
      <c r="GH367" s="12" t="e">
        <f t="shared" si="8687"/>
        <v>#DIV/0!</v>
      </c>
      <c r="GI367" s="13"/>
      <c r="GJ367" s="11"/>
      <c r="GK367" s="11"/>
      <c r="GL367" s="14"/>
      <c r="GM367" s="10"/>
      <c r="GN367" s="11"/>
      <c r="GO367" s="74">
        <f t="shared" si="8741"/>
        <v>0</v>
      </c>
      <c r="GP367" s="74">
        <f t="shared" si="8742"/>
        <v>0</v>
      </c>
      <c r="GQ367" s="11"/>
      <c r="GR367" s="12" t="e">
        <f t="shared" si="8690"/>
        <v>#DIV/0!</v>
      </c>
      <c r="GS367" s="11"/>
      <c r="GT367" s="12" t="e">
        <f t="shared" si="8691"/>
        <v>#DIV/0!</v>
      </c>
      <c r="GU367" s="13"/>
      <c r="GV367" s="11"/>
      <c r="GW367" s="11"/>
      <c r="GX367" s="14"/>
      <c r="GY367" s="10"/>
      <c r="GZ367" s="11"/>
      <c r="HA367" s="74">
        <f t="shared" si="8743"/>
        <v>0</v>
      </c>
      <c r="HB367" s="74">
        <f t="shared" si="8744"/>
        <v>0</v>
      </c>
      <c r="HC367" s="11"/>
      <c r="HD367" s="12" t="e">
        <f t="shared" si="8694"/>
        <v>#DIV/0!</v>
      </c>
      <c r="HE367" s="11"/>
      <c r="HF367" s="12" t="e">
        <f t="shared" si="8695"/>
        <v>#DIV/0!</v>
      </c>
      <c r="HG367" s="13"/>
      <c r="HH367" s="11"/>
      <c r="HI367" s="11"/>
      <c r="HJ367" s="14"/>
      <c r="HK367" s="10">
        <f t="shared" si="8696"/>
        <v>11</v>
      </c>
      <c r="HL367" s="11">
        <f t="shared" si="8697"/>
        <v>0</v>
      </c>
      <c r="HM367" s="11">
        <f t="shared" si="8698"/>
        <v>10872</v>
      </c>
      <c r="HN367" s="11">
        <f t="shared" si="8699"/>
        <v>861</v>
      </c>
      <c r="HO367" s="11">
        <f t="shared" si="8700"/>
        <v>4713</v>
      </c>
      <c r="HP367" s="202">
        <f t="shared" si="8701"/>
        <v>0.43349889624724064</v>
      </c>
      <c r="HQ367" s="15">
        <f t="shared" si="8702"/>
        <v>269</v>
      </c>
      <c r="HR367" s="12">
        <f t="shared" si="8703"/>
        <v>5.7076172289412266E-2</v>
      </c>
      <c r="HS367" s="16"/>
      <c r="HT367" s="17"/>
      <c r="HU367" s="16">
        <f t="shared" si="8704"/>
        <v>0</v>
      </c>
      <c r="HV367" s="15"/>
      <c r="HW367" s="14"/>
      <c r="HX367" s="78">
        <f t="shared" si="8705"/>
        <v>0.44406683659020108</v>
      </c>
      <c r="HY367" s="78">
        <f t="shared" si="8706"/>
        <v>0.42959295929592961</v>
      </c>
      <c r="HZ367" s="78">
        <f t="shared" si="8707"/>
        <v>0.42726045883940622</v>
      </c>
    </row>
    <row r="368" spans="1:241" x14ac:dyDescent="0.25">
      <c r="A368" s="211"/>
      <c r="B368" s="41">
        <f t="shared" si="8708"/>
        <v>44788</v>
      </c>
      <c r="C368" s="10"/>
      <c r="D368" s="11"/>
      <c r="E368" s="74">
        <f t="shared" si="8709"/>
        <v>3531</v>
      </c>
      <c r="F368" s="74">
        <f t="shared" si="8710"/>
        <v>285</v>
      </c>
      <c r="G368" s="11">
        <v>1411</v>
      </c>
      <c r="H368" s="12">
        <f t="shared" si="8626"/>
        <v>0.41574624752194844</v>
      </c>
      <c r="I368" s="11">
        <v>57</v>
      </c>
      <c r="J368" s="12">
        <f t="shared" si="8627"/>
        <v>3.8828337874659398E-2</v>
      </c>
      <c r="K368" s="11"/>
      <c r="L368" s="11"/>
      <c r="M368" s="18"/>
      <c r="N368" s="20"/>
      <c r="O368" s="10"/>
      <c r="P368" s="11"/>
      <c r="Q368" s="74">
        <f t="shared" si="8711"/>
        <v>0</v>
      </c>
      <c r="R368" s="74">
        <f t="shared" si="8712"/>
        <v>0</v>
      </c>
      <c r="S368" s="11"/>
      <c r="T368" s="12" t="e">
        <f t="shared" si="8630"/>
        <v>#DIV/0!</v>
      </c>
      <c r="U368" s="11"/>
      <c r="V368" s="12" t="e">
        <f t="shared" si="8631"/>
        <v>#DIV/0!</v>
      </c>
      <c r="W368" s="11"/>
      <c r="X368" s="11"/>
      <c r="Y368" s="18"/>
      <c r="Z368" s="20"/>
      <c r="AA368" s="10"/>
      <c r="AB368" s="11"/>
      <c r="AC368" s="74">
        <f t="shared" si="8713"/>
        <v>0</v>
      </c>
      <c r="AD368" s="74">
        <f t="shared" si="8714"/>
        <v>0</v>
      </c>
      <c r="AE368" s="11"/>
      <c r="AF368" s="12" t="e">
        <f t="shared" si="8634"/>
        <v>#DIV/0!</v>
      </c>
      <c r="AG368" s="11"/>
      <c r="AH368" s="12" t="e">
        <f t="shared" si="8635"/>
        <v>#DIV/0!</v>
      </c>
      <c r="AI368" s="11"/>
      <c r="AJ368" s="11"/>
      <c r="AK368" s="18"/>
      <c r="AL368" s="20"/>
      <c r="AM368" s="10"/>
      <c r="AN368" s="11"/>
      <c r="AO368" s="74">
        <f t="shared" si="8715"/>
        <v>0</v>
      </c>
      <c r="AP368" s="74">
        <f t="shared" si="8716"/>
        <v>0</v>
      </c>
      <c r="AQ368" s="11"/>
      <c r="AR368" s="12" t="e">
        <f t="shared" si="8638"/>
        <v>#DIV/0!</v>
      </c>
      <c r="AS368" s="11"/>
      <c r="AT368" s="12" t="e">
        <f t="shared" si="8639"/>
        <v>#DIV/0!</v>
      </c>
      <c r="AU368" s="11"/>
      <c r="AV368" s="11"/>
      <c r="AW368" s="18"/>
      <c r="AX368" s="20"/>
      <c r="AY368" s="10"/>
      <c r="AZ368" s="11"/>
      <c r="BA368" s="74">
        <f t="shared" si="8717"/>
        <v>0</v>
      </c>
      <c r="BB368" s="74">
        <f t="shared" si="8718"/>
        <v>0</v>
      </c>
      <c r="BC368" s="11"/>
      <c r="BD368" s="12" t="e">
        <f t="shared" si="8642"/>
        <v>#DIV/0!</v>
      </c>
      <c r="BE368" s="11"/>
      <c r="BF368" s="12" t="e">
        <f t="shared" si="8643"/>
        <v>#DIV/0!</v>
      </c>
      <c r="BG368" s="11"/>
      <c r="BH368" s="11"/>
      <c r="BI368" s="18"/>
      <c r="BJ368" s="20"/>
      <c r="BK368" s="10"/>
      <c r="BL368" s="11"/>
      <c r="BM368" s="74">
        <f t="shared" si="8719"/>
        <v>0</v>
      </c>
      <c r="BN368" s="74">
        <f t="shared" si="8720"/>
        <v>0</v>
      </c>
      <c r="BO368" s="11"/>
      <c r="BP368" s="12" t="e">
        <f t="shared" si="8646"/>
        <v>#DIV/0!</v>
      </c>
      <c r="BQ368" s="11"/>
      <c r="BR368" s="12" t="e">
        <f t="shared" si="8647"/>
        <v>#DIV/0!</v>
      </c>
      <c r="BS368" s="11"/>
      <c r="BT368" s="11"/>
      <c r="BU368" s="18"/>
      <c r="BV368" s="20"/>
      <c r="BW368" s="10"/>
      <c r="BX368" s="11"/>
      <c r="BY368" s="74">
        <f t="shared" si="8721"/>
        <v>3636</v>
      </c>
      <c r="BZ368" s="74">
        <f t="shared" si="8722"/>
        <v>287</v>
      </c>
      <c r="CA368" s="11">
        <v>1383</v>
      </c>
      <c r="CB368" s="12">
        <f t="shared" si="8650"/>
        <v>0.4042904290429043</v>
      </c>
      <c r="CC368" s="11">
        <v>87</v>
      </c>
      <c r="CD368" s="12">
        <f t="shared" si="8651"/>
        <v>5.9183673469387757E-2</v>
      </c>
      <c r="CE368" s="11"/>
      <c r="CF368" s="11"/>
      <c r="CG368" s="18"/>
      <c r="CH368" s="20"/>
      <c r="CI368" s="10"/>
      <c r="CJ368" s="11"/>
      <c r="CK368" s="74">
        <f t="shared" si="8723"/>
        <v>0</v>
      </c>
      <c r="CL368" s="74">
        <f t="shared" si="8724"/>
        <v>0</v>
      </c>
      <c r="CM368" s="11"/>
      <c r="CN368" s="12" t="e">
        <f t="shared" si="8654"/>
        <v>#DIV/0!</v>
      </c>
      <c r="CO368" s="11"/>
      <c r="CP368" s="12" t="e">
        <f t="shared" si="8655"/>
        <v>#DIV/0!</v>
      </c>
      <c r="CQ368" s="11"/>
      <c r="CR368" s="11"/>
      <c r="CS368" s="18"/>
      <c r="CT368" s="20"/>
      <c r="CU368" s="10"/>
      <c r="CV368" s="11"/>
      <c r="CW368" s="74">
        <f t="shared" si="8725"/>
        <v>0</v>
      </c>
      <c r="CX368" s="74">
        <f t="shared" si="8726"/>
        <v>0</v>
      </c>
      <c r="CY368" s="11"/>
      <c r="CZ368" s="12" t="e">
        <f t="shared" si="8658"/>
        <v>#DIV/0!</v>
      </c>
      <c r="DA368" s="11"/>
      <c r="DB368" s="12" t="e">
        <f t="shared" si="8659"/>
        <v>#DIV/0!</v>
      </c>
      <c r="DC368" s="11"/>
      <c r="DD368" s="11"/>
      <c r="DE368" s="18"/>
      <c r="DF368" s="20"/>
      <c r="DG368" s="10"/>
      <c r="DH368" s="11"/>
      <c r="DI368" s="74">
        <f t="shared" si="8727"/>
        <v>0</v>
      </c>
      <c r="DJ368" s="74">
        <f t="shared" si="8728"/>
        <v>0</v>
      </c>
      <c r="DK368" s="11"/>
      <c r="DL368" s="12" t="e">
        <f t="shared" si="8662"/>
        <v>#DIV/0!</v>
      </c>
      <c r="DM368" s="11"/>
      <c r="DN368" s="12" t="e">
        <f t="shared" si="8663"/>
        <v>#DIV/0!</v>
      </c>
      <c r="DO368" s="11"/>
      <c r="DP368" s="11"/>
      <c r="DQ368" s="18"/>
      <c r="DR368" s="20"/>
      <c r="DS368" s="10"/>
      <c r="DT368" s="11"/>
      <c r="DU368" s="74">
        <f t="shared" si="8729"/>
        <v>0</v>
      </c>
      <c r="DV368" s="74">
        <f t="shared" si="8730"/>
        <v>0</v>
      </c>
      <c r="DW368" s="11"/>
      <c r="DX368" s="12" t="e">
        <f t="shared" si="8666"/>
        <v>#DIV/0!</v>
      </c>
      <c r="DY368" s="11"/>
      <c r="DZ368" s="12" t="e">
        <f t="shared" si="8667"/>
        <v>#DIV/0!</v>
      </c>
      <c r="EA368" s="11"/>
      <c r="EB368" s="11"/>
      <c r="EC368" s="18"/>
      <c r="ED368" s="20"/>
      <c r="EE368" s="10"/>
      <c r="EF368" s="11"/>
      <c r="EG368" s="74">
        <f t="shared" si="8731"/>
        <v>0</v>
      </c>
      <c r="EH368" s="74">
        <f t="shared" si="8732"/>
        <v>0</v>
      </c>
      <c r="EI368" s="11"/>
      <c r="EJ368" s="12" t="e">
        <f t="shared" si="8670"/>
        <v>#DIV/0!</v>
      </c>
      <c r="EK368" s="11"/>
      <c r="EL368" s="12" t="e">
        <f t="shared" si="8671"/>
        <v>#DIV/0!</v>
      </c>
      <c r="EM368" s="11"/>
      <c r="EN368" s="11"/>
      <c r="EO368" s="18"/>
      <c r="EP368" s="20"/>
      <c r="EQ368" s="10"/>
      <c r="ER368" s="11"/>
      <c r="ES368" s="74">
        <f t="shared" si="8733"/>
        <v>3705</v>
      </c>
      <c r="ET368" s="74">
        <f t="shared" si="8734"/>
        <v>289</v>
      </c>
      <c r="EU368" s="11">
        <v>1420</v>
      </c>
      <c r="EV368" s="12">
        <f t="shared" si="8674"/>
        <v>0.40404858299595142</v>
      </c>
      <c r="EW368" s="11">
        <v>77</v>
      </c>
      <c r="EX368" s="12">
        <f t="shared" si="8675"/>
        <v>5.143620574482298E-2</v>
      </c>
      <c r="EY368" s="11"/>
      <c r="EZ368" s="11"/>
      <c r="FA368" s="18"/>
      <c r="FB368" s="20"/>
      <c r="FC368" s="10"/>
      <c r="FD368" s="11"/>
      <c r="FE368" s="74">
        <f t="shared" si="8735"/>
        <v>0</v>
      </c>
      <c r="FF368" s="74">
        <f t="shared" si="8736"/>
        <v>0</v>
      </c>
      <c r="FG368" s="11"/>
      <c r="FH368" s="12" t="e">
        <f t="shared" si="8678"/>
        <v>#DIV/0!</v>
      </c>
      <c r="FI368" s="11"/>
      <c r="FJ368" s="12" t="e">
        <f t="shared" si="8679"/>
        <v>#DIV/0!</v>
      </c>
      <c r="FK368" s="11"/>
      <c r="FL368" s="11"/>
      <c r="FM368" s="18"/>
      <c r="FN368" s="20"/>
      <c r="FO368" s="10"/>
      <c r="FP368" s="11"/>
      <c r="FQ368" s="74">
        <f t="shared" si="8737"/>
        <v>0</v>
      </c>
      <c r="FR368" s="74">
        <f t="shared" si="8738"/>
        <v>0</v>
      </c>
      <c r="FS368" s="11"/>
      <c r="FT368" s="12" t="e">
        <f t="shared" si="8682"/>
        <v>#DIV/0!</v>
      </c>
      <c r="FU368" s="11"/>
      <c r="FV368" s="12" t="e">
        <f t="shared" si="8683"/>
        <v>#DIV/0!</v>
      </c>
      <c r="FW368" s="11"/>
      <c r="FX368" s="11"/>
      <c r="FY368" s="18"/>
      <c r="FZ368" s="20"/>
      <c r="GA368" s="10"/>
      <c r="GB368" s="11"/>
      <c r="GC368" s="74">
        <f t="shared" si="8739"/>
        <v>0</v>
      </c>
      <c r="GD368" s="74">
        <f t="shared" si="8740"/>
        <v>0</v>
      </c>
      <c r="GE368" s="11"/>
      <c r="GF368" s="12" t="e">
        <f t="shared" si="8686"/>
        <v>#DIV/0!</v>
      </c>
      <c r="GG368" s="11"/>
      <c r="GH368" s="12" t="e">
        <f t="shared" si="8687"/>
        <v>#DIV/0!</v>
      </c>
      <c r="GI368" s="11"/>
      <c r="GJ368" s="11"/>
      <c r="GK368" s="18"/>
      <c r="GL368" s="20"/>
      <c r="GM368" s="10"/>
      <c r="GN368" s="11"/>
      <c r="GO368" s="74">
        <f t="shared" si="8741"/>
        <v>0</v>
      </c>
      <c r="GP368" s="74">
        <f t="shared" si="8742"/>
        <v>0</v>
      </c>
      <c r="GQ368" s="11"/>
      <c r="GR368" s="12" t="e">
        <f t="shared" si="8690"/>
        <v>#DIV/0!</v>
      </c>
      <c r="GS368" s="11"/>
      <c r="GT368" s="12" t="e">
        <f t="shared" si="8691"/>
        <v>#DIV/0!</v>
      </c>
      <c r="GU368" s="11"/>
      <c r="GV368" s="11"/>
      <c r="GW368" s="18"/>
      <c r="GX368" s="20"/>
      <c r="GY368" s="10"/>
      <c r="GZ368" s="11"/>
      <c r="HA368" s="74">
        <f t="shared" si="8743"/>
        <v>0</v>
      </c>
      <c r="HB368" s="74">
        <f t="shared" si="8744"/>
        <v>0</v>
      </c>
      <c r="HC368" s="11"/>
      <c r="HD368" s="12" t="e">
        <f t="shared" si="8694"/>
        <v>#DIV/0!</v>
      </c>
      <c r="HE368" s="11"/>
      <c r="HF368" s="12" t="e">
        <f t="shared" si="8695"/>
        <v>#DIV/0!</v>
      </c>
      <c r="HG368" s="11"/>
      <c r="HH368" s="11"/>
      <c r="HI368" s="18"/>
      <c r="HJ368" s="20"/>
      <c r="HK368" s="10">
        <f t="shared" si="8696"/>
        <v>0</v>
      </c>
      <c r="HL368" s="11">
        <f t="shared" si="8697"/>
        <v>0</v>
      </c>
      <c r="HM368" s="11">
        <f t="shared" si="8698"/>
        <v>10872</v>
      </c>
      <c r="HN368" s="11">
        <f t="shared" si="8699"/>
        <v>861</v>
      </c>
      <c r="HO368" s="11">
        <f t="shared" si="8700"/>
        <v>4435</v>
      </c>
      <c r="HP368" s="202">
        <f t="shared" si="8701"/>
        <v>0.40792862398822666</v>
      </c>
      <c r="HQ368" s="15">
        <f t="shared" si="8702"/>
        <v>221</v>
      </c>
      <c r="HR368" s="12">
        <f t="shared" si="8703"/>
        <v>4.9830890642615561E-2</v>
      </c>
      <c r="HS368" s="16">
        <v>68.900000000000006</v>
      </c>
      <c r="HT368" s="17">
        <v>4015</v>
      </c>
      <c r="HU368" s="16">
        <f t="shared" si="8704"/>
        <v>90.529875986471254</v>
      </c>
      <c r="HV368" s="18"/>
      <c r="HW368" s="20"/>
      <c r="HX368" s="78">
        <f t="shared" si="8705"/>
        <v>0.41574624752194844</v>
      </c>
      <c r="HY368" s="78">
        <f t="shared" si="8706"/>
        <v>0.4042904290429043</v>
      </c>
      <c r="HZ368" s="78">
        <f t="shared" si="8707"/>
        <v>0.40404858299595142</v>
      </c>
    </row>
    <row r="369" spans="1:241" x14ac:dyDescent="0.25">
      <c r="A369" s="211"/>
      <c r="B369" s="41">
        <f>+B368+1</f>
        <v>44789</v>
      </c>
      <c r="C369" s="10">
        <v>3531</v>
      </c>
      <c r="D369" s="11">
        <v>285</v>
      </c>
      <c r="E369" s="74">
        <f t="shared" si="8709"/>
        <v>0</v>
      </c>
      <c r="F369" s="74">
        <f t="shared" si="8710"/>
        <v>0</v>
      </c>
      <c r="G369" s="11"/>
      <c r="H369" s="12" t="e">
        <f t="shared" si="8626"/>
        <v>#DIV/0!</v>
      </c>
      <c r="I369" s="11"/>
      <c r="J369" s="12" t="e">
        <f t="shared" si="8627"/>
        <v>#DIV/0!</v>
      </c>
      <c r="K369" s="13"/>
      <c r="L369" s="13"/>
      <c r="M369" s="25"/>
      <c r="N369" s="38"/>
      <c r="O369" s="10"/>
      <c r="P369" s="11"/>
      <c r="Q369" s="74">
        <f t="shared" si="8711"/>
        <v>0</v>
      </c>
      <c r="R369" s="74">
        <f t="shared" si="8712"/>
        <v>0</v>
      </c>
      <c r="S369" s="11"/>
      <c r="T369" s="12" t="e">
        <f t="shared" si="8630"/>
        <v>#DIV/0!</v>
      </c>
      <c r="U369" s="11"/>
      <c r="V369" s="12" t="e">
        <f t="shared" si="8631"/>
        <v>#DIV/0!</v>
      </c>
      <c r="W369" s="13"/>
      <c r="X369" s="13"/>
      <c r="Y369" s="25"/>
      <c r="Z369" s="38"/>
      <c r="AA369" s="10"/>
      <c r="AB369" s="11"/>
      <c r="AC369" s="74">
        <f t="shared" si="8713"/>
        <v>0</v>
      </c>
      <c r="AD369" s="74">
        <f t="shared" si="8714"/>
        <v>0</v>
      </c>
      <c r="AE369" s="11"/>
      <c r="AF369" s="12" t="e">
        <f t="shared" si="8634"/>
        <v>#DIV/0!</v>
      </c>
      <c r="AG369" s="11"/>
      <c r="AH369" s="12" t="e">
        <f t="shared" si="8635"/>
        <v>#DIV/0!</v>
      </c>
      <c r="AI369" s="13"/>
      <c r="AJ369" s="13"/>
      <c r="AK369" s="25"/>
      <c r="AL369" s="38"/>
      <c r="AM369" s="10"/>
      <c r="AN369" s="11"/>
      <c r="AO369" s="74">
        <f t="shared" si="8715"/>
        <v>0</v>
      </c>
      <c r="AP369" s="74">
        <f t="shared" si="8716"/>
        <v>0</v>
      </c>
      <c r="AQ369" s="11"/>
      <c r="AR369" s="12" t="e">
        <f t="shared" si="8638"/>
        <v>#DIV/0!</v>
      </c>
      <c r="AS369" s="11"/>
      <c r="AT369" s="12" t="e">
        <f t="shared" si="8639"/>
        <v>#DIV/0!</v>
      </c>
      <c r="AU369" s="13"/>
      <c r="AV369" s="13"/>
      <c r="AW369" s="25"/>
      <c r="AX369" s="38"/>
      <c r="AY369" s="10"/>
      <c r="AZ369" s="11"/>
      <c r="BA369" s="74">
        <f t="shared" si="8717"/>
        <v>0</v>
      </c>
      <c r="BB369" s="74">
        <f t="shared" si="8718"/>
        <v>0</v>
      </c>
      <c r="BC369" s="11"/>
      <c r="BD369" s="12" t="e">
        <f t="shared" si="8642"/>
        <v>#DIV/0!</v>
      </c>
      <c r="BE369" s="11"/>
      <c r="BF369" s="12" t="e">
        <f t="shared" si="8643"/>
        <v>#DIV/0!</v>
      </c>
      <c r="BG369" s="13"/>
      <c r="BH369" s="13"/>
      <c r="BI369" s="25"/>
      <c r="BJ369" s="38"/>
      <c r="BK369" s="10"/>
      <c r="BL369" s="11"/>
      <c r="BM369" s="74">
        <f t="shared" si="8719"/>
        <v>0</v>
      </c>
      <c r="BN369" s="74">
        <f t="shared" si="8720"/>
        <v>0</v>
      </c>
      <c r="BO369" s="11"/>
      <c r="BP369" s="12" t="e">
        <f t="shared" si="8646"/>
        <v>#DIV/0!</v>
      </c>
      <c r="BQ369" s="11"/>
      <c r="BR369" s="12" t="e">
        <f t="shared" si="8647"/>
        <v>#DIV/0!</v>
      </c>
      <c r="BS369" s="13"/>
      <c r="BT369" s="13"/>
      <c r="BU369" s="25"/>
      <c r="BV369" s="38"/>
      <c r="BW369" s="10">
        <v>646</v>
      </c>
      <c r="BX369" s="11">
        <v>47</v>
      </c>
      <c r="BY369" s="74">
        <f t="shared" si="8721"/>
        <v>2990</v>
      </c>
      <c r="BZ369" s="74">
        <f t="shared" si="8722"/>
        <v>240</v>
      </c>
      <c r="CA369" s="11"/>
      <c r="CB369" s="12">
        <f t="shared" si="8650"/>
        <v>0</v>
      </c>
      <c r="CC369" s="11"/>
      <c r="CD369" s="12" t="e">
        <f t="shared" si="8651"/>
        <v>#DIV/0!</v>
      </c>
      <c r="CE369" s="13"/>
      <c r="CF369" s="13"/>
      <c r="CG369" s="25"/>
      <c r="CH369" s="38"/>
      <c r="CI369" s="10"/>
      <c r="CJ369" s="11"/>
      <c r="CK369" s="74">
        <f t="shared" si="8723"/>
        <v>0</v>
      </c>
      <c r="CL369" s="74">
        <f t="shared" si="8724"/>
        <v>0</v>
      </c>
      <c r="CM369" s="11"/>
      <c r="CN369" s="12" t="e">
        <f t="shared" si="8654"/>
        <v>#DIV/0!</v>
      </c>
      <c r="CO369" s="11"/>
      <c r="CP369" s="12" t="e">
        <f t="shared" si="8655"/>
        <v>#DIV/0!</v>
      </c>
      <c r="CQ369" s="13"/>
      <c r="CR369" s="13"/>
      <c r="CS369" s="25"/>
      <c r="CT369" s="38"/>
      <c r="CU369" s="10"/>
      <c r="CV369" s="11"/>
      <c r="CW369" s="74">
        <f t="shared" si="8725"/>
        <v>0</v>
      </c>
      <c r="CX369" s="74">
        <f t="shared" si="8726"/>
        <v>0</v>
      </c>
      <c r="CY369" s="11"/>
      <c r="CZ369" s="12" t="e">
        <f t="shared" si="8658"/>
        <v>#DIV/0!</v>
      </c>
      <c r="DA369" s="11"/>
      <c r="DB369" s="12" t="e">
        <f t="shared" si="8659"/>
        <v>#DIV/0!</v>
      </c>
      <c r="DC369" s="13"/>
      <c r="DD369" s="13"/>
      <c r="DE369" s="25"/>
      <c r="DF369" s="38"/>
      <c r="DG369" s="10"/>
      <c r="DH369" s="11"/>
      <c r="DI369" s="74">
        <f t="shared" si="8727"/>
        <v>0</v>
      </c>
      <c r="DJ369" s="74">
        <f t="shared" si="8728"/>
        <v>0</v>
      </c>
      <c r="DK369" s="11"/>
      <c r="DL369" s="12" t="e">
        <f t="shared" si="8662"/>
        <v>#DIV/0!</v>
      </c>
      <c r="DM369" s="11"/>
      <c r="DN369" s="12" t="e">
        <f t="shared" si="8663"/>
        <v>#DIV/0!</v>
      </c>
      <c r="DO369" s="13"/>
      <c r="DP369" s="13"/>
      <c r="DQ369" s="25"/>
      <c r="DR369" s="38"/>
      <c r="DS369" s="10"/>
      <c r="DT369" s="11"/>
      <c r="DU369" s="74">
        <f t="shared" si="8729"/>
        <v>0</v>
      </c>
      <c r="DV369" s="74">
        <f t="shared" si="8730"/>
        <v>0</v>
      </c>
      <c r="DW369" s="11"/>
      <c r="DX369" s="12" t="e">
        <f t="shared" si="8666"/>
        <v>#DIV/0!</v>
      </c>
      <c r="DY369" s="11"/>
      <c r="DZ369" s="12" t="e">
        <f t="shared" si="8667"/>
        <v>#DIV/0!</v>
      </c>
      <c r="EA369" s="13"/>
      <c r="EB369" s="13"/>
      <c r="EC369" s="25"/>
      <c r="ED369" s="38"/>
      <c r="EE369" s="10"/>
      <c r="EF369" s="11"/>
      <c r="EG369" s="74">
        <f t="shared" si="8731"/>
        <v>0</v>
      </c>
      <c r="EH369" s="74">
        <f t="shared" si="8732"/>
        <v>0</v>
      </c>
      <c r="EI369" s="11"/>
      <c r="EJ369" s="12" t="e">
        <f t="shared" si="8670"/>
        <v>#DIV/0!</v>
      </c>
      <c r="EK369" s="11"/>
      <c r="EL369" s="12" t="e">
        <f t="shared" si="8671"/>
        <v>#DIV/0!</v>
      </c>
      <c r="EM369" s="13"/>
      <c r="EN369" s="13"/>
      <c r="EO369" s="25"/>
      <c r="EP369" s="38"/>
      <c r="EQ369" s="10"/>
      <c r="ER369" s="11"/>
      <c r="ES369" s="74">
        <f t="shared" si="8733"/>
        <v>3705</v>
      </c>
      <c r="ET369" s="74">
        <f t="shared" si="8734"/>
        <v>289</v>
      </c>
      <c r="EU369" s="11"/>
      <c r="EV369" s="12">
        <f t="shared" si="8674"/>
        <v>0</v>
      </c>
      <c r="EW369" s="11"/>
      <c r="EX369" s="12" t="e">
        <f t="shared" si="8675"/>
        <v>#DIV/0!</v>
      </c>
      <c r="EY369" s="13"/>
      <c r="EZ369" s="13"/>
      <c r="FA369" s="25"/>
      <c r="FB369" s="38"/>
      <c r="FC369" s="10"/>
      <c r="FD369" s="11"/>
      <c r="FE369" s="74">
        <f t="shared" si="8735"/>
        <v>0</v>
      </c>
      <c r="FF369" s="74">
        <f t="shared" si="8736"/>
        <v>0</v>
      </c>
      <c r="FG369" s="11"/>
      <c r="FH369" s="12" t="e">
        <f t="shared" si="8678"/>
        <v>#DIV/0!</v>
      </c>
      <c r="FI369" s="11"/>
      <c r="FJ369" s="12" t="e">
        <f t="shared" si="8679"/>
        <v>#DIV/0!</v>
      </c>
      <c r="FK369" s="13"/>
      <c r="FL369" s="13"/>
      <c r="FM369" s="25"/>
      <c r="FN369" s="38"/>
      <c r="FO369" s="10"/>
      <c r="FP369" s="11"/>
      <c r="FQ369" s="74">
        <f t="shared" si="8737"/>
        <v>0</v>
      </c>
      <c r="FR369" s="74">
        <f t="shared" si="8738"/>
        <v>0</v>
      </c>
      <c r="FS369" s="11"/>
      <c r="FT369" s="12" t="e">
        <f t="shared" si="8682"/>
        <v>#DIV/0!</v>
      </c>
      <c r="FU369" s="11"/>
      <c r="FV369" s="12" t="e">
        <f t="shared" si="8683"/>
        <v>#DIV/0!</v>
      </c>
      <c r="FW369" s="13"/>
      <c r="FX369" s="13"/>
      <c r="FY369" s="25"/>
      <c r="FZ369" s="38"/>
      <c r="GA369" s="10"/>
      <c r="GB369" s="11"/>
      <c r="GC369" s="74">
        <f t="shared" si="8739"/>
        <v>0</v>
      </c>
      <c r="GD369" s="74">
        <f t="shared" si="8740"/>
        <v>0</v>
      </c>
      <c r="GE369" s="11"/>
      <c r="GF369" s="12" t="e">
        <f t="shared" si="8686"/>
        <v>#DIV/0!</v>
      </c>
      <c r="GG369" s="11"/>
      <c r="GH369" s="12" t="e">
        <f t="shared" si="8687"/>
        <v>#DIV/0!</v>
      </c>
      <c r="GI369" s="13"/>
      <c r="GJ369" s="13"/>
      <c r="GK369" s="25"/>
      <c r="GL369" s="38"/>
      <c r="GM369" s="10"/>
      <c r="GN369" s="11"/>
      <c r="GO369" s="74">
        <f t="shared" si="8741"/>
        <v>0</v>
      </c>
      <c r="GP369" s="74">
        <f t="shared" si="8742"/>
        <v>0</v>
      </c>
      <c r="GQ369" s="11"/>
      <c r="GR369" s="12" t="e">
        <f t="shared" si="8690"/>
        <v>#DIV/0!</v>
      </c>
      <c r="GS369" s="11"/>
      <c r="GT369" s="12" t="e">
        <f t="shared" si="8691"/>
        <v>#DIV/0!</v>
      </c>
      <c r="GU369" s="13"/>
      <c r="GV369" s="13"/>
      <c r="GW369" s="25"/>
      <c r="GX369" s="38"/>
      <c r="GY369" s="10"/>
      <c r="GZ369" s="11"/>
      <c r="HA369" s="74">
        <f t="shared" si="8743"/>
        <v>0</v>
      </c>
      <c r="HB369" s="74">
        <f t="shared" si="8744"/>
        <v>0</v>
      </c>
      <c r="HC369" s="11"/>
      <c r="HD369" s="12" t="e">
        <f t="shared" si="8694"/>
        <v>#DIV/0!</v>
      </c>
      <c r="HE369" s="11"/>
      <c r="HF369" s="12" t="e">
        <f t="shared" si="8695"/>
        <v>#DIV/0!</v>
      </c>
      <c r="HG369" s="13"/>
      <c r="HH369" s="13"/>
      <c r="HI369" s="25"/>
      <c r="HJ369" s="38"/>
      <c r="HK369" s="10">
        <f t="shared" si="8696"/>
        <v>4177</v>
      </c>
      <c r="HL369" s="11">
        <f t="shared" si="8697"/>
        <v>332</v>
      </c>
      <c r="HM369" s="11">
        <f t="shared" si="8698"/>
        <v>6695</v>
      </c>
      <c r="HN369" s="11">
        <f t="shared" si="8699"/>
        <v>529</v>
      </c>
      <c r="HO369" s="11">
        <f t="shared" si="8700"/>
        <v>0</v>
      </c>
      <c r="HP369" s="202">
        <f t="shared" si="8701"/>
        <v>0</v>
      </c>
      <c r="HQ369" s="15">
        <f t="shared" si="8702"/>
        <v>0</v>
      </c>
      <c r="HR369" s="12" t="e">
        <f t="shared" si="8703"/>
        <v>#DIV/0!</v>
      </c>
      <c r="HS369" s="16"/>
      <c r="HT369" s="17"/>
      <c r="HU369" s="16" t="e">
        <f t="shared" si="8704"/>
        <v>#DIV/0!</v>
      </c>
      <c r="HV369" s="23"/>
      <c r="HW369" s="22"/>
      <c r="HX369" s="78" t="e">
        <f t="shared" si="8705"/>
        <v>#DIV/0!</v>
      </c>
      <c r="HY369" s="78">
        <f t="shared" si="8706"/>
        <v>0</v>
      </c>
      <c r="HZ369" s="78">
        <f t="shared" si="8707"/>
        <v>0</v>
      </c>
    </row>
    <row r="370" spans="1:241" x14ac:dyDescent="0.25">
      <c r="A370" s="211"/>
      <c r="B370" s="41">
        <f t="shared" si="8708"/>
        <v>44790</v>
      </c>
      <c r="C370" s="10"/>
      <c r="D370" s="11"/>
      <c r="E370" s="74">
        <f t="shared" si="8709"/>
        <v>0</v>
      </c>
      <c r="F370" s="74">
        <f t="shared" si="8710"/>
        <v>0</v>
      </c>
      <c r="G370" s="11"/>
      <c r="H370" s="12" t="e">
        <f t="shared" si="8626"/>
        <v>#DIV/0!</v>
      </c>
      <c r="I370" s="11"/>
      <c r="J370" s="12" t="e">
        <f t="shared" si="8627"/>
        <v>#DIV/0!</v>
      </c>
      <c r="K370" s="13"/>
      <c r="L370" s="11"/>
      <c r="M370" s="25"/>
      <c r="N370" s="38"/>
      <c r="O370" s="10"/>
      <c r="P370" s="11"/>
      <c r="Q370" s="74">
        <f t="shared" si="8711"/>
        <v>0</v>
      </c>
      <c r="R370" s="74">
        <f t="shared" si="8712"/>
        <v>0</v>
      </c>
      <c r="S370" s="11"/>
      <c r="T370" s="12" t="e">
        <f t="shared" si="8630"/>
        <v>#DIV/0!</v>
      </c>
      <c r="U370" s="11"/>
      <c r="V370" s="12" t="e">
        <f t="shared" si="8631"/>
        <v>#DIV/0!</v>
      </c>
      <c r="W370" s="13"/>
      <c r="X370" s="11"/>
      <c r="Y370" s="25"/>
      <c r="Z370" s="38"/>
      <c r="AA370" s="10"/>
      <c r="AB370" s="11"/>
      <c r="AC370" s="74">
        <f t="shared" si="8713"/>
        <v>0</v>
      </c>
      <c r="AD370" s="74">
        <f t="shared" si="8714"/>
        <v>0</v>
      </c>
      <c r="AE370" s="11"/>
      <c r="AF370" s="12" t="e">
        <f t="shared" si="8634"/>
        <v>#DIV/0!</v>
      </c>
      <c r="AG370" s="11"/>
      <c r="AH370" s="12" t="e">
        <f t="shared" si="8635"/>
        <v>#DIV/0!</v>
      </c>
      <c r="AI370" s="13"/>
      <c r="AJ370" s="11"/>
      <c r="AK370" s="25"/>
      <c r="AL370" s="38"/>
      <c r="AM370" s="10"/>
      <c r="AN370" s="11"/>
      <c r="AO370" s="74">
        <f t="shared" si="8715"/>
        <v>0</v>
      </c>
      <c r="AP370" s="74">
        <f t="shared" si="8716"/>
        <v>0</v>
      </c>
      <c r="AQ370" s="11"/>
      <c r="AR370" s="12" t="e">
        <f t="shared" si="8638"/>
        <v>#DIV/0!</v>
      </c>
      <c r="AS370" s="11"/>
      <c r="AT370" s="12" t="e">
        <f t="shared" si="8639"/>
        <v>#DIV/0!</v>
      </c>
      <c r="AU370" s="13"/>
      <c r="AV370" s="11"/>
      <c r="AW370" s="25"/>
      <c r="AX370" s="38"/>
      <c r="AY370" s="10"/>
      <c r="AZ370" s="11"/>
      <c r="BA370" s="74">
        <f t="shared" si="8717"/>
        <v>0</v>
      </c>
      <c r="BB370" s="74">
        <f t="shared" si="8718"/>
        <v>0</v>
      </c>
      <c r="BC370" s="11"/>
      <c r="BD370" s="12" t="e">
        <f t="shared" si="8642"/>
        <v>#DIV/0!</v>
      </c>
      <c r="BE370" s="11"/>
      <c r="BF370" s="12" t="e">
        <f t="shared" si="8643"/>
        <v>#DIV/0!</v>
      </c>
      <c r="BG370" s="13"/>
      <c r="BH370" s="11"/>
      <c r="BI370" s="25"/>
      <c r="BJ370" s="38"/>
      <c r="BK370" s="10"/>
      <c r="BL370" s="11"/>
      <c r="BM370" s="74">
        <f t="shared" si="8719"/>
        <v>0</v>
      </c>
      <c r="BN370" s="74">
        <f t="shared" si="8720"/>
        <v>0</v>
      </c>
      <c r="BO370" s="11"/>
      <c r="BP370" s="12" t="e">
        <f t="shared" si="8646"/>
        <v>#DIV/0!</v>
      </c>
      <c r="BQ370" s="11"/>
      <c r="BR370" s="12" t="e">
        <f t="shared" si="8647"/>
        <v>#DIV/0!</v>
      </c>
      <c r="BS370" s="13"/>
      <c r="BT370" s="11"/>
      <c r="BU370" s="25"/>
      <c r="BV370" s="38"/>
      <c r="BW370" s="10">
        <v>2990</v>
      </c>
      <c r="BX370" s="11">
        <v>240</v>
      </c>
      <c r="BY370" s="74">
        <f t="shared" si="8721"/>
        <v>0</v>
      </c>
      <c r="BZ370" s="74">
        <f t="shared" si="8722"/>
        <v>0</v>
      </c>
      <c r="CA370" s="11"/>
      <c r="CB370" s="12" t="e">
        <f t="shared" si="8650"/>
        <v>#DIV/0!</v>
      </c>
      <c r="CC370" s="11"/>
      <c r="CD370" s="12" t="e">
        <f t="shared" si="8651"/>
        <v>#DIV/0!</v>
      </c>
      <c r="CE370" s="13"/>
      <c r="CF370" s="11"/>
      <c r="CG370" s="25"/>
      <c r="CH370" s="38"/>
      <c r="CI370" s="10"/>
      <c r="CJ370" s="11"/>
      <c r="CK370" s="74">
        <f t="shared" si="8723"/>
        <v>0</v>
      </c>
      <c r="CL370" s="74">
        <f t="shared" si="8724"/>
        <v>0</v>
      </c>
      <c r="CM370" s="11"/>
      <c r="CN370" s="12" t="e">
        <f t="shared" si="8654"/>
        <v>#DIV/0!</v>
      </c>
      <c r="CO370" s="11"/>
      <c r="CP370" s="12" t="e">
        <f t="shared" si="8655"/>
        <v>#DIV/0!</v>
      </c>
      <c r="CQ370" s="13"/>
      <c r="CR370" s="11"/>
      <c r="CS370" s="25"/>
      <c r="CT370" s="38"/>
      <c r="CU370" s="10"/>
      <c r="CV370" s="11"/>
      <c r="CW370" s="74">
        <f t="shared" si="8725"/>
        <v>0</v>
      </c>
      <c r="CX370" s="74">
        <f t="shared" si="8726"/>
        <v>0</v>
      </c>
      <c r="CY370" s="11"/>
      <c r="CZ370" s="12" t="e">
        <f t="shared" si="8658"/>
        <v>#DIV/0!</v>
      </c>
      <c r="DA370" s="11"/>
      <c r="DB370" s="12" t="e">
        <f t="shared" si="8659"/>
        <v>#DIV/0!</v>
      </c>
      <c r="DC370" s="13"/>
      <c r="DD370" s="11"/>
      <c r="DE370" s="25"/>
      <c r="DF370" s="38"/>
      <c r="DG370" s="10"/>
      <c r="DH370" s="11"/>
      <c r="DI370" s="74">
        <f t="shared" si="8727"/>
        <v>0</v>
      </c>
      <c r="DJ370" s="74">
        <f t="shared" si="8728"/>
        <v>0</v>
      </c>
      <c r="DK370" s="11"/>
      <c r="DL370" s="12" t="e">
        <f t="shared" si="8662"/>
        <v>#DIV/0!</v>
      </c>
      <c r="DM370" s="11"/>
      <c r="DN370" s="12" t="e">
        <f t="shared" si="8663"/>
        <v>#DIV/0!</v>
      </c>
      <c r="DO370" s="13"/>
      <c r="DP370" s="11"/>
      <c r="DQ370" s="25"/>
      <c r="DR370" s="38"/>
      <c r="DS370" s="10"/>
      <c r="DT370" s="11"/>
      <c r="DU370" s="74">
        <f t="shared" si="8729"/>
        <v>0</v>
      </c>
      <c r="DV370" s="74">
        <f t="shared" si="8730"/>
        <v>0</v>
      </c>
      <c r="DW370" s="11"/>
      <c r="DX370" s="12" t="e">
        <f t="shared" si="8666"/>
        <v>#DIV/0!</v>
      </c>
      <c r="DY370" s="11"/>
      <c r="DZ370" s="12" t="e">
        <f t="shared" si="8667"/>
        <v>#DIV/0!</v>
      </c>
      <c r="EA370" s="13"/>
      <c r="EB370" s="11"/>
      <c r="EC370" s="25"/>
      <c r="ED370" s="38"/>
      <c r="EE370" s="10"/>
      <c r="EF370" s="11"/>
      <c r="EG370" s="74">
        <f t="shared" si="8731"/>
        <v>0</v>
      </c>
      <c r="EH370" s="74">
        <f t="shared" si="8732"/>
        <v>0</v>
      </c>
      <c r="EI370" s="11"/>
      <c r="EJ370" s="12" t="e">
        <f t="shared" si="8670"/>
        <v>#DIV/0!</v>
      </c>
      <c r="EK370" s="11"/>
      <c r="EL370" s="12" t="e">
        <f t="shared" si="8671"/>
        <v>#DIV/0!</v>
      </c>
      <c r="EM370" s="13"/>
      <c r="EN370" s="11"/>
      <c r="EO370" s="25"/>
      <c r="EP370" s="38"/>
      <c r="EQ370" s="10">
        <v>1196</v>
      </c>
      <c r="ER370" s="11">
        <v>91</v>
      </c>
      <c r="ES370" s="74">
        <f t="shared" si="8733"/>
        <v>2509</v>
      </c>
      <c r="ET370" s="74">
        <f t="shared" si="8734"/>
        <v>198</v>
      </c>
      <c r="EU370" s="11"/>
      <c r="EV370" s="12">
        <f t="shared" si="8674"/>
        <v>0</v>
      </c>
      <c r="EW370" s="11"/>
      <c r="EX370" s="12" t="e">
        <f t="shared" si="8675"/>
        <v>#DIV/0!</v>
      </c>
      <c r="EY370" s="13"/>
      <c r="EZ370" s="11"/>
      <c r="FA370" s="25"/>
      <c r="FB370" s="38"/>
      <c r="FC370" s="10"/>
      <c r="FD370" s="11"/>
      <c r="FE370" s="74">
        <f t="shared" si="8735"/>
        <v>0</v>
      </c>
      <c r="FF370" s="74">
        <f t="shared" si="8736"/>
        <v>0</v>
      </c>
      <c r="FG370" s="11"/>
      <c r="FH370" s="12" t="e">
        <f t="shared" si="8678"/>
        <v>#DIV/0!</v>
      </c>
      <c r="FI370" s="11"/>
      <c r="FJ370" s="12" t="e">
        <f t="shared" si="8679"/>
        <v>#DIV/0!</v>
      </c>
      <c r="FK370" s="13"/>
      <c r="FL370" s="11"/>
      <c r="FM370" s="25"/>
      <c r="FN370" s="38"/>
      <c r="FO370" s="10"/>
      <c r="FP370" s="11"/>
      <c r="FQ370" s="74">
        <f t="shared" si="8737"/>
        <v>0</v>
      </c>
      <c r="FR370" s="74">
        <f t="shared" si="8738"/>
        <v>0</v>
      </c>
      <c r="FS370" s="11"/>
      <c r="FT370" s="12" t="e">
        <f t="shared" si="8682"/>
        <v>#DIV/0!</v>
      </c>
      <c r="FU370" s="11"/>
      <c r="FV370" s="12" t="e">
        <f t="shared" si="8683"/>
        <v>#DIV/0!</v>
      </c>
      <c r="FW370" s="13"/>
      <c r="FX370" s="11"/>
      <c r="FY370" s="25"/>
      <c r="FZ370" s="38"/>
      <c r="GA370" s="10"/>
      <c r="GB370" s="11"/>
      <c r="GC370" s="74">
        <f t="shared" si="8739"/>
        <v>0</v>
      </c>
      <c r="GD370" s="74">
        <f t="shared" si="8740"/>
        <v>0</v>
      </c>
      <c r="GE370" s="11"/>
      <c r="GF370" s="12" t="e">
        <f t="shared" si="8686"/>
        <v>#DIV/0!</v>
      </c>
      <c r="GG370" s="11"/>
      <c r="GH370" s="12" t="e">
        <f t="shared" si="8687"/>
        <v>#DIV/0!</v>
      </c>
      <c r="GI370" s="13"/>
      <c r="GJ370" s="11"/>
      <c r="GK370" s="25"/>
      <c r="GL370" s="38"/>
      <c r="GM370" s="10"/>
      <c r="GN370" s="11"/>
      <c r="GO370" s="74">
        <f t="shared" si="8741"/>
        <v>0</v>
      </c>
      <c r="GP370" s="74">
        <f t="shared" si="8742"/>
        <v>0</v>
      </c>
      <c r="GQ370" s="11"/>
      <c r="GR370" s="12" t="e">
        <f t="shared" si="8690"/>
        <v>#DIV/0!</v>
      </c>
      <c r="GS370" s="11"/>
      <c r="GT370" s="12" t="e">
        <f t="shared" si="8691"/>
        <v>#DIV/0!</v>
      </c>
      <c r="GU370" s="13"/>
      <c r="GV370" s="11"/>
      <c r="GW370" s="25"/>
      <c r="GX370" s="38"/>
      <c r="GY370" s="10"/>
      <c r="GZ370" s="11"/>
      <c r="HA370" s="74">
        <f t="shared" si="8743"/>
        <v>0</v>
      </c>
      <c r="HB370" s="74">
        <f t="shared" si="8744"/>
        <v>0</v>
      </c>
      <c r="HC370" s="11"/>
      <c r="HD370" s="12" t="e">
        <f t="shared" si="8694"/>
        <v>#DIV/0!</v>
      </c>
      <c r="HE370" s="11"/>
      <c r="HF370" s="12" t="e">
        <f t="shared" si="8695"/>
        <v>#DIV/0!</v>
      </c>
      <c r="HG370" s="13"/>
      <c r="HH370" s="11"/>
      <c r="HI370" s="25"/>
      <c r="HJ370" s="38"/>
      <c r="HK370" s="10">
        <f t="shared" si="8696"/>
        <v>4186</v>
      </c>
      <c r="HL370" s="11">
        <f t="shared" si="8697"/>
        <v>331</v>
      </c>
      <c r="HM370" s="11">
        <f t="shared" si="8698"/>
        <v>2509</v>
      </c>
      <c r="HN370" s="11">
        <f t="shared" si="8699"/>
        <v>198</v>
      </c>
      <c r="HO370" s="11">
        <f t="shared" si="8700"/>
        <v>0</v>
      </c>
      <c r="HP370" s="202">
        <f t="shared" si="8701"/>
        <v>0</v>
      </c>
      <c r="HQ370" s="15">
        <f t="shared" si="8702"/>
        <v>0</v>
      </c>
      <c r="HR370" s="12" t="e">
        <f t="shared" si="8703"/>
        <v>#DIV/0!</v>
      </c>
      <c r="HS370" s="16"/>
      <c r="HT370" s="17"/>
      <c r="HU370" s="16" t="e">
        <f t="shared" si="8704"/>
        <v>#DIV/0!</v>
      </c>
      <c r="HV370" s="23"/>
      <c r="HW370" s="22"/>
      <c r="HX370" s="78" t="e">
        <f t="shared" si="8705"/>
        <v>#DIV/0!</v>
      </c>
      <c r="HY370" s="78" t="e">
        <f t="shared" si="8706"/>
        <v>#DIV/0!</v>
      </c>
      <c r="HZ370" s="78">
        <f t="shared" si="8707"/>
        <v>0</v>
      </c>
    </row>
    <row r="371" spans="1:241" x14ac:dyDescent="0.25">
      <c r="A371" s="211"/>
      <c r="B371" s="41">
        <f t="shared" si="8708"/>
        <v>44791</v>
      </c>
      <c r="C371" s="10"/>
      <c r="D371" s="11"/>
      <c r="E371" s="74">
        <f t="shared" si="8709"/>
        <v>0</v>
      </c>
      <c r="F371" s="74">
        <f t="shared" si="8710"/>
        <v>0</v>
      </c>
      <c r="G371" s="11"/>
      <c r="H371" s="12" t="e">
        <f t="shared" si="8626"/>
        <v>#DIV/0!</v>
      </c>
      <c r="I371" s="11"/>
      <c r="J371" s="12" t="e">
        <f t="shared" si="8627"/>
        <v>#DIV/0!</v>
      </c>
      <c r="K371" s="13"/>
      <c r="L371" s="11"/>
      <c r="M371" s="39"/>
      <c r="N371" s="43"/>
      <c r="O371" s="10"/>
      <c r="P371" s="11"/>
      <c r="Q371" s="74">
        <f t="shared" si="8711"/>
        <v>0</v>
      </c>
      <c r="R371" s="74">
        <f t="shared" si="8712"/>
        <v>0</v>
      </c>
      <c r="S371" s="11"/>
      <c r="T371" s="12" t="e">
        <f t="shared" si="8630"/>
        <v>#DIV/0!</v>
      </c>
      <c r="U371" s="11"/>
      <c r="V371" s="12" t="e">
        <f t="shared" si="8631"/>
        <v>#DIV/0!</v>
      </c>
      <c r="W371" s="13"/>
      <c r="X371" s="11"/>
      <c r="Y371" s="39"/>
      <c r="Z371" s="43"/>
      <c r="AA371" s="10"/>
      <c r="AB371" s="11"/>
      <c r="AC371" s="74">
        <f t="shared" si="8713"/>
        <v>0</v>
      </c>
      <c r="AD371" s="74">
        <f t="shared" si="8714"/>
        <v>0</v>
      </c>
      <c r="AE371" s="11"/>
      <c r="AF371" s="12" t="e">
        <f t="shared" si="8634"/>
        <v>#DIV/0!</v>
      </c>
      <c r="AG371" s="11"/>
      <c r="AH371" s="12" t="e">
        <f t="shared" si="8635"/>
        <v>#DIV/0!</v>
      </c>
      <c r="AI371" s="13"/>
      <c r="AJ371" s="11"/>
      <c r="AK371" s="39"/>
      <c r="AL371" s="43"/>
      <c r="AM371" s="10"/>
      <c r="AN371" s="11"/>
      <c r="AO371" s="74">
        <f t="shared" si="8715"/>
        <v>0</v>
      </c>
      <c r="AP371" s="74">
        <f t="shared" si="8716"/>
        <v>0</v>
      </c>
      <c r="AQ371" s="11"/>
      <c r="AR371" s="12" t="e">
        <f t="shared" si="8638"/>
        <v>#DIV/0!</v>
      </c>
      <c r="AS371" s="11"/>
      <c r="AT371" s="12" t="e">
        <f t="shared" si="8639"/>
        <v>#DIV/0!</v>
      </c>
      <c r="AU371" s="13"/>
      <c r="AV371" s="11"/>
      <c r="AW371" s="39"/>
      <c r="AX371" s="43"/>
      <c r="AY371" s="10"/>
      <c r="AZ371" s="11"/>
      <c r="BA371" s="74">
        <f t="shared" si="8717"/>
        <v>0</v>
      </c>
      <c r="BB371" s="74">
        <f t="shared" si="8718"/>
        <v>0</v>
      </c>
      <c r="BC371" s="11"/>
      <c r="BD371" s="12" t="e">
        <f t="shared" si="8642"/>
        <v>#DIV/0!</v>
      </c>
      <c r="BE371" s="11"/>
      <c r="BF371" s="12" t="e">
        <f t="shared" si="8643"/>
        <v>#DIV/0!</v>
      </c>
      <c r="BG371" s="13"/>
      <c r="BH371" s="11"/>
      <c r="BI371" s="39"/>
      <c r="BJ371" s="43"/>
      <c r="BK371" s="10"/>
      <c r="BL371" s="11"/>
      <c r="BM371" s="74">
        <f t="shared" si="8719"/>
        <v>0</v>
      </c>
      <c r="BN371" s="74">
        <f t="shared" si="8720"/>
        <v>0</v>
      </c>
      <c r="BO371" s="11"/>
      <c r="BP371" s="12" t="e">
        <f t="shared" si="8646"/>
        <v>#DIV/0!</v>
      </c>
      <c r="BQ371" s="11"/>
      <c r="BR371" s="12" t="e">
        <f t="shared" si="8647"/>
        <v>#DIV/0!</v>
      </c>
      <c r="BS371" s="13"/>
      <c r="BT371" s="11"/>
      <c r="BU371" s="39"/>
      <c r="BV371" s="43"/>
      <c r="BW371" s="10"/>
      <c r="BX371" s="11"/>
      <c r="BY371" s="74">
        <f t="shared" si="8721"/>
        <v>0</v>
      </c>
      <c r="BZ371" s="74">
        <f t="shared" si="8722"/>
        <v>0</v>
      </c>
      <c r="CA371" s="11"/>
      <c r="CB371" s="12" t="e">
        <f t="shared" si="8650"/>
        <v>#DIV/0!</v>
      </c>
      <c r="CC371" s="11"/>
      <c r="CD371" s="12" t="e">
        <f t="shared" si="8651"/>
        <v>#DIV/0!</v>
      </c>
      <c r="CE371" s="13"/>
      <c r="CF371" s="11"/>
      <c r="CG371" s="39"/>
      <c r="CH371" s="43"/>
      <c r="CI371" s="10"/>
      <c r="CJ371" s="11"/>
      <c r="CK371" s="74">
        <f t="shared" si="8723"/>
        <v>0</v>
      </c>
      <c r="CL371" s="74">
        <f t="shared" si="8724"/>
        <v>0</v>
      </c>
      <c r="CM371" s="11"/>
      <c r="CN371" s="12" t="e">
        <f t="shared" si="8654"/>
        <v>#DIV/0!</v>
      </c>
      <c r="CO371" s="11"/>
      <c r="CP371" s="12" t="e">
        <f t="shared" si="8655"/>
        <v>#DIV/0!</v>
      </c>
      <c r="CQ371" s="13"/>
      <c r="CR371" s="11"/>
      <c r="CS371" s="39"/>
      <c r="CT371" s="43"/>
      <c r="CU371" s="10"/>
      <c r="CV371" s="11"/>
      <c r="CW371" s="74">
        <f t="shared" si="8725"/>
        <v>0</v>
      </c>
      <c r="CX371" s="74">
        <f t="shared" si="8726"/>
        <v>0</v>
      </c>
      <c r="CY371" s="11"/>
      <c r="CZ371" s="12" t="e">
        <f t="shared" si="8658"/>
        <v>#DIV/0!</v>
      </c>
      <c r="DA371" s="11"/>
      <c r="DB371" s="12" t="e">
        <f t="shared" si="8659"/>
        <v>#DIV/0!</v>
      </c>
      <c r="DC371" s="13"/>
      <c r="DD371" s="11"/>
      <c r="DE371" s="39"/>
      <c r="DF371" s="43"/>
      <c r="DG371" s="10"/>
      <c r="DH371" s="11"/>
      <c r="DI371" s="74">
        <f t="shared" si="8727"/>
        <v>0</v>
      </c>
      <c r="DJ371" s="74">
        <f t="shared" si="8728"/>
        <v>0</v>
      </c>
      <c r="DK371" s="11"/>
      <c r="DL371" s="12" t="e">
        <f t="shared" si="8662"/>
        <v>#DIV/0!</v>
      </c>
      <c r="DM371" s="11"/>
      <c r="DN371" s="12" t="e">
        <f t="shared" si="8663"/>
        <v>#DIV/0!</v>
      </c>
      <c r="DO371" s="39"/>
      <c r="DP371" s="39"/>
      <c r="DQ371" s="39"/>
      <c r="DR371" s="43"/>
      <c r="DS371" s="10"/>
      <c r="DT371" s="11"/>
      <c r="DU371" s="74">
        <f t="shared" si="8729"/>
        <v>0</v>
      </c>
      <c r="DV371" s="74">
        <f t="shared" si="8730"/>
        <v>0</v>
      </c>
      <c r="DW371" s="11"/>
      <c r="DX371" s="12" t="e">
        <f t="shared" si="8666"/>
        <v>#DIV/0!</v>
      </c>
      <c r="DY371" s="11"/>
      <c r="DZ371" s="12" t="e">
        <f t="shared" si="8667"/>
        <v>#DIV/0!</v>
      </c>
      <c r="EA371" s="13"/>
      <c r="EB371" s="11"/>
      <c r="EC371" s="39"/>
      <c r="ED371" s="43"/>
      <c r="EE371" s="10"/>
      <c r="EF371" s="11"/>
      <c r="EG371" s="74">
        <f t="shared" si="8731"/>
        <v>0</v>
      </c>
      <c r="EH371" s="74">
        <f t="shared" si="8732"/>
        <v>0</v>
      </c>
      <c r="EI371" s="11"/>
      <c r="EJ371" s="12" t="e">
        <f t="shared" si="8670"/>
        <v>#DIV/0!</v>
      </c>
      <c r="EK371" s="11"/>
      <c r="EL371" s="12" t="e">
        <f t="shared" si="8671"/>
        <v>#DIV/0!</v>
      </c>
      <c r="EM371" s="13"/>
      <c r="EN371" s="11"/>
      <c r="EO371" s="39"/>
      <c r="EP371" s="43"/>
      <c r="EQ371" s="10">
        <v>2448</v>
      </c>
      <c r="ER371" s="11">
        <v>196</v>
      </c>
      <c r="ES371" s="74">
        <f t="shared" si="8733"/>
        <v>61</v>
      </c>
      <c r="ET371" s="74">
        <f t="shared" si="8734"/>
        <v>2</v>
      </c>
      <c r="EU371" s="11"/>
      <c r="EV371" s="12">
        <f t="shared" si="8674"/>
        <v>0</v>
      </c>
      <c r="EW371" s="11"/>
      <c r="EX371" s="12" t="e">
        <f t="shared" si="8675"/>
        <v>#DIV/0!</v>
      </c>
      <c r="EY371" s="13"/>
      <c r="EZ371" s="11"/>
      <c r="FA371" s="39"/>
      <c r="FB371" s="43"/>
      <c r="FC371" s="10"/>
      <c r="FD371" s="11"/>
      <c r="FE371" s="74">
        <f t="shared" si="8735"/>
        <v>0</v>
      </c>
      <c r="FF371" s="74">
        <f t="shared" si="8736"/>
        <v>0</v>
      </c>
      <c r="FG371" s="11"/>
      <c r="FH371" s="12" t="e">
        <f t="shared" si="8678"/>
        <v>#DIV/0!</v>
      </c>
      <c r="FI371" s="11"/>
      <c r="FJ371" s="12" t="e">
        <f t="shared" si="8679"/>
        <v>#DIV/0!</v>
      </c>
      <c r="FK371" s="13"/>
      <c r="FL371" s="11"/>
      <c r="FM371" s="39"/>
      <c r="FN371" s="43"/>
      <c r="FO371" s="10"/>
      <c r="FP371" s="11"/>
      <c r="FQ371" s="74">
        <f t="shared" si="8737"/>
        <v>0</v>
      </c>
      <c r="FR371" s="74">
        <f t="shared" si="8738"/>
        <v>0</v>
      </c>
      <c r="FS371" s="11"/>
      <c r="FT371" s="12" t="e">
        <f t="shared" si="8682"/>
        <v>#DIV/0!</v>
      </c>
      <c r="FU371" s="11"/>
      <c r="FV371" s="12" t="e">
        <f t="shared" si="8683"/>
        <v>#DIV/0!</v>
      </c>
      <c r="FW371" s="13"/>
      <c r="FX371" s="11"/>
      <c r="FY371" s="39"/>
      <c r="FZ371" s="43"/>
      <c r="GA371" s="10"/>
      <c r="GB371" s="11"/>
      <c r="GC371" s="74">
        <f t="shared" si="8739"/>
        <v>0</v>
      </c>
      <c r="GD371" s="74">
        <f t="shared" si="8740"/>
        <v>0</v>
      </c>
      <c r="GE371" s="11"/>
      <c r="GF371" s="12" t="e">
        <f t="shared" si="8686"/>
        <v>#DIV/0!</v>
      </c>
      <c r="GG371" s="11"/>
      <c r="GH371" s="12" t="e">
        <f t="shared" si="8687"/>
        <v>#DIV/0!</v>
      </c>
      <c r="GI371" s="13"/>
      <c r="GJ371" s="11"/>
      <c r="GK371" s="39"/>
      <c r="GL371" s="43"/>
      <c r="GM371" s="10"/>
      <c r="GN371" s="11"/>
      <c r="GO371" s="74">
        <f t="shared" si="8741"/>
        <v>0</v>
      </c>
      <c r="GP371" s="74">
        <f t="shared" si="8742"/>
        <v>0</v>
      </c>
      <c r="GQ371" s="11"/>
      <c r="GR371" s="12" t="e">
        <f t="shared" si="8690"/>
        <v>#DIV/0!</v>
      </c>
      <c r="GS371" s="11"/>
      <c r="GT371" s="12" t="e">
        <f t="shared" si="8691"/>
        <v>#DIV/0!</v>
      </c>
      <c r="GU371" s="13"/>
      <c r="GV371" s="11"/>
      <c r="GW371" s="39"/>
      <c r="GX371" s="43"/>
      <c r="GY371" s="10"/>
      <c r="GZ371" s="11"/>
      <c r="HA371" s="74">
        <f t="shared" si="8743"/>
        <v>0</v>
      </c>
      <c r="HB371" s="74">
        <f t="shared" si="8744"/>
        <v>0</v>
      </c>
      <c r="HC371" s="11"/>
      <c r="HD371" s="12" t="e">
        <f t="shared" si="8694"/>
        <v>#DIV/0!</v>
      </c>
      <c r="HE371" s="11"/>
      <c r="HF371" s="12" t="e">
        <f t="shared" si="8695"/>
        <v>#DIV/0!</v>
      </c>
      <c r="HG371" s="13"/>
      <c r="HH371" s="11"/>
      <c r="HI371" s="39"/>
      <c r="HJ371" s="43"/>
      <c r="HK371" s="10">
        <f t="shared" si="8696"/>
        <v>2448</v>
      </c>
      <c r="HL371" s="11">
        <f t="shared" si="8697"/>
        <v>196</v>
      </c>
      <c r="HM371" s="11">
        <f t="shared" si="8698"/>
        <v>61</v>
      </c>
      <c r="HN371" s="11">
        <f t="shared" si="8699"/>
        <v>2</v>
      </c>
      <c r="HO371" s="11">
        <f t="shared" si="8700"/>
        <v>0</v>
      </c>
      <c r="HP371" s="202">
        <f t="shared" si="8701"/>
        <v>0</v>
      </c>
      <c r="HQ371" s="15">
        <f t="shared" si="8702"/>
        <v>0</v>
      </c>
      <c r="HR371" s="12" t="e">
        <f t="shared" si="8703"/>
        <v>#DIV/0!</v>
      </c>
      <c r="HS371" s="16"/>
      <c r="HT371" s="17"/>
      <c r="HU371" s="16" t="e">
        <f t="shared" si="8704"/>
        <v>#DIV/0!</v>
      </c>
      <c r="HV371" s="23"/>
      <c r="HW371" s="22"/>
      <c r="HX371" s="78" t="e">
        <f t="shared" si="8705"/>
        <v>#DIV/0!</v>
      </c>
      <c r="HY371" s="78" t="e">
        <f t="shared" si="8706"/>
        <v>#DIV/0!</v>
      </c>
      <c r="HZ371" s="78">
        <f t="shared" si="8707"/>
        <v>0</v>
      </c>
      <c r="ID371" s="83">
        <f t="shared" ref="ID371:IF371" si="8745">ID372/ID373</f>
        <v>1</v>
      </c>
      <c r="IE371" s="83">
        <f t="shared" si="8745"/>
        <v>1</v>
      </c>
      <c r="IF371" s="83">
        <f t="shared" si="8745"/>
        <v>0.98357123619714515</v>
      </c>
      <c r="IG371" s="86" t="s">
        <v>41</v>
      </c>
    </row>
    <row r="372" spans="1:241" ht="19.5" thickBot="1" x14ac:dyDescent="0.3">
      <c r="A372" s="211"/>
      <c r="B372" s="42"/>
      <c r="C372" s="26">
        <f t="shared" ref="C372:D372" si="8746">SUM(C365:C371)</f>
        <v>3538</v>
      </c>
      <c r="D372" s="27">
        <f t="shared" si="8746"/>
        <v>285</v>
      </c>
      <c r="E372" s="27"/>
      <c r="F372" s="27"/>
      <c r="G372" s="27">
        <f t="shared" ref="G372" si="8747">SUM(G365:G371)</f>
        <v>5807</v>
      </c>
      <c r="H372" s="28" t="e">
        <f t="shared" ref="H372" si="8748">((G372+I372)/7)/E371</f>
        <v>#DIV/0!</v>
      </c>
      <c r="I372" s="27">
        <f t="shared" ref="I372" si="8749">SUM(I365:I371)</f>
        <v>276</v>
      </c>
      <c r="J372" s="28">
        <f t="shared" ref="J372" si="8750">(I372/(I372+G372))</f>
        <v>4.5372349169817527E-2</v>
      </c>
      <c r="K372" s="27"/>
      <c r="L372" s="27"/>
      <c r="M372" s="29" t="e">
        <f t="shared" ref="M372:N372" si="8751">M370/M369*100-100</f>
        <v>#DIV/0!</v>
      </c>
      <c r="N372" s="72" t="e">
        <f t="shared" si="8751"/>
        <v>#DIV/0!</v>
      </c>
      <c r="O372" s="26">
        <f t="shared" ref="O372:P372" si="8752">SUM(O365:O371)</f>
        <v>0</v>
      </c>
      <c r="P372" s="27">
        <f t="shared" si="8752"/>
        <v>0</v>
      </c>
      <c r="Q372" s="27"/>
      <c r="R372" s="27"/>
      <c r="S372" s="27">
        <f t="shared" ref="S372" si="8753">SUM(S365:S371)</f>
        <v>0</v>
      </c>
      <c r="T372" s="28" t="e">
        <f t="shared" ref="T372" si="8754">((S372+U372)/7)/Q371</f>
        <v>#DIV/0!</v>
      </c>
      <c r="U372" s="27">
        <f t="shared" ref="U372" si="8755">SUM(U365:U371)</f>
        <v>0</v>
      </c>
      <c r="V372" s="28" t="e">
        <f t="shared" ref="V372" si="8756">(U372/(U372+S372))</f>
        <v>#DIV/0!</v>
      </c>
      <c r="W372" s="27"/>
      <c r="X372" s="27"/>
      <c r="Y372" s="29" t="e">
        <f t="shared" ref="Y372:Z372" si="8757">Y370/Y369*100-100</f>
        <v>#DIV/0!</v>
      </c>
      <c r="Z372" s="72" t="e">
        <f t="shared" si="8757"/>
        <v>#DIV/0!</v>
      </c>
      <c r="AA372" s="26">
        <f t="shared" ref="AA372:AB372" si="8758">SUM(AA365:AA371)</f>
        <v>0</v>
      </c>
      <c r="AB372" s="27">
        <f t="shared" si="8758"/>
        <v>0</v>
      </c>
      <c r="AC372" s="27"/>
      <c r="AD372" s="27"/>
      <c r="AE372" s="27">
        <f t="shared" ref="AE372" si="8759">SUM(AE365:AE371)</f>
        <v>0</v>
      </c>
      <c r="AF372" s="28" t="e">
        <f t="shared" ref="AF372" si="8760">((AE372+AG372)/7)/AC371</f>
        <v>#DIV/0!</v>
      </c>
      <c r="AG372" s="27">
        <f t="shared" ref="AG372" si="8761">SUM(AG365:AG371)</f>
        <v>0</v>
      </c>
      <c r="AH372" s="28" t="e">
        <f t="shared" ref="AH372" si="8762">(AG372/(AG372+AE372))</f>
        <v>#DIV/0!</v>
      </c>
      <c r="AI372" s="27"/>
      <c r="AJ372" s="27"/>
      <c r="AK372" s="29" t="e">
        <f t="shared" ref="AK372:AL372" si="8763">AK370/AK369*100-100</f>
        <v>#DIV/0!</v>
      </c>
      <c r="AL372" s="72" t="e">
        <f t="shared" si="8763"/>
        <v>#DIV/0!</v>
      </c>
      <c r="AM372" s="26">
        <f t="shared" ref="AM372:AN372" si="8764">SUM(AM365:AM371)</f>
        <v>0</v>
      </c>
      <c r="AN372" s="27">
        <f t="shared" si="8764"/>
        <v>0</v>
      </c>
      <c r="AO372" s="27"/>
      <c r="AP372" s="27"/>
      <c r="AQ372" s="27">
        <f t="shared" ref="AQ372" si="8765">SUM(AQ365:AQ371)</f>
        <v>0</v>
      </c>
      <c r="AR372" s="28" t="e">
        <f t="shared" ref="AR372" si="8766">((AQ372+AS372)/7)/AO371</f>
        <v>#DIV/0!</v>
      </c>
      <c r="AS372" s="27">
        <f t="shared" ref="AS372" si="8767">SUM(AS365:AS371)</f>
        <v>0</v>
      </c>
      <c r="AT372" s="28" t="e">
        <f t="shared" ref="AT372" si="8768">(AS372/(AS372+AQ372))</f>
        <v>#DIV/0!</v>
      </c>
      <c r="AU372" s="27"/>
      <c r="AV372" s="27"/>
      <c r="AW372" s="29" t="e">
        <f t="shared" ref="AW372:AX372" si="8769">AW370/AW369*100-100</f>
        <v>#DIV/0!</v>
      </c>
      <c r="AX372" s="72" t="e">
        <f t="shared" si="8769"/>
        <v>#DIV/0!</v>
      </c>
      <c r="AY372" s="26">
        <f t="shared" ref="AY372:AZ372" si="8770">SUM(AY365:AY371)</f>
        <v>0</v>
      </c>
      <c r="AZ372" s="27">
        <f t="shared" si="8770"/>
        <v>0</v>
      </c>
      <c r="BA372" s="27"/>
      <c r="BB372" s="27"/>
      <c r="BC372" s="27">
        <f t="shared" ref="BC372" si="8771">SUM(BC365:BC371)</f>
        <v>0</v>
      </c>
      <c r="BD372" s="28" t="e">
        <f t="shared" ref="BD372" si="8772">((BC372+BE372)/7)/BA371</f>
        <v>#DIV/0!</v>
      </c>
      <c r="BE372" s="27">
        <f t="shared" ref="BE372" si="8773">SUM(BE365:BE371)</f>
        <v>0</v>
      </c>
      <c r="BF372" s="28" t="e">
        <f t="shared" ref="BF372" si="8774">(BE372/(BE372+BC372))</f>
        <v>#DIV/0!</v>
      </c>
      <c r="BG372" s="27"/>
      <c r="BH372" s="27"/>
      <c r="BI372" s="29" t="e">
        <f t="shared" ref="BI372:BJ372" si="8775">BI370/BI369*100-100</f>
        <v>#DIV/0!</v>
      </c>
      <c r="BJ372" s="72" t="e">
        <f t="shared" si="8775"/>
        <v>#DIV/0!</v>
      </c>
      <c r="BK372" s="26">
        <f t="shared" ref="BK372:BL372" si="8776">SUM(BK365:BK371)</f>
        <v>0</v>
      </c>
      <c r="BL372" s="27">
        <f t="shared" si="8776"/>
        <v>0</v>
      </c>
      <c r="BM372" s="27"/>
      <c r="BN372" s="27"/>
      <c r="BO372" s="27">
        <f t="shared" ref="BO372" si="8777">SUM(BO365:BO371)</f>
        <v>0</v>
      </c>
      <c r="BP372" s="28" t="e">
        <f t="shared" ref="BP372" si="8778">((BO372+BQ372)/7)/BM371</f>
        <v>#DIV/0!</v>
      </c>
      <c r="BQ372" s="27">
        <f t="shared" ref="BQ372" si="8779">SUM(BQ365:BQ371)</f>
        <v>0</v>
      </c>
      <c r="BR372" s="28" t="e">
        <f t="shared" ref="BR372" si="8780">(BQ372/(BQ372+BO372))</f>
        <v>#DIV/0!</v>
      </c>
      <c r="BS372" s="27"/>
      <c r="BT372" s="27"/>
      <c r="BU372" s="29" t="e">
        <f t="shared" ref="BU372:BV372" si="8781">BU370/BU369*100-100</f>
        <v>#DIV/0!</v>
      </c>
      <c r="BV372" s="72" t="e">
        <f t="shared" si="8781"/>
        <v>#DIV/0!</v>
      </c>
      <c r="BW372" s="26">
        <f t="shared" ref="BW372:BX372" si="8782">SUM(BW365:BW371)</f>
        <v>3648</v>
      </c>
      <c r="BX372" s="27">
        <f t="shared" si="8782"/>
        <v>287</v>
      </c>
      <c r="BY372" s="27"/>
      <c r="BZ372" s="27"/>
      <c r="CA372" s="27">
        <f t="shared" ref="CA372" si="8783">SUM(CA365:CA371)</f>
        <v>5684</v>
      </c>
      <c r="CB372" s="28" t="e">
        <f t="shared" ref="CB372" si="8784">((CA372+CC372)/7)/BY371</f>
        <v>#DIV/0!</v>
      </c>
      <c r="CC372" s="27">
        <f t="shared" ref="CC372" si="8785">SUM(CC365:CC371)</f>
        <v>391</v>
      </c>
      <c r="CD372" s="28">
        <f t="shared" ref="CD372" si="8786">(CC372/(CC372+CA372))</f>
        <v>6.4362139917695474E-2</v>
      </c>
      <c r="CE372" s="27"/>
      <c r="CF372" s="27"/>
      <c r="CG372" s="29" t="e">
        <f t="shared" ref="CG372:CH372" si="8787">CG370/CG369*100-100</f>
        <v>#DIV/0!</v>
      </c>
      <c r="CH372" s="72" t="e">
        <f t="shared" si="8787"/>
        <v>#DIV/0!</v>
      </c>
      <c r="CI372" s="26">
        <f t="shared" ref="CI372:CJ372" si="8788">SUM(CI365:CI371)</f>
        <v>0</v>
      </c>
      <c r="CJ372" s="27">
        <f t="shared" si="8788"/>
        <v>0</v>
      </c>
      <c r="CK372" s="27"/>
      <c r="CL372" s="27"/>
      <c r="CM372" s="27">
        <f t="shared" ref="CM372" si="8789">SUM(CM365:CM371)</f>
        <v>0</v>
      </c>
      <c r="CN372" s="28" t="e">
        <f t="shared" ref="CN372" si="8790">((CM372+CO372)/7)/CK371</f>
        <v>#DIV/0!</v>
      </c>
      <c r="CO372" s="27">
        <f t="shared" ref="CO372" si="8791">SUM(CO365:CO371)</f>
        <v>0</v>
      </c>
      <c r="CP372" s="28" t="e">
        <f t="shared" ref="CP372" si="8792">(CO372/(CO372+CM372))</f>
        <v>#DIV/0!</v>
      </c>
      <c r="CQ372" s="27"/>
      <c r="CR372" s="27"/>
      <c r="CS372" s="29" t="e">
        <f t="shared" ref="CS372:CT372" si="8793">CS370/CS369*100-100</f>
        <v>#DIV/0!</v>
      </c>
      <c r="CT372" s="72" t="e">
        <f t="shared" si="8793"/>
        <v>#DIV/0!</v>
      </c>
      <c r="CU372" s="26">
        <f t="shared" ref="CU372:CV372" si="8794">SUM(CU365:CU371)</f>
        <v>0</v>
      </c>
      <c r="CV372" s="27">
        <f t="shared" si="8794"/>
        <v>0</v>
      </c>
      <c r="CW372" s="27"/>
      <c r="CX372" s="27"/>
      <c r="CY372" s="27">
        <f t="shared" ref="CY372" si="8795">SUM(CY365:CY371)</f>
        <v>0</v>
      </c>
      <c r="CZ372" s="28" t="e">
        <f t="shared" ref="CZ372" si="8796">((CY372+DA372)/7)/CW371</f>
        <v>#DIV/0!</v>
      </c>
      <c r="DA372" s="27">
        <f t="shared" ref="DA372" si="8797">SUM(DA365:DA371)</f>
        <v>0</v>
      </c>
      <c r="DB372" s="28" t="e">
        <f t="shared" ref="DB372" si="8798">(DA372/(DA372+CY372))</f>
        <v>#DIV/0!</v>
      </c>
      <c r="DC372" s="27"/>
      <c r="DD372" s="27"/>
      <c r="DE372" s="29" t="e">
        <f t="shared" ref="DE372:DF372" si="8799">DE370/DE369*100-100</f>
        <v>#DIV/0!</v>
      </c>
      <c r="DF372" s="72" t="e">
        <f t="shared" si="8799"/>
        <v>#DIV/0!</v>
      </c>
      <c r="DG372" s="26">
        <f t="shared" ref="DG372:DH372" si="8800">SUM(DG365:DG371)</f>
        <v>0</v>
      </c>
      <c r="DH372" s="27">
        <f t="shared" si="8800"/>
        <v>0</v>
      </c>
      <c r="DI372" s="27"/>
      <c r="DJ372" s="27"/>
      <c r="DK372" s="27">
        <f t="shared" ref="DK372" si="8801">SUM(DK365:DK371)</f>
        <v>0</v>
      </c>
      <c r="DL372" s="28" t="e">
        <f t="shared" ref="DL372" si="8802">((DK372+DM372)/7)/DI371</f>
        <v>#DIV/0!</v>
      </c>
      <c r="DM372" s="27">
        <f t="shared" ref="DM372" si="8803">SUM(DM365:DM371)</f>
        <v>0</v>
      </c>
      <c r="DN372" s="28" t="e">
        <f t="shared" ref="DN372" si="8804">(DM372/(DM372+DK372))</f>
        <v>#DIV/0!</v>
      </c>
      <c r="DO372" s="27"/>
      <c r="DP372" s="27"/>
      <c r="DQ372" s="29" t="e">
        <f t="shared" ref="DQ372:DR372" si="8805">DQ370/DQ369*100-100</f>
        <v>#DIV/0!</v>
      </c>
      <c r="DR372" s="72" t="e">
        <f t="shared" si="8805"/>
        <v>#DIV/0!</v>
      </c>
      <c r="DS372" s="26">
        <f t="shared" ref="DS372:DT372" si="8806">SUM(DS365:DS371)</f>
        <v>0</v>
      </c>
      <c r="DT372" s="27">
        <f t="shared" si="8806"/>
        <v>0</v>
      </c>
      <c r="DU372" s="27"/>
      <c r="DV372" s="27"/>
      <c r="DW372" s="27">
        <f t="shared" ref="DW372" si="8807">SUM(DW365:DW371)</f>
        <v>0</v>
      </c>
      <c r="DX372" s="28" t="e">
        <f t="shared" ref="DX372" si="8808">((DW372+DY372)/7)/DU371</f>
        <v>#DIV/0!</v>
      </c>
      <c r="DY372" s="27">
        <f t="shared" ref="DY372" si="8809">SUM(DY365:DY371)</f>
        <v>0</v>
      </c>
      <c r="DZ372" s="28" t="e">
        <f t="shared" ref="DZ372" si="8810">(DY372/(DY372+DW372))</f>
        <v>#DIV/0!</v>
      </c>
      <c r="EA372" s="27"/>
      <c r="EB372" s="27"/>
      <c r="EC372" s="29" t="e">
        <f t="shared" ref="EC372:ED372" si="8811">EC370/EC369*100-100</f>
        <v>#DIV/0!</v>
      </c>
      <c r="ED372" s="72" t="e">
        <f t="shared" si="8811"/>
        <v>#DIV/0!</v>
      </c>
      <c r="EE372" s="26">
        <f t="shared" ref="EE372:EF372" si="8812">SUM(EE365:EE371)</f>
        <v>0</v>
      </c>
      <c r="EF372" s="27">
        <f t="shared" si="8812"/>
        <v>0</v>
      </c>
      <c r="EG372" s="27"/>
      <c r="EH372" s="27"/>
      <c r="EI372" s="27">
        <f t="shared" ref="EI372" si="8813">SUM(EI365:EI371)</f>
        <v>0</v>
      </c>
      <c r="EJ372" s="28" t="e">
        <f t="shared" ref="EJ372" si="8814">((EI372+EK372)/7)/EG371</f>
        <v>#DIV/0!</v>
      </c>
      <c r="EK372" s="27">
        <f t="shared" ref="EK372" si="8815">SUM(EK365:EK371)</f>
        <v>0</v>
      </c>
      <c r="EL372" s="28" t="e">
        <f t="shared" ref="EL372" si="8816">(EK372/(EK372+EI372))</f>
        <v>#DIV/0!</v>
      </c>
      <c r="EM372" s="27"/>
      <c r="EN372" s="27"/>
      <c r="EO372" s="29" t="e">
        <f t="shared" ref="EO372:EP372" si="8817">EO370/EO369*100-100</f>
        <v>#DIV/0!</v>
      </c>
      <c r="EP372" s="72" t="e">
        <f t="shared" si="8817"/>
        <v>#DIV/0!</v>
      </c>
      <c r="EQ372" s="26">
        <f t="shared" ref="EQ372:ER372" si="8818">SUM(EQ365:EQ371)</f>
        <v>3652</v>
      </c>
      <c r="ER372" s="27">
        <f t="shared" si="8818"/>
        <v>287</v>
      </c>
      <c r="ES372" s="27"/>
      <c r="ET372" s="27"/>
      <c r="EU372" s="27">
        <f t="shared" ref="EU372" si="8819">SUM(EU365:EU371)</f>
        <v>5862</v>
      </c>
      <c r="EV372" s="28">
        <f t="shared" ref="EV372" si="8820">((EU372+EW372)/7)/ES371</f>
        <v>14.510538641686182</v>
      </c>
      <c r="EW372" s="27">
        <f t="shared" ref="EW372" si="8821">SUM(EW365:EW371)</f>
        <v>334</v>
      </c>
      <c r="EX372" s="28">
        <f t="shared" ref="EX372" si="8822">(EW372/(EW372+EU372))</f>
        <v>5.39057456423499E-2</v>
      </c>
      <c r="EY372" s="27"/>
      <c r="EZ372" s="27"/>
      <c r="FA372" s="29" t="e">
        <f t="shared" ref="FA372:FB372" si="8823">FA370/FA369*100-100</f>
        <v>#DIV/0!</v>
      </c>
      <c r="FB372" s="72" t="e">
        <f t="shared" si="8823"/>
        <v>#DIV/0!</v>
      </c>
      <c r="FC372" s="26">
        <f t="shared" ref="FC372:FD372" si="8824">SUM(FC365:FC371)</f>
        <v>0</v>
      </c>
      <c r="FD372" s="27">
        <f t="shared" si="8824"/>
        <v>0</v>
      </c>
      <c r="FE372" s="27"/>
      <c r="FF372" s="27"/>
      <c r="FG372" s="27">
        <f t="shared" ref="FG372" si="8825">SUM(FG365:FG371)</f>
        <v>0</v>
      </c>
      <c r="FH372" s="28" t="e">
        <f t="shared" ref="FH372" si="8826">((FG372+FI372)/7)/FE371</f>
        <v>#DIV/0!</v>
      </c>
      <c r="FI372" s="27">
        <f t="shared" ref="FI372" si="8827">SUM(FI365:FI371)</f>
        <v>0</v>
      </c>
      <c r="FJ372" s="28" t="e">
        <f t="shared" ref="FJ372" si="8828">(FI372/(FI372+FG372))</f>
        <v>#DIV/0!</v>
      </c>
      <c r="FK372" s="27"/>
      <c r="FL372" s="27"/>
      <c r="FM372" s="29" t="e">
        <f t="shared" ref="FM372:FN372" si="8829">FM370/FM369*100-100</f>
        <v>#DIV/0!</v>
      </c>
      <c r="FN372" s="72" t="e">
        <f t="shared" si="8829"/>
        <v>#DIV/0!</v>
      </c>
      <c r="FO372" s="26">
        <f t="shared" ref="FO372:FP372" si="8830">SUM(FO365:FO371)</f>
        <v>0</v>
      </c>
      <c r="FP372" s="27">
        <f t="shared" si="8830"/>
        <v>0</v>
      </c>
      <c r="FQ372" s="27"/>
      <c r="FR372" s="27"/>
      <c r="FS372" s="27">
        <f t="shared" ref="FS372" si="8831">SUM(FS365:FS371)</f>
        <v>0</v>
      </c>
      <c r="FT372" s="28" t="e">
        <f t="shared" ref="FT372" si="8832">((FS372+FU372)/7)/FQ371</f>
        <v>#DIV/0!</v>
      </c>
      <c r="FU372" s="27">
        <f t="shared" ref="FU372" si="8833">SUM(FU365:FU371)</f>
        <v>0</v>
      </c>
      <c r="FV372" s="28" t="e">
        <f t="shared" ref="FV372" si="8834">(FU372/(FU372+FS372))</f>
        <v>#DIV/0!</v>
      </c>
      <c r="FW372" s="27"/>
      <c r="FX372" s="27"/>
      <c r="FY372" s="29" t="e">
        <f t="shared" ref="FY372:FZ372" si="8835">FY370/FY369*100-100</f>
        <v>#DIV/0!</v>
      </c>
      <c r="FZ372" s="72" t="e">
        <f t="shared" si="8835"/>
        <v>#DIV/0!</v>
      </c>
      <c r="GA372" s="26">
        <f t="shared" ref="GA372:GB372" si="8836">SUM(GA365:GA371)</f>
        <v>0</v>
      </c>
      <c r="GB372" s="27">
        <f t="shared" si="8836"/>
        <v>0</v>
      </c>
      <c r="GC372" s="27"/>
      <c r="GD372" s="27"/>
      <c r="GE372" s="27">
        <f t="shared" ref="GE372" si="8837">SUM(GE365:GE371)</f>
        <v>0</v>
      </c>
      <c r="GF372" s="28" t="e">
        <f t="shared" ref="GF372" si="8838">((GE372+GG372)/7)/GC371</f>
        <v>#DIV/0!</v>
      </c>
      <c r="GG372" s="27">
        <f t="shared" ref="GG372" si="8839">SUM(GG365:GG371)</f>
        <v>0</v>
      </c>
      <c r="GH372" s="28" t="e">
        <f t="shared" ref="GH372" si="8840">(GG372/(GG372+GE372))</f>
        <v>#DIV/0!</v>
      </c>
      <c r="GI372" s="27"/>
      <c r="GJ372" s="27"/>
      <c r="GK372" s="29" t="e">
        <f t="shared" ref="GK372:GL372" si="8841">GK370/GK369*100-100</f>
        <v>#DIV/0!</v>
      </c>
      <c r="GL372" s="72" t="e">
        <f t="shared" si="8841"/>
        <v>#DIV/0!</v>
      </c>
      <c r="GM372" s="26">
        <f t="shared" ref="GM372:GN372" si="8842">SUM(GM365:GM371)</f>
        <v>0</v>
      </c>
      <c r="GN372" s="27">
        <f t="shared" si="8842"/>
        <v>0</v>
      </c>
      <c r="GO372" s="27"/>
      <c r="GP372" s="27"/>
      <c r="GQ372" s="27">
        <f t="shared" ref="GQ372" si="8843">SUM(GQ365:GQ371)</f>
        <v>0</v>
      </c>
      <c r="GR372" s="28" t="e">
        <f t="shared" ref="GR372" si="8844">((GQ372+GS372)/7)/GO371</f>
        <v>#DIV/0!</v>
      </c>
      <c r="GS372" s="27">
        <f t="shared" ref="GS372" si="8845">SUM(GS365:GS371)</f>
        <v>0</v>
      </c>
      <c r="GT372" s="28" t="e">
        <f t="shared" ref="GT372" si="8846">(GS372/(GS372+GQ372))</f>
        <v>#DIV/0!</v>
      </c>
      <c r="GU372" s="27"/>
      <c r="GV372" s="27"/>
      <c r="GW372" s="29" t="e">
        <f t="shared" ref="GW372:GX372" si="8847">GW370/GW369*100-100</f>
        <v>#DIV/0!</v>
      </c>
      <c r="GX372" s="72" t="e">
        <f t="shared" si="8847"/>
        <v>#DIV/0!</v>
      </c>
      <c r="GY372" s="26">
        <f t="shared" ref="GY372:GZ372" si="8848">SUM(GY365:GY371)</f>
        <v>0</v>
      </c>
      <c r="GZ372" s="27">
        <f t="shared" si="8848"/>
        <v>0</v>
      </c>
      <c r="HA372" s="27"/>
      <c r="HB372" s="27"/>
      <c r="HC372" s="27">
        <f t="shared" ref="HC372" si="8849">SUM(HC365:HC371)</f>
        <v>0</v>
      </c>
      <c r="HD372" s="28" t="e">
        <f t="shared" ref="HD372" si="8850">((HC372+HE372)/7)/HA371</f>
        <v>#DIV/0!</v>
      </c>
      <c r="HE372" s="27">
        <f t="shared" ref="HE372" si="8851">SUM(HE365:HE371)</f>
        <v>0</v>
      </c>
      <c r="HF372" s="28" t="e">
        <f t="shared" ref="HF372" si="8852">(HE372/(HE372+HC372))</f>
        <v>#DIV/0!</v>
      </c>
      <c r="HG372" s="27"/>
      <c r="HH372" s="27"/>
      <c r="HI372" s="29" t="e">
        <f t="shared" ref="HI372:HJ372" si="8853">HI370/HI369*100-100</f>
        <v>#DIV/0!</v>
      </c>
      <c r="HJ372" s="72" t="e">
        <f t="shared" si="8853"/>
        <v>#DIV/0!</v>
      </c>
      <c r="HK372" s="26">
        <f t="shared" si="8696"/>
        <v>10838</v>
      </c>
      <c r="HL372" s="27">
        <f t="shared" si="8697"/>
        <v>859</v>
      </c>
      <c r="HM372" s="27"/>
      <c r="HN372" s="27"/>
      <c r="HO372" s="27">
        <f t="shared" ref="HO372" si="8854">+G372+S372+AE372+AQ372+BC372+BO372+CA372+CM372+CY372+DK372+DW372+EI372+EU372+FG372+FS372+GE372+GQ372+HC372+I372+U372+AG372+AS372+BE372+BQ372+CC372+CO372+DA372+DM372+DY372+EK372+EW372+FI372+FU372+GG372+GS372+HE372</f>
        <v>18354</v>
      </c>
      <c r="HP372" s="203">
        <f t="shared" ref="HP372" si="8855">+((HO372)/HM371)/7</f>
        <v>42.983606557377051</v>
      </c>
      <c r="HQ372" s="62">
        <f t="shared" si="8702"/>
        <v>1001</v>
      </c>
      <c r="HR372" s="52">
        <f t="shared" si="8703"/>
        <v>5.453852021357742E-2</v>
      </c>
      <c r="HS372" s="53">
        <f t="shared" ref="HS372" si="8856">SUM(HS365:HS371)/7</f>
        <v>19.542857142857144</v>
      </c>
      <c r="HT372" s="54">
        <f t="shared" ref="HT372" si="8857">SUM(HT365:HT371)</f>
        <v>12328</v>
      </c>
      <c r="HU372" s="53" t="e">
        <f t="shared" ref="HU372" si="8858">AVERAGE(HU365:HU371)</f>
        <v>#DIV/0!</v>
      </c>
      <c r="HV372" s="63" t="e">
        <f t="shared" ref="HV372:HW372" si="8859">HV370/HV369*100-100</f>
        <v>#DIV/0!</v>
      </c>
      <c r="HW372" s="72" t="e">
        <f t="shared" si="8859"/>
        <v>#DIV/0!</v>
      </c>
      <c r="HX372" s="78" t="e">
        <f t="shared" ref="HX372" si="8860">SUM(G372,I372,S372,U372,AE372,AG372,AQ372,AS372,BC372,BE372,BO372,BQ372)/7/SUM(E371,Q371,AC371,AO371,BA371,BM371)</f>
        <v>#DIV/0!</v>
      </c>
      <c r="HY372" s="78" t="e">
        <f t="shared" ref="HY372" si="8861">SUM(CA372,CC372,CM372,CO372,CY372,DA372,DK372,DM372,DW372,DY372,EI372,EK372)/7/SUM(BY371,CK371,CW371,DI371,DU371,EG371)</f>
        <v>#DIV/0!</v>
      </c>
      <c r="HZ372" s="78">
        <f t="shared" ref="HZ372" si="8862">SUM(K372,EU372,EW372,FG372,FI372,FS372,FU372,GE372,GG372,GQ372,GS372,HC372,HE372)/7/SUM(ES371,FE371,FQ371,GC371,GO371,HA371)</f>
        <v>14.510538641686182</v>
      </c>
      <c r="IA372" s="82">
        <f t="shared" ref="IA372" si="8863">SUM(I372,U372,AG372,AS372,BE372,BQ372)/SUM(G372,I372,S372,U372,AE372,AG372,AQ372,AS372,BC372,BE372,BO372,BQ372)</f>
        <v>4.5372349169817527E-2</v>
      </c>
      <c r="IB372" s="82">
        <f t="shared" ref="IB372" si="8864">SUM(CC372,CO372,DA372,DM372,DY372,EK372)/SUM(CA372,CC372,CM372,CO372,CY372,DA372,DK372,DM372,DW372,DY372,EI372,EK372)</f>
        <v>6.4362139917695474E-2</v>
      </c>
      <c r="IC372" s="82">
        <f t="shared" ref="IC372" si="8865">SUM(EW372,FI372,FU372,GG372,GS372,HE372)/SUM(EU372,EW372,FG372,FI372,FS372,FU372,GE372,GG372,GQ372,GS372,HC372,HE372)</f>
        <v>5.39057456423499E-2</v>
      </c>
      <c r="ID372" s="84">
        <f t="shared" ref="ID372" si="8866">SUM(C372,O372,AA372,AM372,AY372,BK372)</f>
        <v>3538</v>
      </c>
      <c r="IE372" s="84">
        <f t="shared" ref="IE372" si="8867">SUM(BW372,CI372,CU372,DG372,DS372,EE372)</f>
        <v>3648</v>
      </c>
      <c r="IF372" s="84">
        <f t="shared" ref="IF372" si="8868">SUM(EQ372,FC372,FO372,GA372,GM372,GY372)</f>
        <v>3652</v>
      </c>
      <c r="IG372" s="86" t="s">
        <v>40</v>
      </c>
    </row>
    <row r="373" spans="1:24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9">
        <f t="shared" ref="HK373" si="8869">HK372/HM362</f>
        <v>0.99440315625286724</v>
      </c>
      <c r="HL373" s="125">
        <f t="shared" ref="HL373" si="8870">HL372/HN362</f>
        <v>0.99767711962833916</v>
      </c>
      <c r="HM373" s="4"/>
      <c r="HN373" s="4"/>
      <c r="HO373" s="4"/>
      <c r="HP373" s="205"/>
      <c r="HQ373" s="4"/>
      <c r="HR373" s="4"/>
      <c r="HS373" s="4"/>
      <c r="HT373" s="126"/>
      <c r="HU373" s="4"/>
      <c r="HV373" s="4"/>
      <c r="HW373" s="5"/>
      <c r="HY373" s="77"/>
      <c r="HZ373" s="77"/>
      <c r="ID373" s="84">
        <f t="shared" ref="ID373" si="8871">SUM(E362,Q362,AC362,AO362,BA362,BM362)</f>
        <v>3538</v>
      </c>
      <c r="IE373" s="84">
        <f t="shared" ref="IE373" si="8872">SUM(BY362,CK362,CW362,DI362,DU362,EG362)</f>
        <v>3648</v>
      </c>
      <c r="IF373" s="84">
        <f t="shared" ref="IF373" si="8873">SUM(ES362,FE362,FQ362,GC362,GO362,HA362)</f>
        <v>3713</v>
      </c>
      <c r="IG373" s="86" t="s">
        <v>38</v>
      </c>
    </row>
  </sheetData>
  <mergeCells count="64">
    <mergeCell ref="HK1:HW2"/>
    <mergeCell ref="C2:N2"/>
    <mergeCell ref="O2:Z2"/>
    <mergeCell ref="AA2:AL2"/>
    <mergeCell ref="AM2:AX2"/>
    <mergeCell ref="AY2:BJ2"/>
    <mergeCell ref="BK2:BV2"/>
    <mergeCell ref="BW2:CH2"/>
    <mergeCell ref="FO2:FZ2"/>
    <mergeCell ref="GA2:GL2"/>
    <mergeCell ref="GY2:HJ2"/>
    <mergeCell ref="EE2:EP2"/>
    <mergeCell ref="EQ2:FB2"/>
    <mergeCell ref="FC2:FN2"/>
    <mergeCell ref="GM2:GX2"/>
    <mergeCell ref="EQ1:HJ1"/>
    <mergeCell ref="DG2:DR2"/>
    <mergeCell ref="DS2:ED2"/>
    <mergeCell ref="A1:B2"/>
    <mergeCell ref="C1:BV1"/>
    <mergeCell ref="BW1:EP1"/>
    <mergeCell ref="A104:A111"/>
    <mergeCell ref="A113:A120"/>
    <mergeCell ref="A122:A129"/>
    <mergeCell ref="CI2:CT2"/>
    <mergeCell ref="CU2:DF2"/>
    <mergeCell ref="A95:A102"/>
    <mergeCell ref="A5:A12"/>
    <mergeCell ref="A14:A21"/>
    <mergeCell ref="A23:A30"/>
    <mergeCell ref="A32:A39"/>
    <mergeCell ref="A50:A57"/>
    <mergeCell ref="A59:A66"/>
    <mergeCell ref="A68:A75"/>
    <mergeCell ref="A77:A84"/>
    <mergeCell ref="A86:A93"/>
    <mergeCell ref="A41:A48"/>
    <mergeCell ref="A149:A156"/>
    <mergeCell ref="A329:A336"/>
    <mergeCell ref="A338:A345"/>
    <mergeCell ref="A347:A354"/>
    <mergeCell ref="A266:A273"/>
    <mergeCell ref="A275:A282"/>
    <mergeCell ref="A284:A291"/>
    <mergeCell ref="A293:A300"/>
    <mergeCell ref="A302:A309"/>
    <mergeCell ref="A311:A318"/>
    <mergeCell ref="A320:A327"/>
    <mergeCell ref="A356:A363"/>
    <mergeCell ref="A365:A372"/>
    <mergeCell ref="A131:A138"/>
    <mergeCell ref="A257:A264"/>
    <mergeCell ref="A158:A165"/>
    <mergeCell ref="A167:A174"/>
    <mergeCell ref="A176:A183"/>
    <mergeCell ref="A185:A192"/>
    <mergeCell ref="A194:A201"/>
    <mergeCell ref="A212:A219"/>
    <mergeCell ref="A221:A228"/>
    <mergeCell ref="A230:A237"/>
    <mergeCell ref="A239:A246"/>
    <mergeCell ref="A248:A255"/>
    <mergeCell ref="A203:A210"/>
    <mergeCell ref="A140:A14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42"/>
  <sheetViews>
    <sheetView showGridLines="0" workbookViewId="0">
      <pane xSplit="1" ySplit="6" topLeftCell="B21" activePane="bottomRight" state="frozen"/>
      <selection pane="topRight" activeCell="B1" sqref="B1"/>
      <selection pane="bottomLeft" activeCell="A7" sqref="A7"/>
      <selection pane="bottomRight" activeCell="C30" sqref="C30"/>
    </sheetView>
  </sheetViews>
  <sheetFormatPr baseColWidth="10" defaultRowHeight="15" x14ac:dyDescent="0.25"/>
  <cols>
    <col min="1" max="2" width="13.28515625" style="75" bestFit="1" customWidth="1"/>
    <col min="3" max="3" width="11" style="75" bestFit="1" customWidth="1"/>
    <col min="4" max="4" width="11.28515625" style="75" bestFit="1" customWidth="1"/>
    <col min="5" max="5" width="11" style="75" bestFit="1" customWidth="1"/>
    <col min="6" max="6" width="11.28515625" style="75" bestFit="1" customWidth="1"/>
    <col min="7" max="7" width="11" style="75" bestFit="1" customWidth="1"/>
    <col min="8" max="8" width="11.28515625" style="75" bestFit="1" customWidth="1"/>
    <col min="9" max="9" width="11" style="75" bestFit="1" customWidth="1"/>
    <col min="10" max="10" width="11.28515625" style="75" bestFit="1" customWidth="1"/>
    <col min="11" max="11" width="11" style="75" bestFit="1" customWidth="1"/>
    <col min="12" max="12" width="11.28515625" style="75" bestFit="1" customWidth="1"/>
    <col min="13" max="13" width="11" style="75" bestFit="1" customWidth="1"/>
    <col min="14" max="14" width="11.28515625" style="75" bestFit="1" customWidth="1"/>
    <col min="15" max="15" width="11" style="75" bestFit="1" customWidth="1"/>
    <col min="16" max="16" width="11.28515625" style="75" bestFit="1" customWidth="1"/>
    <col min="17" max="17" width="11" style="75" bestFit="1" customWidth="1"/>
    <col min="18" max="18" width="11.28515625" style="75" bestFit="1" customWidth="1"/>
    <col min="19" max="19" width="11" style="75" bestFit="1" customWidth="1"/>
    <col min="20" max="20" width="11.28515625" style="75" bestFit="1" customWidth="1"/>
    <col min="21" max="21" width="11" style="75" bestFit="1" customWidth="1"/>
    <col min="22" max="22" width="11.28515625" style="75" bestFit="1" customWidth="1"/>
    <col min="23" max="23" width="11" style="75" bestFit="1" customWidth="1"/>
    <col min="24" max="24" width="11.28515625" style="75" bestFit="1" customWidth="1"/>
    <col min="25" max="25" width="11" style="75" bestFit="1" customWidth="1"/>
    <col min="26" max="26" width="11.28515625" style="75" bestFit="1" customWidth="1"/>
    <col min="27" max="27" width="11" style="75" bestFit="1" customWidth="1"/>
    <col min="28" max="28" width="11.28515625" style="75" bestFit="1" customWidth="1"/>
    <col min="29" max="29" width="11" style="75" bestFit="1" customWidth="1"/>
    <col min="30" max="30" width="11.28515625" style="75" bestFit="1" customWidth="1"/>
    <col min="31" max="31" width="11" style="75" customWidth="1"/>
    <col min="32" max="32" width="11.28515625" style="75" customWidth="1"/>
    <col min="33" max="33" width="11" style="75" customWidth="1"/>
    <col min="34" max="34" width="11.28515625" style="75" customWidth="1"/>
    <col min="35" max="16384" width="11.42578125" style="75"/>
  </cols>
  <sheetData>
    <row r="2" spans="1:38" s="123" customFormat="1" ht="21.75" thickBot="1" x14ac:dyDescent="0.3">
      <c r="A2" s="243" t="s">
        <v>44</v>
      </c>
      <c r="B2" s="243"/>
      <c r="C2" s="251" t="s">
        <v>45</v>
      </c>
      <c r="D2" s="251"/>
      <c r="E2" s="251"/>
      <c r="F2" s="251"/>
      <c r="G2" s="251"/>
      <c r="H2" s="251"/>
      <c r="I2" s="251"/>
      <c r="J2" s="251"/>
      <c r="K2" s="251"/>
      <c r="L2" s="251"/>
      <c r="M2" s="251"/>
      <c r="N2" s="251"/>
      <c r="O2" s="251"/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  <c r="AA2" s="251"/>
      <c r="AB2" s="251"/>
      <c r="AC2" s="251"/>
      <c r="AD2" s="251"/>
      <c r="AE2" s="251"/>
      <c r="AF2" s="251"/>
      <c r="AG2" s="251"/>
      <c r="AH2" s="251"/>
    </row>
    <row r="3" spans="1:38" s="123" customFormat="1" ht="21.75" thickBot="1" x14ac:dyDescent="0.3">
      <c r="C3" s="235" t="s">
        <v>74</v>
      </c>
      <c r="D3" s="236"/>
      <c r="E3" s="236"/>
      <c r="F3" s="236"/>
      <c r="G3" s="236"/>
      <c r="H3" s="236"/>
      <c r="I3" s="236"/>
      <c r="J3" s="236"/>
      <c r="K3" s="236"/>
      <c r="L3" s="236"/>
      <c r="M3" s="236"/>
      <c r="N3" s="236"/>
      <c r="O3" s="237" t="s">
        <v>75</v>
      </c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9"/>
      <c r="AA3" s="240" t="s">
        <v>46</v>
      </c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</row>
    <row r="4" spans="1:38" ht="15" customHeight="1" thickBot="1" x14ac:dyDescent="0.3">
      <c r="A4" s="245" t="s">
        <v>47</v>
      </c>
      <c r="B4" s="252"/>
      <c r="C4" s="233" t="s">
        <v>48</v>
      </c>
      <c r="D4" s="234"/>
      <c r="E4" s="233" t="s">
        <v>49</v>
      </c>
      <c r="F4" s="234"/>
      <c r="G4" s="233" t="s">
        <v>50</v>
      </c>
      <c r="H4" s="234"/>
      <c r="I4" s="233" t="s">
        <v>51</v>
      </c>
      <c r="J4" s="234"/>
      <c r="K4" s="233" t="s">
        <v>52</v>
      </c>
      <c r="L4" s="234"/>
      <c r="M4" s="233" t="s">
        <v>61</v>
      </c>
      <c r="N4" s="234"/>
      <c r="O4" s="233" t="s">
        <v>62</v>
      </c>
      <c r="P4" s="234"/>
      <c r="Q4" s="233" t="s">
        <v>63</v>
      </c>
      <c r="R4" s="234"/>
      <c r="S4" s="233" t="s">
        <v>64</v>
      </c>
      <c r="T4" s="234"/>
      <c r="U4" s="233" t="s">
        <v>65</v>
      </c>
      <c r="V4" s="234"/>
      <c r="W4" s="233" t="s">
        <v>66</v>
      </c>
      <c r="X4" s="234"/>
      <c r="Y4" s="233" t="s">
        <v>67</v>
      </c>
      <c r="Z4" s="234"/>
      <c r="AA4" s="233" t="s">
        <v>68</v>
      </c>
      <c r="AB4" s="234"/>
      <c r="AC4" s="233" t="s">
        <v>69</v>
      </c>
      <c r="AD4" s="234"/>
      <c r="AE4" s="233" t="s">
        <v>70</v>
      </c>
      <c r="AF4" s="234"/>
      <c r="AG4" s="233" t="s">
        <v>71</v>
      </c>
      <c r="AH4" s="234"/>
      <c r="AI4" s="233" t="s">
        <v>72</v>
      </c>
      <c r="AJ4" s="234"/>
      <c r="AK4" s="233" t="s">
        <v>73</v>
      </c>
      <c r="AL4" s="234"/>
    </row>
    <row r="5" spans="1:38" ht="15" customHeight="1" x14ac:dyDescent="0.25">
      <c r="A5" s="124"/>
      <c r="B5" s="124"/>
      <c r="C5" s="88" t="s">
        <v>53</v>
      </c>
      <c r="D5" s="89" t="s">
        <v>54</v>
      </c>
      <c r="E5" s="88" t="s">
        <v>53</v>
      </c>
      <c r="F5" s="89" t="s">
        <v>54</v>
      </c>
      <c r="G5" s="88" t="s">
        <v>53</v>
      </c>
      <c r="H5" s="89" t="s">
        <v>54</v>
      </c>
      <c r="I5" s="90" t="s">
        <v>53</v>
      </c>
      <c r="J5" s="91" t="s">
        <v>54</v>
      </c>
      <c r="K5" s="88" t="s">
        <v>53</v>
      </c>
      <c r="L5" s="89" t="s">
        <v>54</v>
      </c>
      <c r="M5" s="90" t="s">
        <v>53</v>
      </c>
      <c r="N5" s="91" t="s">
        <v>54</v>
      </c>
      <c r="O5" s="88" t="s">
        <v>53</v>
      </c>
      <c r="P5" s="89" t="s">
        <v>54</v>
      </c>
      <c r="Q5" s="90" t="s">
        <v>53</v>
      </c>
      <c r="R5" s="91" t="s">
        <v>54</v>
      </c>
      <c r="S5" s="88" t="s">
        <v>53</v>
      </c>
      <c r="T5" s="89" t="s">
        <v>54</v>
      </c>
      <c r="U5" s="90" t="s">
        <v>53</v>
      </c>
      <c r="V5" s="91" t="s">
        <v>54</v>
      </c>
      <c r="W5" s="88" t="s">
        <v>53</v>
      </c>
      <c r="X5" s="89" t="s">
        <v>54</v>
      </c>
      <c r="Y5" s="90" t="s">
        <v>53</v>
      </c>
      <c r="Z5" s="91" t="s">
        <v>54</v>
      </c>
      <c r="AA5" s="88" t="s">
        <v>53</v>
      </c>
      <c r="AB5" s="89" t="s">
        <v>54</v>
      </c>
      <c r="AC5" s="90" t="s">
        <v>53</v>
      </c>
      <c r="AD5" s="91" t="s">
        <v>54</v>
      </c>
      <c r="AE5" s="121" t="s">
        <v>53</v>
      </c>
      <c r="AF5" s="122" t="s">
        <v>54</v>
      </c>
      <c r="AG5" s="90" t="s">
        <v>53</v>
      </c>
      <c r="AH5" s="89" t="s">
        <v>54</v>
      </c>
      <c r="AI5" s="121" t="s">
        <v>53</v>
      </c>
      <c r="AJ5" s="122" t="s">
        <v>54</v>
      </c>
      <c r="AK5" s="90" t="s">
        <v>53</v>
      </c>
      <c r="AL5" s="89" t="s">
        <v>54</v>
      </c>
    </row>
    <row r="6" spans="1:38" ht="30.75" customHeight="1" x14ac:dyDescent="0.25">
      <c r="A6" s="124" t="s">
        <v>55</v>
      </c>
      <c r="B6" s="124" t="s">
        <v>56</v>
      </c>
      <c r="C6" s="92">
        <v>126.5</v>
      </c>
      <c r="D6" s="93"/>
      <c r="E6" s="66">
        <v>124</v>
      </c>
      <c r="F6" s="64"/>
      <c r="G6" s="66">
        <v>122.5</v>
      </c>
      <c r="H6" s="64"/>
      <c r="I6" s="94">
        <v>127.5</v>
      </c>
      <c r="J6" s="67"/>
      <c r="K6" s="66">
        <v>123.5</v>
      </c>
      <c r="L6" s="64"/>
      <c r="M6" s="66">
        <v>123.5</v>
      </c>
      <c r="N6" s="67"/>
      <c r="O6" s="66">
        <v>129</v>
      </c>
      <c r="P6" s="64"/>
      <c r="Q6" s="66">
        <v>127</v>
      </c>
      <c r="R6" s="67"/>
      <c r="S6" s="66">
        <v>123</v>
      </c>
      <c r="T6" s="64"/>
      <c r="U6" s="66">
        <v>127</v>
      </c>
      <c r="V6" s="67"/>
      <c r="W6" s="66">
        <v>122</v>
      </c>
      <c r="X6" s="64"/>
      <c r="Y6" s="66">
        <v>121.5</v>
      </c>
      <c r="Z6" s="67"/>
      <c r="AA6" s="66">
        <v>125.5</v>
      </c>
      <c r="AB6" s="64"/>
      <c r="AC6" s="66">
        <v>125</v>
      </c>
      <c r="AD6" s="67"/>
      <c r="AE6" s="66">
        <v>124.5</v>
      </c>
      <c r="AF6" s="64"/>
      <c r="AG6" s="66">
        <v>126</v>
      </c>
      <c r="AH6" s="64"/>
      <c r="AI6" s="66">
        <v>122.5</v>
      </c>
      <c r="AJ6" s="64"/>
      <c r="AK6" s="66">
        <v>121.5</v>
      </c>
      <c r="AL6" s="64"/>
    </row>
    <row r="7" spans="1:38" x14ac:dyDescent="0.25">
      <c r="A7" s="95">
        <v>5</v>
      </c>
      <c r="B7" s="96">
        <v>6.4000000000000001E-2</v>
      </c>
      <c r="C7" s="128">
        <f>(($C$16-$C$6)*B7)+C6</f>
        <v>128.77904000000001</v>
      </c>
      <c r="D7" s="97">
        <f>C7-C6</f>
        <v>2.2790400000000091</v>
      </c>
      <c r="E7" s="128">
        <f>(($E$16-$E$6)*$B$7)+E6</f>
        <v>126.43904000000001</v>
      </c>
      <c r="F7" s="97">
        <f>E7-E6</f>
        <v>2.4390400000000056</v>
      </c>
      <c r="G7" s="128">
        <f>(($G$16-$G$6)*$B$7)+G6</f>
        <v>125.03504</v>
      </c>
      <c r="H7" s="97">
        <f>G7-G6</f>
        <v>2.5350399999999951</v>
      </c>
      <c r="I7" s="130">
        <f>(($I$16-$I$6)*$B$7)+I6</f>
        <v>129.71503999999999</v>
      </c>
      <c r="J7" s="98">
        <f>I7-I6</f>
        <v>2.2150399999999877</v>
      </c>
      <c r="K7" s="128">
        <f>(($K$16-$K$6)*$B$7)+K6</f>
        <v>125.97104</v>
      </c>
      <c r="L7" s="97">
        <f>K7-K6</f>
        <v>2.4710400000000021</v>
      </c>
      <c r="M7" s="130">
        <f>(($M$16-$M$6)*$B$7)+M6</f>
        <v>125.97104</v>
      </c>
      <c r="N7" s="98">
        <f>M7-M6</f>
        <v>2.4710400000000021</v>
      </c>
      <c r="O7" s="128">
        <f>(($O$16-$O$6)*$B$7)+O6</f>
        <v>131.11904000000001</v>
      </c>
      <c r="P7" s="97">
        <f>O7-O6</f>
        <v>2.1190400000000125</v>
      </c>
      <c r="Q7" s="130">
        <f>(($Q$16-$Q$6)*$B$7)+Q6</f>
        <v>129.24704</v>
      </c>
      <c r="R7" s="98">
        <f>Q7-Q6</f>
        <v>2.2470399999999984</v>
      </c>
      <c r="S7" s="128">
        <f>(($S$16-$S$6)*$B$7)+S6</f>
        <v>125.50304</v>
      </c>
      <c r="T7" s="97">
        <f>S7-S6</f>
        <v>2.5030399999999986</v>
      </c>
      <c r="U7" s="130">
        <f>(($U$16-$U$6)*$B$7)+U6</f>
        <v>129.24704</v>
      </c>
      <c r="V7" s="98">
        <f>U7-U6</f>
        <v>2.2470399999999984</v>
      </c>
      <c r="W7" s="128">
        <f>(($W$16-$W$6)*$B$7)+W6</f>
        <v>124.56704000000001</v>
      </c>
      <c r="X7" s="97">
        <f>W7-W6</f>
        <v>2.5670400000000058</v>
      </c>
      <c r="Y7" s="130">
        <f>(($Y$16-$Y$6)*$B$7)+Y6</f>
        <v>124.09904</v>
      </c>
      <c r="Z7" s="98">
        <f>Y7-Y6</f>
        <v>2.5990400000000022</v>
      </c>
      <c r="AA7" s="128">
        <f>(($AA$16-$AA$6)*$B$7)+AA6</f>
        <v>127.84304</v>
      </c>
      <c r="AB7" s="97">
        <f>AA7-AA6</f>
        <v>2.343040000000002</v>
      </c>
      <c r="AC7" s="130">
        <f>(($AC$16-$AC$6)*$B$7)+AC6</f>
        <v>127.37504</v>
      </c>
      <c r="AD7" s="98">
        <f>AC7-AC6</f>
        <v>2.3750399999999985</v>
      </c>
      <c r="AE7" s="128">
        <f>(($AE$16-$AE$6)*$B$7)+AE6</f>
        <v>126.90703999999999</v>
      </c>
      <c r="AF7" s="97">
        <f>AE7-AE6</f>
        <v>2.407039999999995</v>
      </c>
      <c r="AG7" s="128">
        <f>(($AG$16-$AG$6)*$B$7)+AG6</f>
        <v>128.31103999999999</v>
      </c>
      <c r="AH7" s="97">
        <f>AG7-AG6</f>
        <v>2.3110399999999913</v>
      </c>
      <c r="AI7" s="128">
        <f>(($AI$16-$AI$6)*$B$7)+AI6</f>
        <v>125.03504</v>
      </c>
      <c r="AJ7" s="97">
        <f>AI7-AI6</f>
        <v>2.5350399999999951</v>
      </c>
      <c r="AK7" s="130">
        <f>(($AC$16-$AK$6)*$B$7)+AK6</f>
        <v>124.09904</v>
      </c>
      <c r="AL7" s="97">
        <f>AK7-AK6</f>
        <v>2.5990400000000022</v>
      </c>
    </row>
    <row r="8" spans="1:38" x14ac:dyDescent="0.25">
      <c r="A8" s="99">
        <v>15</v>
      </c>
      <c r="B8" s="96">
        <v>7.4999999999999997E-2</v>
      </c>
      <c r="C8" s="133">
        <f>(($C$16-$C$6)*B8)+C7</f>
        <v>131.44979000000001</v>
      </c>
      <c r="D8" s="97">
        <f t="shared" ref="D8:D14" si="0">C8-C7</f>
        <v>2.6707499999999982</v>
      </c>
      <c r="E8" s="133">
        <f>(($E$16-$E$6)*$B$8)+E7</f>
        <v>129.29729</v>
      </c>
      <c r="F8" s="97">
        <f t="shared" ref="F8:F15" si="1">E8-E7</f>
        <v>2.8582499999999982</v>
      </c>
      <c r="G8" s="133">
        <f>(($G$16-$G$6)*$B$8)+G7</f>
        <v>128.00578999999999</v>
      </c>
      <c r="H8" s="97">
        <f t="shared" ref="H8:H15" si="2">G8-G7</f>
        <v>2.9707499999999953</v>
      </c>
      <c r="I8" s="131">
        <f>(($I$16-$I$6)*$B$8)+I7</f>
        <v>132.31079</v>
      </c>
      <c r="J8" s="98">
        <f t="shared" ref="J8:J15" si="3">I8-I7</f>
        <v>2.5957500000000095</v>
      </c>
      <c r="K8" s="133">
        <f>(($K$16-$K$6)*$B$8)+K7</f>
        <v>128.86679000000001</v>
      </c>
      <c r="L8" s="97">
        <f t="shared" ref="L8:L15" si="4">K8-K7</f>
        <v>2.8957500000000067</v>
      </c>
      <c r="M8" s="131">
        <f>(($M$16-$M$6)*$B$8)+M7</f>
        <v>128.86679000000001</v>
      </c>
      <c r="N8" s="98">
        <f t="shared" ref="N8:N15" si="5">M8-M7</f>
        <v>2.8957500000000067</v>
      </c>
      <c r="O8" s="133">
        <f>(($O$16-$O$6)*$B$8)+O7</f>
        <v>133.60229000000001</v>
      </c>
      <c r="P8" s="97">
        <f t="shared" ref="P8:P15" si="6">O8-O7</f>
        <v>2.4832499999999982</v>
      </c>
      <c r="Q8" s="131">
        <f>(($Q$16-$Q$6)*$B$8)+Q7</f>
        <v>131.88029</v>
      </c>
      <c r="R8" s="98">
        <f t="shared" ref="R8:R15" si="7">Q8-Q7</f>
        <v>2.6332500000000039</v>
      </c>
      <c r="S8" s="133">
        <f>(($S$16-$S$6)*$B$8)+S7</f>
        <v>128.43628999999999</v>
      </c>
      <c r="T8" s="97">
        <f t="shared" ref="T8:T15" si="8">S8-S7</f>
        <v>2.9332499999999868</v>
      </c>
      <c r="U8" s="131">
        <f>(($U$16-$U$6)*$B$8)+U7</f>
        <v>131.88029</v>
      </c>
      <c r="V8" s="98">
        <f t="shared" ref="V8:V15" si="9">U8-U7</f>
        <v>2.6332500000000039</v>
      </c>
      <c r="W8" s="133">
        <f>(($W$16-$W$6)*$B$8)+W7</f>
        <v>127.57529000000001</v>
      </c>
      <c r="X8" s="97">
        <f t="shared" ref="X8:X15" si="10">W8-W7</f>
        <v>3.0082500000000039</v>
      </c>
      <c r="Y8" s="131">
        <f>(($Y$16-$Y$6)*$B$8)+Y7</f>
        <v>127.14479</v>
      </c>
      <c r="Z8" s="98">
        <f t="shared" ref="Z8:Z15" si="11">Y8-Y7</f>
        <v>3.0457499999999982</v>
      </c>
      <c r="AA8" s="133">
        <f>(($AA$16-$AA$6)*$B$8)+AA7</f>
        <v>130.58879000000002</v>
      </c>
      <c r="AB8" s="97">
        <f t="shared" ref="AB8:AB15" si="12">AA8-AA7</f>
        <v>2.7457500000000152</v>
      </c>
      <c r="AC8" s="131">
        <f>(($AC$16-$AC$6)*$B$8)+AC7</f>
        <v>130.15828999999999</v>
      </c>
      <c r="AD8" s="98">
        <f t="shared" ref="AD8:AD15" si="13">AC8-AC7</f>
        <v>2.7832499999999953</v>
      </c>
      <c r="AE8" s="133">
        <f>(($AE$16-$AE$6)*$B$8)+AE7</f>
        <v>129.72779</v>
      </c>
      <c r="AF8" s="97">
        <f t="shared" ref="AF8:AF15" si="14">AE8-AE7</f>
        <v>2.8207500000000039</v>
      </c>
      <c r="AG8" s="131">
        <f>(($AG$16-$AG$6)*$B$8)+AG7</f>
        <v>131.01928999999998</v>
      </c>
      <c r="AH8" s="97">
        <f t="shared" ref="AH8:AH15" si="15">AG8-AG7</f>
        <v>2.7082499999999925</v>
      </c>
      <c r="AI8" s="133">
        <f>(($AI$16-$AI$6)*$B$8)+AI7</f>
        <v>128.00578999999999</v>
      </c>
      <c r="AJ8" s="97">
        <f t="shared" ref="AJ8:AJ15" si="16">AI8-AI7</f>
        <v>2.9707499999999953</v>
      </c>
      <c r="AK8" s="131">
        <f>(($AC$16-$AK$6)*$B$8)+AK7</f>
        <v>127.14479</v>
      </c>
      <c r="AL8" s="97">
        <f t="shared" ref="AL8:AL15" si="17">AK8-AK7</f>
        <v>3.0457499999999982</v>
      </c>
    </row>
    <row r="9" spans="1:38" x14ac:dyDescent="0.25">
      <c r="A9" s="100">
        <v>25</v>
      </c>
      <c r="B9" s="96">
        <v>8.6999999999999994E-2</v>
      </c>
      <c r="C9" s="136">
        <f>(($C$16-$C$6)*B9)+C8</f>
        <v>134.54786000000001</v>
      </c>
      <c r="D9" s="97">
        <f t="shared" si="0"/>
        <v>3.098070000000007</v>
      </c>
      <c r="E9" s="136">
        <f>(($E$16-$E$6)*$B$9)+E8</f>
        <v>132.61286000000001</v>
      </c>
      <c r="F9" s="97">
        <f t="shared" si="1"/>
        <v>3.3155700000000081</v>
      </c>
      <c r="G9" s="136">
        <f>(($G$16-$G$6)*$B$9)+G8</f>
        <v>131.45185999999998</v>
      </c>
      <c r="H9" s="97">
        <f t="shared" si="2"/>
        <v>3.4460699999999918</v>
      </c>
      <c r="I9" s="134">
        <f>(($I$16-$I$6)*$B$9)+I8</f>
        <v>135.32185999999999</v>
      </c>
      <c r="J9" s="98">
        <f t="shared" si="3"/>
        <v>3.0110699999999895</v>
      </c>
      <c r="K9" s="136">
        <f>(($K$16-$K$6)*$B$9)+K8</f>
        <v>132.22586000000001</v>
      </c>
      <c r="L9" s="97">
        <f t="shared" si="4"/>
        <v>3.3590700000000027</v>
      </c>
      <c r="M9" s="134">
        <f>(($M$16-$M$6)*$B$9)+M8</f>
        <v>132.22586000000001</v>
      </c>
      <c r="N9" s="98">
        <f t="shared" si="5"/>
        <v>3.3590700000000027</v>
      </c>
      <c r="O9" s="136">
        <f>(($O$16-$O$6)*$B$9)+O8</f>
        <v>136.48286000000002</v>
      </c>
      <c r="P9" s="97">
        <f t="shared" si="6"/>
        <v>2.8805700000000058</v>
      </c>
      <c r="Q9" s="134">
        <f>(($Q$16-$Q$6)*$B$9)+Q8</f>
        <v>134.93486000000001</v>
      </c>
      <c r="R9" s="98">
        <f t="shared" si="7"/>
        <v>3.0545700000000124</v>
      </c>
      <c r="S9" s="136">
        <f>(($S$16-$S$6)*$B$9)+S8</f>
        <v>131.83885999999998</v>
      </c>
      <c r="T9" s="97">
        <f t="shared" si="8"/>
        <v>3.4025699999999972</v>
      </c>
      <c r="U9" s="134">
        <f>(($U$16-$U$6)*$B$9)+U8</f>
        <v>134.93486000000001</v>
      </c>
      <c r="V9" s="98">
        <f t="shared" si="9"/>
        <v>3.0545700000000124</v>
      </c>
      <c r="W9" s="136">
        <f>(($W$16-$W$6)*$B$9)+W8</f>
        <v>131.06486000000001</v>
      </c>
      <c r="X9" s="97">
        <f t="shared" si="10"/>
        <v>3.4895700000000005</v>
      </c>
      <c r="Y9" s="134">
        <f>(($Y$16-$Y$6)*$B$9)+Y8</f>
        <v>130.67786000000001</v>
      </c>
      <c r="Z9" s="98">
        <f t="shared" si="11"/>
        <v>3.5330700000000093</v>
      </c>
      <c r="AA9" s="136">
        <f>(($AA$16-$AA$6)*$B$9)+AA8</f>
        <v>133.77386000000001</v>
      </c>
      <c r="AB9" s="97">
        <f t="shared" si="12"/>
        <v>3.1850699999999961</v>
      </c>
      <c r="AC9" s="134">
        <f>(($AC$16-$AC$6)*$B$9)+AC8</f>
        <v>133.38685999999998</v>
      </c>
      <c r="AD9" s="98">
        <f t="shared" si="13"/>
        <v>3.2285699999999906</v>
      </c>
      <c r="AE9" s="136">
        <f>(($AE$16-$AE$6)*$B$9)+AE8</f>
        <v>132.99986000000001</v>
      </c>
      <c r="AF9" s="97">
        <f t="shared" si="14"/>
        <v>3.2720700000000136</v>
      </c>
      <c r="AG9" s="134">
        <f>(($AG$16-$AG$6)*$B$9)+AG8</f>
        <v>134.16085999999999</v>
      </c>
      <c r="AH9" s="97">
        <f t="shared" si="15"/>
        <v>3.1415700000000015</v>
      </c>
      <c r="AI9" s="136">
        <f>(($AA$16-$AI$6)*$B$9)+AI8</f>
        <v>131.45185999999998</v>
      </c>
      <c r="AJ9" s="97">
        <f t="shared" si="16"/>
        <v>3.4460699999999918</v>
      </c>
      <c r="AK9" s="134">
        <f>(($AC$16-$AK$6)*$B$9)+AK8</f>
        <v>130.67786000000001</v>
      </c>
      <c r="AL9" s="97">
        <f t="shared" si="17"/>
        <v>3.5330700000000093</v>
      </c>
    </row>
    <row r="10" spans="1:38" x14ac:dyDescent="0.25">
      <c r="A10" s="101">
        <v>35</v>
      </c>
      <c r="B10" s="96">
        <v>9.9000000000000005E-2</v>
      </c>
      <c r="C10" s="140">
        <f>(($C$16-$C$6)*B10)+C9</f>
        <v>138.07325000000003</v>
      </c>
      <c r="D10" s="97">
        <f t="shared" si="0"/>
        <v>3.5253900000000158</v>
      </c>
      <c r="E10" s="140">
        <f>(($E$16-$E$6)*$B$10)+E9</f>
        <v>136.38575</v>
      </c>
      <c r="F10" s="97">
        <f t="shared" si="1"/>
        <v>3.7728899999999896</v>
      </c>
      <c r="G10" s="140">
        <f>(($G$16-$G$6)*$B$10)+G9</f>
        <v>135.37324999999998</v>
      </c>
      <c r="H10" s="97">
        <f t="shared" si="2"/>
        <v>3.9213900000000024</v>
      </c>
      <c r="I10" s="137">
        <f>(($I$16-$I$6)*$B$10)+I9</f>
        <v>138.74824999999998</v>
      </c>
      <c r="J10" s="98">
        <f t="shared" si="3"/>
        <v>3.4263899999999978</v>
      </c>
      <c r="K10" s="140">
        <f>(($K$16-$K$6)*$B$10)+K9</f>
        <v>136.04825000000002</v>
      </c>
      <c r="L10" s="97">
        <f t="shared" si="4"/>
        <v>3.8223900000000128</v>
      </c>
      <c r="M10" s="137">
        <f>(($M$16-$M$6)*$B$10)+M9</f>
        <v>136.04825000000002</v>
      </c>
      <c r="N10" s="98">
        <f t="shared" si="5"/>
        <v>3.8223900000000128</v>
      </c>
      <c r="O10" s="140">
        <f>(($O$16-$O$6)*$B$10)+O9</f>
        <v>139.76075000000003</v>
      </c>
      <c r="P10" s="97">
        <f t="shared" si="6"/>
        <v>3.2778900000000135</v>
      </c>
      <c r="Q10" s="137">
        <f>(($Q$16-$Q$6)*$B$10)+Q9</f>
        <v>138.41075000000001</v>
      </c>
      <c r="R10" s="98">
        <f t="shared" si="7"/>
        <v>3.4758899999999926</v>
      </c>
      <c r="S10" s="140">
        <f>(($S$16-$S$6)*$B$10)+S9</f>
        <v>135.71074999999999</v>
      </c>
      <c r="T10" s="97">
        <f t="shared" si="8"/>
        <v>3.8718900000000076</v>
      </c>
      <c r="U10" s="137">
        <f>(($U$16-$U$6)*$B$10)+U9</f>
        <v>138.41075000000001</v>
      </c>
      <c r="V10" s="98">
        <f t="shared" si="9"/>
        <v>3.4758899999999926</v>
      </c>
      <c r="W10" s="140">
        <f>(($W$16-$W$6)*$B$10)+W9</f>
        <v>135.03575000000001</v>
      </c>
      <c r="X10" s="97">
        <f t="shared" si="10"/>
        <v>3.9708899999999971</v>
      </c>
      <c r="Y10" s="137">
        <f>(($Y$16-$Y$6)*$B$10)+Y9</f>
        <v>134.69825</v>
      </c>
      <c r="Z10" s="98">
        <f t="shared" si="11"/>
        <v>4.0203899999999919</v>
      </c>
      <c r="AA10" s="140">
        <f>(($AA$16-$AA$6)*$B$10)+AA9</f>
        <v>137.39825000000002</v>
      </c>
      <c r="AB10" s="97">
        <f t="shared" si="12"/>
        <v>3.6243900000000053</v>
      </c>
      <c r="AC10" s="137">
        <f>(($AC$16-$AC$6)*$B$10)+AC9</f>
        <v>137.06074999999998</v>
      </c>
      <c r="AD10" s="98">
        <f t="shared" si="13"/>
        <v>3.6738900000000001</v>
      </c>
      <c r="AE10" s="140">
        <f>(($AE$16-$AE$6)*$B$10)+AE9</f>
        <v>136.72325000000001</v>
      </c>
      <c r="AF10" s="97">
        <f t="shared" si="14"/>
        <v>3.7233899999999949</v>
      </c>
      <c r="AG10" s="137">
        <f>(($AG$16-$AG$6)*$B$10)+AG9</f>
        <v>137.73575</v>
      </c>
      <c r="AH10" s="97">
        <f t="shared" si="15"/>
        <v>3.5748900000000106</v>
      </c>
      <c r="AI10" s="140">
        <f>(($AA$16-$AI$6)*$B$10)+AI9</f>
        <v>135.37324999999998</v>
      </c>
      <c r="AJ10" s="97">
        <f t="shared" si="16"/>
        <v>3.9213900000000024</v>
      </c>
      <c r="AK10" s="137">
        <f>(($AC$16-$AK$6)*$B$10)+AK9</f>
        <v>134.69825</v>
      </c>
      <c r="AL10" s="97">
        <f t="shared" si="17"/>
        <v>4.0203899999999919</v>
      </c>
    </row>
    <row r="11" spans="1:38" x14ac:dyDescent="0.25">
      <c r="A11" s="102">
        <v>45</v>
      </c>
      <c r="B11" s="96">
        <v>0.111</v>
      </c>
      <c r="C11" s="147">
        <f t="shared" ref="C11:C13" si="18">(($C$16-$C$6)*B11)+C10</f>
        <v>142.02596000000003</v>
      </c>
      <c r="D11" s="97">
        <f t="shared" si="0"/>
        <v>3.9527099999999962</v>
      </c>
      <c r="E11" s="147">
        <f>(($E$16-$E$6)*$B$11)+E10</f>
        <v>140.61596</v>
      </c>
      <c r="F11" s="97">
        <f t="shared" si="1"/>
        <v>4.2302099999999996</v>
      </c>
      <c r="G11" s="147">
        <f>(($G$16-$G$6)*$B$11)+G10</f>
        <v>139.76996</v>
      </c>
      <c r="H11" s="97">
        <f t="shared" si="2"/>
        <v>4.396710000000013</v>
      </c>
      <c r="I11" s="146">
        <f>(($I$16-$I$6)*$B$11)+I10</f>
        <v>142.58995999999999</v>
      </c>
      <c r="J11" s="98">
        <f t="shared" si="3"/>
        <v>3.8417100000000062</v>
      </c>
      <c r="K11" s="147">
        <f>(($K$16-$K$6)*$B$11)+K10</f>
        <v>140.33396000000002</v>
      </c>
      <c r="L11" s="97">
        <f t="shared" si="4"/>
        <v>4.2857099999999946</v>
      </c>
      <c r="M11" s="146">
        <f>(($M$16-$M$6)*$B$11)+M10</f>
        <v>140.33396000000002</v>
      </c>
      <c r="N11" s="98">
        <f t="shared" si="5"/>
        <v>4.2857099999999946</v>
      </c>
      <c r="O11" s="147">
        <f>(($O$16-$O$6)*$B$11)+O10</f>
        <v>143.43596000000002</v>
      </c>
      <c r="P11" s="97">
        <f t="shared" si="6"/>
        <v>3.6752099999999928</v>
      </c>
      <c r="Q11" s="146">
        <f>(($Q$16-$Q$6)*$B$11)+Q10</f>
        <v>142.30796000000001</v>
      </c>
      <c r="R11" s="98">
        <f t="shared" si="7"/>
        <v>3.8972100000000012</v>
      </c>
      <c r="S11" s="147">
        <f>(($S$16-$S$6)*$B$11)+S10</f>
        <v>140.05195999999998</v>
      </c>
      <c r="T11" s="97">
        <f t="shared" si="8"/>
        <v>4.3412099999999896</v>
      </c>
      <c r="U11" s="146">
        <f>(($U$16-$U$6)*$B$11)+U10</f>
        <v>142.30796000000001</v>
      </c>
      <c r="V11" s="98">
        <f t="shared" si="9"/>
        <v>3.8972100000000012</v>
      </c>
      <c r="W11" s="147">
        <f>(($W$16-$W$6)*$B$11)+W10</f>
        <v>139.48796000000002</v>
      </c>
      <c r="X11" s="97">
        <f t="shared" si="10"/>
        <v>4.452210000000008</v>
      </c>
      <c r="Y11" s="146">
        <f>(($Y$16-$Y$6)*$B$11)+Y10</f>
        <v>139.20596</v>
      </c>
      <c r="Z11" s="98">
        <f t="shared" si="11"/>
        <v>4.507710000000003</v>
      </c>
      <c r="AA11" s="147">
        <f>(($AA$16-$AA$6)*$B$11)+AA10</f>
        <v>141.46196000000003</v>
      </c>
      <c r="AB11" s="97">
        <f t="shared" si="12"/>
        <v>4.0637100000000146</v>
      </c>
      <c r="AC11" s="146">
        <f>(($AC$16-$AC$6)*$B$11)+AC10</f>
        <v>141.17995999999999</v>
      </c>
      <c r="AD11" s="98">
        <f t="shared" si="13"/>
        <v>4.1192100000000096</v>
      </c>
      <c r="AE11" s="147">
        <f>(($AE$16-$AE$6)*$B$11)+AE10</f>
        <v>140.89796000000001</v>
      </c>
      <c r="AF11" s="97">
        <f t="shared" si="14"/>
        <v>4.1747100000000046</v>
      </c>
      <c r="AG11" s="146">
        <f>(($AG$16-$AG$6)*$B$11)+AG10</f>
        <v>141.74395999999999</v>
      </c>
      <c r="AH11" s="97">
        <f t="shared" si="15"/>
        <v>4.0082099999999912</v>
      </c>
      <c r="AI11" s="147">
        <f>(($AA$16-$AI$6)*$B$11)+AI10</f>
        <v>139.76996</v>
      </c>
      <c r="AJ11" s="97">
        <f t="shared" si="16"/>
        <v>4.396710000000013</v>
      </c>
      <c r="AK11" s="146">
        <f>(($AC$16-$AK$6)*$B$11)+AK10</f>
        <v>139.20596</v>
      </c>
      <c r="AL11" s="97">
        <f t="shared" si="17"/>
        <v>4.507710000000003</v>
      </c>
    </row>
    <row r="12" spans="1:38" x14ac:dyDescent="0.25">
      <c r="A12" s="103">
        <v>55</v>
      </c>
      <c r="B12" s="96">
        <v>0.123</v>
      </c>
      <c r="C12" s="152">
        <f t="shared" si="18"/>
        <v>146.40599000000003</v>
      </c>
      <c r="D12" s="97">
        <f t="shared" si="0"/>
        <v>4.380030000000005</v>
      </c>
      <c r="E12" s="152">
        <f>(($E$16-$E$6)*$B$12)+E11</f>
        <v>145.30349000000001</v>
      </c>
      <c r="F12" s="97">
        <f t="shared" si="1"/>
        <v>4.6875300000000095</v>
      </c>
      <c r="G12" s="152">
        <f>(($G$16-$G$6)*$B$12)+G11</f>
        <v>144.64198999999999</v>
      </c>
      <c r="H12" s="97">
        <f t="shared" si="2"/>
        <v>4.8720299999999952</v>
      </c>
      <c r="I12" s="154">
        <f>(($I$16-$I$6)*$B$12)+I11</f>
        <v>146.84699000000001</v>
      </c>
      <c r="J12" s="98">
        <f t="shared" si="3"/>
        <v>4.2570300000000145</v>
      </c>
      <c r="K12" s="152">
        <f>(($K$16-$K$6)*$B$12)+K11</f>
        <v>145.08299000000002</v>
      </c>
      <c r="L12" s="97">
        <f t="shared" si="4"/>
        <v>4.7490300000000047</v>
      </c>
      <c r="M12" s="154">
        <f>(($M$16-$M$6)*$B$12)+M11</f>
        <v>145.08299000000002</v>
      </c>
      <c r="N12" s="98">
        <f t="shared" si="5"/>
        <v>4.7490300000000047</v>
      </c>
      <c r="O12" s="152">
        <f>(($O$16-$O$6)*$B$12)+O11</f>
        <v>147.50849000000002</v>
      </c>
      <c r="P12" s="97">
        <f t="shared" si="6"/>
        <v>4.0725300000000004</v>
      </c>
      <c r="Q12" s="154">
        <f>(($Q$16-$Q$6)*$B$12)+Q11</f>
        <v>146.62649000000002</v>
      </c>
      <c r="R12" s="98">
        <f t="shared" si="7"/>
        <v>4.3185300000000097</v>
      </c>
      <c r="S12" s="152">
        <f>(($S$16-$S$6)*$B$12)+S11</f>
        <v>144.86248999999998</v>
      </c>
      <c r="T12" s="97">
        <f t="shared" si="8"/>
        <v>4.81053</v>
      </c>
      <c r="U12" s="154">
        <f>(($U$16-$U6)*$B$12)+U11</f>
        <v>146.62649000000002</v>
      </c>
      <c r="V12" s="98">
        <f t="shared" si="9"/>
        <v>4.3185300000000097</v>
      </c>
      <c r="W12" s="152">
        <f>(($W$16-$W6)*$B$12)+W11</f>
        <v>144.42149000000001</v>
      </c>
      <c r="X12" s="97">
        <f t="shared" si="10"/>
        <v>4.9335299999999904</v>
      </c>
      <c r="Y12" s="154">
        <f>(($Y$16-$Y6)*$B$12)+Y11</f>
        <v>144.20099000000002</v>
      </c>
      <c r="Z12" s="98">
        <f t="shared" si="11"/>
        <v>4.9950300000000141</v>
      </c>
      <c r="AA12" s="152">
        <f>(($AA$16-$AA6)*$B$12)+AA11</f>
        <v>145.96499000000003</v>
      </c>
      <c r="AB12" s="97">
        <f t="shared" si="12"/>
        <v>4.5030299999999954</v>
      </c>
      <c r="AC12" s="154">
        <f>(($AC$16-$AC6)*$B$12)+AC11</f>
        <v>145.74448999999998</v>
      </c>
      <c r="AD12" s="98">
        <f t="shared" si="13"/>
        <v>4.5645299999999907</v>
      </c>
      <c r="AE12" s="152">
        <f>(($AE$16-$AE6)*$B$12)+AE11</f>
        <v>145.52399000000003</v>
      </c>
      <c r="AF12" s="97">
        <f t="shared" si="14"/>
        <v>4.6260300000000143</v>
      </c>
      <c r="AG12" s="154">
        <f>(($AG$16-$AG6)*$B$12)+AG11</f>
        <v>146.18548999999999</v>
      </c>
      <c r="AH12" s="97">
        <f t="shared" si="15"/>
        <v>4.4415300000000002</v>
      </c>
      <c r="AI12" s="152">
        <f>(($AA$16-$AI6)*$B$12)+AI11</f>
        <v>144.64198999999999</v>
      </c>
      <c r="AJ12" s="97">
        <f t="shared" si="16"/>
        <v>4.8720299999999952</v>
      </c>
      <c r="AK12" s="154">
        <f>(($AC$16-$AK6)*$B$12)+AK11</f>
        <v>144.20099000000002</v>
      </c>
      <c r="AL12" s="97">
        <f t="shared" si="17"/>
        <v>4.9950300000000141</v>
      </c>
    </row>
    <row r="13" spans="1:38" x14ac:dyDescent="0.25">
      <c r="A13" s="104">
        <v>60</v>
      </c>
      <c r="B13" s="96">
        <v>0.13500000000000001</v>
      </c>
      <c r="C13" s="158">
        <f t="shared" si="18"/>
        <v>151.21334000000004</v>
      </c>
      <c r="D13" s="97">
        <f t="shared" si="0"/>
        <v>4.8073500000000138</v>
      </c>
      <c r="E13" s="158">
        <f>(($E$16-$E$6)*$B$13)+E12</f>
        <v>150.44834</v>
      </c>
      <c r="F13" s="97">
        <f t="shared" si="1"/>
        <v>5.144849999999991</v>
      </c>
      <c r="G13" s="158">
        <f>(($G$16-$G$6)*$B$13)+G12</f>
        <v>149.98934</v>
      </c>
      <c r="H13" s="97">
        <f t="shared" si="2"/>
        <v>5.3473500000000058</v>
      </c>
      <c r="I13" s="160">
        <f>(($I$16-$I$6)*$B$13)+I12</f>
        <v>151.51934</v>
      </c>
      <c r="J13" s="98">
        <f t="shared" si="3"/>
        <v>4.6723499999999945</v>
      </c>
      <c r="K13" s="158">
        <f>(($K$16-$K$6)*$B$13)+K12</f>
        <v>150.29534000000004</v>
      </c>
      <c r="L13" s="97">
        <f t="shared" si="4"/>
        <v>5.2123500000000149</v>
      </c>
      <c r="M13" s="160">
        <f>(($M$16-$M$6)*$B$13)+M12</f>
        <v>150.29534000000004</v>
      </c>
      <c r="N13" s="98">
        <f t="shared" si="5"/>
        <v>5.2123500000000149</v>
      </c>
      <c r="O13" s="158">
        <f>(($O$16-$O$6)*$B$13)+O12</f>
        <v>151.97834000000003</v>
      </c>
      <c r="P13" s="97">
        <f t="shared" si="6"/>
        <v>4.4698500000000081</v>
      </c>
      <c r="Q13" s="160">
        <f>(($Q$16-$Q$6)*$B$13)+Q12</f>
        <v>151.36634000000001</v>
      </c>
      <c r="R13" s="98">
        <f t="shared" si="7"/>
        <v>4.7398499999999899</v>
      </c>
      <c r="S13" s="158">
        <f>(($S$16-$S$6)*$B$13)+S12</f>
        <v>150.14233999999999</v>
      </c>
      <c r="T13" s="97">
        <f t="shared" si="8"/>
        <v>5.2798500000000104</v>
      </c>
      <c r="U13" s="160">
        <f>(($U$16-$U$6)*$B$13)+U12</f>
        <v>151.36634000000001</v>
      </c>
      <c r="V13" s="98">
        <f t="shared" si="9"/>
        <v>4.7398499999999899</v>
      </c>
      <c r="W13" s="158">
        <f>(($W$16-$W$6)*$B$13)+W12</f>
        <v>149.83634000000001</v>
      </c>
      <c r="X13" s="97">
        <f t="shared" si="10"/>
        <v>5.4148500000000013</v>
      </c>
      <c r="Y13" s="160">
        <f>(($Y$16-$Y$6)*$B$13)+Y12</f>
        <v>149.68334000000002</v>
      </c>
      <c r="Z13" s="98">
        <f t="shared" si="11"/>
        <v>5.4823499999999967</v>
      </c>
      <c r="AA13" s="158">
        <f>(($AA$16-$AA$6)*$B$13)+AA12</f>
        <v>150.90734000000003</v>
      </c>
      <c r="AB13" s="97">
        <f t="shared" si="12"/>
        <v>4.9423500000000047</v>
      </c>
      <c r="AC13" s="160">
        <f>(($AC$16-$AC$6)*$B$13)+AC12</f>
        <v>150.75433999999998</v>
      </c>
      <c r="AD13" s="98">
        <f t="shared" si="13"/>
        <v>5.0098500000000001</v>
      </c>
      <c r="AE13" s="158">
        <f>(($AE$16-$AE$6)*$B$13)+AE12</f>
        <v>150.60134000000002</v>
      </c>
      <c r="AF13" s="97">
        <f t="shared" si="14"/>
        <v>5.0773499999999956</v>
      </c>
      <c r="AG13" s="160">
        <f>(($AG$16-$AG$6)*$B$13)+AG12</f>
        <v>151.06034</v>
      </c>
      <c r="AH13" s="97">
        <f t="shared" si="15"/>
        <v>4.8748500000000092</v>
      </c>
      <c r="AI13" s="158">
        <f>(($AE$16-$AI$6)*$B$13)+AI12</f>
        <v>149.98934</v>
      </c>
      <c r="AJ13" s="97">
        <f t="shared" si="16"/>
        <v>5.3473500000000058</v>
      </c>
      <c r="AK13" s="160">
        <f>(($AC$16-$AK$6)*$B$13)+AK12</f>
        <v>149.68334000000002</v>
      </c>
      <c r="AL13" s="97">
        <f t="shared" si="17"/>
        <v>5.4823499999999967</v>
      </c>
    </row>
    <row r="14" spans="1:38" x14ac:dyDescent="0.25">
      <c r="A14" s="105">
        <v>65</v>
      </c>
      <c r="B14" s="96">
        <v>0.14699999999999999</v>
      </c>
      <c r="C14" s="167">
        <f>(($C$16-$C$6)*B14)+C13</f>
        <v>156.44801000000004</v>
      </c>
      <c r="D14" s="97">
        <f t="shared" si="0"/>
        <v>5.2346699999999942</v>
      </c>
      <c r="E14" s="167">
        <f>(($E$16-$E$6)*$B$14)+E13</f>
        <v>156.05051</v>
      </c>
      <c r="F14" s="97">
        <f t="shared" si="1"/>
        <v>5.602170000000001</v>
      </c>
      <c r="G14" s="167">
        <f>(($G$16-$G$6)*$B$14)+G13</f>
        <v>155.81200999999999</v>
      </c>
      <c r="H14" s="97">
        <f t="shared" si="2"/>
        <v>5.822669999999988</v>
      </c>
      <c r="I14" s="164">
        <f>(($I$16-$I$6)*$B$14)+I13</f>
        <v>156.60701</v>
      </c>
      <c r="J14" s="98">
        <f t="shared" si="3"/>
        <v>5.0876700000000028</v>
      </c>
      <c r="K14" s="167">
        <f>(($K$16-$K$6)*$B$14)+K13</f>
        <v>155.97101000000004</v>
      </c>
      <c r="L14" s="97">
        <f t="shared" si="4"/>
        <v>5.6756699999999967</v>
      </c>
      <c r="M14" s="164">
        <f>(($M$16-$M$6)*$B$14)+M13</f>
        <v>155.97101000000004</v>
      </c>
      <c r="N14" s="98">
        <f t="shared" si="5"/>
        <v>5.6756699999999967</v>
      </c>
      <c r="O14" s="167">
        <f>(($O$16-$O$6)*$B$14)+O13</f>
        <v>156.84551000000005</v>
      </c>
      <c r="P14" s="97">
        <f t="shared" si="6"/>
        <v>4.8671700000000158</v>
      </c>
      <c r="Q14" s="164">
        <f>(($Q$16-$Q$6)*$B$14)+Q13</f>
        <v>156.52751000000001</v>
      </c>
      <c r="R14" s="98">
        <f t="shared" si="7"/>
        <v>5.1611699999999985</v>
      </c>
      <c r="S14" s="167">
        <f>(($S$16-$S$6)*$B$14)+S13</f>
        <v>155.89150999999998</v>
      </c>
      <c r="T14" s="97">
        <f t="shared" si="8"/>
        <v>5.7491699999999923</v>
      </c>
      <c r="U14" s="164">
        <f>(($U$16-$U$6)*$B$14)+U13</f>
        <v>156.52751000000001</v>
      </c>
      <c r="V14" s="98">
        <f t="shared" si="9"/>
        <v>5.1611699999999985</v>
      </c>
      <c r="W14" s="167">
        <f>(($W$16-$W$6)*$B$14)+W13</f>
        <v>155.73251000000002</v>
      </c>
      <c r="X14" s="97">
        <f t="shared" si="10"/>
        <v>5.8961700000000121</v>
      </c>
      <c r="Y14" s="164">
        <f>(($Y$16-$Y$6)*$B$14)+Y13</f>
        <v>155.65301000000002</v>
      </c>
      <c r="Z14" s="98">
        <f t="shared" si="11"/>
        <v>5.9696700000000078</v>
      </c>
      <c r="AA14" s="167">
        <f>(($AA$16-$AA$6)*$B$14)+AA13</f>
        <v>156.28901000000005</v>
      </c>
      <c r="AB14" s="97">
        <f t="shared" si="12"/>
        <v>5.3816700000000139</v>
      </c>
      <c r="AC14" s="164">
        <f>(($AC$16-$AC$6)*$B$14)+AC13</f>
        <v>156.20950999999999</v>
      </c>
      <c r="AD14" s="98">
        <f t="shared" si="13"/>
        <v>5.4551700000000096</v>
      </c>
      <c r="AE14" s="167">
        <f>(($AE$16-$AE$6)*$B$14)+AE13</f>
        <v>156.13001000000003</v>
      </c>
      <c r="AF14" s="97">
        <f t="shared" si="14"/>
        <v>5.5286700000000053</v>
      </c>
      <c r="AG14" s="164">
        <f>(($AG$16-$AG$6)*$B$14)+AG13</f>
        <v>156.36850999999999</v>
      </c>
      <c r="AH14" s="97">
        <f t="shared" si="15"/>
        <v>5.3081699999999898</v>
      </c>
      <c r="AI14" s="167">
        <f>(($AE$16-$AI$6)*$B$14)+AI13</f>
        <v>155.81200999999999</v>
      </c>
      <c r="AJ14" s="97">
        <f t="shared" si="16"/>
        <v>5.822669999999988</v>
      </c>
      <c r="AK14" s="164">
        <f>(($AC$16-$AK$6)*$B$14)+AK13</f>
        <v>155.65301000000002</v>
      </c>
      <c r="AL14" s="97">
        <f t="shared" si="17"/>
        <v>5.9696700000000078</v>
      </c>
    </row>
    <row r="15" spans="1:38" x14ac:dyDescent="0.25">
      <c r="A15" s="106">
        <v>70</v>
      </c>
      <c r="B15" s="96">
        <v>0.159</v>
      </c>
      <c r="C15" s="172">
        <f>(($C$16-$C$6)*B15)+C14</f>
        <v>162.11000000000004</v>
      </c>
      <c r="D15" s="97">
        <f>C15-C14</f>
        <v>5.661990000000003</v>
      </c>
      <c r="E15" s="172">
        <f>(($E$16-$E$6)*$B$15)+E14</f>
        <v>162.11000000000001</v>
      </c>
      <c r="F15" s="97">
        <f t="shared" si="1"/>
        <v>6.0594900000000109</v>
      </c>
      <c r="G15" s="172">
        <f>(($G$16-$G$6)*$B$15)+G14</f>
        <v>162.10999999999999</v>
      </c>
      <c r="H15" s="97">
        <f t="shared" si="2"/>
        <v>6.2979899999999986</v>
      </c>
      <c r="I15" s="169">
        <f>(($I$16-$I$6)*$B$15)+I14</f>
        <v>162.11000000000001</v>
      </c>
      <c r="J15" s="98">
        <f t="shared" si="3"/>
        <v>5.5029900000000112</v>
      </c>
      <c r="K15" s="172">
        <f>(($K$16-$K$6)*$B$15)+K14</f>
        <v>162.11000000000004</v>
      </c>
      <c r="L15" s="97">
        <f t="shared" si="4"/>
        <v>6.1389900000000068</v>
      </c>
      <c r="M15" s="169">
        <f>(($M$16-$M$6)*$B$15)+M14</f>
        <v>162.11000000000004</v>
      </c>
      <c r="N15" s="98">
        <f t="shared" si="5"/>
        <v>6.1389900000000068</v>
      </c>
      <c r="O15" s="172">
        <f>(($O$16-$O$6)*$B$15)+O14</f>
        <v>162.11000000000004</v>
      </c>
      <c r="P15" s="97">
        <f t="shared" si="6"/>
        <v>5.264489999999995</v>
      </c>
      <c r="Q15" s="169">
        <f>(($Q$16-$Q$6)*$B$15)+Q14</f>
        <v>162.11000000000001</v>
      </c>
      <c r="R15" s="98">
        <f t="shared" si="7"/>
        <v>5.5824900000000071</v>
      </c>
      <c r="S15" s="172">
        <f>(($S$16-$S$6)*$B$15)+S14</f>
        <v>162.10999999999999</v>
      </c>
      <c r="T15" s="97">
        <f t="shared" si="8"/>
        <v>6.2184900000000027</v>
      </c>
      <c r="U15" s="169">
        <f>(($U$16-$U$6)*$B$15)+U14</f>
        <v>162.11000000000001</v>
      </c>
      <c r="V15" s="98">
        <f t="shared" si="9"/>
        <v>5.5824900000000071</v>
      </c>
      <c r="W15" s="172">
        <f>(($W$16-$W$6)*$B$15)+W14</f>
        <v>162.11000000000001</v>
      </c>
      <c r="X15" s="97">
        <f t="shared" si="10"/>
        <v>6.3774899999999946</v>
      </c>
      <c r="Y15" s="169">
        <f>(($Y$16-$Y$6)*$B$15)+Y14</f>
        <v>162.11000000000001</v>
      </c>
      <c r="Z15" s="98">
        <f t="shared" si="11"/>
        <v>6.4569899999999905</v>
      </c>
      <c r="AA15" s="172">
        <f>(($AA$16-$AA$6)*$B$15)+AA14</f>
        <v>162.11000000000004</v>
      </c>
      <c r="AB15" s="97">
        <f t="shared" si="12"/>
        <v>5.8209899999999948</v>
      </c>
      <c r="AC15" s="169">
        <f>(($AC$16-$AC$6)*$B$15)+AC14</f>
        <v>162.10999999999999</v>
      </c>
      <c r="AD15" s="98">
        <f t="shared" si="13"/>
        <v>5.9004899999999907</v>
      </c>
      <c r="AE15" s="172">
        <f>(($AE$16-$AE$6)*$B$15)+AE14</f>
        <v>162.11000000000004</v>
      </c>
      <c r="AF15" s="97">
        <f t="shared" si="14"/>
        <v>5.979990000000015</v>
      </c>
      <c r="AG15" s="169">
        <f>(($AG$16-$AG$6)*$B$15)+AG14</f>
        <v>162.10999999999999</v>
      </c>
      <c r="AH15" s="97">
        <f t="shared" si="15"/>
        <v>5.7414899999999989</v>
      </c>
      <c r="AI15" s="172">
        <f>(($AI$16-$AI$6)*$B$15)+AI14</f>
        <v>162.10999999999999</v>
      </c>
      <c r="AJ15" s="97">
        <f t="shared" si="16"/>
        <v>6.2979899999999986</v>
      </c>
      <c r="AK15" s="169">
        <f>(($AC$16-$AK$6)*$B$15)+AK14</f>
        <v>162.11000000000001</v>
      </c>
      <c r="AL15" s="97">
        <f t="shared" si="17"/>
        <v>6.4569899999999905</v>
      </c>
    </row>
    <row r="16" spans="1:38" ht="15.75" thickBot="1" x14ac:dyDescent="0.3">
      <c r="B16" s="75" t="s">
        <v>57</v>
      </c>
      <c r="C16" s="107">
        <v>162.11000000000001</v>
      </c>
      <c r="D16" s="108"/>
      <c r="E16" s="107">
        <v>162.11000000000001</v>
      </c>
      <c r="F16" s="108"/>
      <c r="G16" s="107">
        <v>162.11000000000001</v>
      </c>
      <c r="H16" s="108"/>
      <c r="I16" s="109">
        <v>162.11000000000001</v>
      </c>
      <c r="J16" s="110"/>
      <c r="K16" s="107">
        <v>162.11000000000001</v>
      </c>
      <c r="L16" s="108"/>
      <c r="M16" s="109">
        <v>162.11000000000001</v>
      </c>
      <c r="N16" s="110"/>
      <c r="O16" s="107">
        <v>162.11000000000001</v>
      </c>
      <c r="P16" s="108"/>
      <c r="Q16" s="109">
        <v>162.11000000000001</v>
      </c>
      <c r="R16" s="110"/>
      <c r="S16" s="107">
        <v>162.11000000000001</v>
      </c>
      <c r="T16" s="108"/>
      <c r="U16" s="109">
        <v>162.11000000000001</v>
      </c>
      <c r="V16" s="110"/>
      <c r="W16" s="107">
        <v>162.11000000000001</v>
      </c>
      <c r="X16" s="108"/>
      <c r="Y16" s="109">
        <v>162.11000000000001</v>
      </c>
      <c r="Z16" s="110"/>
      <c r="AA16" s="107">
        <v>162.11000000000001</v>
      </c>
      <c r="AB16" s="108"/>
      <c r="AC16" s="107">
        <v>162.11000000000001</v>
      </c>
      <c r="AD16" s="108"/>
      <c r="AE16" s="107">
        <v>162.11000000000001</v>
      </c>
      <c r="AF16" s="108"/>
      <c r="AG16" s="107">
        <v>162.11000000000001</v>
      </c>
      <c r="AH16" s="108"/>
      <c r="AI16" s="107">
        <v>162.11000000000001</v>
      </c>
      <c r="AJ16" s="108"/>
      <c r="AK16" s="107">
        <v>162.11000000000001</v>
      </c>
      <c r="AL16" s="108"/>
    </row>
    <row r="17" spans="1:20" ht="24" customHeight="1" x14ac:dyDescent="0.25">
      <c r="C17" s="124"/>
      <c r="D17" s="124"/>
    </row>
    <row r="18" spans="1:20" x14ac:dyDescent="0.25">
      <c r="O18" s="127"/>
      <c r="P18" s="127"/>
      <c r="Q18" s="127"/>
      <c r="R18" s="127"/>
      <c r="S18" s="127"/>
      <c r="T18" s="127"/>
    </row>
    <row r="19" spans="1:20" s="111" customFormat="1" ht="21.75" customHeight="1" thickBot="1" x14ac:dyDescent="0.3">
      <c r="A19" s="243" t="s">
        <v>58</v>
      </c>
      <c r="B19" s="243"/>
      <c r="C19" s="244" t="s">
        <v>59</v>
      </c>
      <c r="D19" s="244"/>
      <c r="E19" s="244"/>
      <c r="F19" s="244"/>
      <c r="G19" s="244"/>
      <c r="H19" s="244"/>
      <c r="I19" s="244"/>
      <c r="J19" s="244"/>
      <c r="K19" s="244"/>
      <c r="L19" s="244"/>
    </row>
    <row r="20" spans="1:20" ht="15" customHeight="1" x14ac:dyDescent="0.25">
      <c r="A20" s="245" t="s">
        <v>60</v>
      </c>
      <c r="B20" s="246"/>
      <c r="C20" s="241" t="s">
        <v>48</v>
      </c>
      <c r="D20" s="247"/>
      <c r="E20" s="248" t="s">
        <v>49</v>
      </c>
      <c r="F20" s="249"/>
      <c r="G20" s="241" t="s">
        <v>50</v>
      </c>
      <c r="H20" s="242"/>
      <c r="I20" s="241" t="s">
        <v>51</v>
      </c>
      <c r="J20" s="242"/>
      <c r="K20" s="248" t="s">
        <v>52</v>
      </c>
      <c r="L20" s="249"/>
      <c r="M20" s="250" t="s">
        <v>61</v>
      </c>
      <c r="N20" s="242"/>
    </row>
    <row r="21" spans="1:20" ht="15" customHeight="1" x14ac:dyDescent="0.25">
      <c r="A21" s="124"/>
      <c r="B21" s="124"/>
      <c r="C21" s="112" t="s">
        <v>53</v>
      </c>
      <c r="D21" s="113" t="s">
        <v>54</v>
      </c>
      <c r="E21" s="112" t="s">
        <v>53</v>
      </c>
      <c r="F21" s="114" t="s">
        <v>54</v>
      </c>
      <c r="G21" s="112" t="s">
        <v>53</v>
      </c>
      <c r="H21" s="114" t="s">
        <v>54</v>
      </c>
      <c r="I21" s="112" t="s">
        <v>53</v>
      </c>
      <c r="J21" s="114" t="s">
        <v>54</v>
      </c>
      <c r="K21" s="112" t="s">
        <v>53</v>
      </c>
      <c r="L21" s="114" t="s">
        <v>54</v>
      </c>
      <c r="M21" s="115" t="s">
        <v>53</v>
      </c>
      <c r="N21" s="114" t="s">
        <v>54</v>
      </c>
    </row>
    <row r="22" spans="1:20" ht="30.75" customHeight="1" x14ac:dyDescent="0.25">
      <c r="A22" s="124" t="s">
        <v>55</v>
      </c>
      <c r="B22" s="124" t="s">
        <v>56</v>
      </c>
      <c r="C22" s="66">
        <v>123</v>
      </c>
      <c r="D22" s="116"/>
      <c r="E22" s="66">
        <v>122</v>
      </c>
      <c r="F22" s="93"/>
      <c r="G22" s="66">
        <v>121.5</v>
      </c>
      <c r="H22" s="93"/>
      <c r="I22" s="66">
        <v>125.5</v>
      </c>
      <c r="J22" s="93"/>
      <c r="K22" s="66">
        <v>122.5</v>
      </c>
      <c r="L22" s="64"/>
      <c r="M22" s="66">
        <v>122</v>
      </c>
      <c r="N22" s="93"/>
    </row>
    <row r="23" spans="1:20" x14ac:dyDescent="0.25">
      <c r="A23" s="95">
        <v>5</v>
      </c>
      <c r="B23" s="96">
        <v>7.9000000000000001E-2</v>
      </c>
      <c r="C23" s="141">
        <f>(($C$31-$C$22)*$B$23)+C22</f>
        <v>125.8203</v>
      </c>
      <c r="D23" s="117">
        <f>C23-C22</f>
        <v>2.8203000000000031</v>
      </c>
      <c r="E23" s="141">
        <f>(($E$31-$E$22)*$B$23)+E22</f>
        <v>124.8993</v>
      </c>
      <c r="F23" s="118">
        <f>E23-E22</f>
        <v>2.8992999999999967</v>
      </c>
      <c r="G23" s="141">
        <f>(($G$31-$G$22)*$B$23)+G22</f>
        <v>124.4388</v>
      </c>
      <c r="H23" s="118">
        <f>G23-G22</f>
        <v>2.9388000000000005</v>
      </c>
      <c r="I23" s="141">
        <f>(($I$31-$I$22)*$B$23)+I22</f>
        <v>128.12280000000001</v>
      </c>
      <c r="J23" s="118">
        <f>I23-I22</f>
        <v>2.6228000000000122</v>
      </c>
      <c r="K23" s="141">
        <f>(($K$31-$K$22)*$B$23)+K22</f>
        <v>125.35979999999999</v>
      </c>
      <c r="L23" s="118">
        <f>K23-K22</f>
        <v>2.8597999999999928</v>
      </c>
      <c r="M23" s="139">
        <f>(($M$31-$M$22)*$B$23)+M22</f>
        <v>124.8993</v>
      </c>
      <c r="N23" s="118">
        <f>M23-M22</f>
        <v>2.8992999999999967</v>
      </c>
    </row>
    <row r="24" spans="1:20" x14ac:dyDescent="0.25">
      <c r="A24" s="99">
        <v>15</v>
      </c>
      <c r="B24" s="96">
        <v>9.1999999999999998E-2</v>
      </c>
      <c r="C24" s="161">
        <f>(($C$31-$C$22)*$B$24)+C23</f>
        <v>129.10470000000001</v>
      </c>
      <c r="D24" s="117">
        <f>C24-C23</f>
        <v>3.2844000000000051</v>
      </c>
      <c r="E24" s="161">
        <f>(($E$31-$E$22)*$B$24)+E23</f>
        <v>128.2757</v>
      </c>
      <c r="F24" s="118">
        <f t="shared" ref="F24:F29" si="19">E24-E23</f>
        <v>3.3764000000000038</v>
      </c>
      <c r="G24" s="161">
        <f>(($G$31-$G$22)*$B$24)+G23</f>
        <v>127.8612</v>
      </c>
      <c r="H24" s="118">
        <f t="shared" ref="H24:H29" si="20">G24-G23</f>
        <v>3.4223999999999961</v>
      </c>
      <c r="I24" s="161">
        <f>(($I$31-$I$22)*$B$24)+I23</f>
        <v>131.1772</v>
      </c>
      <c r="J24" s="118">
        <f t="shared" ref="J24:J29" si="21">I24-I23</f>
        <v>3.0543999999999869</v>
      </c>
      <c r="K24" s="161">
        <f>(($K$31-$K$22)*$B$24)+K23</f>
        <v>128.6902</v>
      </c>
      <c r="L24" s="118">
        <f t="shared" ref="L24:L29" si="22">K24-K23</f>
        <v>3.3304000000000116</v>
      </c>
      <c r="M24" s="157">
        <f>(($M$31-$M$22)*$B$24)+M23</f>
        <v>128.2757</v>
      </c>
      <c r="N24" s="118">
        <f t="shared" ref="N24:N29" si="23">M24-M23</f>
        <v>3.3764000000000038</v>
      </c>
    </row>
    <row r="25" spans="1:20" x14ac:dyDescent="0.25">
      <c r="A25" s="100">
        <v>25</v>
      </c>
      <c r="B25" s="96">
        <v>0.105</v>
      </c>
      <c r="C25" s="171">
        <f>(($C$31-$C$22)*$B$25)+C24</f>
        <v>132.85320000000002</v>
      </c>
      <c r="D25" s="117">
        <f t="shared" ref="D25:D29" si="24">C25-C24</f>
        <v>3.748500000000007</v>
      </c>
      <c r="E25" s="171">
        <f>(($E$31-$E$22)*$B$25)+E24</f>
        <v>132.1292</v>
      </c>
      <c r="F25" s="118">
        <f t="shared" si="19"/>
        <v>3.8534999999999968</v>
      </c>
      <c r="G25" s="171">
        <f>(($G$31-$G$22)*$B$25)+G24</f>
        <v>131.7672</v>
      </c>
      <c r="H25" s="118">
        <f t="shared" si="20"/>
        <v>3.9060000000000059</v>
      </c>
      <c r="I25" s="171">
        <f>(($I$31-$I$22)*$B$25)+I24</f>
        <v>134.66319999999999</v>
      </c>
      <c r="J25" s="118">
        <f t="shared" si="21"/>
        <v>3.48599999999999</v>
      </c>
      <c r="K25" s="171">
        <f>(($K$31-$K$22)*$B$25)+K24</f>
        <v>132.49119999999999</v>
      </c>
      <c r="L25" s="118">
        <f t="shared" si="22"/>
        <v>3.8009999999999877</v>
      </c>
      <c r="M25" s="166">
        <f>(($M$31-$M$22)*$B$25)+M24</f>
        <v>132.1292</v>
      </c>
      <c r="N25" s="118">
        <f t="shared" si="23"/>
        <v>3.8534999999999968</v>
      </c>
    </row>
    <row r="26" spans="1:20" x14ac:dyDescent="0.25">
      <c r="A26" s="119">
        <v>35</v>
      </c>
      <c r="B26" s="96">
        <v>0.11799999999999999</v>
      </c>
      <c r="C26" s="173">
        <f>(($C$31-$C$22)*$B$26)+C25</f>
        <v>137.06580000000002</v>
      </c>
      <c r="D26" s="117">
        <f t="shared" si="24"/>
        <v>4.212600000000009</v>
      </c>
      <c r="E26" s="173">
        <f>(($E$31-$E$22)*$B$26)+E25</f>
        <v>136.4598</v>
      </c>
      <c r="F26" s="118">
        <f t="shared" si="19"/>
        <v>4.330600000000004</v>
      </c>
      <c r="G26" s="173">
        <f>(($G$31-$G$22)*$B$26)+G25</f>
        <v>136.1568</v>
      </c>
      <c r="H26" s="118">
        <f t="shared" si="20"/>
        <v>4.3896000000000015</v>
      </c>
      <c r="I26" s="173">
        <f>(($I$31-$I$22)*$B$26)+I25</f>
        <v>138.58079999999998</v>
      </c>
      <c r="J26" s="118">
        <f t="shared" si="21"/>
        <v>3.9175999999999931</v>
      </c>
      <c r="K26" s="173">
        <f>(($K$31-$K$22)*$B$26)+K25</f>
        <v>136.7628</v>
      </c>
      <c r="L26" s="118">
        <f t="shared" si="22"/>
        <v>4.2716000000000065</v>
      </c>
      <c r="M26" s="174">
        <f>(($M$31-$M$22)*$B$26)+M25</f>
        <v>136.4598</v>
      </c>
      <c r="N26" s="118">
        <f t="shared" si="23"/>
        <v>4.330600000000004</v>
      </c>
    </row>
    <row r="27" spans="1:20" x14ac:dyDescent="0.25">
      <c r="A27" s="102">
        <v>40</v>
      </c>
      <c r="B27" s="96">
        <v>0.13200000000000001</v>
      </c>
      <c r="C27" s="178">
        <f>(($C$31-$C$22)*$B$27)+C26</f>
        <v>141.77820000000003</v>
      </c>
      <c r="D27" s="117">
        <f t="shared" si="24"/>
        <v>4.7124000000000024</v>
      </c>
      <c r="E27" s="178">
        <f>(($E$31-$E$22)*$B$27)+E26</f>
        <v>141.30420000000001</v>
      </c>
      <c r="F27" s="118">
        <f t="shared" si="19"/>
        <v>4.8444000000000074</v>
      </c>
      <c r="G27" s="178">
        <f>(($G$31-$G$22)*$B$27)+G26</f>
        <v>141.06720000000001</v>
      </c>
      <c r="H27" s="118">
        <f t="shared" si="20"/>
        <v>4.9104000000000099</v>
      </c>
      <c r="I27" s="178">
        <f>(($I$31-$I$22)*$B$27)+I26</f>
        <v>142.96319999999997</v>
      </c>
      <c r="J27" s="118">
        <f t="shared" si="21"/>
        <v>4.3823999999999899</v>
      </c>
      <c r="K27" s="178">
        <f>(($K$31-$K$22)*$B$27)+K26</f>
        <v>141.5412</v>
      </c>
      <c r="L27" s="118">
        <f t="shared" si="22"/>
        <v>4.7784000000000049</v>
      </c>
      <c r="M27" s="177">
        <f>(($M$31-$M$22)*$B$27)+M26</f>
        <v>141.30420000000001</v>
      </c>
      <c r="N27" s="118">
        <f t="shared" si="23"/>
        <v>4.8444000000000074</v>
      </c>
    </row>
    <row r="28" spans="1:20" x14ac:dyDescent="0.25">
      <c r="A28" s="103">
        <v>44</v>
      </c>
      <c r="B28" s="96">
        <v>0.14499999999999999</v>
      </c>
      <c r="C28" s="180">
        <f>(($C$31-$C$22)*$B$28)+C27</f>
        <v>146.95470000000003</v>
      </c>
      <c r="D28" s="117">
        <f t="shared" si="24"/>
        <v>5.1765000000000043</v>
      </c>
      <c r="E28" s="180">
        <f>(($E$31-$E$22)*$B$28)+E27</f>
        <v>146.62569999999999</v>
      </c>
      <c r="F28" s="118">
        <f t="shared" si="19"/>
        <v>5.3214999999999861</v>
      </c>
      <c r="G28" s="180">
        <f>(($G$31-$G$22)*$B$28)+G27</f>
        <v>146.46120000000002</v>
      </c>
      <c r="H28" s="118">
        <f t="shared" si="20"/>
        <v>5.3940000000000055</v>
      </c>
      <c r="I28" s="180">
        <f>(($I$31-$I$22)*$B$28)+I27</f>
        <v>147.77719999999997</v>
      </c>
      <c r="J28" s="118">
        <f t="shared" si="21"/>
        <v>4.813999999999993</v>
      </c>
      <c r="K28" s="180">
        <f>(($K$31-$K$22)*$B$28)+K27</f>
        <v>146.7902</v>
      </c>
      <c r="L28" s="118">
        <f t="shared" si="22"/>
        <v>5.2489999999999952</v>
      </c>
      <c r="M28" s="179">
        <f>(($M$31-$M$22)*$B$28)+M27</f>
        <v>146.62569999999999</v>
      </c>
      <c r="N28" s="118">
        <f t="shared" si="23"/>
        <v>5.3214999999999861</v>
      </c>
    </row>
    <row r="29" spans="1:20" x14ac:dyDescent="0.25">
      <c r="A29" s="104">
        <v>48</v>
      </c>
      <c r="B29" s="96">
        <v>0.158</v>
      </c>
      <c r="C29" s="181">
        <f>(($C$31-$C$22)*$B$29)+C28</f>
        <v>152.59530000000004</v>
      </c>
      <c r="D29" s="117">
        <f t="shared" si="24"/>
        <v>5.6406000000000063</v>
      </c>
      <c r="E29" s="181">
        <f>(($E$31-$E$22)*$B$29)+E28</f>
        <v>152.42429999999999</v>
      </c>
      <c r="F29" s="118">
        <f t="shared" si="19"/>
        <v>5.7985999999999933</v>
      </c>
      <c r="G29" s="181">
        <f>(($G$31-$G$22)*$B$29)+G28</f>
        <v>152.33880000000002</v>
      </c>
      <c r="H29" s="118">
        <f t="shared" si="20"/>
        <v>5.877600000000001</v>
      </c>
      <c r="I29" s="181">
        <f>(($I$31-$I$22)*$B$29)+I28</f>
        <v>153.02279999999996</v>
      </c>
      <c r="J29" s="118">
        <f t="shared" si="21"/>
        <v>5.245599999999996</v>
      </c>
      <c r="K29" s="181">
        <f>(($K$31-$K$22)*$B$29)+K28</f>
        <v>152.50979999999998</v>
      </c>
      <c r="L29" s="118">
        <f t="shared" si="22"/>
        <v>5.7195999999999856</v>
      </c>
      <c r="M29" s="182">
        <f>(($M$31-$M$22)*$B$29)+M28</f>
        <v>152.42429999999999</v>
      </c>
      <c r="N29" s="118">
        <f t="shared" si="23"/>
        <v>5.7985999999999933</v>
      </c>
    </row>
    <row r="30" spans="1:20" x14ac:dyDescent="0.25">
      <c r="A30" s="105">
        <v>52</v>
      </c>
      <c r="B30" s="96">
        <v>0.17100000000000001</v>
      </c>
      <c r="C30" s="183">
        <f>(($C$31-$C$22)*$B$30)+C29</f>
        <v>158.70000000000005</v>
      </c>
      <c r="D30" s="117">
        <f>C30-C29</f>
        <v>6.1047000000000082</v>
      </c>
      <c r="E30" s="183">
        <f>(($E$31-$E$22)*$B$30)+E29</f>
        <v>158.69999999999999</v>
      </c>
      <c r="F30" s="118">
        <f>E30-E29</f>
        <v>6.2757000000000005</v>
      </c>
      <c r="G30" s="183">
        <f>(($G$31-$G$22)*$B$30)+G29</f>
        <v>158.70000000000002</v>
      </c>
      <c r="H30" s="118">
        <f>G30-G29</f>
        <v>6.3611999999999966</v>
      </c>
      <c r="I30" s="183">
        <f>(($I$31-$I$22)*$B$30)+I29</f>
        <v>158.69999999999996</v>
      </c>
      <c r="J30" s="118">
        <f>I30-I29</f>
        <v>5.6771999999999991</v>
      </c>
      <c r="K30" s="183">
        <f>(($K$31-$K$22)*$B$30)+K29</f>
        <v>158.69999999999999</v>
      </c>
      <c r="L30" s="118">
        <f>K30-K29</f>
        <v>6.1902000000000044</v>
      </c>
      <c r="M30" s="184">
        <f>(($M$31-$M$22)*$B$30)+M29</f>
        <v>158.69999999999999</v>
      </c>
      <c r="N30" s="118">
        <f>M30-M29</f>
        <v>6.2757000000000005</v>
      </c>
    </row>
    <row r="31" spans="1:20" ht="15.75" thickBot="1" x14ac:dyDescent="0.3">
      <c r="B31" s="75" t="s">
        <v>57</v>
      </c>
      <c r="C31" s="107">
        <v>158.69999999999999</v>
      </c>
      <c r="D31" s="110">
        <f t="shared" ref="D31" si="25">C31-C30</f>
        <v>0</v>
      </c>
      <c r="E31" s="107">
        <v>158.69999999999999</v>
      </c>
      <c r="F31" s="108"/>
      <c r="G31" s="107">
        <v>158.69999999999999</v>
      </c>
      <c r="H31" s="108"/>
      <c r="I31" s="107">
        <v>158.69999999999999</v>
      </c>
      <c r="J31" s="108"/>
      <c r="K31" s="107">
        <v>158.69999999999999</v>
      </c>
      <c r="L31" s="108"/>
      <c r="M31" s="109">
        <v>158.69999999999999</v>
      </c>
      <c r="N31" s="108"/>
    </row>
    <row r="35" spans="2:2" x14ac:dyDescent="0.25">
      <c r="B35" s="96"/>
    </row>
    <row r="36" spans="2:2" x14ac:dyDescent="0.25">
      <c r="B36" s="96"/>
    </row>
    <row r="37" spans="2:2" x14ac:dyDescent="0.25">
      <c r="B37" s="96"/>
    </row>
    <row r="38" spans="2:2" x14ac:dyDescent="0.25">
      <c r="B38" s="96"/>
    </row>
    <row r="39" spans="2:2" x14ac:dyDescent="0.25">
      <c r="B39" s="96"/>
    </row>
    <row r="40" spans="2:2" x14ac:dyDescent="0.25">
      <c r="B40" s="96"/>
    </row>
    <row r="41" spans="2:2" x14ac:dyDescent="0.25">
      <c r="B41" s="96"/>
    </row>
    <row r="42" spans="2:2" x14ac:dyDescent="0.25">
      <c r="B42" s="96"/>
    </row>
  </sheetData>
  <mergeCells count="33">
    <mergeCell ref="A2:B2"/>
    <mergeCell ref="C2:AH2"/>
    <mergeCell ref="A4:B4"/>
    <mergeCell ref="C4:D4"/>
    <mergeCell ref="E4:F4"/>
    <mergeCell ref="G4:H4"/>
    <mergeCell ref="I4:J4"/>
    <mergeCell ref="G20:H20"/>
    <mergeCell ref="AG4:AH4"/>
    <mergeCell ref="A19:B19"/>
    <mergeCell ref="C19:L19"/>
    <mergeCell ref="A20:B20"/>
    <mergeCell ref="C20:D20"/>
    <mergeCell ref="E20:F20"/>
    <mergeCell ref="I20:J20"/>
    <mergeCell ref="K20:L20"/>
    <mergeCell ref="M20:N20"/>
    <mergeCell ref="Y4:Z4"/>
    <mergeCell ref="AA4:AB4"/>
    <mergeCell ref="AC4:AD4"/>
    <mergeCell ref="AE4:AF4"/>
    <mergeCell ref="M4:N4"/>
    <mergeCell ref="O4:P4"/>
    <mergeCell ref="AI4:AJ4"/>
    <mergeCell ref="AK4:AL4"/>
    <mergeCell ref="C3:N3"/>
    <mergeCell ref="O3:Z3"/>
    <mergeCell ref="AA3:AL3"/>
    <mergeCell ref="Q4:R4"/>
    <mergeCell ref="S4:T4"/>
    <mergeCell ref="U4:V4"/>
    <mergeCell ref="W4:X4"/>
    <mergeCell ref="K4:L4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showGridLines="0" view="pageBreakPreview" zoomScaleNormal="100" zoomScaleSheetLayoutView="100" workbookViewId="0">
      <selection activeCell="F3" sqref="F3"/>
    </sheetView>
  </sheetViews>
  <sheetFormatPr baseColWidth="10" defaultRowHeight="15" x14ac:dyDescent="0.25"/>
  <sheetData>
    <row r="1" spans="1:7" ht="34.5" thickBot="1" x14ac:dyDescent="0.3">
      <c r="A1" s="253" t="s">
        <v>124</v>
      </c>
      <c r="B1" s="254"/>
      <c r="C1" s="255"/>
      <c r="D1" s="185"/>
      <c r="E1" s="253" t="s">
        <v>125</v>
      </c>
      <c r="F1" s="254"/>
      <c r="G1" s="255"/>
    </row>
    <row r="2" spans="1:7" x14ac:dyDescent="0.25">
      <c r="A2" s="186"/>
      <c r="B2" s="256" t="s">
        <v>126</v>
      </c>
      <c r="C2" s="257"/>
      <c r="D2" s="187"/>
      <c r="E2" s="186"/>
      <c r="F2" s="256" t="s">
        <v>127</v>
      </c>
      <c r="G2" s="257"/>
    </row>
    <row r="3" spans="1:7" x14ac:dyDescent="0.25">
      <c r="A3" s="188"/>
      <c r="B3" s="189" t="s">
        <v>94</v>
      </c>
      <c r="C3" s="190" t="s">
        <v>95</v>
      </c>
      <c r="D3" s="187"/>
      <c r="E3" s="188"/>
      <c r="F3" s="189" t="s">
        <v>94</v>
      </c>
      <c r="G3" s="190" t="s">
        <v>95</v>
      </c>
    </row>
    <row r="4" spans="1:7" x14ac:dyDescent="0.25">
      <c r="A4" s="66" t="s">
        <v>96</v>
      </c>
      <c r="B4" s="191">
        <v>162.1</v>
      </c>
      <c r="C4" s="190"/>
      <c r="D4" s="187"/>
      <c r="E4" s="66" t="s">
        <v>96</v>
      </c>
      <c r="F4" s="191">
        <v>158.69999999999999</v>
      </c>
      <c r="G4" s="190"/>
    </row>
    <row r="5" spans="1:7" x14ac:dyDescent="0.25">
      <c r="A5" s="188" t="s">
        <v>97</v>
      </c>
      <c r="B5" s="191">
        <v>161.5</v>
      </c>
      <c r="C5" s="190">
        <v>0.6</v>
      </c>
      <c r="D5" s="187"/>
      <c r="E5" s="188" t="s">
        <v>97</v>
      </c>
      <c r="F5" s="191">
        <f>F4-G5</f>
        <v>158.69999999999999</v>
      </c>
      <c r="G5" s="190"/>
    </row>
    <row r="6" spans="1:7" x14ac:dyDescent="0.25">
      <c r="A6" s="188" t="s">
        <v>98</v>
      </c>
      <c r="B6" s="191">
        <f t="shared" ref="B6:B31" si="0">B5-C6</f>
        <v>160.9</v>
      </c>
      <c r="C6" s="190">
        <v>0.6</v>
      </c>
      <c r="D6" s="187"/>
      <c r="E6" s="188" t="s">
        <v>98</v>
      </c>
      <c r="F6" s="191">
        <f t="shared" ref="F6:F31" si="1">F5-G6</f>
        <v>158.44999999999999</v>
      </c>
      <c r="G6" s="190">
        <v>0.25</v>
      </c>
    </row>
    <row r="7" spans="1:7" x14ac:dyDescent="0.25">
      <c r="A7" s="66" t="s">
        <v>99</v>
      </c>
      <c r="B7" s="191">
        <f t="shared" si="0"/>
        <v>160.30000000000001</v>
      </c>
      <c r="C7" s="190">
        <v>0.6</v>
      </c>
      <c r="D7" s="187"/>
      <c r="E7" s="66" t="s">
        <v>99</v>
      </c>
      <c r="F7" s="191">
        <f t="shared" si="1"/>
        <v>158.19999999999999</v>
      </c>
      <c r="G7" s="190">
        <v>0.25</v>
      </c>
    </row>
    <row r="8" spans="1:7" x14ac:dyDescent="0.25">
      <c r="A8" s="188" t="s">
        <v>100</v>
      </c>
      <c r="B8" s="191">
        <f t="shared" si="0"/>
        <v>159.70000000000002</v>
      </c>
      <c r="C8" s="190">
        <v>0.6</v>
      </c>
      <c r="D8" s="187"/>
      <c r="E8" s="188" t="s">
        <v>100</v>
      </c>
      <c r="F8" s="191">
        <f t="shared" si="1"/>
        <v>157.94999999999999</v>
      </c>
      <c r="G8" s="190">
        <v>0.25</v>
      </c>
    </row>
    <row r="9" spans="1:7" x14ac:dyDescent="0.25">
      <c r="A9" s="188" t="s">
        <v>101</v>
      </c>
      <c r="B9" s="191">
        <f t="shared" si="0"/>
        <v>159.10000000000002</v>
      </c>
      <c r="C9" s="190">
        <v>0.6</v>
      </c>
      <c r="D9" s="187"/>
      <c r="E9" s="188" t="s">
        <v>101</v>
      </c>
      <c r="F9" s="191">
        <f t="shared" si="1"/>
        <v>157.69999999999999</v>
      </c>
      <c r="G9" s="190">
        <v>0.25</v>
      </c>
    </row>
    <row r="10" spans="1:7" x14ac:dyDescent="0.25">
      <c r="A10" s="66" t="s">
        <v>102</v>
      </c>
      <c r="B10" s="191">
        <f t="shared" si="0"/>
        <v>158.50000000000003</v>
      </c>
      <c r="C10" s="190">
        <v>0.6</v>
      </c>
      <c r="D10" s="187"/>
      <c r="E10" s="66" t="s">
        <v>102</v>
      </c>
      <c r="F10" s="191">
        <f t="shared" si="1"/>
        <v>157.44999999999999</v>
      </c>
      <c r="G10" s="190">
        <v>0.25</v>
      </c>
    </row>
    <row r="11" spans="1:7" x14ac:dyDescent="0.25">
      <c r="A11" s="188" t="s">
        <v>103</v>
      </c>
      <c r="B11" s="191">
        <f t="shared" si="0"/>
        <v>157.80000000000004</v>
      </c>
      <c r="C11" s="190">
        <v>0.7</v>
      </c>
      <c r="D11" s="187"/>
      <c r="E11" s="188" t="s">
        <v>103</v>
      </c>
      <c r="F11" s="191">
        <f t="shared" si="1"/>
        <v>157.19999999999999</v>
      </c>
      <c r="G11" s="190">
        <v>0.25</v>
      </c>
    </row>
    <row r="12" spans="1:7" x14ac:dyDescent="0.25">
      <c r="A12" s="188" t="s">
        <v>104</v>
      </c>
      <c r="B12" s="191">
        <f t="shared" si="0"/>
        <v>157.10000000000005</v>
      </c>
      <c r="C12" s="190">
        <v>0.7</v>
      </c>
      <c r="D12" s="187"/>
      <c r="E12" s="188" t="s">
        <v>104</v>
      </c>
      <c r="F12" s="191">
        <f t="shared" si="1"/>
        <v>156.94999999999999</v>
      </c>
      <c r="G12" s="190">
        <v>0.25</v>
      </c>
    </row>
    <row r="13" spans="1:7" x14ac:dyDescent="0.25">
      <c r="A13" s="66" t="s">
        <v>105</v>
      </c>
      <c r="B13" s="191">
        <f t="shared" si="0"/>
        <v>156.40000000000006</v>
      </c>
      <c r="C13" s="190">
        <v>0.7</v>
      </c>
      <c r="D13" s="187"/>
      <c r="E13" s="66" t="s">
        <v>105</v>
      </c>
      <c r="F13" s="191">
        <f t="shared" si="1"/>
        <v>156.69999999999999</v>
      </c>
      <c r="G13" s="190">
        <v>0.25</v>
      </c>
    </row>
    <row r="14" spans="1:7" x14ac:dyDescent="0.25">
      <c r="A14" s="188" t="s">
        <v>106</v>
      </c>
      <c r="B14" s="191">
        <f t="shared" si="0"/>
        <v>155.60000000000005</v>
      </c>
      <c r="C14" s="190">
        <v>0.8</v>
      </c>
      <c r="D14" s="187"/>
      <c r="E14" s="188" t="s">
        <v>106</v>
      </c>
      <c r="F14" s="191">
        <f t="shared" si="1"/>
        <v>156.44999999999999</v>
      </c>
      <c r="G14" s="190">
        <v>0.25</v>
      </c>
    </row>
    <row r="15" spans="1:7" x14ac:dyDescent="0.25">
      <c r="A15" s="188" t="s">
        <v>107</v>
      </c>
      <c r="B15" s="191">
        <f t="shared" si="0"/>
        <v>154.80000000000004</v>
      </c>
      <c r="C15" s="190">
        <v>0.8</v>
      </c>
      <c r="D15" s="187"/>
      <c r="E15" s="188" t="s">
        <v>107</v>
      </c>
      <c r="F15" s="191">
        <f t="shared" si="1"/>
        <v>156.19999999999999</v>
      </c>
      <c r="G15" s="190">
        <v>0.25</v>
      </c>
    </row>
    <row r="16" spans="1:7" x14ac:dyDescent="0.25">
      <c r="A16" s="66" t="s">
        <v>108</v>
      </c>
      <c r="B16" s="191">
        <f t="shared" si="0"/>
        <v>154.00000000000003</v>
      </c>
      <c r="C16" s="190">
        <v>0.8</v>
      </c>
      <c r="D16" s="187"/>
      <c r="E16" s="66" t="s">
        <v>108</v>
      </c>
      <c r="F16" s="191">
        <f t="shared" si="1"/>
        <v>155.94999999999999</v>
      </c>
      <c r="G16" s="190">
        <v>0.25</v>
      </c>
    </row>
    <row r="17" spans="1:7" x14ac:dyDescent="0.25">
      <c r="A17" s="188" t="s">
        <v>109</v>
      </c>
      <c r="B17" s="191">
        <f t="shared" si="0"/>
        <v>153.20000000000002</v>
      </c>
      <c r="C17" s="190">
        <v>0.8</v>
      </c>
      <c r="D17" s="187"/>
      <c r="E17" s="188" t="s">
        <v>109</v>
      </c>
      <c r="F17" s="191">
        <f t="shared" si="1"/>
        <v>155.69999999999999</v>
      </c>
      <c r="G17" s="190">
        <v>0.25</v>
      </c>
    </row>
    <row r="18" spans="1:7" x14ac:dyDescent="0.25">
      <c r="A18" s="188" t="s">
        <v>110</v>
      </c>
      <c r="B18" s="191">
        <f t="shared" si="0"/>
        <v>152.4</v>
      </c>
      <c r="C18" s="190">
        <v>0.8</v>
      </c>
      <c r="D18" s="187"/>
      <c r="E18" s="188" t="s">
        <v>110</v>
      </c>
      <c r="F18" s="191">
        <f t="shared" si="1"/>
        <v>155.44999999999999</v>
      </c>
      <c r="G18" s="190">
        <v>0.25</v>
      </c>
    </row>
    <row r="19" spans="1:7" x14ac:dyDescent="0.25">
      <c r="A19" s="66" t="s">
        <v>111</v>
      </c>
      <c r="B19" s="191">
        <f t="shared" si="0"/>
        <v>151.6</v>
      </c>
      <c r="C19" s="190">
        <v>0.8</v>
      </c>
      <c r="D19" s="187"/>
      <c r="E19" s="66" t="s">
        <v>111</v>
      </c>
      <c r="F19" s="191">
        <f t="shared" si="1"/>
        <v>155.19999999999999</v>
      </c>
      <c r="G19" s="190">
        <v>0.25</v>
      </c>
    </row>
    <row r="20" spans="1:7" x14ac:dyDescent="0.25">
      <c r="A20" s="188" t="s">
        <v>112</v>
      </c>
      <c r="B20" s="191">
        <f t="shared" si="0"/>
        <v>150.79999999999998</v>
      </c>
      <c r="C20" s="190">
        <v>0.8</v>
      </c>
      <c r="D20" s="187"/>
      <c r="E20" s="188" t="s">
        <v>112</v>
      </c>
      <c r="F20" s="191">
        <f t="shared" si="1"/>
        <v>154.94999999999999</v>
      </c>
      <c r="G20" s="190">
        <v>0.25</v>
      </c>
    </row>
    <row r="21" spans="1:7" x14ac:dyDescent="0.25">
      <c r="A21" s="188" t="s">
        <v>113</v>
      </c>
      <c r="B21" s="191">
        <f t="shared" si="0"/>
        <v>149.99999999999997</v>
      </c>
      <c r="C21" s="190">
        <v>0.8</v>
      </c>
      <c r="D21" s="187"/>
      <c r="E21" s="188" t="s">
        <v>113</v>
      </c>
      <c r="F21" s="191">
        <f t="shared" si="1"/>
        <v>154.69999999999999</v>
      </c>
      <c r="G21" s="190">
        <v>0.25</v>
      </c>
    </row>
    <row r="22" spans="1:7" x14ac:dyDescent="0.25">
      <c r="A22" s="66" t="s">
        <v>114</v>
      </c>
      <c r="B22" s="191">
        <f t="shared" si="0"/>
        <v>149.99999999999997</v>
      </c>
      <c r="C22" s="190"/>
      <c r="D22" s="187"/>
      <c r="E22" s="66" t="s">
        <v>114</v>
      </c>
      <c r="F22" s="191">
        <f t="shared" si="1"/>
        <v>154.06</v>
      </c>
      <c r="G22" s="190">
        <v>0.64</v>
      </c>
    </row>
    <row r="23" spans="1:7" x14ac:dyDescent="0.25">
      <c r="A23" s="188" t="s">
        <v>115</v>
      </c>
      <c r="B23" s="191">
        <f t="shared" si="0"/>
        <v>149.99999999999997</v>
      </c>
      <c r="C23" s="190"/>
      <c r="D23" s="187"/>
      <c r="E23" s="188" t="s">
        <v>115</v>
      </c>
      <c r="F23" s="191">
        <f t="shared" si="1"/>
        <v>153.42000000000002</v>
      </c>
      <c r="G23" s="190">
        <v>0.64</v>
      </c>
    </row>
    <row r="24" spans="1:7" x14ac:dyDescent="0.25">
      <c r="A24" s="188" t="s">
        <v>116</v>
      </c>
      <c r="B24" s="191">
        <f t="shared" si="0"/>
        <v>149.99999999999997</v>
      </c>
      <c r="C24" s="190"/>
      <c r="D24" s="187"/>
      <c r="E24" s="188" t="s">
        <v>116</v>
      </c>
      <c r="F24" s="191">
        <f t="shared" si="1"/>
        <v>152.78000000000003</v>
      </c>
      <c r="G24" s="190">
        <v>0.64</v>
      </c>
    </row>
    <row r="25" spans="1:7" x14ac:dyDescent="0.25">
      <c r="A25" s="66" t="s">
        <v>117</v>
      </c>
      <c r="B25" s="191">
        <f t="shared" si="0"/>
        <v>149.99999999999997</v>
      </c>
      <c r="C25" s="190"/>
      <c r="D25" s="187"/>
      <c r="E25" s="66" t="s">
        <v>117</v>
      </c>
      <c r="F25" s="191">
        <f t="shared" si="1"/>
        <v>152.14000000000004</v>
      </c>
      <c r="G25" s="190">
        <v>0.64</v>
      </c>
    </row>
    <row r="26" spans="1:7" x14ac:dyDescent="0.25">
      <c r="A26" s="188" t="s">
        <v>118</v>
      </c>
      <c r="B26" s="191">
        <f t="shared" si="0"/>
        <v>149.99999999999997</v>
      </c>
      <c r="C26" s="190"/>
      <c r="D26" s="187"/>
      <c r="E26" s="188" t="s">
        <v>118</v>
      </c>
      <c r="F26" s="191">
        <f t="shared" si="1"/>
        <v>151.50000000000006</v>
      </c>
      <c r="G26" s="190">
        <v>0.64</v>
      </c>
    </row>
    <row r="27" spans="1:7" x14ac:dyDescent="0.25">
      <c r="A27" s="188" t="s">
        <v>119</v>
      </c>
      <c r="B27" s="191">
        <f t="shared" si="0"/>
        <v>149.99999999999997</v>
      </c>
      <c r="C27" s="190"/>
      <c r="D27" s="187"/>
      <c r="E27" s="188" t="s">
        <v>119</v>
      </c>
      <c r="F27" s="191">
        <f t="shared" si="1"/>
        <v>150.86000000000007</v>
      </c>
      <c r="G27" s="190">
        <v>0.64</v>
      </c>
    </row>
    <row r="28" spans="1:7" x14ac:dyDescent="0.25">
      <c r="A28" s="66" t="s">
        <v>120</v>
      </c>
      <c r="B28" s="191">
        <f t="shared" si="0"/>
        <v>149.99999999999997</v>
      </c>
      <c r="C28" s="190"/>
      <c r="D28" s="187"/>
      <c r="E28" s="66" t="s">
        <v>120</v>
      </c>
      <c r="F28" s="191">
        <f t="shared" si="1"/>
        <v>150.22000000000008</v>
      </c>
      <c r="G28" s="190">
        <v>0.64</v>
      </c>
    </row>
    <row r="29" spans="1:7" x14ac:dyDescent="0.25">
      <c r="A29" s="188" t="s">
        <v>121</v>
      </c>
      <c r="B29" s="191">
        <f t="shared" si="0"/>
        <v>149.99999999999997</v>
      </c>
      <c r="C29" s="190"/>
      <c r="D29" s="187"/>
      <c r="E29" s="188" t="s">
        <v>121</v>
      </c>
      <c r="F29" s="191">
        <f t="shared" si="1"/>
        <v>149.5800000000001</v>
      </c>
      <c r="G29" s="190">
        <v>0.64</v>
      </c>
    </row>
    <row r="30" spans="1:7" x14ac:dyDescent="0.25">
      <c r="A30" s="188" t="s">
        <v>122</v>
      </c>
      <c r="B30" s="191">
        <f t="shared" si="0"/>
        <v>149.99999999999997</v>
      </c>
      <c r="C30" s="190"/>
      <c r="D30" s="187"/>
      <c r="E30" s="188" t="s">
        <v>122</v>
      </c>
      <c r="F30" s="191">
        <f t="shared" si="1"/>
        <v>148.94000000000011</v>
      </c>
      <c r="G30" s="190">
        <v>0.64</v>
      </c>
    </row>
    <row r="31" spans="1:7" ht="15.75" thickBot="1" x14ac:dyDescent="0.3">
      <c r="A31" s="192" t="s">
        <v>123</v>
      </c>
      <c r="B31" s="193">
        <f t="shared" si="0"/>
        <v>149.99999999999997</v>
      </c>
      <c r="C31" s="194"/>
      <c r="D31" s="195"/>
      <c r="E31" s="192" t="s">
        <v>123</v>
      </c>
      <c r="F31" s="191">
        <f t="shared" si="1"/>
        <v>148.30000000000013</v>
      </c>
      <c r="G31" s="190">
        <v>0.64</v>
      </c>
    </row>
  </sheetData>
  <mergeCells count="4">
    <mergeCell ref="A1:C1"/>
    <mergeCell ref="E1:G1"/>
    <mergeCell ref="B2:C2"/>
    <mergeCell ref="F2:G2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W373"/>
  <sheetViews>
    <sheetView showGridLines="0" zoomScale="70" zoomScaleNormal="70" workbookViewId="0">
      <pane xSplit="2" ySplit="3" topLeftCell="C352" activePane="bottomRight" state="frozen"/>
      <selection pane="topRight" activeCell="C1" sqref="C1"/>
      <selection pane="bottomLeft" activeCell="A4" sqref="A4"/>
      <selection pane="bottomRight" activeCell="D361" sqref="D361"/>
    </sheetView>
  </sheetViews>
  <sheetFormatPr baseColWidth="10" defaultRowHeight="15" x14ac:dyDescent="0.25"/>
  <cols>
    <col min="1" max="1" width="7.5703125" bestFit="1" customWidth="1"/>
    <col min="2" max="2" width="14.85546875" style="75" customWidth="1"/>
    <col min="3" max="3" width="8.85546875" style="75" bestFit="1" customWidth="1"/>
    <col min="4" max="4" width="9.42578125" style="75" bestFit="1" customWidth="1"/>
    <col min="5" max="5" width="7.5703125" style="75" bestFit="1" customWidth="1"/>
    <col min="6" max="6" width="8.140625" style="75" bestFit="1" customWidth="1"/>
    <col min="7" max="7" width="7.7109375" style="75" bestFit="1" customWidth="1"/>
    <col min="8" max="8" width="14" style="75" bestFit="1" customWidth="1"/>
    <col min="9" max="9" width="9.140625" style="75" bestFit="1" customWidth="1"/>
    <col min="10" max="10" width="11.7109375" style="75" bestFit="1" customWidth="1"/>
    <col min="11" max="11" width="8.7109375" style="75" bestFit="1" customWidth="1"/>
    <col min="12" max="12" width="9.140625" style="75" bestFit="1" customWidth="1"/>
    <col min="13" max="14" width="10.85546875" style="75" bestFit="1" customWidth="1"/>
    <col min="15" max="15" width="8.85546875" style="75" bestFit="1" customWidth="1"/>
    <col min="16" max="16" width="9.42578125" style="75" bestFit="1" customWidth="1"/>
    <col min="17" max="17" width="7.5703125" style="75" bestFit="1" customWidth="1"/>
    <col min="18" max="18" width="8.140625" style="75" bestFit="1" customWidth="1"/>
    <col min="19" max="19" width="7.7109375" style="75" bestFit="1" customWidth="1"/>
    <col min="20" max="20" width="10.85546875" style="75" bestFit="1" customWidth="1"/>
    <col min="21" max="21" width="9.140625" style="75" bestFit="1" customWidth="1"/>
    <col min="22" max="22" width="11.7109375" style="75" bestFit="1" customWidth="1"/>
    <col min="23" max="23" width="8.7109375" style="75" bestFit="1" customWidth="1"/>
    <col min="24" max="24" width="8" style="75" bestFit="1" customWidth="1"/>
    <col min="25" max="26" width="10.85546875" style="75" bestFit="1" customWidth="1"/>
    <col min="27" max="27" width="8.85546875" style="75" bestFit="1" customWidth="1"/>
    <col min="28" max="28" width="9.42578125" style="75" bestFit="1" customWidth="1"/>
    <col min="29" max="29" width="7.5703125" style="75" bestFit="1" customWidth="1"/>
    <col min="30" max="30" width="8.140625" style="75" bestFit="1" customWidth="1"/>
    <col min="31" max="31" width="7.7109375" style="75" bestFit="1" customWidth="1"/>
    <col min="32" max="32" width="10.85546875" style="75" bestFit="1" customWidth="1"/>
    <col min="33" max="33" width="9.140625" style="75" bestFit="1" customWidth="1"/>
    <col min="34" max="34" width="11.7109375" style="75" bestFit="1" customWidth="1"/>
    <col min="35" max="35" width="8.7109375" style="75" bestFit="1" customWidth="1"/>
    <col min="36" max="36" width="8" style="75" bestFit="1" customWidth="1"/>
    <col min="37" max="38" width="10.85546875" style="75" bestFit="1" customWidth="1"/>
    <col min="39" max="39" width="8.85546875" style="75" bestFit="1" customWidth="1"/>
    <col min="40" max="40" width="9.42578125" style="75" bestFit="1" customWidth="1"/>
    <col min="41" max="41" width="7.5703125" style="75" bestFit="1" customWidth="1"/>
    <col min="42" max="42" width="8.140625" style="75" bestFit="1" customWidth="1"/>
    <col min="43" max="43" width="7.7109375" style="75" bestFit="1" customWidth="1"/>
    <col min="44" max="44" width="10.85546875" style="75" bestFit="1" customWidth="1"/>
    <col min="45" max="45" width="9.140625" style="75" bestFit="1" customWidth="1"/>
    <col min="46" max="46" width="11.7109375" style="75" bestFit="1" customWidth="1"/>
    <col min="47" max="47" width="8.7109375" style="75" bestFit="1" customWidth="1"/>
    <col min="48" max="48" width="8" style="75" bestFit="1" customWidth="1"/>
    <col min="49" max="50" width="10.85546875" style="75" bestFit="1" customWidth="1"/>
    <col min="51" max="51" width="8.85546875" style="75" bestFit="1" customWidth="1"/>
    <col min="52" max="52" width="9.42578125" style="75" bestFit="1" customWidth="1"/>
    <col min="53" max="53" width="7.5703125" style="75" bestFit="1" customWidth="1"/>
    <col min="54" max="54" width="8.140625" style="75" bestFit="1" customWidth="1"/>
    <col min="55" max="55" width="7.7109375" style="75" bestFit="1" customWidth="1"/>
    <col min="56" max="56" width="10.85546875" style="75" bestFit="1" customWidth="1"/>
    <col min="57" max="57" width="9.140625" style="75" bestFit="1" customWidth="1"/>
    <col min="58" max="58" width="11.7109375" style="75" bestFit="1" customWidth="1"/>
    <col min="59" max="59" width="8.7109375" style="75" bestFit="1" customWidth="1"/>
    <col min="60" max="60" width="8" style="75" bestFit="1" customWidth="1"/>
    <col min="61" max="62" width="10.85546875" style="75" bestFit="1" customWidth="1"/>
    <col min="63" max="63" width="8.85546875" style="75" customWidth="1"/>
    <col min="64" max="64" width="9.42578125" style="75" customWidth="1"/>
    <col min="65" max="65" width="7.5703125" style="75" customWidth="1"/>
    <col min="66" max="66" width="8.140625" style="75" customWidth="1"/>
    <col min="67" max="67" width="7.7109375" style="75" customWidth="1"/>
    <col min="68" max="68" width="10.85546875" style="75" customWidth="1"/>
    <col min="69" max="69" width="9.140625" style="75" customWidth="1"/>
    <col min="70" max="70" width="11.7109375" style="75" customWidth="1"/>
    <col min="71" max="71" width="8.7109375" style="75" customWidth="1"/>
    <col min="72" max="72" width="8" style="75" customWidth="1"/>
    <col min="73" max="74" width="10.85546875" style="75" customWidth="1"/>
    <col min="75" max="75" width="8.85546875" style="75" hidden="1" customWidth="1"/>
    <col min="76" max="76" width="9.42578125" style="75" hidden="1" customWidth="1"/>
    <col min="77" max="77" width="7.5703125" style="75" hidden="1" customWidth="1"/>
    <col min="78" max="78" width="8.140625" style="75" hidden="1" customWidth="1"/>
    <col min="79" max="79" width="7.7109375" style="75" hidden="1" customWidth="1"/>
    <col min="80" max="80" width="10.85546875" style="75" hidden="1" customWidth="1"/>
    <col min="81" max="81" width="9.140625" style="75" hidden="1" customWidth="1"/>
    <col min="82" max="82" width="11.7109375" style="75" hidden="1" customWidth="1"/>
    <col min="83" max="83" width="8.7109375" style="75" hidden="1" customWidth="1"/>
    <col min="84" max="84" width="8" style="75" hidden="1" customWidth="1"/>
    <col min="85" max="86" width="10.85546875" style="75" hidden="1" customWidth="1"/>
    <col min="87" max="87" width="8.85546875" style="75" hidden="1" customWidth="1"/>
    <col min="88" max="88" width="9.42578125" style="75" hidden="1" customWidth="1"/>
    <col min="89" max="89" width="7.5703125" style="75" hidden="1" customWidth="1"/>
    <col min="90" max="90" width="8.140625" style="75" hidden="1" customWidth="1"/>
    <col min="91" max="91" width="7.7109375" style="75" hidden="1" customWidth="1"/>
    <col min="92" max="92" width="10.85546875" style="75" hidden="1" customWidth="1"/>
    <col min="93" max="93" width="9.140625" style="75" hidden="1" customWidth="1"/>
    <col min="94" max="94" width="11.7109375" style="75" hidden="1" customWidth="1"/>
    <col min="95" max="96" width="8" style="75" hidden="1" customWidth="1"/>
    <col min="97" max="98" width="10.85546875" style="75" hidden="1" customWidth="1"/>
    <col min="99" max="99" width="8.85546875" style="75" hidden="1" customWidth="1"/>
    <col min="100" max="100" width="9.42578125" style="75" hidden="1" customWidth="1"/>
    <col min="101" max="101" width="7.5703125" style="75" hidden="1" customWidth="1"/>
    <col min="102" max="102" width="8.140625" style="75" hidden="1" customWidth="1"/>
    <col min="103" max="103" width="7.7109375" style="75" hidden="1" customWidth="1"/>
    <col min="104" max="104" width="10.85546875" style="75" hidden="1" customWidth="1"/>
    <col min="105" max="105" width="9.140625" style="75" hidden="1" customWidth="1"/>
    <col min="106" max="106" width="11.7109375" style="75" hidden="1" customWidth="1"/>
    <col min="107" max="107" width="8.7109375" style="75" hidden="1" customWidth="1"/>
    <col min="108" max="108" width="8" style="75" hidden="1" customWidth="1"/>
    <col min="109" max="110" width="10.85546875" style="75" hidden="1" customWidth="1"/>
    <col min="111" max="111" width="8.85546875" style="75" hidden="1" customWidth="1"/>
    <col min="112" max="112" width="9.42578125" style="75" hidden="1" customWidth="1"/>
    <col min="113" max="113" width="7.5703125" style="75" hidden="1" customWidth="1"/>
    <col min="114" max="114" width="8.140625" style="75" hidden="1" customWidth="1"/>
    <col min="115" max="115" width="7.7109375" style="75" hidden="1" customWidth="1"/>
    <col min="116" max="116" width="10.85546875" style="75" hidden="1" customWidth="1"/>
    <col min="117" max="117" width="9.140625" style="75" hidden="1" customWidth="1"/>
    <col min="118" max="118" width="11.7109375" style="75" hidden="1" customWidth="1"/>
    <col min="119" max="119" width="8.7109375" style="75" hidden="1" customWidth="1"/>
    <col min="120" max="120" width="8" style="75" hidden="1" customWidth="1"/>
    <col min="121" max="122" width="10.85546875" style="75" hidden="1" customWidth="1"/>
    <col min="123" max="123" width="8.85546875" style="75" hidden="1" customWidth="1"/>
    <col min="124" max="124" width="9.42578125" style="75" hidden="1" customWidth="1"/>
    <col min="125" max="125" width="7.5703125" style="75" hidden="1" customWidth="1"/>
    <col min="126" max="126" width="8.140625" style="75" hidden="1" customWidth="1"/>
    <col min="127" max="127" width="7.7109375" style="75" hidden="1" customWidth="1"/>
    <col min="128" max="128" width="10.85546875" style="75" hidden="1" customWidth="1"/>
    <col min="129" max="129" width="9.140625" style="75" hidden="1" customWidth="1"/>
    <col min="130" max="130" width="11.7109375" style="75" hidden="1" customWidth="1"/>
    <col min="131" max="131" width="7.5703125" style="75" hidden="1" customWidth="1"/>
    <col min="132" max="132" width="8" style="75" hidden="1" customWidth="1"/>
    <col min="133" max="134" width="10.85546875" style="75" hidden="1" customWidth="1"/>
    <col min="135" max="135" width="8.85546875" style="75" hidden="1" customWidth="1"/>
    <col min="136" max="136" width="9.42578125" style="75" hidden="1" customWidth="1"/>
    <col min="137" max="137" width="7.5703125" style="75" hidden="1" customWidth="1"/>
    <col min="138" max="138" width="8.140625" style="75" hidden="1" customWidth="1"/>
    <col min="139" max="139" width="7.7109375" style="75" hidden="1" customWidth="1"/>
    <col min="140" max="140" width="10.85546875" style="75" hidden="1" customWidth="1"/>
    <col min="141" max="141" width="9.140625" style="75" hidden="1" customWidth="1"/>
    <col min="142" max="142" width="11.7109375" style="75" hidden="1" customWidth="1"/>
    <col min="143" max="143" width="8.7109375" style="75" hidden="1" customWidth="1"/>
    <col min="144" max="144" width="8" style="75" hidden="1" customWidth="1"/>
    <col min="145" max="146" width="10.85546875" style="75" hidden="1" customWidth="1"/>
    <col min="147" max="147" width="8.85546875" style="75" hidden="1" customWidth="1"/>
    <col min="148" max="148" width="9.42578125" style="75" hidden="1" customWidth="1"/>
    <col min="149" max="149" width="7.5703125" style="75" hidden="1" customWidth="1"/>
    <col min="150" max="150" width="8.140625" style="75" hidden="1" customWidth="1"/>
    <col min="151" max="151" width="7.7109375" style="75" hidden="1" customWidth="1"/>
    <col min="152" max="152" width="10.85546875" style="75" hidden="1" customWidth="1"/>
    <col min="153" max="153" width="9.140625" style="75" hidden="1" customWidth="1"/>
    <col min="154" max="154" width="11.7109375" style="75" hidden="1" customWidth="1"/>
    <col min="155" max="155" width="8.7109375" style="75" hidden="1" customWidth="1"/>
    <col min="156" max="156" width="8" style="75" hidden="1" customWidth="1"/>
    <col min="157" max="158" width="10.85546875" style="75" hidden="1" customWidth="1"/>
    <col min="159" max="159" width="8.85546875" style="75" hidden="1" customWidth="1"/>
    <col min="160" max="160" width="9.42578125" style="75" hidden="1" customWidth="1"/>
    <col min="161" max="161" width="7.5703125" style="75" hidden="1" customWidth="1"/>
    <col min="162" max="162" width="8.140625" style="75" hidden="1" customWidth="1"/>
    <col min="163" max="163" width="7.7109375" style="75" hidden="1" customWidth="1"/>
    <col min="164" max="164" width="10.85546875" style="75" hidden="1" customWidth="1"/>
    <col min="165" max="165" width="9.140625" style="75" hidden="1" customWidth="1"/>
    <col min="166" max="166" width="11.7109375" style="75" hidden="1" customWidth="1"/>
    <col min="167" max="167" width="8.7109375" style="75" hidden="1" customWidth="1"/>
    <col min="168" max="168" width="8" style="75" hidden="1" customWidth="1"/>
    <col min="169" max="170" width="10.85546875" style="75" hidden="1" customWidth="1"/>
    <col min="171" max="171" width="8.85546875" style="75" hidden="1" customWidth="1"/>
    <col min="172" max="172" width="9.42578125" style="75" hidden="1" customWidth="1"/>
    <col min="173" max="173" width="7.5703125" style="75" hidden="1" customWidth="1"/>
    <col min="174" max="174" width="8.140625" style="75" hidden="1" customWidth="1"/>
    <col min="175" max="175" width="7.7109375" style="75" hidden="1" customWidth="1"/>
    <col min="176" max="176" width="10.85546875" style="75" hidden="1" customWidth="1"/>
    <col min="177" max="177" width="9.140625" style="75" hidden="1" customWidth="1"/>
    <col min="178" max="178" width="11.7109375" style="75" hidden="1" customWidth="1"/>
    <col min="179" max="179" width="8.7109375" style="75" hidden="1" customWidth="1"/>
    <col min="180" max="180" width="8" style="75" hidden="1" customWidth="1"/>
    <col min="181" max="182" width="10.85546875" style="75" hidden="1" customWidth="1"/>
    <col min="183" max="183" width="8.85546875" style="75" hidden="1" customWidth="1"/>
    <col min="184" max="184" width="9.42578125" style="75" hidden="1" customWidth="1"/>
    <col min="185" max="185" width="7.5703125" style="75" hidden="1" customWidth="1"/>
    <col min="186" max="186" width="8.140625" style="75" hidden="1" customWidth="1"/>
    <col min="187" max="187" width="7.7109375" style="75" hidden="1" customWidth="1"/>
    <col min="188" max="188" width="10.85546875" style="75" hidden="1" customWidth="1"/>
    <col min="189" max="189" width="9.140625" style="75" hidden="1" customWidth="1"/>
    <col min="190" max="190" width="11.7109375" style="75" hidden="1" customWidth="1"/>
    <col min="191" max="191" width="8.7109375" style="75" hidden="1" customWidth="1"/>
    <col min="192" max="192" width="8" style="75" hidden="1" customWidth="1"/>
    <col min="193" max="194" width="10.85546875" style="75" hidden="1" customWidth="1"/>
    <col min="195" max="195" width="8.85546875" style="75" hidden="1" customWidth="1"/>
    <col min="196" max="196" width="9.42578125" style="75" hidden="1" customWidth="1"/>
    <col min="197" max="197" width="7.5703125" style="75" hidden="1" customWidth="1"/>
    <col min="198" max="198" width="8.140625" style="75" hidden="1" customWidth="1"/>
    <col min="199" max="199" width="7.7109375" style="75" hidden="1" customWidth="1"/>
    <col min="200" max="200" width="10.85546875" style="75" hidden="1" customWidth="1"/>
    <col min="201" max="201" width="9.140625" style="75" hidden="1" customWidth="1"/>
    <col min="202" max="202" width="11.7109375" style="75" hidden="1" customWidth="1"/>
    <col min="203" max="203" width="8.7109375" style="75" hidden="1" customWidth="1"/>
    <col min="204" max="204" width="8" style="75" hidden="1" customWidth="1"/>
    <col min="205" max="206" width="10.85546875" style="75" hidden="1" customWidth="1"/>
    <col min="207" max="207" width="8.85546875" style="75" hidden="1" customWidth="1"/>
    <col min="208" max="208" width="9.42578125" style="75" hidden="1" customWidth="1"/>
    <col min="209" max="209" width="7.5703125" style="75" hidden="1" customWidth="1"/>
    <col min="210" max="210" width="8.140625" style="75" hidden="1" customWidth="1"/>
    <col min="211" max="211" width="7.7109375" style="75" hidden="1" customWidth="1"/>
    <col min="212" max="212" width="10.85546875" style="75" hidden="1" customWidth="1"/>
    <col min="213" max="213" width="9.140625" style="75" hidden="1" customWidth="1"/>
    <col min="214" max="214" width="11.7109375" style="75" hidden="1" customWidth="1"/>
    <col min="215" max="215" width="7.5703125" style="75" hidden="1" customWidth="1"/>
    <col min="216" max="216" width="8" style="75" hidden="1" customWidth="1"/>
    <col min="217" max="218" width="10.85546875" style="75" hidden="1" customWidth="1"/>
    <col min="219" max="219" width="10.140625" style="75" bestFit="1" customWidth="1"/>
    <col min="220" max="220" width="10.85546875" style="75" bestFit="1" customWidth="1"/>
    <col min="221" max="221" width="8.7109375" style="75" bestFit="1" customWidth="1"/>
    <col min="222" max="222" width="8.42578125" style="75" bestFit="1" customWidth="1"/>
    <col min="223" max="223" width="8.7109375" style="75" bestFit="1" customWidth="1"/>
    <col min="224" max="224" width="14" style="206" bestFit="1" customWidth="1"/>
    <col min="225" max="225" width="9" style="75" bestFit="1" customWidth="1"/>
    <col min="226" max="226" width="12.7109375" style="75" bestFit="1" customWidth="1"/>
    <col min="227" max="227" width="11.7109375" style="75" bestFit="1" customWidth="1"/>
    <col min="228" max="228" width="12.5703125" style="75" bestFit="1" customWidth="1"/>
    <col min="229" max="229" width="11.28515625" style="75" bestFit="1" customWidth="1"/>
    <col min="230" max="230" width="10.85546875" style="75" bestFit="1" customWidth="1"/>
    <col min="231" max="231" width="10.85546875" style="75" customWidth="1"/>
    <col min="232" max="16384" width="11.42578125" style="75"/>
  </cols>
  <sheetData>
    <row r="1" spans="1:231" ht="47.25" thickBot="1" x14ac:dyDescent="0.3">
      <c r="A1" s="216"/>
      <c r="B1" s="217"/>
      <c r="C1" s="220" t="s">
        <v>42</v>
      </c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  <c r="BC1" s="221"/>
      <c r="BD1" s="221"/>
      <c r="BE1" s="221"/>
      <c r="BF1" s="221"/>
      <c r="BG1" s="221"/>
      <c r="BH1" s="221"/>
      <c r="BI1" s="221"/>
      <c r="BJ1" s="221"/>
      <c r="BK1" s="221"/>
      <c r="BL1" s="221"/>
      <c r="BM1" s="221"/>
      <c r="BN1" s="221"/>
      <c r="BO1" s="221"/>
      <c r="BP1" s="221"/>
      <c r="BQ1" s="221"/>
      <c r="BR1" s="221"/>
      <c r="BS1" s="221"/>
      <c r="BT1" s="221"/>
      <c r="BU1" s="221"/>
      <c r="BV1" s="221"/>
      <c r="BW1" s="87"/>
      <c r="BX1" s="87"/>
      <c r="BY1" s="87"/>
      <c r="BZ1" s="87"/>
      <c r="CA1" s="87"/>
      <c r="CB1" s="87"/>
      <c r="CC1" s="87"/>
      <c r="CD1" s="87"/>
      <c r="CE1" s="87"/>
      <c r="CF1" s="87"/>
      <c r="CG1" s="87"/>
      <c r="CH1" s="87"/>
      <c r="CI1" s="87"/>
      <c r="CJ1" s="87"/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258" t="s">
        <v>30</v>
      </c>
      <c r="DT1" s="258"/>
      <c r="DU1" s="258"/>
      <c r="DV1" s="258"/>
      <c r="DW1" s="258"/>
      <c r="DX1" s="258"/>
      <c r="DY1" s="258"/>
      <c r="DZ1" s="258"/>
      <c r="EA1" s="258"/>
      <c r="EB1" s="258"/>
      <c r="EC1" s="258"/>
      <c r="ED1" s="258"/>
      <c r="EE1" s="258"/>
      <c r="EF1" s="258"/>
      <c r="EG1" s="258"/>
      <c r="EH1" s="258"/>
      <c r="EI1" s="258"/>
      <c r="EJ1" s="258"/>
      <c r="EK1" s="258"/>
      <c r="EL1" s="258"/>
      <c r="EM1" s="258"/>
      <c r="EN1" s="258"/>
      <c r="EO1" s="258"/>
      <c r="EP1" s="258"/>
      <c r="EQ1" s="258"/>
      <c r="ER1" s="258"/>
      <c r="ES1" s="258"/>
      <c r="ET1" s="258"/>
      <c r="EU1" s="258"/>
      <c r="EV1" s="258"/>
      <c r="EW1" s="258"/>
      <c r="EX1" s="258"/>
      <c r="EY1" s="258"/>
      <c r="EZ1" s="258"/>
      <c r="FA1" s="258"/>
      <c r="FB1" s="258"/>
      <c r="FC1" s="258"/>
      <c r="FD1" s="258"/>
      <c r="FE1" s="258"/>
      <c r="FF1" s="258"/>
      <c r="FG1" s="258"/>
      <c r="FH1" s="258"/>
      <c r="FI1" s="258"/>
      <c r="FJ1" s="258"/>
      <c r="FK1" s="258"/>
      <c r="FL1" s="258"/>
      <c r="FM1" s="258"/>
      <c r="FN1" s="258"/>
      <c r="FO1" s="231" t="s">
        <v>31</v>
      </c>
      <c r="FP1" s="231"/>
      <c r="FQ1" s="231"/>
      <c r="FR1" s="231"/>
      <c r="FS1" s="231"/>
      <c r="FT1" s="231"/>
      <c r="FU1" s="231"/>
      <c r="FV1" s="231"/>
      <c r="FW1" s="231"/>
      <c r="FX1" s="231"/>
      <c r="FY1" s="231"/>
      <c r="FZ1" s="231"/>
      <c r="GA1" s="231"/>
      <c r="GB1" s="231"/>
      <c r="GC1" s="231"/>
      <c r="GD1" s="231"/>
      <c r="GE1" s="231"/>
      <c r="GF1" s="231"/>
      <c r="GG1" s="231"/>
      <c r="GH1" s="231"/>
      <c r="GI1" s="231"/>
      <c r="GJ1" s="231"/>
      <c r="GK1" s="231"/>
      <c r="GL1" s="231"/>
      <c r="GM1" s="231"/>
      <c r="GN1" s="231"/>
      <c r="GO1" s="231"/>
      <c r="GP1" s="231"/>
      <c r="GQ1" s="231"/>
      <c r="GR1" s="231"/>
      <c r="GS1" s="231"/>
      <c r="GT1" s="231"/>
      <c r="GU1" s="231"/>
      <c r="GV1" s="231"/>
      <c r="GW1" s="231"/>
      <c r="GX1" s="231"/>
      <c r="GY1" s="231"/>
      <c r="GZ1" s="231"/>
      <c r="HA1" s="231"/>
      <c r="HB1" s="231"/>
      <c r="HC1" s="231"/>
      <c r="HD1" s="231"/>
      <c r="HE1" s="231"/>
      <c r="HF1" s="231"/>
      <c r="HG1" s="231"/>
      <c r="HH1" s="231"/>
      <c r="HI1" s="231"/>
      <c r="HJ1" s="232"/>
      <c r="HK1" s="223" t="s">
        <v>0</v>
      </c>
      <c r="HL1" s="224"/>
      <c r="HM1" s="224"/>
      <c r="HN1" s="224"/>
      <c r="HO1" s="224"/>
      <c r="HP1" s="224"/>
      <c r="HQ1" s="224"/>
      <c r="HR1" s="224"/>
      <c r="HS1" s="224"/>
      <c r="HT1" s="224"/>
      <c r="HU1" s="224"/>
      <c r="HV1" s="225"/>
      <c r="HW1" s="226"/>
    </row>
    <row r="2" spans="1:231" ht="24" thickBot="1" x14ac:dyDescent="0.3">
      <c r="A2" s="218"/>
      <c r="B2" s="219"/>
      <c r="C2" s="212" t="s">
        <v>131</v>
      </c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4"/>
      <c r="O2" s="259" t="s">
        <v>132</v>
      </c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4"/>
      <c r="AA2" s="259" t="s">
        <v>133</v>
      </c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4"/>
      <c r="AM2" s="259" t="s">
        <v>134</v>
      </c>
      <c r="AN2" s="213"/>
      <c r="AO2" s="213"/>
      <c r="AP2" s="213"/>
      <c r="AQ2" s="213"/>
      <c r="AR2" s="213"/>
      <c r="AS2" s="213"/>
      <c r="AT2" s="213"/>
      <c r="AU2" s="213"/>
      <c r="AV2" s="213"/>
      <c r="AW2" s="213"/>
      <c r="AX2" s="214"/>
      <c r="AY2" s="259" t="s">
        <v>135</v>
      </c>
      <c r="AZ2" s="213"/>
      <c r="BA2" s="213"/>
      <c r="BB2" s="213"/>
      <c r="BC2" s="213"/>
      <c r="BD2" s="213"/>
      <c r="BE2" s="213"/>
      <c r="BF2" s="213"/>
      <c r="BG2" s="213"/>
      <c r="BH2" s="213"/>
      <c r="BI2" s="213"/>
      <c r="BJ2" s="214"/>
      <c r="BK2" s="259" t="s">
        <v>136</v>
      </c>
      <c r="BL2" s="213"/>
      <c r="BM2" s="213"/>
      <c r="BN2" s="213"/>
      <c r="BO2" s="213"/>
      <c r="BP2" s="213"/>
      <c r="BQ2" s="213"/>
      <c r="BR2" s="213"/>
      <c r="BS2" s="213"/>
      <c r="BT2" s="213"/>
      <c r="BU2" s="213"/>
      <c r="BV2" s="214"/>
      <c r="BW2" s="259" t="s">
        <v>22</v>
      </c>
      <c r="BX2" s="213"/>
      <c r="BY2" s="213"/>
      <c r="BZ2" s="213"/>
      <c r="CA2" s="213"/>
      <c r="CB2" s="213"/>
      <c r="CC2" s="213"/>
      <c r="CD2" s="213"/>
      <c r="CE2" s="213"/>
      <c r="CF2" s="213"/>
      <c r="CG2" s="213"/>
      <c r="CH2" s="214"/>
      <c r="CI2" s="259" t="s">
        <v>23</v>
      </c>
      <c r="CJ2" s="213"/>
      <c r="CK2" s="213"/>
      <c r="CL2" s="213"/>
      <c r="CM2" s="213"/>
      <c r="CN2" s="213"/>
      <c r="CO2" s="213"/>
      <c r="CP2" s="213"/>
      <c r="CQ2" s="213"/>
      <c r="CR2" s="213"/>
      <c r="CS2" s="213"/>
      <c r="CT2" s="214"/>
      <c r="CU2" s="259" t="s">
        <v>24</v>
      </c>
      <c r="CV2" s="213"/>
      <c r="CW2" s="213"/>
      <c r="CX2" s="213"/>
      <c r="CY2" s="213"/>
      <c r="CZ2" s="213"/>
      <c r="DA2" s="213"/>
      <c r="DB2" s="213"/>
      <c r="DC2" s="213"/>
      <c r="DD2" s="213"/>
      <c r="DE2" s="213"/>
      <c r="DF2" s="214"/>
      <c r="DG2" s="259" t="s">
        <v>25</v>
      </c>
      <c r="DH2" s="213"/>
      <c r="DI2" s="213"/>
      <c r="DJ2" s="213"/>
      <c r="DK2" s="213"/>
      <c r="DL2" s="213"/>
      <c r="DM2" s="213"/>
      <c r="DN2" s="213"/>
      <c r="DO2" s="213"/>
      <c r="DP2" s="213"/>
      <c r="DQ2" s="213"/>
      <c r="DR2" s="214"/>
      <c r="DS2" s="259" t="s">
        <v>26</v>
      </c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4"/>
      <c r="EE2" s="259" t="s">
        <v>27</v>
      </c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4"/>
      <c r="EQ2" s="259" t="s">
        <v>28</v>
      </c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4"/>
      <c r="FC2" s="259" t="s">
        <v>29</v>
      </c>
      <c r="FD2" s="213"/>
      <c r="FE2" s="213"/>
      <c r="FF2" s="213"/>
      <c r="FG2" s="213"/>
      <c r="FH2" s="213"/>
      <c r="FI2" s="213"/>
      <c r="FJ2" s="213"/>
      <c r="FK2" s="213"/>
      <c r="FL2" s="213"/>
      <c r="FM2" s="213"/>
      <c r="FN2" s="214"/>
      <c r="FO2" s="259" t="s">
        <v>32</v>
      </c>
      <c r="FP2" s="213"/>
      <c r="FQ2" s="213"/>
      <c r="FR2" s="213"/>
      <c r="FS2" s="213"/>
      <c r="FT2" s="213"/>
      <c r="FU2" s="213"/>
      <c r="FV2" s="213"/>
      <c r="FW2" s="213"/>
      <c r="FX2" s="213"/>
      <c r="FY2" s="213"/>
      <c r="FZ2" s="214"/>
      <c r="GA2" s="259" t="s">
        <v>33</v>
      </c>
      <c r="GB2" s="213"/>
      <c r="GC2" s="213"/>
      <c r="GD2" s="213"/>
      <c r="GE2" s="213"/>
      <c r="GF2" s="213"/>
      <c r="GG2" s="213"/>
      <c r="GH2" s="213"/>
      <c r="GI2" s="213"/>
      <c r="GJ2" s="213"/>
      <c r="GK2" s="213"/>
      <c r="GL2" s="214"/>
      <c r="GM2" s="259" t="s">
        <v>34</v>
      </c>
      <c r="GN2" s="213"/>
      <c r="GO2" s="213"/>
      <c r="GP2" s="213"/>
      <c r="GQ2" s="213"/>
      <c r="GR2" s="213"/>
      <c r="GS2" s="213"/>
      <c r="GT2" s="213"/>
      <c r="GU2" s="213"/>
      <c r="GV2" s="213"/>
      <c r="GW2" s="213"/>
      <c r="GX2" s="214"/>
      <c r="GY2" s="259" t="s">
        <v>35</v>
      </c>
      <c r="GZ2" s="213"/>
      <c r="HA2" s="213"/>
      <c r="HB2" s="213"/>
      <c r="HC2" s="213"/>
      <c r="HD2" s="213"/>
      <c r="HE2" s="213"/>
      <c r="HF2" s="213"/>
      <c r="HG2" s="213"/>
      <c r="HH2" s="213"/>
      <c r="HI2" s="213"/>
      <c r="HJ2" s="214"/>
      <c r="HK2" s="227"/>
      <c r="HL2" s="228"/>
      <c r="HM2" s="228"/>
      <c r="HN2" s="228"/>
      <c r="HO2" s="228"/>
      <c r="HP2" s="228"/>
      <c r="HQ2" s="228"/>
      <c r="HR2" s="228"/>
      <c r="HS2" s="228"/>
      <c r="HT2" s="228"/>
      <c r="HU2" s="228"/>
      <c r="HV2" s="229"/>
      <c r="HW2" s="230"/>
    </row>
    <row r="3" spans="1:231" ht="19.5" thickBot="1" x14ac:dyDescent="0.3">
      <c r="A3" s="1" t="s">
        <v>3</v>
      </c>
      <c r="B3" s="2" t="s">
        <v>4</v>
      </c>
      <c r="C3" s="3" t="s">
        <v>5</v>
      </c>
      <c r="D3" s="4" t="s">
        <v>6</v>
      </c>
      <c r="E3" s="4" t="s">
        <v>7</v>
      </c>
      <c r="F3" s="4" t="s">
        <v>8</v>
      </c>
      <c r="G3" s="4" t="s">
        <v>9</v>
      </c>
      <c r="H3" s="4" t="s">
        <v>10</v>
      </c>
      <c r="I3" s="4" t="s">
        <v>11</v>
      </c>
      <c r="J3" s="4" t="s">
        <v>12</v>
      </c>
      <c r="K3" s="4" t="s">
        <v>13</v>
      </c>
      <c r="L3" s="4" t="s">
        <v>14</v>
      </c>
      <c r="M3" s="4" t="s">
        <v>15</v>
      </c>
      <c r="N3" s="5" t="s">
        <v>16</v>
      </c>
      <c r="O3" s="3" t="s">
        <v>5</v>
      </c>
      <c r="P3" s="4" t="s">
        <v>6</v>
      </c>
      <c r="Q3" s="4" t="s">
        <v>7</v>
      </c>
      <c r="R3" s="4" t="s">
        <v>8</v>
      </c>
      <c r="S3" s="4" t="s">
        <v>9</v>
      </c>
      <c r="T3" s="4" t="s">
        <v>10</v>
      </c>
      <c r="U3" s="4" t="s">
        <v>11</v>
      </c>
      <c r="V3" s="4" t="s">
        <v>12</v>
      </c>
      <c r="W3" s="4" t="s">
        <v>13</v>
      </c>
      <c r="X3" s="4" t="s">
        <v>14</v>
      </c>
      <c r="Y3" s="4" t="s">
        <v>15</v>
      </c>
      <c r="Z3" s="5" t="s">
        <v>16</v>
      </c>
      <c r="AA3" s="3" t="s">
        <v>5</v>
      </c>
      <c r="AB3" s="4" t="s">
        <v>6</v>
      </c>
      <c r="AC3" s="4" t="s">
        <v>7</v>
      </c>
      <c r="AD3" s="4" t="s">
        <v>8</v>
      </c>
      <c r="AE3" s="4" t="s">
        <v>9</v>
      </c>
      <c r="AF3" s="4" t="s">
        <v>10</v>
      </c>
      <c r="AG3" s="4" t="s">
        <v>11</v>
      </c>
      <c r="AH3" s="4" t="s">
        <v>12</v>
      </c>
      <c r="AI3" s="4" t="s">
        <v>13</v>
      </c>
      <c r="AJ3" s="4" t="s">
        <v>14</v>
      </c>
      <c r="AK3" s="4" t="s">
        <v>15</v>
      </c>
      <c r="AL3" s="5" t="s">
        <v>16</v>
      </c>
      <c r="AM3" s="3" t="s">
        <v>5</v>
      </c>
      <c r="AN3" s="4" t="s">
        <v>6</v>
      </c>
      <c r="AO3" s="4" t="s">
        <v>7</v>
      </c>
      <c r="AP3" s="4" t="s">
        <v>8</v>
      </c>
      <c r="AQ3" s="4" t="s">
        <v>9</v>
      </c>
      <c r="AR3" s="4" t="s">
        <v>10</v>
      </c>
      <c r="AS3" s="4" t="s">
        <v>11</v>
      </c>
      <c r="AT3" s="4" t="s">
        <v>12</v>
      </c>
      <c r="AU3" s="4" t="s">
        <v>13</v>
      </c>
      <c r="AV3" s="4" t="s">
        <v>14</v>
      </c>
      <c r="AW3" s="4" t="s">
        <v>15</v>
      </c>
      <c r="AX3" s="5" t="s">
        <v>16</v>
      </c>
      <c r="AY3" s="3" t="s">
        <v>5</v>
      </c>
      <c r="AZ3" s="4" t="s">
        <v>6</v>
      </c>
      <c r="BA3" s="4" t="s">
        <v>7</v>
      </c>
      <c r="BB3" s="4" t="s">
        <v>8</v>
      </c>
      <c r="BC3" s="4" t="s">
        <v>9</v>
      </c>
      <c r="BD3" s="4" t="s">
        <v>10</v>
      </c>
      <c r="BE3" s="4" t="s">
        <v>11</v>
      </c>
      <c r="BF3" s="4" t="s">
        <v>12</v>
      </c>
      <c r="BG3" s="4" t="s">
        <v>13</v>
      </c>
      <c r="BH3" s="4" t="s">
        <v>14</v>
      </c>
      <c r="BI3" s="4" t="s">
        <v>15</v>
      </c>
      <c r="BJ3" s="5" t="s">
        <v>16</v>
      </c>
      <c r="BK3" s="3" t="s">
        <v>5</v>
      </c>
      <c r="BL3" s="4" t="s">
        <v>6</v>
      </c>
      <c r="BM3" s="4" t="s">
        <v>7</v>
      </c>
      <c r="BN3" s="4" t="s">
        <v>8</v>
      </c>
      <c r="BO3" s="4" t="s">
        <v>9</v>
      </c>
      <c r="BP3" s="4" t="s">
        <v>10</v>
      </c>
      <c r="BQ3" s="4" t="s">
        <v>11</v>
      </c>
      <c r="BR3" s="4" t="s">
        <v>12</v>
      </c>
      <c r="BS3" s="4" t="s">
        <v>13</v>
      </c>
      <c r="BT3" s="4" t="s">
        <v>14</v>
      </c>
      <c r="BU3" s="4" t="s">
        <v>15</v>
      </c>
      <c r="BV3" s="5" t="s">
        <v>16</v>
      </c>
      <c r="BW3" s="3" t="s">
        <v>5</v>
      </c>
      <c r="BX3" s="4" t="s">
        <v>6</v>
      </c>
      <c r="BY3" s="4" t="s">
        <v>7</v>
      </c>
      <c r="BZ3" s="4" t="s">
        <v>8</v>
      </c>
      <c r="CA3" s="4" t="s">
        <v>9</v>
      </c>
      <c r="CB3" s="4" t="s">
        <v>10</v>
      </c>
      <c r="CC3" s="4" t="s">
        <v>11</v>
      </c>
      <c r="CD3" s="4" t="s">
        <v>12</v>
      </c>
      <c r="CE3" s="4" t="s">
        <v>13</v>
      </c>
      <c r="CF3" s="4" t="s">
        <v>14</v>
      </c>
      <c r="CG3" s="4" t="s">
        <v>15</v>
      </c>
      <c r="CH3" s="5" t="s">
        <v>16</v>
      </c>
      <c r="CI3" s="3" t="s">
        <v>5</v>
      </c>
      <c r="CJ3" s="4" t="s">
        <v>6</v>
      </c>
      <c r="CK3" s="4" t="s">
        <v>7</v>
      </c>
      <c r="CL3" s="4" t="s">
        <v>8</v>
      </c>
      <c r="CM3" s="4" t="s">
        <v>9</v>
      </c>
      <c r="CN3" s="4" t="s">
        <v>10</v>
      </c>
      <c r="CO3" s="4" t="s">
        <v>11</v>
      </c>
      <c r="CP3" s="4" t="s">
        <v>12</v>
      </c>
      <c r="CQ3" s="4" t="s">
        <v>13</v>
      </c>
      <c r="CR3" s="4" t="s">
        <v>14</v>
      </c>
      <c r="CS3" s="4" t="s">
        <v>15</v>
      </c>
      <c r="CT3" s="5" t="s">
        <v>16</v>
      </c>
      <c r="CU3" s="3" t="s">
        <v>5</v>
      </c>
      <c r="CV3" s="4" t="s">
        <v>6</v>
      </c>
      <c r="CW3" s="4" t="s">
        <v>7</v>
      </c>
      <c r="CX3" s="4" t="s">
        <v>8</v>
      </c>
      <c r="CY3" s="4" t="s">
        <v>9</v>
      </c>
      <c r="CZ3" s="4" t="s">
        <v>10</v>
      </c>
      <c r="DA3" s="4" t="s">
        <v>11</v>
      </c>
      <c r="DB3" s="4" t="s">
        <v>12</v>
      </c>
      <c r="DC3" s="4" t="s">
        <v>13</v>
      </c>
      <c r="DD3" s="4" t="s">
        <v>14</v>
      </c>
      <c r="DE3" s="4" t="s">
        <v>15</v>
      </c>
      <c r="DF3" s="5" t="s">
        <v>16</v>
      </c>
      <c r="DG3" s="3" t="s">
        <v>5</v>
      </c>
      <c r="DH3" s="4" t="s">
        <v>6</v>
      </c>
      <c r="DI3" s="4" t="s">
        <v>7</v>
      </c>
      <c r="DJ3" s="4" t="s">
        <v>8</v>
      </c>
      <c r="DK3" s="4" t="s">
        <v>9</v>
      </c>
      <c r="DL3" s="4" t="s">
        <v>10</v>
      </c>
      <c r="DM3" s="4" t="s">
        <v>11</v>
      </c>
      <c r="DN3" s="4" t="s">
        <v>12</v>
      </c>
      <c r="DO3" s="4" t="s">
        <v>13</v>
      </c>
      <c r="DP3" s="4" t="s">
        <v>14</v>
      </c>
      <c r="DQ3" s="4" t="s">
        <v>15</v>
      </c>
      <c r="DR3" s="5" t="s">
        <v>16</v>
      </c>
      <c r="DS3" s="3" t="s">
        <v>5</v>
      </c>
      <c r="DT3" s="4" t="s">
        <v>6</v>
      </c>
      <c r="DU3" s="4" t="s">
        <v>7</v>
      </c>
      <c r="DV3" s="4" t="s">
        <v>8</v>
      </c>
      <c r="DW3" s="4" t="s">
        <v>9</v>
      </c>
      <c r="DX3" s="4" t="s">
        <v>10</v>
      </c>
      <c r="DY3" s="4" t="s">
        <v>11</v>
      </c>
      <c r="DZ3" s="4" t="s">
        <v>12</v>
      </c>
      <c r="EA3" s="4" t="s">
        <v>13</v>
      </c>
      <c r="EB3" s="4" t="s">
        <v>14</v>
      </c>
      <c r="EC3" s="4" t="s">
        <v>15</v>
      </c>
      <c r="ED3" s="5" t="s">
        <v>16</v>
      </c>
      <c r="EE3" s="3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 t="s">
        <v>15</v>
      </c>
      <c r="EP3" s="5" t="s">
        <v>16</v>
      </c>
      <c r="EQ3" s="3" t="s">
        <v>5</v>
      </c>
      <c r="ER3" s="4" t="s">
        <v>6</v>
      </c>
      <c r="ES3" s="4" t="s">
        <v>7</v>
      </c>
      <c r="ET3" s="4" t="s">
        <v>8</v>
      </c>
      <c r="EU3" s="4" t="s">
        <v>9</v>
      </c>
      <c r="EV3" s="4" t="s">
        <v>10</v>
      </c>
      <c r="EW3" s="4" t="s">
        <v>11</v>
      </c>
      <c r="EX3" s="4" t="s">
        <v>12</v>
      </c>
      <c r="EY3" s="4" t="s">
        <v>13</v>
      </c>
      <c r="EZ3" s="4" t="s">
        <v>14</v>
      </c>
      <c r="FA3" s="4" t="s">
        <v>15</v>
      </c>
      <c r="FB3" s="5" t="s">
        <v>16</v>
      </c>
      <c r="FC3" s="3" t="s">
        <v>5</v>
      </c>
      <c r="FD3" s="4" t="s">
        <v>6</v>
      </c>
      <c r="FE3" s="4" t="s">
        <v>7</v>
      </c>
      <c r="FF3" s="4" t="s">
        <v>8</v>
      </c>
      <c r="FG3" s="4" t="s">
        <v>9</v>
      </c>
      <c r="FH3" s="4" t="s">
        <v>10</v>
      </c>
      <c r="FI3" s="4" t="s">
        <v>11</v>
      </c>
      <c r="FJ3" s="4" t="s">
        <v>12</v>
      </c>
      <c r="FK3" s="4" t="s">
        <v>13</v>
      </c>
      <c r="FL3" s="4" t="s">
        <v>14</v>
      </c>
      <c r="FM3" s="4" t="s">
        <v>15</v>
      </c>
      <c r="FN3" s="5" t="s">
        <v>16</v>
      </c>
      <c r="FO3" s="3" t="s">
        <v>5</v>
      </c>
      <c r="FP3" s="4" t="s">
        <v>6</v>
      </c>
      <c r="FQ3" s="4" t="s">
        <v>7</v>
      </c>
      <c r="FR3" s="4" t="s">
        <v>8</v>
      </c>
      <c r="FS3" s="4" t="s">
        <v>9</v>
      </c>
      <c r="FT3" s="4" t="s">
        <v>10</v>
      </c>
      <c r="FU3" s="4" t="s">
        <v>11</v>
      </c>
      <c r="FV3" s="4" t="s">
        <v>12</v>
      </c>
      <c r="FW3" s="4" t="s">
        <v>13</v>
      </c>
      <c r="FX3" s="4" t="s">
        <v>14</v>
      </c>
      <c r="FY3" s="4" t="s">
        <v>15</v>
      </c>
      <c r="FZ3" s="5" t="s">
        <v>16</v>
      </c>
      <c r="GA3" s="3" t="s">
        <v>5</v>
      </c>
      <c r="GB3" s="4" t="s">
        <v>6</v>
      </c>
      <c r="GC3" s="4" t="s">
        <v>7</v>
      </c>
      <c r="GD3" s="4" t="s">
        <v>8</v>
      </c>
      <c r="GE3" s="4" t="s">
        <v>9</v>
      </c>
      <c r="GF3" s="4" t="s">
        <v>10</v>
      </c>
      <c r="GG3" s="4" t="s">
        <v>11</v>
      </c>
      <c r="GH3" s="4" t="s">
        <v>12</v>
      </c>
      <c r="GI3" s="4" t="s">
        <v>13</v>
      </c>
      <c r="GJ3" s="4" t="s">
        <v>14</v>
      </c>
      <c r="GK3" s="4" t="s">
        <v>15</v>
      </c>
      <c r="GL3" s="5" t="s">
        <v>16</v>
      </c>
      <c r="GM3" s="3" t="s">
        <v>5</v>
      </c>
      <c r="GN3" s="4" t="s">
        <v>6</v>
      </c>
      <c r="GO3" s="4" t="s">
        <v>7</v>
      </c>
      <c r="GP3" s="4" t="s">
        <v>8</v>
      </c>
      <c r="GQ3" s="4" t="s">
        <v>9</v>
      </c>
      <c r="GR3" s="4" t="s">
        <v>10</v>
      </c>
      <c r="GS3" s="4" t="s">
        <v>11</v>
      </c>
      <c r="GT3" s="4" t="s">
        <v>12</v>
      </c>
      <c r="GU3" s="4" t="s">
        <v>13</v>
      </c>
      <c r="GV3" s="4" t="s">
        <v>14</v>
      </c>
      <c r="GW3" s="4" t="s">
        <v>15</v>
      </c>
      <c r="GX3" s="5" t="s">
        <v>16</v>
      </c>
      <c r="GY3" s="3" t="s">
        <v>5</v>
      </c>
      <c r="GZ3" s="4" t="s">
        <v>6</v>
      </c>
      <c r="HA3" s="4" t="s">
        <v>7</v>
      </c>
      <c r="HB3" s="4" t="s">
        <v>8</v>
      </c>
      <c r="HC3" s="4" t="s">
        <v>9</v>
      </c>
      <c r="HD3" s="4" t="s">
        <v>10</v>
      </c>
      <c r="HE3" s="4" t="s">
        <v>11</v>
      </c>
      <c r="HF3" s="4" t="s">
        <v>12</v>
      </c>
      <c r="HG3" s="4" t="s">
        <v>13</v>
      </c>
      <c r="HH3" s="4" t="s">
        <v>14</v>
      </c>
      <c r="HI3" s="4" t="s">
        <v>15</v>
      </c>
      <c r="HJ3" s="5" t="s">
        <v>16</v>
      </c>
      <c r="HK3" s="58" t="s">
        <v>5</v>
      </c>
      <c r="HL3" s="59" t="s">
        <v>6</v>
      </c>
      <c r="HM3" s="59" t="s">
        <v>7</v>
      </c>
      <c r="HN3" s="59" t="s">
        <v>8</v>
      </c>
      <c r="HO3" s="59" t="s">
        <v>9</v>
      </c>
      <c r="HP3" s="199" t="s">
        <v>10</v>
      </c>
      <c r="HQ3" s="59" t="s">
        <v>11</v>
      </c>
      <c r="HR3" s="59" t="s">
        <v>12</v>
      </c>
      <c r="HS3" s="59" t="s">
        <v>17</v>
      </c>
      <c r="HT3" s="60" t="s">
        <v>18</v>
      </c>
      <c r="HU3" s="59" t="s">
        <v>19</v>
      </c>
      <c r="HV3" s="59" t="s">
        <v>15</v>
      </c>
      <c r="HW3" s="61" t="s">
        <v>16</v>
      </c>
    </row>
    <row r="4" spans="1:231" ht="19.5" thickBot="1" x14ac:dyDescent="0.3">
      <c r="A4" s="80"/>
      <c r="B4" s="40">
        <v>44504</v>
      </c>
      <c r="C4" s="6"/>
      <c r="D4" s="7"/>
      <c r="E4" s="8">
        <v>673</v>
      </c>
      <c r="F4" s="7">
        <v>57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673</v>
      </c>
      <c r="R4" s="7">
        <v>55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673</v>
      </c>
      <c r="AD4" s="7">
        <v>55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209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674</v>
      </c>
      <c r="BB4" s="7">
        <v>57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673</v>
      </c>
      <c r="BN4" s="7">
        <v>57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0</v>
      </c>
      <c r="BZ4" s="7">
        <v>0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0</v>
      </c>
      <c r="CL4" s="7">
        <v>0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0</v>
      </c>
      <c r="CX4" s="7">
        <v>0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0</v>
      </c>
      <c r="DJ4" s="7">
        <v>0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0</v>
      </c>
      <c r="DV4" s="7">
        <v>0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0</v>
      </c>
      <c r="EH4" s="7">
        <v>0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0</v>
      </c>
      <c r="ET4" s="7">
        <v>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0</v>
      </c>
      <c r="FF4" s="7">
        <v>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0</v>
      </c>
      <c r="FR4" s="7">
        <v>0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0</v>
      </c>
      <c r="GD4" s="7">
        <v>0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0</v>
      </c>
      <c r="GP4" s="7">
        <v>0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0</v>
      </c>
      <c r="HB4" s="7">
        <v>0</v>
      </c>
      <c r="HC4" s="7"/>
      <c r="HD4" s="7"/>
      <c r="HE4" s="7"/>
      <c r="HF4" s="7"/>
      <c r="HG4" s="7"/>
      <c r="HH4" s="7"/>
      <c r="HI4" s="7"/>
      <c r="HJ4" s="9"/>
      <c r="HK4" s="33"/>
      <c r="HL4" s="34"/>
      <c r="HM4" s="47">
        <f>+E4+Q4+AC4+AO4+BA4+BM4+BY4+CK4+CW4+DI4+DU4+EG4+ES4+FE4+FQ4+GC4+GO4+HA4</f>
        <v>3575</v>
      </c>
      <c r="HN4" s="34">
        <f t="shared" ref="HN4:HN11" si="0">+F4+R4+AD4+AP4+BB4+BN4+BZ4+CL4+CX4+DJ4+DV4+EH4+ET4+FF4+FR4+GD4+GP4+HB4</f>
        <v>298</v>
      </c>
      <c r="HO4" s="34"/>
      <c r="HP4" s="200"/>
      <c r="HQ4" s="34"/>
      <c r="HR4" s="34"/>
      <c r="HS4" s="34"/>
      <c r="HT4" s="47"/>
      <c r="HU4" s="34"/>
      <c r="HV4" s="34"/>
      <c r="HW4" s="37"/>
    </row>
    <row r="5" spans="1:231" ht="18.75" x14ac:dyDescent="0.25">
      <c r="A5" s="211">
        <v>25</v>
      </c>
      <c r="B5" s="41">
        <f>+B4+1</f>
        <v>44505</v>
      </c>
      <c r="C5" s="10"/>
      <c r="D5" s="11">
        <v>1</v>
      </c>
      <c r="E5" s="11">
        <f>E4-C5</f>
        <v>673</v>
      </c>
      <c r="F5" s="11">
        <f>F4-D5</f>
        <v>56</v>
      </c>
      <c r="G5" s="11"/>
      <c r="H5" s="12">
        <f t="shared" ref="H5:H11" si="1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673</v>
      </c>
      <c r="R5" s="11">
        <f>R4-P5</f>
        <v>55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673</v>
      </c>
      <c r="AD5" s="11">
        <f>AD4-AB5</f>
        <v>55</v>
      </c>
      <c r="AE5" s="11"/>
      <c r="AF5" s="12">
        <f t="shared" ref="AF5:AF11" si="3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4">AO4-AM5</f>
        <v>209</v>
      </c>
      <c r="AP5" s="11">
        <f t="shared" si="4"/>
        <v>17</v>
      </c>
      <c r="AQ5" s="11"/>
      <c r="AR5" s="12">
        <f t="shared" ref="AR5:AR11" si="5">((AQ5+AS5)/AO5)</f>
        <v>0</v>
      </c>
      <c r="AS5" s="11"/>
      <c r="AT5" s="12" t="e">
        <f t="shared" ref="AT5:AT11" si="6">AS5/(AQ5+AS5)</f>
        <v>#DIV/0!</v>
      </c>
      <c r="AU5" s="13"/>
      <c r="AV5" s="11"/>
      <c r="AW5" s="11"/>
      <c r="AX5" s="14"/>
      <c r="AY5" s="10"/>
      <c r="AZ5" s="11"/>
      <c r="BA5" s="11">
        <f t="shared" ref="BA5:BB11" si="7">BA4-AY5</f>
        <v>674</v>
      </c>
      <c r="BB5" s="11">
        <f t="shared" si="7"/>
        <v>57</v>
      </c>
      <c r="BC5" s="11"/>
      <c r="BD5" s="12">
        <f t="shared" ref="BD5:BD11" si="8">((BC5+BE5)/BA5)</f>
        <v>0</v>
      </c>
      <c r="BE5" s="11"/>
      <c r="BF5" s="12" t="e">
        <f t="shared" ref="BF5:BF11" si="9">BE5/(BC5+BE5)</f>
        <v>#DIV/0!</v>
      </c>
      <c r="BG5" s="13"/>
      <c r="BH5" s="11"/>
      <c r="BI5" s="11"/>
      <c r="BJ5" s="14"/>
      <c r="BK5" s="10"/>
      <c r="BL5" s="11"/>
      <c r="BM5" s="11">
        <f t="shared" ref="BM5:BN11" si="10">BM4-BK5</f>
        <v>673</v>
      </c>
      <c r="BN5" s="11">
        <f t="shared" si="10"/>
        <v>57</v>
      </c>
      <c r="BO5" s="11"/>
      <c r="BP5" s="12">
        <f t="shared" ref="BP5:BP11" si="11">((BO5+BQ5)/BM5)</f>
        <v>0</v>
      </c>
      <c r="BQ5" s="11"/>
      <c r="BR5" s="12" t="e">
        <f t="shared" ref="BR5:BR11" si="12">BQ5/(BO5+BQ5)</f>
        <v>#DIV/0!</v>
      </c>
      <c r="BS5" s="13"/>
      <c r="BT5" s="11"/>
      <c r="BU5" s="11"/>
      <c r="BV5" s="14"/>
      <c r="BW5" s="10"/>
      <c r="BX5" s="11"/>
      <c r="BY5" s="11">
        <f t="shared" ref="BY5:BZ11" si="13">BY4-BW5</f>
        <v>0</v>
      </c>
      <c r="BZ5" s="11">
        <f t="shared" si="13"/>
        <v>0</v>
      </c>
      <c r="CA5" s="11"/>
      <c r="CB5" s="12" t="e">
        <f t="shared" ref="CB5:CB11" si="14">((CA5+CC5)/BY5)</f>
        <v>#DIV/0!</v>
      </c>
      <c r="CC5" s="11"/>
      <c r="CD5" s="12" t="e">
        <f t="shared" ref="CD5:CD11" si="15">CC5/(CA5+CC5)</f>
        <v>#DIV/0!</v>
      </c>
      <c r="CE5" s="13"/>
      <c r="CF5" s="11"/>
      <c r="CG5" s="11"/>
      <c r="CH5" s="14"/>
      <c r="CI5" s="10"/>
      <c r="CJ5" s="11"/>
      <c r="CK5" s="11">
        <f t="shared" ref="CK5:CL11" si="16">CK4-CI5</f>
        <v>0</v>
      </c>
      <c r="CL5" s="11">
        <f t="shared" si="16"/>
        <v>0</v>
      </c>
      <c r="CM5" s="11"/>
      <c r="CN5" s="12" t="e">
        <f t="shared" ref="CN5:CN11" si="17">((CM5+CO5)/CK5)</f>
        <v>#DIV/0!</v>
      </c>
      <c r="CO5" s="11"/>
      <c r="CP5" s="12" t="e">
        <f t="shared" ref="CP5:CP11" si="18">CO5/(CM5+CO5)</f>
        <v>#DIV/0!</v>
      </c>
      <c r="CQ5" s="13"/>
      <c r="CR5" s="11"/>
      <c r="CS5" s="11"/>
      <c r="CT5" s="14"/>
      <c r="CU5" s="10"/>
      <c r="CV5" s="11"/>
      <c r="CW5" s="11">
        <f t="shared" ref="CW5:CX11" si="19">CW4-CU5</f>
        <v>0</v>
      </c>
      <c r="CX5" s="11">
        <f t="shared" si="19"/>
        <v>0</v>
      </c>
      <c r="CY5" s="11"/>
      <c r="CZ5" s="12" t="e">
        <f t="shared" ref="CZ5:CZ11" si="20">((CY5+DA5)/CW5)</f>
        <v>#DIV/0!</v>
      </c>
      <c r="DA5" s="11"/>
      <c r="DB5" s="12" t="e">
        <f t="shared" ref="DB5:DB11" si="21">DA5/(CY5+DA5)</f>
        <v>#DIV/0!</v>
      </c>
      <c r="DC5" s="13"/>
      <c r="DD5" s="11"/>
      <c r="DE5" s="11"/>
      <c r="DF5" s="14"/>
      <c r="DG5" s="10"/>
      <c r="DH5" s="11"/>
      <c r="DI5" s="11">
        <f t="shared" ref="DI5:DJ11" si="22">DI4-DG5</f>
        <v>0</v>
      </c>
      <c r="DJ5" s="11">
        <f t="shared" si="22"/>
        <v>0</v>
      </c>
      <c r="DK5" s="11"/>
      <c r="DL5" s="12" t="e">
        <f t="shared" ref="DL5:DL11" si="23">((DK5+DM5)/DI5)</f>
        <v>#DIV/0!</v>
      </c>
      <c r="DM5" s="11"/>
      <c r="DN5" s="12" t="e">
        <f t="shared" ref="DN5:DN11" si="24">DM5/(DK5+DM5)</f>
        <v>#DIV/0!</v>
      </c>
      <c r="DO5" s="13"/>
      <c r="DP5" s="11"/>
      <c r="DQ5" s="11"/>
      <c r="DR5" s="14"/>
      <c r="DS5" s="10"/>
      <c r="DT5" s="11"/>
      <c r="DU5" s="11">
        <f t="shared" ref="DU5:DV11" si="25">DU4-DS5</f>
        <v>0</v>
      </c>
      <c r="DV5" s="11">
        <f t="shared" si="25"/>
        <v>0</v>
      </c>
      <c r="DW5" s="11"/>
      <c r="DX5" s="12" t="e">
        <f t="shared" ref="DX5:DX11" si="26">((DW5+DY5)/DU5)</f>
        <v>#DIV/0!</v>
      </c>
      <c r="DY5" s="11"/>
      <c r="DZ5" s="12" t="e">
        <f t="shared" ref="DZ5:DZ11" si="27">DY5/(DW5+DY5)</f>
        <v>#DIV/0!</v>
      </c>
      <c r="EA5" s="13"/>
      <c r="EB5" s="11"/>
      <c r="EC5" s="11"/>
      <c r="ED5" s="14"/>
      <c r="EE5" s="10"/>
      <c r="EF5" s="11"/>
      <c r="EG5" s="11">
        <f t="shared" ref="EG5:EH11" si="28">EG4-EE5</f>
        <v>0</v>
      </c>
      <c r="EH5" s="11">
        <f t="shared" si="28"/>
        <v>0</v>
      </c>
      <c r="EI5" s="11"/>
      <c r="EJ5" s="12" t="e">
        <f t="shared" ref="EJ5:EJ11" si="29">((EI5+EK5)/EG5)</f>
        <v>#DIV/0!</v>
      </c>
      <c r="EK5" s="11"/>
      <c r="EL5" s="12" t="e">
        <f t="shared" ref="EL5:EL11" si="30">EK5/(EI5+EK5)</f>
        <v>#DIV/0!</v>
      </c>
      <c r="EM5" s="13"/>
      <c r="EN5" s="11"/>
      <c r="EO5" s="11"/>
      <c r="EP5" s="14"/>
      <c r="EQ5" s="10"/>
      <c r="ER5" s="11"/>
      <c r="ES5" s="11">
        <f t="shared" ref="ES5:ET11" si="31">ES4-EQ5</f>
        <v>0</v>
      </c>
      <c r="ET5" s="11">
        <f t="shared" si="31"/>
        <v>0</v>
      </c>
      <c r="EU5" s="11"/>
      <c r="EV5" s="12" t="e">
        <f t="shared" ref="EV5:EV11" si="32">((EU5+EW5)/ES5)</f>
        <v>#DIV/0!</v>
      </c>
      <c r="EW5" s="11"/>
      <c r="EX5" s="12" t="e">
        <f t="shared" ref="EX5:EX11" si="33">EW5/(EU5+EW5)</f>
        <v>#DIV/0!</v>
      </c>
      <c r="EY5" s="13"/>
      <c r="EZ5" s="11"/>
      <c r="FA5" s="11"/>
      <c r="FB5" s="14"/>
      <c r="FC5" s="10"/>
      <c r="FD5" s="11"/>
      <c r="FE5" s="11">
        <f t="shared" ref="FE5:FF11" si="34">FE4-FC5</f>
        <v>0</v>
      </c>
      <c r="FF5" s="11">
        <f t="shared" si="34"/>
        <v>0</v>
      </c>
      <c r="FG5" s="11"/>
      <c r="FH5" s="12" t="e">
        <f t="shared" ref="FH5:FH11" si="35">((FG5+FI5)/FE5)</f>
        <v>#DIV/0!</v>
      </c>
      <c r="FI5" s="11"/>
      <c r="FJ5" s="12" t="e">
        <f t="shared" ref="FJ5:FJ11" si="36">FI5/(FG5+FI5)</f>
        <v>#DIV/0!</v>
      </c>
      <c r="FK5" s="13"/>
      <c r="FL5" s="11"/>
      <c r="FM5" s="11"/>
      <c r="FN5" s="14"/>
      <c r="FO5" s="10"/>
      <c r="FP5" s="11"/>
      <c r="FQ5" s="11">
        <f t="shared" ref="FQ5:FR11" si="37">FQ4-FO5</f>
        <v>0</v>
      </c>
      <c r="FR5" s="11">
        <f t="shared" si="37"/>
        <v>0</v>
      </c>
      <c r="FS5" s="11"/>
      <c r="FT5" s="12" t="e">
        <f t="shared" ref="FT5:FT11" si="38">((FS5+FU5)/FQ5)</f>
        <v>#DIV/0!</v>
      </c>
      <c r="FU5" s="11"/>
      <c r="FV5" s="12" t="e">
        <f t="shared" ref="FV5:FV11" si="39">FU5/(FS5+FU5)</f>
        <v>#DIV/0!</v>
      </c>
      <c r="FW5" s="13"/>
      <c r="FX5" s="11"/>
      <c r="FY5" s="11"/>
      <c r="FZ5" s="14"/>
      <c r="GA5" s="10"/>
      <c r="GB5" s="11"/>
      <c r="GC5" s="11">
        <f t="shared" ref="GC5:GD11" si="40">GC4-GA5</f>
        <v>0</v>
      </c>
      <c r="GD5" s="11">
        <f t="shared" si="40"/>
        <v>0</v>
      </c>
      <c r="GE5" s="11"/>
      <c r="GF5" s="12" t="e">
        <f t="shared" ref="GF5:GF11" si="41">((GE5+GG5)/GC5)</f>
        <v>#DIV/0!</v>
      </c>
      <c r="GG5" s="11"/>
      <c r="GH5" s="12" t="e">
        <f t="shared" ref="GH5:GH11" si="42">GG5/(GE5+GG5)</f>
        <v>#DIV/0!</v>
      </c>
      <c r="GI5" s="13"/>
      <c r="GJ5" s="11"/>
      <c r="GK5" s="11"/>
      <c r="GL5" s="14"/>
      <c r="GM5" s="10"/>
      <c r="GN5" s="11"/>
      <c r="GO5" s="11">
        <f t="shared" ref="GO5:GP11" si="43">GO4-GM5</f>
        <v>0</v>
      </c>
      <c r="GP5" s="11">
        <f t="shared" si="43"/>
        <v>0</v>
      </c>
      <c r="GQ5" s="11"/>
      <c r="GR5" s="12" t="e">
        <f t="shared" ref="GR5:GR11" si="44">((GQ5+GS5)/GO5)</f>
        <v>#DIV/0!</v>
      </c>
      <c r="GS5" s="11"/>
      <c r="GT5" s="12" t="e">
        <f t="shared" ref="GT5:GT11" si="45">GS5/(GQ5+GS5)</f>
        <v>#DIV/0!</v>
      </c>
      <c r="GU5" s="13"/>
      <c r="GV5" s="11"/>
      <c r="GW5" s="11"/>
      <c r="GX5" s="14"/>
      <c r="GY5" s="10"/>
      <c r="GZ5" s="11"/>
      <c r="HA5" s="11">
        <f t="shared" ref="HA5:HB11" si="46">HA4-GY5</f>
        <v>0</v>
      </c>
      <c r="HB5" s="11">
        <f t="shared" si="46"/>
        <v>0</v>
      </c>
      <c r="HC5" s="11"/>
      <c r="HD5" s="12" t="e">
        <f t="shared" ref="HD5:HD11" si="47">((HC5+HE5)/HA5)</f>
        <v>#DIV/0!</v>
      </c>
      <c r="HE5" s="11"/>
      <c r="HF5" s="12" t="e">
        <f t="shared" ref="HF5:HF11" si="48">HE5/(HC5+HE5)</f>
        <v>#DIV/0!</v>
      </c>
      <c r="HG5" s="13"/>
      <c r="HH5" s="11"/>
      <c r="HI5" s="11"/>
      <c r="HJ5" s="14"/>
      <c r="HK5" s="33">
        <f t="shared" ref="HK5:HM12" si="49">+C5+O5+AA5+AM5+AY5+BK5+BW5+CI5+CU5+DG5+DS5+EE5+EQ5+FC5+FO5+GA5+GM5+GY5</f>
        <v>0</v>
      </c>
      <c r="HL5" s="34">
        <f t="shared" si="49"/>
        <v>1</v>
      </c>
      <c r="HM5" s="34">
        <f t="shared" si="49"/>
        <v>3575</v>
      </c>
      <c r="HN5" s="34">
        <f t="shared" si="0"/>
        <v>297</v>
      </c>
      <c r="HO5" s="34">
        <f t="shared" ref="HO5:HO12" si="50">+G5+S5+AE5+AQ5+BC5+BO5+CA5+CM5+CY5+DK5+DW5+EI5+EU5+FG5+FS5+GE5+GQ5+HC5+I5+U5+AG5+AS5+BE5+BQ5+CC5+CO5+DA5+DM5+DY5+EK5+EW5+FI5+FU5+GG5+GS5+HE5</f>
        <v>0</v>
      </c>
      <c r="HP5" s="201">
        <f t="shared" ref="HP5:HP6" si="51">+(HO5)/HM5</f>
        <v>0</v>
      </c>
      <c r="HQ5" s="48">
        <f t="shared" ref="HQ5:HQ12" si="52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 t="shared" ref="HU5:HU11" si="53">+HT5/HO5*100</f>
        <v>#DIV/0!</v>
      </c>
      <c r="HV5" s="48"/>
      <c r="HW5" s="37"/>
    </row>
    <row r="6" spans="1:231" ht="17.25" customHeight="1" x14ac:dyDescent="0.25">
      <c r="A6" s="211"/>
      <c r="B6" s="41">
        <f t="shared" ref="B6:B11" si="54">+B5+1</f>
        <v>44506</v>
      </c>
      <c r="C6" s="10"/>
      <c r="D6" s="11"/>
      <c r="E6" s="11">
        <f t="shared" ref="E6:F10" si="55">E5-C6</f>
        <v>673</v>
      </c>
      <c r="F6" s="11">
        <f t="shared" si="55"/>
        <v>56</v>
      </c>
      <c r="G6" s="11"/>
      <c r="H6" s="12">
        <f t="shared" si="1"/>
        <v>0</v>
      </c>
      <c r="I6" s="11"/>
      <c r="J6" s="12" t="e">
        <f t="shared" ref="J6:J11" si="56">I6/(G6+I6)</f>
        <v>#DIV/0!</v>
      </c>
      <c r="K6" s="13"/>
      <c r="L6" s="11"/>
      <c r="M6" s="11"/>
      <c r="N6" s="14"/>
      <c r="O6" s="10">
        <v>1</v>
      </c>
      <c r="P6" s="11"/>
      <c r="Q6" s="11">
        <f t="shared" ref="Q6:R10" si="57">Q5-O6</f>
        <v>672</v>
      </c>
      <c r="R6" s="11">
        <f t="shared" si="57"/>
        <v>55</v>
      </c>
      <c r="S6" s="11"/>
      <c r="T6" s="12">
        <f t="shared" si="2"/>
        <v>0</v>
      </c>
      <c r="U6" s="11"/>
      <c r="V6" s="12" t="e">
        <f t="shared" ref="V6:V11" si="58">U6/(S6+U6)</f>
        <v>#DIV/0!</v>
      </c>
      <c r="W6" s="13"/>
      <c r="X6" s="11"/>
      <c r="Y6" s="11"/>
      <c r="Z6" s="14"/>
      <c r="AA6" s="10"/>
      <c r="AB6" s="11"/>
      <c r="AC6" s="11">
        <f t="shared" ref="AC6:AD10" si="59">AC5-AA6</f>
        <v>673</v>
      </c>
      <c r="AD6" s="11">
        <f t="shared" si="59"/>
        <v>55</v>
      </c>
      <c r="AE6" s="11"/>
      <c r="AF6" s="12">
        <f t="shared" si="3"/>
        <v>0</v>
      </c>
      <c r="AG6" s="11"/>
      <c r="AH6" s="12" t="e">
        <f t="shared" ref="AH6:AH11" si="60">AG6/(AE6+AG6)</f>
        <v>#DIV/0!</v>
      </c>
      <c r="AI6" s="13"/>
      <c r="AJ6" s="11"/>
      <c r="AK6" s="11"/>
      <c r="AL6" s="14"/>
      <c r="AM6" s="10"/>
      <c r="AN6" s="11"/>
      <c r="AO6" s="11">
        <f t="shared" si="4"/>
        <v>209</v>
      </c>
      <c r="AP6" s="11">
        <f t="shared" si="4"/>
        <v>17</v>
      </c>
      <c r="AQ6" s="11"/>
      <c r="AR6" s="12">
        <f t="shared" si="5"/>
        <v>0</v>
      </c>
      <c r="AS6" s="11"/>
      <c r="AT6" s="12" t="e">
        <f t="shared" si="6"/>
        <v>#DIV/0!</v>
      </c>
      <c r="AU6" s="13"/>
      <c r="AV6" s="11"/>
      <c r="AW6" s="11"/>
      <c r="AX6" s="14"/>
      <c r="AY6" s="10"/>
      <c r="AZ6" s="11"/>
      <c r="BA6" s="11">
        <f t="shared" si="7"/>
        <v>674</v>
      </c>
      <c r="BB6" s="11">
        <f t="shared" si="7"/>
        <v>57</v>
      </c>
      <c r="BC6" s="11"/>
      <c r="BD6" s="12">
        <f t="shared" si="8"/>
        <v>0</v>
      </c>
      <c r="BE6" s="11"/>
      <c r="BF6" s="12" t="e">
        <f t="shared" si="9"/>
        <v>#DIV/0!</v>
      </c>
      <c r="BG6" s="13"/>
      <c r="BH6" s="11"/>
      <c r="BI6" s="11"/>
      <c r="BJ6" s="14"/>
      <c r="BK6" s="10"/>
      <c r="BL6" s="11"/>
      <c r="BM6" s="11">
        <f t="shared" si="10"/>
        <v>673</v>
      </c>
      <c r="BN6" s="11">
        <f t="shared" si="10"/>
        <v>57</v>
      </c>
      <c r="BO6" s="11"/>
      <c r="BP6" s="12">
        <f t="shared" si="11"/>
        <v>0</v>
      </c>
      <c r="BQ6" s="11"/>
      <c r="BR6" s="12" t="e">
        <f t="shared" si="12"/>
        <v>#DIV/0!</v>
      </c>
      <c r="BS6" s="13"/>
      <c r="BT6" s="11"/>
      <c r="BU6" s="11"/>
      <c r="BV6" s="14"/>
      <c r="BW6" s="10"/>
      <c r="BX6" s="11"/>
      <c r="BY6" s="11">
        <f t="shared" si="13"/>
        <v>0</v>
      </c>
      <c r="BZ6" s="11">
        <f t="shared" si="13"/>
        <v>0</v>
      </c>
      <c r="CA6" s="11"/>
      <c r="CB6" s="12" t="e">
        <f t="shared" si="14"/>
        <v>#DIV/0!</v>
      </c>
      <c r="CC6" s="11"/>
      <c r="CD6" s="12" t="e">
        <f t="shared" si="15"/>
        <v>#DIV/0!</v>
      </c>
      <c r="CE6" s="13"/>
      <c r="CF6" s="11"/>
      <c r="CG6" s="11"/>
      <c r="CH6" s="14"/>
      <c r="CI6" s="10"/>
      <c r="CJ6" s="11"/>
      <c r="CK6" s="11">
        <f t="shared" si="16"/>
        <v>0</v>
      </c>
      <c r="CL6" s="11">
        <f t="shared" si="16"/>
        <v>0</v>
      </c>
      <c r="CM6" s="11"/>
      <c r="CN6" s="12" t="e">
        <f t="shared" si="17"/>
        <v>#DIV/0!</v>
      </c>
      <c r="CO6" s="11"/>
      <c r="CP6" s="12" t="e">
        <f t="shared" si="18"/>
        <v>#DIV/0!</v>
      </c>
      <c r="CQ6" s="13"/>
      <c r="CR6" s="11"/>
      <c r="CS6" s="11"/>
      <c r="CT6" s="14"/>
      <c r="CU6" s="10"/>
      <c r="CV6" s="11"/>
      <c r="CW6" s="11">
        <f t="shared" si="19"/>
        <v>0</v>
      </c>
      <c r="CX6" s="11">
        <f t="shared" si="19"/>
        <v>0</v>
      </c>
      <c r="CY6" s="11"/>
      <c r="CZ6" s="12" t="e">
        <f t="shared" si="20"/>
        <v>#DIV/0!</v>
      </c>
      <c r="DA6" s="11"/>
      <c r="DB6" s="12" t="e">
        <f t="shared" si="21"/>
        <v>#DIV/0!</v>
      </c>
      <c r="DC6" s="13"/>
      <c r="DD6" s="11"/>
      <c r="DE6" s="11"/>
      <c r="DF6" s="14"/>
      <c r="DG6" s="10"/>
      <c r="DH6" s="11"/>
      <c r="DI6" s="11">
        <f t="shared" si="22"/>
        <v>0</v>
      </c>
      <c r="DJ6" s="11">
        <f t="shared" si="22"/>
        <v>0</v>
      </c>
      <c r="DK6" s="11"/>
      <c r="DL6" s="12" t="e">
        <f t="shared" si="23"/>
        <v>#DIV/0!</v>
      </c>
      <c r="DM6" s="11"/>
      <c r="DN6" s="12" t="e">
        <f t="shared" si="24"/>
        <v>#DIV/0!</v>
      </c>
      <c r="DO6" s="13"/>
      <c r="DP6" s="11"/>
      <c r="DQ6" s="11"/>
      <c r="DR6" s="14"/>
      <c r="DS6" s="10"/>
      <c r="DT6" s="11"/>
      <c r="DU6" s="11">
        <f t="shared" si="25"/>
        <v>0</v>
      </c>
      <c r="DV6" s="11">
        <f t="shared" si="25"/>
        <v>0</v>
      </c>
      <c r="DW6" s="11"/>
      <c r="DX6" s="12" t="e">
        <f t="shared" si="26"/>
        <v>#DIV/0!</v>
      </c>
      <c r="DY6" s="11"/>
      <c r="DZ6" s="12" t="e">
        <f t="shared" si="27"/>
        <v>#DIV/0!</v>
      </c>
      <c r="EA6" s="13"/>
      <c r="EB6" s="11"/>
      <c r="EC6" s="11"/>
      <c r="ED6" s="14"/>
      <c r="EE6" s="10"/>
      <c r="EF6" s="11"/>
      <c r="EG6" s="11">
        <f t="shared" si="28"/>
        <v>0</v>
      </c>
      <c r="EH6" s="11">
        <f t="shared" si="28"/>
        <v>0</v>
      </c>
      <c r="EI6" s="11"/>
      <c r="EJ6" s="12" t="e">
        <f t="shared" si="29"/>
        <v>#DIV/0!</v>
      </c>
      <c r="EK6" s="11"/>
      <c r="EL6" s="12" t="e">
        <f t="shared" si="30"/>
        <v>#DIV/0!</v>
      </c>
      <c r="EM6" s="13"/>
      <c r="EN6" s="11"/>
      <c r="EO6" s="11"/>
      <c r="EP6" s="14"/>
      <c r="EQ6" s="10"/>
      <c r="ER6" s="11"/>
      <c r="ES6" s="11">
        <f t="shared" si="31"/>
        <v>0</v>
      </c>
      <c r="ET6" s="11">
        <f t="shared" si="31"/>
        <v>0</v>
      </c>
      <c r="EU6" s="11"/>
      <c r="EV6" s="12" t="e">
        <f t="shared" si="32"/>
        <v>#DIV/0!</v>
      </c>
      <c r="EW6" s="11"/>
      <c r="EX6" s="12" t="e">
        <f t="shared" si="33"/>
        <v>#DIV/0!</v>
      </c>
      <c r="EY6" s="13"/>
      <c r="EZ6" s="11"/>
      <c r="FA6" s="11"/>
      <c r="FB6" s="14"/>
      <c r="FC6" s="10"/>
      <c r="FD6" s="11"/>
      <c r="FE6" s="11">
        <f t="shared" si="34"/>
        <v>0</v>
      </c>
      <c r="FF6" s="11">
        <f t="shared" si="34"/>
        <v>0</v>
      </c>
      <c r="FG6" s="11"/>
      <c r="FH6" s="12" t="e">
        <f t="shared" si="35"/>
        <v>#DIV/0!</v>
      </c>
      <c r="FI6" s="11"/>
      <c r="FJ6" s="12" t="e">
        <f t="shared" si="36"/>
        <v>#DIV/0!</v>
      </c>
      <c r="FK6" s="13"/>
      <c r="FL6" s="11"/>
      <c r="FM6" s="11"/>
      <c r="FN6" s="14"/>
      <c r="FO6" s="10"/>
      <c r="FP6" s="11"/>
      <c r="FQ6" s="11">
        <f t="shared" si="37"/>
        <v>0</v>
      </c>
      <c r="FR6" s="11">
        <f t="shared" si="37"/>
        <v>0</v>
      </c>
      <c r="FS6" s="11"/>
      <c r="FT6" s="12" t="e">
        <f t="shared" si="38"/>
        <v>#DIV/0!</v>
      </c>
      <c r="FU6" s="11"/>
      <c r="FV6" s="12" t="e">
        <f t="shared" si="39"/>
        <v>#DIV/0!</v>
      </c>
      <c r="FW6" s="13"/>
      <c r="FX6" s="11"/>
      <c r="FY6" s="11"/>
      <c r="FZ6" s="14"/>
      <c r="GA6" s="10"/>
      <c r="GB6" s="11"/>
      <c r="GC6" s="11">
        <f t="shared" si="40"/>
        <v>0</v>
      </c>
      <c r="GD6" s="11">
        <f t="shared" si="40"/>
        <v>0</v>
      </c>
      <c r="GE6" s="11"/>
      <c r="GF6" s="12" t="e">
        <f t="shared" si="41"/>
        <v>#DIV/0!</v>
      </c>
      <c r="GG6" s="11"/>
      <c r="GH6" s="12" t="e">
        <f t="shared" si="42"/>
        <v>#DIV/0!</v>
      </c>
      <c r="GI6" s="13"/>
      <c r="GJ6" s="11"/>
      <c r="GK6" s="11"/>
      <c r="GL6" s="14"/>
      <c r="GM6" s="10"/>
      <c r="GN6" s="11"/>
      <c r="GO6" s="11">
        <f t="shared" si="43"/>
        <v>0</v>
      </c>
      <c r="GP6" s="11">
        <f t="shared" si="43"/>
        <v>0</v>
      </c>
      <c r="GQ6" s="11"/>
      <c r="GR6" s="12" t="e">
        <f t="shared" si="44"/>
        <v>#DIV/0!</v>
      </c>
      <c r="GS6" s="11"/>
      <c r="GT6" s="12" t="e">
        <f t="shared" si="45"/>
        <v>#DIV/0!</v>
      </c>
      <c r="GU6" s="13"/>
      <c r="GV6" s="11"/>
      <c r="GW6" s="11"/>
      <c r="GX6" s="14"/>
      <c r="GY6" s="10"/>
      <c r="GZ6" s="11"/>
      <c r="HA6" s="11">
        <f t="shared" si="46"/>
        <v>0</v>
      </c>
      <c r="HB6" s="11">
        <f t="shared" si="46"/>
        <v>0</v>
      </c>
      <c r="HC6" s="11"/>
      <c r="HD6" s="12" t="e">
        <f t="shared" si="47"/>
        <v>#DIV/0!</v>
      </c>
      <c r="HE6" s="11"/>
      <c r="HF6" s="12" t="e">
        <f t="shared" si="48"/>
        <v>#DIV/0!</v>
      </c>
      <c r="HG6" s="13"/>
      <c r="HH6" s="11"/>
      <c r="HI6" s="11"/>
      <c r="HJ6" s="14"/>
      <c r="HK6" s="10">
        <f t="shared" si="49"/>
        <v>1</v>
      </c>
      <c r="HL6" s="11">
        <f t="shared" si="49"/>
        <v>0</v>
      </c>
      <c r="HM6" s="11">
        <f t="shared" si="49"/>
        <v>3574</v>
      </c>
      <c r="HN6" s="11">
        <f t="shared" si="0"/>
        <v>297</v>
      </c>
      <c r="HO6" s="11">
        <f t="shared" si="50"/>
        <v>0</v>
      </c>
      <c r="HP6" s="202">
        <f t="shared" si="51"/>
        <v>0</v>
      </c>
      <c r="HQ6" s="15">
        <f t="shared" si="52"/>
        <v>0</v>
      </c>
      <c r="HR6" s="12" t="e">
        <f t="shared" ref="HR6:HR12" si="61">+(HQ6/(HO6))</f>
        <v>#DIV/0!</v>
      </c>
      <c r="HS6" s="16"/>
      <c r="HT6" s="17"/>
      <c r="HU6" s="16" t="e">
        <f t="shared" si="53"/>
        <v>#DIV/0!</v>
      </c>
      <c r="HV6" s="15"/>
      <c r="HW6" s="14"/>
    </row>
    <row r="7" spans="1:231" ht="18.75" x14ac:dyDescent="0.25">
      <c r="A7" s="211"/>
      <c r="B7" s="41">
        <f t="shared" si="54"/>
        <v>44507</v>
      </c>
      <c r="C7" s="10"/>
      <c r="D7" s="11"/>
      <c r="E7" s="11">
        <f t="shared" si="55"/>
        <v>673</v>
      </c>
      <c r="F7" s="11">
        <f t="shared" si="55"/>
        <v>56</v>
      </c>
      <c r="G7" s="11"/>
      <c r="H7" s="12">
        <f t="shared" si="1"/>
        <v>0</v>
      </c>
      <c r="I7" s="11"/>
      <c r="J7" s="12" t="e">
        <f t="shared" si="56"/>
        <v>#DIV/0!</v>
      </c>
      <c r="K7" s="13"/>
      <c r="L7" s="11"/>
      <c r="M7" s="11"/>
      <c r="N7" s="14"/>
      <c r="O7" s="10"/>
      <c r="P7" s="11"/>
      <c r="Q7" s="11">
        <f t="shared" si="57"/>
        <v>672</v>
      </c>
      <c r="R7" s="11">
        <f t="shared" si="57"/>
        <v>55</v>
      </c>
      <c r="S7" s="11"/>
      <c r="T7" s="12">
        <f t="shared" si="2"/>
        <v>0</v>
      </c>
      <c r="U7" s="11"/>
      <c r="V7" s="12" t="e">
        <f t="shared" si="58"/>
        <v>#DIV/0!</v>
      </c>
      <c r="W7" s="13"/>
      <c r="X7" s="11"/>
      <c r="Y7" s="11"/>
      <c r="Z7" s="14"/>
      <c r="AA7" s="10"/>
      <c r="AB7" s="11"/>
      <c r="AC7" s="11">
        <f t="shared" si="59"/>
        <v>673</v>
      </c>
      <c r="AD7" s="11">
        <f t="shared" si="59"/>
        <v>55</v>
      </c>
      <c r="AE7" s="11"/>
      <c r="AF7" s="12">
        <f t="shared" si="3"/>
        <v>0</v>
      </c>
      <c r="AG7" s="11"/>
      <c r="AH7" s="12" t="e">
        <f t="shared" si="60"/>
        <v>#DIV/0!</v>
      </c>
      <c r="AI7" s="13"/>
      <c r="AJ7" s="11"/>
      <c r="AK7" s="11"/>
      <c r="AL7" s="14"/>
      <c r="AM7" s="10"/>
      <c r="AN7" s="11"/>
      <c r="AO7" s="11">
        <f t="shared" si="4"/>
        <v>209</v>
      </c>
      <c r="AP7" s="11">
        <f t="shared" si="4"/>
        <v>17</v>
      </c>
      <c r="AQ7" s="11"/>
      <c r="AR7" s="12">
        <f t="shared" si="5"/>
        <v>0</v>
      </c>
      <c r="AS7" s="11"/>
      <c r="AT7" s="12" t="e">
        <f t="shared" si="6"/>
        <v>#DIV/0!</v>
      </c>
      <c r="AU7" s="13"/>
      <c r="AV7" s="11"/>
      <c r="AW7" s="11"/>
      <c r="AX7" s="14"/>
      <c r="AY7" s="10"/>
      <c r="AZ7" s="11"/>
      <c r="BA7" s="11">
        <f t="shared" si="7"/>
        <v>674</v>
      </c>
      <c r="BB7" s="11">
        <f t="shared" si="7"/>
        <v>57</v>
      </c>
      <c r="BC7" s="11"/>
      <c r="BD7" s="12">
        <f t="shared" si="8"/>
        <v>0</v>
      </c>
      <c r="BE7" s="11"/>
      <c r="BF7" s="12" t="e">
        <f t="shared" si="9"/>
        <v>#DIV/0!</v>
      </c>
      <c r="BG7" s="13"/>
      <c r="BH7" s="11"/>
      <c r="BI7" s="11"/>
      <c r="BJ7" s="14"/>
      <c r="BK7" s="10">
        <v>1</v>
      </c>
      <c r="BL7" s="11"/>
      <c r="BM7" s="11">
        <f t="shared" si="10"/>
        <v>672</v>
      </c>
      <c r="BN7" s="11">
        <f t="shared" si="10"/>
        <v>57</v>
      </c>
      <c r="BO7" s="11"/>
      <c r="BP7" s="12">
        <f t="shared" si="11"/>
        <v>0</v>
      </c>
      <c r="BQ7" s="11"/>
      <c r="BR7" s="12" t="e">
        <f t="shared" si="12"/>
        <v>#DIV/0!</v>
      </c>
      <c r="BS7" s="13"/>
      <c r="BT7" s="11"/>
      <c r="BU7" s="11"/>
      <c r="BV7" s="14"/>
      <c r="BW7" s="10"/>
      <c r="BX7" s="11"/>
      <c r="BY7" s="11">
        <f t="shared" si="13"/>
        <v>0</v>
      </c>
      <c r="BZ7" s="11">
        <f t="shared" si="13"/>
        <v>0</v>
      </c>
      <c r="CA7" s="11"/>
      <c r="CB7" s="12" t="e">
        <f t="shared" si="14"/>
        <v>#DIV/0!</v>
      </c>
      <c r="CC7" s="11"/>
      <c r="CD7" s="12" t="e">
        <f t="shared" si="15"/>
        <v>#DIV/0!</v>
      </c>
      <c r="CE7" s="13"/>
      <c r="CF7" s="11"/>
      <c r="CG7" s="11"/>
      <c r="CH7" s="14"/>
      <c r="CI7" s="10"/>
      <c r="CJ7" s="11"/>
      <c r="CK7" s="11">
        <f t="shared" si="16"/>
        <v>0</v>
      </c>
      <c r="CL7" s="11">
        <f t="shared" si="16"/>
        <v>0</v>
      </c>
      <c r="CM7" s="11"/>
      <c r="CN7" s="12" t="e">
        <f t="shared" si="17"/>
        <v>#DIV/0!</v>
      </c>
      <c r="CO7" s="11"/>
      <c r="CP7" s="12" t="e">
        <f t="shared" si="18"/>
        <v>#DIV/0!</v>
      </c>
      <c r="CQ7" s="13"/>
      <c r="CR7" s="11"/>
      <c r="CS7" s="11"/>
      <c r="CT7" s="14"/>
      <c r="CU7" s="10"/>
      <c r="CV7" s="11"/>
      <c r="CW7" s="11">
        <f t="shared" si="19"/>
        <v>0</v>
      </c>
      <c r="CX7" s="11">
        <f t="shared" si="19"/>
        <v>0</v>
      </c>
      <c r="CY7" s="11"/>
      <c r="CZ7" s="12" t="e">
        <f t="shared" si="20"/>
        <v>#DIV/0!</v>
      </c>
      <c r="DA7" s="11"/>
      <c r="DB7" s="12" t="e">
        <f t="shared" si="21"/>
        <v>#DIV/0!</v>
      </c>
      <c r="DC7" s="13"/>
      <c r="DD7" s="11"/>
      <c r="DE7" s="11"/>
      <c r="DF7" s="14"/>
      <c r="DG7" s="10"/>
      <c r="DH7" s="11"/>
      <c r="DI7" s="11">
        <f t="shared" si="22"/>
        <v>0</v>
      </c>
      <c r="DJ7" s="11">
        <f t="shared" si="22"/>
        <v>0</v>
      </c>
      <c r="DK7" s="11"/>
      <c r="DL7" s="12" t="e">
        <f t="shared" si="23"/>
        <v>#DIV/0!</v>
      </c>
      <c r="DM7" s="11"/>
      <c r="DN7" s="12" t="e">
        <f t="shared" si="24"/>
        <v>#DIV/0!</v>
      </c>
      <c r="DO7" s="13"/>
      <c r="DP7" s="11"/>
      <c r="DQ7" s="11"/>
      <c r="DR7" s="14"/>
      <c r="DS7" s="10"/>
      <c r="DT7" s="11"/>
      <c r="DU7" s="11">
        <f t="shared" si="25"/>
        <v>0</v>
      </c>
      <c r="DV7" s="11">
        <f t="shared" si="25"/>
        <v>0</v>
      </c>
      <c r="DW7" s="11"/>
      <c r="DX7" s="12" t="e">
        <f t="shared" si="26"/>
        <v>#DIV/0!</v>
      </c>
      <c r="DY7" s="11"/>
      <c r="DZ7" s="12" t="e">
        <f t="shared" si="27"/>
        <v>#DIV/0!</v>
      </c>
      <c r="EA7" s="13"/>
      <c r="EB7" s="11"/>
      <c r="EC7" s="11"/>
      <c r="ED7" s="14"/>
      <c r="EE7" s="10"/>
      <c r="EF7" s="11"/>
      <c r="EG7" s="11">
        <f t="shared" si="28"/>
        <v>0</v>
      </c>
      <c r="EH7" s="11">
        <f t="shared" si="28"/>
        <v>0</v>
      </c>
      <c r="EI7" s="11"/>
      <c r="EJ7" s="12" t="e">
        <f t="shared" si="29"/>
        <v>#DIV/0!</v>
      </c>
      <c r="EK7" s="11"/>
      <c r="EL7" s="12" t="e">
        <f t="shared" si="30"/>
        <v>#DIV/0!</v>
      </c>
      <c r="EM7" s="13"/>
      <c r="EN7" s="11"/>
      <c r="EO7" s="11"/>
      <c r="EP7" s="14"/>
      <c r="EQ7" s="10"/>
      <c r="ER7" s="11"/>
      <c r="ES7" s="11">
        <f t="shared" si="31"/>
        <v>0</v>
      </c>
      <c r="ET7" s="11">
        <f t="shared" si="31"/>
        <v>0</v>
      </c>
      <c r="EU7" s="11"/>
      <c r="EV7" s="12" t="e">
        <f t="shared" si="32"/>
        <v>#DIV/0!</v>
      </c>
      <c r="EW7" s="11"/>
      <c r="EX7" s="12" t="e">
        <f t="shared" si="33"/>
        <v>#DIV/0!</v>
      </c>
      <c r="EY7" s="13"/>
      <c r="EZ7" s="11"/>
      <c r="FA7" s="11"/>
      <c r="FB7" s="14"/>
      <c r="FC7" s="10"/>
      <c r="FD7" s="11"/>
      <c r="FE7" s="11">
        <f t="shared" si="34"/>
        <v>0</v>
      </c>
      <c r="FF7" s="11">
        <f t="shared" si="34"/>
        <v>0</v>
      </c>
      <c r="FG7" s="11"/>
      <c r="FH7" s="12" t="e">
        <f t="shared" si="35"/>
        <v>#DIV/0!</v>
      </c>
      <c r="FI7" s="11"/>
      <c r="FJ7" s="12" t="e">
        <f t="shared" si="36"/>
        <v>#DIV/0!</v>
      </c>
      <c r="FK7" s="13"/>
      <c r="FL7" s="11"/>
      <c r="FM7" s="11"/>
      <c r="FN7" s="14"/>
      <c r="FO7" s="10"/>
      <c r="FP7" s="11"/>
      <c r="FQ7" s="11">
        <f t="shared" si="37"/>
        <v>0</v>
      </c>
      <c r="FR7" s="11">
        <f t="shared" si="37"/>
        <v>0</v>
      </c>
      <c r="FS7" s="11"/>
      <c r="FT7" s="12" t="e">
        <f t="shared" si="38"/>
        <v>#DIV/0!</v>
      </c>
      <c r="FU7" s="11"/>
      <c r="FV7" s="12" t="e">
        <f t="shared" si="39"/>
        <v>#DIV/0!</v>
      </c>
      <c r="FW7" s="13"/>
      <c r="FX7" s="11"/>
      <c r="FY7" s="11"/>
      <c r="FZ7" s="14"/>
      <c r="GA7" s="10"/>
      <c r="GB7" s="11"/>
      <c r="GC7" s="11">
        <f t="shared" si="40"/>
        <v>0</v>
      </c>
      <c r="GD7" s="11">
        <f t="shared" si="40"/>
        <v>0</v>
      </c>
      <c r="GE7" s="11"/>
      <c r="GF7" s="12" t="e">
        <f t="shared" si="41"/>
        <v>#DIV/0!</v>
      </c>
      <c r="GG7" s="11"/>
      <c r="GH7" s="12" t="e">
        <f t="shared" si="42"/>
        <v>#DIV/0!</v>
      </c>
      <c r="GI7" s="13"/>
      <c r="GJ7" s="11"/>
      <c r="GK7" s="11"/>
      <c r="GL7" s="14"/>
      <c r="GM7" s="10"/>
      <c r="GN7" s="11"/>
      <c r="GO7" s="11">
        <f t="shared" si="43"/>
        <v>0</v>
      </c>
      <c r="GP7" s="11">
        <f t="shared" si="43"/>
        <v>0</v>
      </c>
      <c r="GQ7" s="11"/>
      <c r="GR7" s="12" t="e">
        <f t="shared" si="44"/>
        <v>#DIV/0!</v>
      </c>
      <c r="GS7" s="11"/>
      <c r="GT7" s="12" t="e">
        <f t="shared" si="45"/>
        <v>#DIV/0!</v>
      </c>
      <c r="GU7" s="13"/>
      <c r="GV7" s="11"/>
      <c r="GW7" s="11"/>
      <c r="GX7" s="14"/>
      <c r="GY7" s="10"/>
      <c r="GZ7" s="11"/>
      <c r="HA7" s="11">
        <f t="shared" si="46"/>
        <v>0</v>
      </c>
      <c r="HB7" s="11">
        <f t="shared" si="46"/>
        <v>0</v>
      </c>
      <c r="HC7" s="11"/>
      <c r="HD7" s="12" t="e">
        <f t="shared" si="47"/>
        <v>#DIV/0!</v>
      </c>
      <c r="HE7" s="11"/>
      <c r="HF7" s="12" t="e">
        <f t="shared" si="48"/>
        <v>#DIV/0!</v>
      </c>
      <c r="HG7" s="13"/>
      <c r="HH7" s="11"/>
      <c r="HI7" s="11"/>
      <c r="HJ7" s="14"/>
      <c r="HK7" s="10">
        <f t="shared" si="49"/>
        <v>1</v>
      </c>
      <c r="HL7" s="11">
        <f t="shared" si="49"/>
        <v>0</v>
      </c>
      <c r="HM7" s="11">
        <f t="shared" si="49"/>
        <v>3573</v>
      </c>
      <c r="HN7" s="11">
        <f t="shared" si="0"/>
        <v>297</v>
      </c>
      <c r="HO7" s="11">
        <f t="shared" si="50"/>
        <v>0</v>
      </c>
      <c r="HP7" s="202">
        <f>+(HO7)/HM7</f>
        <v>0</v>
      </c>
      <c r="HQ7" s="15">
        <f t="shared" si="52"/>
        <v>0</v>
      </c>
      <c r="HR7" s="12" t="e">
        <f t="shared" si="61"/>
        <v>#DIV/0!</v>
      </c>
      <c r="HS7" s="16"/>
      <c r="HT7" s="17"/>
      <c r="HU7" s="16" t="e">
        <f t="shared" si="53"/>
        <v>#DIV/0!</v>
      </c>
      <c r="HV7" s="15"/>
      <c r="HW7" s="14"/>
    </row>
    <row r="8" spans="1:231" ht="18.75" x14ac:dyDescent="0.25">
      <c r="A8" s="211"/>
      <c r="B8" s="41">
        <f t="shared" si="54"/>
        <v>44508</v>
      </c>
      <c r="C8" s="10"/>
      <c r="D8" s="11"/>
      <c r="E8" s="11">
        <f t="shared" si="55"/>
        <v>673</v>
      </c>
      <c r="F8" s="11">
        <f t="shared" si="55"/>
        <v>56</v>
      </c>
      <c r="G8" s="11"/>
      <c r="H8" s="12">
        <f t="shared" si="1"/>
        <v>0</v>
      </c>
      <c r="I8" s="11"/>
      <c r="J8" s="12" t="e">
        <f t="shared" si="56"/>
        <v>#DIV/0!</v>
      </c>
      <c r="K8" s="13"/>
      <c r="L8" s="11"/>
      <c r="M8" s="18"/>
      <c r="N8" s="19"/>
      <c r="O8" s="10"/>
      <c r="P8" s="11"/>
      <c r="Q8" s="11">
        <f t="shared" si="57"/>
        <v>672</v>
      </c>
      <c r="R8" s="11">
        <f t="shared" si="57"/>
        <v>55</v>
      </c>
      <c r="S8" s="11"/>
      <c r="T8" s="12">
        <f t="shared" si="2"/>
        <v>0</v>
      </c>
      <c r="U8" s="11"/>
      <c r="V8" s="12" t="e">
        <f t="shared" si="58"/>
        <v>#DIV/0!</v>
      </c>
      <c r="W8" s="13"/>
      <c r="X8" s="11"/>
      <c r="Y8" s="18"/>
      <c r="Z8" s="19"/>
      <c r="AA8" s="10">
        <v>1</v>
      </c>
      <c r="AB8" s="11"/>
      <c r="AC8" s="11">
        <f t="shared" si="59"/>
        <v>672</v>
      </c>
      <c r="AD8" s="11">
        <f t="shared" si="59"/>
        <v>55</v>
      </c>
      <c r="AE8" s="11"/>
      <c r="AF8" s="12">
        <f t="shared" si="3"/>
        <v>0</v>
      </c>
      <c r="AG8" s="11"/>
      <c r="AH8" s="12" t="e">
        <f t="shared" si="60"/>
        <v>#DIV/0!</v>
      </c>
      <c r="AI8" s="13"/>
      <c r="AJ8" s="11"/>
      <c r="AK8" s="18"/>
      <c r="AL8" s="19"/>
      <c r="AM8" s="10"/>
      <c r="AN8" s="11"/>
      <c r="AO8" s="11">
        <f t="shared" si="4"/>
        <v>209</v>
      </c>
      <c r="AP8" s="11">
        <f t="shared" si="4"/>
        <v>17</v>
      </c>
      <c r="AQ8" s="11"/>
      <c r="AR8" s="12">
        <f t="shared" si="5"/>
        <v>0</v>
      </c>
      <c r="AS8" s="11"/>
      <c r="AT8" s="12" t="e">
        <f t="shared" si="6"/>
        <v>#DIV/0!</v>
      </c>
      <c r="AU8" s="13"/>
      <c r="AV8" s="11"/>
      <c r="AW8" s="18"/>
      <c r="AX8" s="19"/>
      <c r="AY8" s="10"/>
      <c r="AZ8" s="11"/>
      <c r="BA8" s="11">
        <f t="shared" si="7"/>
        <v>674</v>
      </c>
      <c r="BB8" s="11">
        <f t="shared" si="7"/>
        <v>57</v>
      </c>
      <c r="BC8" s="11"/>
      <c r="BD8" s="12">
        <f t="shared" si="8"/>
        <v>0</v>
      </c>
      <c r="BE8" s="11"/>
      <c r="BF8" s="12" t="e">
        <f t="shared" si="9"/>
        <v>#DIV/0!</v>
      </c>
      <c r="BG8" s="13"/>
      <c r="BH8" s="11"/>
      <c r="BI8" s="18"/>
      <c r="BJ8" s="19"/>
      <c r="BK8" s="10"/>
      <c r="BL8" s="11"/>
      <c r="BM8" s="11">
        <f t="shared" si="10"/>
        <v>672</v>
      </c>
      <c r="BN8" s="11">
        <f t="shared" si="10"/>
        <v>57</v>
      </c>
      <c r="BO8" s="11"/>
      <c r="BP8" s="12">
        <f t="shared" si="11"/>
        <v>0</v>
      </c>
      <c r="BQ8" s="11"/>
      <c r="BR8" s="12" t="e">
        <f t="shared" si="12"/>
        <v>#DIV/0!</v>
      </c>
      <c r="BS8" s="13"/>
      <c r="BT8" s="11"/>
      <c r="BU8" s="18"/>
      <c r="BV8" s="19"/>
      <c r="BW8" s="10"/>
      <c r="BX8" s="11"/>
      <c r="BY8" s="11">
        <f t="shared" si="13"/>
        <v>0</v>
      </c>
      <c r="BZ8" s="11">
        <f t="shared" si="13"/>
        <v>0</v>
      </c>
      <c r="CA8" s="11"/>
      <c r="CB8" s="12" t="e">
        <f t="shared" si="14"/>
        <v>#DIV/0!</v>
      </c>
      <c r="CC8" s="11"/>
      <c r="CD8" s="12" t="e">
        <f t="shared" si="15"/>
        <v>#DIV/0!</v>
      </c>
      <c r="CE8" s="13"/>
      <c r="CF8" s="11"/>
      <c r="CG8" s="18"/>
      <c r="CH8" s="19"/>
      <c r="CI8" s="10"/>
      <c r="CJ8" s="11"/>
      <c r="CK8" s="11">
        <f t="shared" si="16"/>
        <v>0</v>
      </c>
      <c r="CL8" s="11">
        <f t="shared" si="16"/>
        <v>0</v>
      </c>
      <c r="CM8" s="11"/>
      <c r="CN8" s="12" t="e">
        <f t="shared" si="17"/>
        <v>#DIV/0!</v>
      </c>
      <c r="CO8" s="11"/>
      <c r="CP8" s="12" t="e">
        <f t="shared" si="18"/>
        <v>#DIV/0!</v>
      </c>
      <c r="CQ8" s="13"/>
      <c r="CR8" s="11"/>
      <c r="CS8" s="18"/>
      <c r="CT8" s="19"/>
      <c r="CU8" s="10"/>
      <c r="CV8" s="11"/>
      <c r="CW8" s="11">
        <f t="shared" si="19"/>
        <v>0</v>
      </c>
      <c r="CX8" s="11">
        <f t="shared" si="19"/>
        <v>0</v>
      </c>
      <c r="CY8" s="11"/>
      <c r="CZ8" s="12" t="e">
        <f t="shared" si="20"/>
        <v>#DIV/0!</v>
      </c>
      <c r="DA8" s="11"/>
      <c r="DB8" s="12" t="e">
        <f t="shared" si="21"/>
        <v>#DIV/0!</v>
      </c>
      <c r="DC8" s="13"/>
      <c r="DD8" s="11"/>
      <c r="DE8" s="18"/>
      <c r="DF8" s="19"/>
      <c r="DG8" s="10"/>
      <c r="DH8" s="11"/>
      <c r="DI8" s="11">
        <f t="shared" si="22"/>
        <v>0</v>
      </c>
      <c r="DJ8" s="11">
        <f t="shared" si="22"/>
        <v>0</v>
      </c>
      <c r="DK8" s="11"/>
      <c r="DL8" s="12" t="e">
        <f t="shared" si="23"/>
        <v>#DIV/0!</v>
      </c>
      <c r="DM8" s="11"/>
      <c r="DN8" s="12" t="e">
        <f t="shared" si="24"/>
        <v>#DIV/0!</v>
      </c>
      <c r="DO8" s="13"/>
      <c r="DP8" s="11"/>
      <c r="DQ8" s="18"/>
      <c r="DR8" s="19"/>
      <c r="DS8" s="10"/>
      <c r="DT8" s="11"/>
      <c r="DU8" s="11">
        <f t="shared" si="25"/>
        <v>0</v>
      </c>
      <c r="DV8" s="11">
        <f t="shared" si="25"/>
        <v>0</v>
      </c>
      <c r="DW8" s="11"/>
      <c r="DX8" s="12" t="e">
        <f t="shared" si="26"/>
        <v>#DIV/0!</v>
      </c>
      <c r="DY8" s="11"/>
      <c r="DZ8" s="12" t="e">
        <f t="shared" si="27"/>
        <v>#DIV/0!</v>
      </c>
      <c r="EA8" s="13"/>
      <c r="EB8" s="11"/>
      <c r="EC8" s="18"/>
      <c r="ED8" s="19"/>
      <c r="EE8" s="10"/>
      <c r="EF8" s="11"/>
      <c r="EG8" s="11">
        <f t="shared" si="28"/>
        <v>0</v>
      </c>
      <c r="EH8" s="11">
        <f t="shared" si="28"/>
        <v>0</v>
      </c>
      <c r="EI8" s="11"/>
      <c r="EJ8" s="12" t="e">
        <f t="shared" si="29"/>
        <v>#DIV/0!</v>
      </c>
      <c r="EK8" s="11"/>
      <c r="EL8" s="12" t="e">
        <f t="shared" si="30"/>
        <v>#DIV/0!</v>
      </c>
      <c r="EM8" s="13"/>
      <c r="EN8" s="11"/>
      <c r="EO8" s="18"/>
      <c r="EP8" s="19"/>
      <c r="EQ8" s="10"/>
      <c r="ER8" s="11"/>
      <c r="ES8" s="11">
        <f t="shared" si="31"/>
        <v>0</v>
      </c>
      <c r="ET8" s="11">
        <f t="shared" si="31"/>
        <v>0</v>
      </c>
      <c r="EU8" s="11"/>
      <c r="EV8" s="12" t="e">
        <f t="shared" si="32"/>
        <v>#DIV/0!</v>
      </c>
      <c r="EW8" s="11"/>
      <c r="EX8" s="12" t="e">
        <f t="shared" si="33"/>
        <v>#DIV/0!</v>
      </c>
      <c r="EY8" s="13"/>
      <c r="EZ8" s="11"/>
      <c r="FA8" s="18"/>
      <c r="FB8" s="19"/>
      <c r="FC8" s="10"/>
      <c r="FD8" s="11"/>
      <c r="FE8" s="11">
        <f t="shared" si="34"/>
        <v>0</v>
      </c>
      <c r="FF8" s="11">
        <f t="shared" si="34"/>
        <v>0</v>
      </c>
      <c r="FG8" s="11"/>
      <c r="FH8" s="12" t="e">
        <f t="shared" si="35"/>
        <v>#DIV/0!</v>
      </c>
      <c r="FI8" s="11"/>
      <c r="FJ8" s="12" t="e">
        <f t="shared" si="36"/>
        <v>#DIV/0!</v>
      </c>
      <c r="FK8" s="13"/>
      <c r="FL8" s="11"/>
      <c r="FM8" s="18"/>
      <c r="FN8" s="19"/>
      <c r="FO8" s="10"/>
      <c r="FP8" s="11"/>
      <c r="FQ8" s="11">
        <f t="shared" si="37"/>
        <v>0</v>
      </c>
      <c r="FR8" s="11">
        <f t="shared" si="37"/>
        <v>0</v>
      </c>
      <c r="FS8" s="11"/>
      <c r="FT8" s="12" t="e">
        <f t="shared" si="38"/>
        <v>#DIV/0!</v>
      </c>
      <c r="FU8" s="11"/>
      <c r="FV8" s="12" t="e">
        <f t="shared" si="39"/>
        <v>#DIV/0!</v>
      </c>
      <c r="FW8" s="13"/>
      <c r="FX8" s="11"/>
      <c r="FY8" s="18"/>
      <c r="FZ8" s="19"/>
      <c r="GA8" s="10"/>
      <c r="GB8" s="11"/>
      <c r="GC8" s="11">
        <f t="shared" si="40"/>
        <v>0</v>
      </c>
      <c r="GD8" s="11">
        <f t="shared" si="40"/>
        <v>0</v>
      </c>
      <c r="GE8" s="11"/>
      <c r="GF8" s="12" t="e">
        <f t="shared" si="41"/>
        <v>#DIV/0!</v>
      </c>
      <c r="GG8" s="11"/>
      <c r="GH8" s="12" t="e">
        <f t="shared" si="42"/>
        <v>#DIV/0!</v>
      </c>
      <c r="GI8" s="13"/>
      <c r="GJ8" s="11"/>
      <c r="GK8" s="18"/>
      <c r="GL8" s="19"/>
      <c r="GM8" s="10"/>
      <c r="GN8" s="11"/>
      <c r="GO8" s="11">
        <f t="shared" si="43"/>
        <v>0</v>
      </c>
      <c r="GP8" s="11">
        <f t="shared" si="43"/>
        <v>0</v>
      </c>
      <c r="GQ8" s="11"/>
      <c r="GR8" s="12" t="e">
        <f t="shared" si="44"/>
        <v>#DIV/0!</v>
      </c>
      <c r="GS8" s="11"/>
      <c r="GT8" s="12" t="e">
        <f t="shared" si="45"/>
        <v>#DIV/0!</v>
      </c>
      <c r="GU8" s="13"/>
      <c r="GV8" s="11"/>
      <c r="GW8" s="18"/>
      <c r="GX8" s="19"/>
      <c r="GY8" s="10"/>
      <c r="GZ8" s="11"/>
      <c r="HA8" s="11">
        <f t="shared" si="46"/>
        <v>0</v>
      </c>
      <c r="HB8" s="11">
        <f t="shared" si="46"/>
        <v>0</v>
      </c>
      <c r="HC8" s="11"/>
      <c r="HD8" s="12" t="e">
        <f t="shared" si="47"/>
        <v>#DIV/0!</v>
      </c>
      <c r="HE8" s="11"/>
      <c r="HF8" s="12" t="e">
        <f t="shared" si="48"/>
        <v>#DIV/0!</v>
      </c>
      <c r="HG8" s="13"/>
      <c r="HH8" s="11"/>
      <c r="HI8" s="18"/>
      <c r="HJ8" s="19"/>
      <c r="HK8" s="10">
        <f t="shared" si="49"/>
        <v>1</v>
      </c>
      <c r="HL8" s="11">
        <f t="shared" si="49"/>
        <v>0</v>
      </c>
      <c r="HM8" s="11">
        <f t="shared" si="49"/>
        <v>3572</v>
      </c>
      <c r="HN8" s="11">
        <f t="shared" si="0"/>
        <v>297</v>
      </c>
      <c r="HO8" s="11">
        <f t="shared" si="50"/>
        <v>0</v>
      </c>
      <c r="HP8" s="202">
        <f t="shared" ref="HP8:HP11" si="62">+(HO8)/HM8</f>
        <v>0</v>
      </c>
      <c r="HQ8" s="15">
        <f t="shared" si="52"/>
        <v>0</v>
      </c>
      <c r="HR8" s="12" t="e">
        <f t="shared" si="61"/>
        <v>#DIV/0!</v>
      </c>
      <c r="HS8" s="16"/>
      <c r="HT8" s="17"/>
      <c r="HU8" s="16" t="e">
        <f t="shared" si="53"/>
        <v>#DIV/0!</v>
      </c>
      <c r="HV8" s="18"/>
      <c r="HW8" s="20"/>
    </row>
    <row r="9" spans="1:231" ht="18.75" x14ac:dyDescent="0.25">
      <c r="A9" s="211"/>
      <c r="B9" s="41">
        <f t="shared" si="54"/>
        <v>44509</v>
      </c>
      <c r="C9" s="10"/>
      <c r="D9" s="11"/>
      <c r="E9" s="11">
        <f t="shared" si="55"/>
        <v>673</v>
      </c>
      <c r="F9" s="11">
        <f t="shared" si="55"/>
        <v>56</v>
      </c>
      <c r="G9" s="11"/>
      <c r="H9" s="12">
        <f t="shared" si="1"/>
        <v>0</v>
      </c>
      <c r="I9" s="11"/>
      <c r="J9" s="12" t="e">
        <f t="shared" si="56"/>
        <v>#DIV/0!</v>
      </c>
      <c r="K9" s="13"/>
      <c r="L9" s="13"/>
      <c r="M9" s="21">
        <v>3280</v>
      </c>
      <c r="N9" s="69">
        <v>3950</v>
      </c>
      <c r="O9" s="10"/>
      <c r="P9" s="11"/>
      <c r="Q9" s="11">
        <f t="shared" si="57"/>
        <v>672</v>
      </c>
      <c r="R9" s="11">
        <f t="shared" si="57"/>
        <v>55</v>
      </c>
      <c r="S9" s="11"/>
      <c r="T9" s="12">
        <f t="shared" si="2"/>
        <v>0</v>
      </c>
      <c r="U9" s="11"/>
      <c r="V9" s="12" t="e">
        <f t="shared" si="58"/>
        <v>#DIV/0!</v>
      </c>
      <c r="W9" s="13"/>
      <c r="X9" s="13"/>
      <c r="Y9" s="21">
        <v>3280</v>
      </c>
      <c r="Z9" s="69">
        <v>3950</v>
      </c>
      <c r="AA9" s="10"/>
      <c r="AB9" s="11"/>
      <c r="AC9" s="11">
        <f t="shared" si="59"/>
        <v>672</v>
      </c>
      <c r="AD9" s="11">
        <f t="shared" si="59"/>
        <v>55</v>
      </c>
      <c r="AE9" s="11"/>
      <c r="AF9" s="12">
        <f t="shared" si="3"/>
        <v>0</v>
      </c>
      <c r="AG9" s="11"/>
      <c r="AH9" s="12" t="e">
        <f t="shared" si="60"/>
        <v>#DIV/0!</v>
      </c>
      <c r="AI9" s="13"/>
      <c r="AJ9" s="13"/>
      <c r="AK9" s="21">
        <v>3280</v>
      </c>
      <c r="AL9" s="69">
        <v>3950</v>
      </c>
      <c r="AM9" s="10"/>
      <c r="AN9" s="11"/>
      <c r="AO9" s="11">
        <f t="shared" si="4"/>
        <v>209</v>
      </c>
      <c r="AP9" s="11">
        <f t="shared" si="4"/>
        <v>17</v>
      </c>
      <c r="AQ9" s="11"/>
      <c r="AR9" s="12">
        <f t="shared" si="5"/>
        <v>0</v>
      </c>
      <c r="AS9" s="11"/>
      <c r="AT9" s="12" t="e">
        <f t="shared" si="6"/>
        <v>#DIV/0!</v>
      </c>
      <c r="AU9" s="13"/>
      <c r="AV9" s="13"/>
      <c r="AW9" s="21">
        <v>3280</v>
      </c>
      <c r="AX9" s="69">
        <v>3950</v>
      </c>
      <c r="AY9" s="10"/>
      <c r="AZ9" s="11"/>
      <c r="BA9" s="11">
        <f t="shared" si="7"/>
        <v>674</v>
      </c>
      <c r="BB9" s="11">
        <f t="shared" si="7"/>
        <v>57</v>
      </c>
      <c r="BC9" s="11"/>
      <c r="BD9" s="12">
        <f t="shared" si="8"/>
        <v>0</v>
      </c>
      <c r="BE9" s="11"/>
      <c r="BF9" s="12" t="e">
        <f t="shared" si="9"/>
        <v>#DIV/0!</v>
      </c>
      <c r="BG9" s="13"/>
      <c r="BH9" s="13"/>
      <c r="BI9" s="21">
        <v>3280</v>
      </c>
      <c r="BJ9" s="69">
        <v>3950</v>
      </c>
      <c r="BK9" s="10"/>
      <c r="BL9" s="11"/>
      <c r="BM9" s="11">
        <f t="shared" si="10"/>
        <v>672</v>
      </c>
      <c r="BN9" s="11">
        <f t="shared" si="10"/>
        <v>57</v>
      </c>
      <c r="BO9" s="11"/>
      <c r="BP9" s="12">
        <f t="shared" si="11"/>
        <v>0</v>
      </c>
      <c r="BQ9" s="11"/>
      <c r="BR9" s="12" t="e">
        <f t="shared" si="12"/>
        <v>#DIV/0!</v>
      </c>
      <c r="BS9" s="13"/>
      <c r="BT9" s="13"/>
      <c r="BU9" s="21">
        <v>3280</v>
      </c>
      <c r="BV9" s="69">
        <v>3950</v>
      </c>
      <c r="BW9" s="10"/>
      <c r="BX9" s="11"/>
      <c r="BY9" s="11">
        <f t="shared" si="13"/>
        <v>0</v>
      </c>
      <c r="BZ9" s="11">
        <f t="shared" si="13"/>
        <v>0</v>
      </c>
      <c r="CA9" s="11"/>
      <c r="CB9" s="12" t="e">
        <f t="shared" si="14"/>
        <v>#DIV/0!</v>
      </c>
      <c r="CC9" s="11"/>
      <c r="CD9" s="12" t="e">
        <f t="shared" si="15"/>
        <v>#DIV/0!</v>
      </c>
      <c r="CE9" s="13"/>
      <c r="CF9" s="13"/>
      <c r="CG9" s="21"/>
      <c r="CH9" s="69"/>
      <c r="CI9" s="10"/>
      <c r="CJ9" s="11"/>
      <c r="CK9" s="11">
        <f t="shared" si="16"/>
        <v>0</v>
      </c>
      <c r="CL9" s="11">
        <f t="shared" si="16"/>
        <v>0</v>
      </c>
      <c r="CM9" s="11"/>
      <c r="CN9" s="12" t="e">
        <f t="shared" si="17"/>
        <v>#DIV/0!</v>
      </c>
      <c r="CO9" s="11"/>
      <c r="CP9" s="12" t="e">
        <f t="shared" si="18"/>
        <v>#DIV/0!</v>
      </c>
      <c r="CQ9" s="13"/>
      <c r="CR9" s="13"/>
      <c r="CS9" s="21"/>
      <c r="CT9" s="69"/>
      <c r="CU9" s="10"/>
      <c r="CV9" s="11"/>
      <c r="CW9" s="11">
        <f t="shared" si="19"/>
        <v>0</v>
      </c>
      <c r="CX9" s="11">
        <f t="shared" si="19"/>
        <v>0</v>
      </c>
      <c r="CY9" s="11"/>
      <c r="CZ9" s="12" t="e">
        <f t="shared" si="20"/>
        <v>#DIV/0!</v>
      </c>
      <c r="DA9" s="11"/>
      <c r="DB9" s="12" t="e">
        <f t="shared" si="21"/>
        <v>#DIV/0!</v>
      </c>
      <c r="DC9" s="13"/>
      <c r="DD9" s="13"/>
      <c r="DE9" s="21"/>
      <c r="DF9" s="69"/>
      <c r="DG9" s="10"/>
      <c r="DH9" s="11"/>
      <c r="DI9" s="11">
        <f t="shared" si="22"/>
        <v>0</v>
      </c>
      <c r="DJ9" s="11">
        <f t="shared" si="22"/>
        <v>0</v>
      </c>
      <c r="DK9" s="11"/>
      <c r="DL9" s="12" t="e">
        <f t="shared" si="23"/>
        <v>#DIV/0!</v>
      </c>
      <c r="DM9" s="11"/>
      <c r="DN9" s="12" t="e">
        <f t="shared" si="24"/>
        <v>#DIV/0!</v>
      </c>
      <c r="DO9" s="13"/>
      <c r="DP9" s="13"/>
      <c r="DQ9" s="21"/>
      <c r="DR9" s="69"/>
      <c r="DS9" s="10"/>
      <c r="DT9" s="11"/>
      <c r="DU9" s="11">
        <f t="shared" si="25"/>
        <v>0</v>
      </c>
      <c r="DV9" s="11">
        <f t="shared" si="25"/>
        <v>0</v>
      </c>
      <c r="DW9" s="11"/>
      <c r="DX9" s="12" t="e">
        <f t="shared" si="26"/>
        <v>#DIV/0!</v>
      </c>
      <c r="DY9" s="11"/>
      <c r="DZ9" s="12" t="e">
        <f t="shared" si="27"/>
        <v>#DIV/0!</v>
      </c>
      <c r="EA9" s="13"/>
      <c r="EB9" s="13"/>
      <c r="EC9" s="21"/>
      <c r="ED9" s="69"/>
      <c r="EE9" s="10"/>
      <c r="EF9" s="11"/>
      <c r="EG9" s="11">
        <f t="shared" si="28"/>
        <v>0</v>
      </c>
      <c r="EH9" s="11">
        <f t="shared" si="28"/>
        <v>0</v>
      </c>
      <c r="EI9" s="11"/>
      <c r="EJ9" s="12" t="e">
        <f t="shared" si="29"/>
        <v>#DIV/0!</v>
      </c>
      <c r="EK9" s="11"/>
      <c r="EL9" s="12" t="e">
        <f t="shared" si="30"/>
        <v>#DIV/0!</v>
      </c>
      <c r="EM9" s="13"/>
      <c r="EN9" s="13"/>
      <c r="EO9" s="21"/>
      <c r="EP9" s="69"/>
      <c r="EQ9" s="10"/>
      <c r="ER9" s="11"/>
      <c r="ES9" s="11">
        <f t="shared" si="31"/>
        <v>0</v>
      </c>
      <c r="ET9" s="11">
        <f t="shared" si="31"/>
        <v>0</v>
      </c>
      <c r="EU9" s="11"/>
      <c r="EV9" s="12" t="e">
        <f t="shared" si="32"/>
        <v>#DIV/0!</v>
      </c>
      <c r="EW9" s="11"/>
      <c r="EX9" s="12" t="e">
        <f t="shared" si="33"/>
        <v>#DIV/0!</v>
      </c>
      <c r="EY9" s="13"/>
      <c r="EZ9" s="13"/>
      <c r="FA9" s="21"/>
      <c r="FB9" s="69"/>
      <c r="FC9" s="10"/>
      <c r="FD9" s="11"/>
      <c r="FE9" s="11">
        <f t="shared" si="34"/>
        <v>0</v>
      </c>
      <c r="FF9" s="11">
        <f t="shared" si="34"/>
        <v>0</v>
      </c>
      <c r="FG9" s="11"/>
      <c r="FH9" s="12" t="e">
        <f t="shared" si="35"/>
        <v>#DIV/0!</v>
      </c>
      <c r="FI9" s="11"/>
      <c r="FJ9" s="12" t="e">
        <f t="shared" si="36"/>
        <v>#DIV/0!</v>
      </c>
      <c r="FK9" s="13"/>
      <c r="FL9" s="13"/>
      <c r="FM9" s="21"/>
      <c r="FN9" s="69"/>
      <c r="FO9" s="10"/>
      <c r="FP9" s="11"/>
      <c r="FQ9" s="11">
        <f t="shared" si="37"/>
        <v>0</v>
      </c>
      <c r="FR9" s="11">
        <f t="shared" si="37"/>
        <v>0</v>
      </c>
      <c r="FS9" s="11"/>
      <c r="FT9" s="12" t="e">
        <f t="shared" si="38"/>
        <v>#DIV/0!</v>
      </c>
      <c r="FU9" s="11"/>
      <c r="FV9" s="12" t="e">
        <f t="shared" si="39"/>
        <v>#DIV/0!</v>
      </c>
      <c r="FW9" s="13"/>
      <c r="FX9" s="13"/>
      <c r="FY9" s="21"/>
      <c r="FZ9" s="69"/>
      <c r="GA9" s="10"/>
      <c r="GB9" s="11"/>
      <c r="GC9" s="11">
        <f t="shared" si="40"/>
        <v>0</v>
      </c>
      <c r="GD9" s="11">
        <f t="shared" si="40"/>
        <v>0</v>
      </c>
      <c r="GE9" s="11"/>
      <c r="GF9" s="12" t="e">
        <f t="shared" si="41"/>
        <v>#DIV/0!</v>
      </c>
      <c r="GG9" s="11"/>
      <c r="GH9" s="12" t="e">
        <f t="shared" si="42"/>
        <v>#DIV/0!</v>
      </c>
      <c r="GI9" s="13"/>
      <c r="GJ9" s="13"/>
      <c r="GK9" s="21"/>
      <c r="GL9" s="69"/>
      <c r="GM9" s="10"/>
      <c r="GN9" s="11"/>
      <c r="GO9" s="11">
        <f t="shared" si="43"/>
        <v>0</v>
      </c>
      <c r="GP9" s="11">
        <f t="shared" si="43"/>
        <v>0</v>
      </c>
      <c r="GQ9" s="11"/>
      <c r="GR9" s="12" t="e">
        <f t="shared" si="44"/>
        <v>#DIV/0!</v>
      </c>
      <c r="GS9" s="11"/>
      <c r="GT9" s="12" t="e">
        <f t="shared" si="45"/>
        <v>#DIV/0!</v>
      </c>
      <c r="GU9" s="13"/>
      <c r="GV9" s="13"/>
      <c r="GW9" s="21"/>
      <c r="GX9" s="69"/>
      <c r="GY9" s="10"/>
      <c r="GZ9" s="11"/>
      <c r="HA9" s="11">
        <f t="shared" si="46"/>
        <v>0</v>
      </c>
      <c r="HB9" s="11">
        <f t="shared" si="46"/>
        <v>0</v>
      </c>
      <c r="HC9" s="11"/>
      <c r="HD9" s="12" t="e">
        <f t="shared" si="47"/>
        <v>#DIV/0!</v>
      </c>
      <c r="HE9" s="11"/>
      <c r="HF9" s="12" t="e">
        <f t="shared" si="48"/>
        <v>#DIV/0!</v>
      </c>
      <c r="HG9" s="13"/>
      <c r="HH9" s="13"/>
      <c r="HI9" s="21"/>
      <c r="HJ9" s="69"/>
      <c r="HK9" s="10">
        <f t="shared" si="49"/>
        <v>0</v>
      </c>
      <c r="HL9" s="11">
        <f t="shared" si="49"/>
        <v>0</v>
      </c>
      <c r="HM9" s="11">
        <f t="shared" si="49"/>
        <v>3572</v>
      </c>
      <c r="HN9" s="11">
        <f t="shared" si="0"/>
        <v>297</v>
      </c>
      <c r="HO9" s="11">
        <f t="shared" si="50"/>
        <v>0</v>
      </c>
      <c r="HP9" s="202">
        <f t="shared" si="62"/>
        <v>0</v>
      </c>
      <c r="HQ9" s="15">
        <f t="shared" si="52"/>
        <v>0</v>
      </c>
      <c r="HR9" s="12" t="e">
        <f t="shared" si="61"/>
        <v>#DIV/0!</v>
      </c>
      <c r="HS9" s="16"/>
      <c r="HT9" s="17"/>
      <c r="HU9" s="16" t="e">
        <f t="shared" si="53"/>
        <v>#DIV/0!</v>
      </c>
      <c r="HV9" s="23">
        <v>3280</v>
      </c>
      <c r="HW9" s="22">
        <v>3950</v>
      </c>
    </row>
    <row r="10" spans="1:231" ht="18.75" x14ac:dyDescent="0.25">
      <c r="A10" s="211"/>
      <c r="B10" s="41">
        <f t="shared" si="54"/>
        <v>44510</v>
      </c>
      <c r="C10" s="10"/>
      <c r="D10" s="11"/>
      <c r="E10" s="11">
        <f t="shared" si="55"/>
        <v>673</v>
      </c>
      <c r="F10" s="11">
        <f t="shared" si="55"/>
        <v>56</v>
      </c>
      <c r="G10" s="11"/>
      <c r="H10" s="12">
        <f t="shared" si="1"/>
        <v>0</v>
      </c>
      <c r="I10" s="11"/>
      <c r="J10" s="12" t="e">
        <f t="shared" si="56"/>
        <v>#DIV/0!</v>
      </c>
      <c r="K10" s="13"/>
      <c r="L10" s="11"/>
      <c r="M10" s="24">
        <v>3422.3076923076924</v>
      </c>
      <c r="N10" s="70">
        <v>3944</v>
      </c>
      <c r="O10" s="10"/>
      <c r="P10" s="11"/>
      <c r="Q10" s="11">
        <f t="shared" si="57"/>
        <v>672</v>
      </c>
      <c r="R10" s="11">
        <f t="shared" si="57"/>
        <v>55</v>
      </c>
      <c r="S10" s="11"/>
      <c r="T10" s="12">
        <f t="shared" si="2"/>
        <v>0</v>
      </c>
      <c r="U10" s="11"/>
      <c r="V10" s="12" t="e">
        <f t="shared" si="58"/>
        <v>#DIV/0!</v>
      </c>
      <c r="W10" s="13"/>
      <c r="X10" s="11"/>
      <c r="Y10" s="24">
        <v>3502.7450980392155</v>
      </c>
      <c r="Z10" s="70">
        <v>3970.625</v>
      </c>
      <c r="AA10" s="10"/>
      <c r="AB10" s="11"/>
      <c r="AC10" s="11">
        <f t="shared" si="59"/>
        <v>672</v>
      </c>
      <c r="AD10" s="11">
        <f t="shared" si="59"/>
        <v>55</v>
      </c>
      <c r="AE10" s="11"/>
      <c r="AF10" s="12">
        <f t="shared" si="3"/>
        <v>0</v>
      </c>
      <c r="AG10" s="11"/>
      <c r="AH10" s="12" t="e">
        <f t="shared" si="60"/>
        <v>#DIV/0!</v>
      </c>
      <c r="AI10" s="13"/>
      <c r="AJ10" s="11"/>
      <c r="AK10" s="24">
        <v>3415.9574468085107</v>
      </c>
      <c r="AL10" s="70">
        <v>4076.25</v>
      </c>
      <c r="AM10" s="10"/>
      <c r="AN10" s="11"/>
      <c r="AO10" s="11">
        <f t="shared" si="4"/>
        <v>209</v>
      </c>
      <c r="AP10" s="11">
        <f t="shared" si="4"/>
        <v>17</v>
      </c>
      <c r="AQ10" s="11"/>
      <c r="AR10" s="12">
        <f t="shared" si="5"/>
        <v>0</v>
      </c>
      <c r="AS10" s="11"/>
      <c r="AT10" s="12" t="e">
        <f t="shared" si="6"/>
        <v>#DIV/0!</v>
      </c>
      <c r="AU10" s="13"/>
      <c r="AV10" s="11"/>
      <c r="AW10" s="24">
        <v>3318.9473684210525</v>
      </c>
      <c r="AX10" s="70">
        <v>4061.4285714285716</v>
      </c>
      <c r="AY10" s="10"/>
      <c r="AZ10" s="11"/>
      <c r="BA10" s="11">
        <f t="shared" si="7"/>
        <v>674</v>
      </c>
      <c r="BB10" s="11">
        <f t="shared" si="7"/>
        <v>57</v>
      </c>
      <c r="BC10" s="11"/>
      <c r="BD10" s="12">
        <f t="shared" si="8"/>
        <v>0</v>
      </c>
      <c r="BE10" s="11"/>
      <c r="BF10" s="12" t="e">
        <f t="shared" si="9"/>
        <v>#DIV/0!</v>
      </c>
      <c r="BG10" s="13"/>
      <c r="BH10" s="11"/>
      <c r="BI10" s="24">
        <v>3497.7551020408164</v>
      </c>
      <c r="BJ10" s="70">
        <v>3993.75</v>
      </c>
      <c r="BK10" s="10"/>
      <c r="BL10" s="11"/>
      <c r="BM10" s="11">
        <f t="shared" si="10"/>
        <v>672</v>
      </c>
      <c r="BN10" s="11">
        <f t="shared" si="10"/>
        <v>57</v>
      </c>
      <c r="BO10" s="11"/>
      <c r="BP10" s="12">
        <f t="shared" si="11"/>
        <v>0</v>
      </c>
      <c r="BQ10" s="11"/>
      <c r="BR10" s="12" t="e">
        <f t="shared" si="12"/>
        <v>#DIV/0!</v>
      </c>
      <c r="BS10" s="13"/>
      <c r="BT10" s="11"/>
      <c r="BU10" s="24">
        <v>3582.127659574468</v>
      </c>
      <c r="BV10" s="70">
        <v>4161.333333333333</v>
      </c>
      <c r="BW10" s="10"/>
      <c r="BX10" s="11"/>
      <c r="BY10" s="11">
        <f t="shared" si="13"/>
        <v>0</v>
      </c>
      <c r="BZ10" s="11">
        <f t="shared" si="13"/>
        <v>0</v>
      </c>
      <c r="CA10" s="11"/>
      <c r="CB10" s="12" t="e">
        <f t="shared" si="14"/>
        <v>#DIV/0!</v>
      </c>
      <c r="CC10" s="11"/>
      <c r="CD10" s="12" t="e">
        <f t="shared" si="15"/>
        <v>#DIV/0!</v>
      </c>
      <c r="CE10" s="13"/>
      <c r="CF10" s="11"/>
      <c r="CG10" s="24"/>
      <c r="CH10" s="70"/>
      <c r="CI10" s="10"/>
      <c r="CJ10" s="11"/>
      <c r="CK10" s="11">
        <f t="shared" si="16"/>
        <v>0</v>
      </c>
      <c r="CL10" s="11">
        <f t="shared" si="16"/>
        <v>0</v>
      </c>
      <c r="CM10" s="11"/>
      <c r="CN10" s="12" t="e">
        <f t="shared" si="17"/>
        <v>#DIV/0!</v>
      </c>
      <c r="CO10" s="11"/>
      <c r="CP10" s="12" t="e">
        <f t="shared" si="18"/>
        <v>#DIV/0!</v>
      </c>
      <c r="CQ10" s="13"/>
      <c r="CR10" s="11"/>
      <c r="CS10" s="24"/>
      <c r="CT10" s="70"/>
      <c r="CU10" s="10"/>
      <c r="CV10" s="11"/>
      <c r="CW10" s="11">
        <f t="shared" si="19"/>
        <v>0</v>
      </c>
      <c r="CX10" s="11">
        <f t="shared" si="19"/>
        <v>0</v>
      </c>
      <c r="CY10" s="11"/>
      <c r="CZ10" s="12" t="e">
        <f t="shared" si="20"/>
        <v>#DIV/0!</v>
      </c>
      <c r="DA10" s="11"/>
      <c r="DB10" s="12" t="e">
        <f t="shared" si="21"/>
        <v>#DIV/0!</v>
      </c>
      <c r="DC10" s="13"/>
      <c r="DD10" s="11"/>
      <c r="DE10" s="24"/>
      <c r="DF10" s="70"/>
      <c r="DG10" s="10"/>
      <c r="DH10" s="11"/>
      <c r="DI10" s="11">
        <f t="shared" si="22"/>
        <v>0</v>
      </c>
      <c r="DJ10" s="11">
        <f t="shared" si="22"/>
        <v>0</v>
      </c>
      <c r="DK10" s="11"/>
      <c r="DL10" s="12" t="e">
        <f t="shared" si="23"/>
        <v>#DIV/0!</v>
      </c>
      <c r="DM10" s="11"/>
      <c r="DN10" s="12" t="e">
        <f t="shared" si="24"/>
        <v>#DIV/0!</v>
      </c>
      <c r="DO10" s="13"/>
      <c r="DP10" s="11"/>
      <c r="DQ10" s="24"/>
      <c r="DR10" s="70"/>
      <c r="DS10" s="10"/>
      <c r="DT10" s="11"/>
      <c r="DU10" s="11">
        <f t="shared" si="25"/>
        <v>0</v>
      </c>
      <c r="DV10" s="11">
        <f t="shared" si="25"/>
        <v>0</v>
      </c>
      <c r="DW10" s="11"/>
      <c r="DX10" s="12" t="e">
        <f t="shared" si="26"/>
        <v>#DIV/0!</v>
      </c>
      <c r="DY10" s="11"/>
      <c r="DZ10" s="12" t="e">
        <f t="shared" si="27"/>
        <v>#DIV/0!</v>
      </c>
      <c r="EA10" s="13"/>
      <c r="EB10" s="11"/>
      <c r="EC10" s="24"/>
      <c r="ED10" s="70"/>
      <c r="EE10" s="10"/>
      <c r="EF10" s="11"/>
      <c r="EG10" s="11">
        <f t="shared" si="28"/>
        <v>0</v>
      </c>
      <c r="EH10" s="11">
        <f t="shared" si="28"/>
        <v>0</v>
      </c>
      <c r="EI10" s="11"/>
      <c r="EJ10" s="12" t="e">
        <f t="shared" si="29"/>
        <v>#DIV/0!</v>
      </c>
      <c r="EK10" s="11"/>
      <c r="EL10" s="12" t="e">
        <f t="shared" si="30"/>
        <v>#DIV/0!</v>
      </c>
      <c r="EM10" s="13"/>
      <c r="EN10" s="11"/>
      <c r="EO10" s="24"/>
      <c r="EP10" s="70"/>
      <c r="EQ10" s="10"/>
      <c r="ER10" s="11"/>
      <c r="ES10" s="11">
        <f t="shared" si="31"/>
        <v>0</v>
      </c>
      <c r="ET10" s="11">
        <f t="shared" si="31"/>
        <v>0</v>
      </c>
      <c r="EU10" s="11"/>
      <c r="EV10" s="12" t="e">
        <f t="shared" si="32"/>
        <v>#DIV/0!</v>
      </c>
      <c r="EW10" s="11"/>
      <c r="EX10" s="12" t="e">
        <f t="shared" si="33"/>
        <v>#DIV/0!</v>
      </c>
      <c r="EY10" s="13"/>
      <c r="EZ10" s="11"/>
      <c r="FA10" s="24"/>
      <c r="FB10" s="70"/>
      <c r="FC10" s="10"/>
      <c r="FD10" s="11"/>
      <c r="FE10" s="11">
        <f t="shared" si="34"/>
        <v>0</v>
      </c>
      <c r="FF10" s="11">
        <f t="shared" si="34"/>
        <v>0</v>
      </c>
      <c r="FG10" s="11"/>
      <c r="FH10" s="12" t="e">
        <f t="shared" si="35"/>
        <v>#DIV/0!</v>
      </c>
      <c r="FI10" s="11"/>
      <c r="FJ10" s="12" t="e">
        <f t="shared" si="36"/>
        <v>#DIV/0!</v>
      </c>
      <c r="FK10" s="13"/>
      <c r="FL10" s="11"/>
      <c r="FM10" s="24"/>
      <c r="FN10" s="70"/>
      <c r="FO10" s="10"/>
      <c r="FP10" s="11"/>
      <c r="FQ10" s="11">
        <f t="shared" si="37"/>
        <v>0</v>
      </c>
      <c r="FR10" s="11">
        <f t="shared" si="37"/>
        <v>0</v>
      </c>
      <c r="FS10" s="11"/>
      <c r="FT10" s="12" t="e">
        <f t="shared" si="38"/>
        <v>#DIV/0!</v>
      </c>
      <c r="FU10" s="11"/>
      <c r="FV10" s="12" t="e">
        <f t="shared" si="39"/>
        <v>#DIV/0!</v>
      </c>
      <c r="FW10" s="13"/>
      <c r="FX10" s="11"/>
      <c r="FY10" s="24"/>
      <c r="FZ10" s="70"/>
      <c r="GA10" s="10"/>
      <c r="GB10" s="11"/>
      <c r="GC10" s="11">
        <f t="shared" si="40"/>
        <v>0</v>
      </c>
      <c r="GD10" s="11">
        <f t="shared" si="40"/>
        <v>0</v>
      </c>
      <c r="GE10" s="11"/>
      <c r="GF10" s="12" t="e">
        <f t="shared" si="41"/>
        <v>#DIV/0!</v>
      </c>
      <c r="GG10" s="11"/>
      <c r="GH10" s="12" t="e">
        <f t="shared" si="42"/>
        <v>#DIV/0!</v>
      </c>
      <c r="GI10" s="13"/>
      <c r="GJ10" s="11"/>
      <c r="GK10" s="24"/>
      <c r="GL10" s="70"/>
      <c r="GM10" s="10"/>
      <c r="GN10" s="11"/>
      <c r="GO10" s="11">
        <f t="shared" si="43"/>
        <v>0</v>
      </c>
      <c r="GP10" s="11">
        <f t="shared" si="43"/>
        <v>0</v>
      </c>
      <c r="GQ10" s="11"/>
      <c r="GR10" s="12" t="e">
        <f t="shared" si="44"/>
        <v>#DIV/0!</v>
      </c>
      <c r="GS10" s="11"/>
      <c r="GT10" s="12" t="e">
        <f t="shared" si="45"/>
        <v>#DIV/0!</v>
      </c>
      <c r="GU10" s="13"/>
      <c r="GV10" s="11"/>
      <c r="GW10" s="24"/>
      <c r="GX10" s="70"/>
      <c r="GY10" s="10"/>
      <c r="GZ10" s="11"/>
      <c r="HA10" s="11">
        <f t="shared" si="46"/>
        <v>0</v>
      </c>
      <c r="HB10" s="11">
        <f t="shared" si="46"/>
        <v>0</v>
      </c>
      <c r="HC10" s="11"/>
      <c r="HD10" s="12" t="e">
        <f t="shared" si="47"/>
        <v>#DIV/0!</v>
      </c>
      <c r="HE10" s="11"/>
      <c r="HF10" s="12" t="e">
        <f t="shared" si="48"/>
        <v>#DIV/0!</v>
      </c>
      <c r="HG10" s="13"/>
      <c r="HH10" s="11"/>
      <c r="HI10" s="24"/>
      <c r="HJ10" s="70"/>
      <c r="HK10" s="10">
        <f t="shared" si="49"/>
        <v>0</v>
      </c>
      <c r="HL10" s="11">
        <f t="shared" si="49"/>
        <v>0</v>
      </c>
      <c r="HM10" s="11">
        <f t="shared" si="49"/>
        <v>3572</v>
      </c>
      <c r="HN10" s="11">
        <f t="shared" si="0"/>
        <v>297</v>
      </c>
      <c r="HO10" s="11">
        <f t="shared" si="50"/>
        <v>0</v>
      </c>
      <c r="HP10" s="202">
        <f t="shared" si="62"/>
        <v>0</v>
      </c>
      <c r="HQ10" s="15">
        <f t="shared" si="52"/>
        <v>0</v>
      </c>
      <c r="HR10" s="12" t="e">
        <f t="shared" si="61"/>
        <v>#DIV/0!</v>
      </c>
      <c r="HS10" s="16"/>
      <c r="HT10" s="17"/>
      <c r="HU10" s="16" t="e">
        <f t="shared" si="53"/>
        <v>#DIV/0!</v>
      </c>
      <c r="HV10" s="23">
        <v>3471.5471698113206</v>
      </c>
      <c r="HW10" s="22">
        <v>4031.294117647059</v>
      </c>
    </row>
    <row r="11" spans="1:231" ht="18.75" x14ac:dyDescent="0.25">
      <c r="A11" s="211"/>
      <c r="B11" s="41">
        <f t="shared" si="54"/>
        <v>44511</v>
      </c>
      <c r="C11" s="10"/>
      <c r="D11" s="11"/>
      <c r="E11" s="11">
        <f>E10-C11</f>
        <v>673</v>
      </c>
      <c r="F11" s="11">
        <f>F10-D11</f>
        <v>56</v>
      </c>
      <c r="G11" s="11"/>
      <c r="H11" s="12">
        <f t="shared" si="1"/>
        <v>0</v>
      </c>
      <c r="I11" s="11"/>
      <c r="J11" s="12" t="e">
        <f t="shared" si="56"/>
        <v>#DIV/0!</v>
      </c>
      <c r="K11" s="13"/>
      <c r="L11" s="11"/>
      <c r="M11" s="24">
        <v>80.769230769230774</v>
      </c>
      <c r="N11" s="71">
        <v>93.333333333333329</v>
      </c>
      <c r="O11" s="10"/>
      <c r="P11" s="11"/>
      <c r="Q11" s="11">
        <f>Q10-O11</f>
        <v>672</v>
      </c>
      <c r="R11" s="11">
        <f>R10-P11</f>
        <v>55</v>
      </c>
      <c r="S11" s="11"/>
      <c r="T11" s="12">
        <f t="shared" si="2"/>
        <v>0</v>
      </c>
      <c r="U11" s="11"/>
      <c r="V11" s="12" t="e">
        <f t="shared" si="58"/>
        <v>#DIV/0!</v>
      </c>
      <c r="W11" s="13"/>
      <c r="X11" s="11"/>
      <c r="Y11" s="24">
        <v>84.313725490196077</v>
      </c>
      <c r="Z11" s="71">
        <v>93.75</v>
      </c>
      <c r="AA11" s="10"/>
      <c r="AB11" s="11"/>
      <c r="AC11" s="11">
        <f>AC10-AA11</f>
        <v>672</v>
      </c>
      <c r="AD11" s="11">
        <f>AD10-AB11</f>
        <v>55</v>
      </c>
      <c r="AE11" s="11"/>
      <c r="AF11" s="12">
        <f t="shared" si="3"/>
        <v>0</v>
      </c>
      <c r="AG11" s="11"/>
      <c r="AH11" s="12" t="e">
        <f t="shared" si="60"/>
        <v>#DIV/0!</v>
      </c>
      <c r="AI11" s="13"/>
      <c r="AJ11" s="11"/>
      <c r="AK11" s="24">
        <v>80.851063829787236</v>
      </c>
      <c r="AL11" s="71">
        <v>100</v>
      </c>
      <c r="AM11" s="10"/>
      <c r="AN11" s="11"/>
      <c r="AO11" s="11">
        <f t="shared" si="4"/>
        <v>209</v>
      </c>
      <c r="AP11" s="11">
        <f t="shared" si="4"/>
        <v>17</v>
      </c>
      <c r="AQ11" s="11"/>
      <c r="AR11" s="12">
        <f t="shared" si="5"/>
        <v>0</v>
      </c>
      <c r="AS11" s="11"/>
      <c r="AT11" s="12" t="e">
        <f t="shared" si="6"/>
        <v>#DIV/0!</v>
      </c>
      <c r="AU11" s="13"/>
      <c r="AV11" s="11"/>
      <c r="AW11" s="24">
        <v>100</v>
      </c>
      <c r="AX11" s="71">
        <v>85.714285714285708</v>
      </c>
      <c r="AY11" s="10"/>
      <c r="AZ11" s="11"/>
      <c r="BA11" s="11">
        <f t="shared" si="7"/>
        <v>674</v>
      </c>
      <c r="BB11" s="11">
        <f t="shared" si="7"/>
        <v>57</v>
      </c>
      <c r="BC11" s="11"/>
      <c r="BD11" s="12">
        <f t="shared" si="8"/>
        <v>0</v>
      </c>
      <c r="BE11" s="11"/>
      <c r="BF11" s="12" t="e">
        <f t="shared" si="9"/>
        <v>#DIV/0!</v>
      </c>
      <c r="BG11" s="13"/>
      <c r="BH11" s="11"/>
      <c r="BI11" s="24">
        <v>85.714285714285708</v>
      </c>
      <c r="BJ11" s="71">
        <v>93.75</v>
      </c>
      <c r="BK11" s="10"/>
      <c r="BL11" s="11">
        <v>1</v>
      </c>
      <c r="BM11" s="11">
        <f t="shared" si="10"/>
        <v>672</v>
      </c>
      <c r="BN11" s="11">
        <f t="shared" si="10"/>
        <v>56</v>
      </c>
      <c r="BO11" s="11"/>
      <c r="BP11" s="12">
        <f t="shared" si="11"/>
        <v>0</v>
      </c>
      <c r="BQ11" s="11"/>
      <c r="BR11" s="12" t="e">
        <f t="shared" si="12"/>
        <v>#DIV/0!</v>
      </c>
      <c r="BS11" s="13"/>
      <c r="BT11" s="11"/>
      <c r="BU11" s="24">
        <v>91.489361702127653</v>
      </c>
      <c r="BV11" s="71">
        <v>100</v>
      </c>
      <c r="BW11" s="10"/>
      <c r="BX11" s="11"/>
      <c r="BY11" s="11">
        <f t="shared" si="13"/>
        <v>0</v>
      </c>
      <c r="BZ11" s="11">
        <f t="shared" si="13"/>
        <v>0</v>
      </c>
      <c r="CA11" s="11"/>
      <c r="CB11" s="12" t="e">
        <f t="shared" si="14"/>
        <v>#DIV/0!</v>
      </c>
      <c r="CC11" s="11"/>
      <c r="CD11" s="12" t="e">
        <f t="shared" si="15"/>
        <v>#DIV/0!</v>
      </c>
      <c r="CE11" s="13"/>
      <c r="CF11" s="11"/>
      <c r="CG11" s="24"/>
      <c r="CH11" s="71"/>
      <c r="CI11" s="10"/>
      <c r="CJ11" s="11"/>
      <c r="CK11" s="11">
        <f t="shared" si="16"/>
        <v>0</v>
      </c>
      <c r="CL11" s="11">
        <f t="shared" si="16"/>
        <v>0</v>
      </c>
      <c r="CM11" s="11"/>
      <c r="CN11" s="12" t="e">
        <f t="shared" si="17"/>
        <v>#DIV/0!</v>
      </c>
      <c r="CO11" s="11"/>
      <c r="CP11" s="12" t="e">
        <f t="shared" si="18"/>
        <v>#DIV/0!</v>
      </c>
      <c r="CQ11" s="13"/>
      <c r="CR11" s="11"/>
      <c r="CS11" s="24"/>
      <c r="CT11" s="71"/>
      <c r="CU11" s="10"/>
      <c r="CV11" s="11"/>
      <c r="CW11" s="11">
        <f t="shared" si="19"/>
        <v>0</v>
      </c>
      <c r="CX11" s="11">
        <f t="shared" si="19"/>
        <v>0</v>
      </c>
      <c r="CY11" s="11"/>
      <c r="CZ11" s="12" t="e">
        <f t="shared" si="20"/>
        <v>#DIV/0!</v>
      </c>
      <c r="DA11" s="11"/>
      <c r="DB11" s="12" t="e">
        <f t="shared" si="21"/>
        <v>#DIV/0!</v>
      </c>
      <c r="DC11" s="13"/>
      <c r="DD11" s="11"/>
      <c r="DE11" s="24"/>
      <c r="DF11" s="71"/>
      <c r="DG11" s="10"/>
      <c r="DH11" s="11"/>
      <c r="DI11" s="11">
        <f t="shared" si="22"/>
        <v>0</v>
      </c>
      <c r="DJ11" s="11">
        <f t="shared" si="22"/>
        <v>0</v>
      </c>
      <c r="DK11" s="11"/>
      <c r="DL11" s="12" t="e">
        <f t="shared" si="23"/>
        <v>#DIV/0!</v>
      </c>
      <c r="DM11" s="11"/>
      <c r="DN11" s="12" t="e">
        <f t="shared" si="24"/>
        <v>#DIV/0!</v>
      </c>
      <c r="DO11" s="13"/>
      <c r="DP11" s="11"/>
      <c r="DQ11" s="24"/>
      <c r="DR11" s="71"/>
      <c r="DS11" s="10"/>
      <c r="DT11" s="11"/>
      <c r="DU11" s="11">
        <f t="shared" si="25"/>
        <v>0</v>
      </c>
      <c r="DV11" s="11">
        <f t="shared" si="25"/>
        <v>0</v>
      </c>
      <c r="DW11" s="11"/>
      <c r="DX11" s="12" t="e">
        <f t="shared" si="26"/>
        <v>#DIV/0!</v>
      </c>
      <c r="DY11" s="11"/>
      <c r="DZ11" s="12" t="e">
        <f t="shared" si="27"/>
        <v>#DIV/0!</v>
      </c>
      <c r="EA11" s="13"/>
      <c r="EB11" s="11"/>
      <c r="EC11" s="24"/>
      <c r="ED11" s="71"/>
      <c r="EE11" s="10"/>
      <c r="EF11" s="11"/>
      <c r="EG11" s="11">
        <f t="shared" si="28"/>
        <v>0</v>
      </c>
      <c r="EH11" s="11">
        <f t="shared" si="28"/>
        <v>0</v>
      </c>
      <c r="EI11" s="11"/>
      <c r="EJ11" s="12" t="e">
        <f t="shared" si="29"/>
        <v>#DIV/0!</v>
      </c>
      <c r="EK11" s="11"/>
      <c r="EL11" s="12" t="e">
        <f t="shared" si="30"/>
        <v>#DIV/0!</v>
      </c>
      <c r="EM11" s="13"/>
      <c r="EN11" s="11"/>
      <c r="EO11" s="24"/>
      <c r="EP11" s="71"/>
      <c r="EQ11" s="10"/>
      <c r="ER11" s="11"/>
      <c r="ES11" s="11">
        <f t="shared" si="31"/>
        <v>0</v>
      </c>
      <c r="ET11" s="11">
        <f t="shared" si="31"/>
        <v>0</v>
      </c>
      <c r="EU11" s="11"/>
      <c r="EV11" s="12" t="e">
        <f t="shared" si="32"/>
        <v>#DIV/0!</v>
      </c>
      <c r="EW11" s="11"/>
      <c r="EX11" s="12" t="e">
        <f t="shared" si="33"/>
        <v>#DIV/0!</v>
      </c>
      <c r="EY11" s="13"/>
      <c r="EZ11" s="11"/>
      <c r="FA11" s="24"/>
      <c r="FB11" s="71"/>
      <c r="FC11" s="10"/>
      <c r="FD11" s="11"/>
      <c r="FE11" s="11">
        <f t="shared" si="34"/>
        <v>0</v>
      </c>
      <c r="FF11" s="11">
        <f t="shared" si="34"/>
        <v>0</v>
      </c>
      <c r="FG11" s="11"/>
      <c r="FH11" s="12" t="e">
        <f t="shared" si="35"/>
        <v>#DIV/0!</v>
      </c>
      <c r="FI11" s="11"/>
      <c r="FJ11" s="12" t="e">
        <f t="shared" si="36"/>
        <v>#DIV/0!</v>
      </c>
      <c r="FK11" s="13"/>
      <c r="FL11" s="11"/>
      <c r="FM11" s="24"/>
      <c r="FN11" s="71"/>
      <c r="FO11" s="10"/>
      <c r="FP11" s="11"/>
      <c r="FQ11" s="11">
        <f t="shared" si="37"/>
        <v>0</v>
      </c>
      <c r="FR11" s="11">
        <f t="shared" si="37"/>
        <v>0</v>
      </c>
      <c r="FS11" s="11"/>
      <c r="FT11" s="12" t="e">
        <f t="shared" si="38"/>
        <v>#DIV/0!</v>
      </c>
      <c r="FU11" s="11"/>
      <c r="FV11" s="12" t="e">
        <f t="shared" si="39"/>
        <v>#DIV/0!</v>
      </c>
      <c r="FW11" s="13"/>
      <c r="FX11" s="11"/>
      <c r="FY11" s="24"/>
      <c r="FZ11" s="71"/>
      <c r="GA11" s="10"/>
      <c r="GB11" s="11"/>
      <c r="GC11" s="11">
        <f t="shared" si="40"/>
        <v>0</v>
      </c>
      <c r="GD11" s="11">
        <f t="shared" si="40"/>
        <v>0</v>
      </c>
      <c r="GE11" s="11"/>
      <c r="GF11" s="12" t="e">
        <f t="shared" si="41"/>
        <v>#DIV/0!</v>
      </c>
      <c r="GG11" s="11"/>
      <c r="GH11" s="12" t="e">
        <f t="shared" si="42"/>
        <v>#DIV/0!</v>
      </c>
      <c r="GI11" s="13"/>
      <c r="GJ11" s="11"/>
      <c r="GK11" s="24"/>
      <c r="GL11" s="71"/>
      <c r="GM11" s="10"/>
      <c r="GN11" s="11"/>
      <c r="GO11" s="11">
        <f t="shared" si="43"/>
        <v>0</v>
      </c>
      <c r="GP11" s="11">
        <f t="shared" si="43"/>
        <v>0</v>
      </c>
      <c r="GQ11" s="11"/>
      <c r="GR11" s="12" t="e">
        <f t="shared" si="44"/>
        <v>#DIV/0!</v>
      </c>
      <c r="GS11" s="11"/>
      <c r="GT11" s="12" t="e">
        <f t="shared" si="45"/>
        <v>#DIV/0!</v>
      </c>
      <c r="GU11" s="13"/>
      <c r="GV11" s="11"/>
      <c r="GW11" s="24"/>
      <c r="GX11" s="71"/>
      <c r="GY11" s="10"/>
      <c r="GZ11" s="11"/>
      <c r="HA11" s="11">
        <f t="shared" si="46"/>
        <v>0</v>
      </c>
      <c r="HB11" s="11">
        <f t="shared" si="46"/>
        <v>0</v>
      </c>
      <c r="HC11" s="11"/>
      <c r="HD11" s="12" t="e">
        <f t="shared" si="47"/>
        <v>#DIV/0!</v>
      </c>
      <c r="HE11" s="11"/>
      <c r="HF11" s="12" t="e">
        <f t="shared" si="48"/>
        <v>#DIV/0!</v>
      </c>
      <c r="HG11" s="13"/>
      <c r="HH11" s="11"/>
      <c r="HI11" s="24"/>
      <c r="HJ11" s="71"/>
      <c r="HK11" s="10">
        <f t="shared" si="49"/>
        <v>0</v>
      </c>
      <c r="HL11" s="11">
        <f t="shared" si="49"/>
        <v>1</v>
      </c>
      <c r="HM11" s="11">
        <f t="shared" si="49"/>
        <v>3572</v>
      </c>
      <c r="HN11" s="11">
        <f t="shared" si="0"/>
        <v>296</v>
      </c>
      <c r="HO11" s="11">
        <f t="shared" si="50"/>
        <v>0</v>
      </c>
      <c r="HP11" s="202">
        <f t="shared" si="62"/>
        <v>0</v>
      </c>
      <c r="HQ11" s="15">
        <f t="shared" si="52"/>
        <v>0</v>
      </c>
      <c r="HR11" s="12" t="e">
        <f t="shared" si="61"/>
        <v>#DIV/0!</v>
      </c>
      <c r="HS11" s="16"/>
      <c r="HT11" s="17"/>
      <c r="HU11" s="16" t="e">
        <f t="shared" si="53"/>
        <v>#DIV/0!</v>
      </c>
      <c r="HV11" s="23">
        <v>80</v>
      </c>
      <c r="HW11" s="22">
        <v>92.941176470588232</v>
      </c>
    </row>
    <row r="12" spans="1:231" ht="19.5" thickBot="1" x14ac:dyDescent="0.3">
      <c r="A12" s="215"/>
      <c r="B12" s="42"/>
      <c r="C12" s="26">
        <f>SUM(C5:C11)</f>
        <v>0</v>
      </c>
      <c r="D12" s="27">
        <f>SUM(D5:D11)</f>
        <v>1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>
        <f>M10/M9*100-100</f>
        <v>4.3386491557223223</v>
      </c>
      <c r="N12" s="72">
        <f>N10/N9*100-100</f>
        <v>-0.15189873417720889</v>
      </c>
      <c r="O12" s="26">
        <f>SUM(O5:O11)</f>
        <v>1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>
        <f>Y10/Y9*100-100</f>
        <v>6.791009086561445</v>
      </c>
      <c r="Z12" s="72">
        <f>Z10/Z9*100-100</f>
        <v>0.52215189873416534</v>
      </c>
      <c r="AA12" s="26">
        <f>SUM(AA5:AA11)</f>
        <v>1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>
        <f>AK10/AK9*100-100</f>
        <v>4.1450441100155757</v>
      </c>
      <c r="AL12" s="72">
        <f>AL10/AL9*100-100</f>
        <v>3.196202531645568</v>
      </c>
      <c r="AM12" s="26">
        <f t="shared" ref="AM12:AN12" si="63">SUM(AM5:AM11)</f>
        <v>0</v>
      </c>
      <c r="AN12" s="27">
        <f t="shared" si="63"/>
        <v>0</v>
      </c>
      <c r="AO12" s="27"/>
      <c r="AP12" s="27"/>
      <c r="AQ12" s="27">
        <f t="shared" ref="AQ12" si="64">SUM(AQ5:AQ11)</f>
        <v>0</v>
      </c>
      <c r="AR12" s="28">
        <f t="shared" ref="AR12" si="65">((AQ12+AS12)/7)/AO11</f>
        <v>0</v>
      </c>
      <c r="AS12" s="27">
        <f t="shared" ref="AS12" si="66">SUM(AS5:AS11)</f>
        <v>0</v>
      </c>
      <c r="AT12" s="28" t="e">
        <f t="shared" ref="AT12" si="67">(AS12/(AS12+AQ12))</f>
        <v>#DIV/0!</v>
      </c>
      <c r="AU12" s="27"/>
      <c r="AV12" s="27"/>
      <c r="AW12" s="29">
        <f t="shared" ref="AW12:AX12" si="68">AW10/AW9*100-100</f>
        <v>1.1874197689345323</v>
      </c>
      <c r="AX12" s="72">
        <f t="shared" si="68"/>
        <v>2.8209764918625666</v>
      </c>
      <c r="AY12" s="26">
        <f t="shared" ref="AY12:AZ12" si="69">SUM(AY5:AY11)</f>
        <v>0</v>
      </c>
      <c r="AZ12" s="27">
        <f t="shared" si="69"/>
        <v>0</v>
      </c>
      <c r="BA12" s="27"/>
      <c r="BB12" s="27"/>
      <c r="BC12" s="27">
        <f t="shared" ref="BC12" si="70">SUM(BC5:BC11)</f>
        <v>0</v>
      </c>
      <c r="BD12" s="28">
        <f t="shared" ref="BD12" si="71">((BC12+BE12)/7)/BA11</f>
        <v>0</v>
      </c>
      <c r="BE12" s="27">
        <f t="shared" ref="BE12" si="72">SUM(BE5:BE11)</f>
        <v>0</v>
      </c>
      <c r="BF12" s="28" t="e">
        <f t="shared" ref="BF12" si="73">(BE12/(BE12+BC12))</f>
        <v>#DIV/0!</v>
      </c>
      <c r="BG12" s="27"/>
      <c r="BH12" s="27"/>
      <c r="BI12" s="29">
        <f t="shared" ref="BI12:BJ12" si="74">BI10/BI9*100-100</f>
        <v>6.6388750622200092</v>
      </c>
      <c r="BJ12" s="72">
        <f t="shared" si="74"/>
        <v>1.107594936708864</v>
      </c>
      <c r="BK12" s="26">
        <f t="shared" ref="BK12:BL12" si="75">SUM(BK5:BK11)</f>
        <v>1</v>
      </c>
      <c r="BL12" s="27">
        <f t="shared" si="75"/>
        <v>1</v>
      </c>
      <c r="BM12" s="27"/>
      <c r="BN12" s="27"/>
      <c r="BO12" s="27">
        <f t="shared" ref="BO12" si="76">SUM(BO5:BO11)</f>
        <v>0</v>
      </c>
      <c r="BP12" s="28">
        <f t="shared" ref="BP12" si="77">((BO12+BQ12)/7)/BM11</f>
        <v>0</v>
      </c>
      <c r="BQ12" s="27">
        <f t="shared" ref="BQ12" si="78">SUM(BQ5:BQ11)</f>
        <v>0</v>
      </c>
      <c r="BR12" s="28" t="e">
        <f t="shared" ref="BR12" si="79">(BQ12/(BQ12+BO12))</f>
        <v>#DIV/0!</v>
      </c>
      <c r="BS12" s="27"/>
      <c r="BT12" s="27"/>
      <c r="BU12" s="29">
        <f t="shared" ref="BU12:BV12" si="80">BU10/BU9*100-100</f>
        <v>9.2112091333679302</v>
      </c>
      <c r="BV12" s="72">
        <f t="shared" si="80"/>
        <v>5.3502109704641327</v>
      </c>
      <c r="BW12" s="26">
        <f t="shared" ref="BW12:BX12" si="81">SUM(BW5:BW11)</f>
        <v>0</v>
      </c>
      <c r="BX12" s="27">
        <f t="shared" si="81"/>
        <v>0</v>
      </c>
      <c r="BY12" s="27"/>
      <c r="BZ12" s="27"/>
      <c r="CA12" s="27">
        <f t="shared" ref="CA12" si="82">SUM(CA5:CA11)</f>
        <v>0</v>
      </c>
      <c r="CB12" s="28" t="e">
        <f t="shared" ref="CB12" si="83">((CA12+CC12)/7)/BY11</f>
        <v>#DIV/0!</v>
      </c>
      <c r="CC12" s="27">
        <f t="shared" ref="CC12" si="84">SUM(CC5:CC11)</f>
        <v>0</v>
      </c>
      <c r="CD12" s="28" t="e">
        <f t="shared" ref="CD12" si="85">(CC12/(CC12+CA12))</f>
        <v>#DIV/0!</v>
      </c>
      <c r="CE12" s="27"/>
      <c r="CF12" s="27"/>
      <c r="CG12" s="29" t="e">
        <f t="shared" ref="CG12:CH12" si="86">CG10/CG9*100-100</f>
        <v>#DIV/0!</v>
      </c>
      <c r="CH12" s="72" t="e">
        <f t="shared" si="86"/>
        <v>#DIV/0!</v>
      </c>
      <c r="CI12" s="26">
        <f t="shared" ref="CI12:CJ12" si="87">SUM(CI5:CI11)</f>
        <v>0</v>
      </c>
      <c r="CJ12" s="27">
        <f t="shared" si="87"/>
        <v>0</v>
      </c>
      <c r="CK12" s="27"/>
      <c r="CL12" s="27"/>
      <c r="CM12" s="27">
        <f t="shared" ref="CM12" si="88">SUM(CM5:CM11)</f>
        <v>0</v>
      </c>
      <c r="CN12" s="28" t="e">
        <f t="shared" ref="CN12" si="89">((CM12+CO12)/7)/CK11</f>
        <v>#DIV/0!</v>
      </c>
      <c r="CO12" s="27">
        <f t="shared" ref="CO12" si="90">SUM(CO5:CO11)</f>
        <v>0</v>
      </c>
      <c r="CP12" s="28" t="e">
        <f t="shared" ref="CP12" si="91">(CO12/(CO12+CM12))</f>
        <v>#DIV/0!</v>
      </c>
      <c r="CQ12" s="27"/>
      <c r="CR12" s="27"/>
      <c r="CS12" s="29" t="e">
        <f t="shared" ref="CS12:CT12" si="92">CS10/CS9*100-100</f>
        <v>#DIV/0!</v>
      </c>
      <c r="CT12" s="72" t="e">
        <f t="shared" si="92"/>
        <v>#DIV/0!</v>
      </c>
      <c r="CU12" s="26">
        <f t="shared" ref="CU12:CV12" si="93">SUM(CU5:CU11)</f>
        <v>0</v>
      </c>
      <c r="CV12" s="27">
        <f t="shared" si="93"/>
        <v>0</v>
      </c>
      <c r="CW12" s="27"/>
      <c r="CX12" s="27"/>
      <c r="CY12" s="27">
        <f t="shared" ref="CY12" si="94">SUM(CY5:CY11)</f>
        <v>0</v>
      </c>
      <c r="CZ12" s="28" t="e">
        <f t="shared" ref="CZ12" si="95">((CY12+DA12)/7)/CW11</f>
        <v>#DIV/0!</v>
      </c>
      <c r="DA12" s="27">
        <f t="shared" ref="DA12" si="96">SUM(DA5:DA11)</f>
        <v>0</v>
      </c>
      <c r="DB12" s="28" t="e">
        <f t="shared" ref="DB12" si="97">(DA12/(DA12+CY12))</f>
        <v>#DIV/0!</v>
      </c>
      <c r="DC12" s="27"/>
      <c r="DD12" s="27"/>
      <c r="DE12" s="29" t="e">
        <f t="shared" ref="DE12:DF12" si="98">DE10/DE9*100-100</f>
        <v>#DIV/0!</v>
      </c>
      <c r="DF12" s="72" t="e">
        <f t="shared" si="98"/>
        <v>#DIV/0!</v>
      </c>
      <c r="DG12" s="26">
        <f t="shared" ref="DG12:DH12" si="99">SUM(DG5:DG11)</f>
        <v>0</v>
      </c>
      <c r="DH12" s="27">
        <f t="shared" si="99"/>
        <v>0</v>
      </c>
      <c r="DI12" s="27"/>
      <c r="DJ12" s="27"/>
      <c r="DK12" s="27">
        <f t="shared" ref="DK12" si="100">SUM(DK5:DK11)</f>
        <v>0</v>
      </c>
      <c r="DL12" s="28" t="e">
        <f t="shared" ref="DL12" si="101">((DK12+DM12)/7)/DI11</f>
        <v>#DIV/0!</v>
      </c>
      <c r="DM12" s="27">
        <f t="shared" ref="DM12" si="102">SUM(DM5:DM11)</f>
        <v>0</v>
      </c>
      <c r="DN12" s="28" t="e">
        <f t="shared" ref="DN12" si="103">(DM12/(DM12+DK12))</f>
        <v>#DIV/0!</v>
      </c>
      <c r="DO12" s="27"/>
      <c r="DP12" s="27"/>
      <c r="DQ12" s="29" t="e">
        <f t="shared" ref="DQ12:DR12" si="104">DQ10/DQ9*100-100</f>
        <v>#DIV/0!</v>
      </c>
      <c r="DR12" s="72" t="e">
        <f t="shared" si="104"/>
        <v>#DIV/0!</v>
      </c>
      <c r="DS12" s="26">
        <f t="shared" ref="DS12:DT12" si="105">SUM(DS5:DS11)</f>
        <v>0</v>
      </c>
      <c r="DT12" s="27">
        <f t="shared" si="105"/>
        <v>0</v>
      </c>
      <c r="DU12" s="27"/>
      <c r="DV12" s="27"/>
      <c r="DW12" s="27">
        <f t="shared" ref="DW12" si="106">SUM(DW5:DW11)</f>
        <v>0</v>
      </c>
      <c r="DX12" s="28" t="e">
        <f t="shared" ref="DX12" si="107">((DW12+DY12)/7)/DU11</f>
        <v>#DIV/0!</v>
      </c>
      <c r="DY12" s="27">
        <f t="shared" ref="DY12" si="108">SUM(DY5:DY11)</f>
        <v>0</v>
      </c>
      <c r="DZ12" s="28" t="e">
        <f t="shared" ref="DZ12" si="109">(DY12/(DY12+DW12))</f>
        <v>#DIV/0!</v>
      </c>
      <c r="EA12" s="27"/>
      <c r="EB12" s="27"/>
      <c r="EC12" s="29" t="e">
        <f t="shared" ref="EC12:ED12" si="110">EC10/EC9*100-100</f>
        <v>#DIV/0!</v>
      </c>
      <c r="ED12" s="72" t="e">
        <f t="shared" si="110"/>
        <v>#DIV/0!</v>
      </c>
      <c r="EE12" s="26">
        <f t="shared" ref="EE12:EF12" si="111">SUM(EE5:EE11)</f>
        <v>0</v>
      </c>
      <c r="EF12" s="27">
        <f t="shared" si="111"/>
        <v>0</v>
      </c>
      <c r="EG12" s="27"/>
      <c r="EH12" s="27"/>
      <c r="EI12" s="27">
        <f t="shared" ref="EI12" si="112">SUM(EI5:EI11)</f>
        <v>0</v>
      </c>
      <c r="EJ12" s="28" t="e">
        <f t="shared" ref="EJ12" si="113">((EI12+EK12)/7)/EG11</f>
        <v>#DIV/0!</v>
      </c>
      <c r="EK12" s="27">
        <f t="shared" ref="EK12" si="114">SUM(EK5:EK11)</f>
        <v>0</v>
      </c>
      <c r="EL12" s="28" t="e">
        <f t="shared" ref="EL12" si="115">(EK12/(EK12+EI12))</f>
        <v>#DIV/0!</v>
      </c>
      <c r="EM12" s="27"/>
      <c r="EN12" s="27"/>
      <c r="EO12" s="29" t="e">
        <f t="shared" ref="EO12:EP12" si="116">EO10/EO9*100-100</f>
        <v>#DIV/0!</v>
      </c>
      <c r="EP12" s="72" t="e">
        <f t="shared" si="116"/>
        <v>#DIV/0!</v>
      </c>
      <c r="EQ12" s="26">
        <f t="shared" ref="EQ12:ER12" si="117">SUM(EQ5:EQ11)</f>
        <v>0</v>
      </c>
      <c r="ER12" s="27">
        <f t="shared" si="117"/>
        <v>0</v>
      </c>
      <c r="ES12" s="27"/>
      <c r="ET12" s="27"/>
      <c r="EU12" s="27">
        <f t="shared" ref="EU12" si="118">SUM(EU5:EU11)</f>
        <v>0</v>
      </c>
      <c r="EV12" s="28" t="e">
        <f t="shared" ref="EV12" si="119">((EU12+EW12)/7)/ES11</f>
        <v>#DIV/0!</v>
      </c>
      <c r="EW12" s="27">
        <f t="shared" ref="EW12" si="120">SUM(EW5:EW11)</f>
        <v>0</v>
      </c>
      <c r="EX12" s="28" t="e">
        <f t="shared" ref="EX12" si="121">(EW12/(EW12+EU12))</f>
        <v>#DIV/0!</v>
      </c>
      <c r="EY12" s="27"/>
      <c r="EZ12" s="27"/>
      <c r="FA12" s="29" t="e">
        <f t="shared" ref="FA12:FB12" si="122">FA10/FA9*100-100</f>
        <v>#DIV/0!</v>
      </c>
      <c r="FB12" s="72" t="e">
        <f t="shared" si="122"/>
        <v>#DIV/0!</v>
      </c>
      <c r="FC12" s="26">
        <f t="shared" ref="FC12:FD12" si="123">SUM(FC5:FC11)</f>
        <v>0</v>
      </c>
      <c r="FD12" s="27">
        <f t="shared" si="123"/>
        <v>0</v>
      </c>
      <c r="FE12" s="27"/>
      <c r="FF12" s="27"/>
      <c r="FG12" s="27">
        <f t="shared" ref="FG12" si="124">SUM(FG5:FG11)</f>
        <v>0</v>
      </c>
      <c r="FH12" s="28" t="e">
        <f t="shared" ref="FH12" si="125">((FG12+FI12)/7)/FE11</f>
        <v>#DIV/0!</v>
      </c>
      <c r="FI12" s="27">
        <f t="shared" ref="FI12" si="126">SUM(FI5:FI11)</f>
        <v>0</v>
      </c>
      <c r="FJ12" s="28" t="e">
        <f t="shared" ref="FJ12" si="127">(FI12/(FI12+FG12))</f>
        <v>#DIV/0!</v>
      </c>
      <c r="FK12" s="27"/>
      <c r="FL12" s="27"/>
      <c r="FM12" s="29" t="e">
        <f t="shared" ref="FM12:FN12" si="128">FM10/FM9*100-100</f>
        <v>#DIV/0!</v>
      </c>
      <c r="FN12" s="72" t="e">
        <f t="shared" si="128"/>
        <v>#DIV/0!</v>
      </c>
      <c r="FO12" s="26">
        <f t="shared" ref="FO12:FP12" si="129">SUM(FO5:FO11)</f>
        <v>0</v>
      </c>
      <c r="FP12" s="27">
        <f t="shared" si="129"/>
        <v>0</v>
      </c>
      <c r="FQ12" s="27"/>
      <c r="FR12" s="27"/>
      <c r="FS12" s="27">
        <f t="shared" ref="FS12" si="130">SUM(FS5:FS11)</f>
        <v>0</v>
      </c>
      <c r="FT12" s="28" t="e">
        <f t="shared" ref="FT12" si="131">((FS12+FU12)/7)/FQ11</f>
        <v>#DIV/0!</v>
      </c>
      <c r="FU12" s="27">
        <f t="shared" ref="FU12" si="132">SUM(FU5:FU11)</f>
        <v>0</v>
      </c>
      <c r="FV12" s="28" t="e">
        <f t="shared" ref="FV12" si="133">(FU12/(FU12+FS12))</f>
        <v>#DIV/0!</v>
      </c>
      <c r="FW12" s="27"/>
      <c r="FX12" s="27"/>
      <c r="FY12" s="29" t="e">
        <f t="shared" ref="FY12:FZ12" si="134">FY10/FY9*100-100</f>
        <v>#DIV/0!</v>
      </c>
      <c r="FZ12" s="72" t="e">
        <f t="shared" si="134"/>
        <v>#DIV/0!</v>
      </c>
      <c r="GA12" s="26">
        <f t="shared" ref="GA12:GB12" si="135">SUM(GA5:GA11)</f>
        <v>0</v>
      </c>
      <c r="GB12" s="27">
        <f t="shared" si="135"/>
        <v>0</v>
      </c>
      <c r="GC12" s="27"/>
      <c r="GD12" s="27"/>
      <c r="GE12" s="27">
        <f t="shared" ref="GE12" si="136">SUM(GE5:GE11)</f>
        <v>0</v>
      </c>
      <c r="GF12" s="28" t="e">
        <f t="shared" ref="GF12" si="137">((GE12+GG12)/7)/GC11</f>
        <v>#DIV/0!</v>
      </c>
      <c r="GG12" s="27">
        <f t="shared" ref="GG12" si="138">SUM(GG5:GG11)</f>
        <v>0</v>
      </c>
      <c r="GH12" s="28" t="e">
        <f t="shared" ref="GH12" si="139">(GG12/(GG12+GE12))</f>
        <v>#DIV/0!</v>
      </c>
      <c r="GI12" s="27"/>
      <c r="GJ12" s="27"/>
      <c r="GK12" s="29" t="e">
        <f t="shared" ref="GK12:GL12" si="140">GK10/GK9*100-100</f>
        <v>#DIV/0!</v>
      </c>
      <c r="GL12" s="72" t="e">
        <f t="shared" si="140"/>
        <v>#DIV/0!</v>
      </c>
      <c r="GM12" s="26">
        <f t="shared" ref="GM12:GN12" si="141">SUM(GM5:GM11)</f>
        <v>0</v>
      </c>
      <c r="GN12" s="27">
        <f t="shared" si="141"/>
        <v>0</v>
      </c>
      <c r="GO12" s="27"/>
      <c r="GP12" s="27"/>
      <c r="GQ12" s="27">
        <f t="shared" ref="GQ12" si="142">SUM(GQ5:GQ11)</f>
        <v>0</v>
      </c>
      <c r="GR12" s="28" t="e">
        <f t="shared" ref="GR12" si="143">((GQ12+GS12)/7)/GO11</f>
        <v>#DIV/0!</v>
      </c>
      <c r="GS12" s="27">
        <f t="shared" ref="GS12" si="144">SUM(GS5:GS11)</f>
        <v>0</v>
      </c>
      <c r="GT12" s="28" t="e">
        <f t="shared" ref="GT12" si="145">(GS12/(GS12+GQ12))</f>
        <v>#DIV/0!</v>
      </c>
      <c r="GU12" s="27"/>
      <c r="GV12" s="27"/>
      <c r="GW12" s="29" t="e">
        <f t="shared" ref="GW12:GX12" si="146">GW10/GW9*100-100</f>
        <v>#DIV/0!</v>
      </c>
      <c r="GX12" s="72" t="e">
        <f t="shared" si="146"/>
        <v>#DIV/0!</v>
      </c>
      <c r="GY12" s="26">
        <f t="shared" ref="GY12:GZ12" si="147">SUM(GY5:GY11)</f>
        <v>0</v>
      </c>
      <c r="GZ12" s="27">
        <f t="shared" si="147"/>
        <v>0</v>
      </c>
      <c r="HA12" s="27"/>
      <c r="HB12" s="27"/>
      <c r="HC12" s="27">
        <f t="shared" ref="HC12" si="148">SUM(HC5:HC11)</f>
        <v>0</v>
      </c>
      <c r="HD12" s="28" t="e">
        <f t="shared" ref="HD12" si="149">((HC12+HE12)/7)/HA11</f>
        <v>#DIV/0!</v>
      </c>
      <c r="HE12" s="27">
        <f t="shared" ref="HE12" si="150">SUM(HE5:HE11)</f>
        <v>0</v>
      </c>
      <c r="HF12" s="28" t="e">
        <f t="shared" ref="HF12" si="151">(HE12/(HE12+HC12))</f>
        <v>#DIV/0!</v>
      </c>
      <c r="HG12" s="27"/>
      <c r="HH12" s="27"/>
      <c r="HI12" s="29" t="e">
        <f t="shared" ref="HI12:HJ12" si="152">HI10/HI9*100-100</f>
        <v>#DIV/0!</v>
      </c>
      <c r="HJ12" s="72" t="e">
        <f t="shared" si="152"/>
        <v>#DIV/0!</v>
      </c>
      <c r="HK12" s="26">
        <f t="shared" si="49"/>
        <v>3</v>
      </c>
      <c r="HL12" s="27">
        <f t="shared" si="49"/>
        <v>2</v>
      </c>
      <c r="HM12" s="27"/>
      <c r="HN12" s="27"/>
      <c r="HO12" s="27">
        <f t="shared" si="50"/>
        <v>0</v>
      </c>
      <c r="HP12" s="203">
        <f>+((HO12)/HM11)/7</f>
        <v>0</v>
      </c>
      <c r="HQ12" s="62">
        <f t="shared" si="52"/>
        <v>0</v>
      </c>
      <c r="HR12" s="52" t="e">
        <f t="shared" si="61"/>
        <v>#DIV/0!</v>
      </c>
      <c r="HS12" s="53">
        <f t="shared" ref="HS12" si="153">SUM(HS5:HS11)/7</f>
        <v>0</v>
      </c>
      <c r="HT12" s="54">
        <f t="shared" ref="HT12" si="154">SUM(HT5:HT11)</f>
        <v>0</v>
      </c>
      <c r="HU12" s="53" t="e">
        <f t="shared" ref="HU12" si="155">AVERAGE(HU5:HU11)</f>
        <v>#DIV/0!</v>
      </c>
      <c r="HV12" s="63">
        <f>HV10/HV9*100-100</f>
        <v>5.8398527381500145</v>
      </c>
      <c r="HW12" s="72">
        <f>HW10/HW9*100-100</f>
        <v>2.05807892777365</v>
      </c>
    </row>
    <row r="13" spans="1:231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5">
        <f>HK12/HM4</f>
        <v>8.3916083916083916E-4</v>
      </c>
      <c r="HL13" s="68">
        <f>HL12/HN4</f>
        <v>6.7114093959731542E-3</v>
      </c>
      <c r="HM13" s="30"/>
      <c r="HN13" s="30"/>
      <c r="HO13" s="30"/>
      <c r="HP13" s="204"/>
      <c r="HQ13" s="30"/>
      <c r="HR13" s="30"/>
      <c r="HS13" s="30"/>
      <c r="HT13" s="51"/>
      <c r="HU13" s="30"/>
      <c r="HV13" s="30"/>
      <c r="HW13" s="31"/>
    </row>
    <row r="14" spans="1:231" ht="17.25" customHeight="1" x14ac:dyDescent="0.25">
      <c r="A14" s="210">
        <v>26</v>
      </c>
      <c r="B14" s="73">
        <f>B11+1</f>
        <v>44512</v>
      </c>
      <c r="C14" s="33"/>
      <c r="D14" s="34"/>
      <c r="E14" s="34">
        <f>E11-C14</f>
        <v>673</v>
      </c>
      <c r="F14" s="34">
        <f>F11-D14</f>
        <v>56</v>
      </c>
      <c r="G14" s="34"/>
      <c r="H14" s="35">
        <f t="shared" ref="H14:H20" si="15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/>
      <c r="P14" s="34"/>
      <c r="Q14" s="34">
        <f t="shared" ref="Q14:R14" si="157">Q11-O14</f>
        <v>672</v>
      </c>
      <c r="R14" s="34">
        <f t="shared" si="157"/>
        <v>55</v>
      </c>
      <c r="S14" s="34"/>
      <c r="T14" s="35">
        <f t="shared" ref="T14:T20" si="158">((S14+U14)/Q14)</f>
        <v>0</v>
      </c>
      <c r="U14" s="34"/>
      <c r="V14" s="35" t="e">
        <f t="shared" ref="V14:V20" si="159">U14/(S14+U14)</f>
        <v>#DIV/0!</v>
      </c>
      <c r="W14" s="36"/>
      <c r="X14" s="34"/>
      <c r="Y14" s="34"/>
      <c r="Z14" s="37"/>
      <c r="AA14" s="33"/>
      <c r="AB14" s="34"/>
      <c r="AC14" s="34">
        <f t="shared" ref="AC14:AD14" si="160">AC11-AA14</f>
        <v>672</v>
      </c>
      <c r="AD14" s="34">
        <f t="shared" si="160"/>
        <v>55</v>
      </c>
      <c r="AE14" s="34"/>
      <c r="AF14" s="35">
        <f t="shared" ref="AF14:AF20" si="161">((AE14+AG14)/AC14)</f>
        <v>0</v>
      </c>
      <c r="AG14" s="34"/>
      <c r="AH14" s="35" t="e">
        <f t="shared" ref="AH14:AH20" si="162">AG14/(AE14+AG14)</f>
        <v>#DIV/0!</v>
      </c>
      <c r="AI14" s="36"/>
      <c r="AJ14" s="34"/>
      <c r="AK14" s="34"/>
      <c r="AL14" s="37"/>
      <c r="AM14" s="33"/>
      <c r="AN14" s="34"/>
      <c r="AO14" s="34">
        <f t="shared" ref="AO14:AP14" si="163">AO11-AM14</f>
        <v>209</v>
      </c>
      <c r="AP14" s="34">
        <f t="shared" si="163"/>
        <v>17</v>
      </c>
      <c r="AQ14" s="34"/>
      <c r="AR14" s="35">
        <f t="shared" ref="AR14:AR20" si="164">((AQ14+AS14)/AO14)</f>
        <v>0</v>
      </c>
      <c r="AS14" s="34"/>
      <c r="AT14" s="35" t="e">
        <f t="shared" ref="AT14:AT20" si="165">AS14/(AQ14+AS14)</f>
        <v>#DIV/0!</v>
      </c>
      <c r="AU14" s="36"/>
      <c r="AV14" s="34"/>
      <c r="AW14" s="34"/>
      <c r="AX14" s="37"/>
      <c r="AY14" s="33"/>
      <c r="AZ14" s="34"/>
      <c r="BA14" s="34">
        <f t="shared" ref="BA14:BB14" si="166">BA11-AY14</f>
        <v>674</v>
      </c>
      <c r="BB14" s="34">
        <f t="shared" si="166"/>
        <v>57</v>
      </c>
      <c r="BC14" s="34">
        <v>1</v>
      </c>
      <c r="BD14" s="35">
        <f t="shared" ref="BD14:BD20" si="167">((BC14+BE14)/BA14)</f>
        <v>1.483679525222552E-3</v>
      </c>
      <c r="BE14" s="34"/>
      <c r="BF14" s="35">
        <f t="shared" ref="BF14:BF20" si="168">BE14/(BC14+BE14)</f>
        <v>0</v>
      </c>
      <c r="BG14" s="36"/>
      <c r="BH14" s="34"/>
      <c r="BI14" s="34"/>
      <c r="BJ14" s="37"/>
      <c r="BK14" s="33"/>
      <c r="BL14" s="34"/>
      <c r="BM14" s="34">
        <f t="shared" ref="BM14:BN14" si="169">BM11-BK14</f>
        <v>672</v>
      </c>
      <c r="BN14" s="34">
        <f t="shared" si="169"/>
        <v>56</v>
      </c>
      <c r="BO14" s="34">
        <v>2</v>
      </c>
      <c r="BP14" s="35">
        <f t="shared" ref="BP14:BP20" si="170">((BO14+BQ14)/BM14)</f>
        <v>2.976190476190476E-3</v>
      </c>
      <c r="BQ14" s="34"/>
      <c r="BR14" s="35">
        <f t="shared" ref="BR14:BR20" si="171">BQ14/(BO14+BQ14)</f>
        <v>0</v>
      </c>
      <c r="BS14" s="36"/>
      <c r="BT14" s="34"/>
      <c r="BU14" s="34"/>
      <c r="BV14" s="37"/>
      <c r="BW14" s="33"/>
      <c r="BX14" s="34"/>
      <c r="BY14" s="34">
        <f t="shared" ref="BY14:BZ14" si="172">BY11-BW14</f>
        <v>0</v>
      </c>
      <c r="BZ14" s="34">
        <f t="shared" si="172"/>
        <v>0</v>
      </c>
      <c r="CA14" s="34"/>
      <c r="CB14" s="35" t="e">
        <f t="shared" ref="CB14:CB20" si="173">((CA14+CC14)/BY14)</f>
        <v>#DIV/0!</v>
      </c>
      <c r="CC14" s="34"/>
      <c r="CD14" s="35" t="e">
        <f t="shared" ref="CD14:CD20" si="174">CC14/(CA14+CC14)</f>
        <v>#DIV/0!</v>
      </c>
      <c r="CE14" s="36"/>
      <c r="CF14" s="34"/>
      <c r="CG14" s="34"/>
      <c r="CH14" s="37"/>
      <c r="CI14" s="33"/>
      <c r="CJ14" s="34"/>
      <c r="CK14" s="34">
        <f t="shared" ref="CK14:CL14" si="175">CK11-CI14</f>
        <v>0</v>
      </c>
      <c r="CL14" s="34">
        <f t="shared" si="175"/>
        <v>0</v>
      </c>
      <c r="CM14" s="34"/>
      <c r="CN14" s="35" t="e">
        <f t="shared" ref="CN14:CN20" si="176">((CM14+CO14)/CK14)</f>
        <v>#DIV/0!</v>
      </c>
      <c r="CO14" s="34"/>
      <c r="CP14" s="35" t="e">
        <f t="shared" ref="CP14:CP20" si="177">CO14/(CM14+CO14)</f>
        <v>#DIV/0!</v>
      </c>
      <c r="CQ14" s="36"/>
      <c r="CR14" s="34"/>
      <c r="CS14" s="34"/>
      <c r="CT14" s="37"/>
      <c r="CU14" s="33"/>
      <c r="CV14" s="34"/>
      <c r="CW14" s="34">
        <f t="shared" ref="CW14:CX14" si="178">CW11-CU14</f>
        <v>0</v>
      </c>
      <c r="CX14" s="34">
        <f t="shared" si="178"/>
        <v>0</v>
      </c>
      <c r="CY14" s="34"/>
      <c r="CZ14" s="35" t="e">
        <f t="shared" ref="CZ14:CZ20" si="179">((CY14+DA14)/CW14)</f>
        <v>#DIV/0!</v>
      </c>
      <c r="DA14" s="34"/>
      <c r="DB14" s="35" t="e">
        <f t="shared" ref="DB14:DB20" si="180">DA14/(CY14+DA14)</f>
        <v>#DIV/0!</v>
      </c>
      <c r="DC14" s="36"/>
      <c r="DD14" s="34"/>
      <c r="DE14" s="34"/>
      <c r="DF14" s="37"/>
      <c r="DG14" s="33"/>
      <c r="DH14" s="34"/>
      <c r="DI14" s="34">
        <f t="shared" ref="DI14:DJ14" si="181">DI11-DG14</f>
        <v>0</v>
      </c>
      <c r="DJ14" s="34">
        <f t="shared" si="181"/>
        <v>0</v>
      </c>
      <c r="DK14" s="34"/>
      <c r="DL14" s="35" t="e">
        <f t="shared" ref="DL14:DL20" si="182">((DK14+DM14)/DI14)</f>
        <v>#DIV/0!</v>
      </c>
      <c r="DM14" s="34"/>
      <c r="DN14" s="35" t="e">
        <f t="shared" ref="DN14:DN20" si="183">DM14/(DK14+DM14)</f>
        <v>#DIV/0!</v>
      </c>
      <c r="DO14" s="36"/>
      <c r="DP14" s="34"/>
      <c r="DQ14" s="34"/>
      <c r="DR14" s="37"/>
      <c r="DS14" s="33"/>
      <c r="DT14" s="34"/>
      <c r="DU14" s="34">
        <f t="shared" ref="DU14:DV14" si="184">DU11-DS14</f>
        <v>0</v>
      </c>
      <c r="DV14" s="34">
        <f t="shared" si="184"/>
        <v>0</v>
      </c>
      <c r="DW14" s="34"/>
      <c r="DX14" s="35" t="e">
        <f t="shared" ref="DX14:DX20" si="185">((DW14+DY14)/DU14)</f>
        <v>#DIV/0!</v>
      </c>
      <c r="DY14" s="34"/>
      <c r="DZ14" s="35" t="e">
        <f t="shared" ref="DZ14:DZ20" si="186">DY14/(DW14+DY14)</f>
        <v>#DIV/0!</v>
      </c>
      <c r="EA14" s="36"/>
      <c r="EB14" s="34"/>
      <c r="EC14" s="34"/>
      <c r="ED14" s="37"/>
      <c r="EE14" s="33"/>
      <c r="EF14" s="34"/>
      <c r="EG14" s="34">
        <f t="shared" ref="EG14:EH14" si="187">EG11-EE14</f>
        <v>0</v>
      </c>
      <c r="EH14" s="34">
        <f t="shared" si="187"/>
        <v>0</v>
      </c>
      <c r="EI14" s="34"/>
      <c r="EJ14" s="35" t="e">
        <f t="shared" ref="EJ14:EJ20" si="188">((EI14+EK14)/EG14)</f>
        <v>#DIV/0!</v>
      </c>
      <c r="EK14" s="34"/>
      <c r="EL14" s="35" t="e">
        <f t="shared" ref="EL14:EL20" si="189">EK14/(EI14+EK14)</f>
        <v>#DIV/0!</v>
      </c>
      <c r="EM14" s="36"/>
      <c r="EN14" s="34"/>
      <c r="EO14" s="34"/>
      <c r="EP14" s="37"/>
      <c r="EQ14" s="33"/>
      <c r="ER14" s="34"/>
      <c r="ES14" s="34">
        <f t="shared" ref="ES14:ET14" si="190">ES11-EQ14</f>
        <v>0</v>
      </c>
      <c r="ET14" s="34">
        <f t="shared" si="190"/>
        <v>0</v>
      </c>
      <c r="EU14" s="34"/>
      <c r="EV14" s="35" t="e">
        <f t="shared" ref="EV14:EV20" si="191">((EU14+EW14)/ES14)</f>
        <v>#DIV/0!</v>
      </c>
      <c r="EW14" s="34"/>
      <c r="EX14" s="35" t="e">
        <f t="shared" ref="EX14:EX20" si="192">EW14/(EU14+EW14)</f>
        <v>#DIV/0!</v>
      </c>
      <c r="EY14" s="36"/>
      <c r="EZ14" s="34"/>
      <c r="FA14" s="34"/>
      <c r="FB14" s="37"/>
      <c r="FC14" s="33"/>
      <c r="FD14" s="34"/>
      <c r="FE14" s="34">
        <f t="shared" ref="FE14:FF14" si="193">FE11-FC14</f>
        <v>0</v>
      </c>
      <c r="FF14" s="34">
        <f t="shared" si="193"/>
        <v>0</v>
      </c>
      <c r="FG14" s="34"/>
      <c r="FH14" s="35" t="e">
        <f t="shared" ref="FH14:FH20" si="194">((FG14+FI14)/FE14)</f>
        <v>#DIV/0!</v>
      </c>
      <c r="FI14" s="34"/>
      <c r="FJ14" s="35" t="e">
        <f t="shared" ref="FJ14:FJ20" si="195">FI14/(FG14+FI14)</f>
        <v>#DIV/0!</v>
      </c>
      <c r="FK14" s="36"/>
      <c r="FL14" s="34"/>
      <c r="FM14" s="34"/>
      <c r="FN14" s="37"/>
      <c r="FO14" s="33"/>
      <c r="FP14" s="34"/>
      <c r="FQ14" s="34">
        <f t="shared" ref="FQ14:FR14" si="196">FQ11-FO14</f>
        <v>0</v>
      </c>
      <c r="FR14" s="34">
        <f t="shared" si="196"/>
        <v>0</v>
      </c>
      <c r="FS14" s="34"/>
      <c r="FT14" s="35" t="e">
        <f t="shared" ref="FT14:FT20" si="197">((FS14+FU14)/FQ14)</f>
        <v>#DIV/0!</v>
      </c>
      <c r="FU14" s="34"/>
      <c r="FV14" s="35" t="e">
        <f t="shared" ref="FV14:FV20" si="198">FU14/(FS14+FU14)</f>
        <v>#DIV/0!</v>
      </c>
      <c r="FW14" s="36"/>
      <c r="FX14" s="34"/>
      <c r="FY14" s="34"/>
      <c r="FZ14" s="37"/>
      <c r="GA14" s="33"/>
      <c r="GB14" s="34"/>
      <c r="GC14" s="34">
        <f t="shared" ref="GC14:GD14" si="199">GC11-GA14</f>
        <v>0</v>
      </c>
      <c r="GD14" s="34">
        <f t="shared" si="199"/>
        <v>0</v>
      </c>
      <c r="GE14" s="34"/>
      <c r="GF14" s="35" t="e">
        <f t="shared" ref="GF14:GF20" si="200">((GE14+GG14)/GC14)</f>
        <v>#DIV/0!</v>
      </c>
      <c r="GG14" s="34"/>
      <c r="GH14" s="35" t="e">
        <f t="shared" ref="GH14:GH20" si="201">GG14/(GE14+GG14)</f>
        <v>#DIV/0!</v>
      </c>
      <c r="GI14" s="36"/>
      <c r="GJ14" s="34"/>
      <c r="GK14" s="34"/>
      <c r="GL14" s="37"/>
      <c r="GM14" s="33"/>
      <c r="GN14" s="34"/>
      <c r="GO14" s="34">
        <f t="shared" ref="GO14:GP14" si="202">GO11-GM14</f>
        <v>0</v>
      </c>
      <c r="GP14" s="34">
        <f t="shared" si="202"/>
        <v>0</v>
      </c>
      <c r="GQ14" s="34"/>
      <c r="GR14" s="35" t="e">
        <f t="shared" ref="GR14:GR20" si="203">((GQ14+GS14)/GO14)</f>
        <v>#DIV/0!</v>
      </c>
      <c r="GS14" s="34"/>
      <c r="GT14" s="35" t="e">
        <f t="shared" ref="GT14:GT20" si="204">GS14/(GQ14+GS14)</f>
        <v>#DIV/0!</v>
      </c>
      <c r="GU14" s="36"/>
      <c r="GV14" s="34"/>
      <c r="GW14" s="34"/>
      <c r="GX14" s="37"/>
      <c r="GY14" s="33"/>
      <c r="GZ14" s="34"/>
      <c r="HA14" s="34">
        <f t="shared" ref="HA14:HB14" si="205">HA11-GY14</f>
        <v>0</v>
      </c>
      <c r="HB14" s="34">
        <f t="shared" si="205"/>
        <v>0</v>
      </c>
      <c r="HC14" s="34"/>
      <c r="HD14" s="35" t="e">
        <f t="shared" ref="HD14:HD20" si="206">((HC14+HE14)/HA14)</f>
        <v>#DIV/0!</v>
      </c>
      <c r="HE14" s="34"/>
      <c r="HF14" s="35" t="e">
        <f t="shared" ref="HF14:HF20" si="207">HE14/(HC14+HE14)</f>
        <v>#DIV/0!</v>
      </c>
      <c r="HG14" s="36"/>
      <c r="HH14" s="34"/>
      <c r="HI14" s="34"/>
      <c r="HJ14" s="37"/>
      <c r="HK14" s="33">
        <f t="shared" ref="HK14:HN21" si="208">+C14+O14+AA14+AM14+AY14+BK14+BW14+CI14+CU14+DG14+DS14+EE14+EQ14+FC14+FO14+GA14+GM14+GY14</f>
        <v>0</v>
      </c>
      <c r="HL14" s="34">
        <f t="shared" si="208"/>
        <v>0</v>
      </c>
      <c r="HM14" s="34">
        <f t="shared" si="208"/>
        <v>3572</v>
      </c>
      <c r="HN14" s="34">
        <f t="shared" si="208"/>
        <v>296</v>
      </c>
      <c r="HO14" s="34">
        <f t="shared" ref="HO14:HO21" si="209">+G14+S14+AE14+AQ14+BC14+BO14+CA14+CM14+CY14+DK14+DW14+EI14+EU14+FG14+FS14+GE14+GQ14+HC14+I14+U14+AG14+AS14+BE14+BQ14+CC14+CO14+DA14+DM14+DY14+EK14+EW14+FI14+FU14+GG14+GS14+HE14</f>
        <v>3</v>
      </c>
      <c r="HP14" s="201">
        <f t="shared" ref="HP14:HP15" si="210">+(HO14)/HM14</f>
        <v>8.3986562150055986E-4</v>
      </c>
      <c r="HQ14" s="48">
        <f t="shared" ref="HQ14:HQ21" si="211">+I14+U14+AG14+AS14+BE14+BQ14+CC14+CO14+DA14+DM14+DY14+EK14+EW14+FI14+FU14+GG14+GS14+HE14</f>
        <v>0</v>
      </c>
      <c r="HR14" s="35">
        <f>+(HQ14/(HO14))</f>
        <v>0</v>
      </c>
      <c r="HS14" s="49"/>
      <c r="HT14" s="50"/>
      <c r="HU14" s="49">
        <f t="shared" ref="HU14:HU20" si="212">+HT14/HO14*100</f>
        <v>0</v>
      </c>
      <c r="HV14" s="48"/>
      <c r="HW14" s="37"/>
    </row>
    <row r="15" spans="1:231" ht="18.75" x14ac:dyDescent="0.25">
      <c r="A15" s="211"/>
      <c r="B15" s="41">
        <f t="shared" ref="B15:B20" si="213">+B14+1</f>
        <v>44513</v>
      </c>
      <c r="C15" s="10"/>
      <c r="D15" s="11"/>
      <c r="E15" s="74">
        <f t="shared" ref="E15:F19" si="214">E14-C15</f>
        <v>673</v>
      </c>
      <c r="F15" s="74">
        <f t="shared" si="214"/>
        <v>56</v>
      </c>
      <c r="G15" s="11"/>
      <c r="H15" s="12">
        <f t="shared" si="156"/>
        <v>0</v>
      </c>
      <c r="I15" s="11"/>
      <c r="J15" s="12" t="e">
        <f t="shared" ref="J15:J20" si="215">I15/(G15+I15)</f>
        <v>#DIV/0!</v>
      </c>
      <c r="K15" s="13"/>
      <c r="L15" s="11"/>
      <c r="M15" s="11"/>
      <c r="N15" s="14"/>
      <c r="O15" s="10"/>
      <c r="P15" s="11"/>
      <c r="Q15" s="74">
        <f t="shared" ref="Q15:R20" si="216">Q14-O15</f>
        <v>672</v>
      </c>
      <c r="R15" s="74">
        <f t="shared" si="216"/>
        <v>55</v>
      </c>
      <c r="S15" s="11"/>
      <c r="T15" s="12">
        <f t="shared" si="158"/>
        <v>0</v>
      </c>
      <c r="U15" s="11"/>
      <c r="V15" s="12" t="e">
        <f t="shared" si="159"/>
        <v>#DIV/0!</v>
      </c>
      <c r="W15" s="13"/>
      <c r="X15" s="11"/>
      <c r="Y15" s="11"/>
      <c r="Z15" s="14"/>
      <c r="AA15" s="10"/>
      <c r="AB15" s="11"/>
      <c r="AC15" s="74">
        <f t="shared" ref="AC15:AD20" si="217">AC14-AA15</f>
        <v>672</v>
      </c>
      <c r="AD15" s="74">
        <f t="shared" si="217"/>
        <v>55</v>
      </c>
      <c r="AE15" s="11"/>
      <c r="AF15" s="12">
        <f t="shared" si="161"/>
        <v>0</v>
      </c>
      <c r="AG15" s="11"/>
      <c r="AH15" s="12" t="e">
        <f t="shared" si="162"/>
        <v>#DIV/0!</v>
      </c>
      <c r="AI15" s="13"/>
      <c r="AJ15" s="11"/>
      <c r="AK15" s="11"/>
      <c r="AL15" s="14"/>
      <c r="AM15" s="10"/>
      <c r="AN15" s="11"/>
      <c r="AO15" s="74">
        <f t="shared" ref="AO15:AP20" si="218">AO14-AM15</f>
        <v>209</v>
      </c>
      <c r="AP15" s="74">
        <f t="shared" si="218"/>
        <v>17</v>
      </c>
      <c r="AQ15" s="11"/>
      <c r="AR15" s="12">
        <f t="shared" si="164"/>
        <v>0</v>
      </c>
      <c r="AS15" s="11"/>
      <c r="AT15" s="12" t="e">
        <f t="shared" si="165"/>
        <v>#DIV/0!</v>
      </c>
      <c r="AU15" s="13"/>
      <c r="AV15" s="11"/>
      <c r="AW15" s="11"/>
      <c r="AX15" s="14"/>
      <c r="AY15" s="10"/>
      <c r="AZ15" s="11">
        <v>1</v>
      </c>
      <c r="BA15" s="74">
        <f t="shared" ref="BA15:BB20" si="219">BA14-AY15</f>
        <v>674</v>
      </c>
      <c r="BB15" s="74">
        <f t="shared" si="219"/>
        <v>56</v>
      </c>
      <c r="BC15" s="11"/>
      <c r="BD15" s="12">
        <f t="shared" si="167"/>
        <v>0</v>
      </c>
      <c r="BE15" s="11"/>
      <c r="BF15" s="12" t="e">
        <f t="shared" si="168"/>
        <v>#DIV/0!</v>
      </c>
      <c r="BG15" s="13"/>
      <c r="BH15" s="11"/>
      <c r="BI15" s="11"/>
      <c r="BJ15" s="14"/>
      <c r="BK15" s="10"/>
      <c r="BL15" s="11">
        <v>1</v>
      </c>
      <c r="BM15" s="74">
        <f t="shared" ref="BM15:BN20" si="220">BM14-BK15</f>
        <v>672</v>
      </c>
      <c r="BN15" s="74">
        <f t="shared" si="220"/>
        <v>55</v>
      </c>
      <c r="BO15" s="11"/>
      <c r="BP15" s="12">
        <f t="shared" si="170"/>
        <v>0</v>
      </c>
      <c r="BQ15" s="11"/>
      <c r="BR15" s="12" t="e">
        <f t="shared" si="171"/>
        <v>#DIV/0!</v>
      </c>
      <c r="BS15" s="13"/>
      <c r="BT15" s="11"/>
      <c r="BU15" s="11"/>
      <c r="BV15" s="14"/>
      <c r="BW15" s="10"/>
      <c r="BX15" s="11"/>
      <c r="BY15" s="74">
        <f t="shared" ref="BY15:BZ20" si="221">BY14-BW15</f>
        <v>0</v>
      </c>
      <c r="BZ15" s="74">
        <f t="shared" si="221"/>
        <v>0</v>
      </c>
      <c r="CA15" s="11"/>
      <c r="CB15" s="12" t="e">
        <f t="shared" si="173"/>
        <v>#DIV/0!</v>
      </c>
      <c r="CC15" s="11"/>
      <c r="CD15" s="12" t="e">
        <f t="shared" si="174"/>
        <v>#DIV/0!</v>
      </c>
      <c r="CE15" s="13"/>
      <c r="CF15" s="11"/>
      <c r="CG15" s="11"/>
      <c r="CH15" s="14"/>
      <c r="CI15" s="10"/>
      <c r="CJ15" s="11"/>
      <c r="CK15" s="74">
        <f t="shared" ref="CK15:CL20" si="222">CK14-CI15</f>
        <v>0</v>
      </c>
      <c r="CL15" s="74">
        <f t="shared" si="222"/>
        <v>0</v>
      </c>
      <c r="CM15" s="11"/>
      <c r="CN15" s="12" t="e">
        <f t="shared" si="176"/>
        <v>#DIV/0!</v>
      </c>
      <c r="CO15" s="11"/>
      <c r="CP15" s="12" t="e">
        <f t="shared" si="177"/>
        <v>#DIV/0!</v>
      </c>
      <c r="CQ15" s="13"/>
      <c r="CR15" s="11"/>
      <c r="CS15" s="11"/>
      <c r="CT15" s="14"/>
      <c r="CU15" s="10"/>
      <c r="CV15" s="11"/>
      <c r="CW15" s="74">
        <f t="shared" ref="CW15:CX20" si="223">CW14-CU15</f>
        <v>0</v>
      </c>
      <c r="CX15" s="74">
        <f t="shared" si="223"/>
        <v>0</v>
      </c>
      <c r="CY15" s="11"/>
      <c r="CZ15" s="12" t="e">
        <f t="shared" si="179"/>
        <v>#DIV/0!</v>
      </c>
      <c r="DA15" s="11"/>
      <c r="DB15" s="12" t="e">
        <f t="shared" si="180"/>
        <v>#DIV/0!</v>
      </c>
      <c r="DC15" s="13"/>
      <c r="DD15" s="11"/>
      <c r="DE15" s="11"/>
      <c r="DF15" s="14"/>
      <c r="DG15" s="10"/>
      <c r="DH15" s="11"/>
      <c r="DI15" s="74">
        <f t="shared" ref="DI15:DJ20" si="224">DI14-DG15</f>
        <v>0</v>
      </c>
      <c r="DJ15" s="74">
        <f t="shared" si="224"/>
        <v>0</v>
      </c>
      <c r="DK15" s="11"/>
      <c r="DL15" s="12" t="e">
        <f t="shared" si="182"/>
        <v>#DIV/0!</v>
      </c>
      <c r="DM15" s="11"/>
      <c r="DN15" s="12" t="e">
        <f t="shared" si="183"/>
        <v>#DIV/0!</v>
      </c>
      <c r="DO15" s="13"/>
      <c r="DP15" s="11"/>
      <c r="DQ15" s="11"/>
      <c r="DR15" s="14"/>
      <c r="DS15" s="10"/>
      <c r="DT15" s="11"/>
      <c r="DU15" s="74">
        <f t="shared" ref="DU15:DV20" si="225">DU14-DS15</f>
        <v>0</v>
      </c>
      <c r="DV15" s="74">
        <f t="shared" si="225"/>
        <v>0</v>
      </c>
      <c r="DW15" s="11"/>
      <c r="DX15" s="12" t="e">
        <f t="shared" si="185"/>
        <v>#DIV/0!</v>
      </c>
      <c r="DY15" s="11"/>
      <c r="DZ15" s="12" t="e">
        <f t="shared" si="186"/>
        <v>#DIV/0!</v>
      </c>
      <c r="EA15" s="13"/>
      <c r="EB15" s="11"/>
      <c r="EC15" s="11"/>
      <c r="ED15" s="14"/>
      <c r="EE15" s="10"/>
      <c r="EF15" s="11"/>
      <c r="EG15" s="74">
        <f t="shared" ref="EG15:EH20" si="226">EG14-EE15</f>
        <v>0</v>
      </c>
      <c r="EH15" s="74">
        <f t="shared" si="226"/>
        <v>0</v>
      </c>
      <c r="EI15" s="11"/>
      <c r="EJ15" s="12" t="e">
        <f t="shared" si="188"/>
        <v>#DIV/0!</v>
      </c>
      <c r="EK15" s="11"/>
      <c r="EL15" s="12" t="e">
        <f t="shared" si="189"/>
        <v>#DIV/0!</v>
      </c>
      <c r="EM15" s="13"/>
      <c r="EN15" s="11"/>
      <c r="EO15" s="11"/>
      <c r="EP15" s="14"/>
      <c r="EQ15" s="10"/>
      <c r="ER15" s="11"/>
      <c r="ES15" s="74">
        <f t="shared" ref="ES15:ET20" si="227">ES14-EQ15</f>
        <v>0</v>
      </c>
      <c r="ET15" s="74">
        <f t="shared" si="227"/>
        <v>0</v>
      </c>
      <c r="EU15" s="11"/>
      <c r="EV15" s="12" t="e">
        <f t="shared" si="191"/>
        <v>#DIV/0!</v>
      </c>
      <c r="EW15" s="11"/>
      <c r="EX15" s="12" t="e">
        <f t="shared" si="192"/>
        <v>#DIV/0!</v>
      </c>
      <c r="EY15" s="13"/>
      <c r="EZ15" s="11"/>
      <c r="FA15" s="11"/>
      <c r="FB15" s="14"/>
      <c r="FC15" s="10"/>
      <c r="FD15" s="11"/>
      <c r="FE15" s="74">
        <f t="shared" ref="FE15:FF20" si="228">FE14-FC15</f>
        <v>0</v>
      </c>
      <c r="FF15" s="74">
        <f t="shared" si="228"/>
        <v>0</v>
      </c>
      <c r="FG15" s="11"/>
      <c r="FH15" s="12" t="e">
        <f t="shared" si="194"/>
        <v>#DIV/0!</v>
      </c>
      <c r="FI15" s="11"/>
      <c r="FJ15" s="12" t="e">
        <f t="shared" si="195"/>
        <v>#DIV/0!</v>
      </c>
      <c r="FK15" s="13"/>
      <c r="FL15" s="11"/>
      <c r="FM15" s="11"/>
      <c r="FN15" s="14"/>
      <c r="FO15" s="10"/>
      <c r="FP15" s="11"/>
      <c r="FQ15" s="74">
        <f t="shared" ref="FQ15:FR20" si="229">FQ14-FO15</f>
        <v>0</v>
      </c>
      <c r="FR15" s="74">
        <f t="shared" si="229"/>
        <v>0</v>
      </c>
      <c r="FS15" s="11"/>
      <c r="FT15" s="12" t="e">
        <f t="shared" si="197"/>
        <v>#DIV/0!</v>
      </c>
      <c r="FU15" s="11"/>
      <c r="FV15" s="12" t="e">
        <f t="shared" si="198"/>
        <v>#DIV/0!</v>
      </c>
      <c r="FW15" s="13"/>
      <c r="FX15" s="11"/>
      <c r="FY15" s="11"/>
      <c r="FZ15" s="14"/>
      <c r="GA15" s="10"/>
      <c r="GB15" s="11"/>
      <c r="GC15" s="74">
        <f t="shared" ref="GC15:GD20" si="230">GC14-GA15</f>
        <v>0</v>
      </c>
      <c r="GD15" s="74">
        <f t="shared" si="230"/>
        <v>0</v>
      </c>
      <c r="GE15" s="11"/>
      <c r="GF15" s="12" t="e">
        <f t="shared" si="200"/>
        <v>#DIV/0!</v>
      </c>
      <c r="GG15" s="11"/>
      <c r="GH15" s="12" t="e">
        <f t="shared" si="201"/>
        <v>#DIV/0!</v>
      </c>
      <c r="GI15" s="13"/>
      <c r="GJ15" s="11"/>
      <c r="GK15" s="11"/>
      <c r="GL15" s="14"/>
      <c r="GM15" s="10"/>
      <c r="GN15" s="11"/>
      <c r="GO15" s="74">
        <f t="shared" ref="GO15:GP20" si="231">GO14-GM15</f>
        <v>0</v>
      </c>
      <c r="GP15" s="74">
        <f t="shared" si="231"/>
        <v>0</v>
      </c>
      <c r="GQ15" s="11"/>
      <c r="GR15" s="12" t="e">
        <f t="shared" si="203"/>
        <v>#DIV/0!</v>
      </c>
      <c r="GS15" s="11"/>
      <c r="GT15" s="12" t="e">
        <f t="shared" si="204"/>
        <v>#DIV/0!</v>
      </c>
      <c r="GU15" s="13"/>
      <c r="GV15" s="11"/>
      <c r="GW15" s="11"/>
      <c r="GX15" s="14"/>
      <c r="GY15" s="10"/>
      <c r="GZ15" s="11"/>
      <c r="HA15" s="74">
        <f t="shared" ref="HA15:HB20" si="232">HA14-GY15</f>
        <v>0</v>
      </c>
      <c r="HB15" s="74">
        <f t="shared" si="232"/>
        <v>0</v>
      </c>
      <c r="HC15" s="11"/>
      <c r="HD15" s="12" t="e">
        <f t="shared" si="206"/>
        <v>#DIV/0!</v>
      </c>
      <c r="HE15" s="11"/>
      <c r="HF15" s="12" t="e">
        <f t="shared" si="207"/>
        <v>#DIV/0!</v>
      </c>
      <c r="HG15" s="13"/>
      <c r="HH15" s="11"/>
      <c r="HI15" s="11"/>
      <c r="HJ15" s="14"/>
      <c r="HK15" s="10">
        <f t="shared" si="208"/>
        <v>0</v>
      </c>
      <c r="HL15" s="11">
        <f t="shared" si="208"/>
        <v>2</v>
      </c>
      <c r="HM15" s="11">
        <f t="shared" si="208"/>
        <v>3572</v>
      </c>
      <c r="HN15" s="11">
        <f t="shared" si="208"/>
        <v>294</v>
      </c>
      <c r="HO15" s="11">
        <f t="shared" si="209"/>
        <v>0</v>
      </c>
      <c r="HP15" s="202">
        <f t="shared" si="210"/>
        <v>0</v>
      </c>
      <c r="HQ15" s="15">
        <f t="shared" si="211"/>
        <v>0</v>
      </c>
      <c r="HR15" s="12" t="e">
        <f t="shared" ref="HR15:HR21" si="233">+(HQ15/(HO15))</f>
        <v>#DIV/0!</v>
      </c>
      <c r="HS15" s="16"/>
      <c r="HT15" s="17"/>
      <c r="HU15" s="16" t="e">
        <f t="shared" si="212"/>
        <v>#DIV/0!</v>
      </c>
      <c r="HV15" s="15"/>
      <c r="HW15" s="14"/>
    </row>
    <row r="16" spans="1:231" ht="21" customHeight="1" x14ac:dyDescent="0.25">
      <c r="A16" s="211"/>
      <c r="B16" s="41">
        <f t="shared" si="213"/>
        <v>44514</v>
      </c>
      <c r="C16" s="10"/>
      <c r="D16" s="11"/>
      <c r="E16" s="74">
        <f t="shared" si="214"/>
        <v>673</v>
      </c>
      <c r="F16" s="74">
        <f t="shared" si="214"/>
        <v>56</v>
      </c>
      <c r="G16" s="11"/>
      <c r="H16" s="12">
        <f t="shared" si="156"/>
        <v>0</v>
      </c>
      <c r="I16" s="11"/>
      <c r="J16" s="12" t="e">
        <f t="shared" si="215"/>
        <v>#DIV/0!</v>
      </c>
      <c r="K16" s="13"/>
      <c r="L16" s="11"/>
      <c r="M16" s="11"/>
      <c r="N16" s="14"/>
      <c r="O16" s="10"/>
      <c r="P16" s="11"/>
      <c r="Q16" s="74">
        <f t="shared" si="216"/>
        <v>672</v>
      </c>
      <c r="R16" s="74">
        <f t="shared" si="216"/>
        <v>55</v>
      </c>
      <c r="S16" s="11"/>
      <c r="T16" s="12">
        <f t="shared" si="158"/>
        <v>0</v>
      </c>
      <c r="U16" s="11"/>
      <c r="V16" s="12" t="e">
        <f t="shared" si="159"/>
        <v>#DIV/0!</v>
      </c>
      <c r="W16" s="13"/>
      <c r="X16" s="11"/>
      <c r="Y16" s="11"/>
      <c r="Z16" s="14"/>
      <c r="AA16" s="10"/>
      <c r="AB16" s="11"/>
      <c r="AC16" s="74">
        <f t="shared" si="217"/>
        <v>672</v>
      </c>
      <c r="AD16" s="74">
        <f t="shared" si="217"/>
        <v>55</v>
      </c>
      <c r="AE16" s="11">
        <v>1</v>
      </c>
      <c r="AF16" s="12">
        <f t="shared" si="161"/>
        <v>1.488095238095238E-3</v>
      </c>
      <c r="AG16" s="11"/>
      <c r="AH16" s="12">
        <f t="shared" si="162"/>
        <v>0</v>
      </c>
      <c r="AI16" s="13"/>
      <c r="AJ16" s="11"/>
      <c r="AK16" s="11"/>
      <c r="AL16" s="14"/>
      <c r="AM16" s="10"/>
      <c r="AN16" s="11"/>
      <c r="AO16" s="74">
        <f t="shared" si="218"/>
        <v>209</v>
      </c>
      <c r="AP16" s="74">
        <f t="shared" si="218"/>
        <v>17</v>
      </c>
      <c r="AQ16" s="11"/>
      <c r="AR16" s="12">
        <f t="shared" si="164"/>
        <v>0</v>
      </c>
      <c r="AS16" s="11"/>
      <c r="AT16" s="12" t="e">
        <f t="shared" si="165"/>
        <v>#DIV/0!</v>
      </c>
      <c r="AU16" s="13"/>
      <c r="AV16" s="11"/>
      <c r="AW16" s="11"/>
      <c r="AX16" s="14"/>
      <c r="AY16" s="10"/>
      <c r="AZ16" s="11"/>
      <c r="BA16" s="74">
        <f t="shared" si="219"/>
        <v>674</v>
      </c>
      <c r="BB16" s="74">
        <f t="shared" si="219"/>
        <v>56</v>
      </c>
      <c r="BC16" s="11">
        <v>5</v>
      </c>
      <c r="BD16" s="12">
        <f t="shared" si="167"/>
        <v>7.4183976261127599E-3</v>
      </c>
      <c r="BE16" s="11"/>
      <c r="BF16" s="12">
        <f t="shared" si="168"/>
        <v>0</v>
      </c>
      <c r="BG16" s="13"/>
      <c r="BH16" s="11"/>
      <c r="BI16" s="11"/>
      <c r="BJ16" s="14"/>
      <c r="BK16" s="10"/>
      <c r="BL16" s="11"/>
      <c r="BM16" s="74">
        <f t="shared" si="220"/>
        <v>672</v>
      </c>
      <c r="BN16" s="74">
        <f t="shared" si="220"/>
        <v>55</v>
      </c>
      <c r="BO16" s="11">
        <v>5</v>
      </c>
      <c r="BP16" s="12">
        <f t="shared" si="170"/>
        <v>7.4404761904761901E-3</v>
      </c>
      <c r="BQ16" s="11"/>
      <c r="BR16" s="12">
        <f t="shared" si="171"/>
        <v>0</v>
      </c>
      <c r="BS16" s="13"/>
      <c r="BT16" s="11"/>
      <c r="BU16" s="11"/>
      <c r="BV16" s="14"/>
      <c r="BW16" s="10"/>
      <c r="BX16" s="11"/>
      <c r="BY16" s="74">
        <f t="shared" si="221"/>
        <v>0</v>
      </c>
      <c r="BZ16" s="74">
        <f t="shared" si="221"/>
        <v>0</v>
      </c>
      <c r="CA16" s="11"/>
      <c r="CB16" s="12" t="e">
        <f t="shared" si="173"/>
        <v>#DIV/0!</v>
      </c>
      <c r="CC16" s="11"/>
      <c r="CD16" s="12" t="e">
        <f t="shared" si="174"/>
        <v>#DIV/0!</v>
      </c>
      <c r="CE16" s="13"/>
      <c r="CF16" s="11"/>
      <c r="CG16" s="11"/>
      <c r="CH16" s="14"/>
      <c r="CI16" s="10"/>
      <c r="CJ16" s="11"/>
      <c r="CK16" s="74">
        <f t="shared" si="222"/>
        <v>0</v>
      </c>
      <c r="CL16" s="74">
        <f t="shared" si="222"/>
        <v>0</v>
      </c>
      <c r="CM16" s="11"/>
      <c r="CN16" s="12" t="e">
        <f t="shared" si="176"/>
        <v>#DIV/0!</v>
      </c>
      <c r="CO16" s="11"/>
      <c r="CP16" s="12" t="e">
        <f t="shared" si="177"/>
        <v>#DIV/0!</v>
      </c>
      <c r="CQ16" s="13"/>
      <c r="CR16" s="11"/>
      <c r="CS16" s="11"/>
      <c r="CT16" s="14"/>
      <c r="CU16" s="10"/>
      <c r="CV16" s="11"/>
      <c r="CW16" s="74">
        <f t="shared" si="223"/>
        <v>0</v>
      </c>
      <c r="CX16" s="74">
        <f t="shared" si="223"/>
        <v>0</v>
      </c>
      <c r="CY16" s="11"/>
      <c r="CZ16" s="12" t="e">
        <f t="shared" si="179"/>
        <v>#DIV/0!</v>
      </c>
      <c r="DA16" s="11"/>
      <c r="DB16" s="12" t="e">
        <f t="shared" si="180"/>
        <v>#DIV/0!</v>
      </c>
      <c r="DC16" s="13"/>
      <c r="DD16" s="11"/>
      <c r="DE16" s="11"/>
      <c r="DF16" s="14"/>
      <c r="DG16" s="10"/>
      <c r="DH16" s="11"/>
      <c r="DI16" s="74">
        <f t="shared" si="224"/>
        <v>0</v>
      </c>
      <c r="DJ16" s="74">
        <f t="shared" si="224"/>
        <v>0</v>
      </c>
      <c r="DK16" s="11"/>
      <c r="DL16" s="12" t="e">
        <f t="shared" si="182"/>
        <v>#DIV/0!</v>
      </c>
      <c r="DM16" s="11"/>
      <c r="DN16" s="12" t="e">
        <f t="shared" si="183"/>
        <v>#DIV/0!</v>
      </c>
      <c r="DO16" s="13"/>
      <c r="DP16" s="11"/>
      <c r="DQ16" s="11"/>
      <c r="DR16" s="14"/>
      <c r="DS16" s="10"/>
      <c r="DT16" s="11"/>
      <c r="DU16" s="74">
        <f t="shared" si="225"/>
        <v>0</v>
      </c>
      <c r="DV16" s="74">
        <f t="shared" si="225"/>
        <v>0</v>
      </c>
      <c r="DW16" s="11"/>
      <c r="DX16" s="12" t="e">
        <f t="shared" si="185"/>
        <v>#DIV/0!</v>
      </c>
      <c r="DY16" s="11"/>
      <c r="DZ16" s="12" t="e">
        <f t="shared" si="186"/>
        <v>#DIV/0!</v>
      </c>
      <c r="EA16" s="13"/>
      <c r="EB16" s="11"/>
      <c r="EC16" s="11"/>
      <c r="ED16" s="14"/>
      <c r="EE16" s="10"/>
      <c r="EF16" s="11"/>
      <c r="EG16" s="74">
        <f t="shared" si="226"/>
        <v>0</v>
      </c>
      <c r="EH16" s="74">
        <f t="shared" si="226"/>
        <v>0</v>
      </c>
      <c r="EI16" s="11"/>
      <c r="EJ16" s="12" t="e">
        <f t="shared" si="188"/>
        <v>#DIV/0!</v>
      </c>
      <c r="EK16" s="11"/>
      <c r="EL16" s="12" t="e">
        <f t="shared" si="189"/>
        <v>#DIV/0!</v>
      </c>
      <c r="EM16" s="13"/>
      <c r="EN16" s="11"/>
      <c r="EO16" s="11"/>
      <c r="EP16" s="14"/>
      <c r="EQ16" s="10"/>
      <c r="ER16" s="11"/>
      <c r="ES16" s="74">
        <f t="shared" si="227"/>
        <v>0</v>
      </c>
      <c r="ET16" s="74">
        <f t="shared" si="227"/>
        <v>0</v>
      </c>
      <c r="EU16" s="11"/>
      <c r="EV16" s="12" t="e">
        <f t="shared" si="191"/>
        <v>#DIV/0!</v>
      </c>
      <c r="EW16" s="11"/>
      <c r="EX16" s="12" t="e">
        <f t="shared" si="192"/>
        <v>#DIV/0!</v>
      </c>
      <c r="EY16" s="13"/>
      <c r="EZ16" s="11"/>
      <c r="FA16" s="11"/>
      <c r="FB16" s="14"/>
      <c r="FC16" s="10"/>
      <c r="FD16" s="11"/>
      <c r="FE16" s="74">
        <f t="shared" si="228"/>
        <v>0</v>
      </c>
      <c r="FF16" s="74">
        <f t="shared" si="228"/>
        <v>0</v>
      </c>
      <c r="FG16" s="11"/>
      <c r="FH16" s="12" t="e">
        <f t="shared" si="194"/>
        <v>#DIV/0!</v>
      </c>
      <c r="FI16" s="11"/>
      <c r="FJ16" s="12" t="e">
        <f t="shared" si="195"/>
        <v>#DIV/0!</v>
      </c>
      <c r="FK16" s="13"/>
      <c r="FL16" s="11"/>
      <c r="FM16" s="11"/>
      <c r="FN16" s="14"/>
      <c r="FO16" s="10"/>
      <c r="FP16" s="11"/>
      <c r="FQ16" s="74">
        <f t="shared" si="229"/>
        <v>0</v>
      </c>
      <c r="FR16" s="74">
        <f t="shared" si="229"/>
        <v>0</v>
      </c>
      <c r="FS16" s="11"/>
      <c r="FT16" s="12" t="e">
        <f t="shared" si="197"/>
        <v>#DIV/0!</v>
      </c>
      <c r="FU16" s="11"/>
      <c r="FV16" s="12" t="e">
        <f t="shared" si="198"/>
        <v>#DIV/0!</v>
      </c>
      <c r="FW16" s="13"/>
      <c r="FX16" s="11"/>
      <c r="FY16" s="11"/>
      <c r="FZ16" s="14"/>
      <c r="GA16" s="10"/>
      <c r="GB16" s="11"/>
      <c r="GC16" s="74">
        <f t="shared" si="230"/>
        <v>0</v>
      </c>
      <c r="GD16" s="74">
        <f t="shared" si="230"/>
        <v>0</v>
      </c>
      <c r="GE16" s="11"/>
      <c r="GF16" s="12" t="e">
        <f t="shared" si="200"/>
        <v>#DIV/0!</v>
      </c>
      <c r="GG16" s="11"/>
      <c r="GH16" s="12" t="e">
        <f t="shared" si="201"/>
        <v>#DIV/0!</v>
      </c>
      <c r="GI16" s="13"/>
      <c r="GJ16" s="11"/>
      <c r="GK16" s="11"/>
      <c r="GL16" s="14"/>
      <c r="GM16" s="10"/>
      <c r="GN16" s="11"/>
      <c r="GO16" s="74">
        <f t="shared" si="231"/>
        <v>0</v>
      </c>
      <c r="GP16" s="74">
        <f t="shared" si="231"/>
        <v>0</v>
      </c>
      <c r="GQ16" s="11"/>
      <c r="GR16" s="12" t="e">
        <f t="shared" si="203"/>
        <v>#DIV/0!</v>
      </c>
      <c r="GS16" s="11"/>
      <c r="GT16" s="12" t="e">
        <f t="shared" si="204"/>
        <v>#DIV/0!</v>
      </c>
      <c r="GU16" s="13"/>
      <c r="GV16" s="11"/>
      <c r="GW16" s="11"/>
      <c r="GX16" s="14"/>
      <c r="GY16" s="10"/>
      <c r="GZ16" s="11"/>
      <c r="HA16" s="74">
        <f t="shared" si="232"/>
        <v>0</v>
      </c>
      <c r="HB16" s="74">
        <f t="shared" si="232"/>
        <v>0</v>
      </c>
      <c r="HC16" s="11"/>
      <c r="HD16" s="12" t="e">
        <f t="shared" si="206"/>
        <v>#DIV/0!</v>
      </c>
      <c r="HE16" s="11"/>
      <c r="HF16" s="12" t="e">
        <f t="shared" si="207"/>
        <v>#DIV/0!</v>
      </c>
      <c r="HG16" s="13"/>
      <c r="HH16" s="11"/>
      <c r="HI16" s="11"/>
      <c r="HJ16" s="14"/>
      <c r="HK16" s="10">
        <f t="shared" si="208"/>
        <v>0</v>
      </c>
      <c r="HL16" s="11">
        <f t="shared" si="208"/>
        <v>0</v>
      </c>
      <c r="HM16" s="11">
        <f t="shared" si="208"/>
        <v>3572</v>
      </c>
      <c r="HN16" s="11">
        <f t="shared" si="208"/>
        <v>294</v>
      </c>
      <c r="HO16" s="11">
        <f t="shared" si="209"/>
        <v>11</v>
      </c>
      <c r="HP16" s="202">
        <f>+(HO16)/HM16</f>
        <v>3.0795072788353862E-3</v>
      </c>
      <c r="HQ16" s="15">
        <f t="shared" si="211"/>
        <v>0</v>
      </c>
      <c r="HR16" s="12">
        <f t="shared" si="233"/>
        <v>0</v>
      </c>
      <c r="HS16" s="16"/>
      <c r="HT16" s="17"/>
      <c r="HU16" s="16">
        <f t="shared" si="212"/>
        <v>0</v>
      </c>
      <c r="HV16" s="15"/>
      <c r="HW16" s="14"/>
    </row>
    <row r="17" spans="1:231" ht="18.75" x14ac:dyDescent="0.25">
      <c r="A17" s="211"/>
      <c r="B17" s="41">
        <f t="shared" si="213"/>
        <v>44515</v>
      </c>
      <c r="C17" s="10"/>
      <c r="D17" s="11"/>
      <c r="E17" s="74">
        <f t="shared" si="214"/>
        <v>673</v>
      </c>
      <c r="F17" s="74">
        <f t="shared" si="214"/>
        <v>56</v>
      </c>
      <c r="G17" s="11"/>
      <c r="H17" s="12">
        <f t="shared" si="156"/>
        <v>0</v>
      </c>
      <c r="I17" s="11"/>
      <c r="J17" s="12" t="e">
        <f t="shared" si="215"/>
        <v>#DIV/0!</v>
      </c>
      <c r="K17" s="11"/>
      <c r="L17" s="11"/>
      <c r="M17" s="18"/>
      <c r="N17" s="20"/>
      <c r="O17" s="10"/>
      <c r="P17" s="11"/>
      <c r="Q17" s="74">
        <f t="shared" si="216"/>
        <v>672</v>
      </c>
      <c r="R17" s="74">
        <f t="shared" si="216"/>
        <v>55</v>
      </c>
      <c r="S17" s="11">
        <v>1</v>
      </c>
      <c r="T17" s="12">
        <f t="shared" si="158"/>
        <v>1.488095238095238E-3</v>
      </c>
      <c r="U17" s="11"/>
      <c r="V17" s="12">
        <f t="shared" si="159"/>
        <v>0</v>
      </c>
      <c r="W17" s="11"/>
      <c r="X17" s="11"/>
      <c r="Y17" s="18"/>
      <c r="Z17" s="20"/>
      <c r="AA17" s="10"/>
      <c r="AB17" s="11"/>
      <c r="AC17" s="74">
        <f t="shared" si="217"/>
        <v>672</v>
      </c>
      <c r="AD17" s="74">
        <f t="shared" si="217"/>
        <v>55</v>
      </c>
      <c r="AE17" s="11">
        <v>2</v>
      </c>
      <c r="AF17" s="12">
        <f t="shared" si="161"/>
        <v>2.976190476190476E-3</v>
      </c>
      <c r="AG17" s="11"/>
      <c r="AH17" s="12">
        <f t="shared" si="162"/>
        <v>0</v>
      </c>
      <c r="AI17" s="11"/>
      <c r="AJ17" s="11"/>
      <c r="AK17" s="18"/>
      <c r="AL17" s="20"/>
      <c r="AM17" s="10">
        <v>1</v>
      </c>
      <c r="AN17" s="11"/>
      <c r="AO17" s="74">
        <f t="shared" si="218"/>
        <v>208</v>
      </c>
      <c r="AP17" s="74">
        <f t="shared" si="218"/>
        <v>17</v>
      </c>
      <c r="AQ17" s="11"/>
      <c r="AR17" s="12">
        <f t="shared" si="164"/>
        <v>0</v>
      </c>
      <c r="AS17" s="11"/>
      <c r="AT17" s="12" t="e">
        <f t="shared" si="165"/>
        <v>#DIV/0!</v>
      </c>
      <c r="AU17" s="11"/>
      <c r="AV17" s="11"/>
      <c r="AW17" s="18"/>
      <c r="AX17" s="20"/>
      <c r="AY17" s="10"/>
      <c r="AZ17" s="11"/>
      <c r="BA17" s="74">
        <f t="shared" si="219"/>
        <v>674</v>
      </c>
      <c r="BB17" s="74">
        <f t="shared" si="219"/>
        <v>56</v>
      </c>
      <c r="BC17" s="11">
        <v>5</v>
      </c>
      <c r="BD17" s="12">
        <f t="shared" si="167"/>
        <v>7.4183976261127599E-3</v>
      </c>
      <c r="BE17" s="11"/>
      <c r="BF17" s="12">
        <f t="shared" si="168"/>
        <v>0</v>
      </c>
      <c r="BG17" s="11"/>
      <c r="BH17" s="11"/>
      <c r="BI17" s="18"/>
      <c r="BJ17" s="20"/>
      <c r="BK17" s="10"/>
      <c r="BL17" s="11"/>
      <c r="BM17" s="74">
        <f t="shared" si="220"/>
        <v>672</v>
      </c>
      <c r="BN17" s="74">
        <f t="shared" si="220"/>
        <v>55</v>
      </c>
      <c r="BO17" s="11">
        <v>6</v>
      </c>
      <c r="BP17" s="12">
        <f t="shared" si="170"/>
        <v>8.9285714285714281E-3</v>
      </c>
      <c r="BQ17" s="11"/>
      <c r="BR17" s="12">
        <f t="shared" si="171"/>
        <v>0</v>
      </c>
      <c r="BS17" s="11"/>
      <c r="BT17" s="11"/>
      <c r="BU17" s="18"/>
      <c r="BV17" s="20"/>
      <c r="BW17" s="10"/>
      <c r="BX17" s="11"/>
      <c r="BY17" s="74">
        <f t="shared" si="221"/>
        <v>0</v>
      </c>
      <c r="BZ17" s="74">
        <f t="shared" si="221"/>
        <v>0</v>
      </c>
      <c r="CA17" s="11"/>
      <c r="CB17" s="12" t="e">
        <f t="shared" si="173"/>
        <v>#DIV/0!</v>
      </c>
      <c r="CC17" s="11"/>
      <c r="CD17" s="12" t="e">
        <f t="shared" si="174"/>
        <v>#DIV/0!</v>
      </c>
      <c r="CE17" s="11"/>
      <c r="CF17" s="11"/>
      <c r="CG17" s="18"/>
      <c r="CH17" s="20"/>
      <c r="CI17" s="10"/>
      <c r="CJ17" s="11"/>
      <c r="CK17" s="74">
        <f t="shared" si="222"/>
        <v>0</v>
      </c>
      <c r="CL17" s="74">
        <f t="shared" si="222"/>
        <v>0</v>
      </c>
      <c r="CM17" s="11"/>
      <c r="CN17" s="12" t="e">
        <f t="shared" si="176"/>
        <v>#DIV/0!</v>
      </c>
      <c r="CO17" s="11"/>
      <c r="CP17" s="12" t="e">
        <f t="shared" si="177"/>
        <v>#DIV/0!</v>
      </c>
      <c r="CQ17" s="11"/>
      <c r="CR17" s="11"/>
      <c r="CS17" s="18"/>
      <c r="CT17" s="20"/>
      <c r="CU17" s="10"/>
      <c r="CV17" s="11"/>
      <c r="CW17" s="74">
        <f t="shared" si="223"/>
        <v>0</v>
      </c>
      <c r="CX17" s="74">
        <f t="shared" si="223"/>
        <v>0</v>
      </c>
      <c r="CY17" s="11"/>
      <c r="CZ17" s="12" t="e">
        <f t="shared" si="179"/>
        <v>#DIV/0!</v>
      </c>
      <c r="DA17" s="11"/>
      <c r="DB17" s="12" t="e">
        <f t="shared" si="180"/>
        <v>#DIV/0!</v>
      </c>
      <c r="DC17" s="11"/>
      <c r="DD17" s="11"/>
      <c r="DE17" s="18"/>
      <c r="DF17" s="20"/>
      <c r="DG17" s="10"/>
      <c r="DH17" s="11"/>
      <c r="DI17" s="74">
        <f t="shared" si="224"/>
        <v>0</v>
      </c>
      <c r="DJ17" s="74">
        <f t="shared" si="224"/>
        <v>0</v>
      </c>
      <c r="DK17" s="11"/>
      <c r="DL17" s="12" t="e">
        <f t="shared" si="182"/>
        <v>#DIV/0!</v>
      </c>
      <c r="DM17" s="11"/>
      <c r="DN17" s="12" t="e">
        <f t="shared" si="183"/>
        <v>#DIV/0!</v>
      </c>
      <c r="DO17" s="11"/>
      <c r="DP17" s="11"/>
      <c r="DQ17" s="18"/>
      <c r="DR17" s="20"/>
      <c r="DS17" s="10"/>
      <c r="DT17" s="11"/>
      <c r="DU17" s="74">
        <f t="shared" si="225"/>
        <v>0</v>
      </c>
      <c r="DV17" s="74">
        <f t="shared" si="225"/>
        <v>0</v>
      </c>
      <c r="DW17" s="11"/>
      <c r="DX17" s="12" t="e">
        <f t="shared" si="185"/>
        <v>#DIV/0!</v>
      </c>
      <c r="DY17" s="11"/>
      <c r="DZ17" s="12" t="e">
        <f t="shared" si="186"/>
        <v>#DIV/0!</v>
      </c>
      <c r="EA17" s="11"/>
      <c r="EB17" s="11"/>
      <c r="EC17" s="18"/>
      <c r="ED17" s="20"/>
      <c r="EE17" s="10"/>
      <c r="EF17" s="11"/>
      <c r="EG17" s="74">
        <f t="shared" si="226"/>
        <v>0</v>
      </c>
      <c r="EH17" s="74">
        <f t="shared" si="226"/>
        <v>0</v>
      </c>
      <c r="EI17" s="11"/>
      <c r="EJ17" s="12" t="e">
        <f t="shared" si="188"/>
        <v>#DIV/0!</v>
      </c>
      <c r="EK17" s="11"/>
      <c r="EL17" s="12" t="e">
        <f t="shared" si="189"/>
        <v>#DIV/0!</v>
      </c>
      <c r="EM17" s="11"/>
      <c r="EN17" s="11"/>
      <c r="EO17" s="18"/>
      <c r="EP17" s="20"/>
      <c r="EQ17" s="10"/>
      <c r="ER17" s="11"/>
      <c r="ES17" s="74">
        <f t="shared" si="227"/>
        <v>0</v>
      </c>
      <c r="ET17" s="74">
        <f t="shared" si="227"/>
        <v>0</v>
      </c>
      <c r="EU17" s="11"/>
      <c r="EV17" s="12" t="e">
        <f t="shared" si="191"/>
        <v>#DIV/0!</v>
      </c>
      <c r="EW17" s="11"/>
      <c r="EX17" s="12" t="e">
        <f t="shared" si="192"/>
        <v>#DIV/0!</v>
      </c>
      <c r="EY17" s="11"/>
      <c r="EZ17" s="11"/>
      <c r="FA17" s="18"/>
      <c r="FB17" s="20"/>
      <c r="FC17" s="10"/>
      <c r="FD17" s="11"/>
      <c r="FE17" s="74">
        <f t="shared" si="228"/>
        <v>0</v>
      </c>
      <c r="FF17" s="74">
        <f t="shared" si="228"/>
        <v>0</v>
      </c>
      <c r="FG17" s="11"/>
      <c r="FH17" s="12" t="e">
        <f t="shared" si="194"/>
        <v>#DIV/0!</v>
      </c>
      <c r="FI17" s="11"/>
      <c r="FJ17" s="12" t="e">
        <f t="shared" si="195"/>
        <v>#DIV/0!</v>
      </c>
      <c r="FK17" s="11"/>
      <c r="FL17" s="11"/>
      <c r="FM17" s="18"/>
      <c r="FN17" s="20"/>
      <c r="FO17" s="10"/>
      <c r="FP17" s="11"/>
      <c r="FQ17" s="74">
        <f t="shared" si="229"/>
        <v>0</v>
      </c>
      <c r="FR17" s="74">
        <f t="shared" si="229"/>
        <v>0</v>
      </c>
      <c r="FS17" s="11"/>
      <c r="FT17" s="12" t="e">
        <f t="shared" si="197"/>
        <v>#DIV/0!</v>
      </c>
      <c r="FU17" s="11"/>
      <c r="FV17" s="12" t="e">
        <f t="shared" si="198"/>
        <v>#DIV/0!</v>
      </c>
      <c r="FW17" s="11"/>
      <c r="FX17" s="11"/>
      <c r="FY17" s="18"/>
      <c r="FZ17" s="20"/>
      <c r="GA17" s="10"/>
      <c r="GB17" s="11"/>
      <c r="GC17" s="74">
        <f t="shared" si="230"/>
        <v>0</v>
      </c>
      <c r="GD17" s="74">
        <f t="shared" si="230"/>
        <v>0</v>
      </c>
      <c r="GE17" s="11"/>
      <c r="GF17" s="12" t="e">
        <f t="shared" si="200"/>
        <v>#DIV/0!</v>
      </c>
      <c r="GG17" s="11"/>
      <c r="GH17" s="12" t="e">
        <f t="shared" si="201"/>
        <v>#DIV/0!</v>
      </c>
      <c r="GI17" s="11"/>
      <c r="GJ17" s="11"/>
      <c r="GK17" s="18"/>
      <c r="GL17" s="20"/>
      <c r="GM17" s="10"/>
      <c r="GN17" s="11"/>
      <c r="GO17" s="74">
        <f t="shared" si="231"/>
        <v>0</v>
      </c>
      <c r="GP17" s="74">
        <f t="shared" si="231"/>
        <v>0</v>
      </c>
      <c r="GQ17" s="11"/>
      <c r="GR17" s="12" t="e">
        <f t="shared" si="203"/>
        <v>#DIV/0!</v>
      </c>
      <c r="GS17" s="11"/>
      <c r="GT17" s="12" t="e">
        <f t="shared" si="204"/>
        <v>#DIV/0!</v>
      </c>
      <c r="GU17" s="11"/>
      <c r="GV17" s="11"/>
      <c r="GW17" s="18"/>
      <c r="GX17" s="20"/>
      <c r="GY17" s="10"/>
      <c r="GZ17" s="11"/>
      <c r="HA17" s="74">
        <f t="shared" si="232"/>
        <v>0</v>
      </c>
      <c r="HB17" s="74">
        <f t="shared" si="232"/>
        <v>0</v>
      </c>
      <c r="HC17" s="11"/>
      <c r="HD17" s="12" t="e">
        <f t="shared" si="206"/>
        <v>#DIV/0!</v>
      </c>
      <c r="HE17" s="11"/>
      <c r="HF17" s="12" t="e">
        <f t="shared" si="207"/>
        <v>#DIV/0!</v>
      </c>
      <c r="HG17" s="11"/>
      <c r="HH17" s="11"/>
      <c r="HI17" s="18"/>
      <c r="HJ17" s="20"/>
      <c r="HK17" s="10">
        <f t="shared" si="208"/>
        <v>1</v>
      </c>
      <c r="HL17" s="11">
        <f t="shared" si="208"/>
        <v>0</v>
      </c>
      <c r="HM17" s="11">
        <f t="shared" si="208"/>
        <v>3571</v>
      </c>
      <c r="HN17" s="11">
        <f t="shared" si="208"/>
        <v>294</v>
      </c>
      <c r="HO17" s="11">
        <f t="shared" si="209"/>
        <v>14</v>
      </c>
      <c r="HP17" s="202">
        <f t="shared" ref="HP17:HP20" si="234">+(HO17)/HM17</f>
        <v>3.9204704564547747E-3</v>
      </c>
      <c r="HQ17" s="15">
        <f t="shared" si="211"/>
        <v>0</v>
      </c>
      <c r="HR17" s="12">
        <f t="shared" si="233"/>
        <v>0</v>
      </c>
      <c r="HS17" s="16"/>
      <c r="HT17" s="17"/>
      <c r="HU17" s="16">
        <f t="shared" si="212"/>
        <v>0</v>
      </c>
      <c r="HV17" s="18"/>
      <c r="HW17" s="20"/>
    </row>
    <row r="18" spans="1:231" ht="18.75" x14ac:dyDescent="0.25">
      <c r="A18" s="211"/>
      <c r="B18" s="41">
        <f>+B17+1</f>
        <v>44516</v>
      </c>
      <c r="C18" s="10"/>
      <c r="D18" s="11"/>
      <c r="E18" s="74">
        <f t="shared" si="214"/>
        <v>673</v>
      </c>
      <c r="F18" s="74">
        <f t="shared" si="214"/>
        <v>56</v>
      </c>
      <c r="G18" s="11"/>
      <c r="H18" s="12">
        <f t="shared" si="156"/>
        <v>0</v>
      </c>
      <c r="I18" s="11"/>
      <c r="J18" s="12" t="e">
        <f t="shared" si="215"/>
        <v>#DIV/0!</v>
      </c>
      <c r="K18" s="13"/>
      <c r="L18" s="13"/>
      <c r="M18" s="25">
        <v>3460</v>
      </c>
      <c r="N18" s="38">
        <v>4040</v>
      </c>
      <c r="O18" s="10"/>
      <c r="P18" s="11"/>
      <c r="Q18" s="74">
        <f t="shared" si="216"/>
        <v>672</v>
      </c>
      <c r="R18" s="74">
        <f t="shared" si="216"/>
        <v>55</v>
      </c>
      <c r="S18" s="11">
        <v>3</v>
      </c>
      <c r="T18" s="12">
        <f t="shared" si="158"/>
        <v>4.464285714285714E-3</v>
      </c>
      <c r="U18" s="11"/>
      <c r="V18" s="12">
        <f t="shared" si="159"/>
        <v>0</v>
      </c>
      <c r="W18" s="13"/>
      <c r="X18" s="13"/>
      <c r="Y18" s="25">
        <v>3460</v>
      </c>
      <c r="Z18" s="38">
        <v>4040</v>
      </c>
      <c r="AA18" s="10">
        <v>1</v>
      </c>
      <c r="AB18" s="11"/>
      <c r="AC18" s="74">
        <f t="shared" si="217"/>
        <v>671</v>
      </c>
      <c r="AD18" s="74">
        <f t="shared" si="217"/>
        <v>55</v>
      </c>
      <c r="AE18" s="11">
        <v>3</v>
      </c>
      <c r="AF18" s="12">
        <f t="shared" si="161"/>
        <v>4.4709388971684054E-3</v>
      </c>
      <c r="AG18" s="11"/>
      <c r="AH18" s="12">
        <f t="shared" si="162"/>
        <v>0</v>
      </c>
      <c r="AI18" s="13"/>
      <c r="AJ18" s="13"/>
      <c r="AK18" s="25">
        <v>3460</v>
      </c>
      <c r="AL18" s="38">
        <v>4040</v>
      </c>
      <c r="AM18" s="10"/>
      <c r="AN18" s="11"/>
      <c r="AO18" s="74">
        <f t="shared" si="218"/>
        <v>208</v>
      </c>
      <c r="AP18" s="74">
        <f t="shared" si="218"/>
        <v>17</v>
      </c>
      <c r="AQ18" s="11"/>
      <c r="AR18" s="12">
        <f t="shared" si="164"/>
        <v>0</v>
      </c>
      <c r="AS18" s="11"/>
      <c r="AT18" s="12" t="e">
        <f t="shared" si="165"/>
        <v>#DIV/0!</v>
      </c>
      <c r="AU18" s="13"/>
      <c r="AV18" s="13"/>
      <c r="AW18" s="25">
        <v>3460</v>
      </c>
      <c r="AX18" s="38">
        <v>4040</v>
      </c>
      <c r="AY18" s="10"/>
      <c r="AZ18" s="11"/>
      <c r="BA18" s="74">
        <f t="shared" si="219"/>
        <v>674</v>
      </c>
      <c r="BB18" s="74">
        <f t="shared" si="219"/>
        <v>56</v>
      </c>
      <c r="BC18" s="11">
        <v>6</v>
      </c>
      <c r="BD18" s="12">
        <f t="shared" si="167"/>
        <v>8.9020771513353119E-3</v>
      </c>
      <c r="BE18" s="11"/>
      <c r="BF18" s="12">
        <f t="shared" si="168"/>
        <v>0</v>
      </c>
      <c r="BG18" s="13"/>
      <c r="BH18" s="13"/>
      <c r="BI18" s="25">
        <v>3460</v>
      </c>
      <c r="BJ18" s="38">
        <v>4040</v>
      </c>
      <c r="BK18" s="10"/>
      <c r="BL18" s="11">
        <v>1</v>
      </c>
      <c r="BM18" s="74">
        <f t="shared" si="220"/>
        <v>672</v>
      </c>
      <c r="BN18" s="74">
        <f t="shared" si="220"/>
        <v>54</v>
      </c>
      <c r="BO18" s="11">
        <v>11</v>
      </c>
      <c r="BP18" s="12">
        <f t="shared" si="170"/>
        <v>1.636904761904762E-2</v>
      </c>
      <c r="BQ18" s="11"/>
      <c r="BR18" s="12">
        <f t="shared" si="171"/>
        <v>0</v>
      </c>
      <c r="BS18" s="13"/>
      <c r="BT18" s="13"/>
      <c r="BU18" s="25">
        <v>3460</v>
      </c>
      <c r="BV18" s="38">
        <v>4040</v>
      </c>
      <c r="BW18" s="10"/>
      <c r="BX18" s="11"/>
      <c r="BY18" s="74">
        <f t="shared" si="221"/>
        <v>0</v>
      </c>
      <c r="BZ18" s="74">
        <f t="shared" si="221"/>
        <v>0</v>
      </c>
      <c r="CA18" s="11"/>
      <c r="CB18" s="12" t="e">
        <f t="shared" si="173"/>
        <v>#DIV/0!</v>
      </c>
      <c r="CC18" s="11"/>
      <c r="CD18" s="12" t="e">
        <f t="shared" si="174"/>
        <v>#DIV/0!</v>
      </c>
      <c r="CE18" s="13"/>
      <c r="CF18" s="13"/>
      <c r="CG18" s="25"/>
      <c r="CH18" s="38"/>
      <c r="CI18" s="10"/>
      <c r="CJ18" s="11"/>
      <c r="CK18" s="74">
        <f t="shared" si="222"/>
        <v>0</v>
      </c>
      <c r="CL18" s="74">
        <f t="shared" si="222"/>
        <v>0</v>
      </c>
      <c r="CM18" s="11"/>
      <c r="CN18" s="12" t="e">
        <f t="shared" si="176"/>
        <v>#DIV/0!</v>
      </c>
      <c r="CO18" s="11"/>
      <c r="CP18" s="12" t="e">
        <f t="shared" si="177"/>
        <v>#DIV/0!</v>
      </c>
      <c r="CQ18" s="13"/>
      <c r="CR18" s="13"/>
      <c r="CS18" s="25"/>
      <c r="CT18" s="38"/>
      <c r="CU18" s="10"/>
      <c r="CV18" s="11"/>
      <c r="CW18" s="74">
        <f t="shared" si="223"/>
        <v>0</v>
      </c>
      <c r="CX18" s="74">
        <f t="shared" si="223"/>
        <v>0</v>
      </c>
      <c r="CY18" s="11"/>
      <c r="CZ18" s="12" t="e">
        <f t="shared" si="179"/>
        <v>#DIV/0!</v>
      </c>
      <c r="DA18" s="11"/>
      <c r="DB18" s="12" t="e">
        <f t="shared" si="180"/>
        <v>#DIV/0!</v>
      </c>
      <c r="DC18" s="13"/>
      <c r="DD18" s="13"/>
      <c r="DE18" s="25"/>
      <c r="DF18" s="38"/>
      <c r="DG18" s="10"/>
      <c r="DH18" s="11"/>
      <c r="DI18" s="74">
        <f t="shared" si="224"/>
        <v>0</v>
      </c>
      <c r="DJ18" s="74">
        <f t="shared" si="224"/>
        <v>0</v>
      </c>
      <c r="DK18" s="11"/>
      <c r="DL18" s="12" t="e">
        <f t="shared" si="182"/>
        <v>#DIV/0!</v>
      </c>
      <c r="DM18" s="11"/>
      <c r="DN18" s="12" t="e">
        <f t="shared" si="183"/>
        <v>#DIV/0!</v>
      </c>
      <c r="DO18" s="13"/>
      <c r="DP18" s="13"/>
      <c r="DQ18" s="25"/>
      <c r="DR18" s="38"/>
      <c r="DS18" s="10"/>
      <c r="DT18" s="11"/>
      <c r="DU18" s="74">
        <f t="shared" si="225"/>
        <v>0</v>
      </c>
      <c r="DV18" s="74">
        <f t="shared" si="225"/>
        <v>0</v>
      </c>
      <c r="DW18" s="11"/>
      <c r="DX18" s="12" t="e">
        <f t="shared" si="185"/>
        <v>#DIV/0!</v>
      </c>
      <c r="DY18" s="11"/>
      <c r="DZ18" s="12" t="e">
        <f t="shared" si="186"/>
        <v>#DIV/0!</v>
      </c>
      <c r="EA18" s="13"/>
      <c r="EB18" s="13"/>
      <c r="EC18" s="25"/>
      <c r="ED18" s="38"/>
      <c r="EE18" s="10"/>
      <c r="EF18" s="11"/>
      <c r="EG18" s="74">
        <f t="shared" si="226"/>
        <v>0</v>
      </c>
      <c r="EH18" s="74">
        <f t="shared" si="226"/>
        <v>0</v>
      </c>
      <c r="EI18" s="11"/>
      <c r="EJ18" s="12" t="e">
        <f t="shared" si="188"/>
        <v>#DIV/0!</v>
      </c>
      <c r="EK18" s="11"/>
      <c r="EL18" s="12" t="e">
        <f t="shared" si="189"/>
        <v>#DIV/0!</v>
      </c>
      <c r="EM18" s="13"/>
      <c r="EN18" s="13"/>
      <c r="EO18" s="25"/>
      <c r="EP18" s="38"/>
      <c r="EQ18" s="10"/>
      <c r="ER18" s="11"/>
      <c r="ES18" s="74">
        <f t="shared" si="227"/>
        <v>0</v>
      </c>
      <c r="ET18" s="74">
        <f t="shared" si="227"/>
        <v>0</v>
      </c>
      <c r="EU18" s="11"/>
      <c r="EV18" s="12" t="e">
        <f t="shared" si="191"/>
        <v>#DIV/0!</v>
      </c>
      <c r="EW18" s="11"/>
      <c r="EX18" s="12" t="e">
        <f t="shared" si="192"/>
        <v>#DIV/0!</v>
      </c>
      <c r="EY18" s="13"/>
      <c r="EZ18" s="13"/>
      <c r="FA18" s="25"/>
      <c r="FB18" s="38"/>
      <c r="FC18" s="10"/>
      <c r="FD18" s="11"/>
      <c r="FE18" s="74">
        <f t="shared" si="228"/>
        <v>0</v>
      </c>
      <c r="FF18" s="74">
        <f t="shared" si="228"/>
        <v>0</v>
      </c>
      <c r="FG18" s="11"/>
      <c r="FH18" s="12" t="e">
        <f t="shared" si="194"/>
        <v>#DIV/0!</v>
      </c>
      <c r="FI18" s="11"/>
      <c r="FJ18" s="12" t="e">
        <f t="shared" si="195"/>
        <v>#DIV/0!</v>
      </c>
      <c r="FK18" s="13"/>
      <c r="FL18" s="13"/>
      <c r="FM18" s="25"/>
      <c r="FN18" s="38"/>
      <c r="FO18" s="10"/>
      <c r="FP18" s="11"/>
      <c r="FQ18" s="74">
        <f t="shared" si="229"/>
        <v>0</v>
      </c>
      <c r="FR18" s="74">
        <f t="shared" si="229"/>
        <v>0</v>
      </c>
      <c r="FS18" s="11"/>
      <c r="FT18" s="12" t="e">
        <f t="shared" si="197"/>
        <v>#DIV/0!</v>
      </c>
      <c r="FU18" s="11"/>
      <c r="FV18" s="12" t="e">
        <f t="shared" si="198"/>
        <v>#DIV/0!</v>
      </c>
      <c r="FW18" s="13"/>
      <c r="FX18" s="13"/>
      <c r="FY18" s="25"/>
      <c r="FZ18" s="38"/>
      <c r="GA18" s="10"/>
      <c r="GB18" s="11"/>
      <c r="GC18" s="74">
        <f t="shared" si="230"/>
        <v>0</v>
      </c>
      <c r="GD18" s="74">
        <f t="shared" si="230"/>
        <v>0</v>
      </c>
      <c r="GE18" s="11"/>
      <c r="GF18" s="12" t="e">
        <f t="shared" si="200"/>
        <v>#DIV/0!</v>
      </c>
      <c r="GG18" s="11"/>
      <c r="GH18" s="12" t="e">
        <f t="shared" si="201"/>
        <v>#DIV/0!</v>
      </c>
      <c r="GI18" s="13"/>
      <c r="GJ18" s="13"/>
      <c r="GK18" s="25"/>
      <c r="GL18" s="38"/>
      <c r="GM18" s="10"/>
      <c r="GN18" s="11"/>
      <c r="GO18" s="74">
        <f t="shared" si="231"/>
        <v>0</v>
      </c>
      <c r="GP18" s="74">
        <f t="shared" si="231"/>
        <v>0</v>
      </c>
      <c r="GQ18" s="11"/>
      <c r="GR18" s="12" t="e">
        <f t="shared" si="203"/>
        <v>#DIV/0!</v>
      </c>
      <c r="GS18" s="11"/>
      <c r="GT18" s="12" t="e">
        <f t="shared" si="204"/>
        <v>#DIV/0!</v>
      </c>
      <c r="GU18" s="13"/>
      <c r="GV18" s="13"/>
      <c r="GW18" s="25"/>
      <c r="GX18" s="38"/>
      <c r="GY18" s="10"/>
      <c r="GZ18" s="11"/>
      <c r="HA18" s="74">
        <f t="shared" si="232"/>
        <v>0</v>
      </c>
      <c r="HB18" s="74">
        <f t="shared" si="232"/>
        <v>0</v>
      </c>
      <c r="HC18" s="11"/>
      <c r="HD18" s="12" t="e">
        <f t="shared" si="206"/>
        <v>#DIV/0!</v>
      </c>
      <c r="HE18" s="11"/>
      <c r="HF18" s="12" t="e">
        <f t="shared" si="207"/>
        <v>#DIV/0!</v>
      </c>
      <c r="HG18" s="13"/>
      <c r="HH18" s="13"/>
      <c r="HI18" s="25"/>
      <c r="HJ18" s="38"/>
      <c r="HK18" s="10">
        <f t="shared" si="208"/>
        <v>1</v>
      </c>
      <c r="HL18" s="11">
        <f t="shared" si="208"/>
        <v>1</v>
      </c>
      <c r="HM18" s="11">
        <f t="shared" si="208"/>
        <v>3570</v>
      </c>
      <c r="HN18" s="11">
        <f t="shared" si="208"/>
        <v>293</v>
      </c>
      <c r="HO18" s="11">
        <f t="shared" si="209"/>
        <v>23</v>
      </c>
      <c r="HP18" s="202">
        <f t="shared" si="234"/>
        <v>6.4425770308123246E-3</v>
      </c>
      <c r="HQ18" s="15">
        <f t="shared" si="211"/>
        <v>0</v>
      </c>
      <c r="HR18" s="12">
        <f t="shared" si="233"/>
        <v>0</v>
      </c>
      <c r="HS18" s="16"/>
      <c r="HT18" s="17"/>
      <c r="HU18" s="16">
        <f t="shared" si="212"/>
        <v>0</v>
      </c>
      <c r="HV18" s="23">
        <v>3460</v>
      </c>
      <c r="HW18" s="22">
        <v>4040</v>
      </c>
    </row>
    <row r="19" spans="1:231" ht="18.75" x14ac:dyDescent="0.25">
      <c r="A19" s="211"/>
      <c r="B19" s="41">
        <f t="shared" ref="B19" si="235">+B18+1</f>
        <v>44517</v>
      </c>
      <c r="C19" s="10"/>
      <c r="D19" s="11"/>
      <c r="E19" s="74">
        <f t="shared" si="214"/>
        <v>673</v>
      </c>
      <c r="F19" s="74">
        <f t="shared" si="214"/>
        <v>56</v>
      </c>
      <c r="G19" s="11">
        <v>1</v>
      </c>
      <c r="H19" s="12">
        <f t="shared" si="156"/>
        <v>1.4858841010401188E-3</v>
      </c>
      <c r="I19" s="11"/>
      <c r="J19" s="12">
        <f t="shared" si="215"/>
        <v>0</v>
      </c>
      <c r="K19" s="13"/>
      <c r="L19" s="11"/>
      <c r="M19" s="25">
        <v>3565.5</v>
      </c>
      <c r="N19" s="38">
        <v>3989.375</v>
      </c>
      <c r="O19" s="10"/>
      <c r="P19" s="11"/>
      <c r="Q19" s="74">
        <f t="shared" si="216"/>
        <v>672</v>
      </c>
      <c r="R19" s="74">
        <f t="shared" si="216"/>
        <v>55</v>
      </c>
      <c r="S19" s="11">
        <v>4</v>
      </c>
      <c r="T19" s="12">
        <f t="shared" si="158"/>
        <v>5.9523809523809521E-3</v>
      </c>
      <c r="U19" s="11"/>
      <c r="V19" s="12">
        <f t="shared" si="159"/>
        <v>0</v>
      </c>
      <c r="W19" s="13"/>
      <c r="X19" s="11"/>
      <c r="Y19" s="25">
        <v>3700</v>
      </c>
      <c r="Z19" s="38">
        <v>3995.7142857142858</v>
      </c>
      <c r="AA19" s="10"/>
      <c r="AB19" s="11"/>
      <c r="AC19" s="74">
        <f t="shared" si="217"/>
        <v>671</v>
      </c>
      <c r="AD19" s="74">
        <f t="shared" si="217"/>
        <v>55</v>
      </c>
      <c r="AE19" s="11">
        <v>3</v>
      </c>
      <c r="AF19" s="12">
        <f t="shared" si="161"/>
        <v>4.4709388971684054E-3</v>
      </c>
      <c r="AG19" s="11"/>
      <c r="AH19" s="12">
        <f t="shared" si="162"/>
        <v>0</v>
      </c>
      <c r="AI19" s="13"/>
      <c r="AJ19" s="11"/>
      <c r="AK19" s="25">
        <v>3462.5</v>
      </c>
      <c r="AL19" s="38">
        <v>4119.375</v>
      </c>
      <c r="AM19" s="10"/>
      <c r="AN19" s="11"/>
      <c r="AO19" s="74">
        <f t="shared" si="218"/>
        <v>208</v>
      </c>
      <c r="AP19" s="74">
        <f t="shared" si="218"/>
        <v>17</v>
      </c>
      <c r="AQ19" s="11">
        <v>1</v>
      </c>
      <c r="AR19" s="12">
        <f t="shared" si="164"/>
        <v>4.807692307692308E-3</v>
      </c>
      <c r="AS19" s="11"/>
      <c r="AT19" s="12">
        <f t="shared" si="165"/>
        <v>0</v>
      </c>
      <c r="AU19" s="13"/>
      <c r="AV19" s="11"/>
      <c r="AW19" s="25">
        <v>3565.8333333333335</v>
      </c>
      <c r="AX19" s="38">
        <v>4095.5555555555557</v>
      </c>
      <c r="AY19" s="10"/>
      <c r="AZ19" s="11"/>
      <c r="BA19" s="74">
        <f t="shared" si="219"/>
        <v>674</v>
      </c>
      <c r="BB19" s="74">
        <f t="shared" si="219"/>
        <v>56</v>
      </c>
      <c r="BC19" s="11">
        <v>9</v>
      </c>
      <c r="BD19" s="12">
        <f t="shared" si="167"/>
        <v>1.3353115727002967E-2</v>
      </c>
      <c r="BE19" s="11"/>
      <c r="BF19" s="12">
        <f t="shared" si="168"/>
        <v>0</v>
      </c>
      <c r="BG19" s="13"/>
      <c r="BH19" s="11"/>
      <c r="BI19" s="25">
        <v>3764.6875</v>
      </c>
      <c r="BJ19" s="38">
        <v>4130</v>
      </c>
      <c r="BK19" s="10"/>
      <c r="BL19" s="11"/>
      <c r="BM19" s="74">
        <f t="shared" si="220"/>
        <v>672</v>
      </c>
      <c r="BN19" s="74">
        <f t="shared" si="220"/>
        <v>54</v>
      </c>
      <c r="BO19" s="11">
        <v>28</v>
      </c>
      <c r="BP19" s="12">
        <f t="shared" si="170"/>
        <v>4.1666666666666664E-2</v>
      </c>
      <c r="BQ19" s="11"/>
      <c r="BR19" s="12">
        <f t="shared" si="171"/>
        <v>0</v>
      </c>
      <c r="BS19" s="120">
        <v>124.8993</v>
      </c>
      <c r="BT19" s="11"/>
      <c r="BU19" s="25">
        <v>3621.0526315789475</v>
      </c>
      <c r="BV19" s="38">
        <v>4095</v>
      </c>
      <c r="BW19" s="10"/>
      <c r="BX19" s="11"/>
      <c r="BY19" s="74">
        <f t="shared" si="221"/>
        <v>0</v>
      </c>
      <c r="BZ19" s="74">
        <f t="shared" si="221"/>
        <v>0</v>
      </c>
      <c r="CA19" s="11"/>
      <c r="CB19" s="12" t="e">
        <f t="shared" si="173"/>
        <v>#DIV/0!</v>
      </c>
      <c r="CC19" s="11"/>
      <c r="CD19" s="12" t="e">
        <f t="shared" si="174"/>
        <v>#DIV/0!</v>
      </c>
      <c r="CE19" s="13"/>
      <c r="CF19" s="11"/>
      <c r="CG19" s="25"/>
      <c r="CH19" s="38"/>
      <c r="CI19" s="10"/>
      <c r="CJ19" s="11"/>
      <c r="CK19" s="74">
        <f t="shared" si="222"/>
        <v>0</v>
      </c>
      <c r="CL19" s="74">
        <f t="shared" si="222"/>
        <v>0</v>
      </c>
      <c r="CM19" s="11"/>
      <c r="CN19" s="12" t="e">
        <f t="shared" si="176"/>
        <v>#DIV/0!</v>
      </c>
      <c r="CO19" s="11"/>
      <c r="CP19" s="12" t="e">
        <f t="shared" si="177"/>
        <v>#DIV/0!</v>
      </c>
      <c r="CQ19" s="13"/>
      <c r="CR19" s="11"/>
      <c r="CS19" s="25"/>
      <c r="CT19" s="38"/>
      <c r="CU19" s="10"/>
      <c r="CV19" s="11"/>
      <c r="CW19" s="74">
        <f t="shared" si="223"/>
        <v>0</v>
      </c>
      <c r="CX19" s="74">
        <f t="shared" si="223"/>
        <v>0</v>
      </c>
      <c r="CY19" s="11"/>
      <c r="CZ19" s="12" t="e">
        <f t="shared" si="179"/>
        <v>#DIV/0!</v>
      </c>
      <c r="DA19" s="11"/>
      <c r="DB19" s="12" t="e">
        <f t="shared" si="180"/>
        <v>#DIV/0!</v>
      </c>
      <c r="DC19" s="13"/>
      <c r="DD19" s="11"/>
      <c r="DE19" s="25"/>
      <c r="DF19" s="38"/>
      <c r="DG19" s="10"/>
      <c r="DH19" s="11"/>
      <c r="DI19" s="74">
        <f t="shared" si="224"/>
        <v>0</v>
      </c>
      <c r="DJ19" s="74">
        <f t="shared" si="224"/>
        <v>0</v>
      </c>
      <c r="DK19" s="11"/>
      <c r="DL19" s="12" t="e">
        <f t="shared" si="182"/>
        <v>#DIV/0!</v>
      </c>
      <c r="DM19" s="11"/>
      <c r="DN19" s="12" t="e">
        <f t="shared" si="183"/>
        <v>#DIV/0!</v>
      </c>
      <c r="DO19" s="13"/>
      <c r="DP19" s="11"/>
      <c r="DQ19" s="25"/>
      <c r="DR19" s="38"/>
      <c r="DS19" s="10"/>
      <c r="DT19" s="11"/>
      <c r="DU19" s="74">
        <f t="shared" si="225"/>
        <v>0</v>
      </c>
      <c r="DV19" s="74">
        <f t="shared" si="225"/>
        <v>0</v>
      </c>
      <c r="DW19" s="11"/>
      <c r="DX19" s="12" t="e">
        <f t="shared" si="185"/>
        <v>#DIV/0!</v>
      </c>
      <c r="DY19" s="11"/>
      <c r="DZ19" s="12" t="e">
        <f t="shared" si="186"/>
        <v>#DIV/0!</v>
      </c>
      <c r="EA19" s="13"/>
      <c r="EB19" s="11"/>
      <c r="EC19" s="25"/>
      <c r="ED19" s="38"/>
      <c r="EE19" s="10"/>
      <c r="EF19" s="11"/>
      <c r="EG19" s="74">
        <f t="shared" si="226"/>
        <v>0</v>
      </c>
      <c r="EH19" s="74">
        <f t="shared" si="226"/>
        <v>0</v>
      </c>
      <c r="EI19" s="11"/>
      <c r="EJ19" s="12" t="e">
        <f t="shared" si="188"/>
        <v>#DIV/0!</v>
      </c>
      <c r="EK19" s="11"/>
      <c r="EL19" s="12" t="e">
        <f t="shared" si="189"/>
        <v>#DIV/0!</v>
      </c>
      <c r="EM19" s="13"/>
      <c r="EN19" s="11"/>
      <c r="EO19" s="25"/>
      <c r="EP19" s="38"/>
      <c r="EQ19" s="10"/>
      <c r="ER19" s="11"/>
      <c r="ES19" s="74">
        <f t="shared" si="227"/>
        <v>0</v>
      </c>
      <c r="ET19" s="74">
        <f t="shared" si="227"/>
        <v>0</v>
      </c>
      <c r="EU19" s="11"/>
      <c r="EV19" s="12" t="e">
        <f t="shared" si="191"/>
        <v>#DIV/0!</v>
      </c>
      <c r="EW19" s="11"/>
      <c r="EX19" s="12" t="e">
        <f t="shared" si="192"/>
        <v>#DIV/0!</v>
      </c>
      <c r="EY19" s="13"/>
      <c r="EZ19" s="11"/>
      <c r="FA19" s="25"/>
      <c r="FB19" s="38"/>
      <c r="FC19" s="10"/>
      <c r="FD19" s="11"/>
      <c r="FE19" s="74">
        <f t="shared" si="228"/>
        <v>0</v>
      </c>
      <c r="FF19" s="74">
        <f t="shared" si="228"/>
        <v>0</v>
      </c>
      <c r="FG19" s="11"/>
      <c r="FH19" s="12" t="e">
        <f t="shared" si="194"/>
        <v>#DIV/0!</v>
      </c>
      <c r="FI19" s="11"/>
      <c r="FJ19" s="12" t="e">
        <f t="shared" si="195"/>
        <v>#DIV/0!</v>
      </c>
      <c r="FK19" s="13"/>
      <c r="FL19" s="11"/>
      <c r="FM19" s="25"/>
      <c r="FN19" s="38"/>
      <c r="FO19" s="10"/>
      <c r="FP19" s="11"/>
      <c r="FQ19" s="74">
        <f t="shared" si="229"/>
        <v>0</v>
      </c>
      <c r="FR19" s="74">
        <f t="shared" si="229"/>
        <v>0</v>
      </c>
      <c r="FS19" s="11"/>
      <c r="FT19" s="12" t="e">
        <f t="shared" si="197"/>
        <v>#DIV/0!</v>
      </c>
      <c r="FU19" s="11"/>
      <c r="FV19" s="12" t="e">
        <f t="shared" si="198"/>
        <v>#DIV/0!</v>
      </c>
      <c r="FW19" s="13"/>
      <c r="FX19" s="11"/>
      <c r="FY19" s="25"/>
      <c r="FZ19" s="38"/>
      <c r="GA19" s="10"/>
      <c r="GB19" s="11"/>
      <c r="GC19" s="74">
        <f t="shared" si="230"/>
        <v>0</v>
      </c>
      <c r="GD19" s="74">
        <f t="shared" si="230"/>
        <v>0</v>
      </c>
      <c r="GE19" s="11"/>
      <c r="GF19" s="12" t="e">
        <f t="shared" si="200"/>
        <v>#DIV/0!</v>
      </c>
      <c r="GG19" s="11"/>
      <c r="GH19" s="12" t="e">
        <f t="shared" si="201"/>
        <v>#DIV/0!</v>
      </c>
      <c r="GI19" s="13"/>
      <c r="GJ19" s="11"/>
      <c r="GK19" s="25"/>
      <c r="GL19" s="38"/>
      <c r="GM19" s="10"/>
      <c r="GN19" s="11"/>
      <c r="GO19" s="74">
        <f t="shared" si="231"/>
        <v>0</v>
      </c>
      <c r="GP19" s="74">
        <f t="shared" si="231"/>
        <v>0</v>
      </c>
      <c r="GQ19" s="11"/>
      <c r="GR19" s="12" t="e">
        <f t="shared" si="203"/>
        <v>#DIV/0!</v>
      </c>
      <c r="GS19" s="11"/>
      <c r="GT19" s="12" t="e">
        <f t="shared" si="204"/>
        <v>#DIV/0!</v>
      </c>
      <c r="GU19" s="13"/>
      <c r="GV19" s="11"/>
      <c r="GW19" s="25"/>
      <c r="GX19" s="38"/>
      <c r="GY19" s="10"/>
      <c r="GZ19" s="11"/>
      <c r="HA19" s="74">
        <f t="shared" si="232"/>
        <v>0</v>
      </c>
      <c r="HB19" s="74">
        <f t="shared" si="232"/>
        <v>0</v>
      </c>
      <c r="HC19" s="11"/>
      <c r="HD19" s="12" t="e">
        <f t="shared" si="206"/>
        <v>#DIV/0!</v>
      </c>
      <c r="HE19" s="11"/>
      <c r="HF19" s="12" t="e">
        <f t="shared" si="207"/>
        <v>#DIV/0!</v>
      </c>
      <c r="HG19" s="13"/>
      <c r="HH19" s="11"/>
      <c r="HI19" s="25"/>
      <c r="HJ19" s="38"/>
      <c r="HK19" s="10">
        <f t="shared" si="208"/>
        <v>0</v>
      </c>
      <c r="HL19" s="11">
        <f t="shared" si="208"/>
        <v>0</v>
      </c>
      <c r="HM19" s="11">
        <f t="shared" si="208"/>
        <v>3570</v>
      </c>
      <c r="HN19" s="11">
        <f t="shared" si="208"/>
        <v>293</v>
      </c>
      <c r="HO19" s="11">
        <f t="shared" si="209"/>
        <v>46</v>
      </c>
      <c r="HP19" s="202">
        <f t="shared" si="234"/>
        <v>1.2885154061624649E-2</v>
      </c>
      <c r="HQ19" s="15">
        <f t="shared" si="211"/>
        <v>0</v>
      </c>
      <c r="HR19" s="12">
        <f t="shared" si="233"/>
        <v>0</v>
      </c>
      <c r="HS19" s="16"/>
      <c r="HT19" s="17"/>
      <c r="HU19" s="16">
        <f t="shared" si="212"/>
        <v>0</v>
      </c>
      <c r="HV19" s="23">
        <v>3609.2708333333335</v>
      </c>
      <c r="HW19" s="22">
        <v>4070</v>
      </c>
    </row>
    <row r="20" spans="1:231" ht="18.75" x14ac:dyDescent="0.25">
      <c r="A20" s="211"/>
      <c r="B20" s="41">
        <f t="shared" si="213"/>
        <v>44518</v>
      </c>
      <c r="C20" s="10"/>
      <c r="D20" s="11"/>
      <c r="E20" s="74">
        <f>E19-C20</f>
        <v>673</v>
      </c>
      <c r="F20" s="74">
        <f>F19-D20</f>
        <v>56</v>
      </c>
      <c r="G20" s="11"/>
      <c r="H20" s="12">
        <f t="shared" si="156"/>
        <v>0</v>
      </c>
      <c r="I20" s="11"/>
      <c r="J20" s="12" t="e">
        <f t="shared" si="215"/>
        <v>#DIV/0!</v>
      </c>
      <c r="K20" s="13"/>
      <c r="L20" s="11"/>
      <c r="M20" s="39">
        <v>80</v>
      </c>
      <c r="N20" s="43">
        <v>93.75</v>
      </c>
      <c r="O20" s="10"/>
      <c r="P20" s="11"/>
      <c r="Q20" s="74">
        <f t="shared" si="216"/>
        <v>672</v>
      </c>
      <c r="R20" s="74">
        <f t="shared" si="216"/>
        <v>55</v>
      </c>
      <c r="S20" s="11">
        <v>5</v>
      </c>
      <c r="T20" s="12">
        <f t="shared" si="158"/>
        <v>7.4404761904761901E-3</v>
      </c>
      <c r="U20" s="11"/>
      <c r="V20" s="12">
        <f t="shared" si="159"/>
        <v>0</v>
      </c>
      <c r="W20" s="13"/>
      <c r="X20" s="11"/>
      <c r="Y20" s="39">
        <v>83.333333333333329</v>
      </c>
      <c r="Z20" s="43">
        <v>85.714285714285708</v>
      </c>
      <c r="AA20" s="10"/>
      <c r="AB20" s="11"/>
      <c r="AC20" s="74">
        <f t="shared" si="217"/>
        <v>671</v>
      </c>
      <c r="AD20" s="74">
        <f t="shared" si="217"/>
        <v>55</v>
      </c>
      <c r="AE20" s="11">
        <v>11</v>
      </c>
      <c r="AF20" s="12">
        <f t="shared" si="161"/>
        <v>1.6393442622950821E-2</v>
      </c>
      <c r="AG20" s="11"/>
      <c r="AH20" s="12">
        <f t="shared" si="162"/>
        <v>0</v>
      </c>
      <c r="AI20" s="13"/>
      <c r="AJ20" s="11"/>
      <c r="AK20" s="39">
        <v>80</v>
      </c>
      <c r="AL20" s="43">
        <v>100</v>
      </c>
      <c r="AM20" s="10"/>
      <c r="AN20" s="11"/>
      <c r="AO20" s="74">
        <f t="shared" si="218"/>
        <v>208</v>
      </c>
      <c r="AP20" s="74">
        <f t="shared" si="218"/>
        <v>17</v>
      </c>
      <c r="AQ20" s="11"/>
      <c r="AR20" s="12">
        <f t="shared" si="164"/>
        <v>0</v>
      </c>
      <c r="AS20" s="11"/>
      <c r="AT20" s="12" t="e">
        <f t="shared" si="165"/>
        <v>#DIV/0!</v>
      </c>
      <c r="AU20" s="13"/>
      <c r="AV20" s="11"/>
      <c r="AW20" s="39">
        <v>91.666666666666671</v>
      </c>
      <c r="AX20" s="43">
        <v>77.777777777777771</v>
      </c>
      <c r="AY20" s="10"/>
      <c r="AZ20" s="11"/>
      <c r="BA20" s="74">
        <f t="shared" si="219"/>
        <v>674</v>
      </c>
      <c r="BB20" s="74">
        <f t="shared" si="219"/>
        <v>56</v>
      </c>
      <c r="BC20" s="11">
        <v>18</v>
      </c>
      <c r="BD20" s="12">
        <f t="shared" si="167"/>
        <v>2.6706231454005934E-2</v>
      </c>
      <c r="BE20" s="11"/>
      <c r="BF20" s="12">
        <f t="shared" si="168"/>
        <v>0</v>
      </c>
      <c r="BG20" s="13"/>
      <c r="BH20" s="11"/>
      <c r="BI20" s="39">
        <v>87.5</v>
      </c>
      <c r="BJ20" s="43">
        <v>93.75</v>
      </c>
      <c r="BK20" s="10"/>
      <c r="BL20" s="11"/>
      <c r="BM20" s="74">
        <f t="shared" si="220"/>
        <v>672</v>
      </c>
      <c r="BN20" s="74">
        <f t="shared" si="220"/>
        <v>54</v>
      </c>
      <c r="BO20" s="11">
        <v>36</v>
      </c>
      <c r="BP20" s="12">
        <f t="shared" si="170"/>
        <v>5.3571428571428568E-2</v>
      </c>
      <c r="BQ20" s="11"/>
      <c r="BR20" s="12">
        <f t="shared" si="171"/>
        <v>0</v>
      </c>
      <c r="BS20" s="13"/>
      <c r="BT20" s="11"/>
      <c r="BU20" s="39">
        <v>94.736842105263165</v>
      </c>
      <c r="BV20" s="43">
        <v>92.857142857142861</v>
      </c>
      <c r="BW20" s="10"/>
      <c r="BX20" s="11"/>
      <c r="BY20" s="74">
        <f t="shared" si="221"/>
        <v>0</v>
      </c>
      <c r="BZ20" s="74">
        <f t="shared" si="221"/>
        <v>0</v>
      </c>
      <c r="CA20" s="11"/>
      <c r="CB20" s="12" t="e">
        <f t="shared" si="173"/>
        <v>#DIV/0!</v>
      </c>
      <c r="CC20" s="11"/>
      <c r="CD20" s="12" t="e">
        <f t="shared" si="174"/>
        <v>#DIV/0!</v>
      </c>
      <c r="CE20" s="13"/>
      <c r="CF20" s="11"/>
      <c r="CG20" s="39"/>
      <c r="CH20" s="43"/>
      <c r="CI20" s="10"/>
      <c r="CJ20" s="11"/>
      <c r="CK20" s="74">
        <f t="shared" si="222"/>
        <v>0</v>
      </c>
      <c r="CL20" s="74">
        <f t="shared" si="222"/>
        <v>0</v>
      </c>
      <c r="CM20" s="11"/>
      <c r="CN20" s="12" t="e">
        <f t="shared" si="176"/>
        <v>#DIV/0!</v>
      </c>
      <c r="CO20" s="11"/>
      <c r="CP20" s="12" t="e">
        <f t="shared" si="177"/>
        <v>#DIV/0!</v>
      </c>
      <c r="CQ20" s="13"/>
      <c r="CR20" s="11"/>
      <c r="CS20" s="39"/>
      <c r="CT20" s="43"/>
      <c r="CU20" s="10"/>
      <c r="CV20" s="11"/>
      <c r="CW20" s="74">
        <f t="shared" si="223"/>
        <v>0</v>
      </c>
      <c r="CX20" s="74">
        <f t="shared" si="223"/>
        <v>0</v>
      </c>
      <c r="CY20" s="11"/>
      <c r="CZ20" s="12" t="e">
        <f t="shared" si="179"/>
        <v>#DIV/0!</v>
      </c>
      <c r="DA20" s="11"/>
      <c r="DB20" s="12" t="e">
        <f t="shared" si="180"/>
        <v>#DIV/0!</v>
      </c>
      <c r="DC20" s="13"/>
      <c r="DD20" s="11"/>
      <c r="DE20" s="39"/>
      <c r="DF20" s="43"/>
      <c r="DG20" s="10"/>
      <c r="DH20" s="11"/>
      <c r="DI20" s="74">
        <f t="shared" si="224"/>
        <v>0</v>
      </c>
      <c r="DJ20" s="74">
        <f t="shared" si="224"/>
        <v>0</v>
      </c>
      <c r="DK20" s="11"/>
      <c r="DL20" s="12" t="e">
        <f t="shared" si="182"/>
        <v>#DIV/0!</v>
      </c>
      <c r="DM20" s="11"/>
      <c r="DN20" s="12" t="e">
        <f t="shared" si="183"/>
        <v>#DIV/0!</v>
      </c>
      <c r="DO20" s="13"/>
      <c r="DP20" s="11"/>
      <c r="DQ20" s="39"/>
      <c r="DR20" s="43"/>
      <c r="DS20" s="10"/>
      <c r="DT20" s="11"/>
      <c r="DU20" s="74">
        <f t="shared" si="225"/>
        <v>0</v>
      </c>
      <c r="DV20" s="74">
        <f t="shared" si="225"/>
        <v>0</v>
      </c>
      <c r="DW20" s="11"/>
      <c r="DX20" s="12" t="e">
        <f t="shared" si="185"/>
        <v>#DIV/0!</v>
      </c>
      <c r="DY20" s="11"/>
      <c r="DZ20" s="12" t="e">
        <f t="shared" si="186"/>
        <v>#DIV/0!</v>
      </c>
      <c r="EA20" s="13"/>
      <c r="EB20" s="11"/>
      <c r="EC20" s="39"/>
      <c r="ED20" s="43"/>
      <c r="EE20" s="10"/>
      <c r="EF20" s="11"/>
      <c r="EG20" s="74">
        <f t="shared" si="226"/>
        <v>0</v>
      </c>
      <c r="EH20" s="74">
        <f t="shared" si="226"/>
        <v>0</v>
      </c>
      <c r="EI20" s="11"/>
      <c r="EJ20" s="12" t="e">
        <f t="shared" si="188"/>
        <v>#DIV/0!</v>
      </c>
      <c r="EK20" s="11"/>
      <c r="EL20" s="12" t="e">
        <f t="shared" si="189"/>
        <v>#DIV/0!</v>
      </c>
      <c r="EM20" s="13"/>
      <c r="EN20" s="11"/>
      <c r="EO20" s="39"/>
      <c r="EP20" s="43"/>
      <c r="EQ20" s="10"/>
      <c r="ER20" s="11"/>
      <c r="ES20" s="74">
        <f t="shared" si="227"/>
        <v>0</v>
      </c>
      <c r="ET20" s="74">
        <f t="shared" si="227"/>
        <v>0</v>
      </c>
      <c r="EU20" s="11"/>
      <c r="EV20" s="12" t="e">
        <f t="shared" si="191"/>
        <v>#DIV/0!</v>
      </c>
      <c r="EW20" s="11"/>
      <c r="EX20" s="12" t="e">
        <f t="shared" si="192"/>
        <v>#DIV/0!</v>
      </c>
      <c r="EY20" s="13"/>
      <c r="EZ20" s="11"/>
      <c r="FA20" s="39"/>
      <c r="FB20" s="43"/>
      <c r="FC20" s="10"/>
      <c r="FD20" s="11"/>
      <c r="FE20" s="74">
        <f t="shared" si="228"/>
        <v>0</v>
      </c>
      <c r="FF20" s="74">
        <f t="shared" si="228"/>
        <v>0</v>
      </c>
      <c r="FG20" s="11"/>
      <c r="FH20" s="12" t="e">
        <f t="shared" si="194"/>
        <v>#DIV/0!</v>
      </c>
      <c r="FI20" s="11"/>
      <c r="FJ20" s="12" t="e">
        <f t="shared" si="195"/>
        <v>#DIV/0!</v>
      </c>
      <c r="FK20" s="13"/>
      <c r="FL20" s="11"/>
      <c r="FM20" s="39"/>
      <c r="FN20" s="43"/>
      <c r="FO20" s="10"/>
      <c r="FP20" s="11"/>
      <c r="FQ20" s="74">
        <f t="shared" si="229"/>
        <v>0</v>
      </c>
      <c r="FR20" s="74">
        <f t="shared" si="229"/>
        <v>0</v>
      </c>
      <c r="FS20" s="11"/>
      <c r="FT20" s="12" t="e">
        <f t="shared" si="197"/>
        <v>#DIV/0!</v>
      </c>
      <c r="FU20" s="11"/>
      <c r="FV20" s="12" t="e">
        <f t="shared" si="198"/>
        <v>#DIV/0!</v>
      </c>
      <c r="FW20" s="13"/>
      <c r="FX20" s="11"/>
      <c r="FY20" s="39"/>
      <c r="FZ20" s="43"/>
      <c r="GA20" s="10"/>
      <c r="GB20" s="11"/>
      <c r="GC20" s="74">
        <f t="shared" si="230"/>
        <v>0</v>
      </c>
      <c r="GD20" s="74">
        <f t="shared" si="230"/>
        <v>0</v>
      </c>
      <c r="GE20" s="11"/>
      <c r="GF20" s="12" t="e">
        <f t="shared" si="200"/>
        <v>#DIV/0!</v>
      </c>
      <c r="GG20" s="11"/>
      <c r="GH20" s="12" t="e">
        <f t="shared" si="201"/>
        <v>#DIV/0!</v>
      </c>
      <c r="GI20" s="13"/>
      <c r="GJ20" s="11"/>
      <c r="GK20" s="39"/>
      <c r="GL20" s="43"/>
      <c r="GM20" s="10"/>
      <c r="GN20" s="11"/>
      <c r="GO20" s="74">
        <f t="shared" si="231"/>
        <v>0</v>
      </c>
      <c r="GP20" s="74">
        <f t="shared" si="231"/>
        <v>0</v>
      </c>
      <c r="GQ20" s="11"/>
      <c r="GR20" s="12" t="e">
        <f t="shared" si="203"/>
        <v>#DIV/0!</v>
      </c>
      <c r="GS20" s="11"/>
      <c r="GT20" s="12" t="e">
        <f t="shared" si="204"/>
        <v>#DIV/0!</v>
      </c>
      <c r="GU20" s="13"/>
      <c r="GV20" s="11"/>
      <c r="GW20" s="39"/>
      <c r="GX20" s="43"/>
      <c r="GY20" s="10"/>
      <c r="GZ20" s="11"/>
      <c r="HA20" s="74">
        <f t="shared" si="232"/>
        <v>0</v>
      </c>
      <c r="HB20" s="74">
        <f t="shared" si="232"/>
        <v>0</v>
      </c>
      <c r="HC20" s="11"/>
      <c r="HD20" s="12" t="e">
        <f t="shared" si="206"/>
        <v>#DIV/0!</v>
      </c>
      <c r="HE20" s="11"/>
      <c r="HF20" s="12" t="e">
        <f t="shared" si="207"/>
        <v>#DIV/0!</v>
      </c>
      <c r="HG20" s="13"/>
      <c r="HH20" s="11"/>
      <c r="HI20" s="39"/>
      <c r="HJ20" s="43"/>
      <c r="HK20" s="10">
        <f t="shared" si="208"/>
        <v>0</v>
      </c>
      <c r="HL20" s="11">
        <f t="shared" si="208"/>
        <v>0</v>
      </c>
      <c r="HM20" s="11">
        <f t="shared" si="208"/>
        <v>3570</v>
      </c>
      <c r="HN20" s="11">
        <f t="shared" si="208"/>
        <v>293</v>
      </c>
      <c r="HO20" s="11">
        <f t="shared" si="209"/>
        <v>70</v>
      </c>
      <c r="HP20" s="202">
        <f t="shared" si="234"/>
        <v>1.9607843137254902E-2</v>
      </c>
      <c r="HQ20" s="15">
        <f t="shared" si="211"/>
        <v>0</v>
      </c>
      <c r="HR20" s="12">
        <f t="shared" si="233"/>
        <v>0</v>
      </c>
      <c r="HS20" s="16"/>
      <c r="HT20" s="17"/>
      <c r="HU20" s="16">
        <f t="shared" si="212"/>
        <v>0</v>
      </c>
      <c r="HV20" s="23">
        <v>76.5625</v>
      </c>
      <c r="HW20" s="22">
        <v>88.235294117647058</v>
      </c>
    </row>
    <row r="21" spans="1:231" ht="19.5" thickBot="1" x14ac:dyDescent="0.3">
      <c r="A21" s="211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</v>
      </c>
      <c r="H21" s="28">
        <f>((G21+I21)/7)/E20</f>
        <v>2.1226915729144553E-4</v>
      </c>
      <c r="I21" s="27">
        <f>SUM(I14:I20)</f>
        <v>0</v>
      </c>
      <c r="J21" s="28">
        <f>(I21/(I21+G21))</f>
        <v>0</v>
      </c>
      <c r="K21" s="27"/>
      <c r="L21" s="27"/>
      <c r="M21" s="29">
        <f>M19/M18*100-100</f>
        <v>3.0491329479768865</v>
      </c>
      <c r="N21" s="72">
        <f>N19/N18*100-100</f>
        <v>-1.253094059405953</v>
      </c>
      <c r="O21" s="26">
        <f t="shared" ref="O21:P21" si="236">SUM(O14:O20)</f>
        <v>0</v>
      </c>
      <c r="P21" s="27">
        <f t="shared" si="236"/>
        <v>0</v>
      </c>
      <c r="Q21" s="27"/>
      <c r="R21" s="27"/>
      <c r="S21" s="27">
        <f t="shared" ref="S21" si="237">SUM(S14:S20)</f>
        <v>13</v>
      </c>
      <c r="T21" s="28">
        <f t="shared" ref="T21" si="238">((S21+U21)/7)/Q20</f>
        <v>2.7636054421768708E-3</v>
      </c>
      <c r="U21" s="27">
        <f t="shared" ref="U21" si="239">SUM(U14:U20)</f>
        <v>0</v>
      </c>
      <c r="V21" s="28">
        <f t="shared" ref="V21" si="240">(U21/(U21+S21))</f>
        <v>0</v>
      </c>
      <c r="W21" s="27"/>
      <c r="X21" s="27"/>
      <c r="Y21" s="29">
        <f t="shared" ref="Y21:Z21" si="241">Y19/Y18*100-100</f>
        <v>6.9364161849710939</v>
      </c>
      <c r="Z21" s="72">
        <f t="shared" si="241"/>
        <v>-1.0961810466760937</v>
      </c>
      <c r="AA21" s="26">
        <f t="shared" ref="AA21:AB21" si="242">SUM(AA14:AA20)</f>
        <v>1</v>
      </c>
      <c r="AB21" s="27">
        <f t="shared" si="242"/>
        <v>0</v>
      </c>
      <c r="AC21" s="27"/>
      <c r="AD21" s="27"/>
      <c r="AE21" s="27">
        <f t="shared" ref="AE21" si="243">SUM(AE14:AE20)</f>
        <v>20</v>
      </c>
      <c r="AF21" s="28">
        <f t="shared" ref="AF21" si="244">((AE21+AG21)/7)/AC20</f>
        <v>4.2580370449222908E-3</v>
      </c>
      <c r="AG21" s="27">
        <f t="shared" ref="AG21" si="245">SUM(AG14:AG20)</f>
        <v>0</v>
      </c>
      <c r="AH21" s="28">
        <f t="shared" ref="AH21" si="246">(AG21/(AG21+AE21))</f>
        <v>0</v>
      </c>
      <c r="AI21" s="27"/>
      <c r="AJ21" s="27"/>
      <c r="AK21" s="29">
        <f t="shared" ref="AK21:AL21" si="247">AK19/AK18*100-100</f>
        <v>7.2254335260126368E-2</v>
      </c>
      <c r="AL21" s="72">
        <f t="shared" si="247"/>
        <v>1.964727722772281</v>
      </c>
      <c r="AM21" s="26">
        <f t="shared" ref="AM21:AN21" si="248">SUM(AM14:AM20)</f>
        <v>1</v>
      </c>
      <c r="AN21" s="27">
        <f t="shared" si="248"/>
        <v>0</v>
      </c>
      <c r="AO21" s="27"/>
      <c r="AP21" s="27"/>
      <c r="AQ21" s="27">
        <f t="shared" ref="AQ21" si="249">SUM(AQ14:AQ20)</f>
        <v>1</v>
      </c>
      <c r="AR21" s="28">
        <f t="shared" ref="AR21" si="250">((AQ21+AS21)/7)/AO20</f>
        <v>6.8681318681318676E-4</v>
      </c>
      <c r="AS21" s="27">
        <f t="shared" ref="AS21" si="251">SUM(AS14:AS20)</f>
        <v>0</v>
      </c>
      <c r="AT21" s="28">
        <f t="shared" ref="AT21" si="252">(AS21/(AS21+AQ21))</f>
        <v>0</v>
      </c>
      <c r="AU21" s="27"/>
      <c r="AV21" s="27"/>
      <c r="AW21" s="29">
        <f t="shared" ref="AW21:AX21" si="253">AW19/AW18*100-100</f>
        <v>3.0587668593448996</v>
      </c>
      <c r="AX21" s="72">
        <f t="shared" si="253"/>
        <v>1.3751375137513833</v>
      </c>
      <c r="AY21" s="26">
        <f t="shared" ref="AY21:AZ21" si="254">SUM(AY14:AY20)</f>
        <v>0</v>
      </c>
      <c r="AZ21" s="27">
        <f t="shared" si="254"/>
        <v>1</v>
      </c>
      <c r="BA21" s="27"/>
      <c r="BB21" s="27"/>
      <c r="BC21" s="27">
        <f t="shared" ref="BC21" si="255">SUM(BC14:BC20)</f>
        <v>44</v>
      </c>
      <c r="BD21" s="28">
        <f t="shared" ref="BD21" si="256">((BC21+BE21)/7)/BA20</f>
        <v>9.3259855871131829E-3</v>
      </c>
      <c r="BE21" s="27">
        <f t="shared" ref="BE21" si="257">SUM(BE14:BE20)</f>
        <v>0</v>
      </c>
      <c r="BF21" s="28">
        <f t="shared" ref="BF21" si="258">(BE21/(BE21+BC21))</f>
        <v>0</v>
      </c>
      <c r="BG21" s="27"/>
      <c r="BH21" s="27"/>
      <c r="BI21" s="29">
        <f t="shared" ref="BI21:BJ21" si="259">BI19/BI18*100-100</f>
        <v>8.8059971098265919</v>
      </c>
      <c r="BJ21" s="72">
        <f t="shared" si="259"/>
        <v>2.2277227722772324</v>
      </c>
      <c r="BK21" s="26">
        <f t="shared" ref="BK21:BL21" si="260">SUM(BK14:BK20)</f>
        <v>0</v>
      </c>
      <c r="BL21" s="27">
        <f t="shared" si="260"/>
        <v>2</v>
      </c>
      <c r="BM21" s="27"/>
      <c r="BN21" s="27"/>
      <c r="BO21" s="27">
        <f t="shared" ref="BO21" si="261">SUM(BO14:BO20)</f>
        <v>88</v>
      </c>
      <c r="BP21" s="28">
        <f t="shared" ref="BP21" si="262">((BO21+BQ21)/7)/BM20</f>
        <v>1.8707482993197279E-2</v>
      </c>
      <c r="BQ21" s="27">
        <f t="shared" ref="BQ21" si="263">SUM(BQ14:BQ20)</f>
        <v>0</v>
      </c>
      <c r="BR21" s="28">
        <f t="shared" ref="BR21" si="264">(BQ21/(BQ21+BO21))</f>
        <v>0</v>
      </c>
      <c r="BS21" s="27"/>
      <c r="BT21" s="27"/>
      <c r="BU21" s="29">
        <f t="shared" ref="BU21:BV21" si="265">BU19/BU18*100-100</f>
        <v>4.6547003346516505</v>
      </c>
      <c r="BV21" s="72">
        <f t="shared" si="265"/>
        <v>1.3613861386138524</v>
      </c>
      <c r="BW21" s="26">
        <f t="shared" ref="BW21:BX21" si="266">SUM(BW14:BW20)</f>
        <v>0</v>
      </c>
      <c r="BX21" s="27">
        <f t="shared" si="266"/>
        <v>0</v>
      </c>
      <c r="BY21" s="27"/>
      <c r="BZ21" s="27"/>
      <c r="CA21" s="27">
        <f t="shared" ref="CA21" si="267">SUM(CA14:CA20)</f>
        <v>0</v>
      </c>
      <c r="CB21" s="28" t="e">
        <f t="shared" ref="CB21" si="268">((CA21+CC21)/7)/BY20</f>
        <v>#DIV/0!</v>
      </c>
      <c r="CC21" s="27">
        <f t="shared" ref="CC21" si="269">SUM(CC14:CC20)</f>
        <v>0</v>
      </c>
      <c r="CD21" s="28" t="e">
        <f t="shared" ref="CD21" si="270">(CC21/(CC21+CA21))</f>
        <v>#DIV/0!</v>
      </c>
      <c r="CE21" s="27"/>
      <c r="CF21" s="27"/>
      <c r="CG21" s="29" t="e">
        <f t="shared" ref="CG21:CH21" si="271">CG19/CG18*100-100</f>
        <v>#DIV/0!</v>
      </c>
      <c r="CH21" s="72" t="e">
        <f t="shared" si="271"/>
        <v>#DIV/0!</v>
      </c>
      <c r="CI21" s="26">
        <f t="shared" ref="CI21:CJ21" si="272">SUM(CI14:CI20)</f>
        <v>0</v>
      </c>
      <c r="CJ21" s="27">
        <f t="shared" si="272"/>
        <v>0</v>
      </c>
      <c r="CK21" s="27"/>
      <c r="CL21" s="27"/>
      <c r="CM21" s="27">
        <f t="shared" ref="CM21" si="273">SUM(CM14:CM20)</f>
        <v>0</v>
      </c>
      <c r="CN21" s="28" t="e">
        <f t="shared" ref="CN21" si="274">((CM21+CO21)/7)/CK20</f>
        <v>#DIV/0!</v>
      </c>
      <c r="CO21" s="27">
        <f t="shared" ref="CO21" si="275">SUM(CO14:CO20)</f>
        <v>0</v>
      </c>
      <c r="CP21" s="28" t="e">
        <f t="shared" ref="CP21" si="276">(CO21/(CO21+CM21))</f>
        <v>#DIV/0!</v>
      </c>
      <c r="CQ21" s="27"/>
      <c r="CR21" s="27"/>
      <c r="CS21" s="29" t="e">
        <f t="shared" ref="CS21:CT21" si="277">CS19/CS18*100-100</f>
        <v>#DIV/0!</v>
      </c>
      <c r="CT21" s="72" t="e">
        <f t="shared" si="277"/>
        <v>#DIV/0!</v>
      </c>
      <c r="CU21" s="26">
        <f t="shared" ref="CU21:CV21" si="278">SUM(CU14:CU20)</f>
        <v>0</v>
      </c>
      <c r="CV21" s="27">
        <f t="shared" si="278"/>
        <v>0</v>
      </c>
      <c r="CW21" s="27"/>
      <c r="CX21" s="27"/>
      <c r="CY21" s="27">
        <f t="shared" ref="CY21" si="279">SUM(CY14:CY20)</f>
        <v>0</v>
      </c>
      <c r="CZ21" s="28" t="e">
        <f t="shared" ref="CZ21" si="280">((CY21+DA21)/7)/CW20</f>
        <v>#DIV/0!</v>
      </c>
      <c r="DA21" s="27">
        <f t="shared" ref="DA21" si="281">SUM(DA14:DA20)</f>
        <v>0</v>
      </c>
      <c r="DB21" s="28" t="e">
        <f t="shared" ref="DB21" si="282">(DA21/(DA21+CY21))</f>
        <v>#DIV/0!</v>
      </c>
      <c r="DC21" s="27"/>
      <c r="DD21" s="27"/>
      <c r="DE21" s="29" t="e">
        <f t="shared" ref="DE21:DF21" si="283">DE19/DE18*100-100</f>
        <v>#DIV/0!</v>
      </c>
      <c r="DF21" s="72" t="e">
        <f t="shared" si="283"/>
        <v>#DIV/0!</v>
      </c>
      <c r="DG21" s="26">
        <f t="shared" ref="DG21:DH21" si="284">SUM(DG14:DG20)</f>
        <v>0</v>
      </c>
      <c r="DH21" s="27">
        <f t="shared" si="284"/>
        <v>0</v>
      </c>
      <c r="DI21" s="27"/>
      <c r="DJ21" s="27"/>
      <c r="DK21" s="27">
        <f t="shared" ref="DK21" si="285">SUM(DK14:DK20)</f>
        <v>0</v>
      </c>
      <c r="DL21" s="28" t="e">
        <f t="shared" ref="DL21" si="286">((DK21+DM21)/7)/DI20</f>
        <v>#DIV/0!</v>
      </c>
      <c r="DM21" s="27">
        <f t="shared" ref="DM21" si="287">SUM(DM14:DM20)</f>
        <v>0</v>
      </c>
      <c r="DN21" s="28" t="e">
        <f t="shared" ref="DN21" si="288">(DM21/(DM21+DK21))</f>
        <v>#DIV/0!</v>
      </c>
      <c r="DO21" s="27"/>
      <c r="DP21" s="27"/>
      <c r="DQ21" s="29" t="e">
        <f t="shared" ref="DQ21:DR21" si="289">DQ19/DQ18*100-100</f>
        <v>#DIV/0!</v>
      </c>
      <c r="DR21" s="72" t="e">
        <f t="shared" si="289"/>
        <v>#DIV/0!</v>
      </c>
      <c r="DS21" s="26">
        <f t="shared" ref="DS21:DT21" si="290">SUM(DS14:DS20)</f>
        <v>0</v>
      </c>
      <c r="DT21" s="27">
        <f t="shared" si="290"/>
        <v>0</v>
      </c>
      <c r="DU21" s="27"/>
      <c r="DV21" s="27"/>
      <c r="DW21" s="27">
        <f t="shared" ref="DW21" si="291">SUM(DW14:DW20)</f>
        <v>0</v>
      </c>
      <c r="DX21" s="28" t="e">
        <f t="shared" ref="DX21" si="292">((DW21+DY21)/7)/DU20</f>
        <v>#DIV/0!</v>
      </c>
      <c r="DY21" s="27">
        <f t="shared" ref="DY21" si="293">SUM(DY14:DY20)</f>
        <v>0</v>
      </c>
      <c r="DZ21" s="28" t="e">
        <f t="shared" ref="DZ21" si="294">(DY21/(DY21+DW21))</f>
        <v>#DIV/0!</v>
      </c>
      <c r="EA21" s="27"/>
      <c r="EB21" s="27"/>
      <c r="EC21" s="29" t="e">
        <f t="shared" ref="EC21:ED21" si="295">EC19/EC18*100-100</f>
        <v>#DIV/0!</v>
      </c>
      <c r="ED21" s="72" t="e">
        <f t="shared" si="295"/>
        <v>#DIV/0!</v>
      </c>
      <c r="EE21" s="26">
        <f t="shared" ref="EE21:EF21" si="296">SUM(EE14:EE20)</f>
        <v>0</v>
      </c>
      <c r="EF21" s="27">
        <f t="shared" si="296"/>
        <v>0</v>
      </c>
      <c r="EG21" s="27"/>
      <c r="EH21" s="27"/>
      <c r="EI21" s="27">
        <f t="shared" ref="EI21" si="297">SUM(EI14:EI20)</f>
        <v>0</v>
      </c>
      <c r="EJ21" s="28" t="e">
        <f t="shared" ref="EJ21" si="298">((EI21+EK21)/7)/EG20</f>
        <v>#DIV/0!</v>
      </c>
      <c r="EK21" s="27">
        <f t="shared" ref="EK21" si="299">SUM(EK14:EK20)</f>
        <v>0</v>
      </c>
      <c r="EL21" s="28" t="e">
        <f t="shared" ref="EL21" si="300">(EK21/(EK21+EI21))</f>
        <v>#DIV/0!</v>
      </c>
      <c r="EM21" s="27"/>
      <c r="EN21" s="27"/>
      <c r="EO21" s="29" t="e">
        <f t="shared" ref="EO21:EP21" si="301">EO19/EO18*100-100</f>
        <v>#DIV/0!</v>
      </c>
      <c r="EP21" s="72" t="e">
        <f t="shared" si="301"/>
        <v>#DIV/0!</v>
      </c>
      <c r="EQ21" s="26">
        <f t="shared" ref="EQ21:ER21" si="302">SUM(EQ14:EQ20)</f>
        <v>0</v>
      </c>
      <c r="ER21" s="27">
        <f t="shared" si="302"/>
        <v>0</v>
      </c>
      <c r="ES21" s="27"/>
      <c r="ET21" s="27"/>
      <c r="EU21" s="27">
        <f t="shared" ref="EU21" si="303">SUM(EU14:EU20)</f>
        <v>0</v>
      </c>
      <c r="EV21" s="28" t="e">
        <f t="shared" ref="EV21" si="304">((EU21+EW21)/7)/ES20</f>
        <v>#DIV/0!</v>
      </c>
      <c r="EW21" s="27">
        <f t="shared" ref="EW21" si="305">SUM(EW14:EW20)</f>
        <v>0</v>
      </c>
      <c r="EX21" s="28" t="e">
        <f t="shared" ref="EX21" si="306">(EW21/(EW21+EU21))</f>
        <v>#DIV/0!</v>
      </c>
      <c r="EY21" s="27"/>
      <c r="EZ21" s="27"/>
      <c r="FA21" s="29" t="e">
        <f t="shared" ref="FA21:FB21" si="307">FA19/FA18*100-100</f>
        <v>#DIV/0!</v>
      </c>
      <c r="FB21" s="72" t="e">
        <f t="shared" si="307"/>
        <v>#DIV/0!</v>
      </c>
      <c r="FC21" s="26">
        <f t="shared" ref="FC21:FD21" si="308">SUM(FC14:FC20)</f>
        <v>0</v>
      </c>
      <c r="FD21" s="27">
        <f t="shared" si="308"/>
        <v>0</v>
      </c>
      <c r="FE21" s="27"/>
      <c r="FF21" s="27"/>
      <c r="FG21" s="27">
        <f t="shared" ref="FG21" si="309">SUM(FG14:FG20)</f>
        <v>0</v>
      </c>
      <c r="FH21" s="28" t="e">
        <f t="shared" ref="FH21" si="310">((FG21+FI21)/7)/FE20</f>
        <v>#DIV/0!</v>
      </c>
      <c r="FI21" s="27">
        <f t="shared" ref="FI21" si="311">SUM(FI14:FI20)</f>
        <v>0</v>
      </c>
      <c r="FJ21" s="28" t="e">
        <f t="shared" ref="FJ21" si="312">(FI21/(FI21+FG21))</f>
        <v>#DIV/0!</v>
      </c>
      <c r="FK21" s="27"/>
      <c r="FL21" s="27"/>
      <c r="FM21" s="29" t="e">
        <f t="shared" ref="FM21:FN21" si="313">FM19/FM18*100-100</f>
        <v>#DIV/0!</v>
      </c>
      <c r="FN21" s="72" t="e">
        <f t="shared" si="313"/>
        <v>#DIV/0!</v>
      </c>
      <c r="FO21" s="26">
        <f t="shared" ref="FO21:FP21" si="314">SUM(FO14:FO20)</f>
        <v>0</v>
      </c>
      <c r="FP21" s="27">
        <f t="shared" si="314"/>
        <v>0</v>
      </c>
      <c r="FQ21" s="27"/>
      <c r="FR21" s="27"/>
      <c r="FS21" s="27">
        <f t="shared" ref="FS21" si="315">SUM(FS14:FS20)</f>
        <v>0</v>
      </c>
      <c r="FT21" s="28" t="e">
        <f t="shared" ref="FT21" si="316">((FS21+FU21)/7)/FQ20</f>
        <v>#DIV/0!</v>
      </c>
      <c r="FU21" s="27">
        <f t="shared" ref="FU21" si="317">SUM(FU14:FU20)</f>
        <v>0</v>
      </c>
      <c r="FV21" s="28" t="e">
        <f t="shared" ref="FV21" si="318">(FU21/(FU21+FS21))</f>
        <v>#DIV/0!</v>
      </c>
      <c r="FW21" s="27"/>
      <c r="FX21" s="27"/>
      <c r="FY21" s="29" t="e">
        <f t="shared" ref="FY21:FZ21" si="319">FY19/FY18*100-100</f>
        <v>#DIV/0!</v>
      </c>
      <c r="FZ21" s="72" t="e">
        <f t="shared" si="319"/>
        <v>#DIV/0!</v>
      </c>
      <c r="GA21" s="26">
        <f t="shared" ref="GA21:GB21" si="320">SUM(GA14:GA20)</f>
        <v>0</v>
      </c>
      <c r="GB21" s="27">
        <f t="shared" si="320"/>
        <v>0</v>
      </c>
      <c r="GC21" s="27"/>
      <c r="GD21" s="27"/>
      <c r="GE21" s="27">
        <f t="shared" ref="GE21" si="321">SUM(GE14:GE20)</f>
        <v>0</v>
      </c>
      <c r="GF21" s="28" t="e">
        <f t="shared" ref="GF21" si="322">((GE21+GG21)/7)/GC20</f>
        <v>#DIV/0!</v>
      </c>
      <c r="GG21" s="27">
        <f t="shared" ref="GG21" si="323">SUM(GG14:GG20)</f>
        <v>0</v>
      </c>
      <c r="GH21" s="28" t="e">
        <f t="shared" ref="GH21" si="324">(GG21/(GG21+GE21))</f>
        <v>#DIV/0!</v>
      </c>
      <c r="GI21" s="27"/>
      <c r="GJ21" s="27"/>
      <c r="GK21" s="29" t="e">
        <f t="shared" ref="GK21:GL21" si="325">GK19/GK18*100-100</f>
        <v>#DIV/0!</v>
      </c>
      <c r="GL21" s="72" t="e">
        <f t="shared" si="325"/>
        <v>#DIV/0!</v>
      </c>
      <c r="GM21" s="26">
        <f t="shared" ref="GM21:GN21" si="326">SUM(GM14:GM20)</f>
        <v>0</v>
      </c>
      <c r="GN21" s="27">
        <f t="shared" si="326"/>
        <v>0</v>
      </c>
      <c r="GO21" s="27"/>
      <c r="GP21" s="27"/>
      <c r="GQ21" s="27">
        <f t="shared" ref="GQ21" si="327">SUM(GQ14:GQ20)</f>
        <v>0</v>
      </c>
      <c r="GR21" s="28" t="e">
        <f t="shared" ref="GR21" si="328">((GQ21+GS21)/7)/GO20</f>
        <v>#DIV/0!</v>
      </c>
      <c r="GS21" s="27">
        <f t="shared" ref="GS21" si="329">SUM(GS14:GS20)</f>
        <v>0</v>
      </c>
      <c r="GT21" s="28" t="e">
        <f t="shared" ref="GT21" si="330">(GS21/(GS21+GQ21))</f>
        <v>#DIV/0!</v>
      </c>
      <c r="GU21" s="27"/>
      <c r="GV21" s="27"/>
      <c r="GW21" s="29" t="e">
        <f t="shared" ref="GW21:GX21" si="331">GW19/GW18*100-100</f>
        <v>#DIV/0!</v>
      </c>
      <c r="GX21" s="72" t="e">
        <f t="shared" si="331"/>
        <v>#DIV/0!</v>
      </c>
      <c r="GY21" s="26">
        <f t="shared" ref="GY21:GZ21" si="332">SUM(GY14:GY20)</f>
        <v>0</v>
      </c>
      <c r="GZ21" s="27">
        <f t="shared" si="332"/>
        <v>0</v>
      </c>
      <c r="HA21" s="27"/>
      <c r="HB21" s="27"/>
      <c r="HC21" s="27">
        <f t="shared" ref="HC21" si="333">SUM(HC14:HC20)</f>
        <v>0</v>
      </c>
      <c r="HD21" s="28" t="e">
        <f t="shared" ref="HD21" si="334">((HC21+HE21)/7)/HA20</f>
        <v>#DIV/0!</v>
      </c>
      <c r="HE21" s="27">
        <f t="shared" ref="HE21" si="335">SUM(HE14:HE20)</f>
        <v>0</v>
      </c>
      <c r="HF21" s="28" t="e">
        <f t="shared" ref="HF21" si="336">(HE21/(HE21+HC21))</f>
        <v>#DIV/0!</v>
      </c>
      <c r="HG21" s="27"/>
      <c r="HH21" s="27"/>
      <c r="HI21" s="29" t="e">
        <f t="shared" ref="HI21:HJ21" si="337">HI19/HI18*100-100</f>
        <v>#DIV/0!</v>
      </c>
      <c r="HJ21" s="72" t="e">
        <f t="shared" si="337"/>
        <v>#DIV/0!</v>
      </c>
      <c r="HK21" s="26">
        <f t="shared" si="208"/>
        <v>2</v>
      </c>
      <c r="HL21" s="27">
        <f t="shared" si="208"/>
        <v>3</v>
      </c>
      <c r="HM21" s="27"/>
      <c r="HN21" s="27"/>
      <c r="HO21" s="27">
        <f t="shared" si="209"/>
        <v>167</v>
      </c>
      <c r="HP21" s="203">
        <f>+((HO21)/HM20)/7</f>
        <v>6.6826730692276914E-3</v>
      </c>
      <c r="HQ21" s="62">
        <f t="shared" si="211"/>
        <v>0</v>
      </c>
      <c r="HR21" s="52">
        <f t="shared" si="233"/>
        <v>0</v>
      </c>
      <c r="HS21" s="53">
        <f t="shared" ref="HS21" si="338">SUM(HS14:HS20)/7</f>
        <v>0</v>
      </c>
      <c r="HT21" s="54">
        <f t="shared" ref="HT21" si="339">SUM(HT14:HT20)</f>
        <v>0</v>
      </c>
      <c r="HU21" s="53" t="e">
        <f t="shared" ref="HU21" si="340">AVERAGE(HU14:HU20)</f>
        <v>#DIV/0!</v>
      </c>
      <c r="HV21" s="63">
        <f>HV19/HV18*100-100</f>
        <v>4.3141859344894016</v>
      </c>
      <c r="HW21" s="72">
        <f>HW19/HW18*100-100</f>
        <v>0.74257425742574412</v>
      </c>
    </row>
    <row r="22" spans="1:231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5">
        <f>HK21/HM11</f>
        <v>5.5991041433370661E-4</v>
      </c>
      <c r="HL22" s="68">
        <f>HL21/HN11</f>
        <v>1.0135135135135136E-2</v>
      </c>
      <c r="HM22" s="45"/>
      <c r="HN22" s="45"/>
      <c r="HO22" s="45"/>
      <c r="HP22" s="207"/>
      <c r="HQ22" s="45"/>
      <c r="HR22" s="45"/>
      <c r="HS22" s="45"/>
      <c r="HT22" s="55"/>
      <c r="HU22" s="45"/>
      <c r="HV22" s="45"/>
      <c r="HW22" s="46"/>
    </row>
    <row r="23" spans="1:231" ht="18.75" x14ac:dyDescent="0.25">
      <c r="A23" s="210">
        <v>27</v>
      </c>
      <c r="B23" s="73">
        <f t="shared" ref="B23" si="341">B20+1</f>
        <v>44519</v>
      </c>
      <c r="C23" s="33"/>
      <c r="D23" s="34"/>
      <c r="E23" s="34">
        <f t="shared" ref="E23:F23" si="342">E20-C23</f>
        <v>673</v>
      </c>
      <c r="F23" s="34">
        <f t="shared" si="342"/>
        <v>56</v>
      </c>
      <c r="G23" s="34">
        <v>6</v>
      </c>
      <c r="H23" s="35">
        <f t="shared" ref="H23:H29" si="343">((G23+I23)/E23)</f>
        <v>8.9153046062407128E-3</v>
      </c>
      <c r="I23" s="34"/>
      <c r="J23" s="35">
        <f t="shared" ref="J23:J29" si="344">I23/(G23+I23)</f>
        <v>0</v>
      </c>
      <c r="K23" s="36"/>
      <c r="L23" s="34"/>
      <c r="M23" s="34"/>
      <c r="N23" s="37"/>
      <c r="O23" s="33"/>
      <c r="P23" s="34"/>
      <c r="Q23" s="34">
        <f t="shared" ref="Q23" si="345">Q20-O23</f>
        <v>672</v>
      </c>
      <c r="R23" s="34">
        <f t="shared" ref="R23" si="346">R20-P23</f>
        <v>55</v>
      </c>
      <c r="S23" s="34">
        <v>10</v>
      </c>
      <c r="T23" s="35">
        <f t="shared" ref="T23:T29" si="347">((S23+U23)/Q23)</f>
        <v>1.488095238095238E-2</v>
      </c>
      <c r="U23" s="34"/>
      <c r="V23" s="35">
        <f t="shared" ref="V23:V29" si="348">U23/(S23+U23)</f>
        <v>0</v>
      </c>
      <c r="W23" s="36"/>
      <c r="X23" s="34"/>
      <c r="Y23" s="34"/>
      <c r="Z23" s="37"/>
      <c r="AA23" s="33"/>
      <c r="AB23" s="34"/>
      <c r="AC23" s="34">
        <f t="shared" ref="AC23" si="349">AC20-AA23</f>
        <v>671</v>
      </c>
      <c r="AD23" s="34">
        <f t="shared" ref="AD23" si="350">AD20-AB23</f>
        <v>55</v>
      </c>
      <c r="AE23" s="34">
        <v>14</v>
      </c>
      <c r="AF23" s="35">
        <f t="shared" ref="AF23:AF29" si="351">((AE23+AG23)/AC23)</f>
        <v>2.0864381520119227E-2</v>
      </c>
      <c r="AG23" s="34"/>
      <c r="AH23" s="35">
        <f t="shared" ref="AH23:AH29" si="352">AG23/(AE23+AG23)</f>
        <v>0</v>
      </c>
      <c r="AI23" s="36"/>
      <c r="AJ23" s="34"/>
      <c r="AK23" s="34"/>
      <c r="AL23" s="37"/>
      <c r="AM23" s="33"/>
      <c r="AN23" s="34"/>
      <c r="AO23" s="34">
        <f t="shared" ref="AO23" si="353">AO20-AM23</f>
        <v>208</v>
      </c>
      <c r="AP23" s="34">
        <f t="shared" ref="AP23" si="354">AP20-AN23</f>
        <v>17</v>
      </c>
      <c r="AQ23" s="34">
        <v>2</v>
      </c>
      <c r="AR23" s="35">
        <f t="shared" ref="AR23:AR29" si="355">((AQ23+AS23)/AO23)</f>
        <v>9.6153846153846159E-3</v>
      </c>
      <c r="AS23" s="34"/>
      <c r="AT23" s="35">
        <f t="shared" ref="AT23:AT29" si="356">AS23/(AQ23+AS23)</f>
        <v>0</v>
      </c>
      <c r="AU23" s="36"/>
      <c r="AV23" s="34"/>
      <c r="AW23" s="34"/>
      <c r="AX23" s="37"/>
      <c r="AY23" s="33"/>
      <c r="AZ23" s="34"/>
      <c r="BA23" s="34">
        <f t="shared" ref="BA23" si="357">BA20-AY23</f>
        <v>674</v>
      </c>
      <c r="BB23" s="34">
        <f t="shared" ref="BB23" si="358">BB20-AZ23</f>
        <v>56</v>
      </c>
      <c r="BC23" s="34">
        <v>31</v>
      </c>
      <c r="BD23" s="35">
        <f t="shared" ref="BD23:BD29" si="359">((BC23+BE23)/BA23)</f>
        <v>4.5994065281899109E-2</v>
      </c>
      <c r="BE23" s="34"/>
      <c r="BF23" s="35">
        <f t="shared" ref="BF23:BF29" si="360">BE23/(BC23+BE23)</f>
        <v>0</v>
      </c>
      <c r="BG23" s="142">
        <v>125.35979999999999</v>
      </c>
      <c r="BH23" s="34"/>
      <c r="BI23" s="34"/>
      <c r="BJ23" s="37"/>
      <c r="BK23" s="33"/>
      <c r="BL23" s="34"/>
      <c r="BM23" s="34">
        <f t="shared" ref="BM23" si="361">BM20-BK23</f>
        <v>672</v>
      </c>
      <c r="BN23" s="34">
        <f t="shared" ref="BN23" si="362">BN20-BL23</f>
        <v>54</v>
      </c>
      <c r="BO23" s="34">
        <v>48</v>
      </c>
      <c r="BP23" s="35">
        <f t="shared" ref="BP23:BP29" si="363">((BO23+BQ23)/BM23)</f>
        <v>7.1428571428571425E-2</v>
      </c>
      <c r="BQ23" s="34"/>
      <c r="BR23" s="35">
        <f t="shared" ref="BR23:BR29" si="364">BQ23/(BO23+BQ23)</f>
        <v>0</v>
      </c>
      <c r="BS23" s="36"/>
      <c r="BT23" s="34"/>
      <c r="BU23" s="34"/>
      <c r="BV23" s="37"/>
      <c r="BW23" s="33"/>
      <c r="BX23" s="34"/>
      <c r="BY23" s="34">
        <f t="shared" ref="BY23:BZ23" si="365">BY20-BW23</f>
        <v>0</v>
      </c>
      <c r="BZ23" s="34">
        <f t="shared" si="365"/>
        <v>0</v>
      </c>
      <c r="CA23" s="34"/>
      <c r="CB23" s="35" t="e">
        <f t="shared" ref="CB23:CB29" si="366">((CA23+CC23)/BY23)</f>
        <v>#DIV/0!</v>
      </c>
      <c r="CC23" s="34"/>
      <c r="CD23" s="35" t="e">
        <f t="shared" ref="CD23:CD29" si="367">CC23/(CA23+CC23)</f>
        <v>#DIV/0!</v>
      </c>
      <c r="CE23" s="36"/>
      <c r="CF23" s="34"/>
      <c r="CG23" s="34"/>
      <c r="CH23" s="37"/>
      <c r="CI23" s="33"/>
      <c r="CJ23" s="34"/>
      <c r="CK23" s="34">
        <f t="shared" ref="CK23:CL23" si="368">CK20-CI23</f>
        <v>0</v>
      </c>
      <c r="CL23" s="34">
        <f t="shared" si="368"/>
        <v>0</v>
      </c>
      <c r="CM23" s="34"/>
      <c r="CN23" s="35" t="e">
        <f t="shared" ref="CN23:CN29" si="369">((CM23+CO23)/CK23)</f>
        <v>#DIV/0!</v>
      </c>
      <c r="CO23" s="34"/>
      <c r="CP23" s="35" t="e">
        <f t="shared" ref="CP23:CP29" si="370">CO23/(CM23+CO23)</f>
        <v>#DIV/0!</v>
      </c>
      <c r="CQ23" s="36"/>
      <c r="CR23" s="34"/>
      <c r="CS23" s="34"/>
      <c r="CT23" s="37"/>
      <c r="CU23" s="33"/>
      <c r="CV23" s="34"/>
      <c r="CW23" s="34">
        <f t="shared" ref="CW23:CX23" si="371">CW20-CU23</f>
        <v>0</v>
      </c>
      <c r="CX23" s="34">
        <f t="shared" si="371"/>
        <v>0</v>
      </c>
      <c r="CY23" s="34"/>
      <c r="CZ23" s="35" t="e">
        <f t="shared" ref="CZ23:CZ29" si="372">((CY23+DA23)/CW23)</f>
        <v>#DIV/0!</v>
      </c>
      <c r="DA23" s="34"/>
      <c r="DB23" s="35" t="e">
        <f t="shared" ref="DB23:DB29" si="373">DA23/(CY23+DA23)</f>
        <v>#DIV/0!</v>
      </c>
      <c r="DC23" s="36"/>
      <c r="DD23" s="34"/>
      <c r="DE23" s="34"/>
      <c r="DF23" s="37"/>
      <c r="DG23" s="33"/>
      <c r="DH23" s="34"/>
      <c r="DI23" s="34">
        <f t="shared" ref="DI23:DJ23" si="374">DI20-DG23</f>
        <v>0</v>
      </c>
      <c r="DJ23" s="34">
        <f t="shared" si="374"/>
        <v>0</v>
      </c>
      <c r="DK23" s="34"/>
      <c r="DL23" s="35" t="e">
        <f t="shared" ref="DL23:DL29" si="375">((DK23+DM23)/DI23)</f>
        <v>#DIV/0!</v>
      </c>
      <c r="DM23" s="34"/>
      <c r="DN23" s="35" t="e">
        <f t="shared" ref="DN23:DN29" si="376">DM23/(DK23+DM23)</f>
        <v>#DIV/0!</v>
      </c>
      <c r="DO23" s="36"/>
      <c r="DP23" s="34"/>
      <c r="DQ23" s="34"/>
      <c r="DR23" s="37"/>
      <c r="DS23" s="33"/>
      <c r="DT23" s="34"/>
      <c r="DU23" s="34">
        <f t="shared" ref="DU23:DV23" si="377">DU20-DS23</f>
        <v>0</v>
      </c>
      <c r="DV23" s="34">
        <f t="shared" si="377"/>
        <v>0</v>
      </c>
      <c r="DW23" s="34"/>
      <c r="DX23" s="35" t="e">
        <f t="shared" ref="DX23:DX29" si="378">((DW23+DY23)/DU23)</f>
        <v>#DIV/0!</v>
      </c>
      <c r="DY23" s="34"/>
      <c r="DZ23" s="35" t="e">
        <f t="shared" ref="DZ23:DZ29" si="379">DY23/(DW23+DY23)</f>
        <v>#DIV/0!</v>
      </c>
      <c r="EA23" s="36"/>
      <c r="EB23" s="34"/>
      <c r="EC23" s="34"/>
      <c r="ED23" s="37"/>
      <c r="EE23" s="33"/>
      <c r="EF23" s="34"/>
      <c r="EG23" s="34">
        <f t="shared" ref="EG23:EH23" si="380">EG20-EE23</f>
        <v>0</v>
      </c>
      <c r="EH23" s="34">
        <f t="shared" si="380"/>
        <v>0</v>
      </c>
      <c r="EI23" s="34"/>
      <c r="EJ23" s="35" t="e">
        <f t="shared" ref="EJ23:EJ29" si="381">((EI23+EK23)/EG23)</f>
        <v>#DIV/0!</v>
      </c>
      <c r="EK23" s="34"/>
      <c r="EL23" s="35" t="e">
        <f t="shared" ref="EL23:EL29" si="382">EK23/(EI23+EK23)</f>
        <v>#DIV/0!</v>
      </c>
      <c r="EM23" s="36"/>
      <c r="EN23" s="34"/>
      <c r="EO23" s="34"/>
      <c r="EP23" s="37"/>
      <c r="EQ23" s="33"/>
      <c r="ER23" s="34"/>
      <c r="ES23" s="34">
        <f t="shared" ref="ES23:ET23" si="383">ES20-EQ23</f>
        <v>0</v>
      </c>
      <c r="ET23" s="34">
        <f t="shared" si="383"/>
        <v>0</v>
      </c>
      <c r="EU23" s="34"/>
      <c r="EV23" s="35" t="e">
        <f t="shared" ref="EV23:EV29" si="384">((EU23+EW23)/ES23)</f>
        <v>#DIV/0!</v>
      </c>
      <c r="EW23" s="34"/>
      <c r="EX23" s="35" t="e">
        <f t="shared" ref="EX23:EX29" si="385">EW23/(EU23+EW23)</f>
        <v>#DIV/0!</v>
      </c>
      <c r="EY23" s="36"/>
      <c r="EZ23" s="34"/>
      <c r="FA23" s="34"/>
      <c r="FB23" s="37"/>
      <c r="FC23" s="33"/>
      <c r="FD23" s="34"/>
      <c r="FE23" s="34">
        <f t="shared" ref="FE23:FF23" si="386">FE20-FC23</f>
        <v>0</v>
      </c>
      <c r="FF23" s="34">
        <f t="shared" si="386"/>
        <v>0</v>
      </c>
      <c r="FG23" s="34"/>
      <c r="FH23" s="35" t="e">
        <f t="shared" ref="FH23:FH29" si="387">((FG23+FI23)/FE23)</f>
        <v>#DIV/0!</v>
      </c>
      <c r="FI23" s="34"/>
      <c r="FJ23" s="35" t="e">
        <f t="shared" ref="FJ23:FJ29" si="388">FI23/(FG23+FI23)</f>
        <v>#DIV/0!</v>
      </c>
      <c r="FK23" s="36"/>
      <c r="FL23" s="34"/>
      <c r="FM23" s="34"/>
      <c r="FN23" s="37"/>
      <c r="FO23" s="33"/>
      <c r="FP23" s="34"/>
      <c r="FQ23" s="34">
        <f t="shared" ref="FQ23:FR23" si="389">FQ20-FO23</f>
        <v>0</v>
      </c>
      <c r="FR23" s="34">
        <f t="shared" si="389"/>
        <v>0</v>
      </c>
      <c r="FS23" s="34"/>
      <c r="FT23" s="35" t="e">
        <f t="shared" ref="FT23:FT29" si="390">((FS23+FU23)/FQ23)</f>
        <v>#DIV/0!</v>
      </c>
      <c r="FU23" s="34"/>
      <c r="FV23" s="35" t="e">
        <f t="shared" ref="FV23:FV29" si="391">FU23/(FS23+FU23)</f>
        <v>#DIV/0!</v>
      </c>
      <c r="FW23" s="36"/>
      <c r="FX23" s="34"/>
      <c r="FY23" s="34"/>
      <c r="FZ23" s="37"/>
      <c r="GA23" s="33"/>
      <c r="GB23" s="34"/>
      <c r="GC23" s="34">
        <f t="shared" ref="GC23:GD23" si="392">GC20-GA23</f>
        <v>0</v>
      </c>
      <c r="GD23" s="34">
        <f t="shared" si="392"/>
        <v>0</v>
      </c>
      <c r="GE23" s="34"/>
      <c r="GF23" s="35" t="e">
        <f t="shared" ref="GF23:GF29" si="393">((GE23+GG23)/GC23)</f>
        <v>#DIV/0!</v>
      </c>
      <c r="GG23" s="34"/>
      <c r="GH23" s="35" t="e">
        <f t="shared" ref="GH23:GH29" si="394">GG23/(GE23+GG23)</f>
        <v>#DIV/0!</v>
      </c>
      <c r="GI23" s="36"/>
      <c r="GJ23" s="34"/>
      <c r="GK23" s="34"/>
      <c r="GL23" s="37"/>
      <c r="GM23" s="33"/>
      <c r="GN23" s="34"/>
      <c r="GO23" s="34">
        <f t="shared" ref="GO23:GP23" si="395">GO20-GM23</f>
        <v>0</v>
      </c>
      <c r="GP23" s="34">
        <f t="shared" si="395"/>
        <v>0</v>
      </c>
      <c r="GQ23" s="34"/>
      <c r="GR23" s="35" t="e">
        <f t="shared" ref="GR23:GR29" si="396">((GQ23+GS23)/GO23)</f>
        <v>#DIV/0!</v>
      </c>
      <c r="GS23" s="34"/>
      <c r="GT23" s="35" t="e">
        <f t="shared" ref="GT23:GT29" si="397">GS23/(GQ23+GS23)</f>
        <v>#DIV/0!</v>
      </c>
      <c r="GU23" s="36"/>
      <c r="GV23" s="34"/>
      <c r="GW23" s="34"/>
      <c r="GX23" s="37"/>
      <c r="GY23" s="33"/>
      <c r="GZ23" s="34"/>
      <c r="HA23" s="34">
        <f t="shared" ref="HA23:HB23" si="398">HA20-GY23</f>
        <v>0</v>
      </c>
      <c r="HB23" s="34">
        <f t="shared" si="398"/>
        <v>0</v>
      </c>
      <c r="HC23" s="34"/>
      <c r="HD23" s="35" t="e">
        <f t="shared" ref="HD23:HD29" si="399">((HC23+HE23)/HA23)</f>
        <v>#DIV/0!</v>
      </c>
      <c r="HE23" s="34"/>
      <c r="HF23" s="35" t="e">
        <f t="shared" ref="HF23:HF29" si="400">HE23/(HC23+HE23)</f>
        <v>#DIV/0!</v>
      </c>
      <c r="HG23" s="36"/>
      <c r="HH23" s="34"/>
      <c r="HI23" s="34"/>
      <c r="HJ23" s="37"/>
      <c r="HK23" s="33">
        <f t="shared" ref="HK23:HK30" si="401">+C23+O23+AA23+AM23+AY23+BK23+BW23+CI23+CU23+DG23+DS23+EE23+EQ23+FC23+FO23+GA23+GM23+GY23</f>
        <v>0</v>
      </c>
      <c r="HL23" s="34">
        <f t="shared" ref="HL23:HL30" si="402">+D23+P23+AB23+AN23+AZ23+BL23+BX23+CJ23+CV23+DH23+DT23+EF23+ER23+FD23+FP23+GB23+GN23+GZ23</f>
        <v>0</v>
      </c>
      <c r="HM23" s="34">
        <f t="shared" ref="HM23:HM29" si="403">+E23+Q23+AC23+AO23+BA23+BM23+BY23+CK23+CW23+DI23+DU23+EG23+ES23+FE23+FQ23+GC23+GO23+HA23</f>
        <v>3570</v>
      </c>
      <c r="HN23" s="34">
        <f t="shared" ref="HN23:HN29" si="404">+F23+R23+AD23+AP23+BB23+BN23+BZ23+CL23+CX23+DJ23+DV23+EH23+ET23+FF23+FR23+GD23+GP23+HB23</f>
        <v>293</v>
      </c>
      <c r="HO23" s="34">
        <f t="shared" ref="HO23:HO30" si="405">+G23+S23+AE23+AQ23+BC23+BO23+CA23+CM23+CY23+DK23+DW23+EI23+EU23+FG23+FS23+GE23+GQ23+HC23+I23+U23+AG23+AS23+BE23+BQ23+CC23+CO23+DA23+DM23+DY23+EK23+EW23+FI23+FU23+GG23+GS23+HE23</f>
        <v>111</v>
      </c>
      <c r="HP23" s="201">
        <f t="shared" ref="HP23:HP29" si="406">+(HO23)/HM23</f>
        <v>3.1092436974789917E-2</v>
      </c>
      <c r="HQ23" s="48">
        <f t="shared" ref="HQ23:HQ30" si="407">+I23+U23+AG23+AS23+BE23+BQ23+CC23+CO23+DA23+DM23+DY23+EK23+EW23+FI23+FU23+GG23+GS23+HE23</f>
        <v>0</v>
      </c>
      <c r="HR23" s="35">
        <f t="shared" ref="HR23:HR30" si="408">+(HQ23/(HO23))</f>
        <v>0</v>
      </c>
      <c r="HS23" s="49"/>
      <c r="HT23" s="50"/>
      <c r="HU23" s="49">
        <f t="shared" ref="HU23:HU29" si="409">+HT23/HO23*100</f>
        <v>0</v>
      </c>
      <c r="HV23" s="48"/>
      <c r="HW23" s="37"/>
    </row>
    <row r="24" spans="1:231" ht="18.75" x14ac:dyDescent="0.25">
      <c r="A24" s="211"/>
      <c r="B24" s="41">
        <f t="shared" ref="B24" si="410">+B23+1</f>
        <v>44520</v>
      </c>
      <c r="C24" s="10"/>
      <c r="D24" s="11"/>
      <c r="E24" s="74">
        <f t="shared" ref="E24:F24" si="411">E23-C24</f>
        <v>673</v>
      </c>
      <c r="F24" s="74">
        <f t="shared" si="411"/>
        <v>56</v>
      </c>
      <c r="G24" s="11">
        <v>6</v>
      </c>
      <c r="H24" s="12">
        <f t="shared" si="343"/>
        <v>8.9153046062407128E-3</v>
      </c>
      <c r="I24" s="11"/>
      <c r="J24" s="12">
        <f t="shared" si="344"/>
        <v>0</v>
      </c>
      <c r="K24" s="13"/>
      <c r="L24" s="11"/>
      <c r="M24" s="11"/>
      <c r="N24" s="14"/>
      <c r="O24" s="10"/>
      <c r="P24" s="11"/>
      <c r="Q24" s="74">
        <f t="shared" ref="Q24:R24" si="412">Q23-O24</f>
        <v>672</v>
      </c>
      <c r="R24" s="74">
        <f t="shared" si="412"/>
        <v>55</v>
      </c>
      <c r="S24" s="11">
        <v>13</v>
      </c>
      <c r="T24" s="12">
        <f t="shared" si="347"/>
        <v>1.9345238095238096E-2</v>
      </c>
      <c r="U24" s="11"/>
      <c r="V24" s="12">
        <f t="shared" si="348"/>
        <v>0</v>
      </c>
      <c r="W24" s="13"/>
      <c r="X24" s="11"/>
      <c r="Y24" s="11"/>
      <c r="Z24" s="14"/>
      <c r="AA24" s="10"/>
      <c r="AB24" s="11">
        <v>1</v>
      </c>
      <c r="AC24" s="74">
        <f t="shared" ref="AC24:AD24" si="413">AC23-AA24</f>
        <v>671</v>
      </c>
      <c r="AD24" s="74">
        <f t="shared" si="413"/>
        <v>54</v>
      </c>
      <c r="AE24" s="11">
        <v>16</v>
      </c>
      <c r="AF24" s="12">
        <f t="shared" si="351"/>
        <v>2.3845007451564829E-2</v>
      </c>
      <c r="AG24" s="11"/>
      <c r="AH24" s="12">
        <f t="shared" si="352"/>
        <v>0</v>
      </c>
      <c r="AI24" s="13"/>
      <c r="AJ24" s="11"/>
      <c r="AK24" s="11"/>
      <c r="AL24" s="14"/>
      <c r="AM24" s="10"/>
      <c r="AN24" s="11"/>
      <c r="AO24" s="74">
        <f t="shared" ref="AO24:AP24" si="414">AO23-AM24</f>
        <v>208</v>
      </c>
      <c r="AP24" s="74">
        <f t="shared" si="414"/>
        <v>17</v>
      </c>
      <c r="AQ24" s="11">
        <v>4</v>
      </c>
      <c r="AR24" s="12">
        <f t="shared" si="355"/>
        <v>1.9230769230769232E-2</v>
      </c>
      <c r="AS24" s="11"/>
      <c r="AT24" s="12">
        <f t="shared" si="356"/>
        <v>0</v>
      </c>
      <c r="AU24" s="13"/>
      <c r="AV24" s="11"/>
      <c r="AW24" s="11"/>
      <c r="AX24" s="14"/>
      <c r="AY24" s="10"/>
      <c r="AZ24" s="11"/>
      <c r="BA24" s="74">
        <f t="shared" ref="BA24:BB24" si="415">BA23-AY24</f>
        <v>674</v>
      </c>
      <c r="BB24" s="74">
        <f t="shared" si="415"/>
        <v>56</v>
      </c>
      <c r="BC24" s="11">
        <v>45</v>
      </c>
      <c r="BD24" s="12">
        <f t="shared" si="359"/>
        <v>6.6765578635014838E-2</v>
      </c>
      <c r="BE24" s="11"/>
      <c r="BF24" s="12">
        <f t="shared" si="360"/>
        <v>0</v>
      </c>
      <c r="BG24" s="13"/>
      <c r="BH24" s="11"/>
      <c r="BI24" s="11"/>
      <c r="BJ24" s="14"/>
      <c r="BK24" s="10"/>
      <c r="BL24" s="11"/>
      <c r="BM24" s="74">
        <f t="shared" ref="BM24:BN24" si="416">BM23-BK24</f>
        <v>672</v>
      </c>
      <c r="BN24" s="74">
        <f t="shared" si="416"/>
        <v>54</v>
      </c>
      <c r="BO24" s="11">
        <v>56</v>
      </c>
      <c r="BP24" s="12">
        <f t="shared" si="363"/>
        <v>8.3333333333333329E-2</v>
      </c>
      <c r="BQ24" s="11"/>
      <c r="BR24" s="12">
        <f t="shared" si="364"/>
        <v>0</v>
      </c>
      <c r="BS24" s="13"/>
      <c r="BT24" s="11"/>
      <c r="BU24" s="11"/>
      <c r="BV24" s="14"/>
      <c r="BW24" s="10"/>
      <c r="BX24" s="11"/>
      <c r="BY24" s="74">
        <f t="shared" ref="BY24:BZ24" si="417">BY23-BW24</f>
        <v>0</v>
      </c>
      <c r="BZ24" s="74">
        <f t="shared" si="417"/>
        <v>0</v>
      </c>
      <c r="CA24" s="11"/>
      <c r="CB24" s="12" t="e">
        <f t="shared" si="366"/>
        <v>#DIV/0!</v>
      </c>
      <c r="CC24" s="11"/>
      <c r="CD24" s="12" t="e">
        <f t="shared" si="367"/>
        <v>#DIV/0!</v>
      </c>
      <c r="CE24" s="13"/>
      <c r="CF24" s="11"/>
      <c r="CG24" s="11"/>
      <c r="CH24" s="14"/>
      <c r="CI24" s="10"/>
      <c r="CJ24" s="11"/>
      <c r="CK24" s="74">
        <f t="shared" ref="CK24:CL24" si="418">CK23-CI24</f>
        <v>0</v>
      </c>
      <c r="CL24" s="74">
        <f t="shared" si="418"/>
        <v>0</v>
      </c>
      <c r="CM24" s="11"/>
      <c r="CN24" s="12" t="e">
        <f t="shared" si="369"/>
        <v>#DIV/0!</v>
      </c>
      <c r="CO24" s="11"/>
      <c r="CP24" s="12" t="e">
        <f t="shared" si="370"/>
        <v>#DIV/0!</v>
      </c>
      <c r="CQ24" s="13"/>
      <c r="CR24" s="11"/>
      <c r="CS24" s="11"/>
      <c r="CT24" s="14"/>
      <c r="CU24" s="10"/>
      <c r="CV24" s="11"/>
      <c r="CW24" s="74">
        <f t="shared" ref="CW24:CX24" si="419">CW23-CU24</f>
        <v>0</v>
      </c>
      <c r="CX24" s="74">
        <f t="shared" si="419"/>
        <v>0</v>
      </c>
      <c r="CY24" s="11"/>
      <c r="CZ24" s="12" t="e">
        <f t="shared" si="372"/>
        <v>#DIV/0!</v>
      </c>
      <c r="DA24" s="11"/>
      <c r="DB24" s="12" t="e">
        <f t="shared" si="373"/>
        <v>#DIV/0!</v>
      </c>
      <c r="DC24" s="13"/>
      <c r="DD24" s="11"/>
      <c r="DE24" s="11"/>
      <c r="DF24" s="14"/>
      <c r="DG24" s="10"/>
      <c r="DH24" s="11"/>
      <c r="DI24" s="74">
        <f t="shared" ref="DI24:DJ24" si="420">DI23-DG24</f>
        <v>0</v>
      </c>
      <c r="DJ24" s="74">
        <f t="shared" si="420"/>
        <v>0</v>
      </c>
      <c r="DK24" s="11"/>
      <c r="DL24" s="12" t="e">
        <f t="shared" si="375"/>
        <v>#DIV/0!</v>
      </c>
      <c r="DM24" s="11"/>
      <c r="DN24" s="12" t="e">
        <f t="shared" si="376"/>
        <v>#DIV/0!</v>
      </c>
      <c r="DO24" s="13"/>
      <c r="DP24" s="11"/>
      <c r="DQ24" s="11"/>
      <c r="DR24" s="14"/>
      <c r="DS24" s="10"/>
      <c r="DT24" s="11"/>
      <c r="DU24" s="74">
        <f t="shared" ref="DU24:DV24" si="421">DU23-DS24</f>
        <v>0</v>
      </c>
      <c r="DV24" s="74">
        <f t="shared" si="421"/>
        <v>0</v>
      </c>
      <c r="DW24" s="11"/>
      <c r="DX24" s="12" t="e">
        <f t="shared" si="378"/>
        <v>#DIV/0!</v>
      </c>
      <c r="DY24" s="11"/>
      <c r="DZ24" s="12" t="e">
        <f t="shared" si="379"/>
        <v>#DIV/0!</v>
      </c>
      <c r="EA24" s="13"/>
      <c r="EB24" s="11"/>
      <c r="EC24" s="11"/>
      <c r="ED24" s="14"/>
      <c r="EE24" s="10"/>
      <c r="EF24" s="11"/>
      <c r="EG24" s="74">
        <f t="shared" ref="EG24:EH24" si="422">EG23-EE24</f>
        <v>0</v>
      </c>
      <c r="EH24" s="74">
        <f t="shared" si="422"/>
        <v>0</v>
      </c>
      <c r="EI24" s="11"/>
      <c r="EJ24" s="12" t="e">
        <f t="shared" si="381"/>
        <v>#DIV/0!</v>
      </c>
      <c r="EK24" s="11"/>
      <c r="EL24" s="12" t="e">
        <f t="shared" si="382"/>
        <v>#DIV/0!</v>
      </c>
      <c r="EM24" s="13"/>
      <c r="EN24" s="11"/>
      <c r="EO24" s="11"/>
      <c r="EP24" s="14"/>
      <c r="EQ24" s="10"/>
      <c r="ER24" s="11"/>
      <c r="ES24" s="74">
        <f t="shared" ref="ES24:ET24" si="423">ES23-EQ24</f>
        <v>0</v>
      </c>
      <c r="ET24" s="74">
        <f t="shared" si="423"/>
        <v>0</v>
      </c>
      <c r="EU24" s="11"/>
      <c r="EV24" s="12" t="e">
        <f t="shared" si="384"/>
        <v>#DIV/0!</v>
      </c>
      <c r="EW24" s="11"/>
      <c r="EX24" s="12" t="e">
        <f t="shared" si="385"/>
        <v>#DIV/0!</v>
      </c>
      <c r="EY24" s="13"/>
      <c r="EZ24" s="11"/>
      <c r="FA24" s="11"/>
      <c r="FB24" s="14"/>
      <c r="FC24" s="10"/>
      <c r="FD24" s="11"/>
      <c r="FE24" s="74">
        <f t="shared" ref="FE24:FF24" si="424">FE23-FC24</f>
        <v>0</v>
      </c>
      <c r="FF24" s="74">
        <f t="shared" si="424"/>
        <v>0</v>
      </c>
      <c r="FG24" s="11"/>
      <c r="FH24" s="12" t="e">
        <f t="shared" si="387"/>
        <v>#DIV/0!</v>
      </c>
      <c r="FI24" s="11"/>
      <c r="FJ24" s="12" t="e">
        <f t="shared" si="388"/>
        <v>#DIV/0!</v>
      </c>
      <c r="FK24" s="13"/>
      <c r="FL24" s="11"/>
      <c r="FM24" s="11"/>
      <c r="FN24" s="14"/>
      <c r="FO24" s="10"/>
      <c r="FP24" s="11"/>
      <c r="FQ24" s="74">
        <f t="shared" ref="FQ24:FR24" si="425">FQ23-FO24</f>
        <v>0</v>
      </c>
      <c r="FR24" s="74">
        <f t="shared" si="425"/>
        <v>0</v>
      </c>
      <c r="FS24" s="11"/>
      <c r="FT24" s="12" t="e">
        <f t="shared" si="390"/>
        <v>#DIV/0!</v>
      </c>
      <c r="FU24" s="11"/>
      <c r="FV24" s="12" t="e">
        <f t="shared" si="391"/>
        <v>#DIV/0!</v>
      </c>
      <c r="FW24" s="13"/>
      <c r="FX24" s="11"/>
      <c r="FY24" s="11"/>
      <c r="FZ24" s="14"/>
      <c r="GA24" s="10"/>
      <c r="GB24" s="11"/>
      <c r="GC24" s="74">
        <f t="shared" ref="GC24:GD24" si="426">GC23-GA24</f>
        <v>0</v>
      </c>
      <c r="GD24" s="74">
        <f t="shared" si="426"/>
        <v>0</v>
      </c>
      <c r="GE24" s="11"/>
      <c r="GF24" s="12" t="e">
        <f t="shared" si="393"/>
        <v>#DIV/0!</v>
      </c>
      <c r="GG24" s="11"/>
      <c r="GH24" s="12" t="e">
        <f t="shared" si="394"/>
        <v>#DIV/0!</v>
      </c>
      <c r="GI24" s="13"/>
      <c r="GJ24" s="11"/>
      <c r="GK24" s="11"/>
      <c r="GL24" s="14"/>
      <c r="GM24" s="10"/>
      <c r="GN24" s="11"/>
      <c r="GO24" s="74">
        <f t="shared" ref="GO24:GP24" si="427">GO23-GM24</f>
        <v>0</v>
      </c>
      <c r="GP24" s="74">
        <f t="shared" si="427"/>
        <v>0</v>
      </c>
      <c r="GQ24" s="11"/>
      <c r="GR24" s="12" t="e">
        <f t="shared" si="396"/>
        <v>#DIV/0!</v>
      </c>
      <c r="GS24" s="11"/>
      <c r="GT24" s="12" t="e">
        <f t="shared" si="397"/>
        <v>#DIV/0!</v>
      </c>
      <c r="GU24" s="13"/>
      <c r="GV24" s="11"/>
      <c r="GW24" s="11"/>
      <c r="GX24" s="14"/>
      <c r="GY24" s="10"/>
      <c r="GZ24" s="11"/>
      <c r="HA24" s="74">
        <f t="shared" ref="HA24:HB24" si="428">HA23-GY24</f>
        <v>0</v>
      </c>
      <c r="HB24" s="74">
        <f t="shared" si="428"/>
        <v>0</v>
      </c>
      <c r="HC24" s="11"/>
      <c r="HD24" s="12" t="e">
        <f t="shared" si="399"/>
        <v>#DIV/0!</v>
      </c>
      <c r="HE24" s="11"/>
      <c r="HF24" s="12" t="e">
        <f t="shared" si="400"/>
        <v>#DIV/0!</v>
      </c>
      <c r="HG24" s="13"/>
      <c r="HH24" s="11"/>
      <c r="HI24" s="11"/>
      <c r="HJ24" s="14"/>
      <c r="HK24" s="10">
        <f t="shared" si="401"/>
        <v>0</v>
      </c>
      <c r="HL24" s="11">
        <f t="shared" si="402"/>
        <v>1</v>
      </c>
      <c r="HM24" s="11">
        <f t="shared" si="403"/>
        <v>3570</v>
      </c>
      <c r="HN24" s="11">
        <f t="shared" si="404"/>
        <v>292</v>
      </c>
      <c r="HO24" s="11">
        <f t="shared" si="405"/>
        <v>140</v>
      </c>
      <c r="HP24" s="202">
        <f t="shared" si="406"/>
        <v>3.9215686274509803E-2</v>
      </c>
      <c r="HQ24" s="15">
        <f t="shared" si="407"/>
        <v>0</v>
      </c>
      <c r="HR24" s="12">
        <f t="shared" si="408"/>
        <v>0</v>
      </c>
      <c r="HS24" s="16"/>
      <c r="HT24" s="17"/>
      <c r="HU24" s="16">
        <f t="shared" si="409"/>
        <v>0</v>
      </c>
      <c r="HV24" s="15"/>
      <c r="HW24" s="14"/>
    </row>
    <row r="25" spans="1:231" ht="18.75" x14ac:dyDescent="0.25">
      <c r="A25" s="211"/>
      <c r="B25" s="41">
        <f t="shared" ref="B25:B87" si="429">+B24+1</f>
        <v>44521</v>
      </c>
      <c r="C25" s="10"/>
      <c r="D25" s="11"/>
      <c r="E25" s="74">
        <f t="shared" ref="E25:E29" si="430">E24-C25</f>
        <v>673</v>
      </c>
      <c r="F25" s="74">
        <f t="shared" ref="F25:F29" si="431">F24-D25</f>
        <v>56</v>
      </c>
      <c r="G25" s="11">
        <v>13</v>
      </c>
      <c r="H25" s="12">
        <f t="shared" si="343"/>
        <v>1.9316493313521546E-2</v>
      </c>
      <c r="I25" s="11"/>
      <c r="J25" s="12">
        <f t="shared" si="344"/>
        <v>0</v>
      </c>
      <c r="K25" s="13"/>
      <c r="L25" s="11"/>
      <c r="M25" s="11"/>
      <c r="N25" s="14"/>
      <c r="O25" s="10"/>
      <c r="P25" s="11"/>
      <c r="Q25" s="74">
        <f t="shared" ref="Q25:Q29" si="432">Q24-O25</f>
        <v>672</v>
      </c>
      <c r="R25" s="74">
        <f t="shared" ref="R25:R29" si="433">R24-P25</f>
        <v>55</v>
      </c>
      <c r="S25" s="11">
        <v>25</v>
      </c>
      <c r="T25" s="12">
        <f t="shared" si="347"/>
        <v>5.3571428571428568E-2</v>
      </c>
      <c r="U25" s="11">
        <v>11</v>
      </c>
      <c r="V25" s="12">
        <f t="shared" si="348"/>
        <v>0.30555555555555558</v>
      </c>
      <c r="W25" s="149">
        <v>124.8993</v>
      </c>
      <c r="X25" s="11"/>
      <c r="Y25" s="11"/>
      <c r="Z25" s="14"/>
      <c r="AA25" s="10"/>
      <c r="AB25" s="11"/>
      <c r="AC25" s="74">
        <f t="shared" ref="AC25:AC29" si="434">AC24-AA25</f>
        <v>671</v>
      </c>
      <c r="AD25" s="74">
        <f t="shared" ref="AD25:AD29" si="435">AD24-AB25</f>
        <v>54</v>
      </c>
      <c r="AE25" s="11">
        <v>24</v>
      </c>
      <c r="AF25" s="12">
        <f t="shared" si="351"/>
        <v>4.4709388971684055E-2</v>
      </c>
      <c r="AG25" s="11">
        <v>6</v>
      </c>
      <c r="AH25" s="12">
        <f t="shared" si="352"/>
        <v>0.2</v>
      </c>
      <c r="AI25" s="149">
        <v>124.4388</v>
      </c>
      <c r="AJ25" s="11"/>
      <c r="AK25" s="11"/>
      <c r="AL25" s="14"/>
      <c r="AM25" s="10">
        <v>1</v>
      </c>
      <c r="AN25" s="11"/>
      <c r="AO25" s="74">
        <f t="shared" ref="AO25:AO29" si="436">AO24-AM25</f>
        <v>207</v>
      </c>
      <c r="AP25" s="74">
        <f t="shared" ref="AP25:AP29" si="437">AP24-AN25</f>
        <v>17</v>
      </c>
      <c r="AQ25" s="11">
        <v>4</v>
      </c>
      <c r="AR25" s="12">
        <f t="shared" si="355"/>
        <v>1.932367149758454E-2</v>
      </c>
      <c r="AS25" s="11"/>
      <c r="AT25" s="12">
        <f t="shared" si="356"/>
        <v>0</v>
      </c>
      <c r="AU25" s="13"/>
      <c r="AV25" s="11"/>
      <c r="AW25" s="11"/>
      <c r="AX25" s="14"/>
      <c r="AY25" s="10"/>
      <c r="AZ25" s="11"/>
      <c r="BA25" s="74">
        <f t="shared" ref="BA25:BA29" si="438">BA24-AY25</f>
        <v>674</v>
      </c>
      <c r="BB25" s="74">
        <f t="shared" ref="BB25:BB29" si="439">BB24-AZ25</f>
        <v>56</v>
      </c>
      <c r="BC25" s="11">
        <v>48</v>
      </c>
      <c r="BD25" s="12">
        <f t="shared" si="359"/>
        <v>8.6053412462908013E-2</v>
      </c>
      <c r="BE25" s="11">
        <v>10</v>
      </c>
      <c r="BF25" s="12">
        <f t="shared" si="360"/>
        <v>0.17241379310344829</v>
      </c>
      <c r="BG25" s="13"/>
      <c r="BH25" s="11"/>
      <c r="BI25" s="11"/>
      <c r="BJ25" s="14"/>
      <c r="BK25" s="10"/>
      <c r="BL25" s="11"/>
      <c r="BM25" s="74">
        <f t="shared" ref="BM25:BM29" si="440">BM24-BK25</f>
        <v>672</v>
      </c>
      <c r="BN25" s="74">
        <f t="shared" ref="BN25:BN29" si="441">BN24-BL25</f>
        <v>54</v>
      </c>
      <c r="BO25" s="11">
        <v>61</v>
      </c>
      <c r="BP25" s="12">
        <f t="shared" si="363"/>
        <v>0.11755952380952381</v>
      </c>
      <c r="BQ25" s="11">
        <v>18</v>
      </c>
      <c r="BR25" s="12">
        <f t="shared" si="364"/>
        <v>0.22784810126582278</v>
      </c>
      <c r="BS25" s="13"/>
      <c r="BT25" s="11"/>
      <c r="BU25" s="11"/>
      <c r="BV25" s="14"/>
      <c r="BW25" s="10"/>
      <c r="BX25" s="11"/>
      <c r="BY25" s="74">
        <f t="shared" ref="BY25:BZ29" si="442">BY24-BW25</f>
        <v>0</v>
      </c>
      <c r="BZ25" s="74">
        <f t="shared" si="442"/>
        <v>0</v>
      </c>
      <c r="CA25" s="11"/>
      <c r="CB25" s="12" t="e">
        <f t="shared" si="366"/>
        <v>#DIV/0!</v>
      </c>
      <c r="CC25" s="11"/>
      <c r="CD25" s="12" t="e">
        <f t="shared" si="367"/>
        <v>#DIV/0!</v>
      </c>
      <c r="CE25" s="13"/>
      <c r="CF25" s="11"/>
      <c r="CG25" s="11"/>
      <c r="CH25" s="14"/>
      <c r="CI25" s="10"/>
      <c r="CJ25" s="11"/>
      <c r="CK25" s="74">
        <f t="shared" ref="CK25:CL29" si="443">CK24-CI25</f>
        <v>0</v>
      </c>
      <c r="CL25" s="74">
        <f t="shared" si="443"/>
        <v>0</v>
      </c>
      <c r="CM25" s="11"/>
      <c r="CN25" s="12" t="e">
        <f t="shared" si="369"/>
        <v>#DIV/0!</v>
      </c>
      <c r="CO25" s="11"/>
      <c r="CP25" s="12" t="e">
        <f t="shared" si="370"/>
        <v>#DIV/0!</v>
      </c>
      <c r="CQ25" s="13"/>
      <c r="CR25" s="11"/>
      <c r="CS25" s="11"/>
      <c r="CT25" s="14"/>
      <c r="CU25" s="10"/>
      <c r="CV25" s="11"/>
      <c r="CW25" s="74">
        <f t="shared" ref="CW25:CX29" si="444">CW24-CU25</f>
        <v>0</v>
      </c>
      <c r="CX25" s="74">
        <f t="shared" si="444"/>
        <v>0</v>
      </c>
      <c r="CY25" s="11"/>
      <c r="CZ25" s="12" t="e">
        <f t="shared" si="372"/>
        <v>#DIV/0!</v>
      </c>
      <c r="DA25" s="11"/>
      <c r="DB25" s="12" t="e">
        <f t="shared" si="373"/>
        <v>#DIV/0!</v>
      </c>
      <c r="DC25" s="13"/>
      <c r="DD25" s="11"/>
      <c r="DE25" s="11"/>
      <c r="DF25" s="14"/>
      <c r="DG25" s="10"/>
      <c r="DH25" s="11"/>
      <c r="DI25" s="74">
        <f t="shared" ref="DI25:DJ29" si="445">DI24-DG25</f>
        <v>0</v>
      </c>
      <c r="DJ25" s="74">
        <f t="shared" si="445"/>
        <v>0</v>
      </c>
      <c r="DK25" s="11"/>
      <c r="DL25" s="12" t="e">
        <f t="shared" si="375"/>
        <v>#DIV/0!</v>
      </c>
      <c r="DM25" s="11"/>
      <c r="DN25" s="12" t="e">
        <f t="shared" si="376"/>
        <v>#DIV/0!</v>
      </c>
      <c r="DO25" s="13"/>
      <c r="DP25" s="11"/>
      <c r="DQ25" s="11"/>
      <c r="DR25" s="14"/>
      <c r="DS25" s="10"/>
      <c r="DT25" s="11"/>
      <c r="DU25" s="74">
        <f t="shared" ref="DU25:DV29" si="446">DU24-DS25</f>
        <v>0</v>
      </c>
      <c r="DV25" s="74">
        <f t="shared" si="446"/>
        <v>0</v>
      </c>
      <c r="DW25" s="11"/>
      <c r="DX25" s="12" t="e">
        <f t="shared" si="378"/>
        <v>#DIV/0!</v>
      </c>
      <c r="DY25" s="11"/>
      <c r="DZ25" s="12" t="e">
        <f t="shared" si="379"/>
        <v>#DIV/0!</v>
      </c>
      <c r="EA25" s="13"/>
      <c r="EB25" s="11"/>
      <c r="EC25" s="11"/>
      <c r="ED25" s="14"/>
      <c r="EE25" s="10"/>
      <c r="EF25" s="11"/>
      <c r="EG25" s="74">
        <f t="shared" ref="EG25:EH29" si="447">EG24-EE25</f>
        <v>0</v>
      </c>
      <c r="EH25" s="74">
        <f t="shared" si="447"/>
        <v>0</v>
      </c>
      <c r="EI25" s="11"/>
      <c r="EJ25" s="12" t="e">
        <f t="shared" si="381"/>
        <v>#DIV/0!</v>
      </c>
      <c r="EK25" s="11"/>
      <c r="EL25" s="12" t="e">
        <f t="shared" si="382"/>
        <v>#DIV/0!</v>
      </c>
      <c r="EM25" s="13"/>
      <c r="EN25" s="11"/>
      <c r="EO25" s="11"/>
      <c r="EP25" s="14"/>
      <c r="EQ25" s="10"/>
      <c r="ER25" s="11"/>
      <c r="ES25" s="74">
        <f t="shared" ref="ES25:ET29" si="448">ES24-EQ25</f>
        <v>0</v>
      </c>
      <c r="ET25" s="74">
        <f t="shared" si="448"/>
        <v>0</v>
      </c>
      <c r="EU25" s="11"/>
      <c r="EV25" s="12" t="e">
        <f t="shared" si="384"/>
        <v>#DIV/0!</v>
      </c>
      <c r="EW25" s="11"/>
      <c r="EX25" s="12" t="e">
        <f t="shared" si="385"/>
        <v>#DIV/0!</v>
      </c>
      <c r="EY25" s="13"/>
      <c r="EZ25" s="11"/>
      <c r="FA25" s="11"/>
      <c r="FB25" s="14"/>
      <c r="FC25" s="10"/>
      <c r="FD25" s="11"/>
      <c r="FE25" s="74">
        <f t="shared" ref="FE25:FF29" si="449">FE24-FC25</f>
        <v>0</v>
      </c>
      <c r="FF25" s="74">
        <f t="shared" si="449"/>
        <v>0</v>
      </c>
      <c r="FG25" s="11"/>
      <c r="FH25" s="12" t="e">
        <f t="shared" si="387"/>
        <v>#DIV/0!</v>
      </c>
      <c r="FI25" s="11"/>
      <c r="FJ25" s="12" t="e">
        <f t="shared" si="388"/>
        <v>#DIV/0!</v>
      </c>
      <c r="FK25" s="13"/>
      <c r="FL25" s="11"/>
      <c r="FM25" s="11"/>
      <c r="FN25" s="14"/>
      <c r="FO25" s="10"/>
      <c r="FP25" s="11"/>
      <c r="FQ25" s="74">
        <f t="shared" ref="FQ25:FR29" si="450">FQ24-FO25</f>
        <v>0</v>
      </c>
      <c r="FR25" s="74">
        <f t="shared" si="450"/>
        <v>0</v>
      </c>
      <c r="FS25" s="11"/>
      <c r="FT25" s="12" t="e">
        <f t="shared" si="390"/>
        <v>#DIV/0!</v>
      </c>
      <c r="FU25" s="11"/>
      <c r="FV25" s="12" t="e">
        <f t="shared" si="391"/>
        <v>#DIV/0!</v>
      </c>
      <c r="FW25" s="13"/>
      <c r="FX25" s="11"/>
      <c r="FY25" s="11"/>
      <c r="FZ25" s="14"/>
      <c r="GA25" s="10"/>
      <c r="GB25" s="11"/>
      <c r="GC25" s="74">
        <f t="shared" ref="GC25:GD29" si="451">GC24-GA25</f>
        <v>0</v>
      </c>
      <c r="GD25" s="74">
        <f t="shared" si="451"/>
        <v>0</v>
      </c>
      <c r="GE25" s="11"/>
      <c r="GF25" s="12" t="e">
        <f t="shared" si="393"/>
        <v>#DIV/0!</v>
      </c>
      <c r="GG25" s="11"/>
      <c r="GH25" s="12" t="e">
        <f t="shared" si="394"/>
        <v>#DIV/0!</v>
      </c>
      <c r="GI25" s="13"/>
      <c r="GJ25" s="11"/>
      <c r="GK25" s="11"/>
      <c r="GL25" s="14"/>
      <c r="GM25" s="10"/>
      <c r="GN25" s="11"/>
      <c r="GO25" s="74">
        <f t="shared" ref="GO25:GP29" si="452">GO24-GM25</f>
        <v>0</v>
      </c>
      <c r="GP25" s="74">
        <f t="shared" si="452"/>
        <v>0</v>
      </c>
      <c r="GQ25" s="11"/>
      <c r="GR25" s="12" t="e">
        <f t="shared" si="396"/>
        <v>#DIV/0!</v>
      </c>
      <c r="GS25" s="11"/>
      <c r="GT25" s="12" t="e">
        <f t="shared" si="397"/>
        <v>#DIV/0!</v>
      </c>
      <c r="GU25" s="13"/>
      <c r="GV25" s="11"/>
      <c r="GW25" s="11"/>
      <c r="GX25" s="14"/>
      <c r="GY25" s="10"/>
      <c r="GZ25" s="11"/>
      <c r="HA25" s="74">
        <f t="shared" ref="HA25:HB29" si="453">HA24-GY25</f>
        <v>0</v>
      </c>
      <c r="HB25" s="74">
        <f t="shared" si="453"/>
        <v>0</v>
      </c>
      <c r="HC25" s="11"/>
      <c r="HD25" s="12" t="e">
        <f t="shared" si="399"/>
        <v>#DIV/0!</v>
      </c>
      <c r="HE25" s="11"/>
      <c r="HF25" s="12" t="e">
        <f t="shared" si="400"/>
        <v>#DIV/0!</v>
      </c>
      <c r="HG25" s="13"/>
      <c r="HH25" s="11"/>
      <c r="HI25" s="11"/>
      <c r="HJ25" s="14"/>
      <c r="HK25" s="10">
        <f t="shared" si="401"/>
        <v>1</v>
      </c>
      <c r="HL25" s="11">
        <f t="shared" si="402"/>
        <v>0</v>
      </c>
      <c r="HM25" s="11">
        <f t="shared" si="403"/>
        <v>3569</v>
      </c>
      <c r="HN25" s="11">
        <f t="shared" si="404"/>
        <v>292</v>
      </c>
      <c r="HO25" s="11">
        <f t="shared" si="405"/>
        <v>220</v>
      </c>
      <c r="HP25" s="202">
        <f t="shared" si="406"/>
        <v>6.1641916503222191E-2</v>
      </c>
      <c r="HQ25" s="15">
        <f t="shared" si="407"/>
        <v>45</v>
      </c>
      <c r="HR25" s="12">
        <f t="shared" si="408"/>
        <v>0.20454545454545456</v>
      </c>
      <c r="HS25" s="16">
        <v>53</v>
      </c>
      <c r="HT25" s="17">
        <v>151</v>
      </c>
      <c r="HU25" s="16">
        <f t="shared" si="409"/>
        <v>68.63636363636364</v>
      </c>
      <c r="HV25" s="15"/>
      <c r="HW25" s="14"/>
    </row>
    <row r="26" spans="1:231" ht="18.75" x14ac:dyDescent="0.25">
      <c r="A26" s="211"/>
      <c r="B26" s="41">
        <f t="shared" si="429"/>
        <v>44522</v>
      </c>
      <c r="C26" s="10"/>
      <c r="D26" s="11"/>
      <c r="E26" s="74">
        <f t="shared" si="430"/>
        <v>673</v>
      </c>
      <c r="F26" s="74">
        <f t="shared" si="431"/>
        <v>56</v>
      </c>
      <c r="G26" s="11">
        <v>12</v>
      </c>
      <c r="H26" s="12">
        <f t="shared" si="343"/>
        <v>1.9316493313521546E-2</v>
      </c>
      <c r="I26" s="11">
        <v>1</v>
      </c>
      <c r="J26" s="12">
        <f t="shared" si="344"/>
        <v>7.6923076923076927E-2</v>
      </c>
      <c r="K26" s="11"/>
      <c r="L26" s="11"/>
      <c r="M26" s="18"/>
      <c r="N26" s="20"/>
      <c r="O26" s="10"/>
      <c r="P26" s="11"/>
      <c r="Q26" s="74">
        <f t="shared" si="432"/>
        <v>672</v>
      </c>
      <c r="R26" s="74">
        <f t="shared" si="433"/>
        <v>55</v>
      </c>
      <c r="S26" s="11">
        <v>22</v>
      </c>
      <c r="T26" s="12">
        <f t="shared" si="347"/>
        <v>3.8690476190476192E-2</v>
      </c>
      <c r="U26" s="11">
        <v>4</v>
      </c>
      <c r="V26" s="12">
        <f t="shared" si="348"/>
        <v>0.15384615384615385</v>
      </c>
      <c r="W26" s="11"/>
      <c r="X26" s="11"/>
      <c r="Y26" s="18"/>
      <c r="Z26" s="20"/>
      <c r="AA26" s="10"/>
      <c r="AB26" s="11"/>
      <c r="AC26" s="74">
        <f t="shared" si="434"/>
        <v>671</v>
      </c>
      <c r="AD26" s="74">
        <f t="shared" si="435"/>
        <v>54</v>
      </c>
      <c r="AE26" s="11">
        <v>20</v>
      </c>
      <c r="AF26" s="12">
        <f t="shared" si="351"/>
        <v>4.4709388971684055E-2</v>
      </c>
      <c r="AG26" s="11">
        <v>10</v>
      </c>
      <c r="AH26" s="12">
        <f t="shared" si="352"/>
        <v>0.33333333333333331</v>
      </c>
      <c r="AI26" s="11"/>
      <c r="AJ26" s="11"/>
      <c r="AK26" s="18"/>
      <c r="AL26" s="20"/>
      <c r="AM26" s="10">
        <v>1</v>
      </c>
      <c r="AN26" s="11"/>
      <c r="AO26" s="74">
        <f t="shared" si="436"/>
        <v>206</v>
      </c>
      <c r="AP26" s="74">
        <f t="shared" si="437"/>
        <v>17</v>
      </c>
      <c r="AQ26" s="11">
        <v>8</v>
      </c>
      <c r="AR26" s="12">
        <f t="shared" si="355"/>
        <v>4.3689320388349516E-2</v>
      </c>
      <c r="AS26" s="11">
        <v>1</v>
      </c>
      <c r="AT26" s="12">
        <f t="shared" si="356"/>
        <v>0.1111111111111111</v>
      </c>
      <c r="AU26" s="11"/>
      <c r="AV26" s="11"/>
      <c r="AW26" s="18"/>
      <c r="AX26" s="20"/>
      <c r="AY26" s="10"/>
      <c r="AZ26" s="11"/>
      <c r="BA26" s="74">
        <f t="shared" si="438"/>
        <v>674</v>
      </c>
      <c r="BB26" s="74">
        <f t="shared" si="439"/>
        <v>56</v>
      </c>
      <c r="BC26" s="11">
        <v>59</v>
      </c>
      <c r="BD26" s="12">
        <f t="shared" si="359"/>
        <v>0.10237388724035608</v>
      </c>
      <c r="BE26" s="11">
        <v>10</v>
      </c>
      <c r="BF26" s="12">
        <f t="shared" si="360"/>
        <v>0.14492753623188406</v>
      </c>
      <c r="BG26" s="11"/>
      <c r="BH26" s="11"/>
      <c r="BI26" s="18"/>
      <c r="BJ26" s="20"/>
      <c r="BK26" s="10">
        <v>1</v>
      </c>
      <c r="BL26" s="11"/>
      <c r="BM26" s="74">
        <f t="shared" si="440"/>
        <v>671</v>
      </c>
      <c r="BN26" s="74">
        <f t="shared" si="441"/>
        <v>54</v>
      </c>
      <c r="BO26" s="11">
        <v>71</v>
      </c>
      <c r="BP26" s="12">
        <f t="shared" si="363"/>
        <v>0.12816691505216096</v>
      </c>
      <c r="BQ26" s="11">
        <v>15</v>
      </c>
      <c r="BR26" s="12">
        <f t="shared" si="364"/>
        <v>0.1744186046511628</v>
      </c>
      <c r="BS26" s="11"/>
      <c r="BT26" s="11"/>
      <c r="BU26" s="18"/>
      <c r="BV26" s="20"/>
      <c r="BW26" s="10"/>
      <c r="BX26" s="11"/>
      <c r="BY26" s="74">
        <f t="shared" si="442"/>
        <v>0</v>
      </c>
      <c r="BZ26" s="74">
        <f t="shared" si="442"/>
        <v>0</v>
      </c>
      <c r="CA26" s="11"/>
      <c r="CB26" s="12" t="e">
        <f t="shared" si="366"/>
        <v>#DIV/0!</v>
      </c>
      <c r="CC26" s="11"/>
      <c r="CD26" s="12" t="e">
        <f t="shared" si="367"/>
        <v>#DIV/0!</v>
      </c>
      <c r="CE26" s="11"/>
      <c r="CF26" s="11"/>
      <c r="CG26" s="18"/>
      <c r="CH26" s="20"/>
      <c r="CI26" s="10"/>
      <c r="CJ26" s="11"/>
      <c r="CK26" s="74">
        <f t="shared" si="443"/>
        <v>0</v>
      </c>
      <c r="CL26" s="74">
        <f t="shared" si="443"/>
        <v>0</v>
      </c>
      <c r="CM26" s="11"/>
      <c r="CN26" s="12" t="e">
        <f t="shared" si="369"/>
        <v>#DIV/0!</v>
      </c>
      <c r="CO26" s="11"/>
      <c r="CP26" s="12" t="e">
        <f t="shared" si="370"/>
        <v>#DIV/0!</v>
      </c>
      <c r="CQ26" s="11"/>
      <c r="CR26" s="11"/>
      <c r="CS26" s="18"/>
      <c r="CT26" s="20"/>
      <c r="CU26" s="10"/>
      <c r="CV26" s="11"/>
      <c r="CW26" s="74">
        <f t="shared" si="444"/>
        <v>0</v>
      </c>
      <c r="CX26" s="74">
        <f t="shared" si="444"/>
        <v>0</v>
      </c>
      <c r="CY26" s="11"/>
      <c r="CZ26" s="12" t="e">
        <f t="shared" si="372"/>
        <v>#DIV/0!</v>
      </c>
      <c r="DA26" s="11"/>
      <c r="DB26" s="12" t="e">
        <f t="shared" si="373"/>
        <v>#DIV/0!</v>
      </c>
      <c r="DC26" s="11"/>
      <c r="DD26" s="11"/>
      <c r="DE26" s="18"/>
      <c r="DF26" s="20"/>
      <c r="DG26" s="10"/>
      <c r="DH26" s="11"/>
      <c r="DI26" s="74">
        <f t="shared" si="445"/>
        <v>0</v>
      </c>
      <c r="DJ26" s="74">
        <f t="shared" si="445"/>
        <v>0</v>
      </c>
      <c r="DK26" s="11"/>
      <c r="DL26" s="12" t="e">
        <f t="shared" si="375"/>
        <v>#DIV/0!</v>
      </c>
      <c r="DM26" s="11"/>
      <c r="DN26" s="12" t="e">
        <f t="shared" si="376"/>
        <v>#DIV/0!</v>
      </c>
      <c r="DO26" s="11"/>
      <c r="DP26" s="11"/>
      <c r="DQ26" s="18"/>
      <c r="DR26" s="20"/>
      <c r="DS26" s="10"/>
      <c r="DT26" s="11"/>
      <c r="DU26" s="74">
        <f t="shared" si="446"/>
        <v>0</v>
      </c>
      <c r="DV26" s="74">
        <f t="shared" si="446"/>
        <v>0</v>
      </c>
      <c r="DW26" s="11"/>
      <c r="DX26" s="12" t="e">
        <f t="shared" si="378"/>
        <v>#DIV/0!</v>
      </c>
      <c r="DY26" s="11"/>
      <c r="DZ26" s="12" t="e">
        <f t="shared" si="379"/>
        <v>#DIV/0!</v>
      </c>
      <c r="EA26" s="11"/>
      <c r="EB26" s="11"/>
      <c r="EC26" s="18"/>
      <c r="ED26" s="20"/>
      <c r="EE26" s="10"/>
      <c r="EF26" s="11"/>
      <c r="EG26" s="74">
        <f t="shared" si="447"/>
        <v>0</v>
      </c>
      <c r="EH26" s="74">
        <f t="shared" si="447"/>
        <v>0</v>
      </c>
      <c r="EI26" s="11"/>
      <c r="EJ26" s="12" t="e">
        <f t="shared" si="381"/>
        <v>#DIV/0!</v>
      </c>
      <c r="EK26" s="11"/>
      <c r="EL26" s="12" t="e">
        <f t="shared" si="382"/>
        <v>#DIV/0!</v>
      </c>
      <c r="EM26" s="11"/>
      <c r="EN26" s="11"/>
      <c r="EO26" s="18"/>
      <c r="EP26" s="20"/>
      <c r="EQ26" s="10"/>
      <c r="ER26" s="11"/>
      <c r="ES26" s="74">
        <f t="shared" si="448"/>
        <v>0</v>
      </c>
      <c r="ET26" s="74">
        <f t="shared" si="448"/>
        <v>0</v>
      </c>
      <c r="EU26" s="11"/>
      <c r="EV26" s="12" t="e">
        <f t="shared" si="384"/>
        <v>#DIV/0!</v>
      </c>
      <c r="EW26" s="11"/>
      <c r="EX26" s="12" t="e">
        <f t="shared" si="385"/>
        <v>#DIV/0!</v>
      </c>
      <c r="EY26" s="11"/>
      <c r="EZ26" s="11"/>
      <c r="FA26" s="18"/>
      <c r="FB26" s="20"/>
      <c r="FC26" s="10"/>
      <c r="FD26" s="11"/>
      <c r="FE26" s="74">
        <f t="shared" si="449"/>
        <v>0</v>
      </c>
      <c r="FF26" s="74">
        <f t="shared" si="449"/>
        <v>0</v>
      </c>
      <c r="FG26" s="11"/>
      <c r="FH26" s="12" t="e">
        <f t="shared" si="387"/>
        <v>#DIV/0!</v>
      </c>
      <c r="FI26" s="11"/>
      <c r="FJ26" s="12" t="e">
        <f t="shared" si="388"/>
        <v>#DIV/0!</v>
      </c>
      <c r="FK26" s="11"/>
      <c r="FL26" s="11"/>
      <c r="FM26" s="18"/>
      <c r="FN26" s="20"/>
      <c r="FO26" s="10"/>
      <c r="FP26" s="11"/>
      <c r="FQ26" s="74">
        <f t="shared" si="450"/>
        <v>0</v>
      </c>
      <c r="FR26" s="74">
        <f t="shared" si="450"/>
        <v>0</v>
      </c>
      <c r="FS26" s="11"/>
      <c r="FT26" s="12" t="e">
        <f t="shared" si="390"/>
        <v>#DIV/0!</v>
      </c>
      <c r="FU26" s="11"/>
      <c r="FV26" s="12" t="e">
        <f t="shared" si="391"/>
        <v>#DIV/0!</v>
      </c>
      <c r="FW26" s="11"/>
      <c r="FX26" s="11"/>
      <c r="FY26" s="18"/>
      <c r="FZ26" s="20"/>
      <c r="GA26" s="10"/>
      <c r="GB26" s="11"/>
      <c r="GC26" s="74">
        <f t="shared" si="451"/>
        <v>0</v>
      </c>
      <c r="GD26" s="74">
        <f t="shared" si="451"/>
        <v>0</v>
      </c>
      <c r="GE26" s="11"/>
      <c r="GF26" s="12" t="e">
        <f t="shared" si="393"/>
        <v>#DIV/0!</v>
      </c>
      <c r="GG26" s="11"/>
      <c r="GH26" s="12" t="e">
        <f t="shared" si="394"/>
        <v>#DIV/0!</v>
      </c>
      <c r="GI26" s="11"/>
      <c r="GJ26" s="11"/>
      <c r="GK26" s="18"/>
      <c r="GL26" s="20"/>
      <c r="GM26" s="10"/>
      <c r="GN26" s="11"/>
      <c r="GO26" s="74">
        <f t="shared" si="452"/>
        <v>0</v>
      </c>
      <c r="GP26" s="74">
        <f t="shared" si="452"/>
        <v>0</v>
      </c>
      <c r="GQ26" s="11"/>
      <c r="GR26" s="12" t="e">
        <f t="shared" si="396"/>
        <v>#DIV/0!</v>
      </c>
      <c r="GS26" s="11"/>
      <c r="GT26" s="12" t="e">
        <f t="shared" si="397"/>
        <v>#DIV/0!</v>
      </c>
      <c r="GU26" s="11"/>
      <c r="GV26" s="11"/>
      <c r="GW26" s="18"/>
      <c r="GX26" s="20"/>
      <c r="GY26" s="10"/>
      <c r="GZ26" s="11"/>
      <c r="HA26" s="74">
        <f t="shared" si="453"/>
        <v>0</v>
      </c>
      <c r="HB26" s="74">
        <f t="shared" si="453"/>
        <v>0</v>
      </c>
      <c r="HC26" s="11"/>
      <c r="HD26" s="12" t="e">
        <f t="shared" si="399"/>
        <v>#DIV/0!</v>
      </c>
      <c r="HE26" s="11"/>
      <c r="HF26" s="12" t="e">
        <f t="shared" si="400"/>
        <v>#DIV/0!</v>
      </c>
      <c r="HG26" s="11"/>
      <c r="HH26" s="11"/>
      <c r="HI26" s="18"/>
      <c r="HJ26" s="20"/>
      <c r="HK26" s="10">
        <f t="shared" si="401"/>
        <v>2</v>
      </c>
      <c r="HL26" s="11">
        <f t="shared" si="402"/>
        <v>0</v>
      </c>
      <c r="HM26" s="11">
        <f t="shared" si="403"/>
        <v>3567</v>
      </c>
      <c r="HN26" s="11">
        <f t="shared" si="404"/>
        <v>292</v>
      </c>
      <c r="HO26" s="11">
        <f t="shared" si="405"/>
        <v>233</v>
      </c>
      <c r="HP26" s="202">
        <f t="shared" si="406"/>
        <v>6.532099803756658E-2</v>
      </c>
      <c r="HQ26" s="15">
        <f t="shared" si="407"/>
        <v>41</v>
      </c>
      <c r="HR26" s="12">
        <f t="shared" si="408"/>
        <v>0.17596566523605151</v>
      </c>
      <c r="HS26" s="16">
        <v>53.8</v>
      </c>
      <c r="HT26" s="17">
        <v>170</v>
      </c>
      <c r="HU26" s="16">
        <f t="shared" si="409"/>
        <v>72.961373390557938</v>
      </c>
      <c r="HV26" s="18"/>
      <c r="HW26" s="20"/>
    </row>
    <row r="27" spans="1:231" ht="18.75" x14ac:dyDescent="0.25">
      <c r="A27" s="211"/>
      <c r="B27" s="41">
        <f t="shared" si="429"/>
        <v>44523</v>
      </c>
      <c r="C27" s="10"/>
      <c r="D27" s="11"/>
      <c r="E27" s="74">
        <f t="shared" si="430"/>
        <v>673</v>
      </c>
      <c r="F27" s="74">
        <f t="shared" si="431"/>
        <v>56</v>
      </c>
      <c r="G27" s="11">
        <v>24</v>
      </c>
      <c r="H27" s="12">
        <f t="shared" si="343"/>
        <v>4.3090638930163447E-2</v>
      </c>
      <c r="I27" s="11">
        <v>5</v>
      </c>
      <c r="J27" s="12">
        <f t="shared" si="344"/>
        <v>0.17241379310344829</v>
      </c>
      <c r="K27" s="156">
        <v>125.8203</v>
      </c>
      <c r="L27" s="13"/>
      <c r="M27" s="25">
        <v>3610</v>
      </c>
      <c r="N27" s="38">
        <v>4110</v>
      </c>
      <c r="O27" s="10"/>
      <c r="P27" s="11"/>
      <c r="Q27" s="74">
        <f t="shared" si="432"/>
        <v>672</v>
      </c>
      <c r="R27" s="74">
        <f t="shared" si="433"/>
        <v>55</v>
      </c>
      <c r="S27" s="11">
        <v>35</v>
      </c>
      <c r="T27" s="12">
        <f t="shared" si="347"/>
        <v>5.9523809523809521E-2</v>
      </c>
      <c r="U27" s="11">
        <v>5</v>
      </c>
      <c r="V27" s="12">
        <f t="shared" si="348"/>
        <v>0.125</v>
      </c>
      <c r="W27" s="13"/>
      <c r="X27" s="13"/>
      <c r="Y27" s="25">
        <v>3610</v>
      </c>
      <c r="Z27" s="38">
        <v>4110</v>
      </c>
      <c r="AA27" s="10"/>
      <c r="AB27" s="11">
        <v>1</v>
      </c>
      <c r="AC27" s="74">
        <f t="shared" si="434"/>
        <v>671</v>
      </c>
      <c r="AD27" s="74">
        <f t="shared" si="435"/>
        <v>53</v>
      </c>
      <c r="AE27" s="11">
        <v>47</v>
      </c>
      <c r="AF27" s="12">
        <f t="shared" si="351"/>
        <v>8.3457526080476907E-2</v>
      </c>
      <c r="AG27" s="11">
        <v>9</v>
      </c>
      <c r="AH27" s="12">
        <f t="shared" si="352"/>
        <v>0.16071428571428573</v>
      </c>
      <c r="AI27" s="13"/>
      <c r="AJ27" s="13"/>
      <c r="AK27" s="25">
        <v>3610</v>
      </c>
      <c r="AL27" s="38">
        <v>4110</v>
      </c>
      <c r="AM27" s="10"/>
      <c r="AN27" s="11"/>
      <c r="AO27" s="74">
        <f t="shared" si="436"/>
        <v>206</v>
      </c>
      <c r="AP27" s="74">
        <f t="shared" si="437"/>
        <v>17</v>
      </c>
      <c r="AQ27" s="11">
        <v>6</v>
      </c>
      <c r="AR27" s="12">
        <f t="shared" si="355"/>
        <v>5.8252427184466021E-2</v>
      </c>
      <c r="AS27" s="11">
        <v>6</v>
      </c>
      <c r="AT27" s="12">
        <f t="shared" si="356"/>
        <v>0.5</v>
      </c>
      <c r="AU27" s="120">
        <v>128.12280000000001</v>
      </c>
      <c r="AV27" s="13"/>
      <c r="AW27" s="25">
        <v>3610</v>
      </c>
      <c r="AX27" s="38">
        <v>4110</v>
      </c>
      <c r="AY27" s="10"/>
      <c r="AZ27" s="11"/>
      <c r="BA27" s="74">
        <f t="shared" si="438"/>
        <v>674</v>
      </c>
      <c r="BB27" s="74">
        <f t="shared" si="439"/>
        <v>56</v>
      </c>
      <c r="BC27" s="11">
        <v>72</v>
      </c>
      <c r="BD27" s="12">
        <f t="shared" si="359"/>
        <v>0.12462908011869436</v>
      </c>
      <c r="BE27" s="11">
        <v>12</v>
      </c>
      <c r="BF27" s="12">
        <f t="shared" si="360"/>
        <v>0.14285714285714285</v>
      </c>
      <c r="BG27" s="13"/>
      <c r="BH27" s="13"/>
      <c r="BI27" s="25">
        <v>3610</v>
      </c>
      <c r="BJ27" s="38">
        <v>4110</v>
      </c>
      <c r="BK27" s="10"/>
      <c r="BL27" s="11"/>
      <c r="BM27" s="74">
        <f t="shared" si="440"/>
        <v>671</v>
      </c>
      <c r="BN27" s="74">
        <f t="shared" si="441"/>
        <v>54</v>
      </c>
      <c r="BO27" s="11">
        <v>85</v>
      </c>
      <c r="BP27" s="12">
        <f t="shared" si="363"/>
        <v>0.15797317436661698</v>
      </c>
      <c r="BQ27" s="11">
        <v>21</v>
      </c>
      <c r="BR27" s="12">
        <f t="shared" si="364"/>
        <v>0.19811320754716982</v>
      </c>
      <c r="BS27" s="132">
        <v>128.2757</v>
      </c>
      <c r="BT27" s="13"/>
      <c r="BU27" s="25">
        <v>3610</v>
      </c>
      <c r="BV27" s="38">
        <v>4110</v>
      </c>
      <c r="BW27" s="10"/>
      <c r="BX27" s="11"/>
      <c r="BY27" s="74">
        <f t="shared" si="442"/>
        <v>0</v>
      </c>
      <c r="BZ27" s="74">
        <f t="shared" si="442"/>
        <v>0</v>
      </c>
      <c r="CA27" s="11"/>
      <c r="CB27" s="12" t="e">
        <f t="shared" si="366"/>
        <v>#DIV/0!</v>
      </c>
      <c r="CC27" s="11"/>
      <c r="CD27" s="12" t="e">
        <f t="shared" si="367"/>
        <v>#DIV/0!</v>
      </c>
      <c r="CE27" s="13"/>
      <c r="CF27" s="13"/>
      <c r="CG27" s="25"/>
      <c r="CH27" s="38"/>
      <c r="CI27" s="10"/>
      <c r="CJ27" s="11"/>
      <c r="CK27" s="74">
        <f t="shared" si="443"/>
        <v>0</v>
      </c>
      <c r="CL27" s="74">
        <f t="shared" si="443"/>
        <v>0</v>
      </c>
      <c r="CM27" s="11"/>
      <c r="CN27" s="12" t="e">
        <f t="shared" si="369"/>
        <v>#DIV/0!</v>
      </c>
      <c r="CO27" s="11"/>
      <c r="CP27" s="12" t="e">
        <f t="shared" si="370"/>
        <v>#DIV/0!</v>
      </c>
      <c r="CQ27" s="13"/>
      <c r="CR27" s="13"/>
      <c r="CS27" s="25"/>
      <c r="CT27" s="38"/>
      <c r="CU27" s="10"/>
      <c r="CV27" s="11"/>
      <c r="CW27" s="74">
        <f t="shared" si="444"/>
        <v>0</v>
      </c>
      <c r="CX27" s="74">
        <f t="shared" si="444"/>
        <v>0</v>
      </c>
      <c r="CY27" s="11"/>
      <c r="CZ27" s="12" t="e">
        <f t="shared" si="372"/>
        <v>#DIV/0!</v>
      </c>
      <c r="DA27" s="11"/>
      <c r="DB27" s="12" t="e">
        <f t="shared" si="373"/>
        <v>#DIV/0!</v>
      </c>
      <c r="DC27" s="13"/>
      <c r="DD27" s="13"/>
      <c r="DE27" s="25"/>
      <c r="DF27" s="38"/>
      <c r="DG27" s="10"/>
      <c r="DH27" s="11"/>
      <c r="DI27" s="74">
        <f t="shared" si="445"/>
        <v>0</v>
      </c>
      <c r="DJ27" s="74">
        <f t="shared" si="445"/>
        <v>0</v>
      </c>
      <c r="DK27" s="11"/>
      <c r="DL27" s="12" t="e">
        <f t="shared" si="375"/>
        <v>#DIV/0!</v>
      </c>
      <c r="DM27" s="11"/>
      <c r="DN27" s="12" t="e">
        <f t="shared" si="376"/>
        <v>#DIV/0!</v>
      </c>
      <c r="DO27" s="13"/>
      <c r="DP27" s="13"/>
      <c r="DQ27" s="25"/>
      <c r="DR27" s="38"/>
      <c r="DS27" s="10"/>
      <c r="DT27" s="11"/>
      <c r="DU27" s="74">
        <f t="shared" si="446"/>
        <v>0</v>
      </c>
      <c r="DV27" s="74">
        <f t="shared" si="446"/>
        <v>0</v>
      </c>
      <c r="DW27" s="11"/>
      <c r="DX27" s="12" t="e">
        <f t="shared" si="378"/>
        <v>#DIV/0!</v>
      </c>
      <c r="DY27" s="11"/>
      <c r="DZ27" s="12" t="e">
        <f t="shared" si="379"/>
        <v>#DIV/0!</v>
      </c>
      <c r="EA27" s="13"/>
      <c r="EB27" s="13"/>
      <c r="EC27" s="25"/>
      <c r="ED27" s="38"/>
      <c r="EE27" s="10"/>
      <c r="EF27" s="11"/>
      <c r="EG27" s="74">
        <f t="shared" si="447"/>
        <v>0</v>
      </c>
      <c r="EH27" s="74">
        <f t="shared" si="447"/>
        <v>0</v>
      </c>
      <c r="EI27" s="11"/>
      <c r="EJ27" s="12" t="e">
        <f t="shared" si="381"/>
        <v>#DIV/0!</v>
      </c>
      <c r="EK27" s="11"/>
      <c r="EL27" s="12" t="e">
        <f t="shared" si="382"/>
        <v>#DIV/0!</v>
      </c>
      <c r="EM27" s="13"/>
      <c r="EN27" s="13"/>
      <c r="EO27" s="25"/>
      <c r="EP27" s="38"/>
      <c r="EQ27" s="10"/>
      <c r="ER27" s="11"/>
      <c r="ES27" s="74">
        <f t="shared" si="448"/>
        <v>0</v>
      </c>
      <c r="ET27" s="74">
        <f t="shared" si="448"/>
        <v>0</v>
      </c>
      <c r="EU27" s="11"/>
      <c r="EV27" s="12" t="e">
        <f t="shared" si="384"/>
        <v>#DIV/0!</v>
      </c>
      <c r="EW27" s="11"/>
      <c r="EX27" s="12" t="e">
        <f t="shared" si="385"/>
        <v>#DIV/0!</v>
      </c>
      <c r="EY27" s="13"/>
      <c r="EZ27" s="13"/>
      <c r="FA27" s="25"/>
      <c r="FB27" s="38"/>
      <c r="FC27" s="10"/>
      <c r="FD27" s="11"/>
      <c r="FE27" s="74">
        <f t="shared" si="449"/>
        <v>0</v>
      </c>
      <c r="FF27" s="74">
        <f t="shared" si="449"/>
        <v>0</v>
      </c>
      <c r="FG27" s="11"/>
      <c r="FH27" s="12" t="e">
        <f t="shared" si="387"/>
        <v>#DIV/0!</v>
      </c>
      <c r="FI27" s="11"/>
      <c r="FJ27" s="12" t="e">
        <f t="shared" si="388"/>
        <v>#DIV/0!</v>
      </c>
      <c r="FK27" s="13"/>
      <c r="FL27" s="13"/>
      <c r="FM27" s="25"/>
      <c r="FN27" s="38"/>
      <c r="FO27" s="10"/>
      <c r="FP27" s="11"/>
      <c r="FQ27" s="74">
        <f t="shared" si="450"/>
        <v>0</v>
      </c>
      <c r="FR27" s="74">
        <f t="shared" si="450"/>
        <v>0</v>
      </c>
      <c r="FS27" s="11"/>
      <c r="FT27" s="12" t="e">
        <f t="shared" si="390"/>
        <v>#DIV/0!</v>
      </c>
      <c r="FU27" s="11"/>
      <c r="FV27" s="12" t="e">
        <f t="shared" si="391"/>
        <v>#DIV/0!</v>
      </c>
      <c r="FW27" s="13"/>
      <c r="FX27" s="13"/>
      <c r="FY27" s="25"/>
      <c r="FZ27" s="38"/>
      <c r="GA27" s="10"/>
      <c r="GB27" s="11"/>
      <c r="GC27" s="74">
        <f t="shared" si="451"/>
        <v>0</v>
      </c>
      <c r="GD27" s="74">
        <f t="shared" si="451"/>
        <v>0</v>
      </c>
      <c r="GE27" s="11"/>
      <c r="GF27" s="12" t="e">
        <f t="shared" si="393"/>
        <v>#DIV/0!</v>
      </c>
      <c r="GG27" s="11"/>
      <c r="GH27" s="12" t="e">
        <f t="shared" si="394"/>
        <v>#DIV/0!</v>
      </c>
      <c r="GI27" s="13"/>
      <c r="GJ27" s="13"/>
      <c r="GK27" s="25"/>
      <c r="GL27" s="38"/>
      <c r="GM27" s="10"/>
      <c r="GN27" s="11"/>
      <c r="GO27" s="74">
        <f t="shared" si="452"/>
        <v>0</v>
      </c>
      <c r="GP27" s="74">
        <f t="shared" si="452"/>
        <v>0</v>
      </c>
      <c r="GQ27" s="11"/>
      <c r="GR27" s="12" t="e">
        <f t="shared" si="396"/>
        <v>#DIV/0!</v>
      </c>
      <c r="GS27" s="11"/>
      <c r="GT27" s="12" t="e">
        <f t="shared" si="397"/>
        <v>#DIV/0!</v>
      </c>
      <c r="GU27" s="13"/>
      <c r="GV27" s="13"/>
      <c r="GW27" s="25"/>
      <c r="GX27" s="38"/>
      <c r="GY27" s="10"/>
      <c r="GZ27" s="11"/>
      <c r="HA27" s="74">
        <f t="shared" si="453"/>
        <v>0</v>
      </c>
      <c r="HB27" s="74">
        <f t="shared" si="453"/>
        <v>0</v>
      </c>
      <c r="HC27" s="11"/>
      <c r="HD27" s="12" t="e">
        <f t="shared" si="399"/>
        <v>#DIV/0!</v>
      </c>
      <c r="HE27" s="11"/>
      <c r="HF27" s="12" t="e">
        <f t="shared" si="400"/>
        <v>#DIV/0!</v>
      </c>
      <c r="HG27" s="13"/>
      <c r="HH27" s="13"/>
      <c r="HI27" s="25"/>
      <c r="HJ27" s="38"/>
      <c r="HK27" s="10">
        <f t="shared" si="401"/>
        <v>0</v>
      </c>
      <c r="HL27" s="11">
        <f t="shared" si="402"/>
        <v>1</v>
      </c>
      <c r="HM27" s="11">
        <f t="shared" si="403"/>
        <v>3567</v>
      </c>
      <c r="HN27" s="11">
        <f t="shared" si="404"/>
        <v>291</v>
      </c>
      <c r="HO27" s="11">
        <f t="shared" si="405"/>
        <v>327</v>
      </c>
      <c r="HP27" s="202">
        <f t="shared" si="406"/>
        <v>9.1673675357443224E-2</v>
      </c>
      <c r="HQ27" s="15">
        <f t="shared" si="407"/>
        <v>58</v>
      </c>
      <c r="HR27" s="12">
        <f t="shared" si="408"/>
        <v>0.17737003058103976</v>
      </c>
      <c r="HS27" s="16">
        <v>55.2</v>
      </c>
      <c r="HT27" s="17">
        <v>232</v>
      </c>
      <c r="HU27" s="16">
        <f t="shared" si="409"/>
        <v>70.948012232415905</v>
      </c>
      <c r="HV27" s="23">
        <v>3610</v>
      </c>
      <c r="HW27" s="22">
        <v>4110</v>
      </c>
    </row>
    <row r="28" spans="1:231" ht="18.75" x14ac:dyDescent="0.25">
      <c r="A28" s="211"/>
      <c r="B28" s="41">
        <f t="shared" si="429"/>
        <v>44524</v>
      </c>
      <c r="C28" s="10"/>
      <c r="D28" s="11"/>
      <c r="E28" s="74">
        <f t="shared" si="430"/>
        <v>673</v>
      </c>
      <c r="F28" s="74">
        <f t="shared" si="431"/>
        <v>56</v>
      </c>
      <c r="G28" s="11">
        <v>29</v>
      </c>
      <c r="H28" s="12">
        <f t="shared" si="343"/>
        <v>6.0921248142644872E-2</v>
      </c>
      <c r="I28" s="11">
        <v>12</v>
      </c>
      <c r="J28" s="12">
        <f t="shared" si="344"/>
        <v>0.29268292682926828</v>
      </c>
      <c r="K28" s="13"/>
      <c r="L28" s="11"/>
      <c r="M28" s="25">
        <v>3754.3589743589741</v>
      </c>
      <c r="N28" s="38">
        <v>4073.3333333333335</v>
      </c>
      <c r="O28" s="10"/>
      <c r="P28" s="11"/>
      <c r="Q28" s="74">
        <f t="shared" si="432"/>
        <v>672</v>
      </c>
      <c r="R28" s="74">
        <f t="shared" si="433"/>
        <v>55</v>
      </c>
      <c r="S28" s="11">
        <v>44</v>
      </c>
      <c r="T28" s="12">
        <f t="shared" si="347"/>
        <v>8.4821428571428575E-2</v>
      </c>
      <c r="U28" s="11">
        <v>13</v>
      </c>
      <c r="V28" s="12">
        <f t="shared" si="348"/>
        <v>0.22807017543859648</v>
      </c>
      <c r="W28" s="13"/>
      <c r="X28" s="11"/>
      <c r="Y28" s="25">
        <v>3866.086956521739</v>
      </c>
      <c r="Z28" s="38">
        <v>4206.4285714285716</v>
      </c>
      <c r="AA28" s="10"/>
      <c r="AB28" s="11"/>
      <c r="AC28" s="74">
        <f t="shared" si="434"/>
        <v>671</v>
      </c>
      <c r="AD28" s="74">
        <f t="shared" si="435"/>
        <v>53</v>
      </c>
      <c r="AE28" s="11">
        <v>47</v>
      </c>
      <c r="AF28" s="12">
        <f t="shared" si="351"/>
        <v>9.8360655737704916E-2</v>
      </c>
      <c r="AG28" s="11">
        <v>19</v>
      </c>
      <c r="AH28" s="12">
        <f t="shared" si="352"/>
        <v>0.2878787878787879</v>
      </c>
      <c r="AI28" s="13"/>
      <c r="AJ28" s="11"/>
      <c r="AK28" s="25">
        <v>3734.3243243243242</v>
      </c>
      <c r="AL28" s="38">
        <v>4235</v>
      </c>
      <c r="AM28" s="10"/>
      <c r="AN28" s="11"/>
      <c r="AO28" s="74">
        <f t="shared" si="436"/>
        <v>206</v>
      </c>
      <c r="AP28" s="74">
        <f t="shared" si="437"/>
        <v>17</v>
      </c>
      <c r="AQ28" s="11">
        <v>11</v>
      </c>
      <c r="AR28" s="12">
        <f t="shared" si="355"/>
        <v>7.7669902912621352E-2</v>
      </c>
      <c r="AS28" s="11">
        <v>5</v>
      </c>
      <c r="AT28" s="12">
        <f t="shared" si="356"/>
        <v>0.3125</v>
      </c>
      <c r="AU28" s="13"/>
      <c r="AV28" s="11"/>
      <c r="AW28" s="25">
        <v>3884.5454545454545</v>
      </c>
      <c r="AX28" s="38">
        <v>4332.8571428571431</v>
      </c>
      <c r="AY28" s="10">
        <v>1</v>
      </c>
      <c r="AZ28" s="11"/>
      <c r="BA28" s="74">
        <f t="shared" si="438"/>
        <v>673</v>
      </c>
      <c r="BB28" s="74">
        <f t="shared" si="439"/>
        <v>56</v>
      </c>
      <c r="BC28" s="11">
        <v>88</v>
      </c>
      <c r="BD28" s="12">
        <f t="shared" si="359"/>
        <v>0.1575037147102526</v>
      </c>
      <c r="BE28" s="11">
        <v>18</v>
      </c>
      <c r="BF28" s="12">
        <f t="shared" si="360"/>
        <v>0.16981132075471697</v>
      </c>
      <c r="BG28" s="13"/>
      <c r="BH28" s="11"/>
      <c r="BI28" s="25">
        <v>3863.2608695652175</v>
      </c>
      <c r="BJ28" s="38">
        <v>4303.125</v>
      </c>
      <c r="BK28" s="10">
        <v>1</v>
      </c>
      <c r="BL28" s="11"/>
      <c r="BM28" s="74">
        <f t="shared" si="440"/>
        <v>670</v>
      </c>
      <c r="BN28" s="74">
        <f t="shared" si="441"/>
        <v>54</v>
      </c>
      <c r="BO28" s="11">
        <v>108</v>
      </c>
      <c r="BP28" s="12">
        <f t="shared" si="363"/>
        <v>0.18059701492537314</v>
      </c>
      <c r="BQ28" s="11">
        <v>13</v>
      </c>
      <c r="BR28" s="12">
        <f t="shared" si="364"/>
        <v>0.10743801652892562</v>
      </c>
      <c r="BS28" s="13"/>
      <c r="BT28" s="11"/>
      <c r="BU28" s="25">
        <v>3893.3333333333335</v>
      </c>
      <c r="BV28" s="38">
        <v>4198.4615384615381</v>
      </c>
      <c r="BW28" s="10"/>
      <c r="BX28" s="11"/>
      <c r="BY28" s="74">
        <f t="shared" si="442"/>
        <v>0</v>
      </c>
      <c r="BZ28" s="74">
        <f t="shared" si="442"/>
        <v>0</v>
      </c>
      <c r="CA28" s="11"/>
      <c r="CB28" s="12" t="e">
        <f t="shared" si="366"/>
        <v>#DIV/0!</v>
      </c>
      <c r="CC28" s="11"/>
      <c r="CD28" s="12" t="e">
        <f t="shared" si="367"/>
        <v>#DIV/0!</v>
      </c>
      <c r="CE28" s="13"/>
      <c r="CF28" s="11"/>
      <c r="CG28" s="25"/>
      <c r="CH28" s="38"/>
      <c r="CI28" s="10"/>
      <c r="CJ28" s="11"/>
      <c r="CK28" s="74">
        <f t="shared" si="443"/>
        <v>0</v>
      </c>
      <c r="CL28" s="74">
        <f t="shared" si="443"/>
        <v>0</v>
      </c>
      <c r="CM28" s="11"/>
      <c r="CN28" s="12" t="e">
        <f t="shared" si="369"/>
        <v>#DIV/0!</v>
      </c>
      <c r="CO28" s="11"/>
      <c r="CP28" s="12" t="e">
        <f t="shared" si="370"/>
        <v>#DIV/0!</v>
      </c>
      <c r="CQ28" s="13"/>
      <c r="CR28" s="11"/>
      <c r="CS28" s="25"/>
      <c r="CT28" s="38"/>
      <c r="CU28" s="10"/>
      <c r="CV28" s="11"/>
      <c r="CW28" s="74">
        <f t="shared" si="444"/>
        <v>0</v>
      </c>
      <c r="CX28" s="74">
        <f t="shared" si="444"/>
        <v>0</v>
      </c>
      <c r="CY28" s="11"/>
      <c r="CZ28" s="12" t="e">
        <f t="shared" si="372"/>
        <v>#DIV/0!</v>
      </c>
      <c r="DA28" s="11"/>
      <c r="DB28" s="12" t="e">
        <f t="shared" si="373"/>
        <v>#DIV/0!</v>
      </c>
      <c r="DC28" s="13"/>
      <c r="DD28" s="11"/>
      <c r="DE28" s="25"/>
      <c r="DF28" s="38"/>
      <c r="DG28" s="10"/>
      <c r="DH28" s="11"/>
      <c r="DI28" s="74">
        <f t="shared" si="445"/>
        <v>0</v>
      </c>
      <c r="DJ28" s="74">
        <f t="shared" si="445"/>
        <v>0</v>
      </c>
      <c r="DK28" s="11"/>
      <c r="DL28" s="12" t="e">
        <f t="shared" si="375"/>
        <v>#DIV/0!</v>
      </c>
      <c r="DM28" s="11"/>
      <c r="DN28" s="12" t="e">
        <f t="shared" si="376"/>
        <v>#DIV/0!</v>
      </c>
      <c r="DO28" s="13"/>
      <c r="DP28" s="11"/>
      <c r="DQ28" s="25"/>
      <c r="DR28" s="38"/>
      <c r="DS28" s="10"/>
      <c r="DT28" s="11"/>
      <c r="DU28" s="74">
        <f t="shared" si="446"/>
        <v>0</v>
      </c>
      <c r="DV28" s="74">
        <f t="shared" si="446"/>
        <v>0</v>
      </c>
      <c r="DW28" s="11"/>
      <c r="DX28" s="12" t="e">
        <f t="shared" si="378"/>
        <v>#DIV/0!</v>
      </c>
      <c r="DY28" s="11"/>
      <c r="DZ28" s="12" t="e">
        <f t="shared" si="379"/>
        <v>#DIV/0!</v>
      </c>
      <c r="EA28" s="13"/>
      <c r="EB28" s="11"/>
      <c r="EC28" s="25"/>
      <c r="ED28" s="38"/>
      <c r="EE28" s="10"/>
      <c r="EF28" s="11"/>
      <c r="EG28" s="74">
        <f t="shared" si="447"/>
        <v>0</v>
      </c>
      <c r="EH28" s="74">
        <f t="shared" si="447"/>
        <v>0</v>
      </c>
      <c r="EI28" s="11"/>
      <c r="EJ28" s="12" t="e">
        <f t="shared" si="381"/>
        <v>#DIV/0!</v>
      </c>
      <c r="EK28" s="11"/>
      <c r="EL28" s="12" t="e">
        <f t="shared" si="382"/>
        <v>#DIV/0!</v>
      </c>
      <c r="EM28" s="13"/>
      <c r="EN28" s="11"/>
      <c r="EO28" s="25"/>
      <c r="EP28" s="38"/>
      <c r="EQ28" s="10"/>
      <c r="ER28" s="11"/>
      <c r="ES28" s="74">
        <f t="shared" si="448"/>
        <v>0</v>
      </c>
      <c r="ET28" s="74">
        <f t="shared" si="448"/>
        <v>0</v>
      </c>
      <c r="EU28" s="11"/>
      <c r="EV28" s="12" t="e">
        <f t="shared" si="384"/>
        <v>#DIV/0!</v>
      </c>
      <c r="EW28" s="11"/>
      <c r="EX28" s="12" t="e">
        <f t="shared" si="385"/>
        <v>#DIV/0!</v>
      </c>
      <c r="EY28" s="13"/>
      <c r="EZ28" s="11"/>
      <c r="FA28" s="25"/>
      <c r="FB28" s="38"/>
      <c r="FC28" s="10"/>
      <c r="FD28" s="11"/>
      <c r="FE28" s="74">
        <f t="shared" si="449"/>
        <v>0</v>
      </c>
      <c r="FF28" s="74">
        <f t="shared" si="449"/>
        <v>0</v>
      </c>
      <c r="FG28" s="11"/>
      <c r="FH28" s="12" t="e">
        <f t="shared" si="387"/>
        <v>#DIV/0!</v>
      </c>
      <c r="FI28" s="11"/>
      <c r="FJ28" s="12" t="e">
        <f t="shared" si="388"/>
        <v>#DIV/0!</v>
      </c>
      <c r="FK28" s="13"/>
      <c r="FL28" s="11"/>
      <c r="FM28" s="25"/>
      <c r="FN28" s="38"/>
      <c r="FO28" s="10"/>
      <c r="FP28" s="11"/>
      <c r="FQ28" s="74">
        <f t="shared" si="450"/>
        <v>0</v>
      </c>
      <c r="FR28" s="74">
        <f t="shared" si="450"/>
        <v>0</v>
      </c>
      <c r="FS28" s="11"/>
      <c r="FT28" s="12" t="e">
        <f t="shared" si="390"/>
        <v>#DIV/0!</v>
      </c>
      <c r="FU28" s="11"/>
      <c r="FV28" s="12" t="e">
        <f t="shared" si="391"/>
        <v>#DIV/0!</v>
      </c>
      <c r="FW28" s="13"/>
      <c r="FX28" s="11"/>
      <c r="FY28" s="25"/>
      <c r="FZ28" s="38"/>
      <c r="GA28" s="10"/>
      <c r="GB28" s="11"/>
      <c r="GC28" s="74">
        <f t="shared" si="451"/>
        <v>0</v>
      </c>
      <c r="GD28" s="74">
        <f t="shared" si="451"/>
        <v>0</v>
      </c>
      <c r="GE28" s="11"/>
      <c r="GF28" s="12" t="e">
        <f t="shared" si="393"/>
        <v>#DIV/0!</v>
      </c>
      <c r="GG28" s="11"/>
      <c r="GH28" s="12" t="e">
        <f t="shared" si="394"/>
        <v>#DIV/0!</v>
      </c>
      <c r="GI28" s="13"/>
      <c r="GJ28" s="11"/>
      <c r="GK28" s="25"/>
      <c r="GL28" s="38"/>
      <c r="GM28" s="10"/>
      <c r="GN28" s="11"/>
      <c r="GO28" s="74">
        <f t="shared" si="452"/>
        <v>0</v>
      </c>
      <c r="GP28" s="74">
        <f t="shared" si="452"/>
        <v>0</v>
      </c>
      <c r="GQ28" s="11"/>
      <c r="GR28" s="12" t="e">
        <f t="shared" si="396"/>
        <v>#DIV/0!</v>
      </c>
      <c r="GS28" s="11"/>
      <c r="GT28" s="12" t="e">
        <f t="shared" si="397"/>
        <v>#DIV/0!</v>
      </c>
      <c r="GU28" s="13"/>
      <c r="GV28" s="11"/>
      <c r="GW28" s="25"/>
      <c r="GX28" s="38"/>
      <c r="GY28" s="10"/>
      <c r="GZ28" s="11"/>
      <c r="HA28" s="74">
        <f t="shared" si="453"/>
        <v>0</v>
      </c>
      <c r="HB28" s="74">
        <f t="shared" si="453"/>
        <v>0</v>
      </c>
      <c r="HC28" s="11"/>
      <c r="HD28" s="12" t="e">
        <f t="shared" si="399"/>
        <v>#DIV/0!</v>
      </c>
      <c r="HE28" s="11"/>
      <c r="HF28" s="12" t="e">
        <f t="shared" si="400"/>
        <v>#DIV/0!</v>
      </c>
      <c r="HG28" s="13"/>
      <c r="HH28" s="11"/>
      <c r="HI28" s="25"/>
      <c r="HJ28" s="38"/>
      <c r="HK28" s="10">
        <f t="shared" si="401"/>
        <v>2</v>
      </c>
      <c r="HL28" s="11">
        <f t="shared" si="402"/>
        <v>0</v>
      </c>
      <c r="HM28" s="11">
        <f t="shared" si="403"/>
        <v>3565</v>
      </c>
      <c r="HN28" s="11">
        <f t="shared" si="404"/>
        <v>291</v>
      </c>
      <c r="HO28" s="11">
        <f t="shared" si="405"/>
        <v>407</v>
      </c>
      <c r="HP28" s="202">
        <f t="shared" si="406"/>
        <v>0.11416549789621318</v>
      </c>
      <c r="HQ28" s="15">
        <f t="shared" si="407"/>
        <v>80</v>
      </c>
      <c r="HR28" s="12">
        <f t="shared" si="408"/>
        <v>0.19656019656019655</v>
      </c>
      <c r="HS28" s="16">
        <v>55.5</v>
      </c>
      <c r="HT28" s="17">
        <v>295</v>
      </c>
      <c r="HU28" s="16">
        <f t="shared" si="409"/>
        <v>72.481572481572485</v>
      </c>
      <c r="HV28" s="23">
        <v>3827.1226415094338</v>
      </c>
      <c r="HW28" s="22">
        <v>4215.1948051948048</v>
      </c>
    </row>
    <row r="29" spans="1:231" ht="18.75" x14ac:dyDescent="0.25">
      <c r="A29" s="211"/>
      <c r="B29" s="41">
        <f t="shared" si="429"/>
        <v>44525</v>
      </c>
      <c r="C29" s="10"/>
      <c r="D29" s="11"/>
      <c r="E29" s="74">
        <f t="shared" si="430"/>
        <v>673</v>
      </c>
      <c r="F29" s="74">
        <f t="shared" si="431"/>
        <v>56</v>
      </c>
      <c r="G29" s="11">
        <v>28</v>
      </c>
      <c r="H29" s="12">
        <f t="shared" si="343"/>
        <v>6.0921248142644872E-2</v>
      </c>
      <c r="I29" s="11">
        <v>13</v>
      </c>
      <c r="J29" s="12">
        <f t="shared" si="344"/>
        <v>0.31707317073170732</v>
      </c>
      <c r="K29" s="13"/>
      <c r="L29" s="11"/>
      <c r="M29" s="39">
        <v>82.051282051282058</v>
      </c>
      <c r="N29" s="43">
        <v>100</v>
      </c>
      <c r="O29" s="10"/>
      <c r="P29" s="11"/>
      <c r="Q29" s="74">
        <f t="shared" si="432"/>
        <v>672</v>
      </c>
      <c r="R29" s="74">
        <f t="shared" si="433"/>
        <v>55</v>
      </c>
      <c r="S29" s="11">
        <v>57</v>
      </c>
      <c r="T29" s="12">
        <f t="shared" si="347"/>
        <v>0.10416666666666667</v>
      </c>
      <c r="U29" s="11">
        <v>13</v>
      </c>
      <c r="V29" s="12">
        <f t="shared" si="348"/>
        <v>0.18571428571428572</v>
      </c>
      <c r="W29" s="13"/>
      <c r="X29" s="11"/>
      <c r="Y29" s="39">
        <v>95.652173913043484</v>
      </c>
      <c r="Z29" s="43">
        <v>71.428571428571431</v>
      </c>
      <c r="AA29" s="10"/>
      <c r="AB29" s="11"/>
      <c r="AC29" s="74">
        <f t="shared" si="434"/>
        <v>671</v>
      </c>
      <c r="AD29" s="74">
        <f t="shared" si="435"/>
        <v>53</v>
      </c>
      <c r="AE29" s="11">
        <v>74</v>
      </c>
      <c r="AF29" s="12">
        <f t="shared" si="351"/>
        <v>0.12518628912071536</v>
      </c>
      <c r="AG29" s="11">
        <v>10</v>
      </c>
      <c r="AH29" s="12">
        <f t="shared" si="352"/>
        <v>0.11904761904761904</v>
      </c>
      <c r="AI29" s="13"/>
      <c r="AJ29" s="11"/>
      <c r="AK29" s="39">
        <v>86.486486486486484</v>
      </c>
      <c r="AL29" s="43">
        <v>100</v>
      </c>
      <c r="AM29" s="10"/>
      <c r="AN29" s="11"/>
      <c r="AO29" s="74">
        <f t="shared" si="436"/>
        <v>206</v>
      </c>
      <c r="AP29" s="74">
        <f t="shared" si="437"/>
        <v>17</v>
      </c>
      <c r="AQ29" s="11">
        <v>13</v>
      </c>
      <c r="AR29" s="12">
        <f t="shared" si="355"/>
        <v>7.7669902912621352E-2</v>
      </c>
      <c r="AS29" s="11">
        <v>3</v>
      </c>
      <c r="AT29" s="12">
        <f t="shared" si="356"/>
        <v>0.1875</v>
      </c>
      <c r="AU29" s="13"/>
      <c r="AV29" s="11"/>
      <c r="AW29" s="39">
        <v>81.818181818181813</v>
      </c>
      <c r="AX29" s="43">
        <v>100</v>
      </c>
      <c r="AY29" s="10"/>
      <c r="AZ29" s="11"/>
      <c r="BA29" s="74">
        <f t="shared" si="438"/>
        <v>673</v>
      </c>
      <c r="BB29" s="74">
        <f t="shared" si="439"/>
        <v>56</v>
      </c>
      <c r="BC29" s="11">
        <v>109</v>
      </c>
      <c r="BD29" s="12">
        <f t="shared" si="359"/>
        <v>0.20059435364041606</v>
      </c>
      <c r="BE29" s="11">
        <v>26</v>
      </c>
      <c r="BF29" s="12">
        <f t="shared" si="360"/>
        <v>0.19259259259259259</v>
      </c>
      <c r="BG29" s="132">
        <v>128.6902</v>
      </c>
      <c r="BH29" s="11"/>
      <c r="BI29" s="39">
        <v>78.260869565217391</v>
      </c>
      <c r="BJ29" s="43">
        <v>93.75</v>
      </c>
      <c r="BK29" s="10">
        <v>1</v>
      </c>
      <c r="BL29" s="11"/>
      <c r="BM29" s="74">
        <f t="shared" si="440"/>
        <v>669</v>
      </c>
      <c r="BN29" s="74">
        <f t="shared" si="441"/>
        <v>54</v>
      </c>
      <c r="BO29" s="11">
        <v>137</v>
      </c>
      <c r="BP29" s="12">
        <f t="shared" si="363"/>
        <v>0.23467862481315396</v>
      </c>
      <c r="BQ29" s="11">
        <v>20</v>
      </c>
      <c r="BR29" s="12">
        <f t="shared" si="364"/>
        <v>0.12738853503184713</v>
      </c>
      <c r="BS29" s="13"/>
      <c r="BT29" s="11"/>
      <c r="BU29" s="39">
        <v>93.939393939393938</v>
      </c>
      <c r="BV29" s="43">
        <v>92.307692307692307</v>
      </c>
      <c r="BW29" s="10"/>
      <c r="BX29" s="11"/>
      <c r="BY29" s="74">
        <f t="shared" si="442"/>
        <v>0</v>
      </c>
      <c r="BZ29" s="74">
        <f t="shared" si="442"/>
        <v>0</v>
      </c>
      <c r="CA29" s="11"/>
      <c r="CB29" s="12" t="e">
        <f t="shared" si="366"/>
        <v>#DIV/0!</v>
      </c>
      <c r="CC29" s="11"/>
      <c r="CD29" s="12" t="e">
        <f t="shared" si="367"/>
        <v>#DIV/0!</v>
      </c>
      <c r="CE29" s="13"/>
      <c r="CF29" s="11"/>
      <c r="CG29" s="39"/>
      <c r="CH29" s="43"/>
      <c r="CI29" s="10"/>
      <c r="CJ29" s="11"/>
      <c r="CK29" s="74">
        <f t="shared" si="443"/>
        <v>0</v>
      </c>
      <c r="CL29" s="74">
        <f t="shared" si="443"/>
        <v>0</v>
      </c>
      <c r="CM29" s="11"/>
      <c r="CN29" s="12" t="e">
        <f t="shared" si="369"/>
        <v>#DIV/0!</v>
      </c>
      <c r="CO29" s="11"/>
      <c r="CP29" s="12" t="e">
        <f t="shared" si="370"/>
        <v>#DIV/0!</v>
      </c>
      <c r="CQ29" s="13"/>
      <c r="CR29" s="11"/>
      <c r="CS29" s="39"/>
      <c r="CT29" s="43"/>
      <c r="CU29" s="10"/>
      <c r="CV29" s="11"/>
      <c r="CW29" s="74">
        <f t="shared" si="444"/>
        <v>0</v>
      </c>
      <c r="CX29" s="74">
        <f t="shared" si="444"/>
        <v>0</v>
      </c>
      <c r="CY29" s="11"/>
      <c r="CZ29" s="12" t="e">
        <f t="shared" si="372"/>
        <v>#DIV/0!</v>
      </c>
      <c r="DA29" s="11"/>
      <c r="DB29" s="12" t="e">
        <f t="shared" si="373"/>
        <v>#DIV/0!</v>
      </c>
      <c r="DC29" s="13"/>
      <c r="DD29" s="11"/>
      <c r="DE29" s="39"/>
      <c r="DF29" s="43"/>
      <c r="DG29" s="10"/>
      <c r="DH29" s="11"/>
      <c r="DI29" s="74">
        <f t="shared" si="445"/>
        <v>0</v>
      </c>
      <c r="DJ29" s="74">
        <f t="shared" si="445"/>
        <v>0</v>
      </c>
      <c r="DK29" s="11"/>
      <c r="DL29" s="12" t="e">
        <f t="shared" si="375"/>
        <v>#DIV/0!</v>
      </c>
      <c r="DM29" s="11"/>
      <c r="DN29" s="12" t="e">
        <f t="shared" si="376"/>
        <v>#DIV/0!</v>
      </c>
      <c r="DO29" s="13"/>
      <c r="DP29" s="11"/>
      <c r="DQ29" s="39"/>
      <c r="DR29" s="43"/>
      <c r="DS29" s="10"/>
      <c r="DT29" s="11"/>
      <c r="DU29" s="74">
        <f t="shared" si="446"/>
        <v>0</v>
      </c>
      <c r="DV29" s="74">
        <f t="shared" si="446"/>
        <v>0</v>
      </c>
      <c r="DW29" s="11"/>
      <c r="DX29" s="12" t="e">
        <f t="shared" si="378"/>
        <v>#DIV/0!</v>
      </c>
      <c r="DY29" s="11"/>
      <c r="DZ29" s="12" t="e">
        <f t="shared" si="379"/>
        <v>#DIV/0!</v>
      </c>
      <c r="EA29" s="13"/>
      <c r="EB29" s="11"/>
      <c r="EC29" s="39"/>
      <c r="ED29" s="43"/>
      <c r="EE29" s="10"/>
      <c r="EF29" s="11"/>
      <c r="EG29" s="74">
        <f t="shared" si="447"/>
        <v>0</v>
      </c>
      <c r="EH29" s="74">
        <f t="shared" si="447"/>
        <v>0</v>
      </c>
      <c r="EI29" s="11"/>
      <c r="EJ29" s="12" t="e">
        <f t="shared" si="381"/>
        <v>#DIV/0!</v>
      </c>
      <c r="EK29" s="11"/>
      <c r="EL29" s="12" t="e">
        <f t="shared" si="382"/>
        <v>#DIV/0!</v>
      </c>
      <c r="EM29" s="13"/>
      <c r="EN29" s="11"/>
      <c r="EO29" s="39"/>
      <c r="EP29" s="43"/>
      <c r="EQ29" s="10"/>
      <c r="ER29" s="11"/>
      <c r="ES29" s="74">
        <f t="shared" si="448"/>
        <v>0</v>
      </c>
      <c r="ET29" s="74">
        <f t="shared" si="448"/>
        <v>0</v>
      </c>
      <c r="EU29" s="11"/>
      <c r="EV29" s="12" t="e">
        <f t="shared" si="384"/>
        <v>#DIV/0!</v>
      </c>
      <c r="EW29" s="11"/>
      <c r="EX29" s="12" t="e">
        <f t="shared" si="385"/>
        <v>#DIV/0!</v>
      </c>
      <c r="EY29" s="13"/>
      <c r="EZ29" s="11"/>
      <c r="FA29" s="39"/>
      <c r="FB29" s="43"/>
      <c r="FC29" s="10"/>
      <c r="FD29" s="11"/>
      <c r="FE29" s="74">
        <f t="shared" si="449"/>
        <v>0</v>
      </c>
      <c r="FF29" s="74">
        <f t="shared" si="449"/>
        <v>0</v>
      </c>
      <c r="FG29" s="11"/>
      <c r="FH29" s="12" t="e">
        <f t="shared" si="387"/>
        <v>#DIV/0!</v>
      </c>
      <c r="FI29" s="11"/>
      <c r="FJ29" s="12" t="e">
        <f t="shared" si="388"/>
        <v>#DIV/0!</v>
      </c>
      <c r="FK29" s="13"/>
      <c r="FL29" s="11"/>
      <c r="FM29" s="39"/>
      <c r="FN29" s="43"/>
      <c r="FO29" s="10"/>
      <c r="FP29" s="11"/>
      <c r="FQ29" s="74">
        <f t="shared" si="450"/>
        <v>0</v>
      </c>
      <c r="FR29" s="74">
        <f t="shared" si="450"/>
        <v>0</v>
      </c>
      <c r="FS29" s="11"/>
      <c r="FT29" s="12" t="e">
        <f t="shared" si="390"/>
        <v>#DIV/0!</v>
      </c>
      <c r="FU29" s="11"/>
      <c r="FV29" s="12" t="e">
        <f t="shared" si="391"/>
        <v>#DIV/0!</v>
      </c>
      <c r="FW29" s="13"/>
      <c r="FX29" s="11"/>
      <c r="FY29" s="39"/>
      <c r="FZ29" s="43"/>
      <c r="GA29" s="10"/>
      <c r="GB29" s="11"/>
      <c r="GC29" s="74">
        <f t="shared" si="451"/>
        <v>0</v>
      </c>
      <c r="GD29" s="74">
        <f t="shared" si="451"/>
        <v>0</v>
      </c>
      <c r="GE29" s="11"/>
      <c r="GF29" s="12" t="e">
        <f t="shared" si="393"/>
        <v>#DIV/0!</v>
      </c>
      <c r="GG29" s="11"/>
      <c r="GH29" s="12" t="e">
        <f t="shared" si="394"/>
        <v>#DIV/0!</v>
      </c>
      <c r="GI29" s="13"/>
      <c r="GJ29" s="11"/>
      <c r="GK29" s="39"/>
      <c r="GL29" s="43"/>
      <c r="GM29" s="10"/>
      <c r="GN29" s="11"/>
      <c r="GO29" s="74">
        <f t="shared" si="452"/>
        <v>0</v>
      </c>
      <c r="GP29" s="74">
        <f t="shared" si="452"/>
        <v>0</v>
      </c>
      <c r="GQ29" s="11"/>
      <c r="GR29" s="12" t="e">
        <f t="shared" si="396"/>
        <v>#DIV/0!</v>
      </c>
      <c r="GS29" s="11"/>
      <c r="GT29" s="12" t="e">
        <f t="shared" si="397"/>
        <v>#DIV/0!</v>
      </c>
      <c r="GU29" s="13"/>
      <c r="GV29" s="11"/>
      <c r="GW29" s="39"/>
      <c r="GX29" s="43"/>
      <c r="GY29" s="10"/>
      <c r="GZ29" s="11"/>
      <c r="HA29" s="74">
        <f t="shared" si="453"/>
        <v>0</v>
      </c>
      <c r="HB29" s="74">
        <f t="shared" si="453"/>
        <v>0</v>
      </c>
      <c r="HC29" s="11"/>
      <c r="HD29" s="12" t="e">
        <f t="shared" si="399"/>
        <v>#DIV/0!</v>
      </c>
      <c r="HE29" s="11"/>
      <c r="HF29" s="12" t="e">
        <f t="shared" si="400"/>
        <v>#DIV/0!</v>
      </c>
      <c r="HG29" s="13"/>
      <c r="HH29" s="11"/>
      <c r="HI29" s="39"/>
      <c r="HJ29" s="43"/>
      <c r="HK29" s="10">
        <f t="shared" si="401"/>
        <v>1</v>
      </c>
      <c r="HL29" s="11">
        <f t="shared" si="402"/>
        <v>0</v>
      </c>
      <c r="HM29" s="11">
        <f t="shared" si="403"/>
        <v>3564</v>
      </c>
      <c r="HN29" s="11">
        <f t="shared" si="404"/>
        <v>291</v>
      </c>
      <c r="HO29" s="11">
        <f t="shared" si="405"/>
        <v>503</v>
      </c>
      <c r="HP29" s="202">
        <f t="shared" si="406"/>
        <v>0.14113355780022446</v>
      </c>
      <c r="HQ29" s="15">
        <f t="shared" si="407"/>
        <v>85</v>
      </c>
      <c r="HR29" s="12">
        <f t="shared" si="408"/>
        <v>0.16898608349900596</v>
      </c>
      <c r="HS29" s="16">
        <v>55.6</v>
      </c>
      <c r="HT29" s="17">
        <v>370</v>
      </c>
      <c r="HU29" s="16">
        <f t="shared" si="409"/>
        <v>73.558648111332005</v>
      </c>
      <c r="HV29" s="23">
        <v>86.320754716981128</v>
      </c>
      <c r="HW29" s="22">
        <v>89.610389610389603</v>
      </c>
    </row>
    <row r="30" spans="1:231" ht="19.5" thickBot="1" x14ac:dyDescent="0.3">
      <c r="A30" s="211"/>
      <c r="B30" s="42"/>
      <c r="C30" s="26">
        <f t="shared" ref="C30:D30" si="454">SUM(C23:C29)</f>
        <v>0</v>
      </c>
      <c r="D30" s="27">
        <f t="shared" si="454"/>
        <v>0</v>
      </c>
      <c r="E30" s="27"/>
      <c r="F30" s="27"/>
      <c r="G30" s="27">
        <f t="shared" ref="G30" si="455">SUM(G23:G29)</f>
        <v>118</v>
      </c>
      <c r="H30" s="28">
        <f t="shared" ref="H30" si="456">((G30+I30)/7)/E29</f>
        <v>3.1628104436425386E-2</v>
      </c>
      <c r="I30" s="27">
        <f t="shared" ref="I30" si="457">SUM(I23:I29)</f>
        <v>31</v>
      </c>
      <c r="J30" s="28">
        <f t="shared" ref="J30" si="458">(I30/(I30+G30))</f>
        <v>0.20805369127516779</v>
      </c>
      <c r="K30" s="27"/>
      <c r="L30" s="27"/>
      <c r="M30" s="29">
        <f t="shared" ref="M30:N30" si="459">M28/M27*100-100</f>
        <v>3.9988635556502459</v>
      </c>
      <c r="N30" s="72">
        <f t="shared" si="459"/>
        <v>-0.89213300892131997</v>
      </c>
      <c r="O30" s="26">
        <f t="shared" ref="O30:P30" si="460">SUM(O23:O29)</f>
        <v>0</v>
      </c>
      <c r="P30" s="27">
        <f t="shared" si="460"/>
        <v>0</v>
      </c>
      <c r="Q30" s="27"/>
      <c r="R30" s="27"/>
      <c r="S30" s="27">
        <f t="shared" ref="S30:S93" si="461">SUM(S23:S29)</f>
        <v>206</v>
      </c>
      <c r="T30" s="28">
        <f t="shared" ref="T30" si="462">((S30+U30)/7)/Q29</f>
        <v>5.3571428571428568E-2</v>
      </c>
      <c r="U30" s="27">
        <f t="shared" ref="U30:U93" si="463">SUM(U23:U29)</f>
        <v>46</v>
      </c>
      <c r="V30" s="28">
        <f t="shared" ref="V30" si="464">(U30/(U30+S30))</f>
        <v>0.18253968253968253</v>
      </c>
      <c r="W30" s="27"/>
      <c r="X30" s="27"/>
      <c r="Y30" s="29">
        <f t="shared" ref="Y30:Z30" si="465">Y28/Y27*100-100</f>
        <v>7.0938215102974738</v>
      </c>
      <c r="Z30" s="72">
        <f t="shared" si="465"/>
        <v>2.3461939520333743</v>
      </c>
      <c r="AA30" s="26">
        <f t="shared" ref="AA30:AB30" si="466">SUM(AA23:AA29)</f>
        <v>0</v>
      </c>
      <c r="AB30" s="27">
        <f t="shared" si="466"/>
        <v>2</v>
      </c>
      <c r="AC30" s="27"/>
      <c r="AD30" s="27"/>
      <c r="AE30" s="27">
        <f t="shared" ref="AE30:AE93" si="467">SUM(AE23:AE29)</f>
        <v>242</v>
      </c>
      <c r="AF30" s="28">
        <f t="shared" ref="AF30" si="468">((AE30+AG30)/7)/AC29</f>
        <v>6.3018948264849897E-2</v>
      </c>
      <c r="AG30" s="27">
        <f t="shared" ref="AG30:AG93" si="469">SUM(AG23:AG29)</f>
        <v>54</v>
      </c>
      <c r="AH30" s="28">
        <f t="shared" ref="AH30" si="470">(AG30/(AG30+AE30))</f>
        <v>0.18243243243243243</v>
      </c>
      <c r="AI30" s="27"/>
      <c r="AJ30" s="27"/>
      <c r="AK30" s="29">
        <f t="shared" ref="AK30:AL30" si="471">AK28/AK27*100-100</f>
        <v>3.443887100396779</v>
      </c>
      <c r="AL30" s="72">
        <f t="shared" si="471"/>
        <v>3.0413625304136218</v>
      </c>
      <c r="AM30" s="26">
        <f t="shared" ref="AM30:AN30" si="472">SUM(AM23:AM29)</f>
        <v>2</v>
      </c>
      <c r="AN30" s="27">
        <f t="shared" si="472"/>
        <v>0</v>
      </c>
      <c r="AO30" s="27"/>
      <c r="AP30" s="27"/>
      <c r="AQ30" s="27">
        <f t="shared" ref="AQ30:AQ93" si="473">SUM(AQ23:AQ29)</f>
        <v>48</v>
      </c>
      <c r="AR30" s="28">
        <f t="shared" ref="AR30" si="474">((AQ30+AS30)/7)/AO29</f>
        <v>4.3689320388349516E-2</v>
      </c>
      <c r="AS30" s="27">
        <f t="shared" ref="AS30:AS93" si="475">SUM(AS23:AS29)</f>
        <v>15</v>
      </c>
      <c r="AT30" s="28">
        <f t="shared" ref="AT30" si="476">(AS30/(AS30+AQ30))</f>
        <v>0.23809523809523808</v>
      </c>
      <c r="AU30" s="27"/>
      <c r="AV30" s="27"/>
      <c r="AW30" s="29">
        <f t="shared" ref="AW30:AX30" si="477">AW28/AW27*100-100</f>
        <v>7.6051372450264552</v>
      </c>
      <c r="AX30" s="72">
        <f t="shared" si="477"/>
        <v>5.4223149113660156</v>
      </c>
      <c r="AY30" s="26">
        <f t="shared" ref="AY30:AZ30" si="478">SUM(AY23:AY29)</f>
        <v>1</v>
      </c>
      <c r="AZ30" s="27">
        <f t="shared" si="478"/>
        <v>0</v>
      </c>
      <c r="BA30" s="27"/>
      <c r="BB30" s="27"/>
      <c r="BC30" s="27">
        <f t="shared" ref="BC30:BC93" si="479">SUM(BC23:BC29)</f>
        <v>452</v>
      </c>
      <c r="BD30" s="28">
        <f t="shared" ref="BD30" si="480">((BC30+BE30)/7)/BA29</f>
        <v>0.11207811504988326</v>
      </c>
      <c r="BE30" s="27">
        <f t="shared" ref="BE30:BE93" si="481">SUM(BE23:BE29)</f>
        <v>76</v>
      </c>
      <c r="BF30" s="28">
        <f t="shared" ref="BF30" si="482">(BE30/(BE30+BC30))</f>
        <v>0.14393939393939395</v>
      </c>
      <c r="BG30" s="27"/>
      <c r="BH30" s="27"/>
      <c r="BI30" s="29">
        <f t="shared" ref="BI30:BJ30" si="483">BI28/BI27*100-100</f>
        <v>7.01553655305311</v>
      </c>
      <c r="BJ30" s="72">
        <f t="shared" si="483"/>
        <v>4.698905109489047</v>
      </c>
      <c r="BK30" s="26">
        <f t="shared" ref="BK30:BL30" si="484">SUM(BK23:BK29)</f>
        <v>3</v>
      </c>
      <c r="BL30" s="27">
        <f t="shared" si="484"/>
        <v>0</v>
      </c>
      <c r="BM30" s="27"/>
      <c r="BN30" s="27"/>
      <c r="BO30" s="27">
        <f t="shared" ref="BO30:BO93" si="485">SUM(BO23:BO29)</f>
        <v>566</v>
      </c>
      <c r="BP30" s="28">
        <f t="shared" ref="BP30" si="486">((BO30+BQ30)/7)/BM29</f>
        <v>0.13944052957505873</v>
      </c>
      <c r="BQ30" s="27">
        <f t="shared" ref="BQ30:BQ93" si="487">SUM(BQ23:BQ29)</f>
        <v>87</v>
      </c>
      <c r="BR30" s="28">
        <f t="shared" ref="BR30" si="488">(BQ30/(BQ30+BO30))</f>
        <v>0.1332312404287902</v>
      </c>
      <c r="BS30" s="27"/>
      <c r="BT30" s="27"/>
      <c r="BU30" s="29">
        <f t="shared" ref="BU30:BV30" si="489">BU28/BU27*100-100</f>
        <v>7.8485687903970529</v>
      </c>
      <c r="BV30" s="72">
        <f t="shared" si="489"/>
        <v>2.1523488676773184</v>
      </c>
      <c r="BW30" s="26">
        <f t="shared" ref="BW30:BX30" si="490">SUM(BW23:BW29)</f>
        <v>0</v>
      </c>
      <c r="BX30" s="27">
        <f t="shared" si="490"/>
        <v>0</v>
      </c>
      <c r="BY30" s="27"/>
      <c r="BZ30" s="27"/>
      <c r="CA30" s="27">
        <f t="shared" ref="CA30" si="491">SUM(CA23:CA29)</f>
        <v>0</v>
      </c>
      <c r="CB30" s="28" t="e">
        <f t="shared" ref="CB30" si="492">((CA30+CC30)/7)/BY29</f>
        <v>#DIV/0!</v>
      </c>
      <c r="CC30" s="27">
        <f t="shared" ref="CC30" si="493">SUM(CC23:CC29)</f>
        <v>0</v>
      </c>
      <c r="CD30" s="28" t="e">
        <f t="shared" ref="CD30" si="494">(CC30/(CC30+CA30))</f>
        <v>#DIV/0!</v>
      </c>
      <c r="CE30" s="27"/>
      <c r="CF30" s="27"/>
      <c r="CG30" s="29" t="e">
        <f t="shared" ref="CG30:CH30" si="495">CG28/CG27*100-100</f>
        <v>#DIV/0!</v>
      </c>
      <c r="CH30" s="72" t="e">
        <f t="shared" si="495"/>
        <v>#DIV/0!</v>
      </c>
      <c r="CI30" s="26">
        <f t="shared" ref="CI30:CJ30" si="496">SUM(CI23:CI29)</f>
        <v>0</v>
      </c>
      <c r="CJ30" s="27">
        <f t="shared" si="496"/>
        <v>0</v>
      </c>
      <c r="CK30" s="27"/>
      <c r="CL30" s="27"/>
      <c r="CM30" s="27">
        <f t="shared" ref="CM30" si="497">SUM(CM23:CM29)</f>
        <v>0</v>
      </c>
      <c r="CN30" s="28" t="e">
        <f t="shared" ref="CN30" si="498">((CM30+CO30)/7)/CK29</f>
        <v>#DIV/0!</v>
      </c>
      <c r="CO30" s="27">
        <f t="shared" ref="CO30" si="499">SUM(CO23:CO29)</f>
        <v>0</v>
      </c>
      <c r="CP30" s="28" t="e">
        <f t="shared" ref="CP30" si="500">(CO30/(CO30+CM30))</f>
        <v>#DIV/0!</v>
      </c>
      <c r="CQ30" s="27"/>
      <c r="CR30" s="27"/>
      <c r="CS30" s="29" t="e">
        <f t="shared" ref="CS30:CT30" si="501">CS28/CS27*100-100</f>
        <v>#DIV/0!</v>
      </c>
      <c r="CT30" s="72" t="e">
        <f t="shared" si="501"/>
        <v>#DIV/0!</v>
      </c>
      <c r="CU30" s="26">
        <f t="shared" ref="CU30:CV30" si="502">SUM(CU23:CU29)</f>
        <v>0</v>
      </c>
      <c r="CV30" s="27">
        <f t="shared" si="502"/>
        <v>0</v>
      </c>
      <c r="CW30" s="27"/>
      <c r="CX30" s="27"/>
      <c r="CY30" s="27">
        <f t="shared" ref="CY30" si="503">SUM(CY23:CY29)</f>
        <v>0</v>
      </c>
      <c r="CZ30" s="28" t="e">
        <f t="shared" ref="CZ30" si="504">((CY30+DA30)/7)/CW29</f>
        <v>#DIV/0!</v>
      </c>
      <c r="DA30" s="27">
        <f t="shared" ref="DA30" si="505">SUM(DA23:DA29)</f>
        <v>0</v>
      </c>
      <c r="DB30" s="28" t="e">
        <f t="shared" ref="DB30" si="506">(DA30/(DA30+CY30))</f>
        <v>#DIV/0!</v>
      </c>
      <c r="DC30" s="27"/>
      <c r="DD30" s="27"/>
      <c r="DE30" s="29" t="e">
        <f t="shared" ref="DE30:DF30" si="507">DE28/DE27*100-100</f>
        <v>#DIV/0!</v>
      </c>
      <c r="DF30" s="72" t="e">
        <f t="shared" si="507"/>
        <v>#DIV/0!</v>
      </c>
      <c r="DG30" s="26">
        <f t="shared" ref="DG30:DH30" si="508">SUM(DG23:DG29)</f>
        <v>0</v>
      </c>
      <c r="DH30" s="27">
        <f t="shared" si="508"/>
        <v>0</v>
      </c>
      <c r="DI30" s="27"/>
      <c r="DJ30" s="27"/>
      <c r="DK30" s="27">
        <f t="shared" ref="DK30" si="509">SUM(DK23:DK29)</f>
        <v>0</v>
      </c>
      <c r="DL30" s="28" t="e">
        <f t="shared" ref="DL30" si="510">((DK30+DM30)/7)/DI29</f>
        <v>#DIV/0!</v>
      </c>
      <c r="DM30" s="27">
        <f t="shared" ref="DM30" si="511">SUM(DM23:DM29)</f>
        <v>0</v>
      </c>
      <c r="DN30" s="28" t="e">
        <f t="shared" ref="DN30" si="512">(DM30/(DM30+DK30))</f>
        <v>#DIV/0!</v>
      </c>
      <c r="DO30" s="27"/>
      <c r="DP30" s="27"/>
      <c r="DQ30" s="29" t="e">
        <f t="shared" ref="DQ30:DR30" si="513">DQ28/DQ27*100-100</f>
        <v>#DIV/0!</v>
      </c>
      <c r="DR30" s="72" t="e">
        <f t="shared" si="513"/>
        <v>#DIV/0!</v>
      </c>
      <c r="DS30" s="26">
        <f t="shared" ref="DS30:DT30" si="514">SUM(DS23:DS29)</f>
        <v>0</v>
      </c>
      <c r="DT30" s="27">
        <f t="shared" si="514"/>
        <v>0</v>
      </c>
      <c r="DU30" s="27"/>
      <c r="DV30" s="27"/>
      <c r="DW30" s="27">
        <f t="shared" ref="DW30" si="515">SUM(DW23:DW29)</f>
        <v>0</v>
      </c>
      <c r="DX30" s="28" t="e">
        <f t="shared" ref="DX30" si="516">((DW30+DY30)/7)/DU29</f>
        <v>#DIV/0!</v>
      </c>
      <c r="DY30" s="27">
        <f t="shared" ref="DY30" si="517">SUM(DY23:DY29)</f>
        <v>0</v>
      </c>
      <c r="DZ30" s="28" t="e">
        <f t="shared" ref="DZ30" si="518">(DY30/(DY30+DW30))</f>
        <v>#DIV/0!</v>
      </c>
      <c r="EA30" s="27"/>
      <c r="EB30" s="27"/>
      <c r="EC30" s="29" t="e">
        <f t="shared" ref="EC30:ED30" si="519">EC28/EC27*100-100</f>
        <v>#DIV/0!</v>
      </c>
      <c r="ED30" s="72" t="e">
        <f t="shared" si="519"/>
        <v>#DIV/0!</v>
      </c>
      <c r="EE30" s="26">
        <f t="shared" ref="EE30:EF30" si="520">SUM(EE23:EE29)</f>
        <v>0</v>
      </c>
      <c r="EF30" s="27">
        <f t="shared" si="520"/>
        <v>0</v>
      </c>
      <c r="EG30" s="27"/>
      <c r="EH30" s="27"/>
      <c r="EI30" s="27">
        <f t="shared" ref="EI30" si="521">SUM(EI23:EI29)</f>
        <v>0</v>
      </c>
      <c r="EJ30" s="28" t="e">
        <f t="shared" ref="EJ30" si="522">((EI30+EK30)/7)/EG29</f>
        <v>#DIV/0!</v>
      </c>
      <c r="EK30" s="27">
        <f t="shared" ref="EK30" si="523">SUM(EK23:EK29)</f>
        <v>0</v>
      </c>
      <c r="EL30" s="28" t="e">
        <f t="shared" ref="EL30" si="524">(EK30/(EK30+EI30))</f>
        <v>#DIV/0!</v>
      </c>
      <c r="EM30" s="27"/>
      <c r="EN30" s="27"/>
      <c r="EO30" s="29" t="e">
        <f t="shared" ref="EO30:EP30" si="525">EO28/EO27*100-100</f>
        <v>#DIV/0!</v>
      </c>
      <c r="EP30" s="72" t="e">
        <f t="shared" si="525"/>
        <v>#DIV/0!</v>
      </c>
      <c r="EQ30" s="26">
        <f t="shared" ref="EQ30:ER30" si="526">SUM(EQ23:EQ29)</f>
        <v>0</v>
      </c>
      <c r="ER30" s="27">
        <f t="shared" si="526"/>
        <v>0</v>
      </c>
      <c r="ES30" s="27"/>
      <c r="ET30" s="27"/>
      <c r="EU30" s="27">
        <f t="shared" ref="EU30" si="527">SUM(EU23:EU29)</f>
        <v>0</v>
      </c>
      <c r="EV30" s="28" t="e">
        <f t="shared" ref="EV30" si="528">((EU30+EW30)/7)/ES29</f>
        <v>#DIV/0!</v>
      </c>
      <c r="EW30" s="27">
        <f t="shared" ref="EW30" si="529">SUM(EW23:EW29)</f>
        <v>0</v>
      </c>
      <c r="EX30" s="28" t="e">
        <f t="shared" ref="EX30" si="530">(EW30/(EW30+EU30))</f>
        <v>#DIV/0!</v>
      </c>
      <c r="EY30" s="27"/>
      <c r="EZ30" s="27"/>
      <c r="FA30" s="29" t="e">
        <f t="shared" ref="FA30:FB30" si="531">FA28/FA27*100-100</f>
        <v>#DIV/0!</v>
      </c>
      <c r="FB30" s="72" t="e">
        <f t="shared" si="531"/>
        <v>#DIV/0!</v>
      </c>
      <c r="FC30" s="26">
        <f t="shared" ref="FC30:FD30" si="532">SUM(FC23:FC29)</f>
        <v>0</v>
      </c>
      <c r="FD30" s="27">
        <f t="shared" si="532"/>
        <v>0</v>
      </c>
      <c r="FE30" s="27"/>
      <c r="FF30" s="27"/>
      <c r="FG30" s="27">
        <f t="shared" ref="FG30" si="533">SUM(FG23:FG29)</f>
        <v>0</v>
      </c>
      <c r="FH30" s="28" t="e">
        <f t="shared" ref="FH30" si="534">((FG30+FI30)/7)/FE29</f>
        <v>#DIV/0!</v>
      </c>
      <c r="FI30" s="27">
        <f t="shared" ref="FI30" si="535">SUM(FI23:FI29)</f>
        <v>0</v>
      </c>
      <c r="FJ30" s="28" t="e">
        <f t="shared" ref="FJ30" si="536">(FI30/(FI30+FG30))</f>
        <v>#DIV/0!</v>
      </c>
      <c r="FK30" s="27"/>
      <c r="FL30" s="27"/>
      <c r="FM30" s="29" t="e">
        <f t="shared" ref="FM30:FN30" si="537">FM28/FM27*100-100</f>
        <v>#DIV/0!</v>
      </c>
      <c r="FN30" s="72" t="e">
        <f t="shared" si="537"/>
        <v>#DIV/0!</v>
      </c>
      <c r="FO30" s="26">
        <f t="shared" ref="FO30:FP30" si="538">SUM(FO23:FO29)</f>
        <v>0</v>
      </c>
      <c r="FP30" s="27">
        <f t="shared" si="538"/>
        <v>0</v>
      </c>
      <c r="FQ30" s="27"/>
      <c r="FR30" s="27"/>
      <c r="FS30" s="27">
        <f t="shared" ref="FS30" si="539">SUM(FS23:FS29)</f>
        <v>0</v>
      </c>
      <c r="FT30" s="28" t="e">
        <f t="shared" ref="FT30" si="540">((FS30+FU30)/7)/FQ29</f>
        <v>#DIV/0!</v>
      </c>
      <c r="FU30" s="27">
        <f t="shared" ref="FU30" si="541">SUM(FU23:FU29)</f>
        <v>0</v>
      </c>
      <c r="FV30" s="28" t="e">
        <f t="shared" ref="FV30" si="542">(FU30/(FU30+FS30))</f>
        <v>#DIV/0!</v>
      </c>
      <c r="FW30" s="27"/>
      <c r="FX30" s="27"/>
      <c r="FY30" s="29" t="e">
        <f t="shared" ref="FY30:FZ30" si="543">FY28/FY27*100-100</f>
        <v>#DIV/0!</v>
      </c>
      <c r="FZ30" s="72" t="e">
        <f t="shared" si="543"/>
        <v>#DIV/0!</v>
      </c>
      <c r="GA30" s="26">
        <f t="shared" ref="GA30:GB30" si="544">SUM(GA23:GA29)</f>
        <v>0</v>
      </c>
      <c r="GB30" s="27">
        <f t="shared" si="544"/>
        <v>0</v>
      </c>
      <c r="GC30" s="27"/>
      <c r="GD30" s="27"/>
      <c r="GE30" s="27">
        <f t="shared" ref="GE30" si="545">SUM(GE23:GE29)</f>
        <v>0</v>
      </c>
      <c r="GF30" s="28" t="e">
        <f t="shared" ref="GF30" si="546">((GE30+GG30)/7)/GC29</f>
        <v>#DIV/0!</v>
      </c>
      <c r="GG30" s="27">
        <f t="shared" ref="GG30" si="547">SUM(GG23:GG29)</f>
        <v>0</v>
      </c>
      <c r="GH30" s="28" t="e">
        <f t="shared" ref="GH30" si="548">(GG30/(GG30+GE30))</f>
        <v>#DIV/0!</v>
      </c>
      <c r="GI30" s="27"/>
      <c r="GJ30" s="27"/>
      <c r="GK30" s="29" t="e">
        <f t="shared" ref="GK30:GL30" si="549">GK28/GK27*100-100</f>
        <v>#DIV/0!</v>
      </c>
      <c r="GL30" s="72" t="e">
        <f t="shared" si="549"/>
        <v>#DIV/0!</v>
      </c>
      <c r="GM30" s="26">
        <f t="shared" ref="GM30:GN30" si="550">SUM(GM23:GM29)</f>
        <v>0</v>
      </c>
      <c r="GN30" s="27">
        <f t="shared" si="550"/>
        <v>0</v>
      </c>
      <c r="GO30" s="27"/>
      <c r="GP30" s="27"/>
      <c r="GQ30" s="27">
        <f t="shared" ref="GQ30" si="551">SUM(GQ23:GQ29)</f>
        <v>0</v>
      </c>
      <c r="GR30" s="28" t="e">
        <f t="shared" ref="GR30" si="552">((GQ30+GS30)/7)/GO29</f>
        <v>#DIV/0!</v>
      </c>
      <c r="GS30" s="27">
        <f t="shared" ref="GS30" si="553">SUM(GS23:GS29)</f>
        <v>0</v>
      </c>
      <c r="GT30" s="28" t="e">
        <f t="shared" ref="GT30" si="554">(GS30/(GS30+GQ30))</f>
        <v>#DIV/0!</v>
      </c>
      <c r="GU30" s="27"/>
      <c r="GV30" s="27"/>
      <c r="GW30" s="29" t="e">
        <f t="shared" ref="GW30:GX30" si="555">GW28/GW27*100-100</f>
        <v>#DIV/0!</v>
      </c>
      <c r="GX30" s="72" t="e">
        <f t="shared" si="555"/>
        <v>#DIV/0!</v>
      </c>
      <c r="GY30" s="26">
        <f t="shared" ref="GY30:GZ30" si="556">SUM(GY23:GY29)</f>
        <v>0</v>
      </c>
      <c r="GZ30" s="27">
        <f t="shared" si="556"/>
        <v>0</v>
      </c>
      <c r="HA30" s="27"/>
      <c r="HB30" s="27"/>
      <c r="HC30" s="27">
        <f t="shared" ref="HC30" si="557">SUM(HC23:HC29)</f>
        <v>0</v>
      </c>
      <c r="HD30" s="28" t="e">
        <f t="shared" ref="HD30" si="558">((HC30+HE30)/7)/HA29</f>
        <v>#DIV/0!</v>
      </c>
      <c r="HE30" s="27">
        <f t="shared" ref="HE30" si="559">SUM(HE23:HE29)</f>
        <v>0</v>
      </c>
      <c r="HF30" s="28" t="e">
        <f t="shared" ref="HF30" si="560">(HE30/(HE30+HC30))</f>
        <v>#DIV/0!</v>
      </c>
      <c r="HG30" s="27"/>
      <c r="HH30" s="27"/>
      <c r="HI30" s="29" t="e">
        <f t="shared" ref="HI30:HJ30" si="561">HI28/HI27*100-100</f>
        <v>#DIV/0!</v>
      </c>
      <c r="HJ30" s="72" t="e">
        <f t="shared" si="561"/>
        <v>#DIV/0!</v>
      </c>
      <c r="HK30" s="26">
        <f t="shared" si="401"/>
        <v>6</v>
      </c>
      <c r="HL30" s="27">
        <f t="shared" si="402"/>
        <v>2</v>
      </c>
      <c r="HM30" s="27"/>
      <c r="HN30" s="27"/>
      <c r="HO30" s="27">
        <f t="shared" si="405"/>
        <v>1941</v>
      </c>
      <c r="HP30" s="203">
        <f t="shared" ref="HP30" si="562">+((HO30)/HM29)/7</f>
        <v>7.7801827801827803E-2</v>
      </c>
      <c r="HQ30" s="62">
        <f t="shared" si="407"/>
        <v>309</v>
      </c>
      <c r="HR30" s="52">
        <f t="shared" si="408"/>
        <v>0.15919629057187018</v>
      </c>
      <c r="HS30" s="53">
        <f t="shared" ref="HS30:HS93" si="563">SUM(HS23:HS29)/7</f>
        <v>39.01428571428572</v>
      </c>
      <c r="HT30" s="54">
        <f t="shared" ref="HT30:HT93" si="564">SUM(HT23:HT29)</f>
        <v>1218</v>
      </c>
      <c r="HU30" s="53">
        <f t="shared" ref="HU30:HU93" si="565">AVERAGE(HU23:HU29)</f>
        <v>51.22656712174885</v>
      </c>
      <c r="HV30" s="63">
        <f t="shared" ref="HV30:HW30" si="566">HV28/HV27*100-100</f>
        <v>6.0144776041394437</v>
      </c>
      <c r="HW30" s="72">
        <f t="shared" si="566"/>
        <v>2.5594843113091201</v>
      </c>
    </row>
    <row r="31" spans="1:231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5">
        <f t="shared" ref="HK31:HL31" si="567">HK30/HM20</f>
        <v>1.6806722689075631E-3</v>
      </c>
      <c r="HL31" s="68">
        <f t="shared" si="567"/>
        <v>6.8259385665529011E-3</v>
      </c>
      <c r="HM31" s="45"/>
      <c r="HN31" s="45"/>
      <c r="HO31" s="45"/>
      <c r="HP31" s="207"/>
      <c r="HQ31" s="45"/>
      <c r="HR31" s="45"/>
      <c r="HS31" s="45"/>
      <c r="HT31" s="55"/>
      <c r="HU31" s="45"/>
      <c r="HV31" s="45"/>
      <c r="HW31" s="46"/>
    </row>
    <row r="32" spans="1:231" ht="18.75" x14ac:dyDescent="0.25">
      <c r="A32" s="210">
        <v>28</v>
      </c>
      <c r="B32" s="73">
        <f t="shared" ref="B32" si="568">B29+1</f>
        <v>44526</v>
      </c>
      <c r="C32" s="33"/>
      <c r="D32" s="34"/>
      <c r="E32" s="34">
        <f t="shared" ref="E32:F32" si="569">E29-C32</f>
        <v>673</v>
      </c>
      <c r="F32" s="34">
        <f t="shared" si="569"/>
        <v>56</v>
      </c>
      <c r="G32" s="34">
        <v>55</v>
      </c>
      <c r="H32" s="35">
        <f t="shared" ref="H32:H38" si="570">((G32+I32)/E32)</f>
        <v>9.8068350668647844E-2</v>
      </c>
      <c r="I32" s="34">
        <v>11</v>
      </c>
      <c r="J32" s="35">
        <f t="shared" ref="J32:J38" si="571">I32/(G32+I32)</f>
        <v>0.16666666666666666</v>
      </c>
      <c r="K32" s="36"/>
      <c r="L32" s="34"/>
      <c r="M32" s="34"/>
      <c r="N32" s="37"/>
      <c r="O32" s="33"/>
      <c r="P32" s="34"/>
      <c r="Q32" s="34">
        <f t="shared" ref="Q32" si="572">Q29-O32</f>
        <v>672</v>
      </c>
      <c r="R32" s="34">
        <f t="shared" ref="R32" si="573">R29-P32</f>
        <v>55</v>
      </c>
      <c r="S32" s="34">
        <v>75</v>
      </c>
      <c r="T32" s="35">
        <f t="shared" ref="T32:T38" si="574">((S32+U32)/Q32)</f>
        <v>0.12946428571428573</v>
      </c>
      <c r="U32" s="34">
        <v>12</v>
      </c>
      <c r="V32" s="35">
        <f t="shared" ref="V32:V38" si="575">U32/(S32+U32)</f>
        <v>0.13793103448275862</v>
      </c>
      <c r="W32" s="36"/>
      <c r="X32" s="34"/>
      <c r="Y32" s="34"/>
      <c r="Z32" s="37"/>
      <c r="AA32" s="33"/>
      <c r="AB32" s="34"/>
      <c r="AC32" s="34">
        <f t="shared" ref="AC32" si="576">AC29-AA32</f>
        <v>671</v>
      </c>
      <c r="AD32" s="34">
        <f t="shared" ref="AD32" si="577">AD29-AB32</f>
        <v>53</v>
      </c>
      <c r="AE32" s="34">
        <v>64</v>
      </c>
      <c r="AF32" s="35">
        <f t="shared" ref="AF32:AF38" si="578">((AE32+AG32)/AC32)</f>
        <v>0.11326378539493294</v>
      </c>
      <c r="AG32" s="34">
        <v>12</v>
      </c>
      <c r="AH32" s="35">
        <f t="shared" ref="AH32:AH38" si="579">AG32/(AE32+AG32)</f>
        <v>0.15789473684210525</v>
      </c>
      <c r="AI32" s="36"/>
      <c r="AJ32" s="34"/>
      <c r="AK32" s="34"/>
      <c r="AL32" s="37"/>
      <c r="AM32" s="33"/>
      <c r="AN32" s="34"/>
      <c r="AO32" s="34">
        <f t="shared" ref="AO32" si="580">AO29-AM32</f>
        <v>206</v>
      </c>
      <c r="AP32" s="34">
        <f t="shared" ref="AP32" si="581">AP29-AN32</f>
        <v>17</v>
      </c>
      <c r="AQ32" s="34">
        <v>21</v>
      </c>
      <c r="AR32" s="35">
        <f t="shared" ref="AR32:AR38" si="582">((AQ32+AS32)/AO32)</f>
        <v>0.12135922330097088</v>
      </c>
      <c r="AS32" s="34">
        <v>4</v>
      </c>
      <c r="AT32" s="35">
        <f t="shared" ref="AT32:AT38" si="583">AS32/(AQ32+AS32)</f>
        <v>0.16</v>
      </c>
      <c r="AU32" s="36"/>
      <c r="AV32" s="34"/>
      <c r="AW32" s="34"/>
      <c r="AX32" s="37"/>
      <c r="AY32" s="33"/>
      <c r="AZ32" s="34"/>
      <c r="BA32" s="34">
        <f t="shared" ref="BA32" si="584">BA29-AY32</f>
        <v>673</v>
      </c>
      <c r="BB32" s="34">
        <f t="shared" ref="BB32" si="585">BB29-AZ32</f>
        <v>56</v>
      </c>
      <c r="BC32" s="34">
        <v>132</v>
      </c>
      <c r="BD32" s="35">
        <f t="shared" ref="BD32:BD38" si="586">((BC32+BE32)/BA32)</f>
        <v>0.2288261515601783</v>
      </c>
      <c r="BE32" s="34">
        <v>22</v>
      </c>
      <c r="BF32" s="35">
        <f t="shared" ref="BF32:BF38" si="587">BE32/(BC32+BE32)</f>
        <v>0.14285714285714285</v>
      </c>
      <c r="BG32" s="36"/>
      <c r="BH32" s="34"/>
      <c r="BI32" s="34"/>
      <c r="BJ32" s="37"/>
      <c r="BK32" s="33"/>
      <c r="BL32" s="34"/>
      <c r="BM32" s="34">
        <f t="shared" ref="BM32" si="588">BM29-BK32</f>
        <v>669</v>
      </c>
      <c r="BN32" s="34">
        <f t="shared" ref="BN32" si="589">BN29-BL32</f>
        <v>54</v>
      </c>
      <c r="BO32" s="34">
        <v>138</v>
      </c>
      <c r="BP32" s="35">
        <f t="shared" ref="BP32:BP38" si="590">((BO32+BQ32)/BM32)</f>
        <v>0.23168908819133036</v>
      </c>
      <c r="BQ32" s="34">
        <v>17</v>
      </c>
      <c r="BR32" s="35">
        <f t="shared" ref="BR32:BR38" si="591">BQ32/(BO32+BQ32)</f>
        <v>0.10967741935483871</v>
      </c>
      <c r="BS32" s="143">
        <v>132.1292</v>
      </c>
      <c r="BT32" s="34"/>
      <c r="BU32" s="34"/>
      <c r="BV32" s="37"/>
      <c r="BW32" s="33"/>
      <c r="BX32" s="34"/>
      <c r="BY32" s="34">
        <f t="shared" ref="BY32:BZ32" si="592">BY29-BW32</f>
        <v>0</v>
      </c>
      <c r="BZ32" s="34">
        <f t="shared" si="592"/>
        <v>0</v>
      </c>
      <c r="CA32" s="34"/>
      <c r="CB32" s="35" t="e">
        <f t="shared" ref="CB32:CB38" si="593">((CA32+CC32)/BY32)</f>
        <v>#DIV/0!</v>
      </c>
      <c r="CC32" s="34"/>
      <c r="CD32" s="35" t="e">
        <f t="shared" ref="CD32:CD38" si="594">CC32/(CA32+CC32)</f>
        <v>#DIV/0!</v>
      </c>
      <c r="CE32" s="36"/>
      <c r="CF32" s="34"/>
      <c r="CG32" s="34"/>
      <c r="CH32" s="37"/>
      <c r="CI32" s="33"/>
      <c r="CJ32" s="34"/>
      <c r="CK32" s="34">
        <f t="shared" ref="CK32:CL32" si="595">CK29-CI32</f>
        <v>0</v>
      </c>
      <c r="CL32" s="34">
        <f t="shared" si="595"/>
        <v>0</v>
      </c>
      <c r="CM32" s="34"/>
      <c r="CN32" s="35" t="e">
        <f t="shared" ref="CN32:CN38" si="596">((CM32+CO32)/CK32)</f>
        <v>#DIV/0!</v>
      </c>
      <c r="CO32" s="34"/>
      <c r="CP32" s="35" t="e">
        <f t="shared" ref="CP32:CP38" si="597">CO32/(CM32+CO32)</f>
        <v>#DIV/0!</v>
      </c>
      <c r="CQ32" s="36"/>
      <c r="CR32" s="34"/>
      <c r="CS32" s="34"/>
      <c r="CT32" s="37"/>
      <c r="CU32" s="33"/>
      <c r="CV32" s="34"/>
      <c r="CW32" s="34">
        <f t="shared" ref="CW32:CX32" si="598">CW29-CU32</f>
        <v>0</v>
      </c>
      <c r="CX32" s="34">
        <f t="shared" si="598"/>
        <v>0</v>
      </c>
      <c r="CY32" s="34"/>
      <c r="CZ32" s="35" t="e">
        <f t="shared" ref="CZ32:CZ38" si="599">((CY32+DA32)/CW32)</f>
        <v>#DIV/0!</v>
      </c>
      <c r="DA32" s="34"/>
      <c r="DB32" s="35" t="e">
        <f t="shared" ref="DB32:DB38" si="600">DA32/(CY32+DA32)</f>
        <v>#DIV/0!</v>
      </c>
      <c r="DC32" s="36"/>
      <c r="DD32" s="34"/>
      <c r="DE32" s="34"/>
      <c r="DF32" s="37"/>
      <c r="DG32" s="33"/>
      <c r="DH32" s="34"/>
      <c r="DI32" s="34">
        <f t="shared" ref="DI32:DJ32" si="601">DI29-DG32</f>
        <v>0</v>
      </c>
      <c r="DJ32" s="34">
        <f t="shared" si="601"/>
        <v>0</v>
      </c>
      <c r="DK32" s="34"/>
      <c r="DL32" s="35" t="e">
        <f t="shared" ref="DL32:DL38" si="602">((DK32+DM32)/DI32)</f>
        <v>#DIV/0!</v>
      </c>
      <c r="DM32" s="34"/>
      <c r="DN32" s="35" t="e">
        <f t="shared" ref="DN32:DN38" si="603">DM32/(DK32+DM32)</f>
        <v>#DIV/0!</v>
      </c>
      <c r="DO32" s="36"/>
      <c r="DP32" s="34"/>
      <c r="DQ32" s="34"/>
      <c r="DR32" s="37"/>
      <c r="DS32" s="33"/>
      <c r="DT32" s="34"/>
      <c r="DU32" s="34">
        <f t="shared" ref="DU32:DV32" si="604">DU29-DS32</f>
        <v>0</v>
      </c>
      <c r="DV32" s="34">
        <f t="shared" si="604"/>
        <v>0</v>
      </c>
      <c r="DW32" s="34"/>
      <c r="DX32" s="35" t="e">
        <f t="shared" ref="DX32:DX38" si="605">((DW32+DY32)/DU32)</f>
        <v>#DIV/0!</v>
      </c>
      <c r="DY32" s="34"/>
      <c r="DZ32" s="35" t="e">
        <f t="shared" ref="DZ32:DZ38" si="606">DY32/(DW32+DY32)</f>
        <v>#DIV/0!</v>
      </c>
      <c r="EA32" s="36"/>
      <c r="EB32" s="34"/>
      <c r="EC32" s="34"/>
      <c r="ED32" s="37"/>
      <c r="EE32" s="33"/>
      <c r="EF32" s="34"/>
      <c r="EG32" s="34">
        <f t="shared" ref="EG32:EH32" si="607">EG29-EE32</f>
        <v>0</v>
      </c>
      <c r="EH32" s="34">
        <f t="shared" si="607"/>
        <v>0</v>
      </c>
      <c r="EI32" s="34"/>
      <c r="EJ32" s="35" t="e">
        <f t="shared" ref="EJ32:EJ38" si="608">((EI32+EK32)/EG32)</f>
        <v>#DIV/0!</v>
      </c>
      <c r="EK32" s="34"/>
      <c r="EL32" s="35" t="e">
        <f t="shared" ref="EL32:EL38" si="609">EK32/(EI32+EK32)</f>
        <v>#DIV/0!</v>
      </c>
      <c r="EM32" s="36"/>
      <c r="EN32" s="34"/>
      <c r="EO32" s="34"/>
      <c r="EP32" s="37"/>
      <c r="EQ32" s="33"/>
      <c r="ER32" s="34"/>
      <c r="ES32" s="34">
        <f t="shared" ref="ES32:ET32" si="610">ES29-EQ32</f>
        <v>0</v>
      </c>
      <c r="ET32" s="34">
        <f t="shared" si="610"/>
        <v>0</v>
      </c>
      <c r="EU32" s="34"/>
      <c r="EV32" s="35" t="e">
        <f t="shared" ref="EV32:EV38" si="611">((EU32+EW32)/ES32)</f>
        <v>#DIV/0!</v>
      </c>
      <c r="EW32" s="34"/>
      <c r="EX32" s="35" t="e">
        <f t="shared" ref="EX32:EX38" si="612">EW32/(EU32+EW32)</f>
        <v>#DIV/0!</v>
      </c>
      <c r="EY32" s="36"/>
      <c r="EZ32" s="34"/>
      <c r="FA32" s="34"/>
      <c r="FB32" s="37"/>
      <c r="FC32" s="33"/>
      <c r="FD32" s="34"/>
      <c r="FE32" s="34">
        <f t="shared" ref="FE32:FF32" si="613">FE29-FC32</f>
        <v>0</v>
      </c>
      <c r="FF32" s="34">
        <f t="shared" si="613"/>
        <v>0</v>
      </c>
      <c r="FG32" s="34"/>
      <c r="FH32" s="35" t="e">
        <f t="shared" ref="FH32:FH38" si="614">((FG32+FI32)/FE32)</f>
        <v>#DIV/0!</v>
      </c>
      <c r="FI32" s="34"/>
      <c r="FJ32" s="35" t="e">
        <f t="shared" ref="FJ32:FJ38" si="615">FI32/(FG32+FI32)</f>
        <v>#DIV/0!</v>
      </c>
      <c r="FK32" s="36"/>
      <c r="FL32" s="34"/>
      <c r="FM32" s="34"/>
      <c r="FN32" s="37"/>
      <c r="FO32" s="33"/>
      <c r="FP32" s="34"/>
      <c r="FQ32" s="34">
        <f t="shared" ref="FQ32:FR32" si="616">FQ29-FO32</f>
        <v>0</v>
      </c>
      <c r="FR32" s="34">
        <f t="shared" si="616"/>
        <v>0</v>
      </c>
      <c r="FS32" s="34"/>
      <c r="FT32" s="35" t="e">
        <f t="shared" ref="FT32:FT38" si="617">((FS32+FU32)/FQ32)</f>
        <v>#DIV/0!</v>
      </c>
      <c r="FU32" s="34"/>
      <c r="FV32" s="35" t="e">
        <f t="shared" ref="FV32:FV38" si="618">FU32/(FS32+FU32)</f>
        <v>#DIV/0!</v>
      </c>
      <c r="FW32" s="36"/>
      <c r="FX32" s="34"/>
      <c r="FY32" s="34"/>
      <c r="FZ32" s="37"/>
      <c r="GA32" s="33"/>
      <c r="GB32" s="34"/>
      <c r="GC32" s="34">
        <f t="shared" ref="GC32:GD32" si="619">GC29-GA32</f>
        <v>0</v>
      </c>
      <c r="GD32" s="34">
        <f t="shared" si="619"/>
        <v>0</v>
      </c>
      <c r="GE32" s="34"/>
      <c r="GF32" s="35" t="e">
        <f t="shared" ref="GF32:GF38" si="620">((GE32+GG32)/GC32)</f>
        <v>#DIV/0!</v>
      </c>
      <c r="GG32" s="34"/>
      <c r="GH32" s="35" t="e">
        <f t="shared" ref="GH32:GH38" si="621">GG32/(GE32+GG32)</f>
        <v>#DIV/0!</v>
      </c>
      <c r="GI32" s="36"/>
      <c r="GJ32" s="34"/>
      <c r="GK32" s="34"/>
      <c r="GL32" s="37"/>
      <c r="GM32" s="33"/>
      <c r="GN32" s="34"/>
      <c r="GO32" s="34">
        <f t="shared" ref="GO32:GP32" si="622">GO29-GM32</f>
        <v>0</v>
      </c>
      <c r="GP32" s="34">
        <f t="shared" si="622"/>
        <v>0</v>
      </c>
      <c r="GQ32" s="34"/>
      <c r="GR32" s="35" t="e">
        <f t="shared" ref="GR32:GR38" si="623">((GQ32+GS32)/GO32)</f>
        <v>#DIV/0!</v>
      </c>
      <c r="GS32" s="34"/>
      <c r="GT32" s="35" t="e">
        <f t="shared" ref="GT32:GT38" si="624">GS32/(GQ32+GS32)</f>
        <v>#DIV/0!</v>
      </c>
      <c r="GU32" s="36"/>
      <c r="GV32" s="34"/>
      <c r="GW32" s="34"/>
      <c r="GX32" s="37"/>
      <c r="GY32" s="33"/>
      <c r="GZ32" s="34"/>
      <c r="HA32" s="34">
        <f t="shared" ref="HA32:HB32" si="625">HA29-GY32</f>
        <v>0</v>
      </c>
      <c r="HB32" s="34">
        <f t="shared" si="625"/>
        <v>0</v>
      </c>
      <c r="HC32" s="34"/>
      <c r="HD32" s="35" t="e">
        <f t="shared" ref="HD32:HD38" si="626">((HC32+HE32)/HA32)</f>
        <v>#DIV/0!</v>
      </c>
      <c r="HE32" s="34"/>
      <c r="HF32" s="35" t="e">
        <f t="shared" ref="HF32:HF38" si="627">HE32/(HC32+HE32)</f>
        <v>#DIV/0!</v>
      </c>
      <c r="HG32" s="36"/>
      <c r="HH32" s="34"/>
      <c r="HI32" s="34"/>
      <c r="HJ32" s="37"/>
      <c r="HK32" s="33">
        <f t="shared" ref="HK32:HK39" si="628">+C32+O32+AA32+AM32+AY32+BK32+BW32+CI32+CU32+DG32+DS32+EE32+EQ32+FC32+FO32+GA32+GM32+GY32</f>
        <v>0</v>
      </c>
      <c r="HL32" s="34">
        <f t="shared" ref="HL32:HL39" si="629">+D32+P32+AB32+AN32+AZ32+BL32+BX32+CJ32+CV32+DH32+DT32+EF32+ER32+FD32+FP32+GB32+GN32+GZ32</f>
        <v>0</v>
      </c>
      <c r="HM32" s="34">
        <f t="shared" ref="HM32:HM38" si="630">+E32+Q32+AC32+AO32+BA32+BM32+BY32+CK32+CW32+DI32+DU32+EG32+ES32+FE32+FQ32+GC32+GO32+HA32</f>
        <v>3564</v>
      </c>
      <c r="HN32" s="34">
        <f t="shared" ref="HN32:HN38" si="631">+F32+R32+AD32+AP32+BB32+BN32+BZ32+CL32+CX32+DJ32+DV32+EH32+ET32+FF32+FR32+GD32+GP32+HB32</f>
        <v>291</v>
      </c>
      <c r="HO32" s="34">
        <f t="shared" ref="HO32:HO39" si="632">+G32+S32+AE32+AQ32+BC32+BO32+CA32+CM32+CY32+DK32+DW32+EI32+EU32+FG32+FS32+GE32+GQ32+HC32+I32+U32+AG32+AS32+BE32+BQ32+CC32+CO32+DA32+DM32+DY32+EK32+EW32+FI32+FU32+GG32+GS32+HE32</f>
        <v>563</v>
      </c>
      <c r="HP32" s="201">
        <f t="shared" ref="HP32:HP38" si="633">+(HO32)/HM32</f>
        <v>0.1579685746352413</v>
      </c>
      <c r="HQ32" s="48">
        <f t="shared" ref="HQ32:HQ39" si="634">+I32+U32+AG32+AS32+BE32+BQ32+CC32+CO32+DA32+DM32+DY32+EK32+EW32+FI32+FU32+GG32+GS32+HE32</f>
        <v>78</v>
      </c>
      <c r="HR32" s="35">
        <f t="shared" ref="HR32:HR39" si="635">+(HQ32/(HO32))</f>
        <v>0.13854351687388988</v>
      </c>
      <c r="HS32" s="49">
        <v>56.8</v>
      </c>
      <c r="HT32" s="50">
        <v>446</v>
      </c>
      <c r="HU32" s="49">
        <f t="shared" ref="HU32:HU38" si="636">+HT32/HO32*100</f>
        <v>79.218472468916517</v>
      </c>
      <c r="HV32" s="48"/>
      <c r="HW32" s="37"/>
    </row>
    <row r="33" spans="1:231" ht="18.75" x14ac:dyDescent="0.25">
      <c r="A33" s="211"/>
      <c r="B33" s="41">
        <f t="shared" ref="B33:B34" si="637">+B32+1</f>
        <v>44527</v>
      </c>
      <c r="C33" s="10"/>
      <c r="D33" s="11"/>
      <c r="E33" s="74">
        <f t="shared" ref="E33:F34" si="638">E32-C33</f>
        <v>673</v>
      </c>
      <c r="F33" s="74">
        <f t="shared" si="638"/>
        <v>56</v>
      </c>
      <c r="G33" s="11">
        <v>65</v>
      </c>
      <c r="H33" s="12">
        <f t="shared" si="570"/>
        <v>0.12035661218424963</v>
      </c>
      <c r="I33" s="11">
        <v>16</v>
      </c>
      <c r="J33" s="12">
        <f t="shared" si="571"/>
        <v>0.19753086419753085</v>
      </c>
      <c r="K33" s="13"/>
      <c r="L33" s="11"/>
      <c r="M33" s="11"/>
      <c r="N33" s="14"/>
      <c r="O33" s="10"/>
      <c r="P33" s="11"/>
      <c r="Q33" s="74">
        <f t="shared" ref="Q33:R34" si="639">Q32-O33</f>
        <v>672</v>
      </c>
      <c r="R33" s="74">
        <f t="shared" si="639"/>
        <v>55</v>
      </c>
      <c r="S33" s="11">
        <v>87</v>
      </c>
      <c r="T33" s="12">
        <f t="shared" si="574"/>
        <v>0.14434523809523808</v>
      </c>
      <c r="U33" s="11">
        <v>10</v>
      </c>
      <c r="V33" s="12">
        <f t="shared" si="575"/>
        <v>0.10309278350515463</v>
      </c>
      <c r="W33" s="13"/>
      <c r="X33" s="11"/>
      <c r="Y33" s="11"/>
      <c r="Z33" s="14"/>
      <c r="AA33" s="10">
        <v>1</v>
      </c>
      <c r="AB33" s="11"/>
      <c r="AC33" s="74">
        <f t="shared" ref="AC33:AD34" si="640">AC32-AA33</f>
        <v>670</v>
      </c>
      <c r="AD33" s="74">
        <f t="shared" si="640"/>
        <v>53</v>
      </c>
      <c r="AE33" s="11">
        <v>124</v>
      </c>
      <c r="AF33" s="12">
        <f t="shared" si="578"/>
        <v>0.23134328358208955</v>
      </c>
      <c r="AG33" s="11">
        <v>31</v>
      </c>
      <c r="AH33" s="12">
        <f t="shared" si="579"/>
        <v>0.2</v>
      </c>
      <c r="AI33" s="13"/>
      <c r="AJ33" s="11"/>
      <c r="AK33" s="11"/>
      <c r="AL33" s="14"/>
      <c r="AM33" s="10"/>
      <c r="AN33" s="11"/>
      <c r="AO33" s="74">
        <f t="shared" ref="AO33:AP34" si="641">AO32-AM33</f>
        <v>206</v>
      </c>
      <c r="AP33" s="74">
        <f t="shared" si="641"/>
        <v>17</v>
      </c>
      <c r="AQ33" s="11">
        <v>29</v>
      </c>
      <c r="AR33" s="12">
        <f t="shared" si="582"/>
        <v>0.20388349514563106</v>
      </c>
      <c r="AS33" s="11">
        <v>13</v>
      </c>
      <c r="AT33" s="12">
        <f t="shared" si="583"/>
        <v>0.30952380952380953</v>
      </c>
      <c r="AU33" s="13"/>
      <c r="AV33" s="11"/>
      <c r="AW33" s="11"/>
      <c r="AX33" s="14"/>
      <c r="AY33" s="10">
        <v>1</v>
      </c>
      <c r="AZ33" s="11"/>
      <c r="BA33" s="74">
        <f t="shared" ref="BA33:BB34" si="642">BA32-AY33</f>
        <v>672</v>
      </c>
      <c r="BB33" s="74">
        <f t="shared" si="642"/>
        <v>56</v>
      </c>
      <c r="BC33" s="11">
        <v>149</v>
      </c>
      <c r="BD33" s="12">
        <f t="shared" si="586"/>
        <v>0.25148809523809523</v>
      </c>
      <c r="BE33" s="11">
        <v>20</v>
      </c>
      <c r="BF33" s="12">
        <f t="shared" si="587"/>
        <v>0.11834319526627218</v>
      </c>
      <c r="BG33" s="13"/>
      <c r="BH33" s="11"/>
      <c r="BI33" s="11"/>
      <c r="BJ33" s="14"/>
      <c r="BK33" s="10">
        <v>1</v>
      </c>
      <c r="BL33" s="11"/>
      <c r="BM33" s="74">
        <f t="shared" ref="BM33:BN34" si="643">BM32-BK33</f>
        <v>668</v>
      </c>
      <c r="BN33" s="74">
        <f t="shared" si="643"/>
        <v>54</v>
      </c>
      <c r="BO33" s="11">
        <v>171</v>
      </c>
      <c r="BP33" s="12">
        <f t="shared" si="590"/>
        <v>0.28592814371257486</v>
      </c>
      <c r="BQ33" s="11">
        <v>20</v>
      </c>
      <c r="BR33" s="12">
        <f t="shared" si="591"/>
        <v>0.10471204188481675</v>
      </c>
      <c r="BS33" s="13"/>
      <c r="BT33" s="11"/>
      <c r="BU33" s="11"/>
      <c r="BV33" s="14"/>
      <c r="BW33" s="10"/>
      <c r="BX33" s="11"/>
      <c r="BY33" s="74">
        <f t="shared" ref="BY33:BZ34" si="644">BY32-BW33</f>
        <v>0</v>
      </c>
      <c r="BZ33" s="74">
        <f t="shared" si="644"/>
        <v>0</v>
      </c>
      <c r="CA33" s="11"/>
      <c r="CB33" s="12" t="e">
        <f t="shared" si="593"/>
        <v>#DIV/0!</v>
      </c>
      <c r="CC33" s="11"/>
      <c r="CD33" s="12" t="e">
        <f t="shared" si="594"/>
        <v>#DIV/0!</v>
      </c>
      <c r="CE33" s="13"/>
      <c r="CF33" s="11"/>
      <c r="CG33" s="11"/>
      <c r="CH33" s="14"/>
      <c r="CI33" s="10"/>
      <c r="CJ33" s="11"/>
      <c r="CK33" s="74">
        <f t="shared" ref="CK33:CL34" si="645">CK32-CI33</f>
        <v>0</v>
      </c>
      <c r="CL33" s="74">
        <f t="shared" si="645"/>
        <v>0</v>
      </c>
      <c r="CM33" s="11"/>
      <c r="CN33" s="12" t="e">
        <f t="shared" si="596"/>
        <v>#DIV/0!</v>
      </c>
      <c r="CO33" s="11"/>
      <c r="CP33" s="12" t="e">
        <f t="shared" si="597"/>
        <v>#DIV/0!</v>
      </c>
      <c r="CQ33" s="13"/>
      <c r="CR33" s="11"/>
      <c r="CS33" s="11"/>
      <c r="CT33" s="14"/>
      <c r="CU33" s="10"/>
      <c r="CV33" s="11"/>
      <c r="CW33" s="74">
        <f t="shared" ref="CW33:CX34" si="646">CW32-CU33</f>
        <v>0</v>
      </c>
      <c r="CX33" s="74">
        <f t="shared" si="646"/>
        <v>0</v>
      </c>
      <c r="CY33" s="11"/>
      <c r="CZ33" s="12" t="e">
        <f t="shared" si="599"/>
        <v>#DIV/0!</v>
      </c>
      <c r="DA33" s="11"/>
      <c r="DB33" s="12" t="e">
        <f t="shared" si="600"/>
        <v>#DIV/0!</v>
      </c>
      <c r="DC33" s="13"/>
      <c r="DD33" s="11"/>
      <c r="DE33" s="11"/>
      <c r="DF33" s="14"/>
      <c r="DG33" s="10"/>
      <c r="DH33" s="11"/>
      <c r="DI33" s="74">
        <f t="shared" ref="DI33:DJ34" si="647">DI32-DG33</f>
        <v>0</v>
      </c>
      <c r="DJ33" s="74">
        <f t="shared" si="647"/>
        <v>0</v>
      </c>
      <c r="DK33" s="11"/>
      <c r="DL33" s="12" t="e">
        <f t="shared" si="602"/>
        <v>#DIV/0!</v>
      </c>
      <c r="DM33" s="11"/>
      <c r="DN33" s="12" t="e">
        <f t="shared" si="603"/>
        <v>#DIV/0!</v>
      </c>
      <c r="DO33" s="13"/>
      <c r="DP33" s="11"/>
      <c r="DQ33" s="11"/>
      <c r="DR33" s="14"/>
      <c r="DS33" s="10"/>
      <c r="DT33" s="11"/>
      <c r="DU33" s="74">
        <f t="shared" ref="DU33:DV34" si="648">DU32-DS33</f>
        <v>0</v>
      </c>
      <c r="DV33" s="74">
        <f t="shared" si="648"/>
        <v>0</v>
      </c>
      <c r="DW33" s="11"/>
      <c r="DX33" s="12" t="e">
        <f t="shared" si="605"/>
        <v>#DIV/0!</v>
      </c>
      <c r="DY33" s="11"/>
      <c r="DZ33" s="12" t="e">
        <f t="shared" si="606"/>
        <v>#DIV/0!</v>
      </c>
      <c r="EA33" s="13"/>
      <c r="EB33" s="11"/>
      <c r="EC33" s="11"/>
      <c r="ED33" s="14"/>
      <c r="EE33" s="10"/>
      <c r="EF33" s="11"/>
      <c r="EG33" s="74">
        <f t="shared" ref="EG33:EH34" si="649">EG32-EE33</f>
        <v>0</v>
      </c>
      <c r="EH33" s="74">
        <f t="shared" si="649"/>
        <v>0</v>
      </c>
      <c r="EI33" s="11"/>
      <c r="EJ33" s="12" t="e">
        <f t="shared" si="608"/>
        <v>#DIV/0!</v>
      </c>
      <c r="EK33" s="11"/>
      <c r="EL33" s="12" t="e">
        <f t="shared" si="609"/>
        <v>#DIV/0!</v>
      </c>
      <c r="EM33" s="13"/>
      <c r="EN33" s="11"/>
      <c r="EO33" s="11"/>
      <c r="EP33" s="14"/>
      <c r="EQ33" s="10"/>
      <c r="ER33" s="11"/>
      <c r="ES33" s="74">
        <f t="shared" ref="ES33:ET34" si="650">ES32-EQ33</f>
        <v>0</v>
      </c>
      <c r="ET33" s="74">
        <f t="shared" si="650"/>
        <v>0</v>
      </c>
      <c r="EU33" s="11"/>
      <c r="EV33" s="12" t="e">
        <f t="shared" si="611"/>
        <v>#DIV/0!</v>
      </c>
      <c r="EW33" s="11"/>
      <c r="EX33" s="12" t="e">
        <f t="shared" si="612"/>
        <v>#DIV/0!</v>
      </c>
      <c r="EY33" s="13"/>
      <c r="EZ33" s="11"/>
      <c r="FA33" s="11"/>
      <c r="FB33" s="14"/>
      <c r="FC33" s="10"/>
      <c r="FD33" s="11"/>
      <c r="FE33" s="74">
        <f t="shared" ref="FE33:FF34" si="651">FE32-FC33</f>
        <v>0</v>
      </c>
      <c r="FF33" s="74">
        <f t="shared" si="651"/>
        <v>0</v>
      </c>
      <c r="FG33" s="11"/>
      <c r="FH33" s="12" t="e">
        <f t="shared" si="614"/>
        <v>#DIV/0!</v>
      </c>
      <c r="FI33" s="11"/>
      <c r="FJ33" s="12" t="e">
        <f t="shared" si="615"/>
        <v>#DIV/0!</v>
      </c>
      <c r="FK33" s="13"/>
      <c r="FL33" s="11"/>
      <c r="FM33" s="11"/>
      <c r="FN33" s="14"/>
      <c r="FO33" s="10"/>
      <c r="FP33" s="11"/>
      <c r="FQ33" s="74">
        <f t="shared" ref="FQ33:FR34" si="652">FQ32-FO33</f>
        <v>0</v>
      </c>
      <c r="FR33" s="74">
        <f t="shared" si="652"/>
        <v>0</v>
      </c>
      <c r="FS33" s="11"/>
      <c r="FT33" s="12" t="e">
        <f t="shared" si="617"/>
        <v>#DIV/0!</v>
      </c>
      <c r="FU33" s="11"/>
      <c r="FV33" s="12" t="e">
        <f t="shared" si="618"/>
        <v>#DIV/0!</v>
      </c>
      <c r="FW33" s="13"/>
      <c r="FX33" s="11"/>
      <c r="FY33" s="11"/>
      <c r="FZ33" s="14"/>
      <c r="GA33" s="10"/>
      <c r="GB33" s="11"/>
      <c r="GC33" s="74">
        <f t="shared" ref="GC33:GD34" si="653">GC32-GA33</f>
        <v>0</v>
      </c>
      <c r="GD33" s="74">
        <f t="shared" si="653"/>
        <v>0</v>
      </c>
      <c r="GE33" s="11"/>
      <c r="GF33" s="12" t="e">
        <f t="shared" si="620"/>
        <v>#DIV/0!</v>
      </c>
      <c r="GG33" s="11"/>
      <c r="GH33" s="12" t="e">
        <f t="shared" si="621"/>
        <v>#DIV/0!</v>
      </c>
      <c r="GI33" s="13"/>
      <c r="GJ33" s="11"/>
      <c r="GK33" s="11"/>
      <c r="GL33" s="14"/>
      <c r="GM33" s="10"/>
      <c r="GN33" s="11"/>
      <c r="GO33" s="74">
        <f t="shared" ref="GO33:GP34" si="654">GO32-GM33</f>
        <v>0</v>
      </c>
      <c r="GP33" s="74">
        <f t="shared" si="654"/>
        <v>0</v>
      </c>
      <c r="GQ33" s="11"/>
      <c r="GR33" s="12" t="e">
        <f t="shared" si="623"/>
        <v>#DIV/0!</v>
      </c>
      <c r="GS33" s="11"/>
      <c r="GT33" s="12" t="e">
        <f t="shared" si="624"/>
        <v>#DIV/0!</v>
      </c>
      <c r="GU33" s="13"/>
      <c r="GV33" s="11"/>
      <c r="GW33" s="11"/>
      <c r="GX33" s="14"/>
      <c r="GY33" s="10"/>
      <c r="GZ33" s="11"/>
      <c r="HA33" s="74">
        <f t="shared" ref="HA33:HB34" si="655">HA32-GY33</f>
        <v>0</v>
      </c>
      <c r="HB33" s="74">
        <f t="shared" si="655"/>
        <v>0</v>
      </c>
      <c r="HC33" s="11"/>
      <c r="HD33" s="12" t="e">
        <f t="shared" si="626"/>
        <v>#DIV/0!</v>
      </c>
      <c r="HE33" s="11"/>
      <c r="HF33" s="12" t="e">
        <f t="shared" si="627"/>
        <v>#DIV/0!</v>
      </c>
      <c r="HG33" s="13"/>
      <c r="HH33" s="11"/>
      <c r="HI33" s="11"/>
      <c r="HJ33" s="14"/>
      <c r="HK33" s="10">
        <f t="shared" si="628"/>
        <v>3</v>
      </c>
      <c r="HL33" s="11">
        <f t="shared" si="629"/>
        <v>0</v>
      </c>
      <c r="HM33" s="11">
        <f t="shared" si="630"/>
        <v>3561</v>
      </c>
      <c r="HN33" s="11">
        <f t="shared" si="631"/>
        <v>291</v>
      </c>
      <c r="HO33" s="11">
        <f t="shared" si="632"/>
        <v>735</v>
      </c>
      <c r="HP33" s="202">
        <f t="shared" si="633"/>
        <v>0.2064026958719461</v>
      </c>
      <c r="HQ33" s="15">
        <f t="shared" si="634"/>
        <v>110</v>
      </c>
      <c r="HR33" s="12">
        <f t="shared" si="635"/>
        <v>0.14965986394557823</v>
      </c>
      <c r="HS33" s="16">
        <v>58.2</v>
      </c>
      <c r="HT33" s="17">
        <v>548</v>
      </c>
      <c r="HU33" s="16">
        <f t="shared" si="636"/>
        <v>74.557823129251702</v>
      </c>
      <c r="HV33" s="15"/>
      <c r="HW33" s="14"/>
    </row>
    <row r="34" spans="1:231" ht="17.25" customHeight="1" x14ac:dyDescent="0.25">
      <c r="A34" s="211"/>
      <c r="B34" s="41">
        <f t="shared" si="637"/>
        <v>44528</v>
      </c>
      <c r="C34" s="10"/>
      <c r="D34" s="11"/>
      <c r="E34" s="74">
        <f t="shared" si="638"/>
        <v>673</v>
      </c>
      <c r="F34" s="74">
        <f t="shared" si="638"/>
        <v>56</v>
      </c>
      <c r="G34" s="11">
        <v>64</v>
      </c>
      <c r="H34" s="12">
        <f t="shared" si="570"/>
        <v>0.11738484398216939</v>
      </c>
      <c r="I34" s="11">
        <v>15</v>
      </c>
      <c r="J34" s="12">
        <f t="shared" si="571"/>
        <v>0.189873417721519</v>
      </c>
      <c r="K34" s="13"/>
      <c r="L34" s="11"/>
      <c r="M34" s="11"/>
      <c r="N34" s="14"/>
      <c r="O34" s="10">
        <v>2</v>
      </c>
      <c r="P34" s="11"/>
      <c r="Q34" s="74">
        <f t="shared" si="639"/>
        <v>670</v>
      </c>
      <c r="R34" s="74">
        <f t="shared" si="639"/>
        <v>55</v>
      </c>
      <c r="S34" s="11">
        <v>106</v>
      </c>
      <c r="T34" s="12">
        <f t="shared" si="574"/>
        <v>0.17910447761194029</v>
      </c>
      <c r="U34" s="11">
        <v>14</v>
      </c>
      <c r="V34" s="12">
        <f t="shared" si="575"/>
        <v>0.11666666666666667</v>
      </c>
      <c r="W34" s="132">
        <v>128.2757</v>
      </c>
      <c r="X34" s="11"/>
      <c r="Y34" s="11"/>
      <c r="Z34" s="14"/>
      <c r="AA34" s="10">
        <v>1</v>
      </c>
      <c r="AB34" s="11"/>
      <c r="AC34" s="74">
        <f t="shared" si="640"/>
        <v>669</v>
      </c>
      <c r="AD34" s="74">
        <f t="shared" si="640"/>
        <v>53</v>
      </c>
      <c r="AE34" s="11">
        <v>109</v>
      </c>
      <c r="AF34" s="12">
        <f t="shared" si="578"/>
        <v>0.19282511210762332</v>
      </c>
      <c r="AG34" s="11">
        <v>20</v>
      </c>
      <c r="AH34" s="12">
        <f t="shared" si="579"/>
        <v>0.15503875968992248</v>
      </c>
      <c r="AI34" s="132">
        <v>127.8612</v>
      </c>
      <c r="AJ34" s="11"/>
      <c r="AK34" s="11"/>
      <c r="AL34" s="14"/>
      <c r="AM34" s="10"/>
      <c r="AN34" s="11"/>
      <c r="AO34" s="74">
        <f t="shared" si="641"/>
        <v>206</v>
      </c>
      <c r="AP34" s="74">
        <f t="shared" si="641"/>
        <v>17</v>
      </c>
      <c r="AQ34" s="11">
        <v>35</v>
      </c>
      <c r="AR34" s="12">
        <f t="shared" si="582"/>
        <v>0.18446601941747573</v>
      </c>
      <c r="AS34" s="11">
        <v>3</v>
      </c>
      <c r="AT34" s="12">
        <f t="shared" si="583"/>
        <v>7.8947368421052627E-2</v>
      </c>
      <c r="AU34" s="132">
        <v>131.1772</v>
      </c>
      <c r="AV34" s="11"/>
      <c r="AW34" s="11"/>
      <c r="AX34" s="14"/>
      <c r="AY34" s="10"/>
      <c r="AZ34" s="11"/>
      <c r="BA34" s="74">
        <f t="shared" si="642"/>
        <v>672</v>
      </c>
      <c r="BB34" s="74">
        <f t="shared" si="642"/>
        <v>56</v>
      </c>
      <c r="BC34" s="11">
        <v>163</v>
      </c>
      <c r="BD34" s="12">
        <f t="shared" si="586"/>
        <v>0.28422619047619047</v>
      </c>
      <c r="BE34" s="11">
        <v>28</v>
      </c>
      <c r="BF34" s="12">
        <f t="shared" si="587"/>
        <v>0.14659685863874344</v>
      </c>
      <c r="BG34" s="135">
        <v>132.49119999999999</v>
      </c>
      <c r="BH34" s="11"/>
      <c r="BI34" s="11"/>
      <c r="BJ34" s="14"/>
      <c r="BK34" s="10"/>
      <c r="BL34" s="11"/>
      <c r="BM34" s="74">
        <f t="shared" si="643"/>
        <v>668</v>
      </c>
      <c r="BN34" s="74">
        <f t="shared" si="643"/>
        <v>54</v>
      </c>
      <c r="BO34" s="11">
        <v>192</v>
      </c>
      <c r="BP34" s="12">
        <f t="shared" si="590"/>
        <v>0.32634730538922158</v>
      </c>
      <c r="BQ34" s="11">
        <v>26</v>
      </c>
      <c r="BR34" s="12">
        <f t="shared" si="591"/>
        <v>0.11926605504587157</v>
      </c>
      <c r="BS34" s="13"/>
      <c r="BT34" s="11"/>
      <c r="BU34" s="11"/>
      <c r="BV34" s="14"/>
      <c r="BW34" s="10"/>
      <c r="BX34" s="11"/>
      <c r="BY34" s="74">
        <f t="shared" si="644"/>
        <v>0</v>
      </c>
      <c r="BZ34" s="74">
        <f t="shared" si="644"/>
        <v>0</v>
      </c>
      <c r="CA34" s="11"/>
      <c r="CB34" s="12" t="e">
        <f t="shared" si="593"/>
        <v>#DIV/0!</v>
      </c>
      <c r="CC34" s="11"/>
      <c r="CD34" s="12" t="e">
        <f t="shared" si="594"/>
        <v>#DIV/0!</v>
      </c>
      <c r="CE34" s="13"/>
      <c r="CF34" s="11"/>
      <c r="CG34" s="11"/>
      <c r="CH34" s="14"/>
      <c r="CI34" s="10"/>
      <c r="CJ34" s="11"/>
      <c r="CK34" s="74">
        <f t="shared" si="645"/>
        <v>0</v>
      </c>
      <c r="CL34" s="74">
        <f t="shared" si="645"/>
        <v>0</v>
      </c>
      <c r="CM34" s="11"/>
      <c r="CN34" s="12" t="e">
        <f t="shared" si="596"/>
        <v>#DIV/0!</v>
      </c>
      <c r="CO34" s="11"/>
      <c r="CP34" s="12" t="e">
        <f t="shared" si="597"/>
        <v>#DIV/0!</v>
      </c>
      <c r="CQ34" s="13"/>
      <c r="CR34" s="11"/>
      <c r="CS34" s="11"/>
      <c r="CT34" s="14"/>
      <c r="CU34" s="10"/>
      <c r="CV34" s="11"/>
      <c r="CW34" s="74">
        <f t="shared" si="646"/>
        <v>0</v>
      </c>
      <c r="CX34" s="74">
        <f t="shared" si="646"/>
        <v>0</v>
      </c>
      <c r="CY34" s="11"/>
      <c r="CZ34" s="12" t="e">
        <f t="shared" si="599"/>
        <v>#DIV/0!</v>
      </c>
      <c r="DA34" s="11"/>
      <c r="DB34" s="12" t="e">
        <f t="shared" si="600"/>
        <v>#DIV/0!</v>
      </c>
      <c r="DC34" s="13"/>
      <c r="DD34" s="11"/>
      <c r="DE34" s="11"/>
      <c r="DF34" s="14"/>
      <c r="DG34" s="10"/>
      <c r="DH34" s="11"/>
      <c r="DI34" s="74">
        <f t="shared" si="647"/>
        <v>0</v>
      </c>
      <c r="DJ34" s="74">
        <f t="shared" si="647"/>
        <v>0</v>
      </c>
      <c r="DK34" s="11"/>
      <c r="DL34" s="12" t="e">
        <f t="shared" si="602"/>
        <v>#DIV/0!</v>
      </c>
      <c r="DM34" s="11"/>
      <c r="DN34" s="12" t="e">
        <f t="shared" si="603"/>
        <v>#DIV/0!</v>
      </c>
      <c r="DO34" s="13"/>
      <c r="DP34" s="11"/>
      <c r="DQ34" s="11"/>
      <c r="DR34" s="14"/>
      <c r="DS34" s="10"/>
      <c r="DT34" s="11"/>
      <c r="DU34" s="74">
        <f t="shared" si="648"/>
        <v>0</v>
      </c>
      <c r="DV34" s="74">
        <f t="shared" si="648"/>
        <v>0</v>
      </c>
      <c r="DW34" s="11"/>
      <c r="DX34" s="12" t="e">
        <f t="shared" si="605"/>
        <v>#DIV/0!</v>
      </c>
      <c r="DY34" s="11"/>
      <c r="DZ34" s="12" t="e">
        <f t="shared" si="606"/>
        <v>#DIV/0!</v>
      </c>
      <c r="EA34" s="13"/>
      <c r="EB34" s="11"/>
      <c r="EC34" s="11"/>
      <c r="ED34" s="14"/>
      <c r="EE34" s="10"/>
      <c r="EF34" s="11"/>
      <c r="EG34" s="74">
        <f t="shared" si="649"/>
        <v>0</v>
      </c>
      <c r="EH34" s="74">
        <f t="shared" si="649"/>
        <v>0</v>
      </c>
      <c r="EI34" s="11"/>
      <c r="EJ34" s="12" t="e">
        <f t="shared" si="608"/>
        <v>#DIV/0!</v>
      </c>
      <c r="EK34" s="11"/>
      <c r="EL34" s="12" t="e">
        <f t="shared" si="609"/>
        <v>#DIV/0!</v>
      </c>
      <c r="EM34" s="13"/>
      <c r="EN34" s="11"/>
      <c r="EO34" s="11"/>
      <c r="EP34" s="14"/>
      <c r="EQ34" s="10"/>
      <c r="ER34" s="11"/>
      <c r="ES34" s="74">
        <f t="shared" si="650"/>
        <v>0</v>
      </c>
      <c r="ET34" s="74">
        <f t="shared" si="650"/>
        <v>0</v>
      </c>
      <c r="EU34" s="11"/>
      <c r="EV34" s="12" t="e">
        <f t="shared" si="611"/>
        <v>#DIV/0!</v>
      </c>
      <c r="EW34" s="11"/>
      <c r="EX34" s="12" t="e">
        <f t="shared" si="612"/>
        <v>#DIV/0!</v>
      </c>
      <c r="EY34" s="13"/>
      <c r="EZ34" s="11"/>
      <c r="FA34" s="11"/>
      <c r="FB34" s="14"/>
      <c r="FC34" s="10"/>
      <c r="FD34" s="11"/>
      <c r="FE34" s="74">
        <f t="shared" si="651"/>
        <v>0</v>
      </c>
      <c r="FF34" s="74">
        <f t="shared" si="651"/>
        <v>0</v>
      </c>
      <c r="FG34" s="11"/>
      <c r="FH34" s="12" t="e">
        <f t="shared" si="614"/>
        <v>#DIV/0!</v>
      </c>
      <c r="FI34" s="11"/>
      <c r="FJ34" s="12" t="e">
        <f t="shared" si="615"/>
        <v>#DIV/0!</v>
      </c>
      <c r="FK34" s="13"/>
      <c r="FL34" s="11"/>
      <c r="FM34" s="11"/>
      <c r="FN34" s="14"/>
      <c r="FO34" s="10"/>
      <c r="FP34" s="11"/>
      <c r="FQ34" s="74">
        <f t="shared" si="652"/>
        <v>0</v>
      </c>
      <c r="FR34" s="74">
        <f t="shared" si="652"/>
        <v>0</v>
      </c>
      <c r="FS34" s="11"/>
      <c r="FT34" s="12" t="e">
        <f t="shared" si="617"/>
        <v>#DIV/0!</v>
      </c>
      <c r="FU34" s="11"/>
      <c r="FV34" s="12" t="e">
        <f t="shared" si="618"/>
        <v>#DIV/0!</v>
      </c>
      <c r="FW34" s="13"/>
      <c r="FX34" s="11"/>
      <c r="FY34" s="11"/>
      <c r="FZ34" s="14"/>
      <c r="GA34" s="10"/>
      <c r="GB34" s="11"/>
      <c r="GC34" s="74">
        <f t="shared" si="653"/>
        <v>0</v>
      </c>
      <c r="GD34" s="74">
        <f t="shared" si="653"/>
        <v>0</v>
      </c>
      <c r="GE34" s="11"/>
      <c r="GF34" s="12" t="e">
        <f t="shared" si="620"/>
        <v>#DIV/0!</v>
      </c>
      <c r="GG34" s="11"/>
      <c r="GH34" s="12" t="e">
        <f t="shared" si="621"/>
        <v>#DIV/0!</v>
      </c>
      <c r="GI34" s="13"/>
      <c r="GJ34" s="11"/>
      <c r="GK34" s="11"/>
      <c r="GL34" s="14"/>
      <c r="GM34" s="10"/>
      <c r="GN34" s="11"/>
      <c r="GO34" s="74">
        <f t="shared" si="654"/>
        <v>0</v>
      </c>
      <c r="GP34" s="74">
        <f t="shared" si="654"/>
        <v>0</v>
      </c>
      <c r="GQ34" s="11"/>
      <c r="GR34" s="12" t="e">
        <f t="shared" si="623"/>
        <v>#DIV/0!</v>
      </c>
      <c r="GS34" s="11"/>
      <c r="GT34" s="12" t="e">
        <f t="shared" si="624"/>
        <v>#DIV/0!</v>
      </c>
      <c r="GU34" s="13"/>
      <c r="GV34" s="11"/>
      <c r="GW34" s="11"/>
      <c r="GX34" s="14"/>
      <c r="GY34" s="10"/>
      <c r="GZ34" s="11"/>
      <c r="HA34" s="74">
        <f t="shared" si="655"/>
        <v>0</v>
      </c>
      <c r="HB34" s="74">
        <f t="shared" si="655"/>
        <v>0</v>
      </c>
      <c r="HC34" s="11"/>
      <c r="HD34" s="12" t="e">
        <f t="shared" si="626"/>
        <v>#DIV/0!</v>
      </c>
      <c r="HE34" s="11"/>
      <c r="HF34" s="12" t="e">
        <f t="shared" si="627"/>
        <v>#DIV/0!</v>
      </c>
      <c r="HG34" s="13"/>
      <c r="HH34" s="11"/>
      <c r="HI34" s="11"/>
      <c r="HJ34" s="14"/>
      <c r="HK34" s="10">
        <f t="shared" si="628"/>
        <v>3</v>
      </c>
      <c r="HL34" s="11">
        <f t="shared" si="629"/>
        <v>0</v>
      </c>
      <c r="HM34" s="11">
        <f t="shared" si="630"/>
        <v>3558</v>
      </c>
      <c r="HN34" s="11">
        <f t="shared" si="631"/>
        <v>291</v>
      </c>
      <c r="HO34" s="11">
        <f t="shared" si="632"/>
        <v>775</v>
      </c>
      <c r="HP34" s="202">
        <f t="shared" si="633"/>
        <v>0.21781899943788646</v>
      </c>
      <c r="HQ34" s="15">
        <f t="shared" si="634"/>
        <v>106</v>
      </c>
      <c r="HR34" s="12">
        <f t="shared" si="635"/>
        <v>0.1367741935483871</v>
      </c>
      <c r="HS34" s="16">
        <v>57.7</v>
      </c>
      <c r="HT34" s="17">
        <v>597</v>
      </c>
      <c r="HU34" s="16">
        <f t="shared" si="636"/>
        <v>77.032258064516128</v>
      </c>
      <c r="HV34" s="15"/>
      <c r="HW34" s="14"/>
    </row>
    <row r="35" spans="1:231" ht="18.75" x14ac:dyDescent="0.25">
      <c r="A35" s="211"/>
      <c r="B35" s="41">
        <f t="shared" si="429"/>
        <v>44529</v>
      </c>
      <c r="C35" s="10"/>
      <c r="D35" s="11"/>
      <c r="E35" s="74">
        <f t="shared" ref="E35:E38" si="656">E34-C35</f>
        <v>673</v>
      </c>
      <c r="F35" s="74">
        <f t="shared" ref="F35:F38" si="657">F34-D35</f>
        <v>56</v>
      </c>
      <c r="G35" s="11">
        <v>86</v>
      </c>
      <c r="H35" s="12">
        <f t="shared" si="570"/>
        <v>0.16790490341753342</v>
      </c>
      <c r="I35" s="11">
        <v>27</v>
      </c>
      <c r="J35" s="12">
        <f t="shared" si="571"/>
        <v>0.23893805309734514</v>
      </c>
      <c r="K35" s="11"/>
      <c r="L35" s="11"/>
      <c r="M35" s="18"/>
      <c r="N35" s="20"/>
      <c r="O35" s="10"/>
      <c r="P35" s="11"/>
      <c r="Q35" s="74">
        <f t="shared" ref="Q35:Q38" si="658">Q34-O35</f>
        <v>670</v>
      </c>
      <c r="R35" s="74">
        <f t="shared" ref="R35:R38" si="659">R34-P35</f>
        <v>55</v>
      </c>
      <c r="S35" s="11">
        <v>122</v>
      </c>
      <c r="T35" s="12">
        <f t="shared" si="574"/>
        <v>0.21194029850746268</v>
      </c>
      <c r="U35" s="11">
        <v>20</v>
      </c>
      <c r="V35" s="12">
        <f t="shared" si="575"/>
        <v>0.14084507042253522</v>
      </c>
      <c r="W35" s="11"/>
      <c r="X35" s="11"/>
      <c r="Y35" s="18"/>
      <c r="Z35" s="20"/>
      <c r="AA35" s="10">
        <v>1</v>
      </c>
      <c r="AB35" s="11"/>
      <c r="AC35" s="74">
        <f t="shared" ref="AC35:AC38" si="660">AC34-AA35</f>
        <v>668</v>
      </c>
      <c r="AD35" s="74">
        <f t="shared" ref="AD35:AD38" si="661">AD34-AB35</f>
        <v>53</v>
      </c>
      <c r="AE35" s="11">
        <v>132</v>
      </c>
      <c r="AF35" s="12">
        <f t="shared" si="578"/>
        <v>0.22305389221556887</v>
      </c>
      <c r="AG35" s="11">
        <v>17</v>
      </c>
      <c r="AH35" s="12">
        <f t="shared" si="579"/>
        <v>0.11409395973154363</v>
      </c>
      <c r="AI35" s="11"/>
      <c r="AJ35" s="11"/>
      <c r="AK35" s="18"/>
      <c r="AL35" s="20"/>
      <c r="AM35" s="10"/>
      <c r="AN35" s="11"/>
      <c r="AO35" s="74">
        <f t="shared" ref="AO35:AO38" si="662">AO34-AM35</f>
        <v>206</v>
      </c>
      <c r="AP35" s="74">
        <f t="shared" ref="AP35:AP38" si="663">AP34-AN35</f>
        <v>17</v>
      </c>
      <c r="AQ35" s="11">
        <v>37</v>
      </c>
      <c r="AR35" s="12">
        <f t="shared" si="582"/>
        <v>0.22815533980582525</v>
      </c>
      <c r="AS35" s="11">
        <v>10</v>
      </c>
      <c r="AT35" s="12">
        <f t="shared" si="583"/>
        <v>0.21276595744680851</v>
      </c>
      <c r="AU35" s="11"/>
      <c r="AV35" s="11"/>
      <c r="AW35" s="18"/>
      <c r="AX35" s="20"/>
      <c r="AY35" s="10">
        <v>1</v>
      </c>
      <c r="AZ35" s="11"/>
      <c r="BA35" s="74">
        <f t="shared" ref="BA35:BA38" si="664">BA34-AY35</f>
        <v>671</v>
      </c>
      <c r="BB35" s="74">
        <f t="shared" ref="BB35:BB38" si="665">BB34-AZ35</f>
        <v>56</v>
      </c>
      <c r="BC35" s="11">
        <v>182</v>
      </c>
      <c r="BD35" s="12">
        <f t="shared" si="586"/>
        <v>0.31892697466467956</v>
      </c>
      <c r="BE35" s="11">
        <v>32</v>
      </c>
      <c r="BF35" s="12">
        <f t="shared" si="587"/>
        <v>0.14953271028037382</v>
      </c>
      <c r="BG35" s="11"/>
      <c r="BH35" s="11"/>
      <c r="BI35" s="18"/>
      <c r="BJ35" s="20"/>
      <c r="BK35" s="10">
        <v>1</v>
      </c>
      <c r="BL35" s="11"/>
      <c r="BM35" s="74">
        <f t="shared" ref="BM35:BM38" si="666">BM34-BK35</f>
        <v>667</v>
      </c>
      <c r="BN35" s="74">
        <f t="shared" ref="BN35:BN38" si="667">BN34-BL35</f>
        <v>54</v>
      </c>
      <c r="BO35" s="11">
        <v>203</v>
      </c>
      <c r="BP35" s="12">
        <f t="shared" si="590"/>
        <v>0.35082458770614694</v>
      </c>
      <c r="BQ35" s="11">
        <v>31</v>
      </c>
      <c r="BR35" s="12">
        <f t="shared" si="591"/>
        <v>0.13247863247863248</v>
      </c>
      <c r="BS35" s="11"/>
      <c r="BT35" s="11"/>
      <c r="BU35" s="18"/>
      <c r="BV35" s="20"/>
      <c r="BW35" s="10"/>
      <c r="BX35" s="11"/>
      <c r="BY35" s="74">
        <f t="shared" ref="BY35:BZ38" si="668">BY34-BW35</f>
        <v>0</v>
      </c>
      <c r="BZ35" s="74">
        <f t="shared" si="668"/>
        <v>0</v>
      </c>
      <c r="CA35" s="11"/>
      <c r="CB35" s="12" t="e">
        <f t="shared" si="593"/>
        <v>#DIV/0!</v>
      </c>
      <c r="CC35" s="11"/>
      <c r="CD35" s="12" t="e">
        <f t="shared" si="594"/>
        <v>#DIV/0!</v>
      </c>
      <c r="CE35" s="11"/>
      <c r="CF35" s="11"/>
      <c r="CG35" s="18"/>
      <c r="CH35" s="20"/>
      <c r="CI35" s="10"/>
      <c r="CJ35" s="11"/>
      <c r="CK35" s="74">
        <f t="shared" ref="CK35:CL38" si="669">CK34-CI35</f>
        <v>0</v>
      </c>
      <c r="CL35" s="74">
        <f t="shared" si="669"/>
        <v>0</v>
      </c>
      <c r="CM35" s="11"/>
      <c r="CN35" s="12" t="e">
        <f t="shared" si="596"/>
        <v>#DIV/0!</v>
      </c>
      <c r="CO35" s="11"/>
      <c r="CP35" s="12" t="e">
        <f t="shared" si="597"/>
        <v>#DIV/0!</v>
      </c>
      <c r="CQ35" s="11"/>
      <c r="CR35" s="11"/>
      <c r="CS35" s="18"/>
      <c r="CT35" s="20"/>
      <c r="CU35" s="10"/>
      <c r="CV35" s="11"/>
      <c r="CW35" s="74">
        <f t="shared" ref="CW35:CX38" si="670">CW34-CU35</f>
        <v>0</v>
      </c>
      <c r="CX35" s="74">
        <f t="shared" si="670"/>
        <v>0</v>
      </c>
      <c r="CY35" s="11"/>
      <c r="CZ35" s="12" t="e">
        <f t="shared" si="599"/>
        <v>#DIV/0!</v>
      </c>
      <c r="DA35" s="11"/>
      <c r="DB35" s="12" t="e">
        <f t="shared" si="600"/>
        <v>#DIV/0!</v>
      </c>
      <c r="DC35" s="11"/>
      <c r="DD35" s="11"/>
      <c r="DE35" s="18"/>
      <c r="DF35" s="20"/>
      <c r="DG35" s="10"/>
      <c r="DH35" s="11"/>
      <c r="DI35" s="74">
        <f t="shared" ref="DI35:DJ38" si="671">DI34-DG35</f>
        <v>0</v>
      </c>
      <c r="DJ35" s="74">
        <f t="shared" si="671"/>
        <v>0</v>
      </c>
      <c r="DK35" s="11"/>
      <c r="DL35" s="12" t="e">
        <f t="shared" si="602"/>
        <v>#DIV/0!</v>
      </c>
      <c r="DM35" s="11"/>
      <c r="DN35" s="12" t="e">
        <f t="shared" si="603"/>
        <v>#DIV/0!</v>
      </c>
      <c r="DO35" s="11"/>
      <c r="DP35" s="11"/>
      <c r="DQ35" s="18"/>
      <c r="DR35" s="20"/>
      <c r="DS35" s="10"/>
      <c r="DT35" s="11"/>
      <c r="DU35" s="74">
        <f t="shared" ref="DU35:DV38" si="672">DU34-DS35</f>
        <v>0</v>
      </c>
      <c r="DV35" s="74">
        <f t="shared" si="672"/>
        <v>0</v>
      </c>
      <c r="DW35" s="11"/>
      <c r="DX35" s="12" t="e">
        <f t="shared" si="605"/>
        <v>#DIV/0!</v>
      </c>
      <c r="DY35" s="11"/>
      <c r="DZ35" s="12" t="e">
        <f t="shared" si="606"/>
        <v>#DIV/0!</v>
      </c>
      <c r="EA35" s="11"/>
      <c r="EB35" s="11"/>
      <c r="EC35" s="18"/>
      <c r="ED35" s="20"/>
      <c r="EE35" s="10"/>
      <c r="EF35" s="11"/>
      <c r="EG35" s="74">
        <f t="shared" ref="EG35:EH38" si="673">EG34-EE35</f>
        <v>0</v>
      </c>
      <c r="EH35" s="74">
        <f t="shared" si="673"/>
        <v>0</v>
      </c>
      <c r="EI35" s="11"/>
      <c r="EJ35" s="12" t="e">
        <f t="shared" si="608"/>
        <v>#DIV/0!</v>
      </c>
      <c r="EK35" s="11"/>
      <c r="EL35" s="12" t="e">
        <f t="shared" si="609"/>
        <v>#DIV/0!</v>
      </c>
      <c r="EM35" s="11"/>
      <c r="EN35" s="11"/>
      <c r="EO35" s="18"/>
      <c r="EP35" s="20"/>
      <c r="EQ35" s="10"/>
      <c r="ER35" s="11"/>
      <c r="ES35" s="74">
        <f t="shared" ref="ES35:ET38" si="674">ES34-EQ35</f>
        <v>0</v>
      </c>
      <c r="ET35" s="74">
        <f t="shared" si="674"/>
        <v>0</v>
      </c>
      <c r="EU35" s="11"/>
      <c r="EV35" s="12" t="e">
        <f t="shared" si="611"/>
        <v>#DIV/0!</v>
      </c>
      <c r="EW35" s="11"/>
      <c r="EX35" s="12" t="e">
        <f t="shared" si="612"/>
        <v>#DIV/0!</v>
      </c>
      <c r="EY35" s="11"/>
      <c r="EZ35" s="11"/>
      <c r="FA35" s="18"/>
      <c r="FB35" s="20"/>
      <c r="FC35" s="10"/>
      <c r="FD35" s="11"/>
      <c r="FE35" s="74">
        <f t="shared" ref="FE35:FF38" si="675">FE34-FC35</f>
        <v>0</v>
      </c>
      <c r="FF35" s="74">
        <f t="shared" si="675"/>
        <v>0</v>
      </c>
      <c r="FG35" s="11"/>
      <c r="FH35" s="12" t="e">
        <f t="shared" si="614"/>
        <v>#DIV/0!</v>
      </c>
      <c r="FI35" s="11"/>
      <c r="FJ35" s="12" t="e">
        <f t="shared" si="615"/>
        <v>#DIV/0!</v>
      </c>
      <c r="FK35" s="11"/>
      <c r="FL35" s="11"/>
      <c r="FM35" s="18"/>
      <c r="FN35" s="20"/>
      <c r="FO35" s="10"/>
      <c r="FP35" s="11"/>
      <c r="FQ35" s="74">
        <f t="shared" ref="FQ35:FR38" si="676">FQ34-FO35</f>
        <v>0</v>
      </c>
      <c r="FR35" s="74">
        <f t="shared" si="676"/>
        <v>0</v>
      </c>
      <c r="FS35" s="11"/>
      <c r="FT35" s="12" t="e">
        <f t="shared" si="617"/>
        <v>#DIV/0!</v>
      </c>
      <c r="FU35" s="11"/>
      <c r="FV35" s="12" t="e">
        <f t="shared" si="618"/>
        <v>#DIV/0!</v>
      </c>
      <c r="FW35" s="11"/>
      <c r="FX35" s="11"/>
      <c r="FY35" s="18"/>
      <c r="FZ35" s="20"/>
      <c r="GA35" s="10"/>
      <c r="GB35" s="11"/>
      <c r="GC35" s="74">
        <f t="shared" ref="GC35:GD38" si="677">GC34-GA35</f>
        <v>0</v>
      </c>
      <c r="GD35" s="74">
        <f t="shared" si="677"/>
        <v>0</v>
      </c>
      <c r="GE35" s="11"/>
      <c r="GF35" s="12" t="e">
        <f t="shared" si="620"/>
        <v>#DIV/0!</v>
      </c>
      <c r="GG35" s="11"/>
      <c r="GH35" s="12" t="e">
        <f t="shared" si="621"/>
        <v>#DIV/0!</v>
      </c>
      <c r="GI35" s="11"/>
      <c r="GJ35" s="11"/>
      <c r="GK35" s="18"/>
      <c r="GL35" s="20"/>
      <c r="GM35" s="10"/>
      <c r="GN35" s="11"/>
      <c r="GO35" s="74">
        <f t="shared" ref="GO35:GP38" si="678">GO34-GM35</f>
        <v>0</v>
      </c>
      <c r="GP35" s="74">
        <f t="shared" si="678"/>
        <v>0</v>
      </c>
      <c r="GQ35" s="11"/>
      <c r="GR35" s="12" t="e">
        <f t="shared" si="623"/>
        <v>#DIV/0!</v>
      </c>
      <c r="GS35" s="11"/>
      <c r="GT35" s="12" t="e">
        <f t="shared" si="624"/>
        <v>#DIV/0!</v>
      </c>
      <c r="GU35" s="11"/>
      <c r="GV35" s="11"/>
      <c r="GW35" s="18"/>
      <c r="GX35" s="20"/>
      <c r="GY35" s="10"/>
      <c r="GZ35" s="11"/>
      <c r="HA35" s="74">
        <f t="shared" ref="HA35:HB38" si="679">HA34-GY35</f>
        <v>0</v>
      </c>
      <c r="HB35" s="74">
        <f t="shared" si="679"/>
        <v>0</v>
      </c>
      <c r="HC35" s="11"/>
      <c r="HD35" s="12" t="e">
        <f t="shared" si="626"/>
        <v>#DIV/0!</v>
      </c>
      <c r="HE35" s="11"/>
      <c r="HF35" s="12" t="e">
        <f t="shared" si="627"/>
        <v>#DIV/0!</v>
      </c>
      <c r="HG35" s="11"/>
      <c r="HH35" s="11"/>
      <c r="HI35" s="18"/>
      <c r="HJ35" s="20"/>
      <c r="HK35" s="10">
        <f t="shared" si="628"/>
        <v>3</v>
      </c>
      <c r="HL35" s="11">
        <f t="shared" si="629"/>
        <v>0</v>
      </c>
      <c r="HM35" s="11">
        <f t="shared" si="630"/>
        <v>3555</v>
      </c>
      <c r="HN35" s="11">
        <f t="shared" si="631"/>
        <v>291</v>
      </c>
      <c r="HO35" s="11">
        <f t="shared" si="632"/>
        <v>899</v>
      </c>
      <c r="HP35" s="202">
        <f t="shared" si="633"/>
        <v>0.25288326300984532</v>
      </c>
      <c r="HQ35" s="15">
        <f t="shared" si="634"/>
        <v>137</v>
      </c>
      <c r="HR35" s="12">
        <f t="shared" si="635"/>
        <v>0.15239154616240266</v>
      </c>
      <c r="HS35" s="16">
        <v>58.4</v>
      </c>
      <c r="HT35" s="17">
        <v>695</v>
      </c>
      <c r="HU35" s="16">
        <f t="shared" si="636"/>
        <v>77.308120133481651</v>
      </c>
      <c r="HV35" s="18"/>
      <c r="HW35" s="20"/>
    </row>
    <row r="36" spans="1:231" ht="18.75" x14ac:dyDescent="0.25">
      <c r="A36" s="211"/>
      <c r="B36" s="41">
        <f t="shared" si="429"/>
        <v>44530</v>
      </c>
      <c r="C36" s="10">
        <v>1</v>
      </c>
      <c r="D36" s="11"/>
      <c r="E36" s="74">
        <f t="shared" si="656"/>
        <v>672</v>
      </c>
      <c r="F36" s="74">
        <f t="shared" si="657"/>
        <v>56</v>
      </c>
      <c r="G36" s="11">
        <v>106</v>
      </c>
      <c r="H36" s="12">
        <f t="shared" si="570"/>
        <v>0.20238095238095238</v>
      </c>
      <c r="I36" s="11">
        <v>30</v>
      </c>
      <c r="J36" s="12">
        <f t="shared" si="571"/>
        <v>0.22058823529411764</v>
      </c>
      <c r="K36" s="13"/>
      <c r="L36" s="13"/>
      <c r="M36" s="25">
        <v>3730</v>
      </c>
      <c r="N36" s="38">
        <v>4170</v>
      </c>
      <c r="O36" s="10"/>
      <c r="P36" s="11"/>
      <c r="Q36" s="74">
        <f t="shared" si="658"/>
        <v>670</v>
      </c>
      <c r="R36" s="74">
        <f t="shared" si="659"/>
        <v>55</v>
      </c>
      <c r="S36" s="11">
        <v>134</v>
      </c>
      <c r="T36" s="12">
        <f t="shared" si="574"/>
        <v>0.2462686567164179</v>
      </c>
      <c r="U36" s="11">
        <v>31</v>
      </c>
      <c r="V36" s="12">
        <f t="shared" si="575"/>
        <v>0.18787878787878787</v>
      </c>
      <c r="W36" s="13"/>
      <c r="X36" s="13"/>
      <c r="Y36" s="25">
        <v>3730</v>
      </c>
      <c r="Z36" s="38">
        <v>4170</v>
      </c>
      <c r="AA36" s="10">
        <v>1</v>
      </c>
      <c r="AB36" s="11"/>
      <c r="AC36" s="74">
        <f t="shared" si="660"/>
        <v>667</v>
      </c>
      <c r="AD36" s="74">
        <f t="shared" si="661"/>
        <v>53</v>
      </c>
      <c r="AE36" s="11">
        <v>150</v>
      </c>
      <c r="AF36" s="12">
        <f t="shared" si="578"/>
        <v>0.26536731634182908</v>
      </c>
      <c r="AG36" s="11">
        <v>27</v>
      </c>
      <c r="AH36" s="12">
        <f t="shared" si="579"/>
        <v>0.15254237288135594</v>
      </c>
      <c r="AI36" s="13"/>
      <c r="AJ36" s="13"/>
      <c r="AK36" s="25">
        <v>3730</v>
      </c>
      <c r="AL36" s="38">
        <v>4170</v>
      </c>
      <c r="AM36" s="10"/>
      <c r="AN36" s="11"/>
      <c r="AO36" s="74">
        <f t="shared" si="662"/>
        <v>206</v>
      </c>
      <c r="AP36" s="74">
        <f t="shared" si="663"/>
        <v>17</v>
      </c>
      <c r="AQ36" s="11">
        <v>50</v>
      </c>
      <c r="AR36" s="12">
        <f t="shared" si="582"/>
        <v>0.27669902912621358</v>
      </c>
      <c r="AS36" s="11">
        <v>7</v>
      </c>
      <c r="AT36" s="12">
        <f t="shared" si="583"/>
        <v>0.12280701754385964</v>
      </c>
      <c r="AU36" s="13"/>
      <c r="AV36" s="13"/>
      <c r="AW36" s="25">
        <v>3730</v>
      </c>
      <c r="AX36" s="38">
        <v>4170</v>
      </c>
      <c r="AY36" s="10">
        <v>1</v>
      </c>
      <c r="AZ36" s="11"/>
      <c r="BA36" s="74">
        <f t="shared" si="664"/>
        <v>670</v>
      </c>
      <c r="BB36" s="74">
        <f t="shared" si="665"/>
        <v>56</v>
      </c>
      <c r="BC36" s="11">
        <v>189</v>
      </c>
      <c r="BD36" s="12">
        <f t="shared" si="586"/>
        <v>0.32238805970149254</v>
      </c>
      <c r="BE36" s="11">
        <v>27</v>
      </c>
      <c r="BF36" s="12">
        <f t="shared" si="587"/>
        <v>0.125</v>
      </c>
      <c r="BG36" s="13"/>
      <c r="BH36" s="13"/>
      <c r="BI36" s="25">
        <v>3730</v>
      </c>
      <c r="BJ36" s="38">
        <v>4170</v>
      </c>
      <c r="BK36" s="10">
        <v>1</v>
      </c>
      <c r="BL36" s="11"/>
      <c r="BM36" s="74">
        <f t="shared" si="666"/>
        <v>666</v>
      </c>
      <c r="BN36" s="74">
        <f t="shared" si="667"/>
        <v>54</v>
      </c>
      <c r="BO36" s="11">
        <v>204</v>
      </c>
      <c r="BP36" s="12">
        <f t="shared" si="590"/>
        <v>0.35435435435435436</v>
      </c>
      <c r="BQ36" s="11">
        <v>32</v>
      </c>
      <c r="BR36" s="12">
        <f t="shared" si="591"/>
        <v>0.13559322033898305</v>
      </c>
      <c r="BS36" s="13"/>
      <c r="BT36" s="13"/>
      <c r="BU36" s="25">
        <v>3730</v>
      </c>
      <c r="BV36" s="38">
        <v>4170</v>
      </c>
      <c r="BW36" s="10"/>
      <c r="BX36" s="11"/>
      <c r="BY36" s="74">
        <f t="shared" si="668"/>
        <v>0</v>
      </c>
      <c r="BZ36" s="74">
        <f t="shared" si="668"/>
        <v>0</v>
      </c>
      <c r="CA36" s="11"/>
      <c r="CB36" s="12" t="e">
        <f t="shared" si="593"/>
        <v>#DIV/0!</v>
      </c>
      <c r="CC36" s="11"/>
      <c r="CD36" s="12" t="e">
        <f t="shared" si="594"/>
        <v>#DIV/0!</v>
      </c>
      <c r="CE36" s="13"/>
      <c r="CF36" s="13"/>
      <c r="CG36" s="25"/>
      <c r="CH36" s="38"/>
      <c r="CI36" s="10"/>
      <c r="CJ36" s="11"/>
      <c r="CK36" s="74">
        <f t="shared" si="669"/>
        <v>0</v>
      </c>
      <c r="CL36" s="74">
        <f t="shared" si="669"/>
        <v>0</v>
      </c>
      <c r="CM36" s="11"/>
      <c r="CN36" s="12" t="e">
        <f t="shared" si="596"/>
        <v>#DIV/0!</v>
      </c>
      <c r="CO36" s="11"/>
      <c r="CP36" s="12" t="e">
        <f t="shared" si="597"/>
        <v>#DIV/0!</v>
      </c>
      <c r="CQ36" s="13"/>
      <c r="CR36" s="13"/>
      <c r="CS36" s="25"/>
      <c r="CT36" s="38"/>
      <c r="CU36" s="10"/>
      <c r="CV36" s="11"/>
      <c r="CW36" s="74">
        <f t="shared" si="670"/>
        <v>0</v>
      </c>
      <c r="CX36" s="74">
        <f t="shared" si="670"/>
        <v>0</v>
      </c>
      <c r="CY36" s="11"/>
      <c r="CZ36" s="12" t="e">
        <f t="shared" si="599"/>
        <v>#DIV/0!</v>
      </c>
      <c r="DA36" s="11"/>
      <c r="DB36" s="12" t="e">
        <f t="shared" si="600"/>
        <v>#DIV/0!</v>
      </c>
      <c r="DC36" s="13"/>
      <c r="DD36" s="13"/>
      <c r="DE36" s="25"/>
      <c r="DF36" s="38"/>
      <c r="DG36" s="10"/>
      <c r="DH36" s="11"/>
      <c r="DI36" s="74">
        <f t="shared" si="671"/>
        <v>0</v>
      </c>
      <c r="DJ36" s="74">
        <f t="shared" si="671"/>
        <v>0</v>
      </c>
      <c r="DK36" s="11"/>
      <c r="DL36" s="12" t="e">
        <f t="shared" si="602"/>
        <v>#DIV/0!</v>
      </c>
      <c r="DM36" s="11"/>
      <c r="DN36" s="12" t="e">
        <f t="shared" si="603"/>
        <v>#DIV/0!</v>
      </c>
      <c r="DO36" s="13"/>
      <c r="DP36" s="13"/>
      <c r="DQ36" s="25"/>
      <c r="DR36" s="38"/>
      <c r="DS36" s="10"/>
      <c r="DT36" s="11"/>
      <c r="DU36" s="74">
        <f t="shared" si="672"/>
        <v>0</v>
      </c>
      <c r="DV36" s="74">
        <f t="shared" si="672"/>
        <v>0</v>
      </c>
      <c r="DW36" s="11"/>
      <c r="DX36" s="12" t="e">
        <f t="shared" si="605"/>
        <v>#DIV/0!</v>
      </c>
      <c r="DY36" s="11"/>
      <c r="DZ36" s="12" t="e">
        <f t="shared" si="606"/>
        <v>#DIV/0!</v>
      </c>
      <c r="EA36" s="13"/>
      <c r="EB36" s="13"/>
      <c r="EC36" s="25"/>
      <c r="ED36" s="38"/>
      <c r="EE36" s="10"/>
      <c r="EF36" s="11"/>
      <c r="EG36" s="74">
        <f t="shared" si="673"/>
        <v>0</v>
      </c>
      <c r="EH36" s="74">
        <f t="shared" si="673"/>
        <v>0</v>
      </c>
      <c r="EI36" s="11"/>
      <c r="EJ36" s="12" t="e">
        <f t="shared" si="608"/>
        <v>#DIV/0!</v>
      </c>
      <c r="EK36" s="11"/>
      <c r="EL36" s="12" t="e">
        <f t="shared" si="609"/>
        <v>#DIV/0!</v>
      </c>
      <c r="EM36" s="13"/>
      <c r="EN36" s="13"/>
      <c r="EO36" s="25"/>
      <c r="EP36" s="38"/>
      <c r="EQ36" s="10"/>
      <c r="ER36" s="11"/>
      <c r="ES36" s="74">
        <f t="shared" si="674"/>
        <v>0</v>
      </c>
      <c r="ET36" s="74">
        <f t="shared" si="674"/>
        <v>0</v>
      </c>
      <c r="EU36" s="11"/>
      <c r="EV36" s="12" t="e">
        <f t="shared" si="611"/>
        <v>#DIV/0!</v>
      </c>
      <c r="EW36" s="11"/>
      <c r="EX36" s="12" t="e">
        <f t="shared" si="612"/>
        <v>#DIV/0!</v>
      </c>
      <c r="EY36" s="13"/>
      <c r="EZ36" s="13"/>
      <c r="FA36" s="25"/>
      <c r="FB36" s="38"/>
      <c r="FC36" s="10"/>
      <c r="FD36" s="11"/>
      <c r="FE36" s="74">
        <f t="shared" si="675"/>
        <v>0</v>
      </c>
      <c r="FF36" s="74">
        <f t="shared" si="675"/>
        <v>0</v>
      </c>
      <c r="FG36" s="11"/>
      <c r="FH36" s="12" t="e">
        <f t="shared" si="614"/>
        <v>#DIV/0!</v>
      </c>
      <c r="FI36" s="11"/>
      <c r="FJ36" s="12" t="e">
        <f t="shared" si="615"/>
        <v>#DIV/0!</v>
      </c>
      <c r="FK36" s="13"/>
      <c r="FL36" s="13"/>
      <c r="FM36" s="25"/>
      <c r="FN36" s="38"/>
      <c r="FO36" s="10"/>
      <c r="FP36" s="11"/>
      <c r="FQ36" s="74">
        <f t="shared" si="676"/>
        <v>0</v>
      </c>
      <c r="FR36" s="74">
        <f t="shared" si="676"/>
        <v>0</v>
      </c>
      <c r="FS36" s="11"/>
      <c r="FT36" s="12" t="e">
        <f t="shared" si="617"/>
        <v>#DIV/0!</v>
      </c>
      <c r="FU36" s="11"/>
      <c r="FV36" s="12" t="e">
        <f t="shared" si="618"/>
        <v>#DIV/0!</v>
      </c>
      <c r="FW36" s="13"/>
      <c r="FX36" s="13"/>
      <c r="FY36" s="25"/>
      <c r="FZ36" s="38"/>
      <c r="GA36" s="10"/>
      <c r="GB36" s="11"/>
      <c r="GC36" s="74">
        <f t="shared" si="677"/>
        <v>0</v>
      </c>
      <c r="GD36" s="74">
        <f t="shared" si="677"/>
        <v>0</v>
      </c>
      <c r="GE36" s="11"/>
      <c r="GF36" s="12" t="e">
        <f t="shared" si="620"/>
        <v>#DIV/0!</v>
      </c>
      <c r="GG36" s="11"/>
      <c r="GH36" s="12" t="e">
        <f t="shared" si="621"/>
        <v>#DIV/0!</v>
      </c>
      <c r="GI36" s="13"/>
      <c r="GJ36" s="13"/>
      <c r="GK36" s="25"/>
      <c r="GL36" s="38"/>
      <c r="GM36" s="10"/>
      <c r="GN36" s="11"/>
      <c r="GO36" s="74">
        <f t="shared" si="678"/>
        <v>0</v>
      </c>
      <c r="GP36" s="74">
        <f t="shared" si="678"/>
        <v>0</v>
      </c>
      <c r="GQ36" s="11"/>
      <c r="GR36" s="12" t="e">
        <f t="shared" si="623"/>
        <v>#DIV/0!</v>
      </c>
      <c r="GS36" s="11"/>
      <c r="GT36" s="12" t="e">
        <f t="shared" si="624"/>
        <v>#DIV/0!</v>
      </c>
      <c r="GU36" s="13"/>
      <c r="GV36" s="13"/>
      <c r="GW36" s="25"/>
      <c r="GX36" s="38"/>
      <c r="GY36" s="10"/>
      <c r="GZ36" s="11"/>
      <c r="HA36" s="74">
        <f t="shared" si="679"/>
        <v>0</v>
      </c>
      <c r="HB36" s="74">
        <f t="shared" si="679"/>
        <v>0</v>
      </c>
      <c r="HC36" s="11"/>
      <c r="HD36" s="12" t="e">
        <f t="shared" si="626"/>
        <v>#DIV/0!</v>
      </c>
      <c r="HE36" s="11"/>
      <c r="HF36" s="12" t="e">
        <f t="shared" si="627"/>
        <v>#DIV/0!</v>
      </c>
      <c r="HG36" s="13"/>
      <c r="HH36" s="13"/>
      <c r="HI36" s="25"/>
      <c r="HJ36" s="38"/>
      <c r="HK36" s="10">
        <f t="shared" si="628"/>
        <v>4</v>
      </c>
      <c r="HL36" s="11">
        <f t="shared" si="629"/>
        <v>0</v>
      </c>
      <c r="HM36" s="11">
        <f t="shared" si="630"/>
        <v>3551</v>
      </c>
      <c r="HN36" s="11">
        <f t="shared" si="631"/>
        <v>291</v>
      </c>
      <c r="HO36" s="11">
        <f t="shared" si="632"/>
        <v>987</v>
      </c>
      <c r="HP36" s="202">
        <f t="shared" si="633"/>
        <v>0.27794987327513376</v>
      </c>
      <c r="HQ36" s="15">
        <f t="shared" si="634"/>
        <v>154</v>
      </c>
      <c r="HR36" s="12">
        <f t="shared" si="635"/>
        <v>0.15602836879432624</v>
      </c>
      <c r="HS36" s="16">
        <v>58.6</v>
      </c>
      <c r="HT36" s="17">
        <v>760</v>
      </c>
      <c r="HU36" s="16">
        <f t="shared" si="636"/>
        <v>77.001013171225935</v>
      </c>
      <c r="HV36" s="23">
        <v>3730</v>
      </c>
      <c r="HW36" s="22">
        <v>4170</v>
      </c>
    </row>
    <row r="37" spans="1:231" ht="18.75" x14ac:dyDescent="0.25">
      <c r="A37" s="211"/>
      <c r="B37" s="41">
        <f t="shared" si="429"/>
        <v>44531</v>
      </c>
      <c r="C37" s="10"/>
      <c r="D37" s="11"/>
      <c r="E37" s="74">
        <f t="shared" si="656"/>
        <v>672</v>
      </c>
      <c r="F37" s="74">
        <f t="shared" si="657"/>
        <v>56</v>
      </c>
      <c r="G37" s="11">
        <v>107</v>
      </c>
      <c r="H37" s="12">
        <f t="shared" si="570"/>
        <v>0.19345238095238096</v>
      </c>
      <c r="I37" s="11">
        <v>23</v>
      </c>
      <c r="J37" s="12">
        <f t="shared" si="571"/>
        <v>0.17692307692307693</v>
      </c>
      <c r="K37" s="132">
        <v>129.10470000000001</v>
      </c>
      <c r="L37" s="11"/>
      <c r="M37" s="25">
        <v>3958.5106382978724</v>
      </c>
      <c r="N37" s="38">
        <v>4324.666666666667</v>
      </c>
      <c r="O37" s="10"/>
      <c r="P37" s="11"/>
      <c r="Q37" s="74">
        <f t="shared" si="658"/>
        <v>670</v>
      </c>
      <c r="R37" s="74">
        <f t="shared" si="659"/>
        <v>55</v>
      </c>
      <c r="S37" s="11">
        <v>178</v>
      </c>
      <c r="T37" s="12">
        <f t="shared" si="574"/>
        <v>0.32089552238805968</v>
      </c>
      <c r="U37" s="11">
        <v>37</v>
      </c>
      <c r="V37" s="12">
        <f t="shared" si="575"/>
        <v>0.17209302325581396</v>
      </c>
      <c r="W37" s="135">
        <v>132.1292</v>
      </c>
      <c r="X37" s="11"/>
      <c r="Y37" s="25">
        <v>4037.8431372549021</v>
      </c>
      <c r="Z37" s="38">
        <v>4296.666666666667</v>
      </c>
      <c r="AA37" s="10"/>
      <c r="AB37" s="11"/>
      <c r="AC37" s="74">
        <f t="shared" si="660"/>
        <v>667</v>
      </c>
      <c r="AD37" s="74">
        <f t="shared" si="661"/>
        <v>53</v>
      </c>
      <c r="AE37" s="11">
        <v>170</v>
      </c>
      <c r="AF37" s="12">
        <f t="shared" si="578"/>
        <v>0.28785607196401797</v>
      </c>
      <c r="AG37" s="11">
        <v>22</v>
      </c>
      <c r="AH37" s="12">
        <f t="shared" si="579"/>
        <v>0.11458333333333333</v>
      </c>
      <c r="AI37" s="135">
        <v>131.7672</v>
      </c>
      <c r="AJ37" s="11"/>
      <c r="AK37" s="25">
        <v>3901.0204081632655</v>
      </c>
      <c r="AL37" s="38">
        <v>4235.333333333333</v>
      </c>
      <c r="AM37" s="10"/>
      <c r="AN37" s="11"/>
      <c r="AO37" s="74">
        <f t="shared" si="662"/>
        <v>206</v>
      </c>
      <c r="AP37" s="74">
        <f t="shared" si="663"/>
        <v>17</v>
      </c>
      <c r="AQ37" s="11">
        <v>48</v>
      </c>
      <c r="AR37" s="12">
        <f t="shared" si="582"/>
        <v>0.25728155339805825</v>
      </c>
      <c r="AS37" s="11">
        <v>5</v>
      </c>
      <c r="AT37" s="12">
        <f t="shared" si="583"/>
        <v>9.4339622641509441E-2</v>
      </c>
      <c r="AU37" s="135">
        <v>134.66319999999999</v>
      </c>
      <c r="AV37" s="11"/>
      <c r="AW37" s="25">
        <v>3938.8888888888887</v>
      </c>
      <c r="AX37" s="38">
        <v>4341.4285714285716</v>
      </c>
      <c r="AY37" s="10"/>
      <c r="AZ37" s="11"/>
      <c r="BA37" s="74">
        <f t="shared" si="664"/>
        <v>670</v>
      </c>
      <c r="BB37" s="74">
        <f t="shared" si="665"/>
        <v>56</v>
      </c>
      <c r="BC37" s="11">
        <v>217</v>
      </c>
      <c r="BD37" s="12">
        <f t="shared" si="586"/>
        <v>0.37164179104477613</v>
      </c>
      <c r="BE37" s="11">
        <v>32</v>
      </c>
      <c r="BF37" s="12">
        <f t="shared" si="587"/>
        <v>0.12851405622489959</v>
      </c>
      <c r="BG37" s="138">
        <v>136.7628</v>
      </c>
      <c r="BH37" s="11"/>
      <c r="BI37" s="25">
        <v>3966.0784313725489</v>
      </c>
      <c r="BJ37" s="38">
        <v>4332.1428571428569</v>
      </c>
      <c r="BK37" s="10"/>
      <c r="BL37" s="11"/>
      <c r="BM37" s="74">
        <f t="shared" si="666"/>
        <v>666</v>
      </c>
      <c r="BN37" s="74">
        <f t="shared" si="667"/>
        <v>54</v>
      </c>
      <c r="BO37" s="11">
        <v>238</v>
      </c>
      <c r="BP37" s="12">
        <f t="shared" si="590"/>
        <v>0.42042042042042044</v>
      </c>
      <c r="BQ37" s="11">
        <v>42</v>
      </c>
      <c r="BR37" s="12">
        <f t="shared" si="591"/>
        <v>0.15</v>
      </c>
      <c r="BS37" s="138">
        <v>136.4598</v>
      </c>
      <c r="BT37" s="11"/>
      <c r="BU37" s="25">
        <v>3929.1489361702129</v>
      </c>
      <c r="BV37" s="38">
        <v>4304.666666666667</v>
      </c>
      <c r="BW37" s="10"/>
      <c r="BX37" s="11"/>
      <c r="BY37" s="74">
        <f t="shared" si="668"/>
        <v>0</v>
      </c>
      <c r="BZ37" s="74">
        <f t="shared" si="668"/>
        <v>0</v>
      </c>
      <c r="CA37" s="11"/>
      <c r="CB37" s="12" t="e">
        <f t="shared" si="593"/>
        <v>#DIV/0!</v>
      </c>
      <c r="CC37" s="11"/>
      <c r="CD37" s="12" t="e">
        <f t="shared" si="594"/>
        <v>#DIV/0!</v>
      </c>
      <c r="CE37" s="13"/>
      <c r="CF37" s="11"/>
      <c r="CG37" s="25"/>
      <c r="CH37" s="38"/>
      <c r="CI37" s="10"/>
      <c r="CJ37" s="11"/>
      <c r="CK37" s="74">
        <f t="shared" si="669"/>
        <v>0</v>
      </c>
      <c r="CL37" s="74">
        <f t="shared" si="669"/>
        <v>0</v>
      </c>
      <c r="CM37" s="11"/>
      <c r="CN37" s="12" t="e">
        <f t="shared" si="596"/>
        <v>#DIV/0!</v>
      </c>
      <c r="CO37" s="11"/>
      <c r="CP37" s="12" t="e">
        <f t="shared" si="597"/>
        <v>#DIV/0!</v>
      </c>
      <c r="CQ37" s="13"/>
      <c r="CR37" s="11"/>
      <c r="CS37" s="25"/>
      <c r="CT37" s="38"/>
      <c r="CU37" s="10"/>
      <c r="CV37" s="11"/>
      <c r="CW37" s="74">
        <f t="shared" si="670"/>
        <v>0</v>
      </c>
      <c r="CX37" s="74">
        <f t="shared" si="670"/>
        <v>0</v>
      </c>
      <c r="CY37" s="11"/>
      <c r="CZ37" s="12" t="e">
        <f t="shared" si="599"/>
        <v>#DIV/0!</v>
      </c>
      <c r="DA37" s="11"/>
      <c r="DB37" s="12" t="e">
        <f t="shared" si="600"/>
        <v>#DIV/0!</v>
      </c>
      <c r="DC37" s="13"/>
      <c r="DD37" s="11"/>
      <c r="DE37" s="25"/>
      <c r="DF37" s="38"/>
      <c r="DG37" s="10"/>
      <c r="DH37" s="11"/>
      <c r="DI37" s="74">
        <f t="shared" si="671"/>
        <v>0</v>
      </c>
      <c r="DJ37" s="74">
        <f t="shared" si="671"/>
        <v>0</v>
      </c>
      <c r="DK37" s="11"/>
      <c r="DL37" s="12" t="e">
        <f t="shared" si="602"/>
        <v>#DIV/0!</v>
      </c>
      <c r="DM37" s="11"/>
      <c r="DN37" s="12" t="e">
        <f t="shared" si="603"/>
        <v>#DIV/0!</v>
      </c>
      <c r="DO37" s="13"/>
      <c r="DP37" s="11"/>
      <c r="DQ37" s="25"/>
      <c r="DR37" s="38"/>
      <c r="DS37" s="10"/>
      <c r="DT37" s="11"/>
      <c r="DU37" s="74">
        <f t="shared" si="672"/>
        <v>0</v>
      </c>
      <c r="DV37" s="74">
        <f t="shared" si="672"/>
        <v>0</v>
      </c>
      <c r="DW37" s="11"/>
      <c r="DX37" s="12" t="e">
        <f t="shared" si="605"/>
        <v>#DIV/0!</v>
      </c>
      <c r="DY37" s="11"/>
      <c r="DZ37" s="12" t="e">
        <f t="shared" si="606"/>
        <v>#DIV/0!</v>
      </c>
      <c r="EA37" s="13"/>
      <c r="EB37" s="11"/>
      <c r="EC37" s="25"/>
      <c r="ED37" s="38"/>
      <c r="EE37" s="10"/>
      <c r="EF37" s="11"/>
      <c r="EG37" s="74">
        <f t="shared" si="673"/>
        <v>0</v>
      </c>
      <c r="EH37" s="74">
        <f t="shared" si="673"/>
        <v>0</v>
      </c>
      <c r="EI37" s="11"/>
      <c r="EJ37" s="12" t="e">
        <f t="shared" si="608"/>
        <v>#DIV/0!</v>
      </c>
      <c r="EK37" s="11"/>
      <c r="EL37" s="12" t="e">
        <f t="shared" si="609"/>
        <v>#DIV/0!</v>
      </c>
      <c r="EM37" s="13"/>
      <c r="EN37" s="11"/>
      <c r="EO37" s="25"/>
      <c r="EP37" s="38"/>
      <c r="EQ37" s="10"/>
      <c r="ER37" s="11"/>
      <c r="ES37" s="74">
        <f t="shared" si="674"/>
        <v>0</v>
      </c>
      <c r="ET37" s="74">
        <f t="shared" si="674"/>
        <v>0</v>
      </c>
      <c r="EU37" s="11"/>
      <c r="EV37" s="12" t="e">
        <f t="shared" si="611"/>
        <v>#DIV/0!</v>
      </c>
      <c r="EW37" s="11"/>
      <c r="EX37" s="12" t="e">
        <f t="shared" si="612"/>
        <v>#DIV/0!</v>
      </c>
      <c r="EY37" s="13"/>
      <c r="EZ37" s="11"/>
      <c r="FA37" s="25"/>
      <c r="FB37" s="38"/>
      <c r="FC37" s="10"/>
      <c r="FD37" s="11"/>
      <c r="FE37" s="74">
        <f t="shared" si="675"/>
        <v>0</v>
      </c>
      <c r="FF37" s="74">
        <f t="shared" si="675"/>
        <v>0</v>
      </c>
      <c r="FG37" s="11"/>
      <c r="FH37" s="12" t="e">
        <f t="shared" si="614"/>
        <v>#DIV/0!</v>
      </c>
      <c r="FI37" s="11"/>
      <c r="FJ37" s="12" t="e">
        <f t="shared" si="615"/>
        <v>#DIV/0!</v>
      </c>
      <c r="FK37" s="13"/>
      <c r="FL37" s="11"/>
      <c r="FM37" s="25"/>
      <c r="FN37" s="38"/>
      <c r="FO37" s="10"/>
      <c r="FP37" s="11"/>
      <c r="FQ37" s="74">
        <f t="shared" si="676"/>
        <v>0</v>
      </c>
      <c r="FR37" s="74">
        <f t="shared" si="676"/>
        <v>0</v>
      </c>
      <c r="FS37" s="11"/>
      <c r="FT37" s="12" t="e">
        <f t="shared" si="617"/>
        <v>#DIV/0!</v>
      </c>
      <c r="FU37" s="11"/>
      <c r="FV37" s="12" t="e">
        <f t="shared" si="618"/>
        <v>#DIV/0!</v>
      </c>
      <c r="FW37" s="13"/>
      <c r="FX37" s="11"/>
      <c r="FY37" s="25"/>
      <c r="FZ37" s="38"/>
      <c r="GA37" s="10"/>
      <c r="GB37" s="11"/>
      <c r="GC37" s="74">
        <f t="shared" si="677"/>
        <v>0</v>
      </c>
      <c r="GD37" s="74">
        <f t="shared" si="677"/>
        <v>0</v>
      </c>
      <c r="GE37" s="11"/>
      <c r="GF37" s="12" t="e">
        <f t="shared" si="620"/>
        <v>#DIV/0!</v>
      </c>
      <c r="GG37" s="11"/>
      <c r="GH37" s="12" t="e">
        <f t="shared" si="621"/>
        <v>#DIV/0!</v>
      </c>
      <c r="GI37" s="13"/>
      <c r="GJ37" s="11"/>
      <c r="GK37" s="25"/>
      <c r="GL37" s="38"/>
      <c r="GM37" s="10"/>
      <c r="GN37" s="11"/>
      <c r="GO37" s="74">
        <f t="shared" si="678"/>
        <v>0</v>
      </c>
      <c r="GP37" s="74">
        <f t="shared" si="678"/>
        <v>0</v>
      </c>
      <c r="GQ37" s="11"/>
      <c r="GR37" s="12" t="e">
        <f t="shared" si="623"/>
        <v>#DIV/0!</v>
      </c>
      <c r="GS37" s="11"/>
      <c r="GT37" s="12" t="e">
        <f t="shared" si="624"/>
        <v>#DIV/0!</v>
      </c>
      <c r="GU37" s="13"/>
      <c r="GV37" s="11"/>
      <c r="GW37" s="25"/>
      <c r="GX37" s="38"/>
      <c r="GY37" s="10"/>
      <c r="GZ37" s="11"/>
      <c r="HA37" s="74">
        <f t="shared" si="679"/>
        <v>0</v>
      </c>
      <c r="HB37" s="74">
        <f t="shared" si="679"/>
        <v>0</v>
      </c>
      <c r="HC37" s="11"/>
      <c r="HD37" s="12" t="e">
        <f t="shared" si="626"/>
        <v>#DIV/0!</v>
      </c>
      <c r="HE37" s="11"/>
      <c r="HF37" s="12" t="e">
        <f t="shared" si="627"/>
        <v>#DIV/0!</v>
      </c>
      <c r="HG37" s="13"/>
      <c r="HH37" s="11"/>
      <c r="HI37" s="25"/>
      <c r="HJ37" s="38"/>
      <c r="HK37" s="10">
        <f t="shared" si="628"/>
        <v>0</v>
      </c>
      <c r="HL37" s="11">
        <f t="shared" si="629"/>
        <v>0</v>
      </c>
      <c r="HM37" s="11">
        <f t="shared" si="630"/>
        <v>3551</v>
      </c>
      <c r="HN37" s="11">
        <f t="shared" si="631"/>
        <v>291</v>
      </c>
      <c r="HO37" s="11">
        <f t="shared" si="632"/>
        <v>1119</v>
      </c>
      <c r="HP37" s="202">
        <f t="shared" si="633"/>
        <v>0.31512250070402703</v>
      </c>
      <c r="HQ37" s="15">
        <f t="shared" si="634"/>
        <v>161</v>
      </c>
      <c r="HR37" s="12">
        <f t="shared" si="635"/>
        <v>0.14387846291331546</v>
      </c>
      <c r="HS37" s="16">
        <v>58.8</v>
      </c>
      <c r="HT37" s="17">
        <v>865</v>
      </c>
      <c r="HU37" s="16">
        <f t="shared" si="636"/>
        <v>77.301161751563896</v>
      </c>
      <c r="HV37" s="23">
        <v>3958.0608365019011</v>
      </c>
      <c r="HW37" s="22">
        <v>4301.9753086419751</v>
      </c>
    </row>
    <row r="38" spans="1:231" ht="18.75" x14ac:dyDescent="0.25">
      <c r="A38" s="211"/>
      <c r="B38" s="41">
        <f t="shared" si="429"/>
        <v>44532</v>
      </c>
      <c r="C38" s="10">
        <v>1</v>
      </c>
      <c r="D38" s="11"/>
      <c r="E38" s="74">
        <f t="shared" si="656"/>
        <v>671</v>
      </c>
      <c r="F38" s="74">
        <f t="shared" si="657"/>
        <v>56</v>
      </c>
      <c r="G38" s="11">
        <v>142</v>
      </c>
      <c r="H38" s="12">
        <f t="shared" si="570"/>
        <v>0.24292101341281669</v>
      </c>
      <c r="I38" s="11">
        <v>21</v>
      </c>
      <c r="J38" s="12">
        <f t="shared" si="571"/>
        <v>0.12883435582822086</v>
      </c>
      <c r="K38" s="13"/>
      <c r="L38" s="11"/>
      <c r="M38" s="39">
        <v>78.723404255319153</v>
      </c>
      <c r="N38" s="43">
        <v>80</v>
      </c>
      <c r="O38" s="10"/>
      <c r="P38" s="11"/>
      <c r="Q38" s="74">
        <f t="shared" si="658"/>
        <v>670</v>
      </c>
      <c r="R38" s="74">
        <f t="shared" si="659"/>
        <v>55</v>
      </c>
      <c r="S38" s="11">
        <v>192</v>
      </c>
      <c r="T38" s="12">
        <f t="shared" si="574"/>
        <v>0.31641791044776119</v>
      </c>
      <c r="U38" s="11">
        <v>20</v>
      </c>
      <c r="V38" s="12">
        <f t="shared" si="575"/>
        <v>9.4339622641509441E-2</v>
      </c>
      <c r="W38" s="13"/>
      <c r="X38" s="11"/>
      <c r="Y38" s="39">
        <v>78.431372549019613</v>
      </c>
      <c r="Z38" s="43">
        <v>100</v>
      </c>
      <c r="AA38" s="10">
        <v>1</v>
      </c>
      <c r="AB38" s="11"/>
      <c r="AC38" s="74">
        <f t="shared" si="660"/>
        <v>666</v>
      </c>
      <c r="AD38" s="74">
        <f t="shared" si="661"/>
        <v>53</v>
      </c>
      <c r="AE38" s="11">
        <v>190</v>
      </c>
      <c r="AF38" s="12">
        <f t="shared" si="578"/>
        <v>0.31231231231231232</v>
      </c>
      <c r="AG38" s="11">
        <v>18</v>
      </c>
      <c r="AH38" s="12">
        <f t="shared" si="579"/>
        <v>8.6538461538461536E-2</v>
      </c>
      <c r="AI38" s="13"/>
      <c r="AJ38" s="11"/>
      <c r="AK38" s="39">
        <v>81.632653061224488</v>
      </c>
      <c r="AL38" s="43">
        <v>93.333333333333329</v>
      </c>
      <c r="AM38" s="10"/>
      <c r="AN38" s="11"/>
      <c r="AO38" s="74">
        <f t="shared" si="662"/>
        <v>206</v>
      </c>
      <c r="AP38" s="74">
        <f t="shared" si="663"/>
        <v>17</v>
      </c>
      <c r="AQ38" s="11">
        <v>55</v>
      </c>
      <c r="AR38" s="12">
        <f t="shared" si="582"/>
        <v>0.29126213592233008</v>
      </c>
      <c r="AS38" s="11">
        <v>5</v>
      </c>
      <c r="AT38" s="12">
        <f t="shared" si="583"/>
        <v>8.3333333333333329E-2</v>
      </c>
      <c r="AU38" s="13"/>
      <c r="AV38" s="11"/>
      <c r="AW38" s="39">
        <v>88.888888888888886</v>
      </c>
      <c r="AX38" s="43">
        <v>71.428571428571431</v>
      </c>
      <c r="AY38" s="10"/>
      <c r="AZ38" s="11"/>
      <c r="BA38" s="74">
        <f t="shared" si="664"/>
        <v>670</v>
      </c>
      <c r="BB38" s="74">
        <f t="shared" si="665"/>
        <v>56</v>
      </c>
      <c r="BC38" s="11">
        <v>225</v>
      </c>
      <c r="BD38" s="12">
        <f t="shared" si="586"/>
        <v>0.37313432835820898</v>
      </c>
      <c r="BE38" s="11">
        <v>25</v>
      </c>
      <c r="BF38" s="12">
        <f t="shared" si="587"/>
        <v>0.1</v>
      </c>
      <c r="BG38" s="13"/>
      <c r="BH38" s="11"/>
      <c r="BI38" s="39">
        <v>76.470588235294116</v>
      </c>
      <c r="BJ38" s="43">
        <v>92.857142857142861</v>
      </c>
      <c r="BK38" s="10"/>
      <c r="BL38" s="11"/>
      <c r="BM38" s="74">
        <f t="shared" si="666"/>
        <v>666</v>
      </c>
      <c r="BN38" s="74">
        <f t="shared" si="667"/>
        <v>54</v>
      </c>
      <c r="BO38" s="11">
        <v>233</v>
      </c>
      <c r="BP38" s="12">
        <f t="shared" si="590"/>
        <v>0.3783783783783784</v>
      </c>
      <c r="BQ38" s="11">
        <v>19</v>
      </c>
      <c r="BR38" s="12">
        <f t="shared" si="591"/>
        <v>7.5396825396825393E-2</v>
      </c>
      <c r="BS38" s="13"/>
      <c r="BT38" s="11"/>
      <c r="BU38" s="39">
        <v>80.851063829787236</v>
      </c>
      <c r="BV38" s="43">
        <v>100</v>
      </c>
      <c r="BW38" s="10"/>
      <c r="BX38" s="11"/>
      <c r="BY38" s="74">
        <f t="shared" si="668"/>
        <v>0</v>
      </c>
      <c r="BZ38" s="74">
        <f t="shared" si="668"/>
        <v>0</v>
      </c>
      <c r="CA38" s="11"/>
      <c r="CB38" s="12" t="e">
        <f t="shared" si="593"/>
        <v>#DIV/0!</v>
      </c>
      <c r="CC38" s="11"/>
      <c r="CD38" s="12" t="e">
        <f t="shared" si="594"/>
        <v>#DIV/0!</v>
      </c>
      <c r="CE38" s="13"/>
      <c r="CF38" s="11"/>
      <c r="CG38" s="39"/>
      <c r="CH38" s="43"/>
      <c r="CI38" s="10"/>
      <c r="CJ38" s="11"/>
      <c r="CK38" s="74">
        <f t="shared" si="669"/>
        <v>0</v>
      </c>
      <c r="CL38" s="74">
        <f t="shared" si="669"/>
        <v>0</v>
      </c>
      <c r="CM38" s="11"/>
      <c r="CN38" s="12" t="e">
        <f t="shared" si="596"/>
        <v>#DIV/0!</v>
      </c>
      <c r="CO38" s="11"/>
      <c r="CP38" s="12" t="e">
        <f t="shared" si="597"/>
        <v>#DIV/0!</v>
      </c>
      <c r="CQ38" s="13"/>
      <c r="CR38" s="11"/>
      <c r="CS38" s="39"/>
      <c r="CT38" s="43"/>
      <c r="CU38" s="10"/>
      <c r="CV38" s="11"/>
      <c r="CW38" s="74">
        <f t="shared" si="670"/>
        <v>0</v>
      </c>
      <c r="CX38" s="74">
        <f t="shared" si="670"/>
        <v>0</v>
      </c>
      <c r="CY38" s="11"/>
      <c r="CZ38" s="12" t="e">
        <f t="shared" si="599"/>
        <v>#DIV/0!</v>
      </c>
      <c r="DA38" s="11"/>
      <c r="DB38" s="12" t="e">
        <f t="shared" si="600"/>
        <v>#DIV/0!</v>
      </c>
      <c r="DC38" s="13"/>
      <c r="DD38" s="11"/>
      <c r="DE38" s="39"/>
      <c r="DF38" s="43"/>
      <c r="DG38" s="10"/>
      <c r="DH38" s="11"/>
      <c r="DI38" s="74">
        <f t="shared" si="671"/>
        <v>0</v>
      </c>
      <c r="DJ38" s="74">
        <f t="shared" si="671"/>
        <v>0</v>
      </c>
      <c r="DK38" s="11"/>
      <c r="DL38" s="12" t="e">
        <f t="shared" si="602"/>
        <v>#DIV/0!</v>
      </c>
      <c r="DM38" s="11"/>
      <c r="DN38" s="12" t="e">
        <f t="shared" si="603"/>
        <v>#DIV/0!</v>
      </c>
      <c r="DO38" s="13"/>
      <c r="DP38" s="11"/>
      <c r="DQ38" s="39"/>
      <c r="DR38" s="43"/>
      <c r="DS38" s="10"/>
      <c r="DT38" s="11"/>
      <c r="DU38" s="74">
        <f t="shared" si="672"/>
        <v>0</v>
      </c>
      <c r="DV38" s="74">
        <f t="shared" si="672"/>
        <v>0</v>
      </c>
      <c r="DW38" s="11"/>
      <c r="DX38" s="12" t="e">
        <f t="shared" si="605"/>
        <v>#DIV/0!</v>
      </c>
      <c r="DY38" s="11"/>
      <c r="DZ38" s="12" t="e">
        <f t="shared" si="606"/>
        <v>#DIV/0!</v>
      </c>
      <c r="EA38" s="13"/>
      <c r="EB38" s="11"/>
      <c r="EC38" s="39"/>
      <c r="ED38" s="43"/>
      <c r="EE38" s="10"/>
      <c r="EF38" s="11"/>
      <c r="EG38" s="74">
        <f t="shared" si="673"/>
        <v>0</v>
      </c>
      <c r="EH38" s="74">
        <f t="shared" si="673"/>
        <v>0</v>
      </c>
      <c r="EI38" s="11"/>
      <c r="EJ38" s="12" t="e">
        <f t="shared" si="608"/>
        <v>#DIV/0!</v>
      </c>
      <c r="EK38" s="11"/>
      <c r="EL38" s="12" t="e">
        <f t="shared" si="609"/>
        <v>#DIV/0!</v>
      </c>
      <c r="EM38" s="13"/>
      <c r="EN38" s="11"/>
      <c r="EO38" s="39"/>
      <c r="EP38" s="43"/>
      <c r="EQ38" s="10"/>
      <c r="ER38" s="11"/>
      <c r="ES38" s="74">
        <f t="shared" si="674"/>
        <v>0</v>
      </c>
      <c r="ET38" s="74">
        <f t="shared" si="674"/>
        <v>0</v>
      </c>
      <c r="EU38" s="11"/>
      <c r="EV38" s="12" t="e">
        <f t="shared" si="611"/>
        <v>#DIV/0!</v>
      </c>
      <c r="EW38" s="11"/>
      <c r="EX38" s="12" t="e">
        <f t="shared" si="612"/>
        <v>#DIV/0!</v>
      </c>
      <c r="EY38" s="13"/>
      <c r="EZ38" s="11"/>
      <c r="FA38" s="39"/>
      <c r="FB38" s="43"/>
      <c r="FC38" s="10"/>
      <c r="FD38" s="11"/>
      <c r="FE38" s="74">
        <f t="shared" si="675"/>
        <v>0</v>
      </c>
      <c r="FF38" s="74">
        <f t="shared" si="675"/>
        <v>0</v>
      </c>
      <c r="FG38" s="11"/>
      <c r="FH38" s="12" t="e">
        <f t="shared" si="614"/>
        <v>#DIV/0!</v>
      </c>
      <c r="FI38" s="11"/>
      <c r="FJ38" s="12" t="e">
        <f t="shared" si="615"/>
        <v>#DIV/0!</v>
      </c>
      <c r="FK38" s="13"/>
      <c r="FL38" s="11"/>
      <c r="FM38" s="39"/>
      <c r="FN38" s="43"/>
      <c r="FO38" s="10"/>
      <c r="FP38" s="11"/>
      <c r="FQ38" s="74">
        <f t="shared" si="676"/>
        <v>0</v>
      </c>
      <c r="FR38" s="74">
        <f t="shared" si="676"/>
        <v>0</v>
      </c>
      <c r="FS38" s="11"/>
      <c r="FT38" s="12" t="e">
        <f t="shared" si="617"/>
        <v>#DIV/0!</v>
      </c>
      <c r="FU38" s="11"/>
      <c r="FV38" s="12" t="e">
        <f t="shared" si="618"/>
        <v>#DIV/0!</v>
      </c>
      <c r="FW38" s="13"/>
      <c r="FX38" s="11"/>
      <c r="FY38" s="39"/>
      <c r="FZ38" s="43"/>
      <c r="GA38" s="10"/>
      <c r="GB38" s="11"/>
      <c r="GC38" s="74">
        <f t="shared" si="677"/>
        <v>0</v>
      </c>
      <c r="GD38" s="74">
        <f t="shared" si="677"/>
        <v>0</v>
      </c>
      <c r="GE38" s="11"/>
      <c r="GF38" s="12" t="e">
        <f t="shared" si="620"/>
        <v>#DIV/0!</v>
      </c>
      <c r="GG38" s="11"/>
      <c r="GH38" s="12" t="e">
        <f t="shared" si="621"/>
        <v>#DIV/0!</v>
      </c>
      <c r="GI38" s="13"/>
      <c r="GJ38" s="11"/>
      <c r="GK38" s="39"/>
      <c r="GL38" s="43"/>
      <c r="GM38" s="10"/>
      <c r="GN38" s="11"/>
      <c r="GO38" s="74">
        <f t="shared" si="678"/>
        <v>0</v>
      </c>
      <c r="GP38" s="74">
        <f t="shared" si="678"/>
        <v>0</v>
      </c>
      <c r="GQ38" s="11"/>
      <c r="GR38" s="12" t="e">
        <f t="shared" si="623"/>
        <v>#DIV/0!</v>
      </c>
      <c r="GS38" s="11"/>
      <c r="GT38" s="12" t="e">
        <f t="shared" si="624"/>
        <v>#DIV/0!</v>
      </c>
      <c r="GU38" s="13"/>
      <c r="GV38" s="11"/>
      <c r="GW38" s="39"/>
      <c r="GX38" s="43"/>
      <c r="GY38" s="10"/>
      <c r="GZ38" s="11"/>
      <c r="HA38" s="74">
        <f t="shared" si="679"/>
        <v>0</v>
      </c>
      <c r="HB38" s="74">
        <f t="shared" si="679"/>
        <v>0</v>
      </c>
      <c r="HC38" s="11"/>
      <c r="HD38" s="12" t="e">
        <f t="shared" si="626"/>
        <v>#DIV/0!</v>
      </c>
      <c r="HE38" s="11"/>
      <c r="HF38" s="12" t="e">
        <f t="shared" si="627"/>
        <v>#DIV/0!</v>
      </c>
      <c r="HG38" s="13"/>
      <c r="HH38" s="11"/>
      <c r="HI38" s="39"/>
      <c r="HJ38" s="43"/>
      <c r="HK38" s="10">
        <f t="shared" si="628"/>
        <v>2</v>
      </c>
      <c r="HL38" s="11">
        <f t="shared" si="629"/>
        <v>0</v>
      </c>
      <c r="HM38" s="11">
        <f t="shared" si="630"/>
        <v>3549</v>
      </c>
      <c r="HN38" s="11">
        <f t="shared" si="631"/>
        <v>291</v>
      </c>
      <c r="HO38" s="11">
        <f t="shared" si="632"/>
        <v>1145</v>
      </c>
      <c r="HP38" s="202">
        <f t="shared" si="633"/>
        <v>0.32262609185686109</v>
      </c>
      <c r="HQ38" s="15">
        <f t="shared" si="634"/>
        <v>108</v>
      </c>
      <c r="HR38" s="12">
        <f t="shared" si="635"/>
        <v>9.4323144104803497E-2</v>
      </c>
      <c r="HS38" s="16">
        <v>59.1</v>
      </c>
      <c r="HT38" s="17">
        <v>935</v>
      </c>
      <c r="HU38" s="16">
        <f t="shared" si="636"/>
        <v>81.659388646288207</v>
      </c>
      <c r="HV38" s="23">
        <v>78.707224334600767</v>
      </c>
      <c r="HW38" s="22">
        <v>91.358024691358025</v>
      </c>
    </row>
    <row r="39" spans="1:231" ht="19.5" thickBot="1" x14ac:dyDescent="0.3">
      <c r="A39" s="211"/>
      <c r="B39" s="42"/>
      <c r="C39" s="26">
        <f t="shared" ref="C39:D39" si="680">SUM(C32:C38)</f>
        <v>2</v>
      </c>
      <c r="D39" s="27">
        <f t="shared" si="680"/>
        <v>0</v>
      </c>
      <c r="E39" s="27"/>
      <c r="F39" s="27"/>
      <c r="G39" s="27">
        <f t="shared" ref="G39" si="681">SUM(G32:G38)</f>
        <v>625</v>
      </c>
      <c r="H39" s="28">
        <f t="shared" ref="H39" si="682">((G39+I39)/7)/E38</f>
        <v>0.16350862252501597</v>
      </c>
      <c r="I39" s="27">
        <f t="shared" ref="I39" si="683">SUM(I32:I38)</f>
        <v>143</v>
      </c>
      <c r="J39" s="28">
        <f t="shared" ref="J39" si="684">(I39/(I39+G39))</f>
        <v>0.18619791666666666</v>
      </c>
      <c r="K39" s="27"/>
      <c r="L39" s="27"/>
      <c r="M39" s="29">
        <f t="shared" ref="M39:N39" si="685">M37/M36*100-100</f>
        <v>6.1262905709885445</v>
      </c>
      <c r="N39" s="72">
        <f t="shared" si="685"/>
        <v>3.7090327737809901</v>
      </c>
      <c r="O39" s="26">
        <f t="shared" ref="O39:P39" si="686">SUM(O32:O38)</f>
        <v>2</v>
      </c>
      <c r="P39" s="27">
        <f t="shared" si="686"/>
        <v>0</v>
      </c>
      <c r="Q39" s="27"/>
      <c r="R39" s="27"/>
      <c r="S39" s="27">
        <f t="shared" si="461"/>
        <v>894</v>
      </c>
      <c r="T39" s="28">
        <f t="shared" ref="T39" si="687">((S39+U39)/7)/Q38</f>
        <v>0.22132196162046908</v>
      </c>
      <c r="U39" s="27">
        <f t="shared" si="463"/>
        <v>144</v>
      </c>
      <c r="V39" s="28">
        <f t="shared" ref="V39" si="688">(U39/(U39+S39))</f>
        <v>0.13872832369942195</v>
      </c>
      <c r="W39" s="27"/>
      <c r="X39" s="27"/>
      <c r="Y39" s="29">
        <f t="shared" ref="Y39:Z39" si="689">Y37/Y36*100-100</f>
        <v>8.2531672186300682</v>
      </c>
      <c r="Z39" s="72">
        <f t="shared" si="689"/>
        <v>3.0375699440447761</v>
      </c>
      <c r="AA39" s="26">
        <f t="shared" ref="AA39:AB39" si="690">SUM(AA32:AA38)</f>
        <v>5</v>
      </c>
      <c r="AB39" s="27">
        <f t="shared" si="690"/>
        <v>0</v>
      </c>
      <c r="AC39" s="27"/>
      <c r="AD39" s="27"/>
      <c r="AE39" s="27">
        <f t="shared" si="467"/>
        <v>939</v>
      </c>
      <c r="AF39" s="28">
        <f t="shared" ref="AF39" si="691">((AE39+AG39)/7)/AC38</f>
        <v>0.23294723294723294</v>
      </c>
      <c r="AG39" s="27">
        <f t="shared" si="469"/>
        <v>147</v>
      </c>
      <c r="AH39" s="28">
        <f t="shared" ref="AH39" si="692">(AG39/(AG39+AE39))</f>
        <v>0.13535911602209943</v>
      </c>
      <c r="AI39" s="27"/>
      <c r="AJ39" s="27"/>
      <c r="AK39" s="29">
        <f t="shared" ref="AK39:AL39" si="693">AK37/AK36*100-100</f>
        <v>4.5849975378891514</v>
      </c>
      <c r="AL39" s="72">
        <f t="shared" si="693"/>
        <v>1.5667466027178278</v>
      </c>
      <c r="AM39" s="26">
        <f t="shared" ref="AM39:AN39" si="694">SUM(AM32:AM38)</f>
        <v>0</v>
      </c>
      <c r="AN39" s="27">
        <f t="shared" si="694"/>
        <v>0</v>
      </c>
      <c r="AO39" s="27"/>
      <c r="AP39" s="27"/>
      <c r="AQ39" s="27">
        <f t="shared" si="473"/>
        <v>275</v>
      </c>
      <c r="AR39" s="28">
        <f t="shared" ref="AR39" si="695">((AQ39+AS39)/7)/AO38</f>
        <v>0.22330097087378642</v>
      </c>
      <c r="AS39" s="27">
        <f t="shared" si="475"/>
        <v>47</v>
      </c>
      <c r="AT39" s="28">
        <f t="shared" ref="AT39" si="696">(AS39/(AS39+AQ39))</f>
        <v>0.14596273291925466</v>
      </c>
      <c r="AU39" s="27"/>
      <c r="AV39" s="27"/>
      <c r="AW39" s="29">
        <f t="shared" ref="AW39:AX39" si="697">AW37/AW36*100-100</f>
        <v>5.600238308013104</v>
      </c>
      <c r="AX39" s="72">
        <f t="shared" si="697"/>
        <v>4.1109969167523133</v>
      </c>
      <c r="AY39" s="26">
        <f t="shared" ref="AY39:AZ39" si="698">SUM(AY32:AY38)</f>
        <v>3</v>
      </c>
      <c r="AZ39" s="27">
        <f t="shared" si="698"/>
        <v>0</v>
      </c>
      <c r="BA39" s="27"/>
      <c r="BB39" s="27"/>
      <c r="BC39" s="27">
        <f t="shared" si="479"/>
        <v>1257</v>
      </c>
      <c r="BD39" s="28">
        <f t="shared" ref="BD39" si="699">((BC39+BE39)/7)/BA38</f>
        <v>0.30767590618336887</v>
      </c>
      <c r="BE39" s="27">
        <f t="shared" si="481"/>
        <v>186</v>
      </c>
      <c r="BF39" s="28">
        <f t="shared" ref="BF39" si="700">(BE39/(BE39+BC39))</f>
        <v>0.12889812889812891</v>
      </c>
      <c r="BG39" s="27"/>
      <c r="BH39" s="27"/>
      <c r="BI39" s="29">
        <f t="shared" ref="BI39:BJ39" si="701">BI37/BI36*100-100</f>
        <v>6.329180465751989</v>
      </c>
      <c r="BJ39" s="72">
        <f t="shared" si="701"/>
        <v>3.8883179170948949</v>
      </c>
      <c r="BK39" s="26">
        <f t="shared" ref="BK39:BL39" si="702">SUM(BK32:BK38)</f>
        <v>3</v>
      </c>
      <c r="BL39" s="27">
        <f t="shared" si="702"/>
        <v>0</v>
      </c>
      <c r="BM39" s="27"/>
      <c r="BN39" s="27"/>
      <c r="BO39" s="27">
        <f t="shared" si="485"/>
        <v>1379</v>
      </c>
      <c r="BP39" s="28">
        <f t="shared" ref="BP39" si="703">((BO39+BQ39)/7)/BM38</f>
        <v>0.3359073359073359</v>
      </c>
      <c r="BQ39" s="27">
        <f t="shared" si="487"/>
        <v>187</v>
      </c>
      <c r="BR39" s="28">
        <f t="shared" ref="BR39" si="704">(BQ39/(BQ39+BO39))</f>
        <v>0.1194125159642401</v>
      </c>
      <c r="BS39" s="27"/>
      <c r="BT39" s="27"/>
      <c r="BU39" s="29">
        <f t="shared" ref="BU39:BV39" si="705">BU37/BU36*100-100</f>
        <v>5.3391135702469938</v>
      </c>
      <c r="BV39" s="72">
        <f t="shared" si="705"/>
        <v>3.2294164668265495</v>
      </c>
      <c r="BW39" s="26">
        <f t="shared" ref="BW39:BX39" si="706">SUM(BW32:BW38)</f>
        <v>0</v>
      </c>
      <c r="BX39" s="27">
        <f t="shared" si="706"/>
        <v>0</v>
      </c>
      <c r="BY39" s="27"/>
      <c r="BZ39" s="27"/>
      <c r="CA39" s="27">
        <f t="shared" ref="CA39" si="707">SUM(CA32:CA38)</f>
        <v>0</v>
      </c>
      <c r="CB39" s="28" t="e">
        <f t="shared" ref="CB39" si="708">((CA39+CC39)/7)/BY38</f>
        <v>#DIV/0!</v>
      </c>
      <c r="CC39" s="27">
        <f t="shared" ref="CC39" si="709">SUM(CC32:CC38)</f>
        <v>0</v>
      </c>
      <c r="CD39" s="28" t="e">
        <f t="shared" ref="CD39" si="710">(CC39/(CC39+CA39))</f>
        <v>#DIV/0!</v>
      </c>
      <c r="CE39" s="27"/>
      <c r="CF39" s="27"/>
      <c r="CG39" s="29" t="e">
        <f t="shared" ref="CG39:CH39" si="711">CG37/CG36*100-100</f>
        <v>#DIV/0!</v>
      </c>
      <c r="CH39" s="72" t="e">
        <f t="shared" si="711"/>
        <v>#DIV/0!</v>
      </c>
      <c r="CI39" s="26">
        <f t="shared" ref="CI39:CJ39" si="712">SUM(CI32:CI38)</f>
        <v>0</v>
      </c>
      <c r="CJ39" s="27">
        <f t="shared" si="712"/>
        <v>0</v>
      </c>
      <c r="CK39" s="27"/>
      <c r="CL39" s="27"/>
      <c r="CM39" s="27">
        <f t="shared" ref="CM39" si="713">SUM(CM32:CM38)</f>
        <v>0</v>
      </c>
      <c r="CN39" s="28" t="e">
        <f t="shared" ref="CN39" si="714">((CM39+CO39)/7)/CK38</f>
        <v>#DIV/0!</v>
      </c>
      <c r="CO39" s="27">
        <f t="shared" ref="CO39" si="715">SUM(CO32:CO38)</f>
        <v>0</v>
      </c>
      <c r="CP39" s="28" t="e">
        <f t="shared" ref="CP39" si="716">(CO39/(CO39+CM39))</f>
        <v>#DIV/0!</v>
      </c>
      <c r="CQ39" s="27"/>
      <c r="CR39" s="27"/>
      <c r="CS39" s="29" t="e">
        <f t="shared" ref="CS39:CT39" si="717">CS37/CS36*100-100</f>
        <v>#DIV/0!</v>
      </c>
      <c r="CT39" s="72" t="e">
        <f t="shared" si="717"/>
        <v>#DIV/0!</v>
      </c>
      <c r="CU39" s="26">
        <f t="shared" ref="CU39:CV39" si="718">SUM(CU32:CU38)</f>
        <v>0</v>
      </c>
      <c r="CV39" s="27">
        <f t="shared" si="718"/>
        <v>0</v>
      </c>
      <c r="CW39" s="27"/>
      <c r="CX39" s="27"/>
      <c r="CY39" s="27">
        <f t="shared" ref="CY39" si="719">SUM(CY32:CY38)</f>
        <v>0</v>
      </c>
      <c r="CZ39" s="28" t="e">
        <f t="shared" ref="CZ39" si="720">((CY39+DA39)/7)/CW38</f>
        <v>#DIV/0!</v>
      </c>
      <c r="DA39" s="27">
        <f t="shared" ref="DA39" si="721">SUM(DA32:DA38)</f>
        <v>0</v>
      </c>
      <c r="DB39" s="28" t="e">
        <f t="shared" ref="DB39" si="722">(DA39/(DA39+CY39))</f>
        <v>#DIV/0!</v>
      </c>
      <c r="DC39" s="27"/>
      <c r="DD39" s="27"/>
      <c r="DE39" s="29" t="e">
        <f t="shared" ref="DE39:DF39" si="723">DE37/DE36*100-100</f>
        <v>#DIV/0!</v>
      </c>
      <c r="DF39" s="72" t="e">
        <f t="shared" si="723"/>
        <v>#DIV/0!</v>
      </c>
      <c r="DG39" s="26">
        <f t="shared" ref="DG39:DH39" si="724">SUM(DG32:DG38)</f>
        <v>0</v>
      </c>
      <c r="DH39" s="27">
        <f t="shared" si="724"/>
        <v>0</v>
      </c>
      <c r="DI39" s="27"/>
      <c r="DJ39" s="27"/>
      <c r="DK39" s="27">
        <f t="shared" ref="DK39" si="725">SUM(DK32:DK38)</f>
        <v>0</v>
      </c>
      <c r="DL39" s="28" t="e">
        <f t="shared" ref="DL39" si="726">((DK39+DM39)/7)/DI38</f>
        <v>#DIV/0!</v>
      </c>
      <c r="DM39" s="27">
        <f t="shared" ref="DM39" si="727">SUM(DM32:DM38)</f>
        <v>0</v>
      </c>
      <c r="DN39" s="28" t="e">
        <f t="shared" ref="DN39" si="728">(DM39/(DM39+DK39))</f>
        <v>#DIV/0!</v>
      </c>
      <c r="DO39" s="27"/>
      <c r="DP39" s="27"/>
      <c r="DQ39" s="29" t="e">
        <f t="shared" ref="DQ39:DR39" si="729">DQ37/DQ36*100-100</f>
        <v>#DIV/0!</v>
      </c>
      <c r="DR39" s="72" t="e">
        <f t="shared" si="729"/>
        <v>#DIV/0!</v>
      </c>
      <c r="DS39" s="26">
        <f t="shared" ref="DS39:DT39" si="730">SUM(DS32:DS38)</f>
        <v>0</v>
      </c>
      <c r="DT39" s="27">
        <f t="shared" si="730"/>
        <v>0</v>
      </c>
      <c r="DU39" s="27"/>
      <c r="DV39" s="27"/>
      <c r="DW39" s="27">
        <f t="shared" ref="DW39" si="731">SUM(DW32:DW38)</f>
        <v>0</v>
      </c>
      <c r="DX39" s="28" t="e">
        <f t="shared" ref="DX39" si="732">((DW39+DY39)/7)/DU38</f>
        <v>#DIV/0!</v>
      </c>
      <c r="DY39" s="27">
        <f t="shared" ref="DY39" si="733">SUM(DY32:DY38)</f>
        <v>0</v>
      </c>
      <c r="DZ39" s="28" t="e">
        <f t="shared" ref="DZ39" si="734">(DY39/(DY39+DW39))</f>
        <v>#DIV/0!</v>
      </c>
      <c r="EA39" s="27"/>
      <c r="EB39" s="27"/>
      <c r="EC39" s="29" t="e">
        <f t="shared" ref="EC39:ED39" si="735">EC37/EC36*100-100</f>
        <v>#DIV/0!</v>
      </c>
      <c r="ED39" s="72" t="e">
        <f t="shared" si="735"/>
        <v>#DIV/0!</v>
      </c>
      <c r="EE39" s="26">
        <f t="shared" ref="EE39:EF39" si="736">SUM(EE32:EE38)</f>
        <v>0</v>
      </c>
      <c r="EF39" s="27">
        <f t="shared" si="736"/>
        <v>0</v>
      </c>
      <c r="EG39" s="27"/>
      <c r="EH39" s="27"/>
      <c r="EI39" s="27">
        <f t="shared" ref="EI39" si="737">SUM(EI32:EI38)</f>
        <v>0</v>
      </c>
      <c r="EJ39" s="28" t="e">
        <f t="shared" ref="EJ39" si="738">((EI39+EK39)/7)/EG38</f>
        <v>#DIV/0!</v>
      </c>
      <c r="EK39" s="27">
        <f t="shared" ref="EK39" si="739">SUM(EK32:EK38)</f>
        <v>0</v>
      </c>
      <c r="EL39" s="28" t="e">
        <f t="shared" ref="EL39" si="740">(EK39/(EK39+EI39))</f>
        <v>#DIV/0!</v>
      </c>
      <c r="EM39" s="27"/>
      <c r="EN39" s="27"/>
      <c r="EO39" s="29" t="e">
        <f t="shared" ref="EO39:EP39" si="741">EO37/EO36*100-100</f>
        <v>#DIV/0!</v>
      </c>
      <c r="EP39" s="72" t="e">
        <f t="shared" si="741"/>
        <v>#DIV/0!</v>
      </c>
      <c r="EQ39" s="26">
        <f t="shared" ref="EQ39:ER39" si="742">SUM(EQ32:EQ38)</f>
        <v>0</v>
      </c>
      <c r="ER39" s="27">
        <f t="shared" si="742"/>
        <v>0</v>
      </c>
      <c r="ES39" s="27"/>
      <c r="ET39" s="27"/>
      <c r="EU39" s="27">
        <f t="shared" ref="EU39" si="743">SUM(EU32:EU38)</f>
        <v>0</v>
      </c>
      <c r="EV39" s="28" t="e">
        <f t="shared" ref="EV39" si="744">((EU39+EW39)/7)/ES38</f>
        <v>#DIV/0!</v>
      </c>
      <c r="EW39" s="27">
        <f t="shared" ref="EW39" si="745">SUM(EW32:EW38)</f>
        <v>0</v>
      </c>
      <c r="EX39" s="28" t="e">
        <f t="shared" ref="EX39" si="746">(EW39/(EW39+EU39))</f>
        <v>#DIV/0!</v>
      </c>
      <c r="EY39" s="27"/>
      <c r="EZ39" s="27"/>
      <c r="FA39" s="29" t="e">
        <f t="shared" ref="FA39:FB39" si="747">FA37/FA36*100-100</f>
        <v>#DIV/0!</v>
      </c>
      <c r="FB39" s="72" t="e">
        <f t="shared" si="747"/>
        <v>#DIV/0!</v>
      </c>
      <c r="FC39" s="26">
        <f t="shared" ref="FC39:FD39" si="748">SUM(FC32:FC38)</f>
        <v>0</v>
      </c>
      <c r="FD39" s="27">
        <f t="shared" si="748"/>
        <v>0</v>
      </c>
      <c r="FE39" s="27"/>
      <c r="FF39" s="27"/>
      <c r="FG39" s="27">
        <f t="shared" ref="FG39" si="749">SUM(FG32:FG38)</f>
        <v>0</v>
      </c>
      <c r="FH39" s="28" t="e">
        <f t="shared" ref="FH39" si="750">((FG39+FI39)/7)/FE38</f>
        <v>#DIV/0!</v>
      </c>
      <c r="FI39" s="27">
        <f t="shared" ref="FI39" si="751">SUM(FI32:FI38)</f>
        <v>0</v>
      </c>
      <c r="FJ39" s="28" t="e">
        <f t="shared" ref="FJ39" si="752">(FI39/(FI39+FG39))</f>
        <v>#DIV/0!</v>
      </c>
      <c r="FK39" s="27"/>
      <c r="FL39" s="27"/>
      <c r="FM39" s="29" t="e">
        <f t="shared" ref="FM39:FN39" si="753">FM37/FM36*100-100</f>
        <v>#DIV/0!</v>
      </c>
      <c r="FN39" s="72" t="e">
        <f t="shared" si="753"/>
        <v>#DIV/0!</v>
      </c>
      <c r="FO39" s="26">
        <f t="shared" ref="FO39:FP39" si="754">SUM(FO32:FO38)</f>
        <v>0</v>
      </c>
      <c r="FP39" s="27">
        <f t="shared" si="754"/>
        <v>0</v>
      </c>
      <c r="FQ39" s="27"/>
      <c r="FR39" s="27"/>
      <c r="FS39" s="27">
        <f t="shared" ref="FS39" si="755">SUM(FS32:FS38)</f>
        <v>0</v>
      </c>
      <c r="FT39" s="28" t="e">
        <f t="shared" ref="FT39" si="756">((FS39+FU39)/7)/FQ38</f>
        <v>#DIV/0!</v>
      </c>
      <c r="FU39" s="27">
        <f t="shared" ref="FU39" si="757">SUM(FU32:FU38)</f>
        <v>0</v>
      </c>
      <c r="FV39" s="28" t="e">
        <f t="shared" ref="FV39" si="758">(FU39/(FU39+FS39))</f>
        <v>#DIV/0!</v>
      </c>
      <c r="FW39" s="27"/>
      <c r="FX39" s="27"/>
      <c r="FY39" s="29" t="e">
        <f t="shared" ref="FY39:FZ39" si="759">FY37/FY36*100-100</f>
        <v>#DIV/0!</v>
      </c>
      <c r="FZ39" s="72" t="e">
        <f t="shared" si="759"/>
        <v>#DIV/0!</v>
      </c>
      <c r="GA39" s="26">
        <f t="shared" ref="GA39:GB39" si="760">SUM(GA32:GA38)</f>
        <v>0</v>
      </c>
      <c r="GB39" s="27">
        <f t="shared" si="760"/>
        <v>0</v>
      </c>
      <c r="GC39" s="27"/>
      <c r="GD39" s="27"/>
      <c r="GE39" s="27">
        <f t="shared" ref="GE39" si="761">SUM(GE32:GE38)</f>
        <v>0</v>
      </c>
      <c r="GF39" s="28" t="e">
        <f t="shared" ref="GF39" si="762">((GE39+GG39)/7)/GC38</f>
        <v>#DIV/0!</v>
      </c>
      <c r="GG39" s="27">
        <f t="shared" ref="GG39" si="763">SUM(GG32:GG38)</f>
        <v>0</v>
      </c>
      <c r="GH39" s="28" t="e">
        <f t="shared" ref="GH39" si="764">(GG39/(GG39+GE39))</f>
        <v>#DIV/0!</v>
      </c>
      <c r="GI39" s="27"/>
      <c r="GJ39" s="27"/>
      <c r="GK39" s="29" t="e">
        <f t="shared" ref="GK39:GL39" si="765">GK37/GK36*100-100</f>
        <v>#DIV/0!</v>
      </c>
      <c r="GL39" s="72" t="e">
        <f t="shared" si="765"/>
        <v>#DIV/0!</v>
      </c>
      <c r="GM39" s="26">
        <f t="shared" ref="GM39:GN39" si="766">SUM(GM32:GM38)</f>
        <v>0</v>
      </c>
      <c r="GN39" s="27">
        <f t="shared" si="766"/>
        <v>0</v>
      </c>
      <c r="GO39" s="27"/>
      <c r="GP39" s="27"/>
      <c r="GQ39" s="27">
        <f t="shared" ref="GQ39" si="767">SUM(GQ32:GQ38)</f>
        <v>0</v>
      </c>
      <c r="GR39" s="28" t="e">
        <f t="shared" ref="GR39" si="768">((GQ39+GS39)/7)/GO38</f>
        <v>#DIV/0!</v>
      </c>
      <c r="GS39" s="27">
        <f t="shared" ref="GS39" si="769">SUM(GS32:GS38)</f>
        <v>0</v>
      </c>
      <c r="GT39" s="28" t="e">
        <f t="shared" ref="GT39" si="770">(GS39/(GS39+GQ39))</f>
        <v>#DIV/0!</v>
      </c>
      <c r="GU39" s="27"/>
      <c r="GV39" s="27"/>
      <c r="GW39" s="29" t="e">
        <f t="shared" ref="GW39:GX39" si="771">GW37/GW36*100-100</f>
        <v>#DIV/0!</v>
      </c>
      <c r="GX39" s="72" t="e">
        <f t="shared" si="771"/>
        <v>#DIV/0!</v>
      </c>
      <c r="GY39" s="26">
        <f t="shared" ref="GY39:GZ39" si="772">SUM(GY32:GY38)</f>
        <v>0</v>
      </c>
      <c r="GZ39" s="27">
        <f t="shared" si="772"/>
        <v>0</v>
      </c>
      <c r="HA39" s="27"/>
      <c r="HB39" s="27"/>
      <c r="HC39" s="27">
        <f t="shared" ref="HC39" si="773">SUM(HC32:HC38)</f>
        <v>0</v>
      </c>
      <c r="HD39" s="28" t="e">
        <f t="shared" ref="HD39" si="774">((HC39+HE39)/7)/HA38</f>
        <v>#DIV/0!</v>
      </c>
      <c r="HE39" s="27">
        <f t="shared" ref="HE39" si="775">SUM(HE32:HE38)</f>
        <v>0</v>
      </c>
      <c r="HF39" s="28" t="e">
        <f t="shared" ref="HF39" si="776">(HE39/(HE39+HC39))</f>
        <v>#DIV/0!</v>
      </c>
      <c r="HG39" s="27"/>
      <c r="HH39" s="27"/>
      <c r="HI39" s="29" t="e">
        <f t="shared" ref="HI39:HJ39" si="777">HI37/HI36*100-100</f>
        <v>#DIV/0!</v>
      </c>
      <c r="HJ39" s="72" t="e">
        <f t="shared" si="777"/>
        <v>#DIV/0!</v>
      </c>
      <c r="HK39" s="26">
        <f t="shared" si="628"/>
        <v>15</v>
      </c>
      <c r="HL39" s="27">
        <f t="shared" si="629"/>
        <v>0</v>
      </c>
      <c r="HM39" s="27"/>
      <c r="HN39" s="27"/>
      <c r="HO39" s="27">
        <f t="shared" si="632"/>
        <v>6223</v>
      </c>
      <c r="HP39" s="203">
        <f t="shared" ref="HP39" si="778">+((HO39)/HM38)/7</f>
        <v>0.2504930966469428</v>
      </c>
      <c r="HQ39" s="62">
        <f t="shared" si="634"/>
        <v>854</v>
      </c>
      <c r="HR39" s="52">
        <f t="shared" si="635"/>
        <v>0.13723284589426321</v>
      </c>
      <c r="HS39" s="53">
        <f t="shared" si="563"/>
        <v>58.228571428571435</v>
      </c>
      <c r="HT39" s="54">
        <f t="shared" si="564"/>
        <v>4846</v>
      </c>
      <c r="HU39" s="53">
        <f t="shared" si="565"/>
        <v>77.725462480749144</v>
      </c>
      <c r="HV39" s="63">
        <f t="shared" ref="HV39:HW39" si="779">HV37/HV36*100-100</f>
        <v>6.1142315416059319</v>
      </c>
      <c r="HW39" s="72">
        <f t="shared" si="779"/>
        <v>3.1648755070017955</v>
      </c>
    </row>
    <row r="40" spans="1:231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5">
        <f t="shared" ref="HK40:HL40" si="780">HK39/HM29</f>
        <v>4.2087542087542087E-3</v>
      </c>
      <c r="HL40" s="68">
        <f t="shared" si="780"/>
        <v>0</v>
      </c>
      <c r="HM40" s="45"/>
      <c r="HN40" s="45"/>
      <c r="HO40" s="45"/>
      <c r="HP40" s="207"/>
      <c r="HQ40" s="45"/>
      <c r="HR40" s="45"/>
      <c r="HS40" s="45"/>
      <c r="HT40" s="55"/>
      <c r="HU40" s="45"/>
      <c r="HV40" s="45"/>
      <c r="HW40" s="46"/>
    </row>
    <row r="41" spans="1:231" ht="18.75" x14ac:dyDescent="0.25">
      <c r="A41" s="210">
        <v>29</v>
      </c>
      <c r="B41" s="73">
        <f t="shared" ref="B41" si="781">B38+1</f>
        <v>44533</v>
      </c>
      <c r="C41" s="33">
        <v>1</v>
      </c>
      <c r="D41" s="34"/>
      <c r="E41" s="34">
        <f t="shared" ref="E41:F41" si="782">E38-C41</f>
        <v>670</v>
      </c>
      <c r="F41" s="34">
        <f t="shared" si="782"/>
        <v>56</v>
      </c>
      <c r="G41" s="34">
        <v>170</v>
      </c>
      <c r="H41" s="35">
        <f t="shared" ref="H41:H47" si="783">((G41+I41)/E41)</f>
        <v>0.28955223880597014</v>
      </c>
      <c r="I41" s="34">
        <v>24</v>
      </c>
      <c r="J41" s="35">
        <f t="shared" ref="J41:J47" si="784">I41/(G41+I41)</f>
        <v>0.12371134020618557</v>
      </c>
      <c r="K41" s="143">
        <v>132.85320000000002</v>
      </c>
      <c r="L41" s="34"/>
      <c r="M41" s="34"/>
      <c r="N41" s="37"/>
      <c r="O41" s="33"/>
      <c r="P41" s="34"/>
      <c r="Q41" s="34">
        <f t="shared" ref="Q41" si="785">Q38-O41</f>
        <v>670</v>
      </c>
      <c r="R41" s="34">
        <f t="shared" ref="R41" si="786">R38-P41</f>
        <v>55</v>
      </c>
      <c r="S41" s="34">
        <v>178</v>
      </c>
      <c r="T41" s="35">
        <f t="shared" ref="T41:T47" si="787">((S41+U41)/Q41)</f>
        <v>0.30597014925373134</v>
      </c>
      <c r="U41" s="34">
        <v>27</v>
      </c>
      <c r="V41" s="35">
        <f t="shared" ref="V41:V47" si="788">U41/(S41+U41)</f>
        <v>0.13170731707317074</v>
      </c>
      <c r="W41" s="36"/>
      <c r="X41" s="34"/>
      <c r="Y41" s="34"/>
      <c r="Z41" s="37"/>
      <c r="AA41" s="33"/>
      <c r="AB41" s="34"/>
      <c r="AC41" s="34">
        <f t="shared" ref="AC41" si="789">AC38-AA41</f>
        <v>666</v>
      </c>
      <c r="AD41" s="34">
        <f t="shared" ref="AD41" si="790">AD38-AB41</f>
        <v>53</v>
      </c>
      <c r="AE41" s="34">
        <v>179</v>
      </c>
      <c r="AF41" s="35">
        <f t="shared" ref="AF41:AF47" si="791">((AE41+AG41)/AC41)</f>
        <v>0.31531531531531531</v>
      </c>
      <c r="AG41" s="34">
        <v>31</v>
      </c>
      <c r="AH41" s="35">
        <f t="shared" ref="AH41:AH47" si="792">AG41/(AE41+AG41)</f>
        <v>0.14761904761904762</v>
      </c>
      <c r="AI41" s="36"/>
      <c r="AJ41" s="34"/>
      <c r="AK41" s="34"/>
      <c r="AL41" s="37"/>
      <c r="AM41" s="33"/>
      <c r="AN41" s="34"/>
      <c r="AO41" s="34">
        <f t="shared" ref="AO41" si="793">AO38-AM41</f>
        <v>206</v>
      </c>
      <c r="AP41" s="34">
        <f t="shared" ref="AP41" si="794">AP38-AN41</f>
        <v>17</v>
      </c>
      <c r="AQ41" s="34">
        <v>55</v>
      </c>
      <c r="AR41" s="35">
        <f t="shared" ref="AR41:AR47" si="795">((AQ41+AS41)/AO41)</f>
        <v>0.29611650485436891</v>
      </c>
      <c r="AS41" s="34">
        <v>6</v>
      </c>
      <c r="AT41" s="35">
        <f t="shared" ref="AT41:AT47" si="796">AS41/(AQ41+AS41)</f>
        <v>9.8360655737704916E-2</v>
      </c>
      <c r="AU41" s="36"/>
      <c r="AV41" s="34"/>
      <c r="AW41" s="34"/>
      <c r="AX41" s="37"/>
      <c r="AY41" s="33"/>
      <c r="AZ41" s="34"/>
      <c r="BA41" s="34">
        <f t="shared" ref="BA41" si="797">BA38-AY41</f>
        <v>670</v>
      </c>
      <c r="BB41" s="34">
        <f t="shared" ref="BB41" si="798">BB38-AZ41</f>
        <v>56</v>
      </c>
      <c r="BC41" s="34">
        <v>254</v>
      </c>
      <c r="BD41" s="35">
        <f t="shared" ref="BD41:BD47" si="799">((BC41+BE41)/BA41)</f>
        <v>0.41492537313432837</v>
      </c>
      <c r="BE41" s="34">
        <v>24</v>
      </c>
      <c r="BF41" s="35">
        <f t="shared" ref="BF41:BF47" si="800">BE41/(BC41+BE41)</f>
        <v>8.6330935251798566E-2</v>
      </c>
      <c r="BG41" s="36"/>
      <c r="BH41" s="34"/>
      <c r="BI41" s="34"/>
      <c r="BJ41" s="37"/>
      <c r="BK41" s="33"/>
      <c r="BL41" s="34"/>
      <c r="BM41" s="34">
        <f t="shared" ref="BM41" si="801">BM38-BK41</f>
        <v>666</v>
      </c>
      <c r="BN41" s="34">
        <f t="shared" ref="BN41" si="802">BN38-BL41</f>
        <v>54</v>
      </c>
      <c r="BO41" s="34">
        <v>242</v>
      </c>
      <c r="BP41" s="35">
        <f t="shared" ref="BP41:BP47" si="803">((BO41+BQ41)/BM41)</f>
        <v>0.4039039039039039</v>
      </c>
      <c r="BQ41" s="34">
        <v>27</v>
      </c>
      <c r="BR41" s="35">
        <f t="shared" ref="BR41:BR47" si="804">BQ41/(BO41+BQ41)</f>
        <v>0.10037174721189591</v>
      </c>
      <c r="BS41" s="145">
        <v>141.30420000000001</v>
      </c>
      <c r="BT41" s="34"/>
      <c r="BU41" s="34"/>
      <c r="BV41" s="37"/>
      <c r="BW41" s="33"/>
      <c r="BX41" s="34"/>
      <c r="BY41" s="34">
        <f t="shared" ref="BY41:BZ41" si="805">BY38-BW41</f>
        <v>0</v>
      </c>
      <c r="BZ41" s="34">
        <f t="shared" si="805"/>
        <v>0</v>
      </c>
      <c r="CA41" s="34"/>
      <c r="CB41" s="35" t="e">
        <f t="shared" ref="CB41:CB47" si="806">((CA41+CC41)/BY41)</f>
        <v>#DIV/0!</v>
      </c>
      <c r="CC41" s="34"/>
      <c r="CD41" s="35" t="e">
        <f t="shared" ref="CD41:CD47" si="807">CC41/(CA41+CC41)</f>
        <v>#DIV/0!</v>
      </c>
      <c r="CE41" s="36"/>
      <c r="CF41" s="34"/>
      <c r="CG41" s="34"/>
      <c r="CH41" s="37"/>
      <c r="CI41" s="33"/>
      <c r="CJ41" s="34"/>
      <c r="CK41" s="34">
        <f t="shared" ref="CK41:CL41" si="808">CK38-CI41</f>
        <v>0</v>
      </c>
      <c r="CL41" s="34">
        <f t="shared" si="808"/>
        <v>0</v>
      </c>
      <c r="CM41" s="34"/>
      <c r="CN41" s="35" t="e">
        <f t="shared" ref="CN41:CN47" si="809">((CM41+CO41)/CK41)</f>
        <v>#DIV/0!</v>
      </c>
      <c r="CO41" s="34"/>
      <c r="CP41" s="35" t="e">
        <f t="shared" ref="CP41:CP47" si="810">CO41/(CM41+CO41)</f>
        <v>#DIV/0!</v>
      </c>
      <c r="CQ41" s="36"/>
      <c r="CR41" s="34"/>
      <c r="CS41" s="34"/>
      <c r="CT41" s="37"/>
      <c r="CU41" s="33"/>
      <c r="CV41" s="34"/>
      <c r="CW41" s="34">
        <f t="shared" ref="CW41:CX41" si="811">CW38-CU41</f>
        <v>0</v>
      </c>
      <c r="CX41" s="34">
        <f t="shared" si="811"/>
        <v>0</v>
      </c>
      <c r="CY41" s="34"/>
      <c r="CZ41" s="35" t="e">
        <f t="shared" ref="CZ41:CZ47" si="812">((CY41+DA41)/CW41)</f>
        <v>#DIV/0!</v>
      </c>
      <c r="DA41" s="34"/>
      <c r="DB41" s="35" t="e">
        <f t="shared" ref="DB41:DB47" si="813">DA41/(CY41+DA41)</f>
        <v>#DIV/0!</v>
      </c>
      <c r="DC41" s="36"/>
      <c r="DD41" s="34"/>
      <c r="DE41" s="34"/>
      <c r="DF41" s="37"/>
      <c r="DG41" s="33"/>
      <c r="DH41" s="34"/>
      <c r="DI41" s="34">
        <f t="shared" ref="DI41:DJ41" si="814">DI38-DG41</f>
        <v>0</v>
      </c>
      <c r="DJ41" s="34">
        <f t="shared" si="814"/>
        <v>0</v>
      </c>
      <c r="DK41" s="34"/>
      <c r="DL41" s="35" t="e">
        <f t="shared" ref="DL41:DL47" si="815">((DK41+DM41)/DI41)</f>
        <v>#DIV/0!</v>
      </c>
      <c r="DM41" s="34"/>
      <c r="DN41" s="35" t="e">
        <f t="shared" ref="DN41:DN47" si="816">DM41/(DK41+DM41)</f>
        <v>#DIV/0!</v>
      </c>
      <c r="DO41" s="36"/>
      <c r="DP41" s="34"/>
      <c r="DQ41" s="34"/>
      <c r="DR41" s="37"/>
      <c r="DS41" s="33"/>
      <c r="DT41" s="34"/>
      <c r="DU41" s="34">
        <f t="shared" ref="DU41:DV41" si="817">DU38-DS41</f>
        <v>0</v>
      </c>
      <c r="DV41" s="34">
        <f t="shared" si="817"/>
        <v>0</v>
      </c>
      <c r="DW41" s="34"/>
      <c r="DX41" s="35" t="e">
        <f t="shared" ref="DX41:DX47" si="818">((DW41+DY41)/DU41)</f>
        <v>#DIV/0!</v>
      </c>
      <c r="DY41" s="34"/>
      <c r="DZ41" s="35" t="e">
        <f t="shared" ref="DZ41:DZ47" si="819">DY41/(DW41+DY41)</f>
        <v>#DIV/0!</v>
      </c>
      <c r="EA41" s="36"/>
      <c r="EB41" s="34"/>
      <c r="EC41" s="34"/>
      <c r="ED41" s="37"/>
      <c r="EE41" s="33"/>
      <c r="EF41" s="34"/>
      <c r="EG41" s="34">
        <f t="shared" ref="EG41:EH41" si="820">EG38-EE41</f>
        <v>0</v>
      </c>
      <c r="EH41" s="34">
        <f t="shared" si="820"/>
        <v>0</v>
      </c>
      <c r="EI41" s="34"/>
      <c r="EJ41" s="35" t="e">
        <f t="shared" ref="EJ41:EJ47" si="821">((EI41+EK41)/EG41)</f>
        <v>#DIV/0!</v>
      </c>
      <c r="EK41" s="34"/>
      <c r="EL41" s="35" t="e">
        <f t="shared" ref="EL41:EL47" si="822">EK41/(EI41+EK41)</f>
        <v>#DIV/0!</v>
      </c>
      <c r="EM41" s="36"/>
      <c r="EN41" s="34"/>
      <c r="EO41" s="34"/>
      <c r="EP41" s="37"/>
      <c r="EQ41" s="33"/>
      <c r="ER41" s="34"/>
      <c r="ES41" s="34">
        <f t="shared" ref="ES41:ET41" si="823">ES38-EQ41</f>
        <v>0</v>
      </c>
      <c r="ET41" s="34">
        <f t="shared" si="823"/>
        <v>0</v>
      </c>
      <c r="EU41" s="34"/>
      <c r="EV41" s="35" t="e">
        <f t="shared" ref="EV41:EV47" si="824">((EU41+EW41)/ES41)</f>
        <v>#DIV/0!</v>
      </c>
      <c r="EW41" s="34"/>
      <c r="EX41" s="35" t="e">
        <f t="shared" ref="EX41:EX47" si="825">EW41/(EU41+EW41)</f>
        <v>#DIV/0!</v>
      </c>
      <c r="EY41" s="36"/>
      <c r="EZ41" s="34"/>
      <c r="FA41" s="34"/>
      <c r="FB41" s="37"/>
      <c r="FC41" s="33"/>
      <c r="FD41" s="34"/>
      <c r="FE41" s="34">
        <f t="shared" ref="FE41:FF41" si="826">FE38-FC41</f>
        <v>0</v>
      </c>
      <c r="FF41" s="34">
        <f t="shared" si="826"/>
        <v>0</v>
      </c>
      <c r="FG41" s="34"/>
      <c r="FH41" s="35" t="e">
        <f t="shared" ref="FH41:FH47" si="827">((FG41+FI41)/FE41)</f>
        <v>#DIV/0!</v>
      </c>
      <c r="FI41" s="34"/>
      <c r="FJ41" s="35" t="e">
        <f t="shared" ref="FJ41:FJ47" si="828">FI41/(FG41+FI41)</f>
        <v>#DIV/0!</v>
      </c>
      <c r="FK41" s="36"/>
      <c r="FL41" s="34"/>
      <c r="FM41" s="34"/>
      <c r="FN41" s="37"/>
      <c r="FO41" s="33"/>
      <c r="FP41" s="34"/>
      <c r="FQ41" s="34">
        <f t="shared" ref="FQ41:FR41" si="829">FQ38-FO41</f>
        <v>0</v>
      </c>
      <c r="FR41" s="34">
        <f t="shared" si="829"/>
        <v>0</v>
      </c>
      <c r="FS41" s="34"/>
      <c r="FT41" s="35" t="e">
        <f t="shared" ref="FT41:FT47" si="830">((FS41+FU41)/FQ41)</f>
        <v>#DIV/0!</v>
      </c>
      <c r="FU41" s="34"/>
      <c r="FV41" s="35" t="e">
        <f t="shared" ref="FV41:FV47" si="831">FU41/(FS41+FU41)</f>
        <v>#DIV/0!</v>
      </c>
      <c r="FW41" s="36"/>
      <c r="FX41" s="34"/>
      <c r="FY41" s="34"/>
      <c r="FZ41" s="37"/>
      <c r="GA41" s="33"/>
      <c r="GB41" s="34"/>
      <c r="GC41" s="34">
        <f t="shared" ref="GC41:GD41" si="832">GC38-GA41</f>
        <v>0</v>
      </c>
      <c r="GD41" s="34">
        <f t="shared" si="832"/>
        <v>0</v>
      </c>
      <c r="GE41" s="34"/>
      <c r="GF41" s="35" t="e">
        <f t="shared" ref="GF41:GF47" si="833">((GE41+GG41)/GC41)</f>
        <v>#DIV/0!</v>
      </c>
      <c r="GG41" s="34"/>
      <c r="GH41" s="35" t="e">
        <f t="shared" ref="GH41:GH47" si="834">GG41/(GE41+GG41)</f>
        <v>#DIV/0!</v>
      </c>
      <c r="GI41" s="36"/>
      <c r="GJ41" s="34"/>
      <c r="GK41" s="34"/>
      <c r="GL41" s="37"/>
      <c r="GM41" s="33"/>
      <c r="GN41" s="34"/>
      <c r="GO41" s="34">
        <f t="shared" ref="GO41:GP41" si="835">GO38-GM41</f>
        <v>0</v>
      </c>
      <c r="GP41" s="34">
        <f t="shared" si="835"/>
        <v>0</v>
      </c>
      <c r="GQ41" s="34"/>
      <c r="GR41" s="35" t="e">
        <f t="shared" ref="GR41:GR47" si="836">((GQ41+GS41)/GO41)</f>
        <v>#DIV/0!</v>
      </c>
      <c r="GS41" s="34"/>
      <c r="GT41" s="35" t="e">
        <f t="shared" ref="GT41:GT47" si="837">GS41/(GQ41+GS41)</f>
        <v>#DIV/0!</v>
      </c>
      <c r="GU41" s="36"/>
      <c r="GV41" s="34"/>
      <c r="GW41" s="34"/>
      <c r="GX41" s="37"/>
      <c r="GY41" s="33"/>
      <c r="GZ41" s="34"/>
      <c r="HA41" s="34">
        <f t="shared" ref="HA41:HB41" si="838">HA38-GY41</f>
        <v>0</v>
      </c>
      <c r="HB41" s="34">
        <f t="shared" si="838"/>
        <v>0</v>
      </c>
      <c r="HC41" s="34"/>
      <c r="HD41" s="35" t="e">
        <f t="shared" ref="HD41:HD47" si="839">((HC41+HE41)/HA41)</f>
        <v>#DIV/0!</v>
      </c>
      <c r="HE41" s="34"/>
      <c r="HF41" s="35" t="e">
        <f t="shared" ref="HF41:HF47" si="840">HE41/(HC41+HE41)</f>
        <v>#DIV/0!</v>
      </c>
      <c r="HG41" s="36"/>
      <c r="HH41" s="34"/>
      <c r="HI41" s="34"/>
      <c r="HJ41" s="37"/>
      <c r="HK41" s="33">
        <f t="shared" ref="HK41:HK48" si="841">+C41+O41+AA41+AM41+AY41+BK41+BW41+CI41+CU41+DG41+DS41+EE41+EQ41+FC41+FO41+GA41+GM41+GY41</f>
        <v>1</v>
      </c>
      <c r="HL41" s="34">
        <f t="shared" ref="HL41:HL48" si="842">+D41+P41+AB41+AN41+AZ41+BL41+BX41+CJ41+CV41+DH41+DT41+EF41+ER41+FD41+FP41+GB41+GN41+GZ41</f>
        <v>0</v>
      </c>
      <c r="HM41" s="34">
        <f t="shared" ref="HM41:HM47" si="843">+E41+Q41+AC41+AO41+BA41+BM41+BY41+CK41+CW41+DI41+DU41+EG41+ES41+FE41+FQ41+GC41+GO41+HA41</f>
        <v>3548</v>
      </c>
      <c r="HN41" s="34">
        <f t="shared" ref="HN41:HN47" si="844">+F41+R41+AD41+AP41+BB41+BN41+BZ41+CL41+CX41+DJ41+DV41+EH41+ET41+FF41+FR41+GD41+GP41+HB41</f>
        <v>291</v>
      </c>
      <c r="HO41" s="34">
        <f t="shared" ref="HO41:HO48" si="845">+G41+S41+AE41+AQ41+BC41+BO41+CA41+CM41+CY41+DK41+DW41+EI41+EU41+FG41+FS41+GE41+GQ41+HC41+I41+U41+AG41+AS41+BE41+BQ41+CC41+CO41+DA41+DM41+DY41+EK41+EW41+FI41+FU41+GG41+GS41+HE41</f>
        <v>1217</v>
      </c>
      <c r="HP41" s="201">
        <f t="shared" ref="HP41:HP47" si="846">+(HO41)/HM41</f>
        <v>0.34301014656144307</v>
      </c>
      <c r="HQ41" s="48">
        <f t="shared" ref="HQ41:HQ48" si="847">+I41+U41+AG41+AS41+BE41+BQ41+CC41+CO41+DA41+DM41+DY41+EK41+EW41+FI41+FU41+GG41+GS41+HE41</f>
        <v>139</v>
      </c>
      <c r="HR41" s="35">
        <f t="shared" ref="HR41:HR48" si="848">+(HQ41/(HO41))</f>
        <v>0.114215283483977</v>
      </c>
      <c r="HS41" s="49">
        <v>59.2</v>
      </c>
      <c r="HT41" s="50">
        <v>983</v>
      </c>
      <c r="HU41" s="49">
        <f t="shared" ref="HU41:HU47" si="849">+HT41/HO41*100</f>
        <v>80.772391125718983</v>
      </c>
      <c r="HV41" s="48"/>
      <c r="HW41" s="37"/>
    </row>
    <row r="42" spans="1:231" ht="18.75" x14ac:dyDescent="0.25">
      <c r="A42" s="211"/>
      <c r="B42" s="41">
        <f t="shared" si="429"/>
        <v>44534</v>
      </c>
      <c r="C42" s="10">
        <v>1</v>
      </c>
      <c r="D42" s="11"/>
      <c r="E42" s="74">
        <f t="shared" ref="E42:E47" si="850">E41-C42</f>
        <v>669</v>
      </c>
      <c r="F42" s="74">
        <f t="shared" ref="F42:F47" si="851">F41-D42</f>
        <v>56</v>
      </c>
      <c r="G42" s="11">
        <v>175</v>
      </c>
      <c r="H42" s="12">
        <f t="shared" si="783"/>
        <v>0.30044843049327352</v>
      </c>
      <c r="I42" s="11">
        <v>26</v>
      </c>
      <c r="J42" s="12">
        <f t="shared" si="784"/>
        <v>0.12935323383084577</v>
      </c>
      <c r="K42" s="13"/>
      <c r="L42" s="11"/>
      <c r="M42" s="11"/>
      <c r="N42" s="14"/>
      <c r="O42" s="10"/>
      <c r="P42" s="11"/>
      <c r="Q42" s="74">
        <f t="shared" ref="Q42:Q47" si="852">Q41-O42</f>
        <v>670</v>
      </c>
      <c r="R42" s="74">
        <f t="shared" ref="R42:R47" si="853">R41-P42</f>
        <v>55</v>
      </c>
      <c r="S42" s="11">
        <v>206</v>
      </c>
      <c r="T42" s="12">
        <f t="shared" si="787"/>
        <v>0.35970149253731343</v>
      </c>
      <c r="U42" s="11">
        <v>35</v>
      </c>
      <c r="V42" s="12">
        <f t="shared" si="788"/>
        <v>0.14522821576763487</v>
      </c>
      <c r="W42" s="138">
        <v>136.4598</v>
      </c>
      <c r="X42" s="11"/>
      <c r="Y42" s="11"/>
      <c r="Z42" s="14"/>
      <c r="AA42" s="10"/>
      <c r="AB42" s="11"/>
      <c r="AC42" s="74">
        <f t="shared" ref="AC42:AC47" si="854">AC41-AA42</f>
        <v>666</v>
      </c>
      <c r="AD42" s="74">
        <f t="shared" ref="AD42:AD47" si="855">AD41-AB42</f>
        <v>53</v>
      </c>
      <c r="AE42" s="11">
        <v>234</v>
      </c>
      <c r="AF42" s="12">
        <f t="shared" si="791"/>
        <v>0.40090090090090091</v>
      </c>
      <c r="AG42" s="11">
        <v>33</v>
      </c>
      <c r="AH42" s="12">
        <f t="shared" si="792"/>
        <v>0.12359550561797752</v>
      </c>
      <c r="AI42" s="138">
        <v>136.1568</v>
      </c>
      <c r="AJ42" s="11"/>
      <c r="AK42" s="11"/>
      <c r="AL42" s="14"/>
      <c r="AM42" s="10"/>
      <c r="AN42" s="11"/>
      <c r="AO42" s="74">
        <f t="shared" ref="AO42:AO47" si="856">AO41-AM42</f>
        <v>206</v>
      </c>
      <c r="AP42" s="74">
        <f t="shared" ref="AP42:AP47" si="857">AP41-AN42</f>
        <v>17</v>
      </c>
      <c r="AQ42" s="11">
        <v>59</v>
      </c>
      <c r="AR42" s="12">
        <f t="shared" si="795"/>
        <v>0.31067961165048541</v>
      </c>
      <c r="AS42" s="11">
        <v>5</v>
      </c>
      <c r="AT42" s="12">
        <f t="shared" si="796"/>
        <v>7.8125E-2</v>
      </c>
      <c r="AU42" s="13"/>
      <c r="AV42" s="11"/>
      <c r="AW42" s="11"/>
      <c r="AX42" s="14"/>
      <c r="AY42" s="10">
        <v>1</v>
      </c>
      <c r="AZ42" s="11"/>
      <c r="BA42" s="74">
        <f t="shared" ref="BA42:BA47" si="858">BA41-AY42</f>
        <v>669</v>
      </c>
      <c r="BB42" s="74">
        <f t="shared" ref="BB42:BB47" si="859">BB41-AZ42</f>
        <v>56</v>
      </c>
      <c r="BC42" s="11">
        <v>249</v>
      </c>
      <c r="BD42" s="12">
        <f t="shared" si="799"/>
        <v>0.39162929745889385</v>
      </c>
      <c r="BE42" s="11">
        <v>13</v>
      </c>
      <c r="BF42" s="12">
        <f t="shared" si="800"/>
        <v>4.9618320610687022E-2</v>
      </c>
      <c r="BG42" s="148">
        <v>141.5412</v>
      </c>
      <c r="BH42" s="11"/>
      <c r="BI42" s="11"/>
      <c r="BJ42" s="14"/>
      <c r="BK42" s="10"/>
      <c r="BL42" s="11"/>
      <c r="BM42" s="74">
        <f t="shared" ref="BM42:BM47" si="860">BM41-BK42</f>
        <v>666</v>
      </c>
      <c r="BN42" s="74">
        <f t="shared" ref="BN42:BN47" si="861">BN41-BL42</f>
        <v>54</v>
      </c>
      <c r="BO42" s="11">
        <v>275</v>
      </c>
      <c r="BP42" s="12">
        <f t="shared" si="803"/>
        <v>0.45345345345345345</v>
      </c>
      <c r="BQ42" s="11">
        <v>27</v>
      </c>
      <c r="BR42" s="12">
        <f t="shared" si="804"/>
        <v>8.9403973509933773E-2</v>
      </c>
      <c r="BS42" s="13"/>
      <c r="BT42" s="11"/>
      <c r="BU42" s="11"/>
      <c r="BV42" s="14"/>
      <c r="BW42" s="10"/>
      <c r="BX42" s="11"/>
      <c r="BY42" s="74">
        <f t="shared" ref="BY42:BZ47" si="862">BY41-BW42</f>
        <v>0</v>
      </c>
      <c r="BZ42" s="74">
        <f t="shared" si="862"/>
        <v>0</v>
      </c>
      <c r="CA42" s="11"/>
      <c r="CB42" s="12" t="e">
        <f t="shared" si="806"/>
        <v>#DIV/0!</v>
      </c>
      <c r="CC42" s="11"/>
      <c r="CD42" s="12" t="e">
        <f t="shared" si="807"/>
        <v>#DIV/0!</v>
      </c>
      <c r="CE42" s="13"/>
      <c r="CF42" s="11"/>
      <c r="CG42" s="11"/>
      <c r="CH42" s="14"/>
      <c r="CI42" s="10"/>
      <c r="CJ42" s="11"/>
      <c r="CK42" s="74">
        <f t="shared" ref="CK42:CL47" si="863">CK41-CI42</f>
        <v>0</v>
      </c>
      <c r="CL42" s="74">
        <f t="shared" si="863"/>
        <v>0</v>
      </c>
      <c r="CM42" s="11"/>
      <c r="CN42" s="12" t="e">
        <f t="shared" si="809"/>
        <v>#DIV/0!</v>
      </c>
      <c r="CO42" s="11"/>
      <c r="CP42" s="12" t="e">
        <f t="shared" si="810"/>
        <v>#DIV/0!</v>
      </c>
      <c r="CQ42" s="13"/>
      <c r="CR42" s="11"/>
      <c r="CS42" s="11"/>
      <c r="CT42" s="14"/>
      <c r="CU42" s="10"/>
      <c r="CV42" s="11"/>
      <c r="CW42" s="74">
        <f t="shared" ref="CW42:CX47" si="864">CW41-CU42</f>
        <v>0</v>
      </c>
      <c r="CX42" s="74">
        <f t="shared" si="864"/>
        <v>0</v>
      </c>
      <c r="CY42" s="11"/>
      <c r="CZ42" s="12" t="e">
        <f t="shared" si="812"/>
        <v>#DIV/0!</v>
      </c>
      <c r="DA42" s="11"/>
      <c r="DB42" s="12" t="e">
        <f t="shared" si="813"/>
        <v>#DIV/0!</v>
      </c>
      <c r="DC42" s="13"/>
      <c r="DD42" s="11"/>
      <c r="DE42" s="11"/>
      <c r="DF42" s="14"/>
      <c r="DG42" s="10"/>
      <c r="DH42" s="11"/>
      <c r="DI42" s="74">
        <f t="shared" ref="DI42:DJ47" si="865">DI41-DG42</f>
        <v>0</v>
      </c>
      <c r="DJ42" s="74">
        <f t="shared" si="865"/>
        <v>0</v>
      </c>
      <c r="DK42" s="11"/>
      <c r="DL42" s="12" t="e">
        <f t="shared" si="815"/>
        <v>#DIV/0!</v>
      </c>
      <c r="DM42" s="11"/>
      <c r="DN42" s="12" t="e">
        <f t="shared" si="816"/>
        <v>#DIV/0!</v>
      </c>
      <c r="DO42" s="13"/>
      <c r="DP42" s="11"/>
      <c r="DQ42" s="11"/>
      <c r="DR42" s="14"/>
      <c r="DS42" s="10"/>
      <c r="DT42" s="11"/>
      <c r="DU42" s="74">
        <f t="shared" ref="DU42:DV47" si="866">DU41-DS42</f>
        <v>0</v>
      </c>
      <c r="DV42" s="74">
        <f t="shared" si="866"/>
        <v>0</v>
      </c>
      <c r="DW42" s="11"/>
      <c r="DX42" s="12" t="e">
        <f t="shared" si="818"/>
        <v>#DIV/0!</v>
      </c>
      <c r="DY42" s="11"/>
      <c r="DZ42" s="12" t="e">
        <f t="shared" si="819"/>
        <v>#DIV/0!</v>
      </c>
      <c r="EA42" s="13"/>
      <c r="EB42" s="11"/>
      <c r="EC42" s="11"/>
      <c r="ED42" s="14"/>
      <c r="EE42" s="10"/>
      <c r="EF42" s="11"/>
      <c r="EG42" s="74">
        <f t="shared" ref="EG42:EH47" si="867">EG41-EE42</f>
        <v>0</v>
      </c>
      <c r="EH42" s="74">
        <f t="shared" si="867"/>
        <v>0</v>
      </c>
      <c r="EI42" s="11"/>
      <c r="EJ42" s="12" t="e">
        <f t="shared" si="821"/>
        <v>#DIV/0!</v>
      </c>
      <c r="EK42" s="11"/>
      <c r="EL42" s="12" t="e">
        <f t="shared" si="822"/>
        <v>#DIV/0!</v>
      </c>
      <c r="EM42" s="13"/>
      <c r="EN42" s="11"/>
      <c r="EO42" s="11"/>
      <c r="EP42" s="14"/>
      <c r="EQ42" s="10"/>
      <c r="ER42" s="11"/>
      <c r="ES42" s="74">
        <f t="shared" ref="ES42:ET47" si="868">ES41-EQ42</f>
        <v>0</v>
      </c>
      <c r="ET42" s="74">
        <f t="shared" si="868"/>
        <v>0</v>
      </c>
      <c r="EU42" s="11"/>
      <c r="EV42" s="12" t="e">
        <f t="shared" si="824"/>
        <v>#DIV/0!</v>
      </c>
      <c r="EW42" s="11"/>
      <c r="EX42" s="12" t="e">
        <f t="shared" si="825"/>
        <v>#DIV/0!</v>
      </c>
      <c r="EY42" s="13"/>
      <c r="EZ42" s="11"/>
      <c r="FA42" s="11"/>
      <c r="FB42" s="14"/>
      <c r="FC42" s="10"/>
      <c r="FD42" s="11"/>
      <c r="FE42" s="74">
        <f t="shared" ref="FE42:FF47" si="869">FE41-FC42</f>
        <v>0</v>
      </c>
      <c r="FF42" s="74">
        <f t="shared" si="869"/>
        <v>0</v>
      </c>
      <c r="FG42" s="11"/>
      <c r="FH42" s="12" t="e">
        <f t="shared" si="827"/>
        <v>#DIV/0!</v>
      </c>
      <c r="FI42" s="11"/>
      <c r="FJ42" s="12" t="e">
        <f t="shared" si="828"/>
        <v>#DIV/0!</v>
      </c>
      <c r="FK42" s="13"/>
      <c r="FL42" s="11"/>
      <c r="FM42" s="11"/>
      <c r="FN42" s="14"/>
      <c r="FO42" s="10"/>
      <c r="FP42" s="11"/>
      <c r="FQ42" s="74">
        <f t="shared" ref="FQ42:FR47" si="870">FQ41-FO42</f>
        <v>0</v>
      </c>
      <c r="FR42" s="74">
        <f t="shared" si="870"/>
        <v>0</v>
      </c>
      <c r="FS42" s="11"/>
      <c r="FT42" s="12" t="e">
        <f t="shared" si="830"/>
        <v>#DIV/0!</v>
      </c>
      <c r="FU42" s="11"/>
      <c r="FV42" s="12" t="e">
        <f t="shared" si="831"/>
        <v>#DIV/0!</v>
      </c>
      <c r="FW42" s="13"/>
      <c r="FX42" s="11"/>
      <c r="FY42" s="11"/>
      <c r="FZ42" s="14"/>
      <c r="GA42" s="10"/>
      <c r="GB42" s="11"/>
      <c r="GC42" s="74">
        <f t="shared" ref="GC42:GD47" si="871">GC41-GA42</f>
        <v>0</v>
      </c>
      <c r="GD42" s="74">
        <f t="shared" si="871"/>
        <v>0</v>
      </c>
      <c r="GE42" s="11"/>
      <c r="GF42" s="12" t="e">
        <f t="shared" si="833"/>
        <v>#DIV/0!</v>
      </c>
      <c r="GG42" s="11"/>
      <c r="GH42" s="12" t="e">
        <f t="shared" si="834"/>
        <v>#DIV/0!</v>
      </c>
      <c r="GI42" s="13"/>
      <c r="GJ42" s="11"/>
      <c r="GK42" s="11"/>
      <c r="GL42" s="14"/>
      <c r="GM42" s="10"/>
      <c r="GN42" s="11"/>
      <c r="GO42" s="74">
        <f t="shared" ref="GO42:GP47" si="872">GO41-GM42</f>
        <v>0</v>
      </c>
      <c r="GP42" s="74">
        <f t="shared" si="872"/>
        <v>0</v>
      </c>
      <c r="GQ42" s="11"/>
      <c r="GR42" s="12" t="e">
        <f t="shared" si="836"/>
        <v>#DIV/0!</v>
      </c>
      <c r="GS42" s="11"/>
      <c r="GT42" s="12" t="e">
        <f t="shared" si="837"/>
        <v>#DIV/0!</v>
      </c>
      <c r="GU42" s="13"/>
      <c r="GV42" s="11"/>
      <c r="GW42" s="11"/>
      <c r="GX42" s="14"/>
      <c r="GY42" s="10"/>
      <c r="GZ42" s="11"/>
      <c r="HA42" s="74">
        <f t="shared" ref="HA42:HB47" si="873">HA41-GY42</f>
        <v>0</v>
      </c>
      <c r="HB42" s="74">
        <f t="shared" si="873"/>
        <v>0</v>
      </c>
      <c r="HC42" s="11"/>
      <c r="HD42" s="12" t="e">
        <f t="shared" si="839"/>
        <v>#DIV/0!</v>
      </c>
      <c r="HE42" s="11"/>
      <c r="HF42" s="12" t="e">
        <f t="shared" si="840"/>
        <v>#DIV/0!</v>
      </c>
      <c r="HG42" s="13"/>
      <c r="HH42" s="11"/>
      <c r="HI42" s="11"/>
      <c r="HJ42" s="14"/>
      <c r="HK42" s="10">
        <f t="shared" si="841"/>
        <v>2</v>
      </c>
      <c r="HL42" s="11">
        <f t="shared" si="842"/>
        <v>0</v>
      </c>
      <c r="HM42" s="11">
        <f t="shared" si="843"/>
        <v>3546</v>
      </c>
      <c r="HN42" s="11">
        <f t="shared" si="844"/>
        <v>291</v>
      </c>
      <c r="HO42" s="11">
        <f t="shared" si="845"/>
        <v>1337</v>
      </c>
      <c r="HP42" s="202">
        <f t="shared" si="846"/>
        <v>0.37704455724760294</v>
      </c>
      <c r="HQ42" s="15">
        <f t="shared" si="847"/>
        <v>139</v>
      </c>
      <c r="HR42" s="12">
        <f t="shared" si="848"/>
        <v>0.10396409872849663</v>
      </c>
      <c r="HS42" s="16">
        <v>59.5</v>
      </c>
      <c r="HT42" s="17">
        <v>1099</v>
      </c>
      <c r="HU42" s="16">
        <f t="shared" si="849"/>
        <v>82.198952879581157</v>
      </c>
      <c r="HV42" s="15"/>
      <c r="HW42" s="14"/>
    </row>
    <row r="43" spans="1:231" ht="18.75" x14ac:dyDescent="0.25">
      <c r="A43" s="211"/>
      <c r="B43" s="41">
        <f t="shared" si="429"/>
        <v>44535</v>
      </c>
      <c r="C43" s="10"/>
      <c r="D43" s="11"/>
      <c r="E43" s="74">
        <f t="shared" si="850"/>
        <v>669</v>
      </c>
      <c r="F43" s="74">
        <f t="shared" si="851"/>
        <v>56</v>
      </c>
      <c r="G43" s="11">
        <v>180</v>
      </c>
      <c r="H43" s="12">
        <f t="shared" si="783"/>
        <v>0.32436472346786249</v>
      </c>
      <c r="I43" s="11">
        <v>37</v>
      </c>
      <c r="J43" s="12">
        <f t="shared" si="784"/>
        <v>0.17050691244239632</v>
      </c>
      <c r="K43" s="13"/>
      <c r="L43" s="11"/>
      <c r="M43" s="11"/>
      <c r="N43" s="14"/>
      <c r="O43" s="10"/>
      <c r="P43" s="11"/>
      <c r="Q43" s="74">
        <f t="shared" si="852"/>
        <v>670</v>
      </c>
      <c r="R43" s="74">
        <f t="shared" si="853"/>
        <v>55</v>
      </c>
      <c r="S43" s="11">
        <v>217</v>
      </c>
      <c r="T43" s="12">
        <f t="shared" si="787"/>
        <v>0.36716417910447763</v>
      </c>
      <c r="U43" s="11">
        <v>29</v>
      </c>
      <c r="V43" s="12">
        <f t="shared" si="788"/>
        <v>0.11788617886178862</v>
      </c>
      <c r="W43" s="13"/>
      <c r="X43" s="11"/>
      <c r="Y43" s="11"/>
      <c r="Z43" s="14"/>
      <c r="AA43" s="10"/>
      <c r="AB43" s="11"/>
      <c r="AC43" s="74">
        <f t="shared" si="854"/>
        <v>666</v>
      </c>
      <c r="AD43" s="74">
        <f t="shared" si="855"/>
        <v>53</v>
      </c>
      <c r="AE43" s="11">
        <v>240</v>
      </c>
      <c r="AF43" s="12">
        <f t="shared" si="791"/>
        <v>0.39939939939939939</v>
      </c>
      <c r="AG43" s="11">
        <v>26</v>
      </c>
      <c r="AH43" s="12">
        <f t="shared" si="792"/>
        <v>9.7744360902255634E-2</v>
      </c>
      <c r="AI43" s="13"/>
      <c r="AJ43" s="11"/>
      <c r="AK43" s="11"/>
      <c r="AL43" s="14"/>
      <c r="AM43" s="10"/>
      <c r="AN43" s="11"/>
      <c r="AO43" s="74">
        <f t="shared" si="856"/>
        <v>206</v>
      </c>
      <c r="AP43" s="74">
        <f t="shared" si="857"/>
        <v>17</v>
      </c>
      <c r="AQ43" s="11">
        <v>66</v>
      </c>
      <c r="AR43" s="12">
        <f t="shared" si="795"/>
        <v>0.35922330097087379</v>
      </c>
      <c r="AS43" s="11">
        <v>8</v>
      </c>
      <c r="AT43" s="12">
        <f t="shared" si="796"/>
        <v>0.10810810810810811</v>
      </c>
      <c r="AU43" s="138">
        <v>138.58079999999998</v>
      </c>
      <c r="AV43" s="11"/>
      <c r="AW43" s="11"/>
      <c r="AX43" s="14"/>
      <c r="AY43" s="10"/>
      <c r="AZ43" s="11"/>
      <c r="BA43" s="74">
        <f t="shared" si="858"/>
        <v>669</v>
      </c>
      <c r="BB43" s="74">
        <f t="shared" si="859"/>
        <v>56</v>
      </c>
      <c r="BC43" s="11">
        <v>261</v>
      </c>
      <c r="BD43" s="12">
        <f t="shared" si="799"/>
        <v>0.43198804185351269</v>
      </c>
      <c r="BE43" s="11">
        <v>28</v>
      </c>
      <c r="BF43" s="12">
        <f t="shared" si="800"/>
        <v>9.6885813148788927E-2</v>
      </c>
      <c r="BG43" s="13"/>
      <c r="BH43" s="11"/>
      <c r="BI43" s="11"/>
      <c r="BJ43" s="14"/>
      <c r="BK43" s="10"/>
      <c r="BL43" s="11"/>
      <c r="BM43" s="74">
        <f t="shared" si="860"/>
        <v>666</v>
      </c>
      <c r="BN43" s="74">
        <f t="shared" si="861"/>
        <v>54</v>
      </c>
      <c r="BO43" s="11">
        <v>296</v>
      </c>
      <c r="BP43" s="12">
        <f t="shared" si="803"/>
        <v>0.48498498498498499</v>
      </c>
      <c r="BQ43" s="11">
        <v>27</v>
      </c>
      <c r="BR43" s="12">
        <f t="shared" si="804"/>
        <v>8.3591331269349839E-2</v>
      </c>
      <c r="BS43" s="155">
        <v>146.62569999999999</v>
      </c>
      <c r="BT43" s="11"/>
      <c r="BU43" s="11"/>
      <c r="BV43" s="14"/>
      <c r="BW43" s="10"/>
      <c r="BX43" s="11"/>
      <c r="BY43" s="74">
        <f t="shared" si="862"/>
        <v>0</v>
      </c>
      <c r="BZ43" s="74">
        <f t="shared" si="862"/>
        <v>0</v>
      </c>
      <c r="CA43" s="11"/>
      <c r="CB43" s="12" t="e">
        <f t="shared" si="806"/>
        <v>#DIV/0!</v>
      </c>
      <c r="CC43" s="11"/>
      <c r="CD43" s="12" t="e">
        <f t="shared" si="807"/>
        <v>#DIV/0!</v>
      </c>
      <c r="CE43" s="13"/>
      <c r="CF43" s="11"/>
      <c r="CG43" s="11"/>
      <c r="CH43" s="14"/>
      <c r="CI43" s="10"/>
      <c r="CJ43" s="11"/>
      <c r="CK43" s="74">
        <f t="shared" si="863"/>
        <v>0</v>
      </c>
      <c r="CL43" s="74">
        <f t="shared" si="863"/>
        <v>0</v>
      </c>
      <c r="CM43" s="11"/>
      <c r="CN43" s="12" t="e">
        <f t="shared" si="809"/>
        <v>#DIV/0!</v>
      </c>
      <c r="CO43" s="11"/>
      <c r="CP43" s="12" t="e">
        <f t="shared" si="810"/>
        <v>#DIV/0!</v>
      </c>
      <c r="CQ43" s="13"/>
      <c r="CR43" s="11"/>
      <c r="CS43" s="11"/>
      <c r="CT43" s="14"/>
      <c r="CU43" s="10"/>
      <c r="CV43" s="11"/>
      <c r="CW43" s="74">
        <f t="shared" si="864"/>
        <v>0</v>
      </c>
      <c r="CX43" s="74">
        <f t="shared" si="864"/>
        <v>0</v>
      </c>
      <c r="CY43" s="11"/>
      <c r="CZ43" s="12" t="e">
        <f t="shared" si="812"/>
        <v>#DIV/0!</v>
      </c>
      <c r="DA43" s="11"/>
      <c r="DB43" s="12" t="e">
        <f t="shared" si="813"/>
        <v>#DIV/0!</v>
      </c>
      <c r="DC43" s="13"/>
      <c r="DD43" s="11"/>
      <c r="DE43" s="11"/>
      <c r="DF43" s="14"/>
      <c r="DG43" s="10"/>
      <c r="DH43" s="11"/>
      <c r="DI43" s="74">
        <f t="shared" si="865"/>
        <v>0</v>
      </c>
      <c r="DJ43" s="74">
        <f t="shared" si="865"/>
        <v>0</v>
      </c>
      <c r="DK43" s="11"/>
      <c r="DL43" s="12" t="e">
        <f t="shared" si="815"/>
        <v>#DIV/0!</v>
      </c>
      <c r="DM43" s="11"/>
      <c r="DN43" s="12" t="e">
        <f t="shared" si="816"/>
        <v>#DIV/0!</v>
      </c>
      <c r="DO43" s="13"/>
      <c r="DP43" s="11"/>
      <c r="DQ43" s="11"/>
      <c r="DR43" s="14"/>
      <c r="DS43" s="10"/>
      <c r="DT43" s="11"/>
      <c r="DU43" s="74">
        <f t="shared" si="866"/>
        <v>0</v>
      </c>
      <c r="DV43" s="74">
        <f t="shared" si="866"/>
        <v>0</v>
      </c>
      <c r="DW43" s="11"/>
      <c r="DX43" s="12" t="e">
        <f t="shared" si="818"/>
        <v>#DIV/0!</v>
      </c>
      <c r="DY43" s="11"/>
      <c r="DZ43" s="12" t="e">
        <f t="shared" si="819"/>
        <v>#DIV/0!</v>
      </c>
      <c r="EA43" s="13"/>
      <c r="EB43" s="11"/>
      <c r="EC43" s="11"/>
      <c r="ED43" s="14"/>
      <c r="EE43" s="10"/>
      <c r="EF43" s="11"/>
      <c r="EG43" s="74">
        <f t="shared" si="867"/>
        <v>0</v>
      </c>
      <c r="EH43" s="74">
        <f t="shared" si="867"/>
        <v>0</v>
      </c>
      <c r="EI43" s="11"/>
      <c r="EJ43" s="12" t="e">
        <f t="shared" si="821"/>
        <v>#DIV/0!</v>
      </c>
      <c r="EK43" s="11"/>
      <c r="EL43" s="12" t="e">
        <f t="shared" si="822"/>
        <v>#DIV/0!</v>
      </c>
      <c r="EM43" s="13"/>
      <c r="EN43" s="11"/>
      <c r="EO43" s="11"/>
      <c r="EP43" s="14"/>
      <c r="EQ43" s="10"/>
      <c r="ER43" s="11"/>
      <c r="ES43" s="74">
        <f t="shared" si="868"/>
        <v>0</v>
      </c>
      <c r="ET43" s="74">
        <f t="shared" si="868"/>
        <v>0</v>
      </c>
      <c r="EU43" s="11"/>
      <c r="EV43" s="12" t="e">
        <f t="shared" si="824"/>
        <v>#DIV/0!</v>
      </c>
      <c r="EW43" s="11"/>
      <c r="EX43" s="12" t="e">
        <f t="shared" si="825"/>
        <v>#DIV/0!</v>
      </c>
      <c r="EY43" s="13"/>
      <c r="EZ43" s="11"/>
      <c r="FA43" s="11"/>
      <c r="FB43" s="14"/>
      <c r="FC43" s="10"/>
      <c r="FD43" s="11"/>
      <c r="FE43" s="74">
        <f t="shared" si="869"/>
        <v>0</v>
      </c>
      <c r="FF43" s="74">
        <f t="shared" si="869"/>
        <v>0</v>
      </c>
      <c r="FG43" s="11"/>
      <c r="FH43" s="12" t="e">
        <f t="shared" si="827"/>
        <v>#DIV/0!</v>
      </c>
      <c r="FI43" s="11"/>
      <c r="FJ43" s="12" t="e">
        <f t="shared" si="828"/>
        <v>#DIV/0!</v>
      </c>
      <c r="FK43" s="13"/>
      <c r="FL43" s="11"/>
      <c r="FM43" s="11"/>
      <c r="FN43" s="14"/>
      <c r="FO43" s="10"/>
      <c r="FP43" s="11"/>
      <c r="FQ43" s="74">
        <f t="shared" si="870"/>
        <v>0</v>
      </c>
      <c r="FR43" s="74">
        <f t="shared" si="870"/>
        <v>0</v>
      </c>
      <c r="FS43" s="11"/>
      <c r="FT43" s="12" t="e">
        <f t="shared" si="830"/>
        <v>#DIV/0!</v>
      </c>
      <c r="FU43" s="11"/>
      <c r="FV43" s="12" t="e">
        <f t="shared" si="831"/>
        <v>#DIV/0!</v>
      </c>
      <c r="FW43" s="13"/>
      <c r="FX43" s="11"/>
      <c r="FY43" s="11"/>
      <c r="FZ43" s="14"/>
      <c r="GA43" s="10"/>
      <c r="GB43" s="11"/>
      <c r="GC43" s="74">
        <f t="shared" si="871"/>
        <v>0</v>
      </c>
      <c r="GD43" s="74">
        <f t="shared" si="871"/>
        <v>0</v>
      </c>
      <c r="GE43" s="11"/>
      <c r="GF43" s="12" t="e">
        <f t="shared" si="833"/>
        <v>#DIV/0!</v>
      </c>
      <c r="GG43" s="11"/>
      <c r="GH43" s="12" t="e">
        <f t="shared" si="834"/>
        <v>#DIV/0!</v>
      </c>
      <c r="GI43" s="13"/>
      <c r="GJ43" s="11"/>
      <c r="GK43" s="11"/>
      <c r="GL43" s="14"/>
      <c r="GM43" s="10"/>
      <c r="GN43" s="11"/>
      <c r="GO43" s="74">
        <f t="shared" si="872"/>
        <v>0</v>
      </c>
      <c r="GP43" s="74">
        <f t="shared" si="872"/>
        <v>0</v>
      </c>
      <c r="GQ43" s="11"/>
      <c r="GR43" s="12" t="e">
        <f t="shared" si="836"/>
        <v>#DIV/0!</v>
      </c>
      <c r="GS43" s="11"/>
      <c r="GT43" s="12" t="e">
        <f t="shared" si="837"/>
        <v>#DIV/0!</v>
      </c>
      <c r="GU43" s="13"/>
      <c r="GV43" s="11"/>
      <c r="GW43" s="11"/>
      <c r="GX43" s="14"/>
      <c r="GY43" s="10"/>
      <c r="GZ43" s="11"/>
      <c r="HA43" s="74">
        <f t="shared" si="873"/>
        <v>0</v>
      </c>
      <c r="HB43" s="74">
        <f t="shared" si="873"/>
        <v>0</v>
      </c>
      <c r="HC43" s="11"/>
      <c r="HD43" s="12" t="e">
        <f t="shared" si="839"/>
        <v>#DIV/0!</v>
      </c>
      <c r="HE43" s="11"/>
      <c r="HF43" s="12" t="e">
        <f t="shared" si="840"/>
        <v>#DIV/0!</v>
      </c>
      <c r="HG43" s="13"/>
      <c r="HH43" s="11"/>
      <c r="HI43" s="11"/>
      <c r="HJ43" s="14"/>
      <c r="HK43" s="10">
        <f t="shared" si="841"/>
        <v>0</v>
      </c>
      <c r="HL43" s="11">
        <f t="shared" si="842"/>
        <v>0</v>
      </c>
      <c r="HM43" s="11">
        <f t="shared" si="843"/>
        <v>3546</v>
      </c>
      <c r="HN43" s="11">
        <f t="shared" si="844"/>
        <v>291</v>
      </c>
      <c r="HO43" s="11">
        <f t="shared" si="845"/>
        <v>1415</v>
      </c>
      <c r="HP43" s="202">
        <f t="shared" si="846"/>
        <v>0.39904117315284826</v>
      </c>
      <c r="HQ43" s="15">
        <f t="shared" si="847"/>
        <v>155</v>
      </c>
      <c r="HR43" s="12">
        <f t="shared" si="848"/>
        <v>0.10954063604240283</v>
      </c>
      <c r="HS43" s="16">
        <v>60</v>
      </c>
      <c r="HT43" s="17">
        <v>1136</v>
      </c>
      <c r="HU43" s="16">
        <f t="shared" si="849"/>
        <v>80.282685512367493</v>
      </c>
      <c r="HV43" s="15"/>
      <c r="HW43" s="14"/>
    </row>
    <row r="44" spans="1:231" ht="18.75" x14ac:dyDescent="0.25">
      <c r="A44" s="211"/>
      <c r="B44" s="41">
        <f t="shared" si="429"/>
        <v>44536</v>
      </c>
      <c r="C44" s="10"/>
      <c r="D44" s="11"/>
      <c r="E44" s="74">
        <f t="shared" si="850"/>
        <v>669</v>
      </c>
      <c r="F44" s="74">
        <f t="shared" si="851"/>
        <v>56</v>
      </c>
      <c r="G44" s="11">
        <v>191</v>
      </c>
      <c r="H44" s="12">
        <f t="shared" si="783"/>
        <v>0.33333333333333331</v>
      </c>
      <c r="I44" s="11">
        <v>32</v>
      </c>
      <c r="J44" s="12">
        <f t="shared" si="784"/>
        <v>0.14349775784753363</v>
      </c>
      <c r="K44" s="151">
        <v>137.06580000000002</v>
      </c>
      <c r="L44" s="11"/>
      <c r="M44" s="18"/>
      <c r="N44" s="20"/>
      <c r="O44" s="10"/>
      <c r="P44" s="11"/>
      <c r="Q44" s="74">
        <f t="shared" si="852"/>
        <v>670</v>
      </c>
      <c r="R44" s="74">
        <f t="shared" si="853"/>
        <v>55</v>
      </c>
      <c r="S44" s="11">
        <v>228</v>
      </c>
      <c r="T44" s="12">
        <f t="shared" si="787"/>
        <v>0.38358208955223883</v>
      </c>
      <c r="U44" s="11">
        <v>29</v>
      </c>
      <c r="V44" s="12">
        <f t="shared" si="788"/>
        <v>0.11284046692607004</v>
      </c>
      <c r="W44" s="11"/>
      <c r="X44" s="11"/>
      <c r="Y44" s="18"/>
      <c r="Z44" s="20"/>
      <c r="AA44" s="10"/>
      <c r="AB44" s="11"/>
      <c r="AC44" s="74">
        <f t="shared" si="854"/>
        <v>666</v>
      </c>
      <c r="AD44" s="74">
        <f t="shared" si="855"/>
        <v>53</v>
      </c>
      <c r="AE44" s="11">
        <v>231</v>
      </c>
      <c r="AF44" s="12">
        <f t="shared" si="791"/>
        <v>0.38438438438438438</v>
      </c>
      <c r="AG44" s="11">
        <v>25</v>
      </c>
      <c r="AH44" s="12">
        <f t="shared" si="792"/>
        <v>9.765625E-2</v>
      </c>
      <c r="AI44" s="11"/>
      <c r="AJ44" s="11"/>
      <c r="AK44" s="18"/>
      <c r="AL44" s="20"/>
      <c r="AM44" s="10">
        <v>1</v>
      </c>
      <c r="AN44" s="11"/>
      <c r="AO44" s="74">
        <f t="shared" si="856"/>
        <v>205</v>
      </c>
      <c r="AP44" s="74">
        <f t="shared" si="857"/>
        <v>17</v>
      </c>
      <c r="AQ44" s="11">
        <v>66</v>
      </c>
      <c r="AR44" s="12">
        <f t="shared" si="795"/>
        <v>0.36097560975609755</v>
      </c>
      <c r="AS44" s="11">
        <v>8</v>
      </c>
      <c r="AT44" s="12">
        <f t="shared" si="796"/>
        <v>0.10810810810810811</v>
      </c>
      <c r="AU44" s="11"/>
      <c r="AV44" s="11"/>
      <c r="AW44" s="18"/>
      <c r="AX44" s="20"/>
      <c r="AY44" s="10"/>
      <c r="AZ44" s="11"/>
      <c r="BA44" s="74">
        <f t="shared" si="858"/>
        <v>669</v>
      </c>
      <c r="BB44" s="74">
        <f t="shared" si="859"/>
        <v>56</v>
      </c>
      <c r="BC44" s="11">
        <v>272</v>
      </c>
      <c r="BD44" s="12">
        <f t="shared" si="799"/>
        <v>0.44693572496263079</v>
      </c>
      <c r="BE44" s="11">
        <v>27</v>
      </c>
      <c r="BF44" s="12">
        <f t="shared" si="800"/>
        <v>9.0301003344481601E-2</v>
      </c>
      <c r="BG44" s="153">
        <v>146.7902</v>
      </c>
      <c r="BH44" s="11"/>
      <c r="BI44" s="18"/>
      <c r="BJ44" s="20"/>
      <c r="BK44" s="10">
        <v>1</v>
      </c>
      <c r="BL44" s="11"/>
      <c r="BM44" s="74">
        <f t="shared" si="860"/>
        <v>665</v>
      </c>
      <c r="BN44" s="74">
        <f t="shared" si="861"/>
        <v>54</v>
      </c>
      <c r="BO44" s="11">
        <v>280</v>
      </c>
      <c r="BP44" s="12">
        <f t="shared" si="803"/>
        <v>0.44360902255639095</v>
      </c>
      <c r="BQ44" s="11">
        <v>15</v>
      </c>
      <c r="BR44" s="12">
        <f t="shared" si="804"/>
        <v>5.0847457627118647E-2</v>
      </c>
      <c r="BS44" s="11"/>
      <c r="BT44" s="11"/>
      <c r="BU44" s="18"/>
      <c r="BV44" s="20"/>
      <c r="BW44" s="10"/>
      <c r="BX44" s="11"/>
      <c r="BY44" s="74">
        <f t="shared" si="862"/>
        <v>0</v>
      </c>
      <c r="BZ44" s="74">
        <f t="shared" si="862"/>
        <v>0</v>
      </c>
      <c r="CA44" s="11"/>
      <c r="CB44" s="12" t="e">
        <f t="shared" si="806"/>
        <v>#DIV/0!</v>
      </c>
      <c r="CC44" s="11"/>
      <c r="CD44" s="12" t="e">
        <f t="shared" si="807"/>
        <v>#DIV/0!</v>
      </c>
      <c r="CE44" s="11"/>
      <c r="CF44" s="11"/>
      <c r="CG44" s="18"/>
      <c r="CH44" s="20"/>
      <c r="CI44" s="10"/>
      <c r="CJ44" s="11"/>
      <c r="CK44" s="74">
        <f t="shared" si="863"/>
        <v>0</v>
      </c>
      <c r="CL44" s="74">
        <f t="shared" si="863"/>
        <v>0</v>
      </c>
      <c r="CM44" s="11"/>
      <c r="CN44" s="12" t="e">
        <f t="shared" si="809"/>
        <v>#DIV/0!</v>
      </c>
      <c r="CO44" s="11"/>
      <c r="CP44" s="12" t="e">
        <f t="shared" si="810"/>
        <v>#DIV/0!</v>
      </c>
      <c r="CQ44" s="11"/>
      <c r="CR44" s="11"/>
      <c r="CS44" s="18"/>
      <c r="CT44" s="20"/>
      <c r="CU44" s="10"/>
      <c r="CV44" s="11"/>
      <c r="CW44" s="74">
        <f t="shared" si="864"/>
        <v>0</v>
      </c>
      <c r="CX44" s="74">
        <f t="shared" si="864"/>
        <v>0</v>
      </c>
      <c r="CY44" s="11"/>
      <c r="CZ44" s="12" t="e">
        <f t="shared" si="812"/>
        <v>#DIV/0!</v>
      </c>
      <c r="DA44" s="11"/>
      <c r="DB44" s="12" t="e">
        <f t="shared" si="813"/>
        <v>#DIV/0!</v>
      </c>
      <c r="DC44" s="11"/>
      <c r="DD44" s="11"/>
      <c r="DE44" s="18"/>
      <c r="DF44" s="20"/>
      <c r="DG44" s="10"/>
      <c r="DH44" s="11"/>
      <c r="DI44" s="74">
        <f t="shared" si="865"/>
        <v>0</v>
      </c>
      <c r="DJ44" s="74">
        <f t="shared" si="865"/>
        <v>0</v>
      </c>
      <c r="DK44" s="11"/>
      <c r="DL44" s="12" t="e">
        <f t="shared" si="815"/>
        <v>#DIV/0!</v>
      </c>
      <c r="DM44" s="11"/>
      <c r="DN44" s="12" t="e">
        <f t="shared" si="816"/>
        <v>#DIV/0!</v>
      </c>
      <c r="DO44" s="11"/>
      <c r="DP44" s="11"/>
      <c r="DQ44" s="18"/>
      <c r="DR44" s="20"/>
      <c r="DS44" s="10"/>
      <c r="DT44" s="11"/>
      <c r="DU44" s="74">
        <f t="shared" si="866"/>
        <v>0</v>
      </c>
      <c r="DV44" s="74">
        <f t="shared" si="866"/>
        <v>0</v>
      </c>
      <c r="DW44" s="11"/>
      <c r="DX44" s="12" t="e">
        <f t="shared" si="818"/>
        <v>#DIV/0!</v>
      </c>
      <c r="DY44" s="11"/>
      <c r="DZ44" s="12" t="e">
        <f t="shared" si="819"/>
        <v>#DIV/0!</v>
      </c>
      <c r="EA44" s="11"/>
      <c r="EB44" s="11"/>
      <c r="EC44" s="18"/>
      <c r="ED44" s="20"/>
      <c r="EE44" s="10"/>
      <c r="EF44" s="11"/>
      <c r="EG44" s="74">
        <f t="shared" si="867"/>
        <v>0</v>
      </c>
      <c r="EH44" s="74">
        <f t="shared" si="867"/>
        <v>0</v>
      </c>
      <c r="EI44" s="11"/>
      <c r="EJ44" s="12" t="e">
        <f t="shared" si="821"/>
        <v>#DIV/0!</v>
      </c>
      <c r="EK44" s="11"/>
      <c r="EL44" s="12" t="e">
        <f t="shared" si="822"/>
        <v>#DIV/0!</v>
      </c>
      <c r="EM44" s="11"/>
      <c r="EN44" s="11"/>
      <c r="EO44" s="18"/>
      <c r="EP44" s="20"/>
      <c r="EQ44" s="10"/>
      <c r="ER44" s="11"/>
      <c r="ES44" s="74">
        <f t="shared" si="868"/>
        <v>0</v>
      </c>
      <c r="ET44" s="74">
        <f t="shared" si="868"/>
        <v>0</v>
      </c>
      <c r="EU44" s="11"/>
      <c r="EV44" s="12" t="e">
        <f t="shared" si="824"/>
        <v>#DIV/0!</v>
      </c>
      <c r="EW44" s="11"/>
      <c r="EX44" s="12" t="e">
        <f t="shared" si="825"/>
        <v>#DIV/0!</v>
      </c>
      <c r="EY44" s="11"/>
      <c r="EZ44" s="11"/>
      <c r="FA44" s="18"/>
      <c r="FB44" s="20"/>
      <c r="FC44" s="10"/>
      <c r="FD44" s="11"/>
      <c r="FE44" s="74">
        <f t="shared" si="869"/>
        <v>0</v>
      </c>
      <c r="FF44" s="74">
        <f t="shared" si="869"/>
        <v>0</v>
      </c>
      <c r="FG44" s="11"/>
      <c r="FH44" s="12" t="e">
        <f t="shared" si="827"/>
        <v>#DIV/0!</v>
      </c>
      <c r="FI44" s="11"/>
      <c r="FJ44" s="12" t="e">
        <f t="shared" si="828"/>
        <v>#DIV/0!</v>
      </c>
      <c r="FK44" s="11"/>
      <c r="FL44" s="11"/>
      <c r="FM44" s="18"/>
      <c r="FN44" s="20"/>
      <c r="FO44" s="10"/>
      <c r="FP44" s="11"/>
      <c r="FQ44" s="74">
        <f t="shared" si="870"/>
        <v>0</v>
      </c>
      <c r="FR44" s="74">
        <f t="shared" si="870"/>
        <v>0</v>
      </c>
      <c r="FS44" s="11"/>
      <c r="FT44" s="12" t="e">
        <f t="shared" si="830"/>
        <v>#DIV/0!</v>
      </c>
      <c r="FU44" s="11"/>
      <c r="FV44" s="12" t="e">
        <f t="shared" si="831"/>
        <v>#DIV/0!</v>
      </c>
      <c r="FW44" s="11"/>
      <c r="FX44" s="11"/>
      <c r="FY44" s="18"/>
      <c r="FZ44" s="20"/>
      <c r="GA44" s="10"/>
      <c r="GB44" s="11"/>
      <c r="GC44" s="74">
        <f t="shared" si="871"/>
        <v>0</v>
      </c>
      <c r="GD44" s="74">
        <f t="shared" si="871"/>
        <v>0</v>
      </c>
      <c r="GE44" s="11"/>
      <c r="GF44" s="12" t="e">
        <f t="shared" si="833"/>
        <v>#DIV/0!</v>
      </c>
      <c r="GG44" s="11"/>
      <c r="GH44" s="12" t="e">
        <f t="shared" si="834"/>
        <v>#DIV/0!</v>
      </c>
      <c r="GI44" s="11"/>
      <c r="GJ44" s="11"/>
      <c r="GK44" s="18"/>
      <c r="GL44" s="20"/>
      <c r="GM44" s="10"/>
      <c r="GN44" s="11"/>
      <c r="GO44" s="74">
        <f t="shared" si="872"/>
        <v>0</v>
      </c>
      <c r="GP44" s="74">
        <f t="shared" si="872"/>
        <v>0</v>
      </c>
      <c r="GQ44" s="11"/>
      <c r="GR44" s="12" t="e">
        <f t="shared" si="836"/>
        <v>#DIV/0!</v>
      </c>
      <c r="GS44" s="11"/>
      <c r="GT44" s="12" t="e">
        <f t="shared" si="837"/>
        <v>#DIV/0!</v>
      </c>
      <c r="GU44" s="11"/>
      <c r="GV44" s="11"/>
      <c r="GW44" s="18"/>
      <c r="GX44" s="20"/>
      <c r="GY44" s="10"/>
      <c r="GZ44" s="11"/>
      <c r="HA44" s="74">
        <f t="shared" si="873"/>
        <v>0</v>
      </c>
      <c r="HB44" s="74">
        <f t="shared" si="873"/>
        <v>0</v>
      </c>
      <c r="HC44" s="11"/>
      <c r="HD44" s="12" t="e">
        <f t="shared" si="839"/>
        <v>#DIV/0!</v>
      </c>
      <c r="HE44" s="11"/>
      <c r="HF44" s="12" t="e">
        <f t="shared" si="840"/>
        <v>#DIV/0!</v>
      </c>
      <c r="HG44" s="11"/>
      <c r="HH44" s="11"/>
      <c r="HI44" s="18"/>
      <c r="HJ44" s="20"/>
      <c r="HK44" s="10">
        <f t="shared" si="841"/>
        <v>2</v>
      </c>
      <c r="HL44" s="11">
        <f t="shared" si="842"/>
        <v>0</v>
      </c>
      <c r="HM44" s="11">
        <f t="shared" si="843"/>
        <v>3544</v>
      </c>
      <c r="HN44" s="11">
        <f t="shared" si="844"/>
        <v>291</v>
      </c>
      <c r="HO44" s="11">
        <f t="shared" si="845"/>
        <v>1404</v>
      </c>
      <c r="HP44" s="202">
        <f t="shared" si="846"/>
        <v>0.39616252821670428</v>
      </c>
      <c r="HQ44" s="15">
        <f t="shared" si="847"/>
        <v>136</v>
      </c>
      <c r="HR44" s="12">
        <f t="shared" si="848"/>
        <v>9.686609686609686E-2</v>
      </c>
      <c r="HS44" s="16">
        <v>60.3</v>
      </c>
      <c r="HT44" s="17">
        <v>1145</v>
      </c>
      <c r="HU44" s="16">
        <f t="shared" si="849"/>
        <v>81.552706552706553</v>
      </c>
      <c r="HV44" s="18"/>
      <c r="HW44" s="20"/>
    </row>
    <row r="45" spans="1:231" ht="18.75" x14ac:dyDescent="0.25">
      <c r="A45" s="211"/>
      <c r="B45" s="41">
        <f t="shared" si="429"/>
        <v>44537</v>
      </c>
      <c r="C45" s="10">
        <v>1</v>
      </c>
      <c r="D45" s="11"/>
      <c r="E45" s="74">
        <f t="shared" si="850"/>
        <v>668</v>
      </c>
      <c r="F45" s="74">
        <f t="shared" si="851"/>
        <v>56</v>
      </c>
      <c r="G45" s="11">
        <v>208</v>
      </c>
      <c r="H45" s="12">
        <f t="shared" si="783"/>
        <v>0.3592814371257485</v>
      </c>
      <c r="I45" s="11">
        <v>32</v>
      </c>
      <c r="J45" s="12">
        <f t="shared" si="784"/>
        <v>0.13333333333333333</v>
      </c>
      <c r="K45" s="13"/>
      <c r="L45" s="13"/>
      <c r="M45" s="25">
        <v>3810</v>
      </c>
      <c r="N45" s="38">
        <v>4220</v>
      </c>
      <c r="O45" s="10">
        <v>1</v>
      </c>
      <c r="P45" s="11"/>
      <c r="Q45" s="74">
        <f t="shared" si="852"/>
        <v>669</v>
      </c>
      <c r="R45" s="74">
        <f t="shared" si="853"/>
        <v>55</v>
      </c>
      <c r="S45" s="11">
        <v>230</v>
      </c>
      <c r="T45" s="12">
        <f t="shared" si="787"/>
        <v>0.39162929745889385</v>
      </c>
      <c r="U45" s="11">
        <v>32</v>
      </c>
      <c r="V45" s="12">
        <f t="shared" si="788"/>
        <v>0.12213740458015267</v>
      </c>
      <c r="W45" s="13"/>
      <c r="X45" s="13"/>
      <c r="Y45" s="25">
        <v>3810</v>
      </c>
      <c r="Z45" s="38">
        <v>4220</v>
      </c>
      <c r="AA45" s="10"/>
      <c r="AB45" s="11"/>
      <c r="AC45" s="74">
        <f t="shared" si="854"/>
        <v>666</v>
      </c>
      <c r="AD45" s="74">
        <f t="shared" si="855"/>
        <v>53</v>
      </c>
      <c r="AE45" s="11">
        <v>242</v>
      </c>
      <c r="AF45" s="12">
        <f t="shared" si="791"/>
        <v>0.41591591591591592</v>
      </c>
      <c r="AG45" s="11">
        <v>35</v>
      </c>
      <c r="AH45" s="12">
        <f t="shared" si="792"/>
        <v>0.1263537906137184</v>
      </c>
      <c r="AI45" s="13"/>
      <c r="AJ45" s="13"/>
      <c r="AK45" s="25">
        <v>3810</v>
      </c>
      <c r="AL45" s="38">
        <v>4220</v>
      </c>
      <c r="AM45" s="10"/>
      <c r="AN45" s="11"/>
      <c r="AO45" s="74">
        <f t="shared" si="856"/>
        <v>205</v>
      </c>
      <c r="AP45" s="74">
        <f t="shared" si="857"/>
        <v>17</v>
      </c>
      <c r="AQ45" s="11">
        <v>80</v>
      </c>
      <c r="AR45" s="12">
        <f t="shared" si="795"/>
        <v>0.42439024390243901</v>
      </c>
      <c r="AS45" s="11">
        <v>7</v>
      </c>
      <c r="AT45" s="12">
        <f t="shared" si="796"/>
        <v>8.0459770114942528E-2</v>
      </c>
      <c r="AU45" s="13"/>
      <c r="AV45" s="13"/>
      <c r="AW45" s="25">
        <v>3810</v>
      </c>
      <c r="AX45" s="38">
        <v>4220</v>
      </c>
      <c r="AY45" s="10">
        <v>1</v>
      </c>
      <c r="AZ45" s="11"/>
      <c r="BA45" s="74">
        <f t="shared" si="858"/>
        <v>668</v>
      </c>
      <c r="BB45" s="74">
        <f t="shared" si="859"/>
        <v>56</v>
      </c>
      <c r="BC45" s="11">
        <v>306</v>
      </c>
      <c r="BD45" s="12">
        <f t="shared" si="799"/>
        <v>0.48952095808383234</v>
      </c>
      <c r="BE45" s="11">
        <v>21</v>
      </c>
      <c r="BF45" s="12">
        <f t="shared" si="800"/>
        <v>6.4220183486238536E-2</v>
      </c>
      <c r="BG45" s="13"/>
      <c r="BH45" s="13"/>
      <c r="BI45" s="25">
        <v>3810</v>
      </c>
      <c r="BJ45" s="38">
        <v>4220</v>
      </c>
      <c r="BK45" s="10">
        <v>1</v>
      </c>
      <c r="BL45" s="11"/>
      <c r="BM45" s="74">
        <f t="shared" si="860"/>
        <v>664</v>
      </c>
      <c r="BN45" s="74">
        <f t="shared" si="861"/>
        <v>54</v>
      </c>
      <c r="BO45" s="11">
        <v>279</v>
      </c>
      <c r="BP45" s="12">
        <f t="shared" si="803"/>
        <v>0.46536144578313254</v>
      </c>
      <c r="BQ45" s="11">
        <v>30</v>
      </c>
      <c r="BR45" s="12">
        <f t="shared" si="804"/>
        <v>9.7087378640776698E-2</v>
      </c>
      <c r="BS45" s="13"/>
      <c r="BT45" s="13"/>
      <c r="BU45" s="25">
        <v>3810</v>
      </c>
      <c r="BV45" s="38">
        <v>4220</v>
      </c>
      <c r="BW45" s="10"/>
      <c r="BX45" s="11"/>
      <c r="BY45" s="74">
        <f t="shared" si="862"/>
        <v>0</v>
      </c>
      <c r="BZ45" s="74">
        <f t="shared" si="862"/>
        <v>0</v>
      </c>
      <c r="CA45" s="11"/>
      <c r="CB45" s="12" t="e">
        <f t="shared" si="806"/>
        <v>#DIV/0!</v>
      </c>
      <c r="CC45" s="11"/>
      <c r="CD45" s="12" t="e">
        <f t="shared" si="807"/>
        <v>#DIV/0!</v>
      </c>
      <c r="CE45" s="13"/>
      <c r="CF45" s="13"/>
      <c r="CG45" s="25"/>
      <c r="CH45" s="38"/>
      <c r="CI45" s="10"/>
      <c r="CJ45" s="11"/>
      <c r="CK45" s="74">
        <f t="shared" si="863"/>
        <v>0</v>
      </c>
      <c r="CL45" s="74">
        <f t="shared" si="863"/>
        <v>0</v>
      </c>
      <c r="CM45" s="11"/>
      <c r="CN45" s="12" t="e">
        <f t="shared" si="809"/>
        <v>#DIV/0!</v>
      </c>
      <c r="CO45" s="11"/>
      <c r="CP45" s="12" t="e">
        <f t="shared" si="810"/>
        <v>#DIV/0!</v>
      </c>
      <c r="CQ45" s="13"/>
      <c r="CR45" s="13"/>
      <c r="CS45" s="25"/>
      <c r="CT45" s="38"/>
      <c r="CU45" s="10"/>
      <c r="CV45" s="11"/>
      <c r="CW45" s="74">
        <f t="shared" si="864"/>
        <v>0</v>
      </c>
      <c r="CX45" s="74">
        <f t="shared" si="864"/>
        <v>0</v>
      </c>
      <c r="CY45" s="11"/>
      <c r="CZ45" s="12" t="e">
        <f t="shared" si="812"/>
        <v>#DIV/0!</v>
      </c>
      <c r="DA45" s="11"/>
      <c r="DB45" s="12" t="e">
        <f t="shared" si="813"/>
        <v>#DIV/0!</v>
      </c>
      <c r="DC45" s="13"/>
      <c r="DD45" s="13"/>
      <c r="DE45" s="25"/>
      <c r="DF45" s="38"/>
      <c r="DG45" s="10"/>
      <c r="DH45" s="11"/>
      <c r="DI45" s="74">
        <f t="shared" si="865"/>
        <v>0</v>
      </c>
      <c r="DJ45" s="74">
        <f t="shared" si="865"/>
        <v>0</v>
      </c>
      <c r="DK45" s="11"/>
      <c r="DL45" s="12" t="e">
        <f t="shared" si="815"/>
        <v>#DIV/0!</v>
      </c>
      <c r="DM45" s="11"/>
      <c r="DN45" s="12" t="e">
        <f t="shared" si="816"/>
        <v>#DIV/0!</v>
      </c>
      <c r="DO45" s="13"/>
      <c r="DP45" s="13"/>
      <c r="DQ45" s="25"/>
      <c r="DR45" s="38"/>
      <c r="DS45" s="10"/>
      <c r="DT45" s="11"/>
      <c r="DU45" s="74">
        <f t="shared" si="866"/>
        <v>0</v>
      </c>
      <c r="DV45" s="74">
        <f t="shared" si="866"/>
        <v>0</v>
      </c>
      <c r="DW45" s="11"/>
      <c r="DX45" s="12" t="e">
        <f t="shared" si="818"/>
        <v>#DIV/0!</v>
      </c>
      <c r="DY45" s="11"/>
      <c r="DZ45" s="12" t="e">
        <f t="shared" si="819"/>
        <v>#DIV/0!</v>
      </c>
      <c r="EA45" s="13"/>
      <c r="EB45" s="13"/>
      <c r="EC45" s="25"/>
      <c r="ED45" s="38"/>
      <c r="EE45" s="10"/>
      <c r="EF45" s="11"/>
      <c r="EG45" s="74">
        <f t="shared" si="867"/>
        <v>0</v>
      </c>
      <c r="EH45" s="74">
        <f t="shared" si="867"/>
        <v>0</v>
      </c>
      <c r="EI45" s="11"/>
      <c r="EJ45" s="12" t="e">
        <f t="shared" si="821"/>
        <v>#DIV/0!</v>
      </c>
      <c r="EK45" s="11"/>
      <c r="EL45" s="12" t="e">
        <f t="shared" si="822"/>
        <v>#DIV/0!</v>
      </c>
      <c r="EM45" s="13"/>
      <c r="EN45" s="13"/>
      <c r="EO45" s="25"/>
      <c r="EP45" s="38"/>
      <c r="EQ45" s="10"/>
      <c r="ER45" s="11"/>
      <c r="ES45" s="74">
        <f t="shared" si="868"/>
        <v>0</v>
      </c>
      <c r="ET45" s="74">
        <f t="shared" si="868"/>
        <v>0</v>
      </c>
      <c r="EU45" s="11"/>
      <c r="EV45" s="12" t="e">
        <f t="shared" si="824"/>
        <v>#DIV/0!</v>
      </c>
      <c r="EW45" s="11"/>
      <c r="EX45" s="12" t="e">
        <f t="shared" si="825"/>
        <v>#DIV/0!</v>
      </c>
      <c r="EY45" s="13"/>
      <c r="EZ45" s="13"/>
      <c r="FA45" s="25"/>
      <c r="FB45" s="38"/>
      <c r="FC45" s="10"/>
      <c r="FD45" s="11"/>
      <c r="FE45" s="74">
        <f t="shared" si="869"/>
        <v>0</v>
      </c>
      <c r="FF45" s="74">
        <f t="shared" si="869"/>
        <v>0</v>
      </c>
      <c r="FG45" s="11"/>
      <c r="FH45" s="12" t="e">
        <f t="shared" si="827"/>
        <v>#DIV/0!</v>
      </c>
      <c r="FI45" s="11"/>
      <c r="FJ45" s="12" t="e">
        <f t="shared" si="828"/>
        <v>#DIV/0!</v>
      </c>
      <c r="FK45" s="13"/>
      <c r="FL45" s="13"/>
      <c r="FM45" s="25"/>
      <c r="FN45" s="38"/>
      <c r="FO45" s="10"/>
      <c r="FP45" s="11"/>
      <c r="FQ45" s="74">
        <f t="shared" si="870"/>
        <v>0</v>
      </c>
      <c r="FR45" s="74">
        <f t="shared" si="870"/>
        <v>0</v>
      </c>
      <c r="FS45" s="11"/>
      <c r="FT45" s="12" t="e">
        <f t="shared" si="830"/>
        <v>#DIV/0!</v>
      </c>
      <c r="FU45" s="11"/>
      <c r="FV45" s="12" t="e">
        <f t="shared" si="831"/>
        <v>#DIV/0!</v>
      </c>
      <c r="FW45" s="13"/>
      <c r="FX45" s="13"/>
      <c r="FY45" s="25"/>
      <c r="FZ45" s="38"/>
      <c r="GA45" s="10"/>
      <c r="GB45" s="11"/>
      <c r="GC45" s="74">
        <f t="shared" si="871"/>
        <v>0</v>
      </c>
      <c r="GD45" s="74">
        <f t="shared" si="871"/>
        <v>0</v>
      </c>
      <c r="GE45" s="11"/>
      <c r="GF45" s="12" t="e">
        <f t="shared" si="833"/>
        <v>#DIV/0!</v>
      </c>
      <c r="GG45" s="11"/>
      <c r="GH45" s="12" t="e">
        <f t="shared" si="834"/>
        <v>#DIV/0!</v>
      </c>
      <c r="GI45" s="13"/>
      <c r="GJ45" s="13"/>
      <c r="GK45" s="25"/>
      <c r="GL45" s="38"/>
      <c r="GM45" s="10"/>
      <c r="GN45" s="11"/>
      <c r="GO45" s="74">
        <f t="shared" si="872"/>
        <v>0</v>
      </c>
      <c r="GP45" s="74">
        <f t="shared" si="872"/>
        <v>0</v>
      </c>
      <c r="GQ45" s="11"/>
      <c r="GR45" s="12" t="e">
        <f t="shared" si="836"/>
        <v>#DIV/0!</v>
      </c>
      <c r="GS45" s="11"/>
      <c r="GT45" s="12" t="e">
        <f t="shared" si="837"/>
        <v>#DIV/0!</v>
      </c>
      <c r="GU45" s="13"/>
      <c r="GV45" s="13"/>
      <c r="GW45" s="25"/>
      <c r="GX45" s="38"/>
      <c r="GY45" s="10"/>
      <c r="GZ45" s="11"/>
      <c r="HA45" s="74">
        <f t="shared" si="873"/>
        <v>0</v>
      </c>
      <c r="HB45" s="74">
        <f t="shared" si="873"/>
        <v>0</v>
      </c>
      <c r="HC45" s="11"/>
      <c r="HD45" s="12" t="e">
        <f t="shared" si="839"/>
        <v>#DIV/0!</v>
      </c>
      <c r="HE45" s="11"/>
      <c r="HF45" s="12" t="e">
        <f t="shared" si="840"/>
        <v>#DIV/0!</v>
      </c>
      <c r="HG45" s="13"/>
      <c r="HH45" s="13"/>
      <c r="HI45" s="25"/>
      <c r="HJ45" s="38"/>
      <c r="HK45" s="10">
        <f t="shared" si="841"/>
        <v>4</v>
      </c>
      <c r="HL45" s="11">
        <f t="shared" si="842"/>
        <v>0</v>
      </c>
      <c r="HM45" s="11">
        <f t="shared" si="843"/>
        <v>3540</v>
      </c>
      <c r="HN45" s="11">
        <f t="shared" si="844"/>
        <v>291</v>
      </c>
      <c r="HO45" s="11">
        <f t="shared" si="845"/>
        <v>1502</v>
      </c>
      <c r="HP45" s="202">
        <f t="shared" si="846"/>
        <v>0.42429378531073447</v>
      </c>
      <c r="HQ45" s="15">
        <f t="shared" si="847"/>
        <v>157</v>
      </c>
      <c r="HR45" s="12">
        <f t="shared" si="848"/>
        <v>0.10452729693741677</v>
      </c>
      <c r="HS45" s="16">
        <v>60.5</v>
      </c>
      <c r="HT45" s="17">
        <v>1273</v>
      </c>
      <c r="HU45" s="16">
        <f t="shared" si="849"/>
        <v>84.753661784287615</v>
      </c>
      <c r="HV45" s="23">
        <v>3810</v>
      </c>
      <c r="HW45" s="22">
        <v>4220</v>
      </c>
    </row>
    <row r="46" spans="1:231" ht="18.75" x14ac:dyDescent="0.25">
      <c r="A46" s="211"/>
      <c r="B46" s="41">
        <f t="shared" si="429"/>
        <v>44538</v>
      </c>
      <c r="C46" s="10">
        <v>1</v>
      </c>
      <c r="D46" s="11"/>
      <c r="E46" s="74">
        <f t="shared" si="850"/>
        <v>667</v>
      </c>
      <c r="F46" s="74">
        <f t="shared" si="851"/>
        <v>56</v>
      </c>
      <c r="G46" s="11">
        <v>218</v>
      </c>
      <c r="H46" s="12">
        <f t="shared" si="783"/>
        <v>0.38680659670164919</v>
      </c>
      <c r="I46" s="11">
        <v>40</v>
      </c>
      <c r="J46" s="12">
        <f t="shared" si="784"/>
        <v>0.15503875968992248</v>
      </c>
      <c r="K46" s="13"/>
      <c r="L46" s="11"/>
      <c r="M46" s="25">
        <v>3939.1176470588234</v>
      </c>
      <c r="N46" s="38">
        <v>4412.1428571428569</v>
      </c>
      <c r="O46" s="10">
        <v>1</v>
      </c>
      <c r="P46" s="11"/>
      <c r="Q46" s="74">
        <f t="shared" si="852"/>
        <v>668</v>
      </c>
      <c r="R46" s="74">
        <f t="shared" si="853"/>
        <v>55</v>
      </c>
      <c r="S46" s="11">
        <v>265</v>
      </c>
      <c r="T46" s="12">
        <f t="shared" si="787"/>
        <v>0.44461077844311375</v>
      </c>
      <c r="U46" s="11">
        <v>32</v>
      </c>
      <c r="V46" s="12">
        <f t="shared" si="788"/>
        <v>0.10774410774410774</v>
      </c>
      <c r="W46" s="148">
        <v>141.30420000000001</v>
      </c>
      <c r="X46" s="11"/>
      <c r="Y46" s="25">
        <v>4142.1621621621625</v>
      </c>
      <c r="Z46" s="38">
        <v>4469.333333333333</v>
      </c>
      <c r="AA46" s="10">
        <v>1</v>
      </c>
      <c r="AB46" s="11"/>
      <c r="AC46" s="74">
        <f t="shared" si="854"/>
        <v>665</v>
      </c>
      <c r="AD46" s="74">
        <f t="shared" si="855"/>
        <v>53</v>
      </c>
      <c r="AE46" s="11">
        <v>295</v>
      </c>
      <c r="AF46" s="12">
        <f t="shared" si="791"/>
        <v>0.48872180451127817</v>
      </c>
      <c r="AG46" s="11">
        <v>30</v>
      </c>
      <c r="AH46" s="12">
        <f t="shared" si="792"/>
        <v>9.2307692307692313E-2</v>
      </c>
      <c r="AI46" s="148">
        <v>141.06720000000001</v>
      </c>
      <c r="AJ46" s="11"/>
      <c r="AK46" s="25">
        <v>3892.1052631578946</v>
      </c>
      <c r="AL46" s="38">
        <v>4312.666666666667</v>
      </c>
      <c r="AM46" s="10"/>
      <c r="AN46" s="11"/>
      <c r="AO46" s="74">
        <f t="shared" si="856"/>
        <v>205</v>
      </c>
      <c r="AP46" s="74">
        <f t="shared" si="857"/>
        <v>17</v>
      </c>
      <c r="AQ46" s="11">
        <v>89</v>
      </c>
      <c r="AR46" s="12">
        <f t="shared" si="795"/>
        <v>0.45365853658536587</v>
      </c>
      <c r="AS46" s="11">
        <v>4</v>
      </c>
      <c r="AT46" s="12">
        <f t="shared" si="796"/>
        <v>4.3010752688172046E-2</v>
      </c>
      <c r="AU46" s="148">
        <v>142.96319999999997</v>
      </c>
      <c r="AV46" s="11"/>
      <c r="AW46" s="25">
        <v>3946.3636363636365</v>
      </c>
      <c r="AX46" s="38">
        <v>4263.333333333333</v>
      </c>
      <c r="AY46" s="10"/>
      <c r="AZ46" s="11"/>
      <c r="BA46" s="74">
        <f t="shared" si="858"/>
        <v>668</v>
      </c>
      <c r="BB46" s="74">
        <f t="shared" si="859"/>
        <v>56</v>
      </c>
      <c r="BC46" s="11">
        <v>293</v>
      </c>
      <c r="BD46" s="12">
        <f t="shared" si="799"/>
        <v>0.47754491017964074</v>
      </c>
      <c r="BE46" s="11">
        <v>26</v>
      </c>
      <c r="BF46" s="12">
        <f t="shared" si="800"/>
        <v>8.1504702194357362E-2</v>
      </c>
      <c r="BG46" s="159">
        <v>152.50979999999998</v>
      </c>
      <c r="BH46" s="11"/>
      <c r="BI46" s="25">
        <v>3933.3333333333335</v>
      </c>
      <c r="BJ46" s="38">
        <v>4553.75</v>
      </c>
      <c r="BK46" s="10"/>
      <c r="BL46" s="11"/>
      <c r="BM46" s="74">
        <f t="shared" si="860"/>
        <v>664</v>
      </c>
      <c r="BN46" s="74">
        <f t="shared" si="861"/>
        <v>54</v>
      </c>
      <c r="BO46" s="11">
        <v>318</v>
      </c>
      <c r="BP46" s="12">
        <f t="shared" si="803"/>
        <v>0.52259036144578308</v>
      </c>
      <c r="BQ46" s="11">
        <v>29</v>
      </c>
      <c r="BR46" s="12">
        <f t="shared" si="804"/>
        <v>8.3573487031700283E-2</v>
      </c>
      <c r="BS46" s="159">
        <v>152.42429999999999</v>
      </c>
      <c r="BT46" s="11"/>
      <c r="BU46" s="25">
        <v>3896.6666666666665</v>
      </c>
      <c r="BV46" s="38">
        <v>4385</v>
      </c>
      <c r="BW46" s="10"/>
      <c r="BX46" s="11"/>
      <c r="BY46" s="74">
        <f t="shared" si="862"/>
        <v>0</v>
      </c>
      <c r="BZ46" s="74">
        <f t="shared" si="862"/>
        <v>0</v>
      </c>
      <c r="CA46" s="11"/>
      <c r="CB46" s="12" t="e">
        <f t="shared" si="806"/>
        <v>#DIV/0!</v>
      </c>
      <c r="CC46" s="11"/>
      <c r="CD46" s="12" t="e">
        <f t="shared" si="807"/>
        <v>#DIV/0!</v>
      </c>
      <c r="CE46" s="13"/>
      <c r="CF46" s="11"/>
      <c r="CG46" s="25"/>
      <c r="CH46" s="38"/>
      <c r="CI46" s="10"/>
      <c r="CJ46" s="11"/>
      <c r="CK46" s="74">
        <f t="shared" si="863"/>
        <v>0</v>
      </c>
      <c r="CL46" s="74">
        <f t="shared" si="863"/>
        <v>0</v>
      </c>
      <c r="CM46" s="11"/>
      <c r="CN46" s="12" t="e">
        <f t="shared" si="809"/>
        <v>#DIV/0!</v>
      </c>
      <c r="CO46" s="11"/>
      <c r="CP46" s="12" t="e">
        <f t="shared" si="810"/>
        <v>#DIV/0!</v>
      </c>
      <c r="CQ46" s="13"/>
      <c r="CR46" s="11"/>
      <c r="CS46" s="25"/>
      <c r="CT46" s="38"/>
      <c r="CU46" s="10"/>
      <c r="CV46" s="11"/>
      <c r="CW46" s="74">
        <f t="shared" si="864"/>
        <v>0</v>
      </c>
      <c r="CX46" s="74">
        <f t="shared" si="864"/>
        <v>0</v>
      </c>
      <c r="CY46" s="11"/>
      <c r="CZ46" s="12" t="e">
        <f t="shared" si="812"/>
        <v>#DIV/0!</v>
      </c>
      <c r="DA46" s="11"/>
      <c r="DB46" s="12" t="e">
        <f t="shared" si="813"/>
        <v>#DIV/0!</v>
      </c>
      <c r="DC46" s="13"/>
      <c r="DD46" s="11"/>
      <c r="DE46" s="25"/>
      <c r="DF46" s="38"/>
      <c r="DG46" s="10"/>
      <c r="DH46" s="11"/>
      <c r="DI46" s="74">
        <f t="shared" si="865"/>
        <v>0</v>
      </c>
      <c r="DJ46" s="74">
        <f t="shared" si="865"/>
        <v>0</v>
      </c>
      <c r="DK46" s="11"/>
      <c r="DL46" s="12" t="e">
        <f t="shared" si="815"/>
        <v>#DIV/0!</v>
      </c>
      <c r="DM46" s="11"/>
      <c r="DN46" s="12" t="e">
        <f t="shared" si="816"/>
        <v>#DIV/0!</v>
      </c>
      <c r="DO46" s="13"/>
      <c r="DP46" s="11"/>
      <c r="DQ46" s="25"/>
      <c r="DR46" s="38"/>
      <c r="DS46" s="10"/>
      <c r="DT46" s="11"/>
      <c r="DU46" s="74">
        <f t="shared" si="866"/>
        <v>0</v>
      </c>
      <c r="DV46" s="74">
        <f t="shared" si="866"/>
        <v>0</v>
      </c>
      <c r="DW46" s="11"/>
      <c r="DX46" s="12" t="e">
        <f t="shared" si="818"/>
        <v>#DIV/0!</v>
      </c>
      <c r="DY46" s="11"/>
      <c r="DZ46" s="12" t="e">
        <f t="shared" si="819"/>
        <v>#DIV/0!</v>
      </c>
      <c r="EA46" s="13"/>
      <c r="EB46" s="11"/>
      <c r="EC46" s="25"/>
      <c r="ED46" s="38"/>
      <c r="EE46" s="10"/>
      <c r="EF46" s="11"/>
      <c r="EG46" s="74">
        <f t="shared" si="867"/>
        <v>0</v>
      </c>
      <c r="EH46" s="74">
        <f t="shared" si="867"/>
        <v>0</v>
      </c>
      <c r="EI46" s="11"/>
      <c r="EJ46" s="12" t="e">
        <f t="shared" si="821"/>
        <v>#DIV/0!</v>
      </c>
      <c r="EK46" s="11"/>
      <c r="EL46" s="12" t="e">
        <f t="shared" si="822"/>
        <v>#DIV/0!</v>
      </c>
      <c r="EM46" s="13"/>
      <c r="EN46" s="11"/>
      <c r="EO46" s="25"/>
      <c r="EP46" s="38"/>
      <c r="EQ46" s="10"/>
      <c r="ER46" s="11"/>
      <c r="ES46" s="74">
        <f t="shared" si="868"/>
        <v>0</v>
      </c>
      <c r="ET46" s="74">
        <f t="shared" si="868"/>
        <v>0</v>
      </c>
      <c r="EU46" s="11"/>
      <c r="EV46" s="12" t="e">
        <f t="shared" si="824"/>
        <v>#DIV/0!</v>
      </c>
      <c r="EW46" s="11"/>
      <c r="EX46" s="12" t="e">
        <f t="shared" si="825"/>
        <v>#DIV/0!</v>
      </c>
      <c r="EY46" s="13"/>
      <c r="EZ46" s="11"/>
      <c r="FA46" s="25"/>
      <c r="FB46" s="38"/>
      <c r="FC46" s="10"/>
      <c r="FD46" s="11"/>
      <c r="FE46" s="74">
        <f t="shared" si="869"/>
        <v>0</v>
      </c>
      <c r="FF46" s="74">
        <f t="shared" si="869"/>
        <v>0</v>
      </c>
      <c r="FG46" s="11"/>
      <c r="FH46" s="12" t="e">
        <f t="shared" si="827"/>
        <v>#DIV/0!</v>
      </c>
      <c r="FI46" s="11"/>
      <c r="FJ46" s="12" t="e">
        <f t="shared" si="828"/>
        <v>#DIV/0!</v>
      </c>
      <c r="FK46" s="13"/>
      <c r="FL46" s="11"/>
      <c r="FM46" s="25"/>
      <c r="FN46" s="38"/>
      <c r="FO46" s="10"/>
      <c r="FP46" s="11"/>
      <c r="FQ46" s="74">
        <f t="shared" si="870"/>
        <v>0</v>
      </c>
      <c r="FR46" s="74">
        <f t="shared" si="870"/>
        <v>0</v>
      </c>
      <c r="FS46" s="11"/>
      <c r="FT46" s="12" t="e">
        <f t="shared" si="830"/>
        <v>#DIV/0!</v>
      </c>
      <c r="FU46" s="11"/>
      <c r="FV46" s="12" t="e">
        <f t="shared" si="831"/>
        <v>#DIV/0!</v>
      </c>
      <c r="FW46" s="13"/>
      <c r="FX46" s="11"/>
      <c r="FY46" s="25"/>
      <c r="FZ46" s="38"/>
      <c r="GA46" s="10"/>
      <c r="GB46" s="11"/>
      <c r="GC46" s="74">
        <f t="shared" si="871"/>
        <v>0</v>
      </c>
      <c r="GD46" s="74">
        <f t="shared" si="871"/>
        <v>0</v>
      </c>
      <c r="GE46" s="11"/>
      <c r="GF46" s="12" t="e">
        <f t="shared" si="833"/>
        <v>#DIV/0!</v>
      </c>
      <c r="GG46" s="11"/>
      <c r="GH46" s="12" t="e">
        <f t="shared" si="834"/>
        <v>#DIV/0!</v>
      </c>
      <c r="GI46" s="13"/>
      <c r="GJ46" s="11"/>
      <c r="GK46" s="25"/>
      <c r="GL46" s="38"/>
      <c r="GM46" s="10"/>
      <c r="GN46" s="11"/>
      <c r="GO46" s="74">
        <f t="shared" si="872"/>
        <v>0</v>
      </c>
      <c r="GP46" s="74">
        <f t="shared" si="872"/>
        <v>0</v>
      </c>
      <c r="GQ46" s="11"/>
      <c r="GR46" s="12" t="e">
        <f t="shared" si="836"/>
        <v>#DIV/0!</v>
      </c>
      <c r="GS46" s="11"/>
      <c r="GT46" s="12" t="e">
        <f t="shared" si="837"/>
        <v>#DIV/0!</v>
      </c>
      <c r="GU46" s="13"/>
      <c r="GV46" s="11"/>
      <c r="GW46" s="25"/>
      <c r="GX46" s="38"/>
      <c r="GY46" s="10"/>
      <c r="GZ46" s="11"/>
      <c r="HA46" s="74">
        <f t="shared" si="873"/>
        <v>0</v>
      </c>
      <c r="HB46" s="74">
        <f t="shared" si="873"/>
        <v>0</v>
      </c>
      <c r="HC46" s="11"/>
      <c r="HD46" s="12" t="e">
        <f t="shared" si="839"/>
        <v>#DIV/0!</v>
      </c>
      <c r="HE46" s="11"/>
      <c r="HF46" s="12" t="e">
        <f t="shared" si="840"/>
        <v>#DIV/0!</v>
      </c>
      <c r="HG46" s="13"/>
      <c r="HH46" s="11"/>
      <c r="HI46" s="25"/>
      <c r="HJ46" s="38"/>
      <c r="HK46" s="10">
        <f t="shared" si="841"/>
        <v>3</v>
      </c>
      <c r="HL46" s="11">
        <f t="shared" si="842"/>
        <v>0</v>
      </c>
      <c r="HM46" s="11">
        <f t="shared" si="843"/>
        <v>3537</v>
      </c>
      <c r="HN46" s="11">
        <f t="shared" si="844"/>
        <v>291</v>
      </c>
      <c r="HO46" s="11">
        <f t="shared" si="845"/>
        <v>1639</v>
      </c>
      <c r="HP46" s="202">
        <f t="shared" si="846"/>
        <v>0.46338705117331069</v>
      </c>
      <c r="HQ46" s="15">
        <f t="shared" si="847"/>
        <v>161</v>
      </c>
      <c r="HR46" s="12">
        <f t="shared" si="848"/>
        <v>9.823062843197071E-2</v>
      </c>
      <c r="HS46" s="16">
        <v>60.5</v>
      </c>
      <c r="HT46" s="17">
        <v>1381</v>
      </c>
      <c r="HU46" s="16">
        <f t="shared" si="849"/>
        <v>84.25869432580842</v>
      </c>
      <c r="HV46" s="23">
        <v>3957.9245283018868</v>
      </c>
      <c r="HW46" s="22">
        <v>4415.8536585365855</v>
      </c>
    </row>
    <row r="47" spans="1:231" ht="18.75" x14ac:dyDescent="0.25">
      <c r="A47" s="211"/>
      <c r="B47" s="41">
        <f t="shared" si="429"/>
        <v>44539</v>
      </c>
      <c r="C47" s="10"/>
      <c r="D47" s="11"/>
      <c r="E47" s="74">
        <f t="shared" si="850"/>
        <v>667</v>
      </c>
      <c r="F47" s="74">
        <f t="shared" si="851"/>
        <v>56</v>
      </c>
      <c r="G47" s="11">
        <v>247</v>
      </c>
      <c r="H47" s="12">
        <f t="shared" si="783"/>
        <v>0.4287856071964018</v>
      </c>
      <c r="I47" s="11">
        <v>39</v>
      </c>
      <c r="J47" s="12">
        <f t="shared" si="784"/>
        <v>0.13636363636363635</v>
      </c>
      <c r="K47" s="13"/>
      <c r="L47" s="11"/>
      <c r="M47" s="39">
        <v>94.117647058823536</v>
      </c>
      <c r="N47" s="43">
        <v>85.714285714285708</v>
      </c>
      <c r="O47" s="10">
        <v>4</v>
      </c>
      <c r="P47" s="11"/>
      <c r="Q47" s="74">
        <f t="shared" si="852"/>
        <v>664</v>
      </c>
      <c r="R47" s="74">
        <f t="shared" si="853"/>
        <v>55</v>
      </c>
      <c r="S47" s="11">
        <v>246</v>
      </c>
      <c r="T47" s="12">
        <f t="shared" si="787"/>
        <v>0.42620481927710846</v>
      </c>
      <c r="U47" s="11">
        <v>37</v>
      </c>
      <c r="V47" s="12">
        <f t="shared" si="788"/>
        <v>0.13074204946996468</v>
      </c>
      <c r="W47" s="13"/>
      <c r="X47" s="11"/>
      <c r="Y47" s="39">
        <v>86.486486486486484</v>
      </c>
      <c r="Z47" s="43">
        <v>86.666666666666671</v>
      </c>
      <c r="AA47" s="10"/>
      <c r="AB47" s="11"/>
      <c r="AC47" s="74">
        <f t="shared" si="854"/>
        <v>665</v>
      </c>
      <c r="AD47" s="74">
        <f t="shared" si="855"/>
        <v>53</v>
      </c>
      <c r="AE47" s="11">
        <v>286</v>
      </c>
      <c r="AF47" s="12">
        <f t="shared" si="791"/>
        <v>0.48571428571428571</v>
      </c>
      <c r="AG47" s="11">
        <v>37</v>
      </c>
      <c r="AH47" s="12">
        <f t="shared" si="792"/>
        <v>0.11455108359133127</v>
      </c>
      <c r="AI47" s="13"/>
      <c r="AJ47" s="11"/>
      <c r="AK47" s="39">
        <v>97.368421052631575</v>
      </c>
      <c r="AL47" s="43">
        <v>93.333333333333329</v>
      </c>
      <c r="AM47" s="10">
        <v>1</v>
      </c>
      <c r="AN47" s="11"/>
      <c r="AO47" s="74">
        <f t="shared" si="856"/>
        <v>204</v>
      </c>
      <c r="AP47" s="74">
        <f t="shared" si="857"/>
        <v>17</v>
      </c>
      <c r="AQ47" s="11">
        <v>85</v>
      </c>
      <c r="AR47" s="12">
        <f t="shared" si="795"/>
        <v>0.46568627450980393</v>
      </c>
      <c r="AS47" s="11">
        <v>10</v>
      </c>
      <c r="AT47" s="12">
        <f t="shared" si="796"/>
        <v>0.10526315789473684</v>
      </c>
      <c r="AU47" s="13"/>
      <c r="AV47" s="11"/>
      <c r="AW47" s="39">
        <v>86.36363636363636</v>
      </c>
      <c r="AX47" s="43">
        <v>100</v>
      </c>
      <c r="AY47" s="10"/>
      <c r="AZ47" s="11"/>
      <c r="BA47" s="74">
        <f t="shared" si="858"/>
        <v>668</v>
      </c>
      <c r="BB47" s="74">
        <f t="shared" si="859"/>
        <v>56</v>
      </c>
      <c r="BC47" s="11">
        <v>317</v>
      </c>
      <c r="BD47" s="12">
        <f t="shared" si="799"/>
        <v>0.4940119760479042</v>
      </c>
      <c r="BE47" s="11">
        <v>13</v>
      </c>
      <c r="BF47" s="12">
        <f t="shared" si="800"/>
        <v>3.9393939393939391E-2</v>
      </c>
      <c r="BG47" s="13"/>
      <c r="BH47" s="11"/>
      <c r="BI47" s="39">
        <v>90.476190476190482</v>
      </c>
      <c r="BJ47" s="43">
        <v>81.25</v>
      </c>
      <c r="BK47" s="10">
        <v>1</v>
      </c>
      <c r="BL47" s="11"/>
      <c r="BM47" s="74">
        <f t="shared" si="860"/>
        <v>663</v>
      </c>
      <c r="BN47" s="74">
        <f t="shared" si="861"/>
        <v>54</v>
      </c>
      <c r="BO47" s="11">
        <v>341</v>
      </c>
      <c r="BP47" s="12">
        <f t="shared" si="803"/>
        <v>0.55957767722473606</v>
      </c>
      <c r="BQ47" s="11">
        <v>30</v>
      </c>
      <c r="BR47" s="12">
        <f t="shared" si="804"/>
        <v>8.0862533692722366E-2</v>
      </c>
      <c r="BS47" s="13"/>
      <c r="BT47" s="11"/>
      <c r="BU47" s="39">
        <v>79.487179487179489</v>
      </c>
      <c r="BV47" s="43">
        <v>75</v>
      </c>
      <c r="BW47" s="10"/>
      <c r="BX47" s="11"/>
      <c r="BY47" s="74">
        <f t="shared" si="862"/>
        <v>0</v>
      </c>
      <c r="BZ47" s="74">
        <f t="shared" si="862"/>
        <v>0</v>
      </c>
      <c r="CA47" s="11"/>
      <c r="CB47" s="12" t="e">
        <f t="shared" si="806"/>
        <v>#DIV/0!</v>
      </c>
      <c r="CC47" s="11"/>
      <c r="CD47" s="12" t="e">
        <f t="shared" si="807"/>
        <v>#DIV/0!</v>
      </c>
      <c r="CE47" s="13"/>
      <c r="CF47" s="11"/>
      <c r="CG47" s="39"/>
      <c r="CH47" s="43"/>
      <c r="CI47" s="10"/>
      <c r="CJ47" s="11"/>
      <c r="CK47" s="74">
        <f t="shared" si="863"/>
        <v>0</v>
      </c>
      <c r="CL47" s="74">
        <f t="shared" si="863"/>
        <v>0</v>
      </c>
      <c r="CM47" s="11"/>
      <c r="CN47" s="12" t="e">
        <f t="shared" si="809"/>
        <v>#DIV/0!</v>
      </c>
      <c r="CO47" s="11"/>
      <c r="CP47" s="12" t="e">
        <f t="shared" si="810"/>
        <v>#DIV/0!</v>
      </c>
      <c r="CQ47" s="13"/>
      <c r="CR47" s="11"/>
      <c r="CS47" s="39"/>
      <c r="CT47" s="43"/>
      <c r="CU47" s="10"/>
      <c r="CV47" s="11"/>
      <c r="CW47" s="74">
        <f t="shared" si="864"/>
        <v>0</v>
      </c>
      <c r="CX47" s="74">
        <f t="shared" si="864"/>
        <v>0</v>
      </c>
      <c r="CY47" s="11"/>
      <c r="CZ47" s="12" t="e">
        <f t="shared" si="812"/>
        <v>#DIV/0!</v>
      </c>
      <c r="DA47" s="11"/>
      <c r="DB47" s="12" t="e">
        <f t="shared" si="813"/>
        <v>#DIV/0!</v>
      </c>
      <c r="DC47" s="13"/>
      <c r="DD47" s="11"/>
      <c r="DE47" s="39"/>
      <c r="DF47" s="43"/>
      <c r="DG47" s="10"/>
      <c r="DH47" s="11"/>
      <c r="DI47" s="74">
        <f t="shared" si="865"/>
        <v>0</v>
      </c>
      <c r="DJ47" s="74">
        <f t="shared" si="865"/>
        <v>0</v>
      </c>
      <c r="DK47" s="11"/>
      <c r="DL47" s="12" t="e">
        <f t="shared" si="815"/>
        <v>#DIV/0!</v>
      </c>
      <c r="DM47" s="11"/>
      <c r="DN47" s="12" t="e">
        <f t="shared" si="816"/>
        <v>#DIV/0!</v>
      </c>
      <c r="DO47" s="13"/>
      <c r="DP47" s="11"/>
      <c r="DQ47" s="39"/>
      <c r="DR47" s="43"/>
      <c r="DS47" s="10"/>
      <c r="DT47" s="11"/>
      <c r="DU47" s="74">
        <f t="shared" si="866"/>
        <v>0</v>
      </c>
      <c r="DV47" s="74">
        <f t="shared" si="866"/>
        <v>0</v>
      </c>
      <c r="DW47" s="11"/>
      <c r="DX47" s="12" t="e">
        <f t="shared" si="818"/>
        <v>#DIV/0!</v>
      </c>
      <c r="DY47" s="11"/>
      <c r="DZ47" s="12" t="e">
        <f t="shared" si="819"/>
        <v>#DIV/0!</v>
      </c>
      <c r="EA47" s="13"/>
      <c r="EB47" s="11"/>
      <c r="EC47" s="39"/>
      <c r="ED47" s="43"/>
      <c r="EE47" s="10"/>
      <c r="EF47" s="11"/>
      <c r="EG47" s="74">
        <f t="shared" si="867"/>
        <v>0</v>
      </c>
      <c r="EH47" s="74">
        <f t="shared" si="867"/>
        <v>0</v>
      </c>
      <c r="EI47" s="11"/>
      <c r="EJ47" s="12" t="e">
        <f t="shared" si="821"/>
        <v>#DIV/0!</v>
      </c>
      <c r="EK47" s="11"/>
      <c r="EL47" s="12" t="e">
        <f t="shared" si="822"/>
        <v>#DIV/0!</v>
      </c>
      <c r="EM47" s="13"/>
      <c r="EN47" s="11"/>
      <c r="EO47" s="39"/>
      <c r="EP47" s="43"/>
      <c r="EQ47" s="10"/>
      <c r="ER47" s="11"/>
      <c r="ES47" s="74">
        <f t="shared" si="868"/>
        <v>0</v>
      </c>
      <c r="ET47" s="74">
        <f t="shared" si="868"/>
        <v>0</v>
      </c>
      <c r="EU47" s="11"/>
      <c r="EV47" s="12" t="e">
        <f t="shared" si="824"/>
        <v>#DIV/0!</v>
      </c>
      <c r="EW47" s="11"/>
      <c r="EX47" s="12" t="e">
        <f t="shared" si="825"/>
        <v>#DIV/0!</v>
      </c>
      <c r="EY47" s="13"/>
      <c r="EZ47" s="11"/>
      <c r="FA47" s="39"/>
      <c r="FB47" s="43"/>
      <c r="FC47" s="10"/>
      <c r="FD47" s="11"/>
      <c r="FE47" s="74">
        <f t="shared" si="869"/>
        <v>0</v>
      </c>
      <c r="FF47" s="74">
        <f t="shared" si="869"/>
        <v>0</v>
      </c>
      <c r="FG47" s="11"/>
      <c r="FH47" s="12" t="e">
        <f t="shared" si="827"/>
        <v>#DIV/0!</v>
      </c>
      <c r="FI47" s="11"/>
      <c r="FJ47" s="12" t="e">
        <f t="shared" si="828"/>
        <v>#DIV/0!</v>
      </c>
      <c r="FK47" s="13"/>
      <c r="FL47" s="11"/>
      <c r="FM47" s="39"/>
      <c r="FN47" s="43"/>
      <c r="FO47" s="10"/>
      <c r="FP47" s="11"/>
      <c r="FQ47" s="74">
        <f t="shared" si="870"/>
        <v>0</v>
      </c>
      <c r="FR47" s="74">
        <f t="shared" si="870"/>
        <v>0</v>
      </c>
      <c r="FS47" s="11"/>
      <c r="FT47" s="12" t="e">
        <f t="shared" si="830"/>
        <v>#DIV/0!</v>
      </c>
      <c r="FU47" s="11"/>
      <c r="FV47" s="12" t="e">
        <f t="shared" si="831"/>
        <v>#DIV/0!</v>
      </c>
      <c r="FW47" s="13"/>
      <c r="FX47" s="11"/>
      <c r="FY47" s="39"/>
      <c r="FZ47" s="43"/>
      <c r="GA47" s="10"/>
      <c r="GB47" s="11"/>
      <c r="GC47" s="74">
        <f t="shared" si="871"/>
        <v>0</v>
      </c>
      <c r="GD47" s="74">
        <f t="shared" si="871"/>
        <v>0</v>
      </c>
      <c r="GE47" s="11"/>
      <c r="GF47" s="12" t="e">
        <f t="shared" si="833"/>
        <v>#DIV/0!</v>
      </c>
      <c r="GG47" s="11"/>
      <c r="GH47" s="12" t="e">
        <f t="shared" si="834"/>
        <v>#DIV/0!</v>
      </c>
      <c r="GI47" s="13"/>
      <c r="GJ47" s="11"/>
      <c r="GK47" s="39"/>
      <c r="GL47" s="43"/>
      <c r="GM47" s="10"/>
      <c r="GN47" s="11"/>
      <c r="GO47" s="74">
        <f t="shared" si="872"/>
        <v>0</v>
      </c>
      <c r="GP47" s="74">
        <f t="shared" si="872"/>
        <v>0</v>
      </c>
      <c r="GQ47" s="11"/>
      <c r="GR47" s="12" t="e">
        <f t="shared" si="836"/>
        <v>#DIV/0!</v>
      </c>
      <c r="GS47" s="11"/>
      <c r="GT47" s="12" t="e">
        <f t="shared" si="837"/>
        <v>#DIV/0!</v>
      </c>
      <c r="GU47" s="13"/>
      <c r="GV47" s="11"/>
      <c r="GW47" s="39"/>
      <c r="GX47" s="43"/>
      <c r="GY47" s="10"/>
      <c r="GZ47" s="11"/>
      <c r="HA47" s="74">
        <f t="shared" si="873"/>
        <v>0</v>
      </c>
      <c r="HB47" s="74">
        <f t="shared" si="873"/>
        <v>0</v>
      </c>
      <c r="HC47" s="11"/>
      <c r="HD47" s="12" t="e">
        <f t="shared" si="839"/>
        <v>#DIV/0!</v>
      </c>
      <c r="HE47" s="11"/>
      <c r="HF47" s="12" t="e">
        <f t="shared" si="840"/>
        <v>#DIV/0!</v>
      </c>
      <c r="HG47" s="13"/>
      <c r="HH47" s="11"/>
      <c r="HI47" s="39"/>
      <c r="HJ47" s="43"/>
      <c r="HK47" s="10">
        <f t="shared" si="841"/>
        <v>6</v>
      </c>
      <c r="HL47" s="11">
        <f t="shared" si="842"/>
        <v>0</v>
      </c>
      <c r="HM47" s="11">
        <f t="shared" si="843"/>
        <v>3531</v>
      </c>
      <c r="HN47" s="11">
        <f t="shared" si="844"/>
        <v>291</v>
      </c>
      <c r="HO47" s="11">
        <f t="shared" si="845"/>
        <v>1688</v>
      </c>
      <c r="HP47" s="202">
        <f t="shared" si="846"/>
        <v>0.47805154347210421</v>
      </c>
      <c r="HQ47" s="15">
        <f t="shared" si="847"/>
        <v>166</v>
      </c>
      <c r="HR47" s="12">
        <f t="shared" si="848"/>
        <v>9.8341232227488154E-2</v>
      </c>
      <c r="HS47" s="16">
        <v>60.7</v>
      </c>
      <c r="HT47" s="17">
        <v>1415</v>
      </c>
      <c r="HU47" s="16">
        <f t="shared" si="849"/>
        <v>83.827014218009481</v>
      </c>
      <c r="HV47" s="23">
        <v>84.433962264150949</v>
      </c>
      <c r="HW47" s="22">
        <v>82.926829268292678</v>
      </c>
    </row>
    <row r="48" spans="1:231" ht="19.5" thickBot="1" x14ac:dyDescent="0.3">
      <c r="A48" s="211"/>
      <c r="B48" s="42"/>
      <c r="C48" s="26">
        <f t="shared" ref="C48:D48" si="874">SUM(C41:C47)</f>
        <v>4</v>
      </c>
      <c r="D48" s="27">
        <f t="shared" si="874"/>
        <v>0</v>
      </c>
      <c r="E48" s="27"/>
      <c r="F48" s="27"/>
      <c r="G48" s="27">
        <f t="shared" ref="G48" si="875">SUM(G41:G47)</f>
        <v>1389</v>
      </c>
      <c r="H48" s="28">
        <f t="shared" ref="H48" si="876">((G48+I48)/7)/E47</f>
        <v>0.34675519383165559</v>
      </c>
      <c r="I48" s="27">
        <f t="shared" ref="I48" si="877">SUM(I41:I47)</f>
        <v>230</v>
      </c>
      <c r="J48" s="28">
        <f t="shared" ref="J48" si="878">(I48/(I48+G48))</f>
        <v>0.14206300185299567</v>
      </c>
      <c r="K48" s="27"/>
      <c r="L48" s="27"/>
      <c r="M48" s="29">
        <f t="shared" ref="M48:N48" si="879">M46/M45*100-100</f>
        <v>3.3889146209664887</v>
      </c>
      <c r="N48" s="72">
        <f t="shared" si="879"/>
        <v>4.5531482735274125</v>
      </c>
      <c r="O48" s="26">
        <f t="shared" ref="O48:P48" si="880">SUM(O41:O47)</f>
        <v>6</v>
      </c>
      <c r="P48" s="27">
        <f t="shared" si="880"/>
        <v>0</v>
      </c>
      <c r="Q48" s="27"/>
      <c r="R48" s="27"/>
      <c r="S48" s="27">
        <f t="shared" si="461"/>
        <v>1570</v>
      </c>
      <c r="T48" s="28">
        <f t="shared" ref="T48" si="881">((S48+U48)/7)/Q47</f>
        <v>0.38532702237521516</v>
      </c>
      <c r="U48" s="27">
        <f t="shared" si="463"/>
        <v>221</v>
      </c>
      <c r="V48" s="28">
        <f t="shared" ref="V48" si="882">(U48/(U48+S48))</f>
        <v>0.12339475153545505</v>
      </c>
      <c r="W48" s="27"/>
      <c r="X48" s="27"/>
      <c r="Y48" s="29">
        <f t="shared" ref="Y48:Z48" si="883">Y46/Y45*100-100</f>
        <v>8.7181669858835278</v>
      </c>
      <c r="Z48" s="72">
        <f t="shared" si="883"/>
        <v>5.9083728278041008</v>
      </c>
      <c r="AA48" s="26">
        <f t="shared" ref="AA48:AB48" si="884">SUM(AA41:AA47)</f>
        <v>1</v>
      </c>
      <c r="AB48" s="27">
        <f t="shared" si="884"/>
        <v>0</v>
      </c>
      <c r="AC48" s="27"/>
      <c r="AD48" s="27"/>
      <c r="AE48" s="27">
        <f t="shared" si="467"/>
        <v>1707</v>
      </c>
      <c r="AF48" s="28">
        <f t="shared" ref="AF48" si="885">((AE48+AG48)/7)/AC47</f>
        <v>0.41331901181525238</v>
      </c>
      <c r="AG48" s="27">
        <f t="shared" si="469"/>
        <v>217</v>
      </c>
      <c r="AH48" s="28">
        <f t="shared" ref="AH48" si="886">(AG48/(AG48+AE48))</f>
        <v>0.11278586278586279</v>
      </c>
      <c r="AI48" s="27"/>
      <c r="AJ48" s="27"/>
      <c r="AK48" s="29">
        <f t="shared" ref="AK48:AL48" si="887">AK46/AK45*100-100</f>
        <v>2.1549937836717703</v>
      </c>
      <c r="AL48" s="72">
        <f t="shared" si="887"/>
        <v>2.195892575039494</v>
      </c>
      <c r="AM48" s="26">
        <f t="shared" ref="AM48:AN48" si="888">SUM(AM41:AM47)</f>
        <v>2</v>
      </c>
      <c r="AN48" s="27">
        <f t="shared" si="888"/>
        <v>0</v>
      </c>
      <c r="AO48" s="27"/>
      <c r="AP48" s="27"/>
      <c r="AQ48" s="27">
        <f t="shared" si="473"/>
        <v>500</v>
      </c>
      <c r="AR48" s="28">
        <f t="shared" ref="AR48" si="889">((AQ48+AS48)/7)/AO47</f>
        <v>0.38375350140056025</v>
      </c>
      <c r="AS48" s="27">
        <f t="shared" si="475"/>
        <v>48</v>
      </c>
      <c r="AT48" s="28">
        <f t="shared" ref="AT48" si="890">(AS48/(AS48+AQ48))</f>
        <v>8.7591240875912413E-2</v>
      </c>
      <c r="AU48" s="27"/>
      <c r="AV48" s="27"/>
      <c r="AW48" s="29">
        <f t="shared" ref="AW48:AX48" si="891">AW46/AW45*100-100</f>
        <v>3.5790980672870489</v>
      </c>
      <c r="AX48" s="72">
        <f t="shared" si="891"/>
        <v>1.0268562401263779</v>
      </c>
      <c r="AY48" s="26">
        <f t="shared" ref="AY48:AZ48" si="892">SUM(AY41:AY47)</f>
        <v>2</v>
      </c>
      <c r="AZ48" s="27">
        <f t="shared" si="892"/>
        <v>0</v>
      </c>
      <c r="BA48" s="27"/>
      <c r="BB48" s="27"/>
      <c r="BC48" s="27">
        <f t="shared" si="479"/>
        <v>1952</v>
      </c>
      <c r="BD48" s="28">
        <f t="shared" ref="BD48" si="893">((BC48+BE48)/7)/BA47</f>
        <v>0.44995722840034214</v>
      </c>
      <c r="BE48" s="27">
        <f t="shared" si="481"/>
        <v>152</v>
      </c>
      <c r="BF48" s="28">
        <f t="shared" ref="BF48" si="894">(BE48/(BE48+BC48))</f>
        <v>7.2243346007604556E-2</v>
      </c>
      <c r="BG48" s="27"/>
      <c r="BH48" s="27"/>
      <c r="BI48" s="29">
        <f t="shared" ref="BI48:BJ48" si="895">BI46/BI45*100-100</f>
        <v>3.237095363079618</v>
      </c>
      <c r="BJ48" s="72">
        <f t="shared" si="895"/>
        <v>7.9087677725118368</v>
      </c>
      <c r="BK48" s="26">
        <f t="shared" ref="BK48:BL48" si="896">SUM(BK41:BK47)</f>
        <v>3</v>
      </c>
      <c r="BL48" s="27">
        <f t="shared" si="896"/>
        <v>0</v>
      </c>
      <c r="BM48" s="27"/>
      <c r="BN48" s="27"/>
      <c r="BO48" s="27">
        <f t="shared" si="485"/>
        <v>2031</v>
      </c>
      <c r="BP48" s="28">
        <f t="shared" ref="BP48" si="897">((BO48+BQ48)/7)/BM47</f>
        <v>0.47748330101271275</v>
      </c>
      <c r="BQ48" s="27">
        <f t="shared" si="487"/>
        <v>185</v>
      </c>
      <c r="BR48" s="28">
        <f t="shared" ref="BR48" si="898">(BQ48/(BQ48+BO48))</f>
        <v>8.3483754512635386E-2</v>
      </c>
      <c r="BS48" s="27"/>
      <c r="BT48" s="27"/>
      <c r="BU48" s="29">
        <f t="shared" ref="BU48:BV48" si="899">BU46/BU45*100-100</f>
        <v>2.2747156605424266</v>
      </c>
      <c r="BV48" s="72">
        <f t="shared" si="899"/>
        <v>3.9099526066350734</v>
      </c>
      <c r="BW48" s="26">
        <f t="shared" ref="BW48:BX48" si="900">SUM(BW41:BW47)</f>
        <v>0</v>
      </c>
      <c r="BX48" s="27">
        <f t="shared" si="900"/>
        <v>0</v>
      </c>
      <c r="BY48" s="27"/>
      <c r="BZ48" s="27"/>
      <c r="CA48" s="27">
        <f t="shared" ref="CA48" si="901">SUM(CA41:CA47)</f>
        <v>0</v>
      </c>
      <c r="CB48" s="28" t="e">
        <f t="shared" ref="CB48" si="902">((CA48+CC48)/7)/BY47</f>
        <v>#DIV/0!</v>
      </c>
      <c r="CC48" s="27">
        <f t="shared" ref="CC48" si="903">SUM(CC41:CC47)</f>
        <v>0</v>
      </c>
      <c r="CD48" s="28" t="e">
        <f t="shared" ref="CD48" si="904">(CC48/(CC48+CA48))</f>
        <v>#DIV/0!</v>
      </c>
      <c r="CE48" s="27"/>
      <c r="CF48" s="27"/>
      <c r="CG48" s="29" t="e">
        <f t="shared" ref="CG48:CH48" si="905">CG46/CG45*100-100</f>
        <v>#DIV/0!</v>
      </c>
      <c r="CH48" s="72" t="e">
        <f t="shared" si="905"/>
        <v>#DIV/0!</v>
      </c>
      <c r="CI48" s="26">
        <f t="shared" ref="CI48:CJ48" si="906">SUM(CI41:CI47)</f>
        <v>0</v>
      </c>
      <c r="CJ48" s="27">
        <f t="shared" si="906"/>
        <v>0</v>
      </c>
      <c r="CK48" s="27"/>
      <c r="CL48" s="27"/>
      <c r="CM48" s="27">
        <f t="shared" ref="CM48" si="907">SUM(CM41:CM47)</f>
        <v>0</v>
      </c>
      <c r="CN48" s="28" t="e">
        <f t="shared" ref="CN48" si="908">((CM48+CO48)/7)/CK47</f>
        <v>#DIV/0!</v>
      </c>
      <c r="CO48" s="27">
        <f t="shared" ref="CO48" si="909">SUM(CO41:CO47)</f>
        <v>0</v>
      </c>
      <c r="CP48" s="28" t="e">
        <f t="shared" ref="CP48" si="910">(CO48/(CO48+CM48))</f>
        <v>#DIV/0!</v>
      </c>
      <c r="CQ48" s="27"/>
      <c r="CR48" s="27"/>
      <c r="CS48" s="29" t="e">
        <f t="shared" ref="CS48:CT48" si="911">CS46/CS45*100-100</f>
        <v>#DIV/0!</v>
      </c>
      <c r="CT48" s="72" t="e">
        <f t="shared" si="911"/>
        <v>#DIV/0!</v>
      </c>
      <c r="CU48" s="26">
        <f t="shared" ref="CU48:CV48" si="912">SUM(CU41:CU47)</f>
        <v>0</v>
      </c>
      <c r="CV48" s="27">
        <f t="shared" si="912"/>
        <v>0</v>
      </c>
      <c r="CW48" s="27"/>
      <c r="CX48" s="27"/>
      <c r="CY48" s="27">
        <f t="shared" ref="CY48" si="913">SUM(CY41:CY47)</f>
        <v>0</v>
      </c>
      <c r="CZ48" s="28" t="e">
        <f t="shared" ref="CZ48" si="914">((CY48+DA48)/7)/CW47</f>
        <v>#DIV/0!</v>
      </c>
      <c r="DA48" s="27">
        <f t="shared" ref="DA48" si="915">SUM(DA41:DA47)</f>
        <v>0</v>
      </c>
      <c r="DB48" s="28" t="e">
        <f t="shared" ref="DB48" si="916">(DA48/(DA48+CY48))</f>
        <v>#DIV/0!</v>
      </c>
      <c r="DC48" s="27"/>
      <c r="DD48" s="27"/>
      <c r="DE48" s="29" t="e">
        <f t="shared" ref="DE48:DF48" si="917">DE46/DE45*100-100</f>
        <v>#DIV/0!</v>
      </c>
      <c r="DF48" s="72" t="e">
        <f t="shared" si="917"/>
        <v>#DIV/0!</v>
      </c>
      <c r="DG48" s="26">
        <f t="shared" ref="DG48:DH48" si="918">SUM(DG41:DG47)</f>
        <v>0</v>
      </c>
      <c r="DH48" s="27">
        <f t="shared" si="918"/>
        <v>0</v>
      </c>
      <c r="DI48" s="27"/>
      <c r="DJ48" s="27"/>
      <c r="DK48" s="27">
        <f t="shared" ref="DK48" si="919">SUM(DK41:DK47)</f>
        <v>0</v>
      </c>
      <c r="DL48" s="28" t="e">
        <f t="shared" ref="DL48" si="920">((DK48+DM48)/7)/DI47</f>
        <v>#DIV/0!</v>
      </c>
      <c r="DM48" s="27">
        <f t="shared" ref="DM48" si="921">SUM(DM41:DM47)</f>
        <v>0</v>
      </c>
      <c r="DN48" s="28" t="e">
        <f t="shared" ref="DN48" si="922">(DM48/(DM48+DK48))</f>
        <v>#DIV/0!</v>
      </c>
      <c r="DO48" s="27"/>
      <c r="DP48" s="27"/>
      <c r="DQ48" s="29" t="e">
        <f t="shared" ref="DQ48:DR48" si="923">DQ46/DQ45*100-100</f>
        <v>#DIV/0!</v>
      </c>
      <c r="DR48" s="72" t="e">
        <f t="shared" si="923"/>
        <v>#DIV/0!</v>
      </c>
      <c r="DS48" s="26">
        <f t="shared" ref="DS48:DT48" si="924">SUM(DS41:DS47)</f>
        <v>0</v>
      </c>
      <c r="DT48" s="27">
        <f t="shared" si="924"/>
        <v>0</v>
      </c>
      <c r="DU48" s="27"/>
      <c r="DV48" s="27"/>
      <c r="DW48" s="27">
        <f t="shared" ref="DW48" si="925">SUM(DW41:DW47)</f>
        <v>0</v>
      </c>
      <c r="DX48" s="28" t="e">
        <f t="shared" ref="DX48" si="926">((DW48+DY48)/7)/DU47</f>
        <v>#DIV/0!</v>
      </c>
      <c r="DY48" s="27">
        <f t="shared" ref="DY48" si="927">SUM(DY41:DY47)</f>
        <v>0</v>
      </c>
      <c r="DZ48" s="28" t="e">
        <f t="shared" ref="DZ48" si="928">(DY48/(DY48+DW48))</f>
        <v>#DIV/0!</v>
      </c>
      <c r="EA48" s="27"/>
      <c r="EB48" s="27"/>
      <c r="EC48" s="29" t="e">
        <f t="shared" ref="EC48:ED48" si="929">EC46/EC45*100-100</f>
        <v>#DIV/0!</v>
      </c>
      <c r="ED48" s="72" t="e">
        <f t="shared" si="929"/>
        <v>#DIV/0!</v>
      </c>
      <c r="EE48" s="26">
        <f t="shared" ref="EE48:EF48" si="930">SUM(EE41:EE47)</f>
        <v>0</v>
      </c>
      <c r="EF48" s="27">
        <f t="shared" si="930"/>
        <v>0</v>
      </c>
      <c r="EG48" s="27"/>
      <c r="EH48" s="27"/>
      <c r="EI48" s="27">
        <f t="shared" ref="EI48" si="931">SUM(EI41:EI47)</f>
        <v>0</v>
      </c>
      <c r="EJ48" s="28" t="e">
        <f t="shared" ref="EJ48" si="932">((EI48+EK48)/7)/EG47</f>
        <v>#DIV/0!</v>
      </c>
      <c r="EK48" s="27">
        <f t="shared" ref="EK48" si="933">SUM(EK41:EK47)</f>
        <v>0</v>
      </c>
      <c r="EL48" s="28" t="e">
        <f t="shared" ref="EL48" si="934">(EK48/(EK48+EI48))</f>
        <v>#DIV/0!</v>
      </c>
      <c r="EM48" s="27"/>
      <c r="EN48" s="27"/>
      <c r="EO48" s="29" t="e">
        <f t="shared" ref="EO48:EP48" si="935">EO46/EO45*100-100</f>
        <v>#DIV/0!</v>
      </c>
      <c r="EP48" s="72" t="e">
        <f t="shared" si="935"/>
        <v>#DIV/0!</v>
      </c>
      <c r="EQ48" s="26">
        <f t="shared" ref="EQ48:ER48" si="936">SUM(EQ41:EQ47)</f>
        <v>0</v>
      </c>
      <c r="ER48" s="27">
        <f t="shared" si="936"/>
        <v>0</v>
      </c>
      <c r="ES48" s="27"/>
      <c r="ET48" s="27"/>
      <c r="EU48" s="27">
        <f t="shared" ref="EU48" si="937">SUM(EU41:EU47)</f>
        <v>0</v>
      </c>
      <c r="EV48" s="28" t="e">
        <f t="shared" ref="EV48" si="938">((EU48+EW48)/7)/ES47</f>
        <v>#DIV/0!</v>
      </c>
      <c r="EW48" s="27">
        <f t="shared" ref="EW48" si="939">SUM(EW41:EW47)</f>
        <v>0</v>
      </c>
      <c r="EX48" s="28" t="e">
        <f t="shared" ref="EX48" si="940">(EW48/(EW48+EU48))</f>
        <v>#DIV/0!</v>
      </c>
      <c r="EY48" s="27"/>
      <c r="EZ48" s="27"/>
      <c r="FA48" s="29" t="e">
        <f t="shared" ref="FA48:FB48" si="941">FA46/FA45*100-100</f>
        <v>#DIV/0!</v>
      </c>
      <c r="FB48" s="72" t="e">
        <f t="shared" si="941"/>
        <v>#DIV/0!</v>
      </c>
      <c r="FC48" s="26">
        <f t="shared" ref="FC48:FD48" si="942">SUM(FC41:FC47)</f>
        <v>0</v>
      </c>
      <c r="FD48" s="27">
        <f t="shared" si="942"/>
        <v>0</v>
      </c>
      <c r="FE48" s="27"/>
      <c r="FF48" s="27"/>
      <c r="FG48" s="27">
        <f t="shared" ref="FG48" si="943">SUM(FG41:FG47)</f>
        <v>0</v>
      </c>
      <c r="FH48" s="28" t="e">
        <f t="shared" ref="FH48" si="944">((FG48+FI48)/7)/FE47</f>
        <v>#DIV/0!</v>
      </c>
      <c r="FI48" s="27">
        <f t="shared" ref="FI48" si="945">SUM(FI41:FI47)</f>
        <v>0</v>
      </c>
      <c r="FJ48" s="28" t="e">
        <f t="shared" ref="FJ48" si="946">(FI48/(FI48+FG48))</f>
        <v>#DIV/0!</v>
      </c>
      <c r="FK48" s="27"/>
      <c r="FL48" s="27"/>
      <c r="FM48" s="29" t="e">
        <f t="shared" ref="FM48:FN48" si="947">FM46/FM45*100-100</f>
        <v>#DIV/0!</v>
      </c>
      <c r="FN48" s="72" t="e">
        <f t="shared" si="947"/>
        <v>#DIV/0!</v>
      </c>
      <c r="FO48" s="26">
        <f t="shared" ref="FO48:FP48" si="948">SUM(FO41:FO47)</f>
        <v>0</v>
      </c>
      <c r="FP48" s="27">
        <f t="shared" si="948"/>
        <v>0</v>
      </c>
      <c r="FQ48" s="27"/>
      <c r="FR48" s="27"/>
      <c r="FS48" s="27">
        <f t="shared" ref="FS48" si="949">SUM(FS41:FS47)</f>
        <v>0</v>
      </c>
      <c r="FT48" s="28" t="e">
        <f t="shared" ref="FT48" si="950">((FS48+FU48)/7)/FQ47</f>
        <v>#DIV/0!</v>
      </c>
      <c r="FU48" s="27">
        <f t="shared" ref="FU48" si="951">SUM(FU41:FU47)</f>
        <v>0</v>
      </c>
      <c r="FV48" s="28" t="e">
        <f t="shared" ref="FV48" si="952">(FU48/(FU48+FS48))</f>
        <v>#DIV/0!</v>
      </c>
      <c r="FW48" s="27"/>
      <c r="FX48" s="27"/>
      <c r="FY48" s="29" t="e">
        <f t="shared" ref="FY48:FZ48" si="953">FY46/FY45*100-100</f>
        <v>#DIV/0!</v>
      </c>
      <c r="FZ48" s="72" t="e">
        <f t="shared" si="953"/>
        <v>#DIV/0!</v>
      </c>
      <c r="GA48" s="26">
        <f t="shared" ref="GA48:GB48" si="954">SUM(GA41:GA47)</f>
        <v>0</v>
      </c>
      <c r="GB48" s="27">
        <f t="shared" si="954"/>
        <v>0</v>
      </c>
      <c r="GC48" s="27"/>
      <c r="GD48" s="27"/>
      <c r="GE48" s="27">
        <f t="shared" ref="GE48" si="955">SUM(GE41:GE47)</f>
        <v>0</v>
      </c>
      <c r="GF48" s="28" t="e">
        <f t="shared" ref="GF48" si="956">((GE48+GG48)/7)/GC47</f>
        <v>#DIV/0!</v>
      </c>
      <c r="GG48" s="27">
        <f t="shared" ref="GG48" si="957">SUM(GG41:GG47)</f>
        <v>0</v>
      </c>
      <c r="GH48" s="28" t="e">
        <f t="shared" ref="GH48" si="958">(GG48/(GG48+GE48))</f>
        <v>#DIV/0!</v>
      </c>
      <c r="GI48" s="27"/>
      <c r="GJ48" s="27"/>
      <c r="GK48" s="29" t="e">
        <f t="shared" ref="GK48:GL48" si="959">GK46/GK45*100-100</f>
        <v>#DIV/0!</v>
      </c>
      <c r="GL48" s="72" t="e">
        <f t="shared" si="959"/>
        <v>#DIV/0!</v>
      </c>
      <c r="GM48" s="26">
        <f t="shared" ref="GM48:GN48" si="960">SUM(GM41:GM47)</f>
        <v>0</v>
      </c>
      <c r="GN48" s="27">
        <f t="shared" si="960"/>
        <v>0</v>
      </c>
      <c r="GO48" s="27"/>
      <c r="GP48" s="27"/>
      <c r="GQ48" s="27">
        <f t="shared" ref="GQ48" si="961">SUM(GQ41:GQ47)</f>
        <v>0</v>
      </c>
      <c r="GR48" s="28" t="e">
        <f t="shared" ref="GR48" si="962">((GQ48+GS48)/7)/GO47</f>
        <v>#DIV/0!</v>
      </c>
      <c r="GS48" s="27">
        <f t="shared" ref="GS48" si="963">SUM(GS41:GS47)</f>
        <v>0</v>
      </c>
      <c r="GT48" s="28" t="e">
        <f t="shared" ref="GT48" si="964">(GS48/(GS48+GQ48))</f>
        <v>#DIV/0!</v>
      </c>
      <c r="GU48" s="27"/>
      <c r="GV48" s="27"/>
      <c r="GW48" s="29" t="e">
        <f t="shared" ref="GW48:GX48" si="965">GW46/GW45*100-100</f>
        <v>#DIV/0!</v>
      </c>
      <c r="GX48" s="72" t="e">
        <f t="shared" si="965"/>
        <v>#DIV/0!</v>
      </c>
      <c r="GY48" s="26">
        <f t="shared" ref="GY48:GZ48" si="966">SUM(GY41:GY47)</f>
        <v>0</v>
      </c>
      <c r="GZ48" s="27">
        <f t="shared" si="966"/>
        <v>0</v>
      </c>
      <c r="HA48" s="27"/>
      <c r="HB48" s="27"/>
      <c r="HC48" s="27">
        <f t="shared" ref="HC48" si="967">SUM(HC41:HC47)</f>
        <v>0</v>
      </c>
      <c r="HD48" s="28" t="e">
        <f t="shared" ref="HD48" si="968">((HC48+HE48)/7)/HA47</f>
        <v>#DIV/0!</v>
      </c>
      <c r="HE48" s="27">
        <f t="shared" ref="HE48" si="969">SUM(HE41:HE47)</f>
        <v>0</v>
      </c>
      <c r="HF48" s="28" t="e">
        <f t="shared" ref="HF48" si="970">(HE48/(HE48+HC48))</f>
        <v>#DIV/0!</v>
      </c>
      <c r="HG48" s="27"/>
      <c r="HH48" s="27"/>
      <c r="HI48" s="29" t="e">
        <f t="shared" ref="HI48:HJ48" si="971">HI46/HI45*100-100</f>
        <v>#DIV/0!</v>
      </c>
      <c r="HJ48" s="72" t="e">
        <f t="shared" si="971"/>
        <v>#DIV/0!</v>
      </c>
      <c r="HK48" s="26">
        <f t="shared" si="841"/>
        <v>18</v>
      </c>
      <c r="HL48" s="27">
        <f t="shared" si="842"/>
        <v>0</v>
      </c>
      <c r="HM48" s="27"/>
      <c r="HN48" s="27"/>
      <c r="HO48" s="27">
        <f t="shared" si="845"/>
        <v>10202</v>
      </c>
      <c r="HP48" s="203">
        <f t="shared" ref="HP48" si="972">+((HO48)/HM47)/7</f>
        <v>0.4127523566775903</v>
      </c>
      <c r="HQ48" s="62">
        <f t="shared" si="847"/>
        <v>1053</v>
      </c>
      <c r="HR48" s="52">
        <f t="shared" si="848"/>
        <v>0.10321505587139776</v>
      </c>
      <c r="HS48" s="53">
        <f t="shared" si="563"/>
        <v>60.1</v>
      </c>
      <c r="HT48" s="54">
        <f t="shared" si="564"/>
        <v>8432</v>
      </c>
      <c r="HU48" s="53">
        <f t="shared" si="565"/>
        <v>82.520872342639947</v>
      </c>
      <c r="HV48" s="63">
        <f t="shared" ref="HV48:HW48" si="973">HV46/HV45*100-100</f>
        <v>3.8825335512306225</v>
      </c>
      <c r="HW48" s="72">
        <f t="shared" si="973"/>
        <v>4.6410819558432479</v>
      </c>
    </row>
    <row r="49" spans="1:231" ht="19.5" thickBot="1" x14ac:dyDescent="0.3">
      <c r="A49" s="56"/>
      <c r="B49" s="81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5">
        <f t="shared" ref="HK49:HL49" si="974">HK48/HM38</f>
        <v>5.0718512256973797E-3</v>
      </c>
      <c r="HL49" s="68">
        <f t="shared" si="974"/>
        <v>0</v>
      </c>
      <c r="HM49" s="45"/>
      <c r="HN49" s="45"/>
      <c r="HO49" s="45"/>
      <c r="HP49" s="207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210">
        <v>30</v>
      </c>
      <c r="B50" s="73">
        <f t="shared" ref="B50" si="975">B47+1</f>
        <v>44540</v>
      </c>
      <c r="C50" s="33"/>
      <c r="D50" s="34"/>
      <c r="E50" s="34">
        <f t="shared" ref="E50:F50" si="976">E47-C50</f>
        <v>667</v>
      </c>
      <c r="F50" s="34">
        <f t="shared" si="976"/>
        <v>56</v>
      </c>
      <c r="G50" s="34">
        <v>262</v>
      </c>
      <c r="H50" s="35">
        <f t="shared" ref="H50:H56" si="977">((G50+I50)/E50)</f>
        <v>0.43028485757121437</v>
      </c>
      <c r="I50" s="34">
        <v>25</v>
      </c>
      <c r="J50" s="35">
        <f t="shared" ref="J50:J56" si="978">I50/(G50+I50)</f>
        <v>8.7108013937282236E-2</v>
      </c>
      <c r="K50" s="145">
        <v>141.77820000000003</v>
      </c>
      <c r="L50" s="34"/>
      <c r="M50" s="34"/>
      <c r="N50" s="37"/>
      <c r="O50" s="33">
        <v>2</v>
      </c>
      <c r="P50" s="34"/>
      <c r="Q50" s="34">
        <f t="shared" ref="Q50" si="979">Q47-O50</f>
        <v>662</v>
      </c>
      <c r="R50" s="34">
        <f t="shared" ref="R50" si="980">R47-P50</f>
        <v>55</v>
      </c>
      <c r="S50" s="34">
        <v>268</v>
      </c>
      <c r="T50" s="35">
        <f t="shared" ref="T50:T56" si="981">((S50+U50)/Q50)</f>
        <v>0.45015105740181272</v>
      </c>
      <c r="U50" s="34">
        <v>30</v>
      </c>
      <c r="V50" s="35">
        <f t="shared" ref="V50:V56" si="982">U50/(S50+U50)</f>
        <v>0.10067114093959731</v>
      </c>
      <c r="W50" s="162">
        <v>146.62569999999999</v>
      </c>
      <c r="X50" s="34"/>
      <c r="Y50" s="34"/>
      <c r="Z50" s="37"/>
      <c r="AA50" s="33"/>
      <c r="AB50" s="34"/>
      <c r="AC50" s="34">
        <f t="shared" ref="AC50" si="983">AC47-AA50</f>
        <v>665</v>
      </c>
      <c r="AD50" s="34">
        <f t="shared" ref="AD50" si="984">AD47-AB50</f>
        <v>53</v>
      </c>
      <c r="AE50" s="34">
        <v>322</v>
      </c>
      <c r="AF50" s="35">
        <f t="shared" ref="AF50:AF56" si="985">((AE50+AG50)/AC50)</f>
        <v>0.52631578947368418</v>
      </c>
      <c r="AG50" s="34">
        <v>28</v>
      </c>
      <c r="AH50" s="35">
        <f t="shared" ref="AH50:AH56" si="986">AG50/(AE50+AG50)</f>
        <v>0.08</v>
      </c>
      <c r="AI50" s="162">
        <v>146.46120000000002</v>
      </c>
      <c r="AJ50" s="34"/>
      <c r="AK50" s="34"/>
      <c r="AL50" s="37"/>
      <c r="AM50" s="33"/>
      <c r="AN50" s="34"/>
      <c r="AO50" s="34">
        <f t="shared" ref="AO50" si="987">AO47-AM50</f>
        <v>204</v>
      </c>
      <c r="AP50" s="34">
        <f t="shared" ref="AP50" si="988">AP47-AN50</f>
        <v>17</v>
      </c>
      <c r="AQ50" s="34">
        <v>87</v>
      </c>
      <c r="AR50" s="35">
        <f t="shared" ref="AR50:AR56" si="989">((AQ50+AS50)/AO50)</f>
        <v>0.44117647058823528</v>
      </c>
      <c r="AS50" s="34">
        <v>3</v>
      </c>
      <c r="AT50" s="35">
        <f t="shared" ref="AT50:AT56" si="990">AS50/(AQ50+AS50)</f>
        <v>3.3333333333333333E-2</v>
      </c>
      <c r="AU50" s="162">
        <v>147.77719999999997</v>
      </c>
      <c r="AV50" s="34"/>
      <c r="AW50" s="34"/>
      <c r="AX50" s="37"/>
      <c r="AY50" s="33"/>
      <c r="AZ50" s="34"/>
      <c r="BA50" s="34">
        <f t="shared" ref="BA50" si="991">BA47-AY50</f>
        <v>668</v>
      </c>
      <c r="BB50" s="34">
        <f t="shared" ref="BB50" si="992">BB47-AZ50</f>
        <v>56</v>
      </c>
      <c r="BC50" s="34">
        <v>332</v>
      </c>
      <c r="BD50" s="35">
        <f t="shared" ref="BD50:BD56" si="993">((BC50+BE50)/BA50)</f>
        <v>0.51946107784431139</v>
      </c>
      <c r="BE50" s="34">
        <v>15</v>
      </c>
      <c r="BF50" s="35">
        <f t="shared" ref="BF50:BF56" si="994">BE50/(BC50+BE50)</f>
        <v>4.3227665706051875E-2</v>
      </c>
      <c r="BG50" s="165">
        <v>158.69999999999999</v>
      </c>
      <c r="BH50" s="34"/>
      <c r="BI50" s="34"/>
      <c r="BJ50" s="37"/>
      <c r="BK50" s="33"/>
      <c r="BL50" s="34"/>
      <c r="BM50" s="34">
        <f t="shared" ref="BM50" si="995">BM47-BK50</f>
        <v>663</v>
      </c>
      <c r="BN50" s="34">
        <f t="shared" ref="BN50" si="996">BN47-BL50</f>
        <v>54</v>
      </c>
      <c r="BO50" s="34">
        <v>345</v>
      </c>
      <c r="BP50" s="35">
        <f t="shared" ref="BP50:BP56" si="997">((BO50+BQ50)/BM50)</f>
        <v>0.5490196078431373</v>
      </c>
      <c r="BQ50" s="34">
        <v>19</v>
      </c>
      <c r="BR50" s="35">
        <f t="shared" ref="BR50:BR56" si="998">BQ50/(BO50+BQ50)</f>
        <v>5.21978021978022E-2</v>
      </c>
      <c r="BS50" s="165">
        <v>158.69999999999999</v>
      </c>
      <c r="BT50" s="34"/>
      <c r="BU50" s="34"/>
      <c r="BV50" s="37"/>
      <c r="BW50" s="33"/>
      <c r="BX50" s="34"/>
      <c r="BY50" s="34">
        <f t="shared" ref="BY50:BZ50" si="999">BY47-BW50</f>
        <v>0</v>
      </c>
      <c r="BZ50" s="34">
        <f t="shared" si="999"/>
        <v>0</v>
      </c>
      <c r="CA50" s="34"/>
      <c r="CB50" s="35" t="e">
        <f t="shared" ref="CB50:CB56" si="1000">((CA50+CC50)/BY50)</f>
        <v>#DIV/0!</v>
      </c>
      <c r="CC50" s="34"/>
      <c r="CD50" s="35" t="e">
        <f t="shared" ref="CD50:CD56" si="1001">CC50/(CA50+CC50)</f>
        <v>#DIV/0!</v>
      </c>
      <c r="CE50" s="36"/>
      <c r="CF50" s="34"/>
      <c r="CG50" s="34"/>
      <c r="CH50" s="37"/>
      <c r="CI50" s="33"/>
      <c r="CJ50" s="34"/>
      <c r="CK50" s="34">
        <f t="shared" ref="CK50:CL50" si="1002">CK47-CI50</f>
        <v>0</v>
      </c>
      <c r="CL50" s="34">
        <f t="shared" si="1002"/>
        <v>0</v>
      </c>
      <c r="CM50" s="34"/>
      <c r="CN50" s="35" t="e">
        <f t="shared" ref="CN50:CN56" si="1003">((CM50+CO50)/CK50)</f>
        <v>#DIV/0!</v>
      </c>
      <c r="CO50" s="34"/>
      <c r="CP50" s="35" t="e">
        <f t="shared" ref="CP50:CP56" si="1004">CO50/(CM50+CO50)</f>
        <v>#DIV/0!</v>
      </c>
      <c r="CQ50" s="36"/>
      <c r="CR50" s="34"/>
      <c r="CS50" s="34"/>
      <c r="CT50" s="37"/>
      <c r="CU50" s="33"/>
      <c r="CV50" s="34"/>
      <c r="CW50" s="34">
        <f t="shared" ref="CW50:CX50" si="1005">CW47-CU50</f>
        <v>0</v>
      </c>
      <c r="CX50" s="34">
        <f t="shared" si="1005"/>
        <v>0</v>
      </c>
      <c r="CY50" s="34"/>
      <c r="CZ50" s="35" t="e">
        <f t="shared" ref="CZ50:CZ56" si="1006">((CY50+DA50)/CW50)</f>
        <v>#DIV/0!</v>
      </c>
      <c r="DA50" s="34"/>
      <c r="DB50" s="35" t="e">
        <f t="shared" ref="DB50:DB56" si="1007">DA50/(CY50+DA50)</f>
        <v>#DIV/0!</v>
      </c>
      <c r="DC50" s="36"/>
      <c r="DD50" s="34"/>
      <c r="DE50" s="34"/>
      <c r="DF50" s="37"/>
      <c r="DG50" s="33"/>
      <c r="DH50" s="34"/>
      <c r="DI50" s="34">
        <f t="shared" ref="DI50:DJ50" si="1008">DI47-DG50</f>
        <v>0</v>
      </c>
      <c r="DJ50" s="34">
        <f t="shared" si="1008"/>
        <v>0</v>
      </c>
      <c r="DK50" s="34"/>
      <c r="DL50" s="35" t="e">
        <f t="shared" ref="DL50:DL56" si="1009">((DK50+DM50)/DI50)</f>
        <v>#DIV/0!</v>
      </c>
      <c r="DM50" s="34"/>
      <c r="DN50" s="35" t="e">
        <f t="shared" ref="DN50:DN56" si="1010">DM50/(DK50+DM50)</f>
        <v>#DIV/0!</v>
      </c>
      <c r="DO50" s="36"/>
      <c r="DP50" s="34"/>
      <c r="DQ50" s="34"/>
      <c r="DR50" s="37"/>
      <c r="DS50" s="33"/>
      <c r="DT50" s="34"/>
      <c r="DU50" s="34">
        <f t="shared" ref="DU50:DV50" si="1011">DU47-DS50</f>
        <v>0</v>
      </c>
      <c r="DV50" s="34">
        <f t="shared" si="1011"/>
        <v>0</v>
      </c>
      <c r="DW50" s="34"/>
      <c r="DX50" s="35" t="e">
        <f t="shared" ref="DX50:DX56" si="1012">((DW50+DY50)/DU50)</f>
        <v>#DIV/0!</v>
      </c>
      <c r="DY50" s="34"/>
      <c r="DZ50" s="35" t="e">
        <f t="shared" ref="DZ50:DZ56" si="1013">DY50/(DW50+DY50)</f>
        <v>#DIV/0!</v>
      </c>
      <c r="EA50" s="36"/>
      <c r="EB50" s="34"/>
      <c r="EC50" s="34"/>
      <c r="ED50" s="37"/>
      <c r="EE50" s="33"/>
      <c r="EF50" s="34"/>
      <c r="EG50" s="34">
        <f t="shared" ref="EG50:EH50" si="1014">EG47-EE50</f>
        <v>0</v>
      </c>
      <c r="EH50" s="34">
        <f t="shared" si="1014"/>
        <v>0</v>
      </c>
      <c r="EI50" s="34"/>
      <c r="EJ50" s="35" t="e">
        <f t="shared" ref="EJ50:EJ56" si="1015">((EI50+EK50)/EG50)</f>
        <v>#DIV/0!</v>
      </c>
      <c r="EK50" s="34"/>
      <c r="EL50" s="35" t="e">
        <f t="shared" ref="EL50:EL56" si="1016">EK50/(EI50+EK50)</f>
        <v>#DIV/0!</v>
      </c>
      <c r="EM50" s="36"/>
      <c r="EN50" s="34"/>
      <c r="EO50" s="34"/>
      <c r="EP50" s="37"/>
      <c r="EQ50" s="33"/>
      <c r="ER50" s="34"/>
      <c r="ES50" s="34">
        <f t="shared" ref="ES50:ET50" si="1017">ES47-EQ50</f>
        <v>0</v>
      </c>
      <c r="ET50" s="34">
        <f t="shared" si="1017"/>
        <v>0</v>
      </c>
      <c r="EU50" s="34"/>
      <c r="EV50" s="35" t="e">
        <f t="shared" ref="EV50:EV56" si="1018">((EU50+EW50)/ES50)</f>
        <v>#DIV/0!</v>
      </c>
      <c r="EW50" s="34"/>
      <c r="EX50" s="35" t="e">
        <f t="shared" ref="EX50:EX56" si="1019">EW50/(EU50+EW50)</f>
        <v>#DIV/0!</v>
      </c>
      <c r="EY50" s="36"/>
      <c r="EZ50" s="34"/>
      <c r="FA50" s="34"/>
      <c r="FB50" s="37"/>
      <c r="FC50" s="33"/>
      <c r="FD50" s="34"/>
      <c r="FE50" s="34">
        <f t="shared" ref="FE50:FF50" si="1020">FE47-FC50</f>
        <v>0</v>
      </c>
      <c r="FF50" s="34">
        <f t="shared" si="1020"/>
        <v>0</v>
      </c>
      <c r="FG50" s="34"/>
      <c r="FH50" s="35" t="e">
        <f t="shared" ref="FH50:FH56" si="1021">((FG50+FI50)/FE50)</f>
        <v>#DIV/0!</v>
      </c>
      <c r="FI50" s="34"/>
      <c r="FJ50" s="35" t="e">
        <f t="shared" ref="FJ50:FJ56" si="1022">FI50/(FG50+FI50)</f>
        <v>#DIV/0!</v>
      </c>
      <c r="FK50" s="36"/>
      <c r="FL50" s="34"/>
      <c r="FM50" s="34"/>
      <c r="FN50" s="37"/>
      <c r="FO50" s="33"/>
      <c r="FP50" s="34"/>
      <c r="FQ50" s="34">
        <f t="shared" ref="FQ50:FR50" si="1023">FQ47-FO50</f>
        <v>0</v>
      </c>
      <c r="FR50" s="34">
        <f t="shared" si="1023"/>
        <v>0</v>
      </c>
      <c r="FS50" s="34"/>
      <c r="FT50" s="35" t="e">
        <f t="shared" ref="FT50:FT56" si="1024">((FS50+FU50)/FQ50)</f>
        <v>#DIV/0!</v>
      </c>
      <c r="FU50" s="34"/>
      <c r="FV50" s="35" t="e">
        <f t="shared" ref="FV50:FV56" si="1025">FU50/(FS50+FU50)</f>
        <v>#DIV/0!</v>
      </c>
      <c r="FW50" s="36"/>
      <c r="FX50" s="34"/>
      <c r="FY50" s="34"/>
      <c r="FZ50" s="37"/>
      <c r="GA50" s="33"/>
      <c r="GB50" s="34"/>
      <c r="GC50" s="34">
        <f t="shared" ref="GC50:GD50" si="1026">GC47-GA50</f>
        <v>0</v>
      </c>
      <c r="GD50" s="34">
        <f t="shared" si="1026"/>
        <v>0</v>
      </c>
      <c r="GE50" s="34"/>
      <c r="GF50" s="35" t="e">
        <f t="shared" ref="GF50:GF56" si="1027">((GE50+GG50)/GC50)</f>
        <v>#DIV/0!</v>
      </c>
      <c r="GG50" s="34"/>
      <c r="GH50" s="35" t="e">
        <f t="shared" ref="GH50:GH56" si="1028">GG50/(GE50+GG50)</f>
        <v>#DIV/0!</v>
      </c>
      <c r="GI50" s="36"/>
      <c r="GJ50" s="34"/>
      <c r="GK50" s="34"/>
      <c r="GL50" s="37"/>
      <c r="GM50" s="33"/>
      <c r="GN50" s="34"/>
      <c r="GO50" s="34">
        <f t="shared" ref="GO50:GP50" si="1029">GO47-GM50</f>
        <v>0</v>
      </c>
      <c r="GP50" s="34">
        <f t="shared" si="1029"/>
        <v>0</v>
      </c>
      <c r="GQ50" s="34"/>
      <c r="GR50" s="35" t="e">
        <f t="shared" ref="GR50:GR56" si="1030">((GQ50+GS50)/GO50)</f>
        <v>#DIV/0!</v>
      </c>
      <c r="GS50" s="34"/>
      <c r="GT50" s="35" t="e">
        <f t="shared" ref="GT50:GT56" si="1031">GS50/(GQ50+GS50)</f>
        <v>#DIV/0!</v>
      </c>
      <c r="GU50" s="36"/>
      <c r="GV50" s="34"/>
      <c r="GW50" s="34"/>
      <c r="GX50" s="37"/>
      <c r="GY50" s="33"/>
      <c r="GZ50" s="34"/>
      <c r="HA50" s="34">
        <f t="shared" ref="HA50:HB50" si="1032">HA47-GY50</f>
        <v>0</v>
      </c>
      <c r="HB50" s="34">
        <f t="shared" si="1032"/>
        <v>0</v>
      </c>
      <c r="HC50" s="34"/>
      <c r="HD50" s="35" t="e">
        <f t="shared" ref="HD50:HD56" si="1033">((HC50+HE50)/HA50)</f>
        <v>#DIV/0!</v>
      </c>
      <c r="HE50" s="34"/>
      <c r="HF50" s="35" t="e">
        <f t="shared" ref="HF50:HF56" si="1034">HE50/(HC50+HE50)</f>
        <v>#DIV/0!</v>
      </c>
      <c r="HG50" s="36"/>
      <c r="HH50" s="34"/>
      <c r="HI50" s="34"/>
      <c r="HJ50" s="37"/>
      <c r="HK50" s="33">
        <f t="shared" ref="HK50:HK57" si="1035">+C50+O50+AA50+AM50+AY50+BK50+BW50+CI50+CU50+DG50+DS50+EE50+EQ50+FC50+FO50+GA50+GM50+GY50</f>
        <v>2</v>
      </c>
      <c r="HL50" s="34">
        <f t="shared" ref="HL50:HL57" si="1036">+D50+P50+AB50+AN50+AZ50+BL50+BX50+CJ50+CV50+DH50+DT50+EF50+ER50+FD50+FP50+GB50+GN50+GZ50</f>
        <v>0</v>
      </c>
      <c r="HM50" s="34">
        <f t="shared" ref="HM50:HM56" si="1037">+E50+Q50+AC50+AO50+BA50+BM50+BY50+CK50+CW50+DI50+DU50+EG50+ES50+FE50+FQ50+GC50+GO50+HA50</f>
        <v>3529</v>
      </c>
      <c r="HN50" s="34">
        <f t="shared" ref="HN50:HN56" si="1038">+F50+R50+AD50+AP50+BB50+BN50+BZ50+CL50+CX50+DJ50+DV50+EH50+ET50+FF50+FR50+GD50+GP50+HB50</f>
        <v>291</v>
      </c>
      <c r="HO50" s="34">
        <f t="shared" ref="HO50:HO57" si="1039">+G50+S50+AE50+AQ50+BC50+BO50+CA50+CM50+CY50+DK50+DW50+EI50+EU50+FG50+FS50+GE50+GQ50+HC50+I50+U50+AG50+AS50+BE50+BQ50+CC50+CO50+DA50+DM50+DY50+EK50+EW50+FI50+FU50+GG50+GS50+HE50</f>
        <v>1736</v>
      </c>
      <c r="HP50" s="201">
        <f t="shared" ref="HP50:HP56" si="1040">+(HO50)/HM50</f>
        <v>0.49192405780674414</v>
      </c>
      <c r="HQ50" s="48">
        <f t="shared" ref="HQ50:HQ57" si="1041">+I50+U50+AG50+AS50+BE50+BQ50+CC50+CO50+DA50+DM50+DY50+EK50+EW50+FI50+FU50+GG50+GS50+HE50</f>
        <v>120</v>
      </c>
      <c r="HR50" s="35">
        <f t="shared" ref="HR50:HR57" si="1042">+(HQ50/(HO50))</f>
        <v>6.9124423963133647E-2</v>
      </c>
      <c r="HS50" s="49">
        <v>61.1</v>
      </c>
      <c r="HT50" s="50">
        <v>1494</v>
      </c>
      <c r="HU50" s="49">
        <f t="shared" ref="HU50:HU56" si="1043">+HT50/HO50*100</f>
        <v>86.059907834101381</v>
      </c>
      <c r="HV50" s="48"/>
      <c r="HW50" s="37"/>
    </row>
    <row r="51" spans="1:231" ht="18.75" x14ac:dyDescent="0.25">
      <c r="A51" s="211"/>
      <c r="B51" s="41">
        <f t="shared" si="429"/>
        <v>44541</v>
      </c>
      <c r="C51" s="10"/>
      <c r="D51" s="11"/>
      <c r="E51" s="74">
        <f t="shared" ref="E51:E56" si="1044">E50-C51</f>
        <v>667</v>
      </c>
      <c r="F51" s="74">
        <f t="shared" ref="F51:F56" si="1045">F50-D51</f>
        <v>56</v>
      </c>
      <c r="G51" s="11">
        <v>280</v>
      </c>
      <c r="H51" s="12">
        <f t="shared" si="977"/>
        <v>0.45577211394302847</v>
      </c>
      <c r="I51" s="11">
        <v>24</v>
      </c>
      <c r="J51" s="12">
        <f t="shared" si="978"/>
        <v>7.8947368421052627E-2</v>
      </c>
      <c r="K51" s="13"/>
      <c r="L51" s="11"/>
      <c r="M51" s="11"/>
      <c r="N51" s="14"/>
      <c r="O51" s="10">
        <v>1</v>
      </c>
      <c r="P51" s="11"/>
      <c r="Q51" s="74">
        <f t="shared" ref="Q51:Q56" si="1046">Q50-O51</f>
        <v>661</v>
      </c>
      <c r="R51" s="74">
        <f t="shared" ref="R51:R56" si="1047">R50-P51</f>
        <v>55</v>
      </c>
      <c r="S51" s="11">
        <v>269</v>
      </c>
      <c r="T51" s="12">
        <f t="shared" si="981"/>
        <v>0.44175491679273826</v>
      </c>
      <c r="U51" s="11">
        <v>23</v>
      </c>
      <c r="V51" s="12">
        <f t="shared" si="982"/>
        <v>7.8767123287671229E-2</v>
      </c>
      <c r="W51" s="13"/>
      <c r="X51" s="11"/>
      <c r="Y51" s="11"/>
      <c r="Z51" s="14"/>
      <c r="AA51" s="10"/>
      <c r="AB51" s="11"/>
      <c r="AC51" s="74">
        <f t="shared" ref="AC51:AC56" si="1048">AC50-AA51</f>
        <v>665</v>
      </c>
      <c r="AD51" s="74">
        <f t="shared" ref="AD51:AD56" si="1049">AD50-AB51</f>
        <v>53</v>
      </c>
      <c r="AE51" s="11">
        <v>310</v>
      </c>
      <c r="AF51" s="12">
        <f t="shared" si="985"/>
        <v>0.52030075187969926</v>
      </c>
      <c r="AG51" s="11">
        <v>36</v>
      </c>
      <c r="AH51" s="12">
        <f t="shared" si="986"/>
        <v>0.10404624277456648</v>
      </c>
      <c r="AI51" s="13"/>
      <c r="AJ51" s="11"/>
      <c r="AK51" s="11"/>
      <c r="AL51" s="14"/>
      <c r="AM51" s="10"/>
      <c r="AN51" s="11"/>
      <c r="AO51" s="74">
        <f t="shared" ref="AO51:AO56" si="1050">AO50-AM51</f>
        <v>204</v>
      </c>
      <c r="AP51" s="74">
        <f t="shared" ref="AP51:AP56" si="1051">AP50-AN51</f>
        <v>17</v>
      </c>
      <c r="AQ51" s="11">
        <v>92</v>
      </c>
      <c r="AR51" s="12">
        <f t="shared" si="989"/>
        <v>0.49019607843137253</v>
      </c>
      <c r="AS51" s="11">
        <v>8</v>
      </c>
      <c r="AT51" s="12">
        <f t="shared" si="990"/>
        <v>0.08</v>
      </c>
      <c r="AU51" s="13"/>
      <c r="AV51" s="11"/>
      <c r="AW51" s="11"/>
      <c r="AX51" s="14"/>
      <c r="AY51" s="10">
        <v>1</v>
      </c>
      <c r="AZ51" s="11"/>
      <c r="BA51" s="74">
        <f t="shared" ref="BA51:BA56" si="1052">BA50-AY51</f>
        <v>667</v>
      </c>
      <c r="BB51" s="74">
        <f t="shared" ref="BB51:BB56" si="1053">BB50-AZ51</f>
        <v>56</v>
      </c>
      <c r="BC51" s="11">
        <v>320</v>
      </c>
      <c r="BD51" s="12">
        <f t="shared" si="993"/>
        <v>0.50074962518740629</v>
      </c>
      <c r="BE51" s="11">
        <v>14</v>
      </c>
      <c r="BF51" s="12">
        <f t="shared" si="994"/>
        <v>4.1916167664670656E-2</v>
      </c>
      <c r="BG51" s="13"/>
      <c r="BH51" s="11"/>
      <c r="BI51" s="11"/>
      <c r="BJ51" s="14"/>
      <c r="BK51" s="10"/>
      <c r="BL51" s="11"/>
      <c r="BM51" s="74">
        <f t="shared" ref="BM51:BM56" si="1054">BM50-BK51</f>
        <v>663</v>
      </c>
      <c r="BN51" s="74">
        <f t="shared" ref="BN51:BN56" si="1055">BN50-BL51</f>
        <v>54</v>
      </c>
      <c r="BO51" s="11">
        <v>341</v>
      </c>
      <c r="BP51" s="12">
        <f t="shared" si="997"/>
        <v>0.55052790346907998</v>
      </c>
      <c r="BQ51" s="11">
        <v>24</v>
      </c>
      <c r="BR51" s="12">
        <f t="shared" si="998"/>
        <v>6.575342465753424E-2</v>
      </c>
      <c r="BS51" s="13"/>
      <c r="BT51" s="11"/>
      <c r="BU51" s="11"/>
      <c r="BV51" s="14"/>
      <c r="BW51" s="10"/>
      <c r="BX51" s="11"/>
      <c r="BY51" s="74">
        <f t="shared" ref="BY51:BZ56" si="1056">BY50-BW51</f>
        <v>0</v>
      </c>
      <c r="BZ51" s="74">
        <f t="shared" si="1056"/>
        <v>0</v>
      </c>
      <c r="CA51" s="11"/>
      <c r="CB51" s="12" t="e">
        <f t="shared" si="1000"/>
        <v>#DIV/0!</v>
      </c>
      <c r="CC51" s="11"/>
      <c r="CD51" s="12" t="e">
        <f t="shared" si="1001"/>
        <v>#DIV/0!</v>
      </c>
      <c r="CE51" s="13"/>
      <c r="CF51" s="11"/>
      <c r="CG51" s="11"/>
      <c r="CH51" s="14"/>
      <c r="CI51" s="10"/>
      <c r="CJ51" s="11"/>
      <c r="CK51" s="74">
        <f t="shared" ref="CK51:CL56" si="1057">CK50-CI51</f>
        <v>0</v>
      </c>
      <c r="CL51" s="74">
        <f t="shared" si="1057"/>
        <v>0</v>
      </c>
      <c r="CM51" s="11"/>
      <c r="CN51" s="12" t="e">
        <f t="shared" si="1003"/>
        <v>#DIV/0!</v>
      </c>
      <c r="CO51" s="11"/>
      <c r="CP51" s="12" t="e">
        <f t="shared" si="1004"/>
        <v>#DIV/0!</v>
      </c>
      <c r="CQ51" s="13"/>
      <c r="CR51" s="11"/>
      <c r="CS51" s="11"/>
      <c r="CT51" s="14"/>
      <c r="CU51" s="10"/>
      <c r="CV51" s="11"/>
      <c r="CW51" s="74">
        <f t="shared" ref="CW51:CX56" si="1058">CW50-CU51</f>
        <v>0</v>
      </c>
      <c r="CX51" s="74">
        <f t="shared" si="1058"/>
        <v>0</v>
      </c>
      <c r="CY51" s="11"/>
      <c r="CZ51" s="12" t="e">
        <f t="shared" si="1006"/>
        <v>#DIV/0!</v>
      </c>
      <c r="DA51" s="11"/>
      <c r="DB51" s="12" t="e">
        <f t="shared" si="1007"/>
        <v>#DIV/0!</v>
      </c>
      <c r="DC51" s="13"/>
      <c r="DD51" s="11"/>
      <c r="DE51" s="11"/>
      <c r="DF51" s="14"/>
      <c r="DG51" s="10"/>
      <c r="DH51" s="11"/>
      <c r="DI51" s="74">
        <f t="shared" ref="DI51:DJ56" si="1059">DI50-DG51</f>
        <v>0</v>
      </c>
      <c r="DJ51" s="74">
        <f t="shared" si="1059"/>
        <v>0</v>
      </c>
      <c r="DK51" s="11"/>
      <c r="DL51" s="12" t="e">
        <f t="shared" si="1009"/>
        <v>#DIV/0!</v>
      </c>
      <c r="DM51" s="11"/>
      <c r="DN51" s="12" t="e">
        <f t="shared" si="1010"/>
        <v>#DIV/0!</v>
      </c>
      <c r="DO51" s="13"/>
      <c r="DP51" s="11"/>
      <c r="DQ51" s="11"/>
      <c r="DR51" s="14"/>
      <c r="DS51" s="10"/>
      <c r="DT51" s="11"/>
      <c r="DU51" s="74">
        <f t="shared" ref="DU51:DV56" si="1060">DU50-DS51</f>
        <v>0</v>
      </c>
      <c r="DV51" s="74">
        <f t="shared" si="1060"/>
        <v>0</v>
      </c>
      <c r="DW51" s="11"/>
      <c r="DX51" s="12" t="e">
        <f t="shared" si="1012"/>
        <v>#DIV/0!</v>
      </c>
      <c r="DY51" s="11"/>
      <c r="DZ51" s="12" t="e">
        <f t="shared" si="1013"/>
        <v>#DIV/0!</v>
      </c>
      <c r="EA51" s="13"/>
      <c r="EB51" s="11"/>
      <c r="EC51" s="11"/>
      <c r="ED51" s="14"/>
      <c r="EE51" s="10"/>
      <c r="EF51" s="11"/>
      <c r="EG51" s="74">
        <f t="shared" ref="EG51:EH56" si="1061">EG50-EE51</f>
        <v>0</v>
      </c>
      <c r="EH51" s="74">
        <f t="shared" si="1061"/>
        <v>0</v>
      </c>
      <c r="EI51" s="11"/>
      <c r="EJ51" s="12" t="e">
        <f t="shared" si="1015"/>
        <v>#DIV/0!</v>
      </c>
      <c r="EK51" s="11"/>
      <c r="EL51" s="12" t="e">
        <f t="shared" si="1016"/>
        <v>#DIV/0!</v>
      </c>
      <c r="EM51" s="13"/>
      <c r="EN51" s="11"/>
      <c r="EO51" s="11"/>
      <c r="EP51" s="14"/>
      <c r="EQ51" s="10"/>
      <c r="ER51" s="11"/>
      <c r="ES51" s="74">
        <f t="shared" ref="ES51:ET56" si="1062">ES50-EQ51</f>
        <v>0</v>
      </c>
      <c r="ET51" s="74">
        <f t="shared" si="1062"/>
        <v>0</v>
      </c>
      <c r="EU51" s="11"/>
      <c r="EV51" s="12" t="e">
        <f t="shared" si="1018"/>
        <v>#DIV/0!</v>
      </c>
      <c r="EW51" s="11"/>
      <c r="EX51" s="12" t="e">
        <f t="shared" si="1019"/>
        <v>#DIV/0!</v>
      </c>
      <c r="EY51" s="13"/>
      <c r="EZ51" s="11"/>
      <c r="FA51" s="11"/>
      <c r="FB51" s="14"/>
      <c r="FC51" s="10"/>
      <c r="FD51" s="11"/>
      <c r="FE51" s="74">
        <f t="shared" ref="FE51:FF56" si="1063">FE50-FC51</f>
        <v>0</v>
      </c>
      <c r="FF51" s="74">
        <f t="shared" si="1063"/>
        <v>0</v>
      </c>
      <c r="FG51" s="11"/>
      <c r="FH51" s="12" t="e">
        <f t="shared" si="1021"/>
        <v>#DIV/0!</v>
      </c>
      <c r="FI51" s="11"/>
      <c r="FJ51" s="12" t="e">
        <f t="shared" si="1022"/>
        <v>#DIV/0!</v>
      </c>
      <c r="FK51" s="13"/>
      <c r="FL51" s="11"/>
      <c r="FM51" s="11"/>
      <c r="FN51" s="14"/>
      <c r="FO51" s="10"/>
      <c r="FP51" s="11"/>
      <c r="FQ51" s="74">
        <f t="shared" ref="FQ51:FR56" si="1064">FQ50-FO51</f>
        <v>0</v>
      </c>
      <c r="FR51" s="74">
        <f t="shared" si="1064"/>
        <v>0</v>
      </c>
      <c r="FS51" s="11"/>
      <c r="FT51" s="12" t="e">
        <f t="shared" si="1024"/>
        <v>#DIV/0!</v>
      </c>
      <c r="FU51" s="11"/>
      <c r="FV51" s="12" t="e">
        <f t="shared" si="1025"/>
        <v>#DIV/0!</v>
      </c>
      <c r="FW51" s="13"/>
      <c r="FX51" s="11"/>
      <c r="FY51" s="11"/>
      <c r="FZ51" s="14"/>
      <c r="GA51" s="10"/>
      <c r="GB51" s="11"/>
      <c r="GC51" s="74">
        <f t="shared" ref="GC51:GD56" si="1065">GC50-GA51</f>
        <v>0</v>
      </c>
      <c r="GD51" s="74">
        <f t="shared" si="1065"/>
        <v>0</v>
      </c>
      <c r="GE51" s="11"/>
      <c r="GF51" s="12" t="e">
        <f t="shared" si="1027"/>
        <v>#DIV/0!</v>
      </c>
      <c r="GG51" s="11"/>
      <c r="GH51" s="12" t="e">
        <f t="shared" si="1028"/>
        <v>#DIV/0!</v>
      </c>
      <c r="GI51" s="13"/>
      <c r="GJ51" s="11"/>
      <c r="GK51" s="11"/>
      <c r="GL51" s="14"/>
      <c r="GM51" s="10"/>
      <c r="GN51" s="11"/>
      <c r="GO51" s="74">
        <f t="shared" ref="GO51:GP56" si="1066">GO50-GM51</f>
        <v>0</v>
      </c>
      <c r="GP51" s="74">
        <f t="shared" si="1066"/>
        <v>0</v>
      </c>
      <c r="GQ51" s="11"/>
      <c r="GR51" s="12" t="e">
        <f t="shared" si="1030"/>
        <v>#DIV/0!</v>
      </c>
      <c r="GS51" s="11"/>
      <c r="GT51" s="12" t="e">
        <f t="shared" si="1031"/>
        <v>#DIV/0!</v>
      </c>
      <c r="GU51" s="13"/>
      <c r="GV51" s="11"/>
      <c r="GW51" s="11"/>
      <c r="GX51" s="14"/>
      <c r="GY51" s="10"/>
      <c r="GZ51" s="11"/>
      <c r="HA51" s="74">
        <f t="shared" ref="HA51:HB56" si="1067">HA50-GY51</f>
        <v>0</v>
      </c>
      <c r="HB51" s="74">
        <f t="shared" si="1067"/>
        <v>0</v>
      </c>
      <c r="HC51" s="11"/>
      <c r="HD51" s="12" t="e">
        <f t="shared" si="1033"/>
        <v>#DIV/0!</v>
      </c>
      <c r="HE51" s="11"/>
      <c r="HF51" s="12" t="e">
        <f t="shared" si="1034"/>
        <v>#DIV/0!</v>
      </c>
      <c r="HG51" s="13"/>
      <c r="HH51" s="11"/>
      <c r="HI51" s="11"/>
      <c r="HJ51" s="14"/>
      <c r="HK51" s="10">
        <f t="shared" si="1035"/>
        <v>2</v>
      </c>
      <c r="HL51" s="11">
        <f t="shared" si="1036"/>
        <v>0</v>
      </c>
      <c r="HM51" s="11">
        <f t="shared" si="1037"/>
        <v>3527</v>
      </c>
      <c r="HN51" s="11">
        <f t="shared" si="1038"/>
        <v>291</v>
      </c>
      <c r="HO51" s="11">
        <f t="shared" si="1039"/>
        <v>1741</v>
      </c>
      <c r="HP51" s="202">
        <f t="shared" si="1040"/>
        <v>0.49362064077119366</v>
      </c>
      <c r="HQ51" s="15">
        <f t="shared" si="1041"/>
        <v>129</v>
      </c>
      <c r="HR51" s="12">
        <f t="shared" si="1042"/>
        <v>7.4095347501435954E-2</v>
      </c>
      <c r="HS51" s="16">
        <v>61.3</v>
      </c>
      <c r="HT51" s="17">
        <v>1500</v>
      </c>
      <c r="HU51" s="16">
        <f t="shared" si="1043"/>
        <v>86.157380815623213</v>
      </c>
      <c r="HV51" s="15"/>
      <c r="HW51" s="14"/>
    </row>
    <row r="52" spans="1:231" ht="18.75" x14ac:dyDescent="0.25">
      <c r="A52" s="211"/>
      <c r="B52" s="41">
        <f t="shared" si="429"/>
        <v>44542</v>
      </c>
      <c r="C52" s="10"/>
      <c r="D52" s="11"/>
      <c r="E52" s="74">
        <f t="shared" si="1044"/>
        <v>667</v>
      </c>
      <c r="F52" s="74">
        <f t="shared" si="1045"/>
        <v>56</v>
      </c>
      <c r="G52" s="11">
        <v>298</v>
      </c>
      <c r="H52" s="12">
        <f t="shared" si="977"/>
        <v>0.49025487256371814</v>
      </c>
      <c r="I52" s="11">
        <v>29</v>
      </c>
      <c r="J52" s="12">
        <f t="shared" si="978"/>
        <v>8.8685015290519878E-2</v>
      </c>
      <c r="K52" s="155">
        <v>146.95470000000003</v>
      </c>
      <c r="L52" s="11"/>
      <c r="M52" s="11"/>
      <c r="N52" s="14"/>
      <c r="O52" s="10">
        <v>1</v>
      </c>
      <c r="P52" s="11"/>
      <c r="Q52" s="74">
        <f t="shared" si="1046"/>
        <v>660</v>
      </c>
      <c r="R52" s="74">
        <f t="shared" si="1047"/>
        <v>55</v>
      </c>
      <c r="S52" s="11">
        <v>308</v>
      </c>
      <c r="T52" s="12">
        <f t="shared" si="981"/>
        <v>0.50303030303030305</v>
      </c>
      <c r="U52" s="11">
        <v>24</v>
      </c>
      <c r="V52" s="12">
        <f t="shared" si="982"/>
        <v>7.2289156626506021E-2</v>
      </c>
      <c r="W52" s="159">
        <v>152.42429999999999</v>
      </c>
      <c r="X52" s="11"/>
      <c r="Y52" s="11"/>
      <c r="Z52" s="14"/>
      <c r="AA52" s="10">
        <v>1</v>
      </c>
      <c r="AB52" s="11"/>
      <c r="AC52" s="74">
        <f t="shared" si="1048"/>
        <v>664</v>
      </c>
      <c r="AD52" s="74">
        <f t="shared" si="1049"/>
        <v>53</v>
      </c>
      <c r="AE52" s="11">
        <v>350</v>
      </c>
      <c r="AF52" s="12">
        <f t="shared" si="985"/>
        <v>0.54819277108433739</v>
      </c>
      <c r="AG52" s="11">
        <v>14</v>
      </c>
      <c r="AH52" s="12">
        <f t="shared" si="986"/>
        <v>3.8461538461538464E-2</v>
      </c>
      <c r="AI52" s="159">
        <v>152.33880000000002</v>
      </c>
      <c r="AJ52" s="11"/>
      <c r="AK52" s="11"/>
      <c r="AL52" s="14"/>
      <c r="AM52" s="10"/>
      <c r="AN52" s="11"/>
      <c r="AO52" s="74">
        <f t="shared" si="1050"/>
        <v>204</v>
      </c>
      <c r="AP52" s="74">
        <f t="shared" si="1051"/>
        <v>17</v>
      </c>
      <c r="AQ52" s="11">
        <v>106</v>
      </c>
      <c r="AR52" s="12">
        <f t="shared" si="989"/>
        <v>0.54411764705882348</v>
      </c>
      <c r="AS52" s="11">
        <v>5</v>
      </c>
      <c r="AT52" s="12">
        <f t="shared" si="990"/>
        <v>4.5045045045045043E-2</v>
      </c>
      <c r="AU52" s="159">
        <v>153.02279999999996</v>
      </c>
      <c r="AV52" s="11"/>
      <c r="AW52" s="11"/>
      <c r="AX52" s="14"/>
      <c r="AY52" s="10"/>
      <c r="AZ52" s="11"/>
      <c r="BA52" s="74">
        <f t="shared" si="1052"/>
        <v>667</v>
      </c>
      <c r="BB52" s="74">
        <f t="shared" si="1053"/>
        <v>56</v>
      </c>
      <c r="BC52" s="11">
        <v>362</v>
      </c>
      <c r="BD52" s="12">
        <f t="shared" si="993"/>
        <v>0.56971514242878563</v>
      </c>
      <c r="BE52" s="11">
        <v>18</v>
      </c>
      <c r="BF52" s="12">
        <f t="shared" si="994"/>
        <v>4.736842105263158E-2</v>
      </c>
      <c r="BG52" s="13"/>
      <c r="BH52" s="11"/>
      <c r="BI52" s="11"/>
      <c r="BJ52" s="14"/>
      <c r="BK52" s="10">
        <v>1</v>
      </c>
      <c r="BL52" s="11"/>
      <c r="BM52" s="74">
        <f t="shared" si="1054"/>
        <v>662</v>
      </c>
      <c r="BN52" s="74">
        <f t="shared" si="1055"/>
        <v>54</v>
      </c>
      <c r="BO52" s="11">
        <v>352</v>
      </c>
      <c r="BP52" s="12">
        <f t="shared" si="997"/>
        <v>0.5558912386706949</v>
      </c>
      <c r="BQ52" s="11">
        <v>16</v>
      </c>
      <c r="BR52" s="12">
        <f t="shared" si="998"/>
        <v>4.3478260869565216E-2</v>
      </c>
      <c r="BS52" s="13"/>
      <c r="BT52" s="11"/>
      <c r="BU52" s="11"/>
      <c r="BV52" s="14"/>
      <c r="BW52" s="10"/>
      <c r="BX52" s="11"/>
      <c r="BY52" s="74">
        <f t="shared" si="1056"/>
        <v>0</v>
      </c>
      <c r="BZ52" s="74">
        <f t="shared" si="1056"/>
        <v>0</v>
      </c>
      <c r="CA52" s="11"/>
      <c r="CB52" s="12" t="e">
        <f t="shared" si="1000"/>
        <v>#DIV/0!</v>
      </c>
      <c r="CC52" s="11"/>
      <c r="CD52" s="12" t="e">
        <f t="shared" si="1001"/>
        <v>#DIV/0!</v>
      </c>
      <c r="CE52" s="13"/>
      <c r="CF52" s="11"/>
      <c r="CG52" s="11"/>
      <c r="CH52" s="14"/>
      <c r="CI52" s="10"/>
      <c r="CJ52" s="11"/>
      <c r="CK52" s="74">
        <f t="shared" si="1057"/>
        <v>0</v>
      </c>
      <c r="CL52" s="74">
        <f t="shared" si="1057"/>
        <v>0</v>
      </c>
      <c r="CM52" s="11"/>
      <c r="CN52" s="12" t="e">
        <f t="shared" si="1003"/>
        <v>#DIV/0!</v>
      </c>
      <c r="CO52" s="11"/>
      <c r="CP52" s="12" t="e">
        <f t="shared" si="1004"/>
        <v>#DIV/0!</v>
      </c>
      <c r="CQ52" s="13"/>
      <c r="CR52" s="11"/>
      <c r="CS52" s="11"/>
      <c r="CT52" s="14"/>
      <c r="CU52" s="10"/>
      <c r="CV52" s="11"/>
      <c r="CW52" s="74">
        <f t="shared" si="1058"/>
        <v>0</v>
      </c>
      <c r="CX52" s="74">
        <f t="shared" si="1058"/>
        <v>0</v>
      </c>
      <c r="CY52" s="11"/>
      <c r="CZ52" s="12" t="e">
        <f t="shared" si="1006"/>
        <v>#DIV/0!</v>
      </c>
      <c r="DA52" s="11"/>
      <c r="DB52" s="12" t="e">
        <f t="shared" si="1007"/>
        <v>#DIV/0!</v>
      </c>
      <c r="DC52" s="13"/>
      <c r="DD52" s="11"/>
      <c r="DE52" s="11"/>
      <c r="DF52" s="14"/>
      <c r="DG52" s="10"/>
      <c r="DH52" s="11"/>
      <c r="DI52" s="74">
        <f t="shared" si="1059"/>
        <v>0</v>
      </c>
      <c r="DJ52" s="74">
        <f t="shared" si="1059"/>
        <v>0</v>
      </c>
      <c r="DK52" s="11"/>
      <c r="DL52" s="12" t="e">
        <f t="shared" si="1009"/>
        <v>#DIV/0!</v>
      </c>
      <c r="DM52" s="11"/>
      <c r="DN52" s="12" t="e">
        <f t="shared" si="1010"/>
        <v>#DIV/0!</v>
      </c>
      <c r="DO52" s="13"/>
      <c r="DP52" s="11"/>
      <c r="DQ52" s="11"/>
      <c r="DR52" s="14"/>
      <c r="DS52" s="10"/>
      <c r="DT52" s="11"/>
      <c r="DU52" s="74">
        <f t="shared" si="1060"/>
        <v>0</v>
      </c>
      <c r="DV52" s="74">
        <f t="shared" si="1060"/>
        <v>0</v>
      </c>
      <c r="DW52" s="11"/>
      <c r="DX52" s="12" t="e">
        <f t="shared" si="1012"/>
        <v>#DIV/0!</v>
      </c>
      <c r="DY52" s="11"/>
      <c r="DZ52" s="12" t="e">
        <f t="shared" si="1013"/>
        <v>#DIV/0!</v>
      </c>
      <c r="EA52" s="13"/>
      <c r="EB52" s="11"/>
      <c r="EC52" s="11"/>
      <c r="ED52" s="14"/>
      <c r="EE52" s="10"/>
      <c r="EF52" s="11"/>
      <c r="EG52" s="74">
        <f t="shared" si="1061"/>
        <v>0</v>
      </c>
      <c r="EH52" s="74">
        <f t="shared" si="1061"/>
        <v>0</v>
      </c>
      <c r="EI52" s="11"/>
      <c r="EJ52" s="12" t="e">
        <f t="shared" si="1015"/>
        <v>#DIV/0!</v>
      </c>
      <c r="EK52" s="11"/>
      <c r="EL52" s="12" t="e">
        <f t="shared" si="1016"/>
        <v>#DIV/0!</v>
      </c>
      <c r="EM52" s="13"/>
      <c r="EN52" s="11"/>
      <c r="EO52" s="11"/>
      <c r="EP52" s="14"/>
      <c r="EQ52" s="10"/>
      <c r="ER52" s="11"/>
      <c r="ES52" s="74">
        <f t="shared" si="1062"/>
        <v>0</v>
      </c>
      <c r="ET52" s="74">
        <f t="shared" si="1062"/>
        <v>0</v>
      </c>
      <c r="EU52" s="11"/>
      <c r="EV52" s="12" t="e">
        <f t="shared" si="1018"/>
        <v>#DIV/0!</v>
      </c>
      <c r="EW52" s="11"/>
      <c r="EX52" s="12" t="e">
        <f t="shared" si="1019"/>
        <v>#DIV/0!</v>
      </c>
      <c r="EY52" s="13"/>
      <c r="EZ52" s="11"/>
      <c r="FA52" s="11"/>
      <c r="FB52" s="14"/>
      <c r="FC52" s="10"/>
      <c r="FD52" s="11"/>
      <c r="FE52" s="74">
        <f t="shared" si="1063"/>
        <v>0</v>
      </c>
      <c r="FF52" s="74">
        <f t="shared" si="1063"/>
        <v>0</v>
      </c>
      <c r="FG52" s="11"/>
      <c r="FH52" s="12" t="e">
        <f t="shared" si="1021"/>
        <v>#DIV/0!</v>
      </c>
      <c r="FI52" s="11"/>
      <c r="FJ52" s="12" t="e">
        <f t="shared" si="1022"/>
        <v>#DIV/0!</v>
      </c>
      <c r="FK52" s="13"/>
      <c r="FL52" s="11"/>
      <c r="FM52" s="11"/>
      <c r="FN52" s="14"/>
      <c r="FO52" s="10"/>
      <c r="FP52" s="11"/>
      <c r="FQ52" s="74">
        <f t="shared" si="1064"/>
        <v>0</v>
      </c>
      <c r="FR52" s="74">
        <f t="shared" si="1064"/>
        <v>0</v>
      </c>
      <c r="FS52" s="11"/>
      <c r="FT52" s="12" t="e">
        <f t="shared" si="1024"/>
        <v>#DIV/0!</v>
      </c>
      <c r="FU52" s="11"/>
      <c r="FV52" s="12" t="e">
        <f t="shared" si="1025"/>
        <v>#DIV/0!</v>
      </c>
      <c r="FW52" s="13"/>
      <c r="FX52" s="11"/>
      <c r="FY52" s="11"/>
      <c r="FZ52" s="14"/>
      <c r="GA52" s="10"/>
      <c r="GB52" s="11"/>
      <c r="GC52" s="74">
        <f t="shared" si="1065"/>
        <v>0</v>
      </c>
      <c r="GD52" s="74">
        <f t="shared" si="1065"/>
        <v>0</v>
      </c>
      <c r="GE52" s="11"/>
      <c r="GF52" s="12" t="e">
        <f t="shared" si="1027"/>
        <v>#DIV/0!</v>
      </c>
      <c r="GG52" s="11"/>
      <c r="GH52" s="12" t="e">
        <f t="shared" si="1028"/>
        <v>#DIV/0!</v>
      </c>
      <c r="GI52" s="13"/>
      <c r="GJ52" s="11"/>
      <c r="GK52" s="11"/>
      <c r="GL52" s="14"/>
      <c r="GM52" s="10"/>
      <c r="GN52" s="11"/>
      <c r="GO52" s="74">
        <f t="shared" si="1066"/>
        <v>0</v>
      </c>
      <c r="GP52" s="74">
        <f t="shared" si="1066"/>
        <v>0</v>
      </c>
      <c r="GQ52" s="11"/>
      <c r="GR52" s="12" t="e">
        <f t="shared" si="1030"/>
        <v>#DIV/0!</v>
      </c>
      <c r="GS52" s="11"/>
      <c r="GT52" s="12" t="e">
        <f t="shared" si="1031"/>
        <v>#DIV/0!</v>
      </c>
      <c r="GU52" s="13"/>
      <c r="GV52" s="11"/>
      <c r="GW52" s="11"/>
      <c r="GX52" s="14"/>
      <c r="GY52" s="10"/>
      <c r="GZ52" s="11"/>
      <c r="HA52" s="74">
        <f t="shared" si="1067"/>
        <v>0</v>
      </c>
      <c r="HB52" s="74">
        <f t="shared" si="1067"/>
        <v>0</v>
      </c>
      <c r="HC52" s="11"/>
      <c r="HD52" s="12" t="e">
        <f t="shared" si="1033"/>
        <v>#DIV/0!</v>
      </c>
      <c r="HE52" s="11"/>
      <c r="HF52" s="12" t="e">
        <f t="shared" si="1034"/>
        <v>#DIV/0!</v>
      </c>
      <c r="HG52" s="13"/>
      <c r="HH52" s="11"/>
      <c r="HI52" s="11"/>
      <c r="HJ52" s="14"/>
      <c r="HK52" s="10">
        <f t="shared" si="1035"/>
        <v>3</v>
      </c>
      <c r="HL52" s="11">
        <f t="shared" si="1036"/>
        <v>0</v>
      </c>
      <c r="HM52" s="11">
        <f t="shared" si="1037"/>
        <v>3524</v>
      </c>
      <c r="HN52" s="11">
        <f t="shared" si="1038"/>
        <v>291</v>
      </c>
      <c r="HO52" s="11">
        <f t="shared" si="1039"/>
        <v>1882</v>
      </c>
      <c r="HP52" s="202">
        <f t="shared" si="1040"/>
        <v>0.53405221339387066</v>
      </c>
      <c r="HQ52" s="15">
        <f t="shared" si="1041"/>
        <v>106</v>
      </c>
      <c r="HR52" s="12">
        <f t="shared" si="1042"/>
        <v>5.6323060573857602E-2</v>
      </c>
      <c r="HS52" s="16">
        <v>61.8</v>
      </c>
      <c r="HT52" s="17">
        <v>1652</v>
      </c>
      <c r="HU52" s="16">
        <f t="shared" si="1043"/>
        <v>87.778958554729016</v>
      </c>
      <c r="HV52" s="15"/>
      <c r="HW52" s="14"/>
    </row>
    <row r="53" spans="1:231" ht="18.75" x14ac:dyDescent="0.25">
      <c r="A53" s="211"/>
      <c r="B53" s="41">
        <f t="shared" si="429"/>
        <v>44543</v>
      </c>
      <c r="C53" s="10">
        <v>2</v>
      </c>
      <c r="D53" s="11"/>
      <c r="E53" s="74">
        <f t="shared" si="1044"/>
        <v>665</v>
      </c>
      <c r="F53" s="74">
        <f t="shared" si="1045"/>
        <v>56</v>
      </c>
      <c r="G53" s="11">
        <v>293</v>
      </c>
      <c r="H53" s="12">
        <f t="shared" si="977"/>
        <v>0.47669172932330828</v>
      </c>
      <c r="I53" s="11">
        <v>24</v>
      </c>
      <c r="J53" s="12">
        <f t="shared" si="978"/>
        <v>7.5709779179810727E-2</v>
      </c>
      <c r="K53" s="11"/>
      <c r="L53" s="11"/>
      <c r="M53" s="18"/>
      <c r="N53" s="20"/>
      <c r="O53" s="10">
        <v>2</v>
      </c>
      <c r="P53" s="11"/>
      <c r="Q53" s="74">
        <f t="shared" si="1046"/>
        <v>658</v>
      </c>
      <c r="R53" s="74">
        <f t="shared" si="1047"/>
        <v>55</v>
      </c>
      <c r="S53" s="11">
        <v>302</v>
      </c>
      <c r="T53" s="12">
        <f t="shared" si="981"/>
        <v>0.49696048632218848</v>
      </c>
      <c r="U53" s="11">
        <v>25</v>
      </c>
      <c r="V53" s="12">
        <f t="shared" si="982"/>
        <v>7.64525993883792E-2</v>
      </c>
      <c r="W53" s="11"/>
      <c r="X53" s="11"/>
      <c r="Y53" s="18"/>
      <c r="Z53" s="20"/>
      <c r="AA53" s="10">
        <v>2</v>
      </c>
      <c r="AB53" s="11"/>
      <c r="AC53" s="74">
        <f t="shared" si="1048"/>
        <v>662</v>
      </c>
      <c r="AD53" s="74">
        <f t="shared" si="1049"/>
        <v>53</v>
      </c>
      <c r="AE53" s="11">
        <v>352</v>
      </c>
      <c r="AF53" s="12">
        <f t="shared" si="985"/>
        <v>0.56495468277945615</v>
      </c>
      <c r="AG53" s="11">
        <v>22</v>
      </c>
      <c r="AH53" s="12">
        <f t="shared" si="986"/>
        <v>5.8823529411764705E-2</v>
      </c>
      <c r="AI53" s="11"/>
      <c r="AJ53" s="11"/>
      <c r="AK53" s="18"/>
      <c r="AL53" s="20"/>
      <c r="AM53" s="10"/>
      <c r="AN53" s="11"/>
      <c r="AO53" s="74">
        <f t="shared" si="1050"/>
        <v>204</v>
      </c>
      <c r="AP53" s="74">
        <f t="shared" si="1051"/>
        <v>17</v>
      </c>
      <c r="AQ53" s="11">
        <v>106</v>
      </c>
      <c r="AR53" s="12">
        <f t="shared" si="989"/>
        <v>0.53921568627450978</v>
      </c>
      <c r="AS53" s="11">
        <v>4</v>
      </c>
      <c r="AT53" s="12">
        <f t="shared" si="990"/>
        <v>3.6363636363636362E-2</v>
      </c>
      <c r="AU53" s="11"/>
      <c r="AV53" s="11"/>
      <c r="AW53" s="18"/>
      <c r="AX53" s="20"/>
      <c r="AY53" s="10">
        <v>1</v>
      </c>
      <c r="AZ53" s="11"/>
      <c r="BA53" s="74">
        <f t="shared" si="1052"/>
        <v>666</v>
      </c>
      <c r="BB53" s="74">
        <f t="shared" si="1053"/>
        <v>56</v>
      </c>
      <c r="BC53" s="11">
        <v>357</v>
      </c>
      <c r="BD53" s="12">
        <f t="shared" si="993"/>
        <v>0.55855855855855852</v>
      </c>
      <c r="BE53" s="11">
        <v>15</v>
      </c>
      <c r="BF53" s="12">
        <f t="shared" si="994"/>
        <v>4.0322580645161289E-2</v>
      </c>
      <c r="BG53" s="11"/>
      <c r="BH53" s="11"/>
      <c r="BI53" s="18"/>
      <c r="BJ53" s="20"/>
      <c r="BK53" s="10">
        <v>1</v>
      </c>
      <c r="BL53" s="11"/>
      <c r="BM53" s="74">
        <f t="shared" si="1054"/>
        <v>661</v>
      </c>
      <c r="BN53" s="74">
        <f t="shared" si="1055"/>
        <v>54</v>
      </c>
      <c r="BO53" s="11">
        <v>395</v>
      </c>
      <c r="BP53" s="12">
        <f t="shared" si="997"/>
        <v>0.61422087745839637</v>
      </c>
      <c r="BQ53" s="11">
        <v>11</v>
      </c>
      <c r="BR53" s="12">
        <f t="shared" si="998"/>
        <v>2.7093596059113302E-2</v>
      </c>
      <c r="BS53" s="11"/>
      <c r="BT53" s="11"/>
      <c r="BU53" s="18"/>
      <c r="BV53" s="20"/>
      <c r="BW53" s="10"/>
      <c r="BX53" s="11"/>
      <c r="BY53" s="74">
        <f t="shared" si="1056"/>
        <v>0</v>
      </c>
      <c r="BZ53" s="74">
        <f t="shared" si="1056"/>
        <v>0</v>
      </c>
      <c r="CA53" s="11"/>
      <c r="CB53" s="12" t="e">
        <f t="shared" si="1000"/>
        <v>#DIV/0!</v>
      </c>
      <c r="CC53" s="11"/>
      <c r="CD53" s="12" t="e">
        <f t="shared" si="1001"/>
        <v>#DIV/0!</v>
      </c>
      <c r="CE53" s="11"/>
      <c r="CF53" s="11"/>
      <c r="CG53" s="18"/>
      <c r="CH53" s="20"/>
      <c r="CI53" s="10"/>
      <c r="CJ53" s="11"/>
      <c r="CK53" s="74">
        <f t="shared" si="1057"/>
        <v>0</v>
      </c>
      <c r="CL53" s="74">
        <f t="shared" si="1057"/>
        <v>0</v>
      </c>
      <c r="CM53" s="11"/>
      <c r="CN53" s="12" t="e">
        <f t="shared" si="1003"/>
        <v>#DIV/0!</v>
      </c>
      <c r="CO53" s="11"/>
      <c r="CP53" s="12" t="e">
        <f t="shared" si="1004"/>
        <v>#DIV/0!</v>
      </c>
      <c r="CQ53" s="11"/>
      <c r="CR53" s="11"/>
      <c r="CS53" s="18"/>
      <c r="CT53" s="20"/>
      <c r="CU53" s="10"/>
      <c r="CV53" s="11"/>
      <c r="CW53" s="74">
        <f t="shared" si="1058"/>
        <v>0</v>
      </c>
      <c r="CX53" s="74">
        <f t="shared" si="1058"/>
        <v>0</v>
      </c>
      <c r="CY53" s="11"/>
      <c r="CZ53" s="12" t="e">
        <f t="shared" si="1006"/>
        <v>#DIV/0!</v>
      </c>
      <c r="DA53" s="11"/>
      <c r="DB53" s="12" t="e">
        <f t="shared" si="1007"/>
        <v>#DIV/0!</v>
      </c>
      <c r="DC53" s="11"/>
      <c r="DD53" s="11"/>
      <c r="DE53" s="18"/>
      <c r="DF53" s="20"/>
      <c r="DG53" s="10"/>
      <c r="DH53" s="11"/>
      <c r="DI53" s="74">
        <f t="shared" si="1059"/>
        <v>0</v>
      </c>
      <c r="DJ53" s="74">
        <f t="shared" si="1059"/>
        <v>0</v>
      </c>
      <c r="DK53" s="11"/>
      <c r="DL53" s="12" t="e">
        <f t="shared" si="1009"/>
        <v>#DIV/0!</v>
      </c>
      <c r="DM53" s="11"/>
      <c r="DN53" s="12" t="e">
        <f t="shared" si="1010"/>
        <v>#DIV/0!</v>
      </c>
      <c r="DO53" s="11"/>
      <c r="DP53" s="11"/>
      <c r="DQ53" s="18"/>
      <c r="DR53" s="20"/>
      <c r="DS53" s="10"/>
      <c r="DT53" s="11"/>
      <c r="DU53" s="74">
        <f t="shared" si="1060"/>
        <v>0</v>
      </c>
      <c r="DV53" s="74">
        <f t="shared" si="1060"/>
        <v>0</v>
      </c>
      <c r="DW53" s="11"/>
      <c r="DX53" s="12" t="e">
        <f t="shared" si="1012"/>
        <v>#DIV/0!</v>
      </c>
      <c r="DY53" s="11"/>
      <c r="DZ53" s="12" t="e">
        <f t="shared" si="1013"/>
        <v>#DIV/0!</v>
      </c>
      <c r="EA53" s="11"/>
      <c r="EB53" s="11"/>
      <c r="EC53" s="18"/>
      <c r="ED53" s="20"/>
      <c r="EE53" s="10"/>
      <c r="EF53" s="11"/>
      <c r="EG53" s="74">
        <f t="shared" si="1061"/>
        <v>0</v>
      </c>
      <c r="EH53" s="74">
        <f t="shared" si="1061"/>
        <v>0</v>
      </c>
      <c r="EI53" s="11"/>
      <c r="EJ53" s="12" t="e">
        <f t="shared" si="1015"/>
        <v>#DIV/0!</v>
      </c>
      <c r="EK53" s="11"/>
      <c r="EL53" s="12" t="e">
        <f t="shared" si="1016"/>
        <v>#DIV/0!</v>
      </c>
      <c r="EM53" s="11"/>
      <c r="EN53" s="11"/>
      <c r="EO53" s="18"/>
      <c r="EP53" s="20"/>
      <c r="EQ53" s="10"/>
      <c r="ER53" s="11"/>
      <c r="ES53" s="74">
        <f t="shared" si="1062"/>
        <v>0</v>
      </c>
      <c r="ET53" s="74">
        <f t="shared" si="1062"/>
        <v>0</v>
      </c>
      <c r="EU53" s="11"/>
      <c r="EV53" s="12" t="e">
        <f t="shared" si="1018"/>
        <v>#DIV/0!</v>
      </c>
      <c r="EW53" s="11"/>
      <c r="EX53" s="12" t="e">
        <f t="shared" si="1019"/>
        <v>#DIV/0!</v>
      </c>
      <c r="EY53" s="11"/>
      <c r="EZ53" s="11"/>
      <c r="FA53" s="18"/>
      <c r="FB53" s="20"/>
      <c r="FC53" s="10"/>
      <c r="FD53" s="11"/>
      <c r="FE53" s="74">
        <f t="shared" si="1063"/>
        <v>0</v>
      </c>
      <c r="FF53" s="74">
        <f t="shared" si="1063"/>
        <v>0</v>
      </c>
      <c r="FG53" s="11"/>
      <c r="FH53" s="12" t="e">
        <f t="shared" si="1021"/>
        <v>#DIV/0!</v>
      </c>
      <c r="FI53" s="11"/>
      <c r="FJ53" s="12" t="e">
        <f t="shared" si="1022"/>
        <v>#DIV/0!</v>
      </c>
      <c r="FK53" s="11"/>
      <c r="FL53" s="11"/>
      <c r="FM53" s="18"/>
      <c r="FN53" s="20"/>
      <c r="FO53" s="10"/>
      <c r="FP53" s="11"/>
      <c r="FQ53" s="74">
        <f t="shared" si="1064"/>
        <v>0</v>
      </c>
      <c r="FR53" s="74">
        <f t="shared" si="1064"/>
        <v>0</v>
      </c>
      <c r="FS53" s="11"/>
      <c r="FT53" s="12" t="e">
        <f t="shared" si="1024"/>
        <v>#DIV/0!</v>
      </c>
      <c r="FU53" s="11"/>
      <c r="FV53" s="12" t="e">
        <f t="shared" si="1025"/>
        <v>#DIV/0!</v>
      </c>
      <c r="FW53" s="11"/>
      <c r="FX53" s="11"/>
      <c r="FY53" s="18"/>
      <c r="FZ53" s="20"/>
      <c r="GA53" s="10"/>
      <c r="GB53" s="11"/>
      <c r="GC53" s="74">
        <f t="shared" si="1065"/>
        <v>0</v>
      </c>
      <c r="GD53" s="74">
        <f t="shared" si="1065"/>
        <v>0</v>
      </c>
      <c r="GE53" s="11"/>
      <c r="GF53" s="12" t="e">
        <f t="shared" si="1027"/>
        <v>#DIV/0!</v>
      </c>
      <c r="GG53" s="11"/>
      <c r="GH53" s="12" t="e">
        <f t="shared" si="1028"/>
        <v>#DIV/0!</v>
      </c>
      <c r="GI53" s="11"/>
      <c r="GJ53" s="11"/>
      <c r="GK53" s="18"/>
      <c r="GL53" s="20"/>
      <c r="GM53" s="10"/>
      <c r="GN53" s="11"/>
      <c r="GO53" s="74">
        <f t="shared" si="1066"/>
        <v>0</v>
      </c>
      <c r="GP53" s="74">
        <f t="shared" si="1066"/>
        <v>0</v>
      </c>
      <c r="GQ53" s="11"/>
      <c r="GR53" s="12" t="e">
        <f t="shared" si="1030"/>
        <v>#DIV/0!</v>
      </c>
      <c r="GS53" s="11"/>
      <c r="GT53" s="12" t="e">
        <f t="shared" si="1031"/>
        <v>#DIV/0!</v>
      </c>
      <c r="GU53" s="11"/>
      <c r="GV53" s="11"/>
      <c r="GW53" s="18"/>
      <c r="GX53" s="20"/>
      <c r="GY53" s="10"/>
      <c r="GZ53" s="11"/>
      <c r="HA53" s="74">
        <f t="shared" si="1067"/>
        <v>0</v>
      </c>
      <c r="HB53" s="74">
        <f t="shared" si="1067"/>
        <v>0</v>
      </c>
      <c r="HC53" s="11"/>
      <c r="HD53" s="12" t="e">
        <f t="shared" si="1033"/>
        <v>#DIV/0!</v>
      </c>
      <c r="HE53" s="11"/>
      <c r="HF53" s="12" t="e">
        <f t="shared" si="1034"/>
        <v>#DIV/0!</v>
      </c>
      <c r="HG53" s="11"/>
      <c r="HH53" s="11"/>
      <c r="HI53" s="18"/>
      <c r="HJ53" s="20"/>
      <c r="HK53" s="10">
        <f t="shared" si="1035"/>
        <v>8</v>
      </c>
      <c r="HL53" s="11">
        <f t="shared" si="1036"/>
        <v>0</v>
      </c>
      <c r="HM53" s="11">
        <f t="shared" si="1037"/>
        <v>3516</v>
      </c>
      <c r="HN53" s="11">
        <f t="shared" si="1038"/>
        <v>291</v>
      </c>
      <c r="HO53" s="11">
        <f t="shared" si="1039"/>
        <v>1906</v>
      </c>
      <c r="HP53" s="202">
        <f t="shared" si="1040"/>
        <v>0.54209328782707622</v>
      </c>
      <c r="HQ53" s="15">
        <f t="shared" si="1041"/>
        <v>101</v>
      </c>
      <c r="HR53" s="12">
        <f t="shared" si="1042"/>
        <v>5.2990556138509969E-2</v>
      </c>
      <c r="HS53" s="16">
        <v>61.4</v>
      </c>
      <c r="HT53" s="17">
        <v>1687</v>
      </c>
      <c r="HU53" s="16">
        <f t="shared" si="1043"/>
        <v>88.509968520461697</v>
      </c>
      <c r="HV53" s="18"/>
      <c r="HW53" s="20"/>
    </row>
    <row r="54" spans="1:231" ht="18.75" x14ac:dyDescent="0.25">
      <c r="A54" s="211"/>
      <c r="B54" s="41">
        <f t="shared" si="429"/>
        <v>44544</v>
      </c>
      <c r="C54" s="10"/>
      <c r="D54" s="11"/>
      <c r="E54" s="74">
        <f t="shared" si="1044"/>
        <v>665</v>
      </c>
      <c r="F54" s="74">
        <f t="shared" si="1045"/>
        <v>56</v>
      </c>
      <c r="G54" s="11">
        <v>296</v>
      </c>
      <c r="H54" s="12">
        <f t="shared" si="977"/>
        <v>0.48421052631578948</v>
      </c>
      <c r="I54" s="11">
        <v>26</v>
      </c>
      <c r="J54" s="12">
        <f t="shared" si="978"/>
        <v>8.0745341614906832E-2</v>
      </c>
      <c r="K54" s="159">
        <v>152.59530000000004</v>
      </c>
      <c r="L54" s="13"/>
      <c r="M54" s="25">
        <v>3865</v>
      </c>
      <c r="N54" s="38">
        <v>4260</v>
      </c>
      <c r="O54" s="10">
        <v>1</v>
      </c>
      <c r="P54" s="11"/>
      <c r="Q54" s="74">
        <f t="shared" si="1046"/>
        <v>657</v>
      </c>
      <c r="R54" s="74">
        <f t="shared" si="1047"/>
        <v>55</v>
      </c>
      <c r="S54" s="11">
        <v>298</v>
      </c>
      <c r="T54" s="12">
        <f t="shared" si="981"/>
        <v>0.49619482496194822</v>
      </c>
      <c r="U54" s="11">
        <v>28</v>
      </c>
      <c r="V54" s="12">
        <f t="shared" si="982"/>
        <v>8.5889570552147243E-2</v>
      </c>
      <c r="W54" s="13"/>
      <c r="X54" s="13"/>
      <c r="Y54" s="25">
        <v>3865</v>
      </c>
      <c r="Z54" s="38">
        <v>4260</v>
      </c>
      <c r="AA54" s="10"/>
      <c r="AB54" s="11"/>
      <c r="AC54" s="74">
        <f t="shared" si="1048"/>
        <v>662</v>
      </c>
      <c r="AD54" s="74">
        <f t="shared" si="1049"/>
        <v>53</v>
      </c>
      <c r="AE54" s="11">
        <v>351</v>
      </c>
      <c r="AF54" s="12">
        <f t="shared" si="985"/>
        <v>0.55891238670694865</v>
      </c>
      <c r="AG54" s="11">
        <v>19</v>
      </c>
      <c r="AH54" s="12">
        <f t="shared" si="986"/>
        <v>5.1351351351351354E-2</v>
      </c>
      <c r="AI54" s="168">
        <v>158.70000000000002</v>
      </c>
      <c r="AJ54" s="13"/>
      <c r="AK54" s="25">
        <v>3865</v>
      </c>
      <c r="AL54" s="38">
        <v>4260</v>
      </c>
      <c r="AM54" s="10"/>
      <c r="AN54" s="11"/>
      <c r="AO54" s="74">
        <f t="shared" si="1050"/>
        <v>204</v>
      </c>
      <c r="AP54" s="74">
        <f t="shared" si="1051"/>
        <v>17</v>
      </c>
      <c r="AQ54" s="11">
        <v>122</v>
      </c>
      <c r="AR54" s="12">
        <f t="shared" si="989"/>
        <v>0.63235294117647056</v>
      </c>
      <c r="AS54" s="11">
        <v>7</v>
      </c>
      <c r="AT54" s="12">
        <f t="shared" si="990"/>
        <v>5.4263565891472867E-2</v>
      </c>
      <c r="AU54" s="168">
        <v>158.69999999999996</v>
      </c>
      <c r="AV54" s="13"/>
      <c r="AW54" s="25">
        <v>3865</v>
      </c>
      <c r="AX54" s="38">
        <v>4260</v>
      </c>
      <c r="AY54" s="10">
        <v>2</v>
      </c>
      <c r="AZ54" s="11"/>
      <c r="BA54" s="74">
        <f t="shared" si="1052"/>
        <v>664</v>
      </c>
      <c r="BB54" s="74">
        <f t="shared" si="1053"/>
        <v>56</v>
      </c>
      <c r="BC54" s="11">
        <v>350</v>
      </c>
      <c r="BD54" s="12">
        <f t="shared" si="993"/>
        <v>0.56927710843373491</v>
      </c>
      <c r="BE54" s="11">
        <v>28</v>
      </c>
      <c r="BF54" s="12">
        <f t="shared" si="994"/>
        <v>7.407407407407407E-2</v>
      </c>
      <c r="BG54" s="13"/>
      <c r="BH54" s="13"/>
      <c r="BI54" s="25">
        <v>3865</v>
      </c>
      <c r="BJ54" s="38">
        <v>4260</v>
      </c>
      <c r="BK54" s="10">
        <v>1</v>
      </c>
      <c r="BL54" s="11"/>
      <c r="BM54" s="74">
        <f t="shared" si="1054"/>
        <v>660</v>
      </c>
      <c r="BN54" s="74">
        <f t="shared" si="1055"/>
        <v>54</v>
      </c>
      <c r="BO54" s="11">
        <v>323</v>
      </c>
      <c r="BP54" s="12">
        <f t="shared" si="997"/>
        <v>0.51060606060606062</v>
      </c>
      <c r="BQ54" s="11">
        <v>14</v>
      </c>
      <c r="BR54" s="12">
        <f t="shared" si="998"/>
        <v>4.1543026706231452E-2</v>
      </c>
      <c r="BS54" s="13"/>
      <c r="BT54" s="13"/>
      <c r="BU54" s="25">
        <v>3865</v>
      </c>
      <c r="BV54" s="38">
        <v>4260</v>
      </c>
      <c r="BW54" s="10"/>
      <c r="BX54" s="11"/>
      <c r="BY54" s="74">
        <f t="shared" si="1056"/>
        <v>0</v>
      </c>
      <c r="BZ54" s="74">
        <f t="shared" si="1056"/>
        <v>0</v>
      </c>
      <c r="CA54" s="11"/>
      <c r="CB54" s="12" t="e">
        <f t="shared" si="1000"/>
        <v>#DIV/0!</v>
      </c>
      <c r="CC54" s="11"/>
      <c r="CD54" s="12" t="e">
        <f t="shared" si="1001"/>
        <v>#DIV/0!</v>
      </c>
      <c r="CE54" s="13"/>
      <c r="CF54" s="13"/>
      <c r="CG54" s="25"/>
      <c r="CH54" s="38"/>
      <c r="CI54" s="10"/>
      <c r="CJ54" s="11"/>
      <c r="CK54" s="74">
        <f t="shared" si="1057"/>
        <v>0</v>
      </c>
      <c r="CL54" s="74">
        <f t="shared" si="1057"/>
        <v>0</v>
      </c>
      <c r="CM54" s="11"/>
      <c r="CN54" s="12" t="e">
        <f t="shared" si="1003"/>
        <v>#DIV/0!</v>
      </c>
      <c r="CO54" s="11"/>
      <c r="CP54" s="12" t="e">
        <f t="shared" si="1004"/>
        <v>#DIV/0!</v>
      </c>
      <c r="CQ54" s="13"/>
      <c r="CR54" s="13"/>
      <c r="CS54" s="25"/>
      <c r="CT54" s="38"/>
      <c r="CU54" s="10"/>
      <c r="CV54" s="11"/>
      <c r="CW54" s="74">
        <f t="shared" si="1058"/>
        <v>0</v>
      </c>
      <c r="CX54" s="74">
        <f t="shared" si="1058"/>
        <v>0</v>
      </c>
      <c r="CY54" s="11"/>
      <c r="CZ54" s="12" t="e">
        <f t="shared" si="1006"/>
        <v>#DIV/0!</v>
      </c>
      <c r="DA54" s="11"/>
      <c r="DB54" s="12" t="e">
        <f t="shared" si="1007"/>
        <v>#DIV/0!</v>
      </c>
      <c r="DC54" s="13"/>
      <c r="DD54" s="13"/>
      <c r="DE54" s="25"/>
      <c r="DF54" s="38"/>
      <c r="DG54" s="10"/>
      <c r="DH54" s="11"/>
      <c r="DI54" s="74">
        <f t="shared" si="1059"/>
        <v>0</v>
      </c>
      <c r="DJ54" s="74">
        <f t="shared" si="1059"/>
        <v>0</v>
      </c>
      <c r="DK54" s="11"/>
      <c r="DL54" s="12" t="e">
        <f t="shared" si="1009"/>
        <v>#DIV/0!</v>
      </c>
      <c r="DM54" s="11"/>
      <c r="DN54" s="12" t="e">
        <f t="shared" si="1010"/>
        <v>#DIV/0!</v>
      </c>
      <c r="DO54" s="13"/>
      <c r="DP54" s="13"/>
      <c r="DQ54" s="25"/>
      <c r="DR54" s="38"/>
      <c r="DS54" s="10"/>
      <c r="DT54" s="11"/>
      <c r="DU54" s="74">
        <f t="shared" si="1060"/>
        <v>0</v>
      </c>
      <c r="DV54" s="74">
        <f t="shared" si="1060"/>
        <v>0</v>
      </c>
      <c r="DW54" s="11"/>
      <c r="DX54" s="12" t="e">
        <f t="shared" si="1012"/>
        <v>#DIV/0!</v>
      </c>
      <c r="DY54" s="11"/>
      <c r="DZ54" s="12" t="e">
        <f t="shared" si="1013"/>
        <v>#DIV/0!</v>
      </c>
      <c r="EA54" s="13"/>
      <c r="EB54" s="13"/>
      <c r="EC54" s="25"/>
      <c r="ED54" s="38"/>
      <c r="EE54" s="10"/>
      <c r="EF54" s="11"/>
      <c r="EG54" s="74">
        <f t="shared" si="1061"/>
        <v>0</v>
      </c>
      <c r="EH54" s="74">
        <f t="shared" si="1061"/>
        <v>0</v>
      </c>
      <c r="EI54" s="11"/>
      <c r="EJ54" s="12" t="e">
        <f t="shared" si="1015"/>
        <v>#DIV/0!</v>
      </c>
      <c r="EK54" s="11"/>
      <c r="EL54" s="12" t="e">
        <f t="shared" si="1016"/>
        <v>#DIV/0!</v>
      </c>
      <c r="EM54" s="13"/>
      <c r="EN54" s="13"/>
      <c r="EO54" s="25"/>
      <c r="EP54" s="38"/>
      <c r="EQ54" s="10"/>
      <c r="ER54" s="11"/>
      <c r="ES54" s="74">
        <f t="shared" si="1062"/>
        <v>0</v>
      </c>
      <c r="ET54" s="74">
        <f t="shared" si="1062"/>
        <v>0</v>
      </c>
      <c r="EU54" s="11"/>
      <c r="EV54" s="12" t="e">
        <f t="shared" si="1018"/>
        <v>#DIV/0!</v>
      </c>
      <c r="EW54" s="11"/>
      <c r="EX54" s="12" t="e">
        <f t="shared" si="1019"/>
        <v>#DIV/0!</v>
      </c>
      <c r="EY54" s="13"/>
      <c r="EZ54" s="13"/>
      <c r="FA54" s="25"/>
      <c r="FB54" s="38"/>
      <c r="FC54" s="10"/>
      <c r="FD54" s="11"/>
      <c r="FE54" s="74">
        <f t="shared" si="1063"/>
        <v>0</v>
      </c>
      <c r="FF54" s="74">
        <f t="shared" si="1063"/>
        <v>0</v>
      </c>
      <c r="FG54" s="11"/>
      <c r="FH54" s="12" t="e">
        <f t="shared" si="1021"/>
        <v>#DIV/0!</v>
      </c>
      <c r="FI54" s="11"/>
      <c r="FJ54" s="12" t="e">
        <f t="shared" si="1022"/>
        <v>#DIV/0!</v>
      </c>
      <c r="FK54" s="13"/>
      <c r="FL54" s="13"/>
      <c r="FM54" s="25"/>
      <c r="FN54" s="38"/>
      <c r="FO54" s="10"/>
      <c r="FP54" s="11"/>
      <c r="FQ54" s="74">
        <f t="shared" si="1064"/>
        <v>0</v>
      </c>
      <c r="FR54" s="74">
        <f t="shared" si="1064"/>
        <v>0</v>
      </c>
      <c r="FS54" s="11"/>
      <c r="FT54" s="12" t="e">
        <f t="shared" si="1024"/>
        <v>#DIV/0!</v>
      </c>
      <c r="FU54" s="11"/>
      <c r="FV54" s="12" t="e">
        <f t="shared" si="1025"/>
        <v>#DIV/0!</v>
      </c>
      <c r="FW54" s="13"/>
      <c r="FX54" s="13"/>
      <c r="FY54" s="25"/>
      <c r="FZ54" s="38"/>
      <c r="GA54" s="10"/>
      <c r="GB54" s="11"/>
      <c r="GC54" s="74">
        <f t="shared" si="1065"/>
        <v>0</v>
      </c>
      <c r="GD54" s="74">
        <f t="shared" si="1065"/>
        <v>0</v>
      </c>
      <c r="GE54" s="11"/>
      <c r="GF54" s="12" t="e">
        <f t="shared" si="1027"/>
        <v>#DIV/0!</v>
      </c>
      <c r="GG54" s="11"/>
      <c r="GH54" s="12" t="e">
        <f t="shared" si="1028"/>
        <v>#DIV/0!</v>
      </c>
      <c r="GI54" s="13"/>
      <c r="GJ54" s="13"/>
      <c r="GK54" s="25"/>
      <c r="GL54" s="38"/>
      <c r="GM54" s="10"/>
      <c r="GN54" s="11"/>
      <c r="GO54" s="74">
        <f t="shared" si="1066"/>
        <v>0</v>
      </c>
      <c r="GP54" s="74">
        <f t="shared" si="1066"/>
        <v>0</v>
      </c>
      <c r="GQ54" s="11"/>
      <c r="GR54" s="12" t="e">
        <f t="shared" si="1030"/>
        <v>#DIV/0!</v>
      </c>
      <c r="GS54" s="11"/>
      <c r="GT54" s="12" t="e">
        <f t="shared" si="1031"/>
        <v>#DIV/0!</v>
      </c>
      <c r="GU54" s="13"/>
      <c r="GV54" s="13"/>
      <c r="GW54" s="25"/>
      <c r="GX54" s="38"/>
      <c r="GY54" s="10"/>
      <c r="GZ54" s="11"/>
      <c r="HA54" s="74">
        <f t="shared" si="1067"/>
        <v>0</v>
      </c>
      <c r="HB54" s="74">
        <f t="shared" si="1067"/>
        <v>0</v>
      </c>
      <c r="HC54" s="11"/>
      <c r="HD54" s="12" t="e">
        <f t="shared" si="1033"/>
        <v>#DIV/0!</v>
      </c>
      <c r="HE54" s="11"/>
      <c r="HF54" s="12" t="e">
        <f t="shared" si="1034"/>
        <v>#DIV/0!</v>
      </c>
      <c r="HG54" s="13"/>
      <c r="HH54" s="13"/>
      <c r="HI54" s="25"/>
      <c r="HJ54" s="38"/>
      <c r="HK54" s="10">
        <f t="shared" si="1035"/>
        <v>4</v>
      </c>
      <c r="HL54" s="11">
        <f t="shared" si="1036"/>
        <v>0</v>
      </c>
      <c r="HM54" s="11">
        <f t="shared" si="1037"/>
        <v>3512</v>
      </c>
      <c r="HN54" s="11">
        <f t="shared" si="1038"/>
        <v>291</v>
      </c>
      <c r="HO54" s="11">
        <f t="shared" si="1039"/>
        <v>1862</v>
      </c>
      <c r="HP54" s="202">
        <f t="shared" si="1040"/>
        <v>0.53018223234624151</v>
      </c>
      <c r="HQ54" s="15">
        <f t="shared" si="1041"/>
        <v>122</v>
      </c>
      <c r="HR54" s="12">
        <f t="shared" si="1042"/>
        <v>6.5520945220193347E-2</v>
      </c>
      <c r="HS54" s="16">
        <v>61.5</v>
      </c>
      <c r="HT54" s="17">
        <v>1601</v>
      </c>
      <c r="HU54" s="16">
        <f t="shared" si="1043"/>
        <v>85.982814178302903</v>
      </c>
      <c r="HV54" s="23">
        <v>3865</v>
      </c>
      <c r="HW54" s="22">
        <v>4260</v>
      </c>
    </row>
    <row r="55" spans="1:231" ht="18.75" x14ac:dyDescent="0.25">
      <c r="A55" s="211"/>
      <c r="B55" s="41">
        <f t="shared" si="429"/>
        <v>44545</v>
      </c>
      <c r="C55" s="10"/>
      <c r="D55" s="11"/>
      <c r="E55" s="74">
        <f t="shared" si="1044"/>
        <v>665</v>
      </c>
      <c r="F55" s="74">
        <f t="shared" si="1045"/>
        <v>56</v>
      </c>
      <c r="G55" s="11">
        <v>333</v>
      </c>
      <c r="H55" s="12">
        <f t="shared" si="977"/>
        <v>0.55939849624060145</v>
      </c>
      <c r="I55" s="11">
        <v>39</v>
      </c>
      <c r="J55" s="12">
        <f t="shared" si="978"/>
        <v>0.10483870967741936</v>
      </c>
      <c r="K55" s="13"/>
      <c r="L55" s="11"/>
      <c r="M55" s="25">
        <v>4190.27027027027</v>
      </c>
      <c r="N55" s="38">
        <v>4149.333333333333</v>
      </c>
      <c r="O55" s="10">
        <v>1</v>
      </c>
      <c r="P55" s="11"/>
      <c r="Q55" s="74">
        <f t="shared" si="1046"/>
        <v>656</v>
      </c>
      <c r="R55" s="74">
        <f t="shared" si="1047"/>
        <v>55</v>
      </c>
      <c r="S55" s="11">
        <v>310</v>
      </c>
      <c r="T55" s="12">
        <f t="shared" si="981"/>
        <v>0.51219512195121952</v>
      </c>
      <c r="U55" s="11">
        <v>26</v>
      </c>
      <c r="V55" s="12">
        <f t="shared" si="982"/>
        <v>7.7380952380952384E-2</v>
      </c>
      <c r="W55" s="13"/>
      <c r="X55" s="11"/>
      <c r="Y55" s="25">
        <v>4166.666666666667</v>
      </c>
      <c r="Z55" s="38">
        <v>4270.588235294118</v>
      </c>
      <c r="AA55" s="10">
        <v>3</v>
      </c>
      <c r="AB55" s="11"/>
      <c r="AC55" s="74">
        <f t="shared" si="1048"/>
        <v>659</v>
      </c>
      <c r="AD55" s="74">
        <f t="shared" si="1049"/>
        <v>53</v>
      </c>
      <c r="AE55" s="11">
        <v>363</v>
      </c>
      <c r="AF55" s="12">
        <f t="shared" si="985"/>
        <v>0.57511380880121399</v>
      </c>
      <c r="AG55" s="11">
        <v>16</v>
      </c>
      <c r="AH55" s="12">
        <f t="shared" si="986"/>
        <v>4.221635883905013E-2</v>
      </c>
      <c r="AI55" s="13"/>
      <c r="AJ55" s="11"/>
      <c r="AK55" s="25">
        <v>4073.3333333333335</v>
      </c>
      <c r="AL55" s="38">
        <v>4355</v>
      </c>
      <c r="AM55" s="10">
        <v>1</v>
      </c>
      <c r="AN55" s="11"/>
      <c r="AO55" s="74">
        <f t="shared" si="1050"/>
        <v>203</v>
      </c>
      <c r="AP55" s="74">
        <f t="shared" si="1051"/>
        <v>17</v>
      </c>
      <c r="AQ55" s="11">
        <v>124</v>
      </c>
      <c r="AR55" s="12">
        <f t="shared" si="989"/>
        <v>0.6354679802955665</v>
      </c>
      <c r="AS55" s="11">
        <v>5</v>
      </c>
      <c r="AT55" s="12">
        <f t="shared" si="990"/>
        <v>3.875968992248062E-2</v>
      </c>
      <c r="AU55" s="13"/>
      <c r="AV55" s="11"/>
      <c r="AW55" s="25">
        <v>4106.875</v>
      </c>
      <c r="AX55" s="38">
        <v>4148.5714285714284</v>
      </c>
      <c r="AY55" s="10"/>
      <c r="AZ55" s="11"/>
      <c r="BA55" s="74">
        <f t="shared" si="1052"/>
        <v>664</v>
      </c>
      <c r="BB55" s="74">
        <f t="shared" si="1053"/>
        <v>56</v>
      </c>
      <c r="BC55" s="11">
        <v>366</v>
      </c>
      <c r="BD55" s="12">
        <f t="shared" si="993"/>
        <v>0.57228915662650603</v>
      </c>
      <c r="BE55" s="11">
        <v>14</v>
      </c>
      <c r="BF55" s="12">
        <f t="shared" si="994"/>
        <v>3.6842105263157891E-2</v>
      </c>
      <c r="BG55" s="13"/>
      <c r="BH55" s="11"/>
      <c r="BI55" s="25">
        <v>4155.8139534883721</v>
      </c>
      <c r="BJ55" s="38">
        <v>4359.375</v>
      </c>
      <c r="BK55" s="10"/>
      <c r="BL55" s="11"/>
      <c r="BM55" s="74">
        <f t="shared" si="1054"/>
        <v>660</v>
      </c>
      <c r="BN55" s="74">
        <f t="shared" si="1055"/>
        <v>54</v>
      </c>
      <c r="BO55" s="11">
        <v>376</v>
      </c>
      <c r="BP55" s="12">
        <f t="shared" si="997"/>
        <v>0.59848484848484851</v>
      </c>
      <c r="BQ55" s="11">
        <v>19</v>
      </c>
      <c r="BR55" s="12">
        <f t="shared" si="998"/>
        <v>4.810126582278481E-2</v>
      </c>
      <c r="BS55" s="13"/>
      <c r="BT55" s="11"/>
      <c r="BU55" s="25">
        <v>4083.9024390243903</v>
      </c>
      <c r="BV55" s="38">
        <v>4390.666666666667</v>
      </c>
      <c r="BW55" s="10"/>
      <c r="BX55" s="11"/>
      <c r="BY55" s="74">
        <f t="shared" si="1056"/>
        <v>0</v>
      </c>
      <c r="BZ55" s="74">
        <f t="shared" si="1056"/>
        <v>0</v>
      </c>
      <c r="CA55" s="11"/>
      <c r="CB55" s="12" t="e">
        <f t="shared" si="1000"/>
        <v>#DIV/0!</v>
      </c>
      <c r="CC55" s="11"/>
      <c r="CD55" s="12" t="e">
        <f t="shared" si="1001"/>
        <v>#DIV/0!</v>
      </c>
      <c r="CE55" s="13"/>
      <c r="CF55" s="11"/>
      <c r="CG55" s="25"/>
      <c r="CH55" s="38"/>
      <c r="CI55" s="10"/>
      <c r="CJ55" s="11"/>
      <c r="CK55" s="74">
        <f t="shared" si="1057"/>
        <v>0</v>
      </c>
      <c r="CL55" s="74">
        <f t="shared" si="1057"/>
        <v>0</v>
      </c>
      <c r="CM55" s="11"/>
      <c r="CN55" s="12" t="e">
        <f t="shared" si="1003"/>
        <v>#DIV/0!</v>
      </c>
      <c r="CO55" s="11"/>
      <c r="CP55" s="12" t="e">
        <f t="shared" si="1004"/>
        <v>#DIV/0!</v>
      </c>
      <c r="CQ55" s="13"/>
      <c r="CR55" s="11"/>
      <c r="CS55" s="25"/>
      <c r="CT55" s="38"/>
      <c r="CU55" s="10"/>
      <c r="CV55" s="11"/>
      <c r="CW55" s="74">
        <f t="shared" si="1058"/>
        <v>0</v>
      </c>
      <c r="CX55" s="74">
        <f t="shared" si="1058"/>
        <v>0</v>
      </c>
      <c r="CY55" s="11"/>
      <c r="CZ55" s="12" t="e">
        <f t="shared" si="1006"/>
        <v>#DIV/0!</v>
      </c>
      <c r="DA55" s="11"/>
      <c r="DB55" s="12" t="e">
        <f t="shared" si="1007"/>
        <v>#DIV/0!</v>
      </c>
      <c r="DC55" s="13"/>
      <c r="DD55" s="11"/>
      <c r="DE55" s="25"/>
      <c r="DF55" s="38"/>
      <c r="DG55" s="10"/>
      <c r="DH55" s="11"/>
      <c r="DI55" s="74">
        <f t="shared" si="1059"/>
        <v>0</v>
      </c>
      <c r="DJ55" s="74">
        <f t="shared" si="1059"/>
        <v>0</v>
      </c>
      <c r="DK55" s="11"/>
      <c r="DL55" s="12" t="e">
        <f t="shared" si="1009"/>
        <v>#DIV/0!</v>
      </c>
      <c r="DM55" s="11"/>
      <c r="DN55" s="12" t="e">
        <f t="shared" si="1010"/>
        <v>#DIV/0!</v>
      </c>
      <c r="DO55" s="13"/>
      <c r="DP55" s="11"/>
      <c r="DQ55" s="25"/>
      <c r="DR55" s="38"/>
      <c r="DS55" s="10"/>
      <c r="DT55" s="11"/>
      <c r="DU55" s="74">
        <f t="shared" si="1060"/>
        <v>0</v>
      </c>
      <c r="DV55" s="74">
        <f t="shared" si="1060"/>
        <v>0</v>
      </c>
      <c r="DW55" s="11"/>
      <c r="DX55" s="12" t="e">
        <f t="shared" si="1012"/>
        <v>#DIV/0!</v>
      </c>
      <c r="DY55" s="11"/>
      <c r="DZ55" s="12" t="e">
        <f t="shared" si="1013"/>
        <v>#DIV/0!</v>
      </c>
      <c r="EA55" s="13"/>
      <c r="EB55" s="11"/>
      <c r="EC55" s="25"/>
      <c r="ED55" s="38"/>
      <c r="EE55" s="10"/>
      <c r="EF55" s="11"/>
      <c r="EG55" s="74">
        <f t="shared" si="1061"/>
        <v>0</v>
      </c>
      <c r="EH55" s="74">
        <f t="shared" si="1061"/>
        <v>0</v>
      </c>
      <c r="EI55" s="11"/>
      <c r="EJ55" s="12" t="e">
        <f t="shared" si="1015"/>
        <v>#DIV/0!</v>
      </c>
      <c r="EK55" s="11"/>
      <c r="EL55" s="12" t="e">
        <f t="shared" si="1016"/>
        <v>#DIV/0!</v>
      </c>
      <c r="EM55" s="13"/>
      <c r="EN55" s="11"/>
      <c r="EO55" s="25"/>
      <c r="EP55" s="38"/>
      <c r="EQ55" s="10"/>
      <c r="ER55" s="11"/>
      <c r="ES55" s="74">
        <f t="shared" si="1062"/>
        <v>0</v>
      </c>
      <c r="ET55" s="74">
        <f t="shared" si="1062"/>
        <v>0</v>
      </c>
      <c r="EU55" s="11"/>
      <c r="EV55" s="12" t="e">
        <f t="shared" si="1018"/>
        <v>#DIV/0!</v>
      </c>
      <c r="EW55" s="11"/>
      <c r="EX55" s="12" t="e">
        <f t="shared" si="1019"/>
        <v>#DIV/0!</v>
      </c>
      <c r="EY55" s="13"/>
      <c r="EZ55" s="11"/>
      <c r="FA55" s="25"/>
      <c r="FB55" s="38"/>
      <c r="FC55" s="10"/>
      <c r="FD55" s="11"/>
      <c r="FE55" s="74">
        <f t="shared" si="1063"/>
        <v>0</v>
      </c>
      <c r="FF55" s="74">
        <f t="shared" si="1063"/>
        <v>0</v>
      </c>
      <c r="FG55" s="11"/>
      <c r="FH55" s="12" t="e">
        <f t="shared" si="1021"/>
        <v>#DIV/0!</v>
      </c>
      <c r="FI55" s="11"/>
      <c r="FJ55" s="12" t="e">
        <f t="shared" si="1022"/>
        <v>#DIV/0!</v>
      </c>
      <c r="FK55" s="13"/>
      <c r="FL55" s="11"/>
      <c r="FM55" s="25"/>
      <c r="FN55" s="38"/>
      <c r="FO55" s="10"/>
      <c r="FP55" s="11"/>
      <c r="FQ55" s="74">
        <f t="shared" si="1064"/>
        <v>0</v>
      </c>
      <c r="FR55" s="74">
        <f t="shared" si="1064"/>
        <v>0</v>
      </c>
      <c r="FS55" s="11"/>
      <c r="FT55" s="12" t="e">
        <f t="shared" si="1024"/>
        <v>#DIV/0!</v>
      </c>
      <c r="FU55" s="11"/>
      <c r="FV55" s="12" t="e">
        <f t="shared" si="1025"/>
        <v>#DIV/0!</v>
      </c>
      <c r="FW55" s="13"/>
      <c r="FX55" s="11"/>
      <c r="FY55" s="25"/>
      <c r="FZ55" s="38"/>
      <c r="GA55" s="10"/>
      <c r="GB55" s="11"/>
      <c r="GC55" s="74">
        <f t="shared" si="1065"/>
        <v>0</v>
      </c>
      <c r="GD55" s="74">
        <f t="shared" si="1065"/>
        <v>0</v>
      </c>
      <c r="GE55" s="11"/>
      <c r="GF55" s="12" t="e">
        <f t="shared" si="1027"/>
        <v>#DIV/0!</v>
      </c>
      <c r="GG55" s="11"/>
      <c r="GH55" s="12" t="e">
        <f t="shared" si="1028"/>
        <v>#DIV/0!</v>
      </c>
      <c r="GI55" s="13"/>
      <c r="GJ55" s="11"/>
      <c r="GK55" s="25"/>
      <c r="GL55" s="38"/>
      <c r="GM55" s="10"/>
      <c r="GN55" s="11"/>
      <c r="GO55" s="74">
        <f t="shared" si="1066"/>
        <v>0</v>
      </c>
      <c r="GP55" s="74">
        <f t="shared" si="1066"/>
        <v>0</v>
      </c>
      <c r="GQ55" s="11"/>
      <c r="GR55" s="12" t="e">
        <f t="shared" si="1030"/>
        <v>#DIV/0!</v>
      </c>
      <c r="GS55" s="11"/>
      <c r="GT55" s="12" t="e">
        <f t="shared" si="1031"/>
        <v>#DIV/0!</v>
      </c>
      <c r="GU55" s="13"/>
      <c r="GV55" s="11"/>
      <c r="GW55" s="25"/>
      <c r="GX55" s="38"/>
      <c r="GY55" s="10"/>
      <c r="GZ55" s="11"/>
      <c r="HA55" s="74">
        <f t="shared" si="1067"/>
        <v>0</v>
      </c>
      <c r="HB55" s="74">
        <f t="shared" si="1067"/>
        <v>0</v>
      </c>
      <c r="HC55" s="11"/>
      <c r="HD55" s="12" t="e">
        <f t="shared" si="1033"/>
        <v>#DIV/0!</v>
      </c>
      <c r="HE55" s="11"/>
      <c r="HF55" s="12" t="e">
        <f t="shared" si="1034"/>
        <v>#DIV/0!</v>
      </c>
      <c r="HG55" s="13"/>
      <c r="HH55" s="11"/>
      <c r="HI55" s="25"/>
      <c r="HJ55" s="38"/>
      <c r="HK55" s="10">
        <f t="shared" si="1035"/>
        <v>5</v>
      </c>
      <c r="HL55" s="11">
        <f t="shared" si="1036"/>
        <v>0</v>
      </c>
      <c r="HM55" s="11">
        <f t="shared" si="1037"/>
        <v>3507</v>
      </c>
      <c r="HN55" s="11">
        <f t="shared" si="1038"/>
        <v>291</v>
      </c>
      <c r="HO55" s="11">
        <f t="shared" si="1039"/>
        <v>1991</v>
      </c>
      <c r="HP55" s="202">
        <f t="shared" si="1040"/>
        <v>0.56772169945822637</v>
      </c>
      <c r="HQ55" s="15">
        <f t="shared" si="1041"/>
        <v>119</v>
      </c>
      <c r="HR55" s="12">
        <f t="shared" si="1042"/>
        <v>5.9768960321446511E-2</v>
      </c>
      <c r="HS55" s="16">
        <v>61.8</v>
      </c>
      <c r="HT55" s="17">
        <v>1751</v>
      </c>
      <c r="HU55" s="16">
        <f t="shared" si="1043"/>
        <v>87.945755901557007</v>
      </c>
      <c r="HV55" s="23">
        <v>4130.5963302752298</v>
      </c>
      <c r="HW55" s="22">
        <v>4292.6744186046508</v>
      </c>
    </row>
    <row r="56" spans="1:231" ht="18.75" x14ac:dyDescent="0.25">
      <c r="A56" s="211"/>
      <c r="B56" s="41">
        <f t="shared" si="429"/>
        <v>44546</v>
      </c>
      <c r="C56" s="10">
        <v>2</v>
      </c>
      <c r="D56" s="11"/>
      <c r="E56" s="74">
        <f t="shared" si="1044"/>
        <v>663</v>
      </c>
      <c r="F56" s="74">
        <f t="shared" si="1045"/>
        <v>56</v>
      </c>
      <c r="G56" s="11">
        <v>315</v>
      </c>
      <c r="H56" s="12">
        <f t="shared" si="977"/>
        <v>0.5188536953242836</v>
      </c>
      <c r="I56" s="11">
        <v>29</v>
      </c>
      <c r="J56" s="12">
        <f t="shared" si="978"/>
        <v>8.4302325581395346E-2</v>
      </c>
      <c r="K56" s="13"/>
      <c r="L56" s="11"/>
      <c r="M56" s="39">
        <v>83.78378378378379</v>
      </c>
      <c r="N56" s="43">
        <v>93.333333333333329</v>
      </c>
      <c r="O56" s="10">
        <v>1</v>
      </c>
      <c r="P56" s="11"/>
      <c r="Q56" s="74">
        <f t="shared" si="1046"/>
        <v>655</v>
      </c>
      <c r="R56" s="74">
        <f t="shared" si="1047"/>
        <v>55</v>
      </c>
      <c r="S56" s="11">
        <v>301</v>
      </c>
      <c r="T56" s="12">
        <f t="shared" si="981"/>
        <v>0.48854961832061067</v>
      </c>
      <c r="U56" s="11">
        <v>19</v>
      </c>
      <c r="V56" s="12">
        <f t="shared" si="982"/>
        <v>5.9374999999999997E-2</v>
      </c>
      <c r="W56" s="13"/>
      <c r="X56" s="11"/>
      <c r="Y56" s="39">
        <v>89.743589743589737</v>
      </c>
      <c r="Z56" s="43">
        <v>82.352941176470594</v>
      </c>
      <c r="AA56" s="10">
        <v>1</v>
      </c>
      <c r="AB56" s="11"/>
      <c r="AC56" s="74">
        <f t="shared" si="1048"/>
        <v>658</v>
      </c>
      <c r="AD56" s="74">
        <f t="shared" si="1049"/>
        <v>53</v>
      </c>
      <c r="AE56" s="11">
        <v>358</v>
      </c>
      <c r="AF56" s="12">
        <f t="shared" si="985"/>
        <v>0.60182370820668696</v>
      </c>
      <c r="AG56" s="11">
        <v>38</v>
      </c>
      <c r="AH56" s="12">
        <f t="shared" si="986"/>
        <v>9.5959595959595953E-2</v>
      </c>
      <c r="AI56" s="13"/>
      <c r="AJ56" s="11"/>
      <c r="AK56" s="39">
        <v>90.476190476190482</v>
      </c>
      <c r="AL56" s="43">
        <v>93.75</v>
      </c>
      <c r="AM56" s="10">
        <v>1</v>
      </c>
      <c r="AN56" s="11"/>
      <c r="AO56" s="74">
        <f t="shared" si="1050"/>
        <v>202</v>
      </c>
      <c r="AP56" s="74">
        <f t="shared" si="1051"/>
        <v>17</v>
      </c>
      <c r="AQ56" s="11">
        <v>109</v>
      </c>
      <c r="AR56" s="12">
        <f t="shared" si="989"/>
        <v>0.55940594059405946</v>
      </c>
      <c r="AS56" s="11">
        <v>4</v>
      </c>
      <c r="AT56" s="12">
        <f t="shared" si="990"/>
        <v>3.5398230088495575E-2</v>
      </c>
      <c r="AU56" s="13"/>
      <c r="AV56" s="11"/>
      <c r="AW56" s="39">
        <v>100</v>
      </c>
      <c r="AX56" s="43">
        <v>100</v>
      </c>
      <c r="AY56" s="10"/>
      <c r="AZ56" s="11"/>
      <c r="BA56" s="74">
        <f t="shared" si="1052"/>
        <v>664</v>
      </c>
      <c r="BB56" s="74">
        <f t="shared" si="1053"/>
        <v>56</v>
      </c>
      <c r="BC56" s="11">
        <v>349</v>
      </c>
      <c r="BD56" s="12">
        <f t="shared" si="993"/>
        <v>0.55271084337349397</v>
      </c>
      <c r="BE56" s="11">
        <v>18</v>
      </c>
      <c r="BF56" s="12">
        <f t="shared" si="994"/>
        <v>4.9046321525885561E-2</v>
      </c>
      <c r="BG56" s="13"/>
      <c r="BH56" s="11"/>
      <c r="BI56" s="39">
        <v>81.395348837209298</v>
      </c>
      <c r="BJ56" s="43">
        <v>81.25</v>
      </c>
      <c r="BK56" s="10"/>
      <c r="BL56" s="11"/>
      <c r="BM56" s="74">
        <f t="shared" si="1054"/>
        <v>660</v>
      </c>
      <c r="BN56" s="74">
        <f t="shared" si="1055"/>
        <v>54</v>
      </c>
      <c r="BO56" s="11">
        <v>320</v>
      </c>
      <c r="BP56" s="12">
        <f t="shared" si="997"/>
        <v>0.50757575757575757</v>
      </c>
      <c r="BQ56" s="11">
        <v>15</v>
      </c>
      <c r="BR56" s="12">
        <f t="shared" si="998"/>
        <v>4.4776119402985072E-2</v>
      </c>
      <c r="BS56" s="13"/>
      <c r="BT56" s="11"/>
      <c r="BU56" s="39">
        <v>85.365853658536579</v>
      </c>
      <c r="BV56" s="43">
        <v>86.666666666666671</v>
      </c>
      <c r="BW56" s="10"/>
      <c r="BX56" s="11"/>
      <c r="BY56" s="74">
        <f t="shared" si="1056"/>
        <v>0</v>
      </c>
      <c r="BZ56" s="74">
        <f t="shared" si="1056"/>
        <v>0</v>
      </c>
      <c r="CA56" s="11"/>
      <c r="CB56" s="12" t="e">
        <f t="shared" si="1000"/>
        <v>#DIV/0!</v>
      </c>
      <c r="CC56" s="11"/>
      <c r="CD56" s="12" t="e">
        <f t="shared" si="1001"/>
        <v>#DIV/0!</v>
      </c>
      <c r="CE56" s="13"/>
      <c r="CF56" s="11"/>
      <c r="CG56" s="39"/>
      <c r="CH56" s="43"/>
      <c r="CI56" s="10"/>
      <c r="CJ56" s="11"/>
      <c r="CK56" s="74">
        <f t="shared" si="1057"/>
        <v>0</v>
      </c>
      <c r="CL56" s="74">
        <f t="shared" si="1057"/>
        <v>0</v>
      </c>
      <c r="CM56" s="11"/>
      <c r="CN56" s="12" t="e">
        <f t="shared" si="1003"/>
        <v>#DIV/0!</v>
      </c>
      <c r="CO56" s="11"/>
      <c r="CP56" s="12" t="e">
        <f t="shared" si="1004"/>
        <v>#DIV/0!</v>
      </c>
      <c r="CQ56" s="13"/>
      <c r="CR56" s="11"/>
      <c r="CS56" s="39"/>
      <c r="CT56" s="43"/>
      <c r="CU56" s="10"/>
      <c r="CV56" s="11"/>
      <c r="CW56" s="74">
        <f t="shared" si="1058"/>
        <v>0</v>
      </c>
      <c r="CX56" s="74">
        <f t="shared" si="1058"/>
        <v>0</v>
      </c>
      <c r="CY56" s="11"/>
      <c r="CZ56" s="12" t="e">
        <f t="shared" si="1006"/>
        <v>#DIV/0!</v>
      </c>
      <c r="DA56" s="11"/>
      <c r="DB56" s="12" t="e">
        <f t="shared" si="1007"/>
        <v>#DIV/0!</v>
      </c>
      <c r="DC56" s="13"/>
      <c r="DD56" s="11"/>
      <c r="DE56" s="39"/>
      <c r="DF56" s="43"/>
      <c r="DG56" s="10"/>
      <c r="DH56" s="11"/>
      <c r="DI56" s="74">
        <f t="shared" si="1059"/>
        <v>0</v>
      </c>
      <c r="DJ56" s="74">
        <f t="shared" si="1059"/>
        <v>0</v>
      </c>
      <c r="DK56" s="11"/>
      <c r="DL56" s="12" t="e">
        <f t="shared" si="1009"/>
        <v>#DIV/0!</v>
      </c>
      <c r="DM56" s="11"/>
      <c r="DN56" s="12" t="e">
        <f t="shared" si="1010"/>
        <v>#DIV/0!</v>
      </c>
      <c r="DO56" s="13"/>
      <c r="DP56" s="11"/>
      <c r="DQ56" s="39"/>
      <c r="DR56" s="43"/>
      <c r="DS56" s="10"/>
      <c r="DT56" s="11"/>
      <c r="DU56" s="74">
        <f t="shared" si="1060"/>
        <v>0</v>
      </c>
      <c r="DV56" s="74">
        <f t="shared" si="1060"/>
        <v>0</v>
      </c>
      <c r="DW56" s="11"/>
      <c r="DX56" s="12" t="e">
        <f t="shared" si="1012"/>
        <v>#DIV/0!</v>
      </c>
      <c r="DY56" s="11"/>
      <c r="DZ56" s="12" t="e">
        <f t="shared" si="1013"/>
        <v>#DIV/0!</v>
      </c>
      <c r="EA56" s="13"/>
      <c r="EB56" s="11"/>
      <c r="EC56" s="39"/>
      <c r="ED56" s="43"/>
      <c r="EE56" s="10"/>
      <c r="EF56" s="11"/>
      <c r="EG56" s="74">
        <f t="shared" si="1061"/>
        <v>0</v>
      </c>
      <c r="EH56" s="74">
        <f t="shared" si="1061"/>
        <v>0</v>
      </c>
      <c r="EI56" s="11"/>
      <c r="EJ56" s="12" t="e">
        <f t="shared" si="1015"/>
        <v>#DIV/0!</v>
      </c>
      <c r="EK56" s="11"/>
      <c r="EL56" s="12" t="e">
        <f t="shared" si="1016"/>
        <v>#DIV/0!</v>
      </c>
      <c r="EM56" s="13"/>
      <c r="EN56" s="11"/>
      <c r="EO56" s="39"/>
      <c r="EP56" s="43"/>
      <c r="EQ56" s="10"/>
      <c r="ER56" s="11"/>
      <c r="ES56" s="74">
        <f t="shared" si="1062"/>
        <v>0</v>
      </c>
      <c r="ET56" s="74">
        <f t="shared" si="1062"/>
        <v>0</v>
      </c>
      <c r="EU56" s="11"/>
      <c r="EV56" s="12" t="e">
        <f t="shared" si="1018"/>
        <v>#DIV/0!</v>
      </c>
      <c r="EW56" s="11"/>
      <c r="EX56" s="12" t="e">
        <f t="shared" si="1019"/>
        <v>#DIV/0!</v>
      </c>
      <c r="EY56" s="13"/>
      <c r="EZ56" s="11"/>
      <c r="FA56" s="39"/>
      <c r="FB56" s="43"/>
      <c r="FC56" s="10"/>
      <c r="FD56" s="11"/>
      <c r="FE56" s="74">
        <f t="shared" si="1063"/>
        <v>0</v>
      </c>
      <c r="FF56" s="74">
        <f t="shared" si="1063"/>
        <v>0</v>
      </c>
      <c r="FG56" s="11"/>
      <c r="FH56" s="12" t="e">
        <f t="shared" si="1021"/>
        <v>#DIV/0!</v>
      </c>
      <c r="FI56" s="11"/>
      <c r="FJ56" s="12" t="e">
        <f t="shared" si="1022"/>
        <v>#DIV/0!</v>
      </c>
      <c r="FK56" s="13"/>
      <c r="FL56" s="11"/>
      <c r="FM56" s="39"/>
      <c r="FN56" s="43"/>
      <c r="FO56" s="10"/>
      <c r="FP56" s="11"/>
      <c r="FQ56" s="74">
        <f t="shared" si="1064"/>
        <v>0</v>
      </c>
      <c r="FR56" s="74">
        <f t="shared" si="1064"/>
        <v>0</v>
      </c>
      <c r="FS56" s="11"/>
      <c r="FT56" s="12" t="e">
        <f t="shared" si="1024"/>
        <v>#DIV/0!</v>
      </c>
      <c r="FU56" s="11"/>
      <c r="FV56" s="12" t="e">
        <f t="shared" si="1025"/>
        <v>#DIV/0!</v>
      </c>
      <c r="FW56" s="13"/>
      <c r="FX56" s="11"/>
      <c r="FY56" s="39"/>
      <c r="FZ56" s="43"/>
      <c r="GA56" s="10"/>
      <c r="GB56" s="11"/>
      <c r="GC56" s="74">
        <f t="shared" si="1065"/>
        <v>0</v>
      </c>
      <c r="GD56" s="74">
        <f t="shared" si="1065"/>
        <v>0</v>
      </c>
      <c r="GE56" s="11"/>
      <c r="GF56" s="12" t="e">
        <f t="shared" si="1027"/>
        <v>#DIV/0!</v>
      </c>
      <c r="GG56" s="11"/>
      <c r="GH56" s="12" t="e">
        <f t="shared" si="1028"/>
        <v>#DIV/0!</v>
      </c>
      <c r="GI56" s="13"/>
      <c r="GJ56" s="11"/>
      <c r="GK56" s="39"/>
      <c r="GL56" s="43"/>
      <c r="GM56" s="10"/>
      <c r="GN56" s="11"/>
      <c r="GO56" s="74">
        <f t="shared" si="1066"/>
        <v>0</v>
      </c>
      <c r="GP56" s="74">
        <f t="shared" si="1066"/>
        <v>0</v>
      </c>
      <c r="GQ56" s="11"/>
      <c r="GR56" s="12" t="e">
        <f t="shared" si="1030"/>
        <v>#DIV/0!</v>
      </c>
      <c r="GS56" s="11"/>
      <c r="GT56" s="12" t="e">
        <f t="shared" si="1031"/>
        <v>#DIV/0!</v>
      </c>
      <c r="GU56" s="13"/>
      <c r="GV56" s="11"/>
      <c r="GW56" s="39"/>
      <c r="GX56" s="43"/>
      <c r="GY56" s="10"/>
      <c r="GZ56" s="11"/>
      <c r="HA56" s="74">
        <f t="shared" si="1067"/>
        <v>0</v>
      </c>
      <c r="HB56" s="74">
        <f t="shared" si="1067"/>
        <v>0</v>
      </c>
      <c r="HC56" s="11"/>
      <c r="HD56" s="12" t="e">
        <f t="shared" si="1033"/>
        <v>#DIV/0!</v>
      </c>
      <c r="HE56" s="11"/>
      <c r="HF56" s="12" t="e">
        <f t="shared" si="1034"/>
        <v>#DIV/0!</v>
      </c>
      <c r="HG56" s="13"/>
      <c r="HH56" s="11"/>
      <c r="HI56" s="39"/>
      <c r="HJ56" s="43"/>
      <c r="HK56" s="10">
        <f t="shared" si="1035"/>
        <v>5</v>
      </c>
      <c r="HL56" s="11">
        <f t="shared" si="1036"/>
        <v>0</v>
      </c>
      <c r="HM56" s="11">
        <f t="shared" si="1037"/>
        <v>3502</v>
      </c>
      <c r="HN56" s="11">
        <f t="shared" si="1038"/>
        <v>291</v>
      </c>
      <c r="HO56" s="11">
        <f t="shared" si="1039"/>
        <v>1875</v>
      </c>
      <c r="HP56" s="202">
        <f t="shared" si="1040"/>
        <v>0.53540833809251853</v>
      </c>
      <c r="HQ56" s="15">
        <f t="shared" si="1041"/>
        <v>123</v>
      </c>
      <c r="HR56" s="12">
        <f t="shared" si="1042"/>
        <v>6.5600000000000006E-2</v>
      </c>
      <c r="HS56" s="16">
        <v>62.2</v>
      </c>
      <c r="HT56" s="17">
        <v>1629</v>
      </c>
      <c r="HU56" s="16">
        <f t="shared" si="1043"/>
        <v>86.88</v>
      </c>
      <c r="HV56" s="23">
        <v>85.779816513761475</v>
      </c>
      <c r="HW56" s="22">
        <v>84.883720930232556</v>
      </c>
    </row>
    <row r="57" spans="1:231" ht="19.5" thickBot="1" x14ac:dyDescent="0.3">
      <c r="A57" s="211"/>
      <c r="B57" s="42"/>
      <c r="C57" s="26">
        <f t="shared" ref="C57:D57" si="1068">SUM(C50:C56)</f>
        <v>4</v>
      </c>
      <c r="D57" s="27">
        <f t="shared" si="1068"/>
        <v>0</v>
      </c>
      <c r="E57" s="27"/>
      <c r="F57" s="27"/>
      <c r="G57" s="27">
        <f t="shared" ref="G57" si="1069">SUM(G50:G56)</f>
        <v>2077</v>
      </c>
      <c r="H57" s="28">
        <f t="shared" ref="H57" si="1070">((G57+I57)/7)/E56</f>
        <v>0.48976513682396039</v>
      </c>
      <c r="I57" s="27">
        <f t="shared" ref="I57" si="1071">SUM(I50:I56)</f>
        <v>196</v>
      </c>
      <c r="J57" s="28">
        <f t="shared" ref="J57" si="1072">(I57/(I57+G57))</f>
        <v>8.6229652441706994E-2</v>
      </c>
      <c r="K57" s="27"/>
      <c r="L57" s="27"/>
      <c r="M57" s="29">
        <f t="shared" ref="M57:N57" si="1073">M55/M54*100-100</f>
        <v>8.4157896577042663</v>
      </c>
      <c r="N57" s="72">
        <f t="shared" si="1073"/>
        <v>-2.5978090766823243</v>
      </c>
      <c r="O57" s="26">
        <f t="shared" ref="O57:P57" si="1074">SUM(O50:O56)</f>
        <v>9</v>
      </c>
      <c r="P57" s="27">
        <f t="shared" si="1074"/>
        <v>0</v>
      </c>
      <c r="Q57" s="27"/>
      <c r="R57" s="27"/>
      <c r="S57" s="27">
        <f t="shared" si="461"/>
        <v>2056</v>
      </c>
      <c r="T57" s="28">
        <f t="shared" ref="T57" si="1075">((S57+U57)/7)/Q56</f>
        <v>0.48658669574700109</v>
      </c>
      <c r="U57" s="27">
        <f t="shared" si="463"/>
        <v>175</v>
      </c>
      <c r="V57" s="28">
        <f t="shared" ref="V57" si="1076">(U57/(U57+S57))</f>
        <v>7.8440161362617666E-2</v>
      </c>
      <c r="W57" s="27"/>
      <c r="X57" s="27"/>
      <c r="Y57" s="29">
        <f t="shared" ref="Y57:Z57" si="1077">Y55/Y54*100-100</f>
        <v>7.8050884001724938</v>
      </c>
      <c r="Z57" s="72">
        <f t="shared" si="1077"/>
        <v>0.24855012427507006</v>
      </c>
      <c r="AA57" s="26">
        <f t="shared" ref="AA57:AB57" si="1078">SUM(AA50:AA56)</f>
        <v>7</v>
      </c>
      <c r="AB57" s="27">
        <f t="shared" si="1078"/>
        <v>0</v>
      </c>
      <c r="AC57" s="27"/>
      <c r="AD57" s="27"/>
      <c r="AE57" s="27">
        <f t="shared" si="467"/>
        <v>2406</v>
      </c>
      <c r="AF57" s="28">
        <f t="shared" ref="AF57" si="1079">((AE57+AG57)/7)/AC56</f>
        <v>0.55992184107685627</v>
      </c>
      <c r="AG57" s="27">
        <f t="shared" si="469"/>
        <v>173</v>
      </c>
      <c r="AH57" s="28">
        <f t="shared" ref="AH57" si="1080">(AG57/(AG57+AE57))</f>
        <v>6.7080263668088405E-2</v>
      </c>
      <c r="AI57" s="27"/>
      <c r="AJ57" s="27"/>
      <c r="AK57" s="29">
        <f t="shared" ref="AK57:AL57" si="1081">AK55/AK54*100-100</f>
        <v>5.3902544200086169</v>
      </c>
      <c r="AL57" s="72">
        <f t="shared" si="1081"/>
        <v>2.2300469483568008</v>
      </c>
      <c r="AM57" s="26">
        <f t="shared" ref="AM57:AN57" si="1082">SUM(AM50:AM56)</f>
        <v>2</v>
      </c>
      <c r="AN57" s="27">
        <f t="shared" si="1082"/>
        <v>0</v>
      </c>
      <c r="AO57" s="27"/>
      <c r="AP57" s="27"/>
      <c r="AQ57" s="27">
        <f t="shared" si="473"/>
        <v>746</v>
      </c>
      <c r="AR57" s="28">
        <f t="shared" ref="AR57" si="1083">((AQ57+AS57)/7)/AO56</f>
        <v>0.55304101838755304</v>
      </c>
      <c r="AS57" s="27">
        <f t="shared" si="475"/>
        <v>36</v>
      </c>
      <c r="AT57" s="28">
        <f t="shared" ref="AT57" si="1084">(AS57/(AS57+AQ57))</f>
        <v>4.6035805626598467E-2</v>
      </c>
      <c r="AU57" s="27"/>
      <c r="AV57" s="27"/>
      <c r="AW57" s="29">
        <f t="shared" ref="AW57:AX57" si="1085">AW55/AW54*100-100</f>
        <v>6.2580853816300248</v>
      </c>
      <c r="AX57" s="72">
        <f t="shared" si="1085"/>
        <v>-2.6156941649899466</v>
      </c>
      <c r="AY57" s="26">
        <f t="shared" ref="AY57:AZ57" si="1086">SUM(AY50:AY56)</f>
        <v>4</v>
      </c>
      <c r="AZ57" s="27">
        <f t="shared" si="1086"/>
        <v>0</v>
      </c>
      <c r="BA57" s="27"/>
      <c r="BB57" s="27"/>
      <c r="BC57" s="27">
        <f t="shared" si="479"/>
        <v>2436</v>
      </c>
      <c r="BD57" s="28">
        <f t="shared" ref="BD57" si="1087">((BC57+BE57)/7)/BA56</f>
        <v>0.55034423407917388</v>
      </c>
      <c r="BE57" s="27">
        <f t="shared" si="481"/>
        <v>122</v>
      </c>
      <c r="BF57" s="28">
        <f t="shared" ref="BF57" si="1088">(BE57/(BE57+BC57))</f>
        <v>4.7693510555121187E-2</v>
      </c>
      <c r="BG57" s="27"/>
      <c r="BH57" s="27"/>
      <c r="BI57" s="29">
        <f t="shared" ref="BI57:BJ57" si="1089">BI55/BI54*100-100</f>
        <v>7.5242937513162218</v>
      </c>
      <c r="BJ57" s="72">
        <f t="shared" si="1089"/>
        <v>2.332746478873247</v>
      </c>
      <c r="BK57" s="26">
        <f t="shared" ref="BK57:BL57" si="1090">SUM(BK50:BK56)</f>
        <v>3</v>
      </c>
      <c r="BL57" s="27">
        <f t="shared" si="1090"/>
        <v>0</v>
      </c>
      <c r="BM57" s="27"/>
      <c r="BN57" s="27"/>
      <c r="BO57" s="27">
        <f t="shared" si="485"/>
        <v>2452</v>
      </c>
      <c r="BP57" s="28">
        <f t="shared" ref="BP57" si="1091">((BO57+BQ57)/7)/BM56</f>
        <v>0.55627705627705626</v>
      </c>
      <c r="BQ57" s="27">
        <f t="shared" si="487"/>
        <v>118</v>
      </c>
      <c r="BR57" s="28">
        <f t="shared" ref="BR57" si="1092">(BQ57/(BQ57+BO57))</f>
        <v>4.5914396887159536E-2</v>
      </c>
      <c r="BS57" s="27"/>
      <c r="BT57" s="27"/>
      <c r="BU57" s="29">
        <f t="shared" ref="BU57:BV57" si="1093">BU55/BU54*100-100</f>
        <v>5.6637112296090635</v>
      </c>
      <c r="BV57" s="72">
        <f t="shared" si="1093"/>
        <v>3.067292644757444</v>
      </c>
      <c r="BW57" s="26">
        <f t="shared" ref="BW57:BX57" si="1094">SUM(BW50:BW56)</f>
        <v>0</v>
      </c>
      <c r="BX57" s="27">
        <f t="shared" si="1094"/>
        <v>0</v>
      </c>
      <c r="BY57" s="27"/>
      <c r="BZ57" s="27"/>
      <c r="CA57" s="27">
        <f t="shared" ref="CA57" si="1095">SUM(CA50:CA56)</f>
        <v>0</v>
      </c>
      <c r="CB57" s="28" t="e">
        <f t="shared" ref="CB57" si="1096">((CA57+CC57)/7)/BY56</f>
        <v>#DIV/0!</v>
      </c>
      <c r="CC57" s="27">
        <f t="shared" ref="CC57" si="1097">SUM(CC50:CC56)</f>
        <v>0</v>
      </c>
      <c r="CD57" s="28" t="e">
        <f t="shared" ref="CD57" si="1098">(CC57/(CC57+CA57))</f>
        <v>#DIV/0!</v>
      </c>
      <c r="CE57" s="27"/>
      <c r="CF57" s="27"/>
      <c r="CG57" s="29" t="e">
        <f t="shared" ref="CG57:CH57" si="1099">CG55/CG54*100-100</f>
        <v>#DIV/0!</v>
      </c>
      <c r="CH57" s="72" t="e">
        <f t="shared" si="1099"/>
        <v>#DIV/0!</v>
      </c>
      <c r="CI57" s="26">
        <f t="shared" ref="CI57:CJ57" si="1100">SUM(CI50:CI56)</f>
        <v>0</v>
      </c>
      <c r="CJ57" s="27">
        <f t="shared" si="1100"/>
        <v>0</v>
      </c>
      <c r="CK57" s="27"/>
      <c r="CL57" s="27"/>
      <c r="CM57" s="27">
        <f t="shared" ref="CM57" si="1101">SUM(CM50:CM56)</f>
        <v>0</v>
      </c>
      <c r="CN57" s="28" t="e">
        <f t="shared" ref="CN57" si="1102">((CM57+CO57)/7)/CK56</f>
        <v>#DIV/0!</v>
      </c>
      <c r="CO57" s="27">
        <f t="shared" ref="CO57" si="1103">SUM(CO50:CO56)</f>
        <v>0</v>
      </c>
      <c r="CP57" s="28" t="e">
        <f t="shared" ref="CP57" si="1104">(CO57/(CO57+CM57))</f>
        <v>#DIV/0!</v>
      </c>
      <c r="CQ57" s="27"/>
      <c r="CR57" s="27"/>
      <c r="CS57" s="29" t="e">
        <f t="shared" ref="CS57:CT57" si="1105">CS55/CS54*100-100</f>
        <v>#DIV/0!</v>
      </c>
      <c r="CT57" s="72" t="e">
        <f t="shared" si="1105"/>
        <v>#DIV/0!</v>
      </c>
      <c r="CU57" s="26">
        <f t="shared" ref="CU57:CV57" si="1106">SUM(CU50:CU56)</f>
        <v>0</v>
      </c>
      <c r="CV57" s="27">
        <f t="shared" si="1106"/>
        <v>0</v>
      </c>
      <c r="CW57" s="27"/>
      <c r="CX57" s="27"/>
      <c r="CY57" s="27">
        <f t="shared" ref="CY57" si="1107">SUM(CY50:CY56)</f>
        <v>0</v>
      </c>
      <c r="CZ57" s="28" t="e">
        <f t="shared" ref="CZ57" si="1108">((CY57+DA57)/7)/CW56</f>
        <v>#DIV/0!</v>
      </c>
      <c r="DA57" s="27">
        <f t="shared" ref="DA57" si="1109">SUM(DA50:DA56)</f>
        <v>0</v>
      </c>
      <c r="DB57" s="28" t="e">
        <f t="shared" ref="DB57" si="1110">(DA57/(DA57+CY57))</f>
        <v>#DIV/0!</v>
      </c>
      <c r="DC57" s="27"/>
      <c r="DD57" s="27"/>
      <c r="DE57" s="29" t="e">
        <f t="shared" ref="DE57:DF57" si="1111">DE55/DE54*100-100</f>
        <v>#DIV/0!</v>
      </c>
      <c r="DF57" s="72" t="e">
        <f t="shared" si="1111"/>
        <v>#DIV/0!</v>
      </c>
      <c r="DG57" s="26">
        <f t="shared" ref="DG57:DH57" si="1112">SUM(DG50:DG56)</f>
        <v>0</v>
      </c>
      <c r="DH57" s="27">
        <f t="shared" si="1112"/>
        <v>0</v>
      </c>
      <c r="DI57" s="27"/>
      <c r="DJ57" s="27"/>
      <c r="DK57" s="27">
        <f t="shared" ref="DK57" si="1113">SUM(DK50:DK56)</f>
        <v>0</v>
      </c>
      <c r="DL57" s="28" t="e">
        <f t="shared" ref="DL57" si="1114">((DK57+DM57)/7)/DI56</f>
        <v>#DIV/0!</v>
      </c>
      <c r="DM57" s="27">
        <f t="shared" ref="DM57" si="1115">SUM(DM50:DM56)</f>
        <v>0</v>
      </c>
      <c r="DN57" s="28" t="e">
        <f t="shared" ref="DN57" si="1116">(DM57/(DM57+DK57))</f>
        <v>#DIV/0!</v>
      </c>
      <c r="DO57" s="27"/>
      <c r="DP57" s="27"/>
      <c r="DQ57" s="29" t="e">
        <f t="shared" ref="DQ57:DR57" si="1117">DQ55/DQ54*100-100</f>
        <v>#DIV/0!</v>
      </c>
      <c r="DR57" s="72" t="e">
        <f t="shared" si="1117"/>
        <v>#DIV/0!</v>
      </c>
      <c r="DS57" s="26">
        <f t="shared" ref="DS57:DT57" si="1118">SUM(DS50:DS56)</f>
        <v>0</v>
      </c>
      <c r="DT57" s="27">
        <f t="shared" si="1118"/>
        <v>0</v>
      </c>
      <c r="DU57" s="27"/>
      <c r="DV57" s="27"/>
      <c r="DW57" s="27">
        <f t="shared" ref="DW57" si="1119">SUM(DW50:DW56)</f>
        <v>0</v>
      </c>
      <c r="DX57" s="28" t="e">
        <f t="shared" ref="DX57" si="1120">((DW57+DY57)/7)/DU56</f>
        <v>#DIV/0!</v>
      </c>
      <c r="DY57" s="27">
        <f t="shared" ref="DY57" si="1121">SUM(DY50:DY56)</f>
        <v>0</v>
      </c>
      <c r="DZ57" s="28" t="e">
        <f t="shared" ref="DZ57" si="1122">(DY57/(DY57+DW57))</f>
        <v>#DIV/0!</v>
      </c>
      <c r="EA57" s="27"/>
      <c r="EB57" s="27"/>
      <c r="EC57" s="29" t="e">
        <f t="shared" ref="EC57:ED57" si="1123">EC55/EC54*100-100</f>
        <v>#DIV/0!</v>
      </c>
      <c r="ED57" s="72" t="e">
        <f t="shared" si="1123"/>
        <v>#DIV/0!</v>
      </c>
      <c r="EE57" s="26">
        <f t="shared" ref="EE57:EF57" si="1124">SUM(EE50:EE56)</f>
        <v>0</v>
      </c>
      <c r="EF57" s="27">
        <f t="shared" si="1124"/>
        <v>0</v>
      </c>
      <c r="EG57" s="27"/>
      <c r="EH57" s="27"/>
      <c r="EI57" s="27">
        <f t="shared" ref="EI57" si="1125">SUM(EI50:EI56)</f>
        <v>0</v>
      </c>
      <c r="EJ57" s="28" t="e">
        <f t="shared" ref="EJ57" si="1126">((EI57+EK57)/7)/EG56</f>
        <v>#DIV/0!</v>
      </c>
      <c r="EK57" s="27">
        <f t="shared" ref="EK57" si="1127">SUM(EK50:EK56)</f>
        <v>0</v>
      </c>
      <c r="EL57" s="28" t="e">
        <f t="shared" ref="EL57" si="1128">(EK57/(EK57+EI57))</f>
        <v>#DIV/0!</v>
      </c>
      <c r="EM57" s="27"/>
      <c r="EN57" s="27"/>
      <c r="EO57" s="29" t="e">
        <f t="shared" ref="EO57:EP57" si="1129">EO55/EO54*100-100</f>
        <v>#DIV/0!</v>
      </c>
      <c r="EP57" s="72" t="e">
        <f t="shared" si="1129"/>
        <v>#DIV/0!</v>
      </c>
      <c r="EQ57" s="26">
        <f t="shared" ref="EQ57:ER57" si="1130">SUM(EQ50:EQ56)</f>
        <v>0</v>
      </c>
      <c r="ER57" s="27">
        <f t="shared" si="1130"/>
        <v>0</v>
      </c>
      <c r="ES57" s="27"/>
      <c r="ET57" s="27"/>
      <c r="EU57" s="27">
        <f t="shared" ref="EU57" si="1131">SUM(EU50:EU56)</f>
        <v>0</v>
      </c>
      <c r="EV57" s="28" t="e">
        <f t="shared" ref="EV57" si="1132">((EU57+EW57)/7)/ES56</f>
        <v>#DIV/0!</v>
      </c>
      <c r="EW57" s="27">
        <f t="shared" ref="EW57" si="1133">SUM(EW50:EW56)</f>
        <v>0</v>
      </c>
      <c r="EX57" s="28" t="e">
        <f t="shared" ref="EX57" si="1134">(EW57/(EW57+EU57))</f>
        <v>#DIV/0!</v>
      </c>
      <c r="EY57" s="27"/>
      <c r="EZ57" s="27"/>
      <c r="FA57" s="29" t="e">
        <f t="shared" ref="FA57:FB57" si="1135">FA55/FA54*100-100</f>
        <v>#DIV/0!</v>
      </c>
      <c r="FB57" s="72" t="e">
        <f t="shared" si="1135"/>
        <v>#DIV/0!</v>
      </c>
      <c r="FC57" s="26">
        <f t="shared" ref="FC57:FD57" si="1136">SUM(FC50:FC56)</f>
        <v>0</v>
      </c>
      <c r="FD57" s="27">
        <f t="shared" si="1136"/>
        <v>0</v>
      </c>
      <c r="FE57" s="27"/>
      <c r="FF57" s="27"/>
      <c r="FG57" s="27">
        <f t="shared" ref="FG57" si="1137">SUM(FG50:FG56)</f>
        <v>0</v>
      </c>
      <c r="FH57" s="28" t="e">
        <f t="shared" ref="FH57" si="1138">((FG57+FI57)/7)/FE56</f>
        <v>#DIV/0!</v>
      </c>
      <c r="FI57" s="27">
        <f t="shared" ref="FI57" si="1139">SUM(FI50:FI56)</f>
        <v>0</v>
      </c>
      <c r="FJ57" s="28" t="e">
        <f t="shared" ref="FJ57" si="1140">(FI57/(FI57+FG57))</f>
        <v>#DIV/0!</v>
      </c>
      <c r="FK57" s="27"/>
      <c r="FL57" s="27"/>
      <c r="FM57" s="29" t="e">
        <f t="shared" ref="FM57:FN57" si="1141">FM55/FM54*100-100</f>
        <v>#DIV/0!</v>
      </c>
      <c r="FN57" s="72" t="e">
        <f t="shared" si="1141"/>
        <v>#DIV/0!</v>
      </c>
      <c r="FO57" s="26">
        <f t="shared" ref="FO57:FP57" si="1142">SUM(FO50:FO56)</f>
        <v>0</v>
      </c>
      <c r="FP57" s="27">
        <f t="shared" si="1142"/>
        <v>0</v>
      </c>
      <c r="FQ57" s="27"/>
      <c r="FR57" s="27"/>
      <c r="FS57" s="27">
        <f t="shared" ref="FS57" si="1143">SUM(FS50:FS56)</f>
        <v>0</v>
      </c>
      <c r="FT57" s="28" t="e">
        <f t="shared" ref="FT57" si="1144">((FS57+FU57)/7)/FQ56</f>
        <v>#DIV/0!</v>
      </c>
      <c r="FU57" s="27">
        <f t="shared" ref="FU57" si="1145">SUM(FU50:FU56)</f>
        <v>0</v>
      </c>
      <c r="FV57" s="28" t="e">
        <f t="shared" ref="FV57" si="1146">(FU57/(FU57+FS57))</f>
        <v>#DIV/0!</v>
      </c>
      <c r="FW57" s="27"/>
      <c r="FX57" s="27"/>
      <c r="FY57" s="29" t="e">
        <f t="shared" ref="FY57:FZ57" si="1147">FY55/FY54*100-100</f>
        <v>#DIV/0!</v>
      </c>
      <c r="FZ57" s="72" t="e">
        <f t="shared" si="1147"/>
        <v>#DIV/0!</v>
      </c>
      <c r="GA57" s="26">
        <f t="shared" ref="GA57:GB57" si="1148">SUM(GA50:GA56)</f>
        <v>0</v>
      </c>
      <c r="GB57" s="27">
        <f t="shared" si="1148"/>
        <v>0</v>
      </c>
      <c r="GC57" s="27"/>
      <c r="GD57" s="27"/>
      <c r="GE57" s="27">
        <f t="shared" ref="GE57" si="1149">SUM(GE50:GE56)</f>
        <v>0</v>
      </c>
      <c r="GF57" s="28" t="e">
        <f t="shared" ref="GF57" si="1150">((GE57+GG57)/7)/GC56</f>
        <v>#DIV/0!</v>
      </c>
      <c r="GG57" s="27">
        <f t="shared" ref="GG57" si="1151">SUM(GG50:GG56)</f>
        <v>0</v>
      </c>
      <c r="GH57" s="28" t="e">
        <f t="shared" ref="GH57" si="1152">(GG57/(GG57+GE57))</f>
        <v>#DIV/0!</v>
      </c>
      <c r="GI57" s="27"/>
      <c r="GJ57" s="27"/>
      <c r="GK57" s="29" t="e">
        <f t="shared" ref="GK57:GL57" si="1153">GK55/GK54*100-100</f>
        <v>#DIV/0!</v>
      </c>
      <c r="GL57" s="72" t="e">
        <f t="shared" si="1153"/>
        <v>#DIV/0!</v>
      </c>
      <c r="GM57" s="26">
        <f t="shared" ref="GM57:GN57" si="1154">SUM(GM50:GM56)</f>
        <v>0</v>
      </c>
      <c r="GN57" s="27">
        <f t="shared" si="1154"/>
        <v>0</v>
      </c>
      <c r="GO57" s="27"/>
      <c r="GP57" s="27"/>
      <c r="GQ57" s="27">
        <f t="shared" ref="GQ57" si="1155">SUM(GQ50:GQ56)</f>
        <v>0</v>
      </c>
      <c r="GR57" s="28" t="e">
        <f t="shared" ref="GR57" si="1156">((GQ57+GS57)/7)/GO56</f>
        <v>#DIV/0!</v>
      </c>
      <c r="GS57" s="27">
        <f t="shared" ref="GS57" si="1157">SUM(GS50:GS56)</f>
        <v>0</v>
      </c>
      <c r="GT57" s="28" t="e">
        <f t="shared" ref="GT57" si="1158">(GS57/(GS57+GQ57))</f>
        <v>#DIV/0!</v>
      </c>
      <c r="GU57" s="27"/>
      <c r="GV57" s="27"/>
      <c r="GW57" s="29" t="e">
        <f t="shared" ref="GW57:GX57" si="1159">GW55/GW54*100-100</f>
        <v>#DIV/0!</v>
      </c>
      <c r="GX57" s="72" t="e">
        <f t="shared" si="1159"/>
        <v>#DIV/0!</v>
      </c>
      <c r="GY57" s="26">
        <f t="shared" ref="GY57:GZ57" si="1160">SUM(GY50:GY56)</f>
        <v>0</v>
      </c>
      <c r="GZ57" s="27">
        <f t="shared" si="1160"/>
        <v>0</v>
      </c>
      <c r="HA57" s="27"/>
      <c r="HB57" s="27"/>
      <c r="HC57" s="27">
        <f t="shared" ref="HC57" si="1161">SUM(HC50:HC56)</f>
        <v>0</v>
      </c>
      <c r="HD57" s="28" t="e">
        <f t="shared" ref="HD57" si="1162">((HC57+HE57)/7)/HA56</f>
        <v>#DIV/0!</v>
      </c>
      <c r="HE57" s="27">
        <f t="shared" ref="HE57" si="1163">SUM(HE50:HE56)</f>
        <v>0</v>
      </c>
      <c r="HF57" s="28" t="e">
        <f t="shared" ref="HF57" si="1164">(HE57/(HE57+HC57))</f>
        <v>#DIV/0!</v>
      </c>
      <c r="HG57" s="27"/>
      <c r="HH57" s="27"/>
      <c r="HI57" s="29" t="e">
        <f t="shared" ref="HI57:HJ57" si="1165">HI55/HI54*100-100</f>
        <v>#DIV/0!</v>
      </c>
      <c r="HJ57" s="72" t="e">
        <f t="shared" si="1165"/>
        <v>#DIV/0!</v>
      </c>
      <c r="HK57" s="26">
        <f t="shared" si="1035"/>
        <v>29</v>
      </c>
      <c r="HL57" s="27">
        <f t="shared" si="1036"/>
        <v>0</v>
      </c>
      <c r="HM57" s="27"/>
      <c r="HN57" s="27"/>
      <c r="HO57" s="27">
        <f t="shared" si="1039"/>
        <v>12993</v>
      </c>
      <c r="HP57" s="203">
        <f t="shared" ref="HP57" si="1166">+((HO57)/HM56)/7</f>
        <v>0.53002365994941669</v>
      </c>
      <c r="HQ57" s="62">
        <f t="shared" si="1041"/>
        <v>820</v>
      </c>
      <c r="HR57" s="52">
        <f t="shared" si="1042"/>
        <v>6.3110905872392833E-2</v>
      </c>
      <c r="HS57" s="53">
        <f t="shared" si="563"/>
        <v>61.585714285714289</v>
      </c>
      <c r="HT57" s="54">
        <f t="shared" si="564"/>
        <v>11314</v>
      </c>
      <c r="HU57" s="53">
        <f t="shared" si="565"/>
        <v>87.044969400682177</v>
      </c>
      <c r="HV57" s="63">
        <f t="shared" ref="HV57:HW57" si="1167">HV55/HV54*100-100</f>
        <v>6.8718326073798295</v>
      </c>
      <c r="HW57" s="72">
        <f t="shared" si="1167"/>
        <v>0.76700513156457362</v>
      </c>
    </row>
    <row r="58" spans="1:231" ht="19.5" thickBot="1" x14ac:dyDescent="0.3">
      <c r="A58" s="56"/>
      <c r="B58" s="81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5">
        <f t="shared" ref="HK58:HL58" si="1168">HK57/HM47</f>
        <v>8.2129708297932601E-3</v>
      </c>
      <c r="HL58" s="68">
        <f t="shared" si="1168"/>
        <v>0</v>
      </c>
      <c r="HM58" s="45"/>
      <c r="HN58" s="45"/>
      <c r="HO58" s="45"/>
      <c r="HP58" s="207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210">
        <v>31</v>
      </c>
      <c r="B59" s="73">
        <f t="shared" ref="B59" si="1169">B56+1</f>
        <v>44547</v>
      </c>
      <c r="C59" s="33">
        <v>1</v>
      </c>
      <c r="D59" s="34"/>
      <c r="E59" s="34">
        <f t="shared" ref="E59:F59" si="1170">E56-C59</f>
        <v>662</v>
      </c>
      <c r="F59" s="34">
        <f t="shared" si="1170"/>
        <v>56</v>
      </c>
      <c r="G59" s="34">
        <v>317</v>
      </c>
      <c r="H59" s="35">
        <f t="shared" ref="H59:H65" si="1171">((G59+I59)/E59)</f>
        <v>0.53323262839879149</v>
      </c>
      <c r="I59" s="34">
        <v>36</v>
      </c>
      <c r="J59" s="35">
        <f t="shared" ref="J59:J65" si="1172">I59/(G59+I59)</f>
        <v>0.10198300283286119</v>
      </c>
      <c r="K59" s="165">
        <v>158.70000000000005</v>
      </c>
      <c r="L59" s="34"/>
      <c r="M59" s="34"/>
      <c r="N59" s="37"/>
      <c r="O59" s="33">
        <v>1</v>
      </c>
      <c r="P59" s="34"/>
      <c r="Q59" s="34">
        <f t="shared" ref="Q59" si="1173">Q56-O59</f>
        <v>654</v>
      </c>
      <c r="R59" s="34">
        <f t="shared" ref="R59" si="1174">R56-P59</f>
        <v>55</v>
      </c>
      <c r="S59" s="34">
        <v>302</v>
      </c>
      <c r="T59" s="35">
        <f t="shared" ref="T59:T65" si="1175">((S59+U59)/Q59)</f>
        <v>0.49847094801223241</v>
      </c>
      <c r="U59" s="34">
        <v>24</v>
      </c>
      <c r="V59" s="35">
        <f t="shared" ref="V59:V65" si="1176">U59/(S59+U59)</f>
        <v>7.3619631901840496E-2</v>
      </c>
      <c r="W59" s="165">
        <v>158.70000000000005</v>
      </c>
      <c r="X59" s="34"/>
      <c r="Y59" s="34"/>
      <c r="Z59" s="37"/>
      <c r="AA59" s="33"/>
      <c r="AB59" s="34"/>
      <c r="AC59" s="34">
        <f t="shared" ref="AC59" si="1177">AC56-AA59</f>
        <v>658</v>
      </c>
      <c r="AD59" s="34">
        <f t="shared" ref="AD59" si="1178">AD56-AB59</f>
        <v>53</v>
      </c>
      <c r="AE59" s="34">
        <v>375</v>
      </c>
      <c r="AF59" s="35">
        <f t="shared" ref="AF59:AF65" si="1179">((AE59+AG59)/AC59)</f>
        <v>0.60486322188449848</v>
      </c>
      <c r="AG59" s="34">
        <v>23</v>
      </c>
      <c r="AH59" s="35">
        <f t="shared" ref="AH59:AH65" si="1180">AG59/(AE59+AG59)</f>
        <v>5.7788944723618091E-2</v>
      </c>
      <c r="AI59" s="36"/>
      <c r="AJ59" s="34"/>
      <c r="AK59" s="34"/>
      <c r="AL59" s="37"/>
      <c r="AM59" s="33"/>
      <c r="AN59" s="34"/>
      <c r="AO59" s="34">
        <f t="shared" ref="AO59" si="1181">AO56-AM59</f>
        <v>202</v>
      </c>
      <c r="AP59" s="34">
        <f t="shared" ref="AP59" si="1182">AP56-AN59</f>
        <v>17</v>
      </c>
      <c r="AQ59" s="34">
        <v>103</v>
      </c>
      <c r="AR59" s="35">
        <f t="shared" ref="AR59:AR65" si="1183">((AQ59+AS59)/AO59)</f>
        <v>0.52970297029702973</v>
      </c>
      <c r="AS59" s="34">
        <v>4</v>
      </c>
      <c r="AT59" s="35">
        <f t="shared" ref="AT59:AT65" si="1184">AS59/(AQ59+AS59)</f>
        <v>3.7383177570093455E-2</v>
      </c>
      <c r="AU59" s="36"/>
      <c r="AV59" s="34"/>
      <c r="AW59" s="34"/>
      <c r="AX59" s="37"/>
      <c r="AY59" s="33">
        <v>1</v>
      </c>
      <c r="AZ59" s="34"/>
      <c r="BA59" s="34">
        <f t="shared" ref="BA59" si="1185">BA56-AY59</f>
        <v>663</v>
      </c>
      <c r="BB59" s="34">
        <f t="shared" ref="BB59" si="1186">BB56-AZ59</f>
        <v>56</v>
      </c>
      <c r="BC59" s="34">
        <v>335</v>
      </c>
      <c r="BD59" s="35">
        <f t="shared" ref="BD59:BD65" si="1187">((BC59+BE59)/BA59)</f>
        <v>0.54298642533936647</v>
      </c>
      <c r="BE59" s="34">
        <v>25</v>
      </c>
      <c r="BF59" s="35">
        <f t="shared" ref="BF59:BF65" si="1188">BE59/(BC59+BE59)</f>
        <v>6.9444444444444448E-2</v>
      </c>
      <c r="BG59" s="36"/>
      <c r="BH59" s="34"/>
      <c r="BI59" s="34"/>
      <c r="BJ59" s="37"/>
      <c r="BK59" s="33">
        <v>1</v>
      </c>
      <c r="BL59" s="34"/>
      <c r="BM59" s="34">
        <f t="shared" ref="BM59" si="1189">BM56-BK59</f>
        <v>659</v>
      </c>
      <c r="BN59" s="34">
        <f t="shared" ref="BN59" si="1190">BN56-BL59</f>
        <v>54</v>
      </c>
      <c r="BO59" s="34">
        <v>385</v>
      </c>
      <c r="BP59" s="35">
        <f t="shared" ref="BP59:BP65" si="1191">((BO59+BQ59)/BM59)</f>
        <v>0.61456752655538693</v>
      </c>
      <c r="BQ59" s="34">
        <v>20</v>
      </c>
      <c r="BR59" s="35">
        <f t="shared" ref="BR59:BR65" si="1192">BQ59/(BO59+BQ59)</f>
        <v>4.9382716049382713E-2</v>
      </c>
      <c r="BS59" s="36"/>
      <c r="BT59" s="34"/>
      <c r="BU59" s="34"/>
      <c r="BV59" s="37"/>
      <c r="BW59" s="33"/>
      <c r="BX59" s="34"/>
      <c r="BY59" s="34">
        <f t="shared" ref="BY59:BZ59" si="1193">BY56-BW59</f>
        <v>0</v>
      </c>
      <c r="BZ59" s="34">
        <f t="shared" si="1193"/>
        <v>0</v>
      </c>
      <c r="CA59" s="34"/>
      <c r="CB59" s="35" t="e">
        <f t="shared" ref="CB59:CB65" si="1194">((CA59+CC59)/BY59)</f>
        <v>#DIV/0!</v>
      </c>
      <c r="CC59" s="34"/>
      <c r="CD59" s="35" t="e">
        <f t="shared" ref="CD59:CD65" si="1195">CC59/(CA59+CC59)</f>
        <v>#DIV/0!</v>
      </c>
      <c r="CE59" s="36"/>
      <c r="CF59" s="34"/>
      <c r="CG59" s="34"/>
      <c r="CH59" s="37"/>
      <c r="CI59" s="33"/>
      <c r="CJ59" s="34"/>
      <c r="CK59" s="34">
        <f t="shared" ref="CK59:CL59" si="1196">CK56-CI59</f>
        <v>0</v>
      </c>
      <c r="CL59" s="34">
        <f t="shared" si="1196"/>
        <v>0</v>
      </c>
      <c r="CM59" s="34"/>
      <c r="CN59" s="35" t="e">
        <f t="shared" ref="CN59:CN65" si="1197">((CM59+CO59)/CK59)</f>
        <v>#DIV/0!</v>
      </c>
      <c r="CO59" s="34"/>
      <c r="CP59" s="35" t="e">
        <f t="shared" ref="CP59:CP65" si="1198">CO59/(CM59+CO59)</f>
        <v>#DIV/0!</v>
      </c>
      <c r="CQ59" s="36"/>
      <c r="CR59" s="34"/>
      <c r="CS59" s="34"/>
      <c r="CT59" s="37"/>
      <c r="CU59" s="33"/>
      <c r="CV59" s="34"/>
      <c r="CW59" s="34">
        <f t="shared" ref="CW59:CX59" si="1199">CW56-CU59</f>
        <v>0</v>
      </c>
      <c r="CX59" s="34">
        <f t="shared" si="1199"/>
        <v>0</v>
      </c>
      <c r="CY59" s="34"/>
      <c r="CZ59" s="35" t="e">
        <f t="shared" ref="CZ59:CZ65" si="1200">((CY59+DA59)/CW59)</f>
        <v>#DIV/0!</v>
      </c>
      <c r="DA59" s="34"/>
      <c r="DB59" s="35" t="e">
        <f t="shared" ref="DB59:DB65" si="1201">DA59/(CY59+DA59)</f>
        <v>#DIV/0!</v>
      </c>
      <c r="DC59" s="36"/>
      <c r="DD59" s="34"/>
      <c r="DE59" s="34"/>
      <c r="DF59" s="37"/>
      <c r="DG59" s="33"/>
      <c r="DH59" s="34"/>
      <c r="DI59" s="34">
        <f t="shared" ref="DI59:DJ59" si="1202">DI56-DG59</f>
        <v>0</v>
      </c>
      <c r="DJ59" s="34">
        <f t="shared" si="1202"/>
        <v>0</v>
      </c>
      <c r="DK59" s="34"/>
      <c r="DL59" s="35" t="e">
        <f t="shared" ref="DL59:DL65" si="1203">((DK59+DM59)/DI59)</f>
        <v>#DIV/0!</v>
      </c>
      <c r="DM59" s="34"/>
      <c r="DN59" s="35" t="e">
        <f t="shared" ref="DN59:DN65" si="1204">DM59/(DK59+DM59)</f>
        <v>#DIV/0!</v>
      </c>
      <c r="DO59" s="36"/>
      <c r="DP59" s="34"/>
      <c r="DQ59" s="34"/>
      <c r="DR59" s="37"/>
      <c r="DS59" s="33"/>
      <c r="DT59" s="34"/>
      <c r="DU59" s="34">
        <f t="shared" ref="DU59:DV59" si="1205">DU56-DS59</f>
        <v>0</v>
      </c>
      <c r="DV59" s="34">
        <f t="shared" si="1205"/>
        <v>0</v>
      </c>
      <c r="DW59" s="34"/>
      <c r="DX59" s="35" t="e">
        <f t="shared" ref="DX59:DX65" si="1206">((DW59+DY59)/DU59)</f>
        <v>#DIV/0!</v>
      </c>
      <c r="DY59" s="34"/>
      <c r="DZ59" s="35" t="e">
        <f t="shared" ref="DZ59:DZ65" si="1207">DY59/(DW59+DY59)</f>
        <v>#DIV/0!</v>
      </c>
      <c r="EA59" s="36"/>
      <c r="EB59" s="34"/>
      <c r="EC59" s="34"/>
      <c r="ED59" s="37"/>
      <c r="EE59" s="33"/>
      <c r="EF59" s="34"/>
      <c r="EG59" s="34">
        <f t="shared" ref="EG59:EH59" si="1208">EG56-EE59</f>
        <v>0</v>
      </c>
      <c r="EH59" s="34">
        <f t="shared" si="1208"/>
        <v>0</v>
      </c>
      <c r="EI59" s="34"/>
      <c r="EJ59" s="35" t="e">
        <f t="shared" ref="EJ59:EJ65" si="1209">((EI59+EK59)/EG59)</f>
        <v>#DIV/0!</v>
      </c>
      <c r="EK59" s="34"/>
      <c r="EL59" s="35" t="e">
        <f t="shared" ref="EL59:EL65" si="1210">EK59/(EI59+EK59)</f>
        <v>#DIV/0!</v>
      </c>
      <c r="EM59" s="36"/>
      <c r="EN59" s="34"/>
      <c r="EO59" s="34"/>
      <c r="EP59" s="37"/>
      <c r="EQ59" s="33"/>
      <c r="ER59" s="34"/>
      <c r="ES59" s="34">
        <f t="shared" ref="ES59:ET59" si="1211">ES56-EQ59</f>
        <v>0</v>
      </c>
      <c r="ET59" s="34">
        <f t="shared" si="1211"/>
        <v>0</v>
      </c>
      <c r="EU59" s="34"/>
      <c r="EV59" s="35" t="e">
        <f t="shared" ref="EV59:EV65" si="1212">((EU59+EW59)/ES59)</f>
        <v>#DIV/0!</v>
      </c>
      <c r="EW59" s="34"/>
      <c r="EX59" s="35" t="e">
        <f t="shared" ref="EX59:EX65" si="1213">EW59/(EU59+EW59)</f>
        <v>#DIV/0!</v>
      </c>
      <c r="EY59" s="36"/>
      <c r="EZ59" s="34"/>
      <c r="FA59" s="34"/>
      <c r="FB59" s="37"/>
      <c r="FC59" s="33"/>
      <c r="FD59" s="34"/>
      <c r="FE59" s="34">
        <f t="shared" ref="FE59:FF59" si="1214">FE56-FC59</f>
        <v>0</v>
      </c>
      <c r="FF59" s="34">
        <f t="shared" si="1214"/>
        <v>0</v>
      </c>
      <c r="FG59" s="34"/>
      <c r="FH59" s="35" t="e">
        <f t="shared" ref="FH59:FH65" si="1215">((FG59+FI59)/FE59)</f>
        <v>#DIV/0!</v>
      </c>
      <c r="FI59" s="34"/>
      <c r="FJ59" s="35" t="e">
        <f t="shared" ref="FJ59:FJ65" si="1216">FI59/(FG59+FI59)</f>
        <v>#DIV/0!</v>
      </c>
      <c r="FK59" s="36"/>
      <c r="FL59" s="34"/>
      <c r="FM59" s="34"/>
      <c r="FN59" s="37"/>
      <c r="FO59" s="33"/>
      <c r="FP59" s="34"/>
      <c r="FQ59" s="34">
        <f t="shared" ref="FQ59:FR59" si="1217">FQ56-FO59</f>
        <v>0</v>
      </c>
      <c r="FR59" s="34">
        <f t="shared" si="1217"/>
        <v>0</v>
      </c>
      <c r="FS59" s="34"/>
      <c r="FT59" s="35" t="e">
        <f t="shared" ref="FT59:FT65" si="1218">((FS59+FU59)/FQ59)</f>
        <v>#DIV/0!</v>
      </c>
      <c r="FU59" s="34"/>
      <c r="FV59" s="35" t="e">
        <f t="shared" ref="FV59:FV65" si="1219">FU59/(FS59+FU59)</f>
        <v>#DIV/0!</v>
      </c>
      <c r="FW59" s="36"/>
      <c r="FX59" s="34"/>
      <c r="FY59" s="34"/>
      <c r="FZ59" s="37"/>
      <c r="GA59" s="33"/>
      <c r="GB59" s="34"/>
      <c r="GC59" s="34">
        <f t="shared" ref="GC59:GD59" si="1220">GC56-GA59</f>
        <v>0</v>
      </c>
      <c r="GD59" s="34">
        <f t="shared" si="1220"/>
        <v>0</v>
      </c>
      <c r="GE59" s="34"/>
      <c r="GF59" s="35" t="e">
        <f t="shared" ref="GF59:GF65" si="1221">((GE59+GG59)/GC59)</f>
        <v>#DIV/0!</v>
      </c>
      <c r="GG59" s="34"/>
      <c r="GH59" s="35" t="e">
        <f t="shared" ref="GH59:GH65" si="1222">GG59/(GE59+GG59)</f>
        <v>#DIV/0!</v>
      </c>
      <c r="GI59" s="36"/>
      <c r="GJ59" s="34"/>
      <c r="GK59" s="34"/>
      <c r="GL59" s="37"/>
      <c r="GM59" s="33"/>
      <c r="GN59" s="34"/>
      <c r="GO59" s="34">
        <f t="shared" ref="GO59:GP59" si="1223">GO56-GM59</f>
        <v>0</v>
      </c>
      <c r="GP59" s="34">
        <f t="shared" si="1223"/>
        <v>0</v>
      </c>
      <c r="GQ59" s="34"/>
      <c r="GR59" s="35" t="e">
        <f t="shared" ref="GR59:GR65" si="1224">((GQ59+GS59)/GO59)</f>
        <v>#DIV/0!</v>
      </c>
      <c r="GS59" s="34"/>
      <c r="GT59" s="35" t="e">
        <f t="shared" ref="GT59:GT65" si="1225">GS59/(GQ59+GS59)</f>
        <v>#DIV/0!</v>
      </c>
      <c r="GU59" s="36"/>
      <c r="GV59" s="34"/>
      <c r="GW59" s="34"/>
      <c r="GX59" s="37"/>
      <c r="GY59" s="33"/>
      <c r="GZ59" s="34"/>
      <c r="HA59" s="34">
        <f t="shared" ref="HA59:HB59" si="1226">HA56-GY59</f>
        <v>0</v>
      </c>
      <c r="HB59" s="34">
        <f t="shared" si="1226"/>
        <v>0</v>
      </c>
      <c r="HC59" s="34"/>
      <c r="HD59" s="35" t="e">
        <f t="shared" ref="HD59:HD65" si="1227">((HC59+HE59)/HA59)</f>
        <v>#DIV/0!</v>
      </c>
      <c r="HE59" s="34"/>
      <c r="HF59" s="35" t="e">
        <f t="shared" ref="HF59:HF65" si="1228">HE59/(HC59+HE59)</f>
        <v>#DIV/0!</v>
      </c>
      <c r="HG59" s="36"/>
      <c r="HH59" s="34"/>
      <c r="HI59" s="34"/>
      <c r="HJ59" s="37"/>
      <c r="HK59" s="33">
        <f t="shared" ref="HK59:HK66" si="1229">+C59+O59+AA59+AM59+AY59+BK59+BW59+CI59+CU59+DG59+DS59+EE59+EQ59+FC59+FO59+GA59+GM59+GY59</f>
        <v>4</v>
      </c>
      <c r="HL59" s="34">
        <f t="shared" ref="HL59:HL66" si="1230">+D59+P59+AB59+AN59+AZ59+BL59+BX59+CJ59+CV59+DH59+DT59+EF59+ER59+FD59+FP59+GB59+GN59+GZ59</f>
        <v>0</v>
      </c>
      <c r="HM59" s="34">
        <f t="shared" ref="HM59:HM65" si="1231">+E59+Q59+AC59+AO59+BA59+BM59+BY59+CK59+CW59+DI59+DU59+EG59+ES59+FE59+FQ59+GC59+GO59+HA59</f>
        <v>3498</v>
      </c>
      <c r="HN59" s="34">
        <f t="shared" ref="HN59:HN65" si="1232">+F59+R59+AD59+AP59+BB59+BN59+BZ59+CL59+CX59+DJ59+DV59+EH59+ET59+FF59+FR59+GD59+GP59+HB59</f>
        <v>291</v>
      </c>
      <c r="HO59" s="34">
        <f t="shared" ref="HO59:HO66" si="1233">+G59+S59+AE59+AQ59+BC59+BO59+CA59+CM59+CY59+DK59+DW59+EI59+EU59+FG59+FS59+GE59+GQ59+HC59+I59+U59+AG59+AS59+BE59+BQ59+CC59+CO59+DA59+DM59+DY59+EK59+EW59+FI59+FU59+GG59+GS59+HE59</f>
        <v>1949</v>
      </c>
      <c r="HP59" s="201">
        <f t="shared" ref="HP59:HP65" si="1234">+(HO59)/HM59</f>
        <v>0.55717552887364208</v>
      </c>
      <c r="HQ59" s="48">
        <f t="shared" ref="HQ59:HQ66" si="1235">+I59+U59+AG59+AS59+BE59+BQ59+CC59+CO59+DA59+DM59+DY59+EK59+EW59+FI59+FU59+GG59+GS59+HE59</f>
        <v>132</v>
      </c>
      <c r="HR59" s="35">
        <f t="shared" ref="HR59:HR66" si="1236">+(HQ59/(HO59))</f>
        <v>6.7727039507439718E-2</v>
      </c>
      <c r="HS59" s="49">
        <v>62.5</v>
      </c>
      <c r="HT59" s="50">
        <v>1705</v>
      </c>
      <c r="HU59" s="49">
        <f t="shared" ref="HU59:HU65" si="1237">+HT59/HO59*100</f>
        <v>87.480759363776301</v>
      </c>
      <c r="HV59" s="48"/>
      <c r="HW59" s="37"/>
    </row>
    <row r="60" spans="1:231" ht="18.75" x14ac:dyDescent="0.25">
      <c r="A60" s="211"/>
      <c r="B60" s="41">
        <f t="shared" si="429"/>
        <v>44548</v>
      </c>
      <c r="C60" s="10"/>
      <c r="D60" s="11"/>
      <c r="E60" s="74">
        <f t="shared" ref="E60:E65" si="1238">E59-C60</f>
        <v>662</v>
      </c>
      <c r="F60" s="74">
        <f t="shared" ref="F60:F65" si="1239">F59-D60</f>
        <v>56</v>
      </c>
      <c r="G60" s="11">
        <v>346</v>
      </c>
      <c r="H60" s="12">
        <f t="shared" si="1171"/>
        <v>0.57552870090634445</v>
      </c>
      <c r="I60" s="11">
        <v>35</v>
      </c>
      <c r="J60" s="12">
        <f t="shared" si="1172"/>
        <v>9.1863517060367453E-2</v>
      </c>
      <c r="K60" s="13"/>
      <c r="L60" s="11"/>
      <c r="M60" s="11"/>
      <c r="N60" s="14"/>
      <c r="O60" s="10">
        <v>2</v>
      </c>
      <c r="P60" s="11"/>
      <c r="Q60" s="74">
        <f t="shared" ref="Q60:Q65" si="1240">Q59-O60</f>
        <v>652</v>
      </c>
      <c r="R60" s="74">
        <f t="shared" ref="R60:R65" si="1241">R59-P60</f>
        <v>55</v>
      </c>
      <c r="S60" s="11">
        <v>311</v>
      </c>
      <c r="T60" s="12">
        <f t="shared" si="1175"/>
        <v>0.51226993865030679</v>
      </c>
      <c r="U60" s="11">
        <v>23</v>
      </c>
      <c r="V60" s="12">
        <f t="shared" si="1176"/>
        <v>6.8862275449101798E-2</v>
      </c>
      <c r="W60" s="13"/>
      <c r="X60" s="11"/>
      <c r="Y60" s="11"/>
      <c r="Z60" s="14"/>
      <c r="AA60" s="10">
        <v>2</v>
      </c>
      <c r="AB60" s="11"/>
      <c r="AC60" s="74">
        <f t="shared" ref="AC60:AC65" si="1242">AC59-AA60</f>
        <v>656</v>
      </c>
      <c r="AD60" s="74">
        <f t="shared" ref="AD60:AD65" si="1243">AD59-AB60</f>
        <v>53</v>
      </c>
      <c r="AE60" s="11">
        <v>396</v>
      </c>
      <c r="AF60" s="12">
        <f t="shared" si="1179"/>
        <v>0.63719512195121952</v>
      </c>
      <c r="AG60" s="11">
        <v>22</v>
      </c>
      <c r="AH60" s="12">
        <f t="shared" si="1180"/>
        <v>5.2631578947368418E-2</v>
      </c>
      <c r="AI60" s="13"/>
      <c r="AJ60" s="11"/>
      <c r="AK60" s="11"/>
      <c r="AL60" s="14"/>
      <c r="AM60" s="10">
        <v>1</v>
      </c>
      <c r="AN60" s="11"/>
      <c r="AO60" s="74">
        <f t="shared" ref="AO60:AO65" si="1244">AO59-AM60</f>
        <v>201</v>
      </c>
      <c r="AP60" s="74">
        <f t="shared" ref="AP60:AP65" si="1245">AP59-AN60</f>
        <v>17</v>
      </c>
      <c r="AQ60" s="11">
        <v>114</v>
      </c>
      <c r="AR60" s="12">
        <f t="shared" si="1183"/>
        <v>0.64179104477611937</v>
      </c>
      <c r="AS60" s="11">
        <v>15</v>
      </c>
      <c r="AT60" s="12">
        <f t="shared" si="1184"/>
        <v>0.11627906976744186</v>
      </c>
      <c r="AU60" s="13"/>
      <c r="AV60" s="11"/>
      <c r="AW60" s="11"/>
      <c r="AX60" s="14"/>
      <c r="AY60" s="10"/>
      <c r="AZ60" s="11"/>
      <c r="BA60" s="74">
        <f t="shared" ref="BA60:BA65" si="1246">BA59-AY60</f>
        <v>663</v>
      </c>
      <c r="BB60" s="74">
        <f t="shared" ref="BB60:BB65" si="1247">BB59-AZ60</f>
        <v>56</v>
      </c>
      <c r="BC60" s="11">
        <v>369</v>
      </c>
      <c r="BD60" s="12">
        <f t="shared" si="1187"/>
        <v>0.58521870286576172</v>
      </c>
      <c r="BE60" s="11">
        <v>19</v>
      </c>
      <c r="BF60" s="12">
        <f t="shared" si="1188"/>
        <v>4.8969072164948453E-2</v>
      </c>
      <c r="BG60" s="13"/>
      <c r="BH60" s="11"/>
      <c r="BI60" s="11"/>
      <c r="BJ60" s="14"/>
      <c r="BK60" s="10"/>
      <c r="BL60" s="11"/>
      <c r="BM60" s="74">
        <f t="shared" ref="BM60:BM65" si="1248">BM59-BK60</f>
        <v>659</v>
      </c>
      <c r="BN60" s="74">
        <f t="shared" ref="BN60:BN65" si="1249">BN59-BL60</f>
        <v>54</v>
      </c>
      <c r="BO60" s="11">
        <v>388</v>
      </c>
      <c r="BP60" s="12">
        <f t="shared" si="1191"/>
        <v>0.61456752655538693</v>
      </c>
      <c r="BQ60" s="11">
        <v>17</v>
      </c>
      <c r="BR60" s="12">
        <f t="shared" si="1192"/>
        <v>4.1975308641975309E-2</v>
      </c>
      <c r="BS60" s="13"/>
      <c r="BT60" s="11"/>
      <c r="BU60" s="11"/>
      <c r="BV60" s="14"/>
      <c r="BW60" s="10"/>
      <c r="BX60" s="11"/>
      <c r="BY60" s="74">
        <f t="shared" ref="BY60:BZ65" si="1250">BY59-BW60</f>
        <v>0</v>
      </c>
      <c r="BZ60" s="74">
        <f t="shared" si="1250"/>
        <v>0</v>
      </c>
      <c r="CA60" s="11"/>
      <c r="CB60" s="12" t="e">
        <f t="shared" si="1194"/>
        <v>#DIV/0!</v>
      </c>
      <c r="CC60" s="11"/>
      <c r="CD60" s="12" t="e">
        <f t="shared" si="1195"/>
        <v>#DIV/0!</v>
      </c>
      <c r="CE60" s="13"/>
      <c r="CF60" s="11"/>
      <c r="CG60" s="11"/>
      <c r="CH60" s="14"/>
      <c r="CI60" s="10"/>
      <c r="CJ60" s="11"/>
      <c r="CK60" s="74">
        <f t="shared" ref="CK60:CL65" si="1251">CK59-CI60</f>
        <v>0</v>
      </c>
      <c r="CL60" s="74">
        <f t="shared" si="1251"/>
        <v>0</v>
      </c>
      <c r="CM60" s="11"/>
      <c r="CN60" s="12" t="e">
        <f t="shared" si="1197"/>
        <v>#DIV/0!</v>
      </c>
      <c r="CO60" s="11"/>
      <c r="CP60" s="12" t="e">
        <f t="shared" si="1198"/>
        <v>#DIV/0!</v>
      </c>
      <c r="CQ60" s="13"/>
      <c r="CR60" s="11"/>
      <c r="CS60" s="11"/>
      <c r="CT60" s="14"/>
      <c r="CU60" s="10"/>
      <c r="CV60" s="11"/>
      <c r="CW60" s="74">
        <f t="shared" ref="CW60:CX65" si="1252">CW59-CU60</f>
        <v>0</v>
      </c>
      <c r="CX60" s="74">
        <f t="shared" si="1252"/>
        <v>0</v>
      </c>
      <c r="CY60" s="11"/>
      <c r="CZ60" s="12" t="e">
        <f t="shared" si="1200"/>
        <v>#DIV/0!</v>
      </c>
      <c r="DA60" s="11"/>
      <c r="DB60" s="12" t="e">
        <f t="shared" si="1201"/>
        <v>#DIV/0!</v>
      </c>
      <c r="DC60" s="13"/>
      <c r="DD60" s="11"/>
      <c r="DE60" s="11"/>
      <c r="DF60" s="14"/>
      <c r="DG60" s="10"/>
      <c r="DH60" s="11"/>
      <c r="DI60" s="74">
        <f t="shared" ref="DI60:DJ65" si="1253">DI59-DG60</f>
        <v>0</v>
      </c>
      <c r="DJ60" s="74">
        <f t="shared" si="1253"/>
        <v>0</v>
      </c>
      <c r="DK60" s="11"/>
      <c r="DL60" s="12" t="e">
        <f t="shared" si="1203"/>
        <v>#DIV/0!</v>
      </c>
      <c r="DM60" s="11"/>
      <c r="DN60" s="12" t="e">
        <f t="shared" si="1204"/>
        <v>#DIV/0!</v>
      </c>
      <c r="DO60" s="13"/>
      <c r="DP60" s="11"/>
      <c r="DQ60" s="11"/>
      <c r="DR60" s="14"/>
      <c r="DS60" s="10"/>
      <c r="DT60" s="11"/>
      <c r="DU60" s="74">
        <f t="shared" ref="DU60:DV65" si="1254">DU59-DS60</f>
        <v>0</v>
      </c>
      <c r="DV60" s="74">
        <f t="shared" si="1254"/>
        <v>0</v>
      </c>
      <c r="DW60" s="11"/>
      <c r="DX60" s="12" t="e">
        <f t="shared" si="1206"/>
        <v>#DIV/0!</v>
      </c>
      <c r="DY60" s="11"/>
      <c r="DZ60" s="12" t="e">
        <f t="shared" si="1207"/>
        <v>#DIV/0!</v>
      </c>
      <c r="EA60" s="13"/>
      <c r="EB60" s="11"/>
      <c r="EC60" s="11"/>
      <c r="ED60" s="14"/>
      <c r="EE60" s="10"/>
      <c r="EF60" s="11"/>
      <c r="EG60" s="74">
        <f t="shared" ref="EG60:EH65" si="1255">EG59-EE60</f>
        <v>0</v>
      </c>
      <c r="EH60" s="74">
        <f t="shared" si="1255"/>
        <v>0</v>
      </c>
      <c r="EI60" s="11"/>
      <c r="EJ60" s="12" t="e">
        <f t="shared" si="1209"/>
        <v>#DIV/0!</v>
      </c>
      <c r="EK60" s="11"/>
      <c r="EL60" s="12" t="e">
        <f t="shared" si="1210"/>
        <v>#DIV/0!</v>
      </c>
      <c r="EM60" s="13"/>
      <c r="EN60" s="11"/>
      <c r="EO60" s="11"/>
      <c r="EP60" s="14"/>
      <c r="EQ60" s="10"/>
      <c r="ER60" s="11"/>
      <c r="ES60" s="74">
        <f t="shared" ref="ES60:ET65" si="1256">ES59-EQ60</f>
        <v>0</v>
      </c>
      <c r="ET60" s="74">
        <f t="shared" si="1256"/>
        <v>0</v>
      </c>
      <c r="EU60" s="11"/>
      <c r="EV60" s="12" t="e">
        <f t="shared" si="1212"/>
        <v>#DIV/0!</v>
      </c>
      <c r="EW60" s="11"/>
      <c r="EX60" s="12" t="e">
        <f t="shared" si="1213"/>
        <v>#DIV/0!</v>
      </c>
      <c r="EY60" s="13"/>
      <c r="EZ60" s="11"/>
      <c r="FA60" s="11"/>
      <c r="FB60" s="14"/>
      <c r="FC60" s="10"/>
      <c r="FD60" s="11"/>
      <c r="FE60" s="74">
        <f t="shared" ref="FE60:FF65" si="1257">FE59-FC60</f>
        <v>0</v>
      </c>
      <c r="FF60" s="74">
        <f t="shared" si="1257"/>
        <v>0</v>
      </c>
      <c r="FG60" s="11"/>
      <c r="FH60" s="12" t="e">
        <f t="shared" si="1215"/>
        <v>#DIV/0!</v>
      </c>
      <c r="FI60" s="11"/>
      <c r="FJ60" s="12" t="e">
        <f t="shared" si="1216"/>
        <v>#DIV/0!</v>
      </c>
      <c r="FK60" s="13"/>
      <c r="FL60" s="11"/>
      <c r="FM60" s="11"/>
      <c r="FN60" s="14"/>
      <c r="FO60" s="10"/>
      <c r="FP60" s="11"/>
      <c r="FQ60" s="74">
        <f t="shared" ref="FQ60:FR65" si="1258">FQ59-FO60</f>
        <v>0</v>
      </c>
      <c r="FR60" s="74">
        <f t="shared" si="1258"/>
        <v>0</v>
      </c>
      <c r="FS60" s="11"/>
      <c r="FT60" s="12" t="e">
        <f t="shared" si="1218"/>
        <v>#DIV/0!</v>
      </c>
      <c r="FU60" s="11"/>
      <c r="FV60" s="12" t="e">
        <f t="shared" si="1219"/>
        <v>#DIV/0!</v>
      </c>
      <c r="FW60" s="13"/>
      <c r="FX60" s="11"/>
      <c r="FY60" s="11"/>
      <c r="FZ60" s="14"/>
      <c r="GA60" s="10"/>
      <c r="GB60" s="11"/>
      <c r="GC60" s="74">
        <f t="shared" ref="GC60:GD65" si="1259">GC59-GA60</f>
        <v>0</v>
      </c>
      <c r="GD60" s="74">
        <f t="shared" si="1259"/>
        <v>0</v>
      </c>
      <c r="GE60" s="11"/>
      <c r="GF60" s="12" t="e">
        <f t="shared" si="1221"/>
        <v>#DIV/0!</v>
      </c>
      <c r="GG60" s="11"/>
      <c r="GH60" s="12" t="e">
        <f t="shared" si="1222"/>
        <v>#DIV/0!</v>
      </c>
      <c r="GI60" s="13"/>
      <c r="GJ60" s="11"/>
      <c r="GK60" s="11"/>
      <c r="GL60" s="14"/>
      <c r="GM60" s="10"/>
      <c r="GN60" s="11"/>
      <c r="GO60" s="74">
        <f t="shared" ref="GO60:GP65" si="1260">GO59-GM60</f>
        <v>0</v>
      </c>
      <c r="GP60" s="74">
        <f t="shared" si="1260"/>
        <v>0</v>
      </c>
      <c r="GQ60" s="11"/>
      <c r="GR60" s="12" t="e">
        <f t="shared" si="1224"/>
        <v>#DIV/0!</v>
      </c>
      <c r="GS60" s="11"/>
      <c r="GT60" s="12" t="e">
        <f t="shared" si="1225"/>
        <v>#DIV/0!</v>
      </c>
      <c r="GU60" s="13"/>
      <c r="GV60" s="11"/>
      <c r="GW60" s="11"/>
      <c r="GX60" s="14"/>
      <c r="GY60" s="10"/>
      <c r="GZ60" s="11"/>
      <c r="HA60" s="74">
        <f t="shared" ref="HA60:HB65" si="1261">HA59-GY60</f>
        <v>0</v>
      </c>
      <c r="HB60" s="74">
        <f t="shared" si="1261"/>
        <v>0</v>
      </c>
      <c r="HC60" s="11"/>
      <c r="HD60" s="12" t="e">
        <f t="shared" si="1227"/>
        <v>#DIV/0!</v>
      </c>
      <c r="HE60" s="11"/>
      <c r="HF60" s="12" t="e">
        <f t="shared" si="1228"/>
        <v>#DIV/0!</v>
      </c>
      <c r="HG60" s="13"/>
      <c r="HH60" s="11"/>
      <c r="HI60" s="11"/>
      <c r="HJ60" s="14"/>
      <c r="HK60" s="10">
        <f t="shared" si="1229"/>
        <v>5</v>
      </c>
      <c r="HL60" s="11">
        <f t="shared" si="1230"/>
        <v>0</v>
      </c>
      <c r="HM60" s="11">
        <f t="shared" si="1231"/>
        <v>3493</v>
      </c>
      <c r="HN60" s="11">
        <f t="shared" si="1232"/>
        <v>291</v>
      </c>
      <c r="HO60" s="11">
        <f t="shared" si="1233"/>
        <v>2055</v>
      </c>
      <c r="HP60" s="202">
        <f t="shared" si="1234"/>
        <v>0.58831949613512735</v>
      </c>
      <c r="HQ60" s="15">
        <f t="shared" si="1235"/>
        <v>131</v>
      </c>
      <c r="HR60" s="12">
        <f t="shared" si="1236"/>
        <v>6.3746958637469583E-2</v>
      </c>
      <c r="HS60" s="16">
        <v>62.2</v>
      </c>
      <c r="HT60" s="17">
        <v>1809</v>
      </c>
      <c r="HU60" s="16">
        <f t="shared" si="1237"/>
        <v>88.029197080291965</v>
      </c>
      <c r="HV60" s="15"/>
      <c r="HW60" s="14"/>
    </row>
    <row r="61" spans="1:231" ht="18.75" x14ac:dyDescent="0.25">
      <c r="A61" s="211"/>
      <c r="B61" s="41">
        <f t="shared" si="429"/>
        <v>44549</v>
      </c>
      <c r="C61" s="10"/>
      <c r="D61" s="11"/>
      <c r="E61" s="74">
        <f t="shared" si="1238"/>
        <v>662</v>
      </c>
      <c r="F61" s="74">
        <f t="shared" si="1239"/>
        <v>56</v>
      </c>
      <c r="G61" s="11">
        <v>357</v>
      </c>
      <c r="H61" s="12">
        <f t="shared" si="1171"/>
        <v>0.57703927492447127</v>
      </c>
      <c r="I61" s="11">
        <v>25</v>
      </c>
      <c r="J61" s="12">
        <f t="shared" si="1172"/>
        <v>6.5445026178010471E-2</v>
      </c>
      <c r="K61" s="13"/>
      <c r="L61" s="11"/>
      <c r="M61" s="11"/>
      <c r="N61" s="14"/>
      <c r="O61" s="10">
        <v>1</v>
      </c>
      <c r="P61" s="11"/>
      <c r="Q61" s="74">
        <f t="shared" si="1240"/>
        <v>651</v>
      </c>
      <c r="R61" s="74">
        <f t="shared" si="1241"/>
        <v>55</v>
      </c>
      <c r="S61" s="11">
        <v>338</v>
      </c>
      <c r="T61" s="12">
        <f t="shared" si="1175"/>
        <v>0.54685099846390173</v>
      </c>
      <c r="U61" s="11">
        <v>18</v>
      </c>
      <c r="V61" s="12">
        <f t="shared" si="1176"/>
        <v>5.0561797752808987E-2</v>
      </c>
      <c r="W61" s="13"/>
      <c r="X61" s="11"/>
      <c r="Y61" s="11"/>
      <c r="Z61" s="14"/>
      <c r="AA61" s="10">
        <v>2</v>
      </c>
      <c r="AB61" s="11"/>
      <c r="AC61" s="74">
        <f t="shared" si="1242"/>
        <v>654</v>
      </c>
      <c r="AD61" s="74">
        <f t="shared" si="1243"/>
        <v>53</v>
      </c>
      <c r="AE61" s="11">
        <v>399</v>
      </c>
      <c r="AF61" s="12">
        <f t="shared" si="1179"/>
        <v>0.62996941896024461</v>
      </c>
      <c r="AG61" s="11">
        <v>13</v>
      </c>
      <c r="AH61" s="12">
        <f t="shared" si="1180"/>
        <v>3.1553398058252427E-2</v>
      </c>
      <c r="AI61" s="13"/>
      <c r="AJ61" s="11"/>
      <c r="AK61" s="11"/>
      <c r="AL61" s="14"/>
      <c r="AM61" s="10"/>
      <c r="AN61" s="11">
        <v>1</v>
      </c>
      <c r="AO61" s="74">
        <f t="shared" si="1244"/>
        <v>201</v>
      </c>
      <c r="AP61" s="74">
        <f t="shared" si="1245"/>
        <v>16</v>
      </c>
      <c r="AQ61" s="11">
        <v>115</v>
      </c>
      <c r="AR61" s="12">
        <f t="shared" si="1183"/>
        <v>0.58706467661691542</v>
      </c>
      <c r="AS61" s="11">
        <v>3</v>
      </c>
      <c r="AT61" s="12">
        <f t="shared" si="1184"/>
        <v>2.5423728813559324E-2</v>
      </c>
      <c r="AU61" s="13"/>
      <c r="AV61" s="11"/>
      <c r="AW61" s="11"/>
      <c r="AX61" s="14"/>
      <c r="AY61" s="10"/>
      <c r="AZ61" s="11"/>
      <c r="BA61" s="74">
        <f t="shared" si="1246"/>
        <v>663</v>
      </c>
      <c r="BB61" s="74">
        <f t="shared" si="1247"/>
        <v>56</v>
      </c>
      <c r="BC61" s="11">
        <v>372</v>
      </c>
      <c r="BD61" s="12">
        <f t="shared" si="1187"/>
        <v>0.579185520361991</v>
      </c>
      <c r="BE61" s="11">
        <v>12</v>
      </c>
      <c r="BF61" s="12">
        <f t="shared" si="1188"/>
        <v>3.125E-2</v>
      </c>
      <c r="BG61" s="13"/>
      <c r="BH61" s="11"/>
      <c r="BI61" s="11"/>
      <c r="BJ61" s="14"/>
      <c r="BK61" s="10"/>
      <c r="BL61" s="11"/>
      <c r="BM61" s="74">
        <f t="shared" si="1248"/>
        <v>659</v>
      </c>
      <c r="BN61" s="74">
        <f t="shared" si="1249"/>
        <v>54</v>
      </c>
      <c r="BO61" s="11">
        <v>395</v>
      </c>
      <c r="BP61" s="12">
        <f t="shared" si="1191"/>
        <v>0.62063732928679816</v>
      </c>
      <c r="BQ61" s="11">
        <v>14</v>
      </c>
      <c r="BR61" s="12">
        <f t="shared" si="1192"/>
        <v>3.4229828850855744E-2</v>
      </c>
      <c r="BS61" s="13"/>
      <c r="BT61" s="11"/>
      <c r="BU61" s="11"/>
      <c r="BV61" s="14"/>
      <c r="BW61" s="10"/>
      <c r="BX61" s="11"/>
      <c r="BY61" s="74">
        <f t="shared" si="1250"/>
        <v>0</v>
      </c>
      <c r="BZ61" s="74">
        <f t="shared" si="1250"/>
        <v>0</v>
      </c>
      <c r="CA61" s="11"/>
      <c r="CB61" s="12" t="e">
        <f t="shared" si="1194"/>
        <v>#DIV/0!</v>
      </c>
      <c r="CC61" s="11"/>
      <c r="CD61" s="12" t="e">
        <f t="shared" si="1195"/>
        <v>#DIV/0!</v>
      </c>
      <c r="CE61" s="13"/>
      <c r="CF61" s="11"/>
      <c r="CG61" s="11"/>
      <c r="CH61" s="14"/>
      <c r="CI61" s="10"/>
      <c r="CJ61" s="11"/>
      <c r="CK61" s="74">
        <f t="shared" si="1251"/>
        <v>0</v>
      </c>
      <c r="CL61" s="74">
        <f t="shared" si="1251"/>
        <v>0</v>
      </c>
      <c r="CM61" s="11"/>
      <c r="CN61" s="12" t="e">
        <f t="shared" si="1197"/>
        <v>#DIV/0!</v>
      </c>
      <c r="CO61" s="11"/>
      <c r="CP61" s="12" t="e">
        <f t="shared" si="1198"/>
        <v>#DIV/0!</v>
      </c>
      <c r="CQ61" s="13"/>
      <c r="CR61" s="11"/>
      <c r="CS61" s="11"/>
      <c r="CT61" s="14"/>
      <c r="CU61" s="10"/>
      <c r="CV61" s="11"/>
      <c r="CW61" s="74">
        <f t="shared" si="1252"/>
        <v>0</v>
      </c>
      <c r="CX61" s="74">
        <f t="shared" si="1252"/>
        <v>0</v>
      </c>
      <c r="CY61" s="11"/>
      <c r="CZ61" s="12" t="e">
        <f t="shared" si="1200"/>
        <v>#DIV/0!</v>
      </c>
      <c r="DA61" s="11"/>
      <c r="DB61" s="12" t="e">
        <f t="shared" si="1201"/>
        <v>#DIV/0!</v>
      </c>
      <c r="DC61" s="13"/>
      <c r="DD61" s="11"/>
      <c r="DE61" s="11"/>
      <c r="DF61" s="14"/>
      <c r="DG61" s="10"/>
      <c r="DH61" s="11"/>
      <c r="DI61" s="74">
        <f t="shared" si="1253"/>
        <v>0</v>
      </c>
      <c r="DJ61" s="74">
        <f t="shared" si="1253"/>
        <v>0</v>
      </c>
      <c r="DK61" s="11"/>
      <c r="DL61" s="12" t="e">
        <f t="shared" si="1203"/>
        <v>#DIV/0!</v>
      </c>
      <c r="DM61" s="11"/>
      <c r="DN61" s="12" t="e">
        <f t="shared" si="1204"/>
        <v>#DIV/0!</v>
      </c>
      <c r="DO61" s="13"/>
      <c r="DP61" s="11"/>
      <c r="DQ61" s="11"/>
      <c r="DR61" s="14"/>
      <c r="DS61" s="10"/>
      <c r="DT61" s="11"/>
      <c r="DU61" s="74">
        <f t="shared" si="1254"/>
        <v>0</v>
      </c>
      <c r="DV61" s="74">
        <f t="shared" si="1254"/>
        <v>0</v>
      </c>
      <c r="DW61" s="11"/>
      <c r="DX61" s="12" t="e">
        <f t="shared" si="1206"/>
        <v>#DIV/0!</v>
      </c>
      <c r="DY61" s="11"/>
      <c r="DZ61" s="12" t="e">
        <f t="shared" si="1207"/>
        <v>#DIV/0!</v>
      </c>
      <c r="EA61" s="13"/>
      <c r="EB61" s="11"/>
      <c r="EC61" s="11"/>
      <c r="ED61" s="14"/>
      <c r="EE61" s="10"/>
      <c r="EF61" s="11"/>
      <c r="EG61" s="74">
        <f t="shared" si="1255"/>
        <v>0</v>
      </c>
      <c r="EH61" s="74">
        <f t="shared" si="1255"/>
        <v>0</v>
      </c>
      <c r="EI61" s="11"/>
      <c r="EJ61" s="12" t="e">
        <f t="shared" si="1209"/>
        <v>#DIV/0!</v>
      </c>
      <c r="EK61" s="11"/>
      <c r="EL61" s="12" t="e">
        <f t="shared" si="1210"/>
        <v>#DIV/0!</v>
      </c>
      <c r="EM61" s="13"/>
      <c r="EN61" s="11"/>
      <c r="EO61" s="11"/>
      <c r="EP61" s="14"/>
      <c r="EQ61" s="10"/>
      <c r="ER61" s="11"/>
      <c r="ES61" s="74">
        <f t="shared" si="1256"/>
        <v>0</v>
      </c>
      <c r="ET61" s="74">
        <f t="shared" si="1256"/>
        <v>0</v>
      </c>
      <c r="EU61" s="11"/>
      <c r="EV61" s="12" t="e">
        <f t="shared" si="1212"/>
        <v>#DIV/0!</v>
      </c>
      <c r="EW61" s="11"/>
      <c r="EX61" s="12" t="e">
        <f t="shared" si="1213"/>
        <v>#DIV/0!</v>
      </c>
      <c r="EY61" s="13"/>
      <c r="EZ61" s="11"/>
      <c r="FA61" s="11"/>
      <c r="FB61" s="14"/>
      <c r="FC61" s="10"/>
      <c r="FD61" s="11"/>
      <c r="FE61" s="74">
        <f t="shared" si="1257"/>
        <v>0</v>
      </c>
      <c r="FF61" s="74">
        <f t="shared" si="1257"/>
        <v>0</v>
      </c>
      <c r="FG61" s="11"/>
      <c r="FH61" s="12" t="e">
        <f t="shared" si="1215"/>
        <v>#DIV/0!</v>
      </c>
      <c r="FI61" s="11"/>
      <c r="FJ61" s="12" t="e">
        <f t="shared" si="1216"/>
        <v>#DIV/0!</v>
      </c>
      <c r="FK61" s="13"/>
      <c r="FL61" s="11"/>
      <c r="FM61" s="11"/>
      <c r="FN61" s="14"/>
      <c r="FO61" s="10"/>
      <c r="FP61" s="11"/>
      <c r="FQ61" s="74">
        <f t="shared" si="1258"/>
        <v>0</v>
      </c>
      <c r="FR61" s="74">
        <f t="shared" si="1258"/>
        <v>0</v>
      </c>
      <c r="FS61" s="11"/>
      <c r="FT61" s="12" t="e">
        <f t="shared" si="1218"/>
        <v>#DIV/0!</v>
      </c>
      <c r="FU61" s="11"/>
      <c r="FV61" s="12" t="e">
        <f t="shared" si="1219"/>
        <v>#DIV/0!</v>
      </c>
      <c r="FW61" s="13"/>
      <c r="FX61" s="11"/>
      <c r="FY61" s="11"/>
      <c r="FZ61" s="14"/>
      <c r="GA61" s="10"/>
      <c r="GB61" s="11"/>
      <c r="GC61" s="74">
        <f t="shared" si="1259"/>
        <v>0</v>
      </c>
      <c r="GD61" s="74">
        <f t="shared" si="1259"/>
        <v>0</v>
      </c>
      <c r="GE61" s="11"/>
      <c r="GF61" s="12" t="e">
        <f t="shared" si="1221"/>
        <v>#DIV/0!</v>
      </c>
      <c r="GG61" s="11"/>
      <c r="GH61" s="12" t="e">
        <f t="shared" si="1222"/>
        <v>#DIV/0!</v>
      </c>
      <c r="GI61" s="13"/>
      <c r="GJ61" s="11"/>
      <c r="GK61" s="11"/>
      <c r="GL61" s="14"/>
      <c r="GM61" s="10"/>
      <c r="GN61" s="11"/>
      <c r="GO61" s="74">
        <f t="shared" si="1260"/>
        <v>0</v>
      </c>
      <c r="GP61" s="74">
        <f t="shared" si="1260"/>
        <v>0</v>
      </c>
      <c r="GQ61" s="11"/>
      <c r="GR61" s="12" t="e">
        <f t="shared" si="1224"/>
        <v>#DIV/0!</v>
      </c>
      <c r="GS61" s="11"/>
      <c r="GT61" s="12" t="e">
        <f t="shared" si="1225"/>
        <v>#DIV/0!</v>
      </c>
      <c r="GU61" s="13"/>
      <c r="GV61" s="11"/>
      <c r="GW61" s="11"/>
      <c r="GX61" s="14"/>
      <c r="GY61" s="10"/>
      <c r="GZ61" s="11"/>
      <c r="HA61" s="74">
        <f t="shared" si="1261"/>
        <v>0</v>
      </c>
      <c r="HB61" s="74">
        <f t="shared" si="1261"/>
        <v>0</v>
      </c>
      <c r="HC61" s="11"/>
      <c r="HD61" s="12" t="e">
        <f t="shared" si="1227"/>
        <v>#DIV/0!</v>
      </c>
      <c r="HE61" s="11"/>
      <c r="HF61" s="12" t="e">
        <f t="shared" si="1228"/>
        <v>#DIV/0!</v>
      </c>
      <c r="HG61" s="13"/>
      <c r="HH61" s="11"/>
      <c r="HI61" s="11"/>
      <c r="HJ61" s="14"/>
      <c r="HK61" s="10">
        <f t="shared" si="1229"/>
        <v>3</v>
      </c>
      <c r="HL61" s="11">
        <f t="shared" si="1230"/>
        <v>1</v>
      </c>
      <c r="HM61" s="11">
        <f t="shared" si="1231"/>
        <v>3490</v>
      </c>
      <c r="HN61" s="11">
        <f t="shared" si="1232"/>
        <v>290</v>
      </c>
      <c r="HO61" s="11">
        <f t="shared" si="1233"/>
        <v>2061</v>
      </c>
      <c r="HP61" s="202">
        <f t="shared" si="1234"/>
        <v>0.59054441260744983</v>
      </c>
      <c r="HQ61" s="15">
        <f t="shared" si="1235"/>
        <v>85</v>
      </c>
      <c r="HR61" s="12">
        <f t="shared" si="1236"/>
        <v>4.1242115477923336E-2</v>
      </c>
      <c r="HS61" s="16">
        <v>62.8</v>
      </c>
      <c r="HT61" s="17">
        <v>1845</v>
      </c>
      <c r="HU61" s="16">
        <f t="shared" si="1237"/>
        <v>89.519650655021834</v>
      </c>
      <c r="HV61" s="15"/>
      <c r="HW61" s="14"/>
    </row>
    <row r="62" spans="1:231" ht="18.75" x14ac:dyDescent="0.25">
      <c r="A62" s="211"/>
      <c r="B62" s="41">
        <f t="shared" si="429"/>
        <v>44550</v>
      </c>
      <c r="C62" s="10"/>
      <c r="D62" s="11"/>
      <c r="E62" s="74">
        <f t="shared" si="1238"/>
        <v>662</v>
      </c>
      <c r="F62" s="74">
        <f t="shared" si="1239"/>
        <v>56</v>
      </c>
      <c r="G62" s="11">
        <v>333</v>
      </c>
      <c r="H62" s="12">
        <f t="shared" si="1171"/>
        <v>0.53474320241691842</v>
      </c>
      <c r="I62" s="11">
        <v>21</v>
      </c>
      <c r="J62" s="12">
        <f t="shared" si="1172"/>
        <v>5.9322033898305086E-2</v>
      </c>
      <c r="K62" s="11"/>
      <c r="L62" s="11"/>
      <c r="M62" s="18"/>
      <c r="N62" s="20"/>
      <c r="O62" s="10"/>
      <c r="P62" s="11"/>
      <c r="Q62" s="74">
        <f t="shared" si="1240"/>
        <v>651</v>
      </c>
      <c r="R62" s="74">
        <f t="shared" si="1241"/>
        <v>55</v>
      </c>
      <c r="S62" s="11">
        <v>305</v>
      </c>
      <c r="T62" s="12">
        <f t="shared" si="1175"/>
        <v>0.49155145929339478</v>
      </c>
      <c r="U62" s="11">
        <v>15</v>
      </c>
      <c r="V62" s="12">
        <f t="shared" si="1176"/>
        <v>4.6875E-2</v>
      </c>
      <c r="W62" s="11"/>
      <c r="X62" s="11"/>
      <c r="Y62" s="18"/>
      <c r="Z62" s="20"/>
      <c r="AA62" s="10">
        <v>1</v>
      </c>
      <c r="AB62" s="11"/>
      <c r="AC62" s="74">
        <f t="shared" si="1242"/>
        <v>653</v>
      </c>
      <c r="AD62" s="74">
        <f t="shared" si="1243"/>
        <v>53</v>
      </c>
      <c r="AE62" s="11">
        <v>379</v>
      </c>
      <c r="AF62" s="12">
        <f t="shared" si="1179"/>
        <v>0.61562021439509951</v>
      </c>
      <c r="AG62" s="11">
        <v>23</v>
      </c>
      <c r="AH62" s="12">
        <f t="shared" si="1180"/>
        <v>5.721393034825871E-2</v>
      </c>
      <c r="AI62" s="11"/>
      <c r="AJ62" s="11"/>
      <c r="AK62" s="18"/>
      <c r="AL62" s="20"/>
      <c r="AM62" s="10"/>
      <c r="AN62" s="11"/>
      <c r="AO62" s="74">
        <f t="shared" si="1244"/>
        <v>201</v>
      </c>
      <c r="AP62" s="74">
        <f t="shared" si="1245"/>
        <v>16</v>
      </c>
      <c r="AQ62" s="11">
        <v>119</v>
      </c>
      <c r="AR62" s="12">
        <f t="shared" si="1183"/>
        <v>0.61691542288557211</v>
      </c>
      <c r="AS62" s="11">
        <v>5</v>
      </c>
      <c r="AT62" s="12">
        <f t="shared" si="1184"/>
        <v>4.0322580645161289E-2</v>
      </c>
      <c r="AU62" s="11"/>
      <c r="AV62" s="11"/>
      <c r="AW62" s="18"/>
      <c r="AX62" s="20"/>
      <c r="AY62" s="10">
        <v>1</v>
      </c>
      <c r="AZ62" s="11"/>
      <c r="BA62" s="74">
        <f t="shared" si="1246"/>
        <v>662</v>
      </c>
      <c r="BB62" s="74">
        <f t="shared" si="1247"/>
        <v>56</v>
      </c>
      <c r="BC62" s="11">
        <v>341</v>
      </c>
      <c r="BD62" s="12">
        <f t="shared" si="1187"/>
        <v>0.54380664652567978</v>
      </c>
      <c r="BE62" s="11">
        <v>19</v>
      </c>
      <c r="BF62" s="12">
        <f t="shared" si="1188"/>
        <v>5.2777777777777778E-2</v>
      </c>
      <c r="BG62" s="11"/>
      <c r="BH62" s="11"/>
      <c r="BI62" s="18"/>
      <c r="BJ62" s="20"/>
      <c r="BK62" s="10">
        <v>2</v>
      </c>
      <c r="BL62" s="11"/>
      <c r="BM62" s="74">
        <f t="shared" si="1248"/>
        <v>657</v>
      </c>
      <c r="BN62" s="74">
        <f t="shared" si="1249"/>
        <v>54</v>
      </c>
      <c r="BO62" s="11">
        <v>364</v>
      </c>
      <c r="BP62" s="12">
        <f t="shared" si="1191"/>
        <v>0.57382039573820398</v>
      </c>
      <c r="BQ62" s="11">
        <v>13</v>
      </c>
      <c r="BR62" s="12">
        <f t="shared" si="1192"/>
        <v>3.4482758620689655E-2</v>
      </c>
      <c r="BS62" s="11"/>
      <c r="BT62" s="11"/>
      <c r="BU62" s="18"/>
      <c r="BV62" s="20"/>
      <c r="BW62" s="10"/>
      <c r="BX62" s="11"/>
      <c r="BY62" s="74">
        <f t="shared" si="1250"/>
        <v>0</v>
      </c>
      <c r="BZ62" s="74">
        <f t="shared" si="1250"/>
        <v>0</v>
      </c>
      <c r="CA62" s="11"/>
      <c r="CB62" s="12" t="e">
        <f t="shared" si="1194"/>
        <v>#DIV/0!</v>
      </c>
      <c r="CC62" s="11"/>
      <c r="CD62" s="12" t="e">
        <f t="shared" si="1195"/>
        <v>#DIV/0!</v>
      </c>
      <c r="CE62" s="11"/>
      <c r="CF62" s="11"/>
      <c r="CG62" s="18"/>
      <c r="CH62" s="20"/>
      <c r="CI62" s="10"/>
      <c r="CJ62" s="11"/>
      <c r="CK62" s="74">
        <f t="shared" si="1251"/>
        <v>0</v>
      </c>
      <c r="CL62" s="74">
        <f t="shared" si="1251"/>
        <v>0</v>
      </c>
      <c r="CM62" s="11"/>
      <c r="CN62" s="12" t="e">
        <f t="shared" si="1197"/>
        <v>#DIV/0!</v>
      </c>
      <c r="CO62" s="11"/>
      <c r="CP62" s="12" t="e">
        <f t="shared" si="1198"/>
        <v>#DIV/0!</v>
      </c>
      <c r="CQ62" s="11"/>
      <c r="CR62" s="11"/>
      <c r="CS62" s="18"/>
      <c r="CT62" s="20"/>
      <c r="CU62" s="10"/>
      <c r="CV62" s="11"/>
      <c r="CW62" s="74">
        <f t="shared" si="1252"/>
        <v>0</v>
      </c>
      <c r="CX62" s="74">
        <f t="shared" si="1252"/>
        <v>0</v>
      </c>
      <c r="CY62" s="11"/>
      <c r="CZ62" s="12" t="e">
        <f t="shared" si="1200"/>
        <v>#DIV/0!</v>
      </c>
      <c r="DA62" s="11"/>
      <c r="DB62" s="12" t="e">
        <f t="shared" si="1201"/>
        <v>#DIV/0!</v>
      </c>
      <c r="DC62" s="11"/>
      <c r="DD62" s="11"/>
      <c r="DE62" s="18"/>
      <c r="DF62" s="20"/>
      <c r="DG62" s="10"/>
      <c r="DH62" s="11"/>
      <c r="DI62" s="74">
        <f t="shared" si="1253"/>
        <v>0</v>
      </c>
      <c r="DJ62" s="74">
        <f t="shared" si="1253"/>
        <v>0</v>
      </c>
      <c r="DK62" s="11"/>
      <c r="DL62" s="12" t="e">
        <f t="shared" si="1203"/>
        <v>#DIV/0!</v>
      </c>
      <c r="DM62" s="11"/>
      <c r="DN62" s="12" t="e">
        <f t="shared" si="1204"/>
        <v>#DIV/0!</v>
      </c>
      <c r="DO62" s="11"/>
      <c r="DP62" s="11"/>
      <c r="DQ62" s="18"/>
      <c r="DR62" s="20"/>
      <c r="DS62" s="10"/>
      <c r="DT62" s="11"/>
      <c r="DU62" s="74">
        <f t="shared" si="1254"/>
        <v>0</v>
      </c>
      <c r="DV62" s="74">
        <f t="shared" si="1254"/>
        <v>0</v>
      </c>
      <c r="DW62" s="11"/>
      <c r="DX62" s="12" t="e">
        <f t="shared" si="1206"/>
        <v>#DIV/0!</v>
      </c>
      <c r="DY62" s="11"/>
      <c r="DZ62" s="12" t="e">
        <f t="shared" si="1207"/>
        <v>#DIV/0!</v>
      </c>
      <c r="EA62" s="11"/>
      <c r="EB62" s="11"/>
      <c r="EC62" s="18"/>
      <c r="ED62" s="20"/>
      <c r="EE62" s="10"/>
      <c r="EF62" s="11"/>
      <c r="EG62" s="74">
        <f t="shared" si="1255"/>
        <v>0</v>
      </c>
      <c r="EH62" s="74">
        <f t="shared" si="1255"/>
        <v>0</v>
      </c>
      <c r="EI62" s="11"/>
      <c r="EJ62" s="12" t="e">
        <f t="shared" si="1209"/>
        <v>#DIV/0!</v>
      </c>
      <c r="EK62" s="11"/>
      <c r="EL62" s="12" t="e">
        <f t="shared" si="1210"/>
        <v>#DIV/0!</v>
      </c>
      <c r="EM62" s="11"/>
      <c r="EN62" s="11"/>
      <c r="EO62" s="18"/>
      <c r="EP62" s="20"/>
      <c r="EQ62" s="10"/>
      <c r="ER62" s="11"/>
      <c r="ES62" s="74">
        <f t="shared" si="1256"/>
        <v>0</v>
      </c>
      <c r="ET62" s="74">
        <f t="shared" si="1256"/>
        <v>0</v>
      </c>
      <c r="EU62" s="11"/>
      <c r="EV62" s="12" t="e">
        <f t="shared" si="1212"/>
        <v>#DIV/0!</v>
      </c>
      <c r="EW62" s="11"/>
      <c r="EX62" s="12" t="e">
        <f t="shared" si="1213"/>
        <v>#DIV/0!</v>
      </c>
      <c r="EY62" s="11"/>
      <c r="EZ62" s="11"/>
      <c r="FA62" s="18"/>
      <c r="FB62" s="20"/>
      <c r="FC62" s="10"/>
      <c r="FD62" s="11"/>
      <c r="FE62" s="74">
        <f t="shared" si="1257"/>
        <v>0</v>
      </c>
      <c r="FF62" s="74">
        <f t="shared" si="1257"/>
        <v>0</v>
      </c>
      <c r="FG62" s="11"/>
      <c r="FH62" s="12" t="e">
        <f t="shared" si="1215"/>
        <v>#DIV/0!</v>
      </c>
      <c r="FI62" s="11"/>
      <c r="FJ62" s="12" t="e">
        <f t="shared" si="1216"/>
        <v>#DIV/0!</v>
      </c>
      <c r="FK62" s="11"/>
      <c r="FL62" s="11"/>
      <c r="FM62" s="18"/>
      <c r="FN62" s="20"/>
      <c r="FO62" s="10"/>
      <c r="FP62" s="11"/>
      <c r="FQ62" s="74">
        <f t="shared" si="1258"/>
        <v>0</v>
      </c>
      <c r="FR62" s="74">
        <f t="shared" si="1258"/>
        <v>0</v>
      </c>
      <c r="FS62" s="11"/>
      <c r="FT62" s="12" t="e">
        <f t="shared" si="1218"/>
        <v>#DIV/0!</v>
      </c>
      <c r="FU62" s="11"/>
      <c r="FV62" s="12" t="e">
        <f t="shared" si="1219"/>
        <v>#DIV/0!</v>
      </c>
      <c r="FW62" s="11"/>
      <c r="FX62" s="11"/>
      <c r="FY62" s="18"/>
      <c r="FZ62" s="20"/>
      <c r="GA62" s="10"/>
      <c r="GB62" s="11"/>
      <c r="GC62" s="74">
        <f t="shared" si="1259"/>
        <v>0</v>
      </c>
      <c r="GD62" s="74">
        <f t="shared" si="1259"/>
        <v>0</v>
      </c>
      <c r="GE62" s="11"/>
      <c r="GF62" s="12" t="e">
        <f t="shared" si="1221"/>
        <v>#DIV/0!</v>
      </c>
      <c r="GG62" s="11"/>
      <c r="GH62" s="12" t="e">
        <f t="shared" si="1222"/>
        <v>#DIV/0!</v>
      </c>
      <c r="GI62" s="11"/>
      <c r="GJ62" s="11"/>
      <c r="GK62" s="18"/>
      <c r="GL62" s="20"/>
      <c r="GM62" s="10"/>
      <c r="GN62" s="11"/>
      <c r="GO62" s="74">
        <f t="shared" si="1260"/>
        <v>0</v>
      </c>
      <c r="GP62" s="74">
        <f t="shared" si="1260"/>
        <v>0</v>
      </c>
      <c r="GQ62" s="11"/>
      <c r="GR62" s="12" t="e">
        <f t="shared" si="1224"/>
        <v>#DIV/0!</v>
      </c>
      <c r="GS62" s="11"/>
      <c r="GT62" s="12" t="e">
        <f t="shared" si="1225"/>
        <v>#DIV/0!</v>
      </c>
      <c r="GU62" s="11"/>
      <c r="GV62" s="11"/>
      <c r="GW62" s="18"/>
      <c r="GX62" s="20"/>
      <c r="GY62" s="10"/>
      <c r="GZ62" s="11"/>
      <c r="HA62" s="74">
        <f t="shared" si="1261"/>
        <v>0</v>
      </c>
      <c r="HB62" s="74">
        <f t="shared" si="1261"/>
        <v>0</v>
      </c>
      <c r="HC62" s="11"/>
      <c r="HD62" s="12" t="e">
        <f t="shared" si="1227"/>
        <v>#DIV/0!</v>
      </c>
      <c r="HE62" s="11"/>
      <c r="HF62" s="12" t="e">
        <f t="shared" si="1228"/>
        <v>#DIV/0!</v>
      </c>
      <c r="HG62" s="11"/>
      <c r="HH62" s="11"/>
      <c r="HI62" s="18"/>
      <c r="HJ62" s="20"/>
      <c r="HK62" s="10">
        <f t="shared" si="1229"/>
        <v>4</v>
      </c>
      <c r="HL62" s="11">
        <f t="shared" si="1230"/>
        <v>0</v>
      </c>
      <c r="HM62" s="11">
        <f t="shared" si="1231"/>
        <v>3486</v>
      </c>
      <c r="HN62" s="11">
        <f t="shared" si="1232"/>
        <v>290</v>
      </c>
      <c r="HO62" s="11">
        <f t="shared" si="1233"/>
        <v>1937</v>
      </c>
      <c r="HP62" s="202">
        <f t="shared" si="1234"/>
        <v>0.55565117613310389</v>
      </c>
      <c r="HQ62" s="15">
        <f t="shared" si="1235"/>
        <v>96</v>
      </c>
      <c r="HR62" s="12">
        <f t="shared" si="1236"/>
        <v>4.9561177077955598E-2</v>
      </c>
      <c r="HS62" s="16">
        <v>62.7</v>
      </c>
      <c r="HT62" s="17">
        <v>1730</v>
      </c>
      <c r="HU62" s="16">
        <f t="shared" si="1237"/>
        <v>89.313371192565825</v>
      </c>
      <c r="HV62" s="18"/>
      <c r="HW62" s="20"/>
    </row>
    <row r="63" spans="1:231" ht="18.75" x14ac:dyDescent="0.25">
      <c r="A63" s="211"/>
      <c r="B63" s="41">
        <f t="shared" si="429"/>
        <v>44551</v>
      </c>
      <c r="C63" s="10">
        <v>1</v>
      </c>
      <c r="D63" s="11"/>
      <c r="E63" s="74">
        <f t="shared" si="1238"/>
        <v>661</v>
      </c>
      <c r="F63" s="74">
        <f t="shared" si="1239"/>
        <v>56</v>
      </c>
      <c r="G63" s="11">
        <v>337</v>
      </c>
      <c r="H63" s="12">
        <f t="shared" si="1171"/>
        <v>0.5340393343419062</v>
      </c>
      <c r="I63" s="11">
        <v>16</v>
      </c>
      <c r="J63" s="12">
        <f t="shared" si="1172"/>
        <v>4.5325779036827198E-2</v>
      </c>
      <c r="K63" s="13"/>
      <c r="L63" s="13"/>
      <c r="M63" s="25">
        <v>3885</v>
      </c>
      <c r="N63" s="38">
        <v>4280</v>
      </c>
      <c r="O63" s="10">
        <v>2</v>
      </c>
      <c r="P63" s="11"/>
      <c r="Q63" s="74">
        <f t="shared" si="1240"/>
        <v>649</v>
      </c>
      <c r="R63" s="74">
        <f t="shared" si="1241"/>
        <v>55</v>
      </c>
      <c r="S63" s="11">
        <v>324</v>
      </c>
      <c r="T63" s="12">
        <f t="shared" si="1175"/>
        <v>0.51463790446841295</v>
      </c>
      <c r="U63" s="11">
        <v>10</v>
      </c>
      <c r="V63" s="12">
        <f t="shared" si="1176"/>
        <v>2.9940119760479042E-2</v>
      </c>
      <c r="W63" s="13"/>
      <c r="X63" s="13"/>
      <c r="Y63" s="25">
        <v>3885</v>
      </c>
      <c r="Z63" s="38">
        <v>4280</v>
      </c>
      <c r="AA63" s="10">
        <v>1</v>
      </c>
      <c r="AB63" s="11"/>
      <c r="AC63" s="74">
        <f t="shared" si="1242"/>
        <v>652</v>
      </c>
      <c r="AD63" s="74">
        <f t="shared" si="1243"/>
        <v>53</v>
      </c>
      <c r="AE63" s="11">
        <v>386</v>
      </c>
      <c r="AF63" s="12">
        <f t="shared" si="1179"/>
        <v>0.62269938650306744</v>
      </c>
      <c r="AG63" s="11">
        <v>20</v>
      </c>
      <c r="AH63" s="12">
        <f t="shared" si="1180"/>
        <v>4.9261083743842367E-2</v>
      </c>
      <c r="AI63" s="13"/>
      <c r="AJ63" s="13"/>
      <c r="AK63" s="25">
        <v>3885</v>
      </c>
      <c r="AL63" s="38">
        <v>4280</v>
      </c>
      <c r="AM63" s="10">
        <v>2</v>
      </c>
      <c r="AN63" s="11"/>
      <c r="AO63" s="74">
        <f t="shared" si="1244"/>
        <v>199</v>
      </c>
      <c r="AP63" s="74">
        <f t="shared" si="1245"/>
        <v>16</v>
      </c>
      <c r="AQ63" s="11">
        <v>103</v>
      </c>
      <c r="AR63" s="12">
        <f t="shared" si="1183"/>
        <v>0.54773869346733672</v>
      </c>
      <c r="AS63" s="11">
        <v>6</v>
      </c>
      <c r="AT63" s="12">
        <f t="shared" si="1184"/>
        <v>5.5045871559633031E-2</v>
      </c>
      <c r="AU63" s="13"/>
      <c r="AV63" s="13"/>
      <c r="AW63" s="25">
        <v>3885</v>
      </c>
      <c r="AX63" s="38">
        <v>4280</v>
      </c>
      <c r="AY63" s="10">
        <v>1</v>
      </c>
      <c r="AZ63" s="11"/>
      <c r="BA63" s="74">
        <f t="shared" si="1246"/>
        <v>661</v>
      </c>
      <c r="BB63" s="74">
        <f t="shared" si="1247"/>
        <v>56</v>
      </c>
      <c r="BC63" s="11">
        <v>375</v>
      </c>
      <c r="BD63" s="12">
        <f t="shared" si="1187"/>
        <v>0.58093797276853254</v>
      </c>
      <c r="BE63" s="11">
        <v>9</v>
      </c>
      <c r="BF63" s="12">
        <f t="shared" si="1188"/>
        <v>2.34375E-2</v>
      </c>
      <c r="BG63" s="13"/>
      <c r="BH63" s="13"/>
      <c r="BI63" s="25">
        <v>3885</v>
      </c>
      <c r="BJ63" s="38">
        <v>4280</v>
      </c>
      <c r="BK63" s="10">
        <v>1</v>
      </c>
      <c r="BL63" s="11"/>
      <c r="BM63" s="74">
        <f t="shared" si="1248"/>
        <v>656</v>
      </c>
      <c r="BN63" s="74">
        <f t="shared" si="1249"/>
        <v>54</v>
      </c>
      <c r="BO63" s="11">
        <v>387</v>
      </c>
      <c r="BP63" s="12">
        <f t="shared" si="1191"/>
        <v>0.61280487804878048</v>
      </c>
      <c r="BQ63" s="11">
        <v>15</v>
      </c>
      <c r="BR63" s="12">
        <f t="shared" si="1192"/>
        <v>3.7313432835820892E-2</v>
      </c>
      <c r="BS63" s="13"/>
      <c r="BT63" s="13"/>
      <c r="BU63" s="25">
        <v>3885</v>
      </c>
      <c r="BV63" s="38">
        <v>4280</v>
      </c>
      <c r="BW63" s="10"/>
      <c r="BX63" s="11"/>
      <c r="BY63" s="74">
        <f t="shared" si="1250"/>
        <v>0</v>
      </c>
      <c r="BZ63" s="74">
        <f t="shared" si="1250"/>
        <v>0</v>
      </c>
      <c r="CA63" s="11"/>
      <c r="CB63" s="12" t="e">
        <f t="shared" si="1194"/>
        <v>#DIV/0!</v>
      </c>
      <c r="CC63" s="11"/>
      <c r="CD63" s="12" t="e">
        <f t="shared" si="1195"/>
        <v>#DIV/0!</v>
      </c>
      <c r="CE63" s="13"/>
      <c r="CF63" s="13"/>
      <c r="CG63" s="25"/>
      <c r="CH63" s="38"/>
      <c r="CI63" s="10"/>
      <c r="CJ63" s="11"/>
      <c r="CK63" s="74">
        <f t="shared" si="1251"/>
        <v>0</v>
      </c>
      <c r="CL63" s="74">
        <f t="shared" si="1251"/>
        <v>0</v>
      </c>
      <c r="CM63" s="11"/>
      <c r="CN63" s="12" t="e">
        <f t="shared" si="1197"/>
        <v>#DIV/0!</v>
      </c>
      <c r="CO63" s="11"/>
      <c r="CP63" s="12" t="e">
        <f t="shared" si="1198"/>
        <v>#DIV/0!</v>
      </c>
      <c r="CQ63" s="13"/>
      <c r="CR63" s="13"/>
      <c r="CS63" s="25"/>
      <c r="CT63" s="38"/>
      <c r="CU63" s="10"/>
      <c r="CV63" s="11"/>
      <c r="CW63" s="74">
        <f t="shared" si="1252"/>
        <v>0</v>
      </c>
      <c r="CX63" s="74">
        <f t="shared" si="1252"/>
        <v>0</v>
      </c>
      <c r="CY63" s="11"/>
      <c r="CZ63" s="12" t="e">
        <f t="shared" si="1200"/>
        <v>#DIV/0!</v>
      </c>
      <c r="DA63" s="11"/>
      <c r="DB63" s="12" t="e">
        <f t="shared" si="1201"/>
        <v>#DIV/0!</v>
      </c>
      <c r="DC63" s="13"/>
      <c r="DD63" s="13"/>
      <c r="DE63" s="25"/>
      <c r="DF63" s="38"/>
      <c r="DG63" s="10"/>
      <c r="DH63" s="11"/>
      <c r="DI63" s="74">
        <f t="shared" si="1253"/>
        <v>0</v>
      </c>
      <c r="DJ63" s="74">
        <f t="shared" si="1253"/>
        <v>0</v>
      </c>
      <c r="DK63" s="11"/>
      <c r="DL63" s="12" t="e">
        <f t="shared" si="1203"/>
        <v>#DIV/0!</v>
      </c>
      <c r="DM63" s="11"/>
      <c r="DN63" s="12" t="e">
        <f t="shared" si="1204"/>
        <v>#DIV/0!</v>
      </c>
      <c r="DO63" s="13"/>
      <c r="DP63" s="13"/>
      <c r="DQ63" s="25"/>
      <c r="DR63" s="38"/>
      <c r="DS63" s="10"/>
      <c r="DT63" s="11"/>
      <c r="DU63" s="74">
        <f t="shared" si="1254"/>
        <v>0</v>
      </c>
      <c r="DV63" s="74">
        <f t="shared" si="1254"/>
        <v>0</v>
      </c>
      <c r="DW63" s="11"/>
      <c r="DX63" s="12" t="e">
        <f t="shared" si="1206"/>
        <v>#DIV/0!</v>
      </c>
      <c r="DY63" s="11"/>
      <c r="DZ63" s="12" t="e">
        <f t="shared" si="1207"/>
        <v>#DIV/0!</v>
      </c>
      <c r="EA63" s="13"/>
      <c r="EB63" s="13"/>
      <c r="EC63" s="25"/>
      <c r="ED63" s="38"/>
      <c r="EE63" s="10"/>
      <c r="EF63" s="11"/>
      <c r="EG63" s="74">
        <f t="shared" si="1255"/>
        <v>0</v>
      </c>
      <c r="EH63" s="74">
        <f t="shared" si="1255"/>
        <v>0</v>
      </c>
      <c r="EI63" s="11"/>
      <c r="EJ63" s="12" t="e">
        <f t="shared" si="1209"/>
        <v>#DIV/0!</v>
      </c>
      <c r="EK63" s="11"/>
      <c r="EL63" s="12" t="e">
        <f t="shared" si="1210"/>
        <v>#DIV/0!</v>
      </c>
      <c r="EM63" s="13"/>
      <c r="EN63" s="13"/>
      <c r="EO63" s="25"/>
      <c r="EP63" s="38"/>
      <c r="EQ63" s="10"/>
      <c r="ER63" s="11"/>
      <c r="ES63" s="74">
        <f t="shared" si="1256"/>
        <v>0</v>
      </c>
      <c r="ET63" s="74">
        <f t="shared" si="1256"/>
        <v>0</v>
      </c>
      <c r="EU63" s="11"/>
      <c r="EV63" s="12" t="e">
        <f t="shared" si="1212"/>
        <v>#DIV/0!</v>
      </c>
      <c r="EW63" s="11"/>
      <c r="EX63" s="12" t="e">
        <f t="shared" si="1213"/>
        <v>#DIV/0!</v>
      </c>
      <c r="EY63" s="13"/>
      <c r="EZ63" s="13"/>
      <c r="FA63" s="25"/>
      <c r="FB63" s="38"/>
      <c r="FC63" s="10"/>
      <c r="FD63" s="11"/>
      <c r="FE63" s="74">
        <f t="shared" si="1257"/>
        <v>0</v>
      </c>
      <c r="FF63" s="74">
        <f t="shared" si="1257"/>
        <v>0</v>
      </c>
      <c r="FG63" s="11"/>
      <c r="FH63" s="12" t="e">
        <f t="shared" si="1215"/>
        <v>#DIV/0!</v>
      </c>
      <c r="FI63" s="11"/>
      <c r="FJ63" s="12" t="e">
        <f t="shared" si="1216"/>
        <v>#DIV/0!</v>
      </c>
      <c r="FK63" s="13"/>
      <c r="FL63" s="13"/>
      <c r="FM63" s="25"/>
      <c r="FN63" s="38"/>
      <c r="FO63" s="10"/>
      <c r="FP63" s="11"/>
      <c r="FQ63" s="74">
        <f t="shared" si="1258"/>
        <v>0</v>
      </c>
      <c r="FR63" s="74">
        <f t="shared" si="1258"/>
        <v>0</v>
      </c>
      <c r="FS63" s="11"/>
      <c r="FT63" s="12" t="e">
        <f t="shared" si="1218"/>
        <v>#DIV/0!</v>
      </c>
      <c r="FU63" s="11"/>
      <c r="FV63" s="12" t="e">
        <f t="shared" si="1219"/>
        <v>#DIV/0!</v>
      </c>
      <c r="FW63" s="13"/>
      <c r="FX63" s="13"/>
      <c r="FY63" s="25"/>
      <c r="FZ63" s="38"/>
      <c r="GA63" s="10"/>
      <c r="GB63" s="11"/>
      <c r="GC63" s="74">
        <f t="shared" si="1259"/>
        <v>0</v>
      </c>
      <c r="GD63" s="74">
        <f t="shared" si="1259"/>
        <v>0</v>
      </c>
      <c r="GE63" s="11"/>
      <c r="GF63" s="12" t="e">
        <f t="shared" si="1221"/>
        <v>#DIV/0!</v>
      </c>
      <c r="GG63" s="11"/>
      <c r="GH63" s="12" t="e">
        <f t="shared" si="1222"/>
        <v>#DIV/0!</v>
      </c>
      <c r="GI63" s="13"/>
      <c r="GJ63" s="13"/>
      <c r="GK63" s="25"/>
      <c r="GL63" s="38"/>
      <c r="GM63" s="10"/>
      <c r="GN63" s="11"/>
      <c r="GO63" s="74">
        <f t="shared" si="1260"/>
        <v>0</v>
      </c>
      <c r="GP63" s="74">
        <f t="shared" si="1260"/>
        <v>0</v>
      </c>
      <c r="GQ63" s="11"/>
      <c r="GR63" s="12" t="e">
        <f t="shared" si="1224"/>
        <v>#DIV/0!</v>
      </c>
      <c r="GS63" s="11"/>
      <c r="GT63" s="12" t="e">
        <f t="shared" si="1225"/>
        <v>#DIV/0!</v>
      </c>
      <c r="GU63" s="13"/>
      <c r="GV63" s="13"/>
      <c r="GW63" s="25"/>
      <c r="GX63" s="38"/>
      <c r="GY63" s="10"/>
      <c r="GZ63" s="11"/>
      <c r="HA63" s="74">
        <f t="shared" si="1261"/>
        <v>0</v>
      </c>
      <c r="HB63" s="74">
        <f t="shared" si="1261"/>
        <v>0</v>
      </c>
      <c r="HC63" s="11"/>
      <c r="HD63" s="12" t="e">
        <f t="shared" si="1227"/>
        <v>#DIV/0!</v>
      </c>
      <c r="HE63" s="11"/>
      <c r="HF63" s="12" t="e">
        <f t="shared" si="1228"/>
        <v>#DIV/0!</v>
      </c>
      <c r="HG63" s="13"/>
      <c r="HH63" s="13"/>
      <c r="HI63" s="25"/>
      <c r="HJ63" s="38"/>
      <c r="HK63" s="10">
        <f t="shared" si="1229"/>
        <v>8</v>
      </c>
      <c r="HL63" s="11">
        <f t="shared" si="1230"/>
        <v>0</v>
      </c>
      <c r="HM63" s="11">
        <f t="shared" si="1231"/>
        <v>3478</v>
      </c>
      <c r="HN63" s="11">
        <f t="shared" si="1232"/>
        <v>290</v>
      </c>
      <c r="HO63" s="11">
        <f t="shared" si="1233"/>
        <v>1988</v>
      </c>
      <c r="HP63" s="202">
        <f t="shared" si="1234"/>
        <v>0.57159286946520993</v>
      </c>
      <c r="HQ63" s="15">
        <f t="shared" si="1235"/>
        <v>76</v>
      </c>
      <c r="HR63" s="12">
        <f t="shared" si="1236"/>
        <v>3.8229376257545272E-2</v>
      </c>
      <c r="HS63" s="16">
        <v>63.3</v>
      </c>
      <c r="HT63" s="17">
        <v>1800</v>
      </c>
      <c r="HU63" s="16">
        <f t="shared" si="1237"/>
        <v>90.543259557344072</v>
      </c>
      <c r="HV63" s="23">
        <v>3885</v>
      </c>
      <c r="HW63" s="22">
        <v>4280</v>
      </c>
    </row>
    <row r="64" spans="1:231" ht="18.75" x14ac:dyDescent="0.25">
      <c r="A64" s="211"/>
      <c r="B64" s="41">
        <f t="shared" si="429"/>
        <v>44552</v>
      </c>
      <c r="C64" s="10">
        <v>1</v>
      </c>
      <c r="D64" s="11"/>
      <c r="E64" s="74">
        <f t="shared" si="1238"/>
        <v>660</v>
      </c>
      <c r="F64" s="74">
        <f t="shared" si="1239"/>
        <v>56</v>
      </c>
      <c r="G64" s="11">
        <v>360</v>
      </c>
      <c r="H64" s="12">
        <f t="shared" si="1171"/>
        <v>0.5696969696969697</v>
      </c>
      <c r="I64" s="11">
        <v>16</v>
      </c>
      <c r="J64" s="12">
        <f t="shared" si="1172"/>
        <v>4.2553191489361701E-2</v>
      </c>
      <c r="K64" s="13"/>
      <c r="L64" s="11"/>
      <c r="M64" s="25">
        <v>4322.9729729729734</v>
      </c>
      <c r="N64" s="38">
        <v>4449.333333333333</v>
      </c>
      <c r="O64" s="10">
        <v>1</v>
      </c>
      <c r="P64" s="11"/>
      <c r="Q64" s="74">
        <f t="shared" si="1240"/>
        <v>648</v>
      </c>
      <c r="R64" s="74">
        <f t="shared" si="1241"/>
        <v>55</v>
      </c>
      <c r="S64" s="11">
        <v>319</v>
      </c>
      <c r="T64" s="12">
        <f t="shared" si="1175"/>
        <v>0.51543209876543206</v>
      </c>
      <c r="U64" s="11">
        <v>15</v>
      </c>
      <c r="V64" s="12">
        <f t="shared" si="1176"/>
        <v>4.4910179640718563E-2</v>
      </c>
      <c r="W64" s="13"/>
      <c r="X64" s="11"/>
      <c r="Y64" s="25">
        <v>4516.5384615384619</v>
      </c>
      <c r="Z64" s="38">
        <v>4467.333333333333</v>
      </c>
      <c r="AA64" s="10"/>
      <c r="AB64" s="11"/>
      <c r="AC64" s="74">
        <f t="shared" si="1242"/>
        <v>652</v>
      </c>
      <c r="AD64" s="74">
        <f t="shared" si="1243"/>
        <v>53</v>
      </c>
      <c r="AE64" s="11">
        <v>419</v>
      </c>
      <c r="AF64" s="12">
        <f t="shared" si="1179"/>
        <v>0.67484662576687116</v>
      </c>
      <c r="AG64" s="11">
        <v>21</v>
      </c>
      <c r="AH64" s="12">
        <f t="shared" si="1180"/>
        <v>4.7727272727272729E-2</v>
      </c>
      <c r="AI64" s="13"/>
      <c r="AJ64" s="11"/>
      <c r="AK64" s="25">
        <v>4106.5789473684208</v>
      </c>
      <c r="AL64" s="38">
        <v>4497.1428571428569</v>
      </c>
      <c r="AM64" s="10"/>
      <c r="AN64" s="11"/>
      <c r="AO64" s="74">
        <f t="shared" si="1244"/>
        <v>199</v>
      </c>
      <c r="AP64" s="74">
        <f t="shared" si="1245"/>
        <v>16</v>
      </c>
      <c r="AQ64" s="11">
        <v>115</v>
      </c>
      <c r="AR64" s="12">
        <f t="shared" si="1183"/>
        <v>0.60301507537688437</v>
      </c>
      <c r="AS64" s="11">
        <v>5</v>
      </c>
      <c r="AT64" s="12">
        <f t="shared" si="1184"/>
        <v>4.1666666666666664E-2</v>
      </c>
      <c r="AU64" s="13"/>
      <c r="AV64" s="11"/>
      <c r="AW64" s="25">
        <v>4323.333333333333</v>
      </c>
      <c r="AX64" s="38">
        <v>4400</v>
      </c>
      <c r="AY64" s="10"/>
      <c r="AZ64" s="11"/>
      <c r="BA64" s="74">
        <f t="shared" si="1246"/>
        <v>661</v>
      </c>
      <c r="BB64" s="74">
        <f t="shared" si="1247"/>
        <v>56</v>
      </c>
      <c r="BC64" s="11">
        <v>354</v>
      </c>
      <c r="BD64" s="12">
        <f t="shared" si="1187"/>
        <v>0.56429652042360057</v>
      </c>
      <c r="BE64" s="11">
        <v>19</v>
      </c>
      <c r="BF64" s="12">
        <f t="shared" si="1188"/>
        <v>5.0938337801608578E-2</v>
      </c>
      <c r="BG64" s="13"/>
      <c r="BH64" s="11"/>
      <c r="BI64" s="25">
        <v>4265.1428571428569</v>
      </c>
      <c r="BJ64" s="38">
        <v>4631.333333333333</v>
      </c>
      <c r="BK64" s="10"/>
      <c r="BL64" s="11"/>
      <c r="BM64" s="74">
        <f t="shared" si="1248"/>
        <v>656</v>
      </c>
      <c r="BN64" s="74">
        <f t="shared" si="1249"/>
        <v>54</v>
      </c>
      <c r="BO64" s="11">
        <v>394</v>
      </c>
      <c r="BP64" s="12">
        <f t="shared" si="1191"/>
        <v>0.62195121951219512</v>
      </c>
      <c r="BQ64" s="11">
        <v>14</v>
      </c>
      <c r="BR64" s="12">
        <f t="shared" si="1192"/>
        <v>3.4313725490196081E-2</v>
      </c>
      <c r="BS64" s="13"/>
      <c r="BT64" s="11"/>
      <c r="BU64" s="25">
        <v>4262.8571428571431</v>
      </c>
      <c r="BV64" s="38">
        <v>4644.666666666667</v>
      </c>
      <c r="BW64" s="10"/>
      <c r="BX64" s="11"/>
      <c r="BY64" s="74">
        <f t="shared" si="1250"/>
        <v>0</v>
      </c>
      <c r="BZ64" s="74">
        <f t="shared" si="1250"/>
        <v>0</v>
      </c>
      <c r="CA64" s="11"/>
      <c r="CB64" s="12" t="e">
        <f t="shared" si="1194"/>
        <v>#DIV/0!</v>
      </c>
      <c r="CC64" s="11"/>
      <c r="CD64" s="12" t="e">
        <f t="shared" si="1195"/>
        <v>#DIV/0!</v>
      </c>
      <c r="CE64" s="13"/>
      <c r="CF64" s="11"/>
      <c r="CG64" s="25"/>
      <c r="CH64" s="38"/>
      <c r="CI64" s="10"/>
      <c r="CJ64" s="11"/>
      <c r="CK64" s="74">
        <f t="shared" si="1251"/>
        <v>0</v>
      </c>
      <c r="CL64" s="74">
        <f t="shared" si="1251"/>
        <v>0</v>
      </c>
      <c r="CM64" s="11"/>
      <c r="CN64" s="12" t="e">
        <f t="shared" si="1197"/>
        <v>#DIV/0!</v>
      </c>
      <c r="CO64" s="11"/>
      <c r="CP64" s="12" t="e">
        <f t="shared" si="1198"/>
        <v>#DIV/0!</v>
      </c>
      <c r="CQ64" s="13"/>
      <c r="CR64" s="11"/>
      <c r="CS64" s="25"/>
      <c r="CT64" s="38"/>
      <c r="CU64" s="10"/>
      <c r="CV64" s="11"/>
      <c r="CW64" s="74">
        <f t="shared" si="1252"/>
        <v>0</v>
      </c>
      <c r="CX64" s="74">
        <f t="shared" si="1252"/>
        <v>0</v>
      </c>
      <c r="CY64" s="11"/>
      <c r="CZ64" s="12" t="e">
        <f t="shared" si="1200"/>
        <v>#DIV/0!</v>
      </c>
      <c r="DA64" s="11"/>
      <c r="DB64" s="12" t="e">
        <f t="shared" si="1201"/>
        <v>#DIV/0!</v>
      </c>
      <c r="DC64" s="13"/>
      <c r="DD64" s="11"/>
      <c r="DE64" s="25"/>
      <c r="DF64" s="38"/>
      <c r="DG64" s="10"/>
      <c r="DH64" s="11"/>
      <c r="DI64" s="74">
        <f t="shared" si="1253"/>
        <v>0</v>
      </c>
      <c r="DJ64" s="74">
        <f t="shared" si="1253"/>
        <v>0</v>
      </c>
      <c r="DK64" s="11"/>
      <c r="DL64" s="12" t="e">
        <f t="shared" si="1203"/>
        <v>#DIV/0!</v>
      </c>
      <c r="DM64" s="11"/>
      <c r="DN64" s="12" t="e">
        <f t="shared" si="1204"/>
        <v>#DIV/0!</v>
      </c>
      <c r="DO64" s="13"/>
      <c r="DP64" s="11"/>
      <c r="DQ64" s="25"/>
      <c r="DR64" s="38"/>
      <c r="DS64" s="10"/>
      <c r="DT64" s="11"/>
      <c r="DU64" s="74">
        <f t="shared" si="1254"/>
        <v>0</v>
      </c>
      <c r="DV64" s="74">
        <f t="shared" si="1254"/>
        <v>0</v>
      </c>
      <c r="DW64" s="11"/>
      <c r="DX64" s="12" t="e">
        <f t="shared" si="1206"/>
        <v>#DIV/0!</v>
      </c>
      <c r="DY64" s="11"/>
      <c r="DZ64" s="12" t="e">
        <f t="shared" si="1207"/>
        <v>#DIV/0!</v>
      </c>
      <c r="EA64" s="13"/>
      <c r="EB64" s="11"/>
      <c r="EC64" s="25"/>
      <c r="ED64" s="38"/>
      <c r="EE64" s="10"/>
      <c r="EF64" s="11"/>
      <c r="EG64" s="74">
        <f t="shared" si="1255"/>
        <v>0</v>
      </c>
      <c r="EH64" s="74">
        <f t="shared" si="1255"/>
        <v>0</v>
      </c>
      <c r="EI64" s="11"/>
      <c r="EJ64" s="12" t="e">
        <f t="shared" si="1209"/>
        <v>#DIV/0!</v>
      </c>
      <c r="EK64" s="11"/>
      <c r="EL64" s="12" t="e">
        <f t="shared" si="1210"/>
        <v>#DIV/0!</v>
      </c>
      <c r="EM64" s="13"/>
      <c r="EN64" s="11"/>
      <c r="EO64" s="25"/>
      <c r="EP64" s="38"/>
      <c r="EQ64" s="10"/>
      <c r="ER64" s="11"/>
      <c r="ES64" s="74">
        <f t="shared" si="1256"/>
        <v>0</v>
      </c>
      <c r="ET64" s="74">
        <f t="shared" si="1256"/>
        <v>0</v>
      </c>
      <c r="EU64" s="11"/>
      <c r="EV64" s="12" t="e">
        <f t="shared" si="1212"/>
        <v>#DIV/0!</v>
      </c>
      <c r="EW64" s="11"/>
      <c r="EX64" s="12" t="e">
        <f t="shared" si="1213"/>
        <v>#DIV/0!</v>
      </c>
      <c r="EY64" s="13"/>
      <c r="EZ64" s="11"/>
      <c r="FA64" s="25"/>
      <c r="FB64" s="38"/>
      <c r="FC64" s="10"/>
      <c r="FD64" s="11"/>
      <c r="FE64" s="74">
        <f t="shared" si="1257"/>
        <v>0</v>
      </c>
      <c r="FF64" s="74">
        <f t="shared" si="1257"/>
        <v>0</v>
      </c>
      <c r="FG64" s="11"/>
      <c r="FH64" s="12" t="e">
        <f t="shared" si="1215"/>
        <v>#DIV/0!</v>
      </c>
      <c r="FI64" s="11"/>
      <c r="FJ64" s="12" t="e">
        <f t="shared" si="1216"/>
        <v>#DIV/0!</v>
      </c>
      <c r="FK64" s="13"/>
      <c r="FL64" s="11"/>
      <c r="FM64" s="25"/>
      <c r="FN64" s="38"/>
      <c r="FO64" s="10"/>
      <c r="FP64" s="11"/>
      <c r="FQ64" s="74">
        <f t="shared" si="1258"/>
        <v>0</v>
      </c>
      <c r="FR64" s="74">
        <f t="shared" si="1258"/>
        <v>0</v>
      </c>
      <c r="FS64" s="11"/>
      <c r="FT64" s="12" t="e">
        <f t="shared" si="1218"/>
        <v>#DIV/0!</v>
      </c>
      <c r="FU64" s="11"/>
      <c r="FV64" s="12" t="e">
        <f t="shared" si="1219"/>
        <v>#DIV/0!</v>
      </c>
      <c r="FW64" s="13"/>
      <c r="FX64" s="11"/>
      <c r="FY64" s="25"/>
      <c r="FZ64" s="38"/>
      <c r="GA64" s="10"/>
      <c r="GB64" s="11"/>
      <c r="GC64" s="74">
        <f t="shared" si="1259"/>
        <v>0</v>
      </c>
      <c r="GD64" s="74">
        <f t="shared" si="1259"/>
        <v>0</v>
      </c>
      <c r="GE64" s="11"/>
      <c r="GF64" s="12" t="e">
        <f t="shared" si="1221"/>
        <v>#DIV/0!</v>
      </c>
      <c r="GG64" s="11"/>
      <c r="GH64" s="12" t="e">
        <f t="shared" si="1222"/>
        <v>#DIV/0!</v>
      </c>
      <c r="GI64" s="13"/>
      <c r="GJ64" s="11"/>
      <c r="GK64" s="25"/>
      <c r="GL64" s="38"/>
      <c r="GM64" s="10"/>
      <c r="GN64" s="11"/>
      <c r="GO64" s="74">
        <f t="shared" si="1260"/>
        <v>0</v>
      </c>
      <c r="GP64" s="74">
        <f t="shared" si="1260"/>
        <v>0</v>
      </c>
      <c r="GQ64" s="11"/>
      <c r="GR64" s="12" t="e">
        <f t="shared" si="1224"/>
        <v>#DIV/0!</v>
      </c>
      <c r="GS64" s="11"/>
      <c r="GT64" s="12" t="e">
        <f t="shared" si="1225"/>
        <v>#DIV/0!</v>
      </c>
      <c r="GU64" s="13"/>
      <c r="GV64" s="11"/>
      <c r="GW64" s="25"/>
      <c r="GX64" s="38"/>
      <c r="GY64" s="10"/>
      <c r="GZ64" s="11"/>
      <c r="HA64" s="74">
        <f t="shared" si="1261"/>
        <v>0</v>
      </c>
      <c r="HB64" s="74">
        <f t="shared" si="1261"/>
        <v>0</v>
      </c>
      <c r="HC64" s="11"/>
      <c r="HD64" s="12" t="e">
        <f t="shared" si="1227"/>
        <v>#DIV/0!</v>
      </c>
      <c r="HE64" s="11"/>
      <c r="HF64" s="12" t="e">
        <f t="shared" si="1228"/>
        <v>#DIV/0!</v>
      </c>
      <c r="HG64" s="13"/>
      <c r="HH64" s="11"/>
      <c r="HI64" s="25"/>
      <c r="HJ64" s="38"/>
      <c r="HK64" s="10">
        <f t="shared" si="1229"/>
        <v>2</v>
      </c>
      <c r="HL64" s="11">
        <f t="shared" si="1230"/>
        <v>0</v>
      </c>
      <c r="HM64" s="11">
        <f t="shared" si="1231"/>
        <v>3476</v>
      </c>
      <c r="HN64" s="11">
        <f t="shared" si="1232"/>
        <v>290</v>
      </c>
      <c r="HO64" s="11">
        <f t="shared" si="1233"/>
        <v>2051</v>
      </c>
      <c r="HP64" s="202">
        <f t="shared" si="1234"/>
        <v>0.59004602991944766</v>
      </c>
      <c r="HQ64" s="15">
        <f t="shared" si="1235"/>
        <v>90</v>
      </c>
      <c r="HR64" s="12">
        <f t="shared" si="1236"/>
        <v>4.388103364212579E-2</v>
      </c>
      <c r="HS64" s="16">
        <v>63.4</v>
      </c>
      <c r="HT64" s="17">
        <v>1849</v>
      </c>
      <c r="HU64" s="16">
        <f t="shared" si="1237"/>
        <v>90.1511457825451</v>
      </c>
      <c r="HV64" s="23">
        <v>4282.9015544041449</v>
      </c>
      <c r="HW64" s="22">
        <v>4534.8684210526317</v>
      </c>
    </row>
    <row r="65" spans="1:231" ht="18.75" x14ac:dyDescent="0.25">
      <c r="A65" s="211"/>
      <c r="B65" s="41">
        <f t="shared" si="429"/>
        <v>44553</v>
      </c>
      <c r="C65" s="10"/>
      <c r="D65" s="11"/>
      <c r="E65" s="74">
        <f t="shared" si="1238"/>
        <v>660</v>
      </c>
      <c r="F65" s="74">
        <f t="shared" si="1239"/>
        <v>56</v>
      </c>
      <c r="G65" s="11">
        <v>365</v>
      </c>
      <c r="H65" s="12">
        <f t="shared" si="1171"/>
        <v>0.57878787878787874</v>
      </c>
      <c r="I65" s="11">
        <v>17</v>
      </c>
      <c r="J65" s="12">
        <f t="shared" si="1172"/>
        <v>4.4502617801047119E-2</v>
      </c>
      <c r="K65" s="13"/>
      <c r="L65" s="11"/>
      <c r="M65" s="39">
        <v>91.891891891891888</v>
      </c>
      <c r="N65" s="43">
        <v>93.333333333333329</v>
      </c>
      <c r="O65" s="10">
        <v>1</v>
      </c>
      <c r="P65" s="11"/>
      <c r="Q65" s="74">
        <f t="shared" si="1240"/>
        <v>647</v>
      </c>
      <c r="R65" s="74">
        <f t="shared" si="1241"/>
        <v>55</v>
      </c>
      <c r="S65" s="11">
        <v>310</v>
      </c>
      <c r="T65" s="12">
        <f t="shared" si="1175"/>
        <v>0.49304482225656876</v>
      </c>
      <c r="U65" s="11">
        <v>9</v>
      </c>
      <c r="V65" s="12">
        <f t="shared" si="1176"/>
        <v>2.8213166144200628E-2</v>
      </c>
      <c r="W65" s="13"/>
      <c r="X65" s="11"/>
      <c r="Y65" s="39">
        <v>76.92307692307692</v>
      </c>
      <c r="Z65" s="43">
        <v>86.666666666666671</v>
      </c>
      <c r="AA65" s="10">
        <v>1</v>
      </c>
      <c r="AB65" s="11"/>
      <c r="AC65" s="74">
        <f t="shared" si="1242"/>
        <v>651</v>
      </c>
      <c r="AD65" s="74">
        <f t="shared" si="1243"/>
        <v>53</v>
      </c>
      <c r="AE65" s="11">
        <v>411</v>
      </c>
      <c r="AF65" s="12">
        <f t="shared" si="1179"/>
        <v>0.65437788018433185</v>
      </c>
      <c r="AG65" s="11">
        <v>15</v>
      </c>
      <c r="AH65" s="12">
        <f t="shared" si="1180"/>
        <v>3.5211267605633804E-2</v>
      </c>
      <c r="AI65" s="13"/>
      <c r="AJ65" s="11"/>
      <c r="AK65" s="39">
        <v>89.473684210526315</v>
      </c>
      <c r="AL65" s="43">
        <v>92.857142857142861</v>
      </c>
      <c r="AM65" s="10">
        <v>1</v>
      </c>
      <c r="AN65" s="11"/>
      <c r="AO65" s="74">
        <f t="shared" si="1244"/>
        <v>198</v>
      </c>
      <c r="AP65" s="74">
        <f t="shared" si="1245"/>
        <v>16</v>
      </c>
      <c r="AQ65" s="11">
        <v>115</v>
      </c>
      <c r="AR65" s="12">
        <f t="shared" si="1183"/>
        <v>0.59595959595959591</v>
      </c>
      <c r="AS65" s="11">
        <v>3</v>
      </c>
      <c r="AT65" s="12">
        <f t="shared" si="1184"/>
        <v>2.5423728813559324E-2</v>
      </c>
      <c r="AU65" s="13"/>
      <c r="AV65" s="11"/>
      <c r="AW65" s="39">
        <v>60</v>
      </c>
      <c r="AX65" s="43">
        <v>100</v>
      </c>
      <c r="AY65" s="10"/>
      <c r="AZ65" s="11"/>
      <c r="BA65" s="74">
        <f t="shared" si="1246"/>
        <v>661</v>
      </c>
      <c r="BB65" s="74">
        <f t="shared" si="1247"/>
        <v>56</v>
      </c>
      <c r="BC65" s="11">
        <v>361</v>
      </c>
      <c r="BD65" s="12">
        <f t="shared" si="1187"/>
        <v>0.55975794251134647</v>
      </c>
      <c r="BE65" s="11">
        <v>9</v>
      </c>
      <c r="BF65" s="12">
        <f t="shared" si="1188"/>
        <v>2.4324324324324326E-2</v>
      </c>
      <c r="BG65" s="13"/>
      <c r="BH65" s="11"/>
      <c r="BI65" s="39">
        <v>85.714285714285708</v>
      </c>
      <c r="BJ65" s="43">
        <v>93.333333333333329</v>
      </c>
      <c r="BK65" s="10"/>
      <c r="BL65" s="11"/>
      <c r="BM65" s="74">
        <f t="shared" si="1248"/>
        <v>656</v>
      </c>
      <c r="BN65" s="74">
        <f t="shared" si="1249"/>
        <v>54</v>
      </c>
      <c r="BO65" s="11">
        <v>339</v>
      </c>
      <c r="BP65" s="12">
        <f t="shared" si="1191"/>
        <v>0.53810975609756095</v>
      </c>
      <c r="BQ65" s="11">
        <v>14</v>
      </c>
      <c r="BR65" s="12">
        <f t="shared" si="1192"/>
        <v>3.9660056657223795E-2</v>
      </c>
      <c r="BS65" s="13"/>
      <c r="BT65" s="11"/>
      <c r="BU65" s="39">
        <v>73.80952380952381</v>
      </c>
      <c r="BV65" s="43">
        <v>86.666666666666671</v>
      </c>
      <c r="BW65" s="10"/>
      <c r="BX65" s="11"/>
      <c r="BY65" s="74">
        <f t="shared" si="1250"/>
        <v>0</v>
      </c>
      <c r="BZ65" s="74">
        <f t="shared" si="1250"/>
        <v>0</v>
      </c>
      <c r="CA65" s="11"/>
      <c r="CB65" s="12" t="e">
        <f t="shared" si="1194"/>
        <v>#DIV/0!</v>
      </c>
      <c r="CC65" s="11"/>
      <c r="CD65" s="12" t="e">
        <f t="shared" si="1195"/>
        <v>#DIV/0!</v>
      </c>
      <c r="CE65" s="13"/>
      <c r="CF65" s="11"/>
      <c r="CG65" s="39"/>
      <c r="CH65" s="43"/>
      <c r="CI65" s="10"/>
      <c r="CJ65" s="11"/>
      <c r="CK65" s="74">
        <f t="shared" si="1251"/>
        <v>0</v>
      </c>
      <c r="CL65" s="74">
        <f t="shared" si="1251"/>
        <v>0</v>
      </c>
      <c r="CM65" s="11"/>
      <c r="CN65" s="12" t="e">
        <f t="shared" si="1197"/>
        <v>#DIV/0!</v>
      </c>
      <c r="CO65" s="11"/>
      <c r="CP65" s="12" t="e">
        <f t="shared" si="1198"/>
        <v>#DIV/0!</v>
      </c>
      <c r="CQ65" s="13"/>
      <c r="CR65" s="11"/>
      <c r="CS65" s="39"/>
      <c r="CT65" s="43"/>
      <c r="CU65" s="10"/>
      <c r="CV65" s="11"/>
      <c r="CW65" s="74">
        <f t="shared" si="1252"/>
        <v>0</v>
      </c>
      <c r="CX65" s="74">
        <f t="shared" si="1252"/>
        <v>0</v>
      </c>
      <c r="CY65" s="11"/>
      <c r="CZ65" s="12" t="e">
        <f t="shared" si="1200"/>
        <v>#DIV/0!</v>
      </c>
      <c r="DA65" s="11"/>
      <c r="DB65" s="12" t="e">
        <f t="shared" si="1201"/>
        <v>#DIV/0!</v>
      </c>
      <c r="DC65" s="13"/>
      <c r="DD65" s="11"/>
      <c r="DE65" s="39"/>
      <c r="DF65" s="43"/>
      <c r="DG65" s="10"/>
      <c r="DH65" s="11"/>
      <c r="DI65" s="74">
        <f t="shared" si="1253"/>
        <v>0</v>
      </c>
      <c r="DJ65" s="74">
        <f t="shared" si="1253"/>
        <v>0</v>
      </c>
      <c r="DK65" s="11"/>
      <c r="DL65" s="12" t="e">
        <f t="shared" si="1203"/>
        <v>#DIV/0!</v>
      </c>
      <c r="DM65" s="11"/>
      <c r="DN65" s="12" t="e">
        <f t="shared" si="1204"/>
        <v>#DIV/0!</v>
      </c>
      <c r="DO65" s="13"/>
      <c r="DP65" s="11"/>
      <c r="DQ65" s="39"/>
      <c r="DR65" s="43"/>
      <c r="DS65" s="10"/>
      <c r="DT65" s="11"/>
      <c r="DU65" s="74">
        <f t="shared" si="1254"/>
        <v>0</v>
      </c>
      <c r="DV65" s="74">
        <f t="shared" si="1254"/>
        <v>0</v>
      </c>
      <c r="DW65" s="11"/>
      <c r="DX65" s="12" t="e">
        <f t="shared" si="1206"/>
        <v>#DIV/0!</v>
      </c>
      <c r="DY65" s="11"/>
      <c r="DZ65" s="12" t="e">
        <f t="shared" si="1207"/>
        <v>#DIV/0!</v>
      </c>
      <c r="EA65" s="13"/>
      <c r="EB65" s="11"/>
      <c r="EC65" s="39"/>
      <c r="ED65" s="43"/>
      <c r="EE65" s="10"/>
      <c r="EF65" s="11"/>
      <c r="EG65" s="74">
        <f t="shared" si="1255"/>
        <v>0</v>
      </c>
      <c r="EH65" s="74">
        <f t="shared" si="1255"/>
        <v>0</v>
      </c>
      <c r="EI65" s="11"/>
      <c r="EJ65" s="12" t="e">
        <f t="shared" si="1209"/>
        <v>#DIV/0!</v>
      </c>
      <c r="EK65" s="11"/>
      <c r="EL65" s="12" t="e">
        <f t="shared" si="1210"/>
        <v>#DIV/0!</v>
      </c>
      <c r="EM65" s="13"/>
      <c r="EN65" s="11"/>
      <c r="EO65" s="39"/>
      <c r="EP65" s="43"/>
      <c r="EQ65" s="10"/>
      <c r="ER65" s="11"/>
      <c r="ES65" s="74">
        <f t="shared" si="1256"/>
        <v>0</v>
      </c>
      <c r="ET65" s="74">
        <f t="shared" si="1256"/>
        <v>0</v>
      </c>
      <c r="EU65" s="11"/>
      <c r="EV65" s="12" t="e">
        <f t="shared" si="1212"/>
        <v>#DIV/0!</v>
      </c>
      <c r="EW65" s="11"/>
      <c r="EX65" s="12" t="e">
        <f t="shared" si="1213"/>
        <v>#DIV/0!</v>
      </c>
      <c r="EY65" s="13"/>
      <c r="EZ65" s="11"/>
      <c r="FA65" s="39"/>
      <c r="FB65" s="43"/>
      <c r="FC65" s="10"/>
      <c r="FD65" s="11"/>
      <c r="FE65" s="74">
        <f t="shared" si="1257"/>
        <v>0</v>
      </c>
      <c r="FF65" s="74">
        <f t="shared" si="1257"/>
        <v>0</v>
      </c>
      <c r="FG65" s="11"/>
      <c r="FH65" s="12" t="e">
        <f t="shared" si="1215"/>
        <v>#DIV/0!</v>
      </c>
      <c r="FI65" s="11"/>
      <c r="FJ65" s="12" t="e">
        <f t="shared" si="1216"/>
        <v>#DIV/0!</v>
      </c>
      <c r="FK65" s="13"/>
      <c r="FL65" s="11"/>
      <c r="FM65" s="39"/>
      <c r="FN65" s="43"/>
      <c r="FO65" s="10"/>
      <c r="FP65" s="11"/>
      <c r="FQ65" s="74">
        <f t="shared" si="1258"/>
        <v>0</v>
      </c>
      <c r="FR65" s="74">
        <f t="shared" si="1258"/>
        <v>0</v>
      </c>
      <c r="FS65" s="11"/>
      <c r="FT65" s="12" t="e">
        <f t="shared" si="1218"/>
        <v>#DIV/0!</v>
      </c>
      <c r="FU65" s="11"/>
      <c r="FV65" s="12" t="e">
        <f t="shared" si="1219"/>
        <v>#DIV/0!</v>
      </c>
      <c r="FW65" s="13"/>
      <c r="FX65" s="11"/>
      <c r="FY65" s="39"/>
      <c r="FZ65" s="43"/>
      <c r="GA65" s="10"/>
      <c r="GB65" s="11"/>
      <c r="GC65" s="74">
        <f t="shared" si="1259"/>
        <v>0</v>
      </c>
      <c r="GD65" s="74">
        <f t="shared" si="1259"/>
        <v>0</v>
      </c>
      <c r="GE65" s="11"/>
      <c r="GF65" s="12" t="e">
        <f t="shared" si="1221"/>
        <v>#DIV/0!</v>
      </c>
      <c r="GG65" s="11"/>
      <c r="GH65" s="12" t="e">
        <f t="shared" si="1222"/>
        <v>#DIV/0!</v>
      </c>
      <c r="GI65" s="13"/>
      <c r="GJ65" s="11"/>
      <c r="GK65" s="39"/>
      <c r="GL65" s="43"/>
      <c r="GM65" s="10"/>
      <c r="GN65" s="11"/>
      <c r="GO65" s="74">
        <f t="shared" si="1260"/>
        <v>0</v>
      </c>
      <c r="GP65" s="74">
        <f t="shared" si="1260"/>
        <v>0</v>
      </c>
      <c r="GQ65" s="11"/>
      <c r="GR65" s="12" t="e">
        <f t="shared" si="1224"/>
        <v>#DIV/0!</v>
      </c>
      <c r="GS65" s="11"/>
      <c r="GT65" s="12" t="e">
        <f t="shared" si="1225"/>
        <v>#DIV/0!</v>
      </c>
      <c r="GU65" s="13"/>
      <c r="GV65" s="11"/>
      <c r="GW65" s="39"/>
      <c r="GX65" s="43"/>
      <c r="GY65" s="10"/>
      <c r="GZ65" s="11"/>
      <c r="HA65" s="74">
        <f t="shared" si="1261"/>
        <v>0</v>
      </c>
      <c r="HB65" s="74">
        <f t="shared" si="1261"/>
        <v>0</v>
      </c>
      <c r="HC65" s="11"/>
      <c r="HD65" s="12" t="e">
        <f t="shared" si="1227"/>
        <v>#DIV/0!</v>
      </c>
      <c r="HE65" s="11"/>
      <c r="HF65" s="12" t="e">
        <f t="shared" si="1228"/>
        <v>#DIV/0!</v>
      </c>
      <c r="HG65" s="13"/>
      <c r="HH65" s="11"/>
      <c r="HI65" s="39"/>
      <c r="HJ65" s="43"/>
      <c r="HK65" s="10">
        <f t="shared" si="1229"/>
        <v>3</v>
      </c>
      <c r="HL65" s="11">
        <f t="shared" si="1230"/>
        <v>0</v>
      </c>
      <c r="HM65" s="11">
        <f t="shared" si="1231"/>
        <v>3473</v>
      </c>
      <c r="HN65" s="11">
        <f t="shared" si="1232"/>
        <v>290</v>
      </c>
      <c r="HO65" s="11">
        <f t="shared" si="1233"/>
        <v>1968</v>
      </c>
      <c r="HP65" s="202">
        <f t="shared" si="1234"/>
        <v>0.56665706881658506</v>
      </c>
      <c r="HQ65" s="15">
        <f t="shared" si="1235"/>
        <v>67</v>
      </c>
      <c r="HR65" s="12">
        <f t="shared" si="1236"/>
        <v>3.4044715447154469E-2</v>
      </c>
      <c r="HS65" s="16">
        <v>63.3</v>
      </c>
      <c r="HT65" s="17">
        <v>1790</v>
      </c>
      <c r="HU65" s="16">
        <f t="shared" si="1237"/>
        <v>90.955284552845526</v>
      </c>
      <c r="HV65" s="23">
        <v>77.720207253886016</v>
      </c>
      <c r="HW65" s="22">
        <v>88.15789473684211</v>
      </c>
    </row>
    <row r="66" spans="1:231" ht="19.5" thickBot="1" x14ac:dyDescent="0.3">
      <c r="A66" s="211"/>
      <c r="B66" s="42"/>
      <c r="C66" s="26">
        <f t="shared" ref="C66:D66" si="1262">SUM(C59:C65)</f>
        <v>3</v>
      </c>
      <c r="D66" s="27">
        <f t="shared" si="1262"/>
        <v>0</v>
      </c>
      <c r="E66" s="27"/>
      <c r="F66" s="27"/>
      <c r="G66" s="27">
        <f t="shared" ref="G66" si="1263">SUM(G59:G65)</f>
        <v>2415</v>
      </c>
      <c r="H66" s="28">
        <f t="shared" ref="H66" si="1264">((G66+I66)/7)/E65</f>
        <v>0.55865800865800863</v>
      </c>
      <c r="I66" s="27">
        <f t="shared" ref="I66" si="1265">SUM(I59:I65)</f>
        <v>166</v>
      </c>
      <c r="J66" s="28">
        <f t="shared" ref="J66" si="1266">(I66/(I66+G66))</f>
        <v>6.4316156528477331E-2</v>
      </c>
      <c r="K66" s="27"/>
      <c r="L66" s="27"/>
      <c r="M66" s="29">
        <f t="shared" ref="M66:N66" si="1267">M64/M63*100-100</f>
        <v>11.273435597759928</v>
      </c>
      <c r="N66" s="72">
        <f t="shared" si="1267"/>
        <v>3.9563862928348783</v>
      </c>
      <c r="O66" s="26">
        <f t="shared" ref="O66:P66" si="1268">SUM(O59:O65)</f>
        <v>8</v>
      </c>
      <c r="P66" s="27">
        <f t="shared" si="1268"/>
        <v>0</v>
      </c>
      <c r="Q66" s="27"/>
      <c r="R66" s="27"/>
      <c r="S66" s="27">
        <f t="shared" si="461"/>
        <v>2209</v>
      </c>
      <c r="T66" s="28">
        <f t="shared" ref="T66" si="1269">((S66+U66)/7)/Q65</f>
        <v>0.51291675866637221</v>
      </c>
      <c r="U66" s="27">
        <f t="shared" si="463"/>
        <v>114</v>
      </c>
      <c r="V66" s="28">
        <f t="shared" ref="V66" si="1270">(U66/(U66+S66))</f>
        <v>4.9074472664657767E-2</v>
      </c>
      <c r="W66" s="27"/>
      <c r="X66" s="27"/>
      <c r="Y66" s="29">
        <f t="shared" ref="Y66:Z66" si="1271">Y64/Y63*100-100</f>
        <v>16.255816255816271</v>
      </c>
      <c r="Z66" s="72">
        <f t="shared" si="1271"/>
        <v>4.3769470404984219</v>
      </c>
      <c r="AA66" s="26">
        <f t="shared" ref="AA66:AB66" si="1272">SUM(AA59:AA65)</f>
        <v>7</v>
      </c>
      <c r="AB66" s="27">
        <f t="shared" si="1272"/>
        <v>0</v>
      </c>
      <c r="AC66" s="27"/>
      <c r="AD66" s="27"/>
      <c r="AE66" s="27">
        <f t="shared" si="467"/>
        <v>2765</v>
      </c>
      <c r="AF66" s="28">
        <f t="shared" ref="AF66" si="1273">((AE66+AG66)/7)/AC65</f>
        <v>0.63682247092385336</v>
      </c>
      <c r="AG66" s="27">
        <f t="shared" si="469"/>
        <v>137</v>
      </c>
      <c r="AH66" s="28">
        <f t="shared" ref="AH66" si="1274">(AG66/(AG66+AE66))</f>
        <v>4.7208821502412131E-2</v>
      </c>
      <c r="AI66" s="27"/>
      <c r="AJ66" s="27"/>
      <c r="AK66" s="29">
        <f t="shared" ref="AK66:AL66" si="1275">AK64/AK63*100-100</f>
        <v>5.7034478087109761</v>
      </c>
      <c r="AL66" s="72">
        <f t="shared" si="1275"/>
        <v>5.0734312416555412</v>
      </c>
      <c r="AM66" s="26">
        <f t="shared" ref="AM66:AN66" si="1276">SUM(AM59:AM65)</f>
        <v>4</v>
      </c>
      <c r="AN66" s="27">
        <f t="shared" si="1276"/>
        <v>1</v>
      </c>
      <c r="AO66" s="27"/>
      <c r="AP66" s="27"/>
      <c r="AQ66" s="27">
        <f t="shared" si="473"/>
        <v>784</v>
      </c>
      <c r="AR66" s="28">
        <f t="shared" ref="AR66" si="1277">((AQ66+AS66)/7)/AO65</f>
        <v>0.59523809523809523</v>
      </c>
      <c r="AS66" s="27">
        <f t="shared" si="475"/>
        <v>41</v>
      </c>
      <c r="AT66" s="28">
        <f t="shared" ref="AT66" si="1278">(AS66/(AS66+AQ66))</f>
        <v>4.9696969696969698E-2</v>
      </c>
      <c r="AU66" s="27"/>
      <c r="AV66" s="27"/>
      <c r="AW66" s="29">
        <f t="shared" ref="AW66:AX66" si="1279">AW64/AW63*100-100</f>
        <v>11.282711282711276</v>
      </c>
      <c r="AX66" s="72">
        <f t="shared" si="1279"/>
        <v>2.803738317756995</v>
      </c>
      <c r="AY66" s="26">
        <f t="shared" ref="AY66:AZ66" si="1280">SUM(AY59:AY65)</f>
        <v>3</v>
      </c>
      <c r="AZ66" s="27">
        <f t="shared" si="1280"/>
        <v>0</v>
      </c>
      <c r="BA66" s="27"/>
      <c r="BB66" s="27"/>
      <c r="BC66" s="27">
        <f t="shared" si="479"/>
        <v>2507</v>
      </c>
      <c r="BD66" s="28">
        <f t="shared" ref="BD66" si="1281">((BC66+BE66)/7)/BA65</f>
        <v>0.56602550248541172</v>
      </c>
      <c r="BE66" s="27">
        <f t="shared" si="481"/>
        <v>112</v>
      </c>
      <c r="BF66" s="28">
        <f t="shared" ref="BF66" si="1282">(BE66/(BE66+BC66))</f>
        <v>4.2764413898434515E-2</v>
      </c>
      <c r="BG66" s="27"/>
      <c r="BH66" s="27"/>
      <c r="BI66" s="29">
        <f t="shared" ref="BI66:BJ66" si="1283">BI64/BI63*100-100</f>
        <v>9.7848869277440684</v>
      </c>
      <c r="BJ66" s="72">
        <f t="shared" si="1283"/>
        <v>8.2087227414330073</v>
      </c>
      <c r="BK66" s="26">
        <f t="shared" ref="BK66:BL66" si="1284">SUM(BK59:BK65)</f>
        <v>4</v>
      </c>
      <c r="BL66" s="27">
        <f t="shared" si="1284"/>
        <v>0</v>
      </c>
      <c r="BM66" s="27"/>
      <c r="BN66" s="27"/>
      <c r="BO66" s="27">
        <f t="shared" si="485"/>
        <v>2652</v>
      </c>
      <c r="BP66" s="28">
        <f t="shared" ref="BP66" si="1285">((BO66+BQ66)/7)/BM65</f>
        <v>0.6008275261324042</v>
      </c>
      <c r="BQ66" s="27">
        <f t="shared" si="487"/>
        <v>107</v>
      </c>
      <c r="BR66" s="28">
        <f t="shared" ref="BR66" si="1286">(BQ66/(BQ66+BO66))</f>
        <v>3.8782167451975352E-2</v>
      </c>
      <c r="BS66" s="27"/>
      <c r="BT66" s="27"/>
      <c r="BU66" s="29">
        <f t="shared" ref="BU66:BV66" si="1287">BU64/BU63*100-100</f>
        <v>9.7260525831954538</v>
      </c>
      <c r="BV66" s="72">
        <f t="shared" si="1287"/>
        <v>8.5202492211838177</v>
      </c>
      <c r="BW66" s="26">
        <f t="shared" ref="BW66:BX66" si="1288">SUM(BW59:BW65)</f>
        <v>0</v>
      </c>
      <c r="BX66" s="27">
        <f t="shared" si="1288"/>
        <v>0</v>
      </c>
      <c r="BY66" s="27"/>
      <c r="BZ66" s="27"/>
      <c r="CA66" s="27">
        <f t="shared" ref="CA66" si="1289">SUM(CA59:CA65)</f>
        <v>0</v>
      </c>
      <c r="CB66" s="28" t="e">
        <f t="shared" ref="CB66" si="1290">((CA66+CC66)/7)/BY65</f>
        <v>#DIV/0!</v>
      </c>
      <c r="CC66" s="27">
        <f t="shared" ref="CC66" si="1291">SUM(CC59:CC65)</f>
        <v>0</v>
      </c>
      <c r="CD66" s="28" t="e">
        <f t="shared" ref="CD66" si="1292">(CC66/(CC66+CA66))</f>
        <v>#DIV/0!</v>
      </c>
      <c r="CE66" s="27"/>
      <c r="CF66" s="27"/>
      <c r="CG66" s="29" t="e">
        <f t="shared" ref="CG66:CH66" si="1293">CG64/CG63*100-100</f>
        <v>#DIV/0!</v>
      </c>
      <c r="CH66" s="72" t="e">
        <f t="shared" si="1293"/>
        <v>#DIV/0!</v>
      </c>
      <c r="CI66" s="26">
        <f t="shared" ref="CI66:CJ66" si="1294">SUM(CI59:CI65)</f>
        <v>0</v>
      </c>
      <c r="CJ66" s="27">
        <f t="shared" si="1294"/>
        <v>0</v>
      </c>
      <c r="CK66" s="27"/>
      <c r="CL66" s="27"/>
      <c r="CM66" s="27">
        <f t="shared" ref="CM66" si="1295">SUM(CM59:CM65)</f>
        <v>0</v>
      </c>
      <c r="CN66" s="28" t="e">
        <f t="shared" ref="CN66" si="1296">((CM66+CO66)/7)/CK65</f>
        <v>#DIV/0!</v>
      </c>
      <c r="CO66" s="27">
        <f t="shared" ref="CO66" si="1297">SUM(CO59:CO65)</f>
        <v>0</v>
      </c>
      <c r="CP66" s="28" t="e">
        <f t="shared" ref="CP66" si="1298">(CO66/(CO66+CM66))</f>
        <v>#DIV/0!</v>
      </c>
      <c r="CQ66" s="27"/>
      <c r="CR66" s="27"/>
      <c r="CS66" s="29" t="e">
        <f t="shared" ref="CS66:CT66" si="1299">CS64/CS63*100-100</f>
        <v>#DIV/0!</v>
      </c>
      <c r="CT66" s="72" t="e">
        <f t="shared" si="1299"/>
        <v>#DIV/0!</v>
      </c>
      <c r="CU66" s="26">
        <f t="shared" ref="CU66:CV66" si="1300">SUM(CU59:CU65)</f>
        <v>0</v>
      </c>
      <c r="CV66" s="27">
        <f t="shared" si="1300"/>
        <v>0</v>
      </c>
      <c r="CW66" s="27"/>
      <c r="CX66" s="27"/>
      <c r="CY66" s="27">
        <f t="shared" ref="CY66" si="1301">SUM(CY59:CY65)</f>
        <v>0</v>
      </c>
      <c r="CZ66" s="28" t="e">
        <f t="shared" ref="CZ66" si="1302">((CY66+DA66)/7)/CW65</f>
        <v>#DIV/0!</v>
      </c>
      <c r="DA66" s="27">
        <f t="shared" ref="DA66" si="1303">SUM(DA59:DA65)</f>
        <v>0</v>
      </c>
      <c r="DB66" s="28" t="e">
        <f t="shared" ref="DB66" si="1304">(DA66/(DA66+CY66))</f>
        <v>#DIV/0!</v>
      </c>
      <c r="DC66" s="27"/>
      <c r="DD66" s="27"/>
      <c r="DE66" s="29" t="e">
        <f t="shared" ref="DE66:DF66" si="1305">DE64/DE63*100-100</f>
        <v>#DIV/0!</v>
      </c>
      <c r="DF66" s="72" t="e">
        <f t="shared" si="1305"/>
        <v>#DIV/0!</v>
      </c>
      <c r="DG66" s="26">
        <f t="shared" ref="DG66:DH66" si="1306">SUM(DG59:DG65)</f>
        <v>0</v>
      </c>
      <c r="DH66" s="27">
        <f t="shared" si="1306"/>
        <v>0</v>
      </c>
      <c r="DI66" s="27"/>
      <c r="DJ66" s="27"/>
      <c r="DK66" s="27">
        <f t="shared" ref="DK66" si="1307">SUM(DK59:DK65)</f>
        <v>0</v>
      </c>
      <c r="DL66" s="28" t="e">
        <f t="shared" ref="DL66" si="1308">((DK66+DM66)/7)/DI65</f>
        <v>#DIV/0!</v>
      </c>
      <c r="DM66" s="27">
        <f t="shared" ref="DM66" si="1309">SUM(DM59:DM65)</f>
        <v>0</v>
      </c>
      <c r="DN66" s="28" t="e">
        <f t="shared" ref="DN66" si="1310">(DM66/(DM66+DK66))</f>
        <v>#DIV/0!</v>
      </c>
      <c r="DO66" s="27"/>
      <c r="DP66" s="27"/>
      <c r="DQ66" s="29" t="e">
        <f t="shared" ref="DQ66:DR66" si="1311">DQ64/DQ63*100-100</f>
        <v>#DIV/0!</v>
      </c>
      <c r="DR66" s="72" t="e">
        <f t="shared" si="1311"/>
        <v>#DIV/0!</v>
      </c>
      <c r="DS66" s="26">
        <f t="shared" ref="DS66:DT66" si="1312">SUM(DS59:DS65)</f>
        <v>0</v>
      </c>
      <c r="DT66" s="27">
        <f t="shared" si="1312"/>
        <v>0</v>
      </c>
      <c r="DU66" s="27"/>
      <c r="DV66" s="27"/>
      <c r="DW66" s="27">
        <f t="shared" ref="DW66" si="1313">SUM(DW59:DW65)</f>
        <v>0</v>
      </c>
      <c r="DX66" s="28" t="e">
        <f t="shared" ref="DX66" si="1314">((DW66+DY66)/7)/DU65</f>
        <v>#DIV/0!</v>
      </c>
      <c r="DY66" s="27">
        <f t="shared" ref="DY66" si="1315">SUM(DY59:DY65)</f>
        <v>0</v>
      </c>
      <c r="DZ66" s="28" t="e">
        <f t="shared" ref="DZ66" si="1316">(DY66/(DY66+DW66))</f>
        <v>#DIV/0!</v>
      </c>
      <c r="EA66" s="27"/>
      <c r="EB66" s="27"/>
      <c r="EC66" s="29" t="e">
        <f t="shared" ref="EC66:ED66" si="1317">EC64/EC63*100-100</f>
        <v>#DIV/0!</v>
      </c>
      <c r="ED66" s="72" t="e">
        <f t="shared" si="1317"/>
        <v>#DIV/0!</v>
      </c>
      <c r="EE66" s="26">
        <f t="shared" ref="EE66:EF66" si="1318">SUM(EE59:EE65)</f>
        <v>0</v>
      </c>
      <c r="EF66" s="27">
        <f t="shared" si="1318"/>
        <v>0</v>
      </c>
      <c r="EG66" s="27"/>
      <c r="EH66" s="27"/>
      <c r="EI66" s="27">
        <f t="shared" ref="EI66" si="1319">SUM(EI59:EI65)</f>
        <v>0</v>
      </c>
      <c r="EJ66" s="28" t="e">
        <f t="shared" ref="EJ66" si="1320">((EI66+EK66)/7)/EG65</f>
        <v>#DIV/0!</v>
      </c>
      <c r="EK66" s="27">
        <f t="shared" ref="EK66" si="1321">SUM(EK59:EK65)</f>
        <v>0</v>
      </c>
      <c r="EL66" s="28" t="e">
        <f t="shared" ref="EL66" si="1322">(EK66/(EK66+EI66))</f>
        <v>#DIV/0!</v>
      </c>
      <c r="EM66" s="27"/>
      <c r="EN66" s="27"/>
      <c r="EO66" s="29" t="e">
        <f t="shared" ref="EO66:EP66" si="1323">EO64/EO63*100-100</f>
        <v>#DIV/0!</v>
      </c>
      <c r="EP66" s="72" t="e">
        <f t="shared" si="1323"/>
        <v>#DIV/0!</v>
      </c>
      <c r="EQ66" s="26">
        <f t="shared" ref="EQ66:ER66" si="1324">SUM(EQ59:EQ65)</f>
        <v>0</v>
      </c>
      <c r="ER66" s="27">
        <f t="shared" si="1324"/>
        <v>0</v>
      </c>
      <c r="ES66" s="27"/>
      <c r="ET66" s="27"/>
      <c r="EU66" s="27">
        <f t="shared" ref="EU66" si="1325">SUM(EU59:EU65)</f>
        <v>0</v>
      </c>
      <c r="EV66" s="28" t="e">
        <f t="shared" ref="EV66" si="1326">((EU66+EW66)/7)/ES65</f>
        <v>#DIV/0!</v>
      </c>
      <c r="EW66" s="27">
        <f t="shared" ref="EW66" si="1327">SUM(EW59:EW65)</f>
        <v>0</v>
      </c>
      <c r="EX66" s="28" t="e">
        <f t="shared" ref="EX66" si="1328">(EW66/(EW66+EU66))</f>
        <v>#DIV/0!</v>
      </c>
      <c r="EY66" s="27"/>
      <c r="EZ66" s="27"/>
      <c r="FA66" s="29" t="e">
        <f t="shared" ref="FA66:FB66" si="1329">FA64/FA63*100-100</f>
        <v>#DIV/0!</v>
      </c>
      <c r="FB66" s="72" t="e">
        <f t="shared" si="1329"/>
        <v>#DIV/0!</v>
      </c>
      <c r="FC66" s="26">
        <f t="shared" ref="FC66:FD66" si="1330">SUM(FC59:FC65)</f>
        <v>0</v>
      </c>
      <c r="FD66" s="27">
        <f t="shared" si="1330"/>
        <v>0</v>
      </c>
      <c r="FE66" s="27"/>
      <c r="FF66" s="27"/>
      <c r="FG66" s="27">
        <f t="shared" ref="FG66" si="1331">SUM(FG59:FG65)</f>
        <v>0</v>
      </c>
      <c r="FH66" s="28" t="e">
        <f t="shared" ref="FH66" si="1332">((FG66+FI66)/7)/FE65</f>
        <v>#DIV/0!</v>
      </c>
      <c r="FI66" s="27">
        <f t="shared" ref="FI66" si="1333">SUM(FI59:FI65)</f>
        <v>0</v>
      </c>
      <c r="FJ66" s="28" t="e">
        <f t="shared" ref="FJ66" si="1334">(FI66/(FI66+FG66))</f>
        <v>#DIV/0!</v>
      </c>
      <c r="FK66" s="27"/>
      <c r="FL66" s="27"/>
      <c r="FM66" s="29" t="e">
        <f t="shared" ref="FM66:FN66" si="1335">FM64/FM63*100-100</f>
        <v>#DIV/0!</v>
      </c>
      <c r="FN66" s="72" t="e">
        <f t="shared" si="1335"/>
        <v>#DIV/0!</v>
      </c>
      <c r="FO66" s="26">
        <f t="shared" ref="FO66:FP66" si="1336">SUM(FO59:FO65)</f>
        <v>0</v>
      </c>
      <c r="FP66" s="27">
        <f t="shared" si="1336"/>
        <v>0</v>
      </c>
      <c r="FQ66" s="27"/>
      <c r="FR66" s="27"/>
      <c r="FS66" s="27">
        <f t="shared" ref="FS66" si="1337">SUM(FS59:FS65)</f>
        <v>0</v>
      </c>
      <c r="FT66" s="28" t="e">
        <f t="shared" ref="FT66" si="1338">((FS66+FU66)/7)/FQ65</f>
        <v>#DIV/0!</v>
      </c>
      <c r="FU66" s="27">
        <f t="shared" ref="FU66" si="1339">SUM(FU59:FU65)</f>
        <v>0</v>
      </c>
      <c r="FV66" s="28" t="e">
        <f t="shared" ref="FV66" si="1340">(FU66/(FU66+FS66))</f>
        <v>#DIV/0!</v>
      </c>
      <c r="FW66" s="27"/>
      <c r="FX66" s="27"/>
      <c r="FY66" s="29" t="e">
        <f t="shared" ref="FY66:FZ66" si="1341">FY64/FY63*100-100</f>
        <v>#DIV/0!</v>
      </c>
      <c r="FZ66" s="72" t="e">
        <f t="shared" si="1341"/>
        <v>#DIV/0!</v>
      </c>
      <c r="GA66" s="26">
        <f t="shared" ref="GA66:GB66" si="1342">SUM(GA59:GA65)</f>
        <v>0</v>
      </c>
      <c r="GB66" s="27">
        <f t="shared" si="1342"/>
        <v>0</v>
      </c>
      <c r="GC66" s="27"/>
      <c r="GD66" s="27"/>
      <c r="GE66" s="27">
        <f t="shared" ref="GE66" si="1343">SUM(GE59:GE65)</f>
        <v>0</v>
      </c>
      <c r="GF66" s="28" t="e">
        <f t="shared" ref="GF66" si="1344">((GE66+GG66)/7)/GC65</f>
        <v>#DIV/0!</v>
      </c>
      <c r="GG66" s="27">
        <f t="shared" ref="GG66" si="1345">SUM(GG59:GG65)</f>
        <v>0</v>
      </c>
      <c r="GH66" s="28" t="e">
        <f t="shared" ref="GH66" si="1346">(GG66/(GG66+GE66))</f>
        <v>#DIV/0!</v>
      </c>
      <c r="GI66" s="27"/>
      <c r="GJ66" s="27"/>
      <c r="GK66" s="29" t="e">
        <f t="shared" ref="GK66:GL66" si="1347">GK64/GK63*100-100</f>
        <v>#DIV/0!</v>
      </c>
      <c r="GL66" s="72" t="e">
        <f t="shared" si="1347"/>
        <v>#DIV/0!</v>
      </c>
      <c r="GM66" s="26">
        <f t="shared" ref="GM66:GN66" si="1348">SUM(GM59:GM65)</f>
        <v>0</v>
      </c>
      <c r="GN66" s="27">
        <f t="shared" si="1348"/>
        <v>0</v>
      </c>
      <c r="GO66" s="27"/>
      <c r="GP66" s="27"/>
      <c r="GQ66" s="27">
        <f t="shared" ref="GQ66" si="1349">SUM(GQ59:GQ65)</f>
        <v>0</v>
      </c>
      <c r="GR66" s="28" t="e">
        <f t="shared" ref="GR66" si="1350">((GQ66+GS66)/7)/GO65</f>
        <v>#DIV/0!</v>
      </c>
      <c r="GS66" s="27">
        <f t="shared" ref="GS66" si="1351">SUM(GS59:GS65)</f>
        <v>0</v>
      </c>
      <c r="GT66" s="28" t="e">
        <f t="shared" ref="GT66" si="1352">(GS66/(GS66+GQ66))</f>
        <v>#DIV/0!</v>
      </c>
      <c r="GU66" s="27"/>
      <c r="GV66" s="27"/>
      <c r="GW66" s="29" t="e">
        <f t="shared" ref="GW66:GX66" si="1353">GW64/GW63*100-100</f>
        <v>#DIV/0!</v>
      </c>
      <c r="GX66" s="72" t="e">
        <f t="shared" si="1353"/>
        <v>#DIV/0!</v>
      </c>
      <c r="GY66" s="26">
        <f t="shared" ref="GY66:GZ66" si="1354">SUM(GY59:GY65)</f>
        <v>0</v>
      </c>
      <c r="GZ66" s="27">
        <f t="shared" si="1354"/>
        <v>0</v>
      </c>
      <c r="HA66" s="27"/>
      <c r="HB66" s="27"/>
      <c r="HC66" s="27">
        <f t="shared" ref="HC66" si="1355">SUM(HC59:HC65)</f>
        <v>0</v>
      </c>
      <c r="HD66" s="28" t="e">
        <f t="shared" ref="HD66" si="1356">((HC66+HE66)/7)/HA65</f>
        <v>#DIV/0!</v>
      </c>
      <c r="HE66" s="27">
        <f t="shared" ref="HE66" si="1357">SUM(HE59:HE65)</f>
        <v>0</v>
      </c>
      <c r="HF66" s="28" t="e">
        <f t="shared" ref="HF66" si="1358">(HE66/(HE66+HC66))</f>
        <v>#DIV/0!</v>
      </c>
      <c r="HG66" s="27"/>
      <c r="HH66" s="27"/>
      <c r="HI66" s="29" t="e">
        <f t="shared" ref="HI66:HJ66" si="1359">HI64/HI63*100-100</f>
        <v>#DIV/0!</v>
      </c>
      <c r="HJ66" s="72" t="e">
        <f t="shared" si="1359"/>
        <v>#DIV/0!</v>
      </c>
      <c r="HK66" s="26">
        <f t="shared" si="1229"/>
        <v>29</v>
      </c>
      <c r="HL66" s="27">
        <f t="shared" si="1230"/>
        <v>1</v>
      </c>
      <c r="HM66" s="27"/>
      <c r="HN66" s="27"/>
      <c r="HO66" s="27">
        <f t="shared" si="1233"/>
        <v>14009</v>
      </c>
      <c r="HP66" s="203">
        <f t="shared" ref="HP66" si="1360">+((HO66)/HM65)/7</f>
        <v>0.57624120768376463</v>
      </c>
      <c r="HQ66" s="62">
        <f t="shared" si="1235"/>
        <v>677</v>
      </c>
      <c r="HR66" s="52">
        <f t="shared" si="1236"/>
        <v>4.8326076093939609E-2</v>
      </c>
      <c r="HS66" s="53">
        <f t="shared" si="563"/>
        <v>62.885714285714286</v>
      </c>
      <c r="HT66" s="54">
        <f t="shared" si="564"/>
        <v>12528</v>
      </c>
      <c r="HU66" s="53">
        <f t="shared" si="565"/>
        <v>89.42752402634153</v>
      </c>
      <c r="HV66" s="63">
        <f t="shared" ref="HV66:HW66" si="1361">HV64/HV63*100-100</f>
        <v>10.241996252358959</v>
      </c>
      <c r="HW66" s="72">
        <f t="shared" si="1361"/>
        <v>5.9548696507624186</v>
      </c>
    </row>
    <row r="67" spans="1:231" ht="19.5" thickBot="1" x14ac:dyDescent="0.3">
      <c r="A67" s="56"/>
      <c r="B67" s="81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5">
        <f t="shared" ref="HK67:HL67" si="1362">HK66/HM56</f>
        <v>8.2809822958309545E-3</v>
      </c>
      <c r="HL67" s="68">
        <f t="shared" si="1362"/>
        <v>3.4364261168384879E-3</v>
      </c>
      <c r="HM67" s="45"/>
      <c r="HN67" s="45"/>
      <c r="HO67" s="45"/>
      <c r="HP67" s="207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210">
        <v>32</v>
      </c>
      <c r="B68" s="73">
        <f t="shared" ref="B68" si="1363">B65+1</f>
        <v>44554</v>
      </c>
      <c r="C68" s="33"/>
      <c r="D68" s="34"/>
      <c r="E68" s="34">
        <f t="shared" ref="E68:F68" si="1364">E65-C68</f>
        <v>660</v>
      </c>
      <c r="F68" s="34">
        <f t="shared" si="1364"/>
        <v>56</v>
      </c>
      <c r="G68" s="34">
        <v>366</v>
      </c>
      <c r="H68" s="35">
        <f t="shared" ref="H68:H74" si="1365">((G68+I68)/E68)</f>
        <v>0.57878787878787874</v>
      </c>
      <c r="I68" s="34">
        <v>16</v>
      </c>
      <c r="J68" s="35">
        <f t="shared" ref="J68:J74" si="1366">I68/(G68+I68)</f>
        <v>4.1884816753926704E-2</v>
      </c>
      <c r="K68" s="36"/>
      <c r="L68" s="34"/>
      <c r="M68" s="34"/>
      <c r="N68" s="37"/>
      <c r="O68" s="33">
        <v>1</v>
      </c>
      <c r="P68" s="34"/>
      <c r="Q68" s="34">
        <f t="shared" ref="Q68" si="1367">Q65-O68</f>
        <v>646</v>
      </c>
      <c r="R68" s="34">
        <f t="shared" ref="R68" si="1368">R65-P68</f>
        <v>55</v>
      </c>
      <c r="S68" s="34">
        <v>337</v>
      </c>
      <c r="T68" s="35">
        <f t="shared" ref="T68:T74" si="1369">((S68+U68)/Q68)</f>
        <v>0.54489164086687303</v>
      </c>
      <c r="U68" s="34">
        <v>15</v>
      </c>
      <c r="V68" s="35">
        <f t="shared" ref="V68:V74" si="1370">U68/(S68+U68)</f>
        <v>4.261363636363636E-2</v>
      </c>
      <c r="W68" s="36"/>
      <c r="X68" s="34"/>
      <c r="Y68" s="34"/>
      <c r="Z68" s="37"/>
      <c r="AA68" s="33"/>
      <c r="AB68" s="34"/>
      <c r="AC68" s="34">
        <f t="shared" ref="AC68" si="1371">AC65-AA68</f>
        <v>651</v>
      </c>
      <c r="AD68" s="34">
        <f t="shared" ref="AD68" si="1372">AD65-AB68</f>
        <v>53</v>
      </c>
      <c r="AE68" s="34">
        <v>417</v>
      </c>
      <c r="AF68" s="35">
        <f t="shared" ref="AF68:AF74" si="1373">((AE68+AG68)/AC68)</f>
        <v>0.66666666666666663</v>
      </c>
      <c r="AG68" s="34">
        <v>17</v>
      </c>
      <c r="AH68" s="35">
        <f t="shared" ref="AH68:AH74" si="1374">AG68/(AE68+AG68)</f>
        <v>3.9170506912442393E-2</v>
      </c>
      <c r="AI68" s="36"/>
      <c r="AJ68" s="34"/>
      <c r="AK68" s="34"/>
      <c r="AL68" s="37"/>
      <c r="AM68" s="33">
        <v>1</v>
      </c>
      <c r="AN68" s="34"/>
      <c r="AO68" s="34">
        <f t="shared" ref="AO68" si="1375">AO65-AM68</f>
        <v>197</v>
      </c>
      <c r="AP68" s="34">
        <f t="shared" ref="AP68" si="1376">AP65-AN68</f>
        <v>16</v>
      </c>
      <c r="AQ68" s="34">
        <v>123</v>
      </c>
      <c r="AR68" s="35">
        <f t="shared" ref="AR68:AR74" si="1377">((AQ68+AS68)/AO68)</f>
        <v>0.64974619289340096</v>
      </c>
      <c r="AS68" s="34">
        <v>5</v>
      </c>
      <c r="AT68" s="35">
        <f t="shared" ref="AT68:AT74" si="1378">AS68/(AQ68+AS68)</f>
        <v>3.90625E-2</v>
      </c>
      <c r="AU68" s="36"/>
      <c r="AV68" s="34"/>
      <c r="AW68" s="34"/>
      <c r="AX68" s="37"/>
      <c r="AY68" s="33"/>
      <c r="AZ68" s="34"/>
      <c r="BA68" s="34">
        <f t="shared" ref="BA68" si="1379">BA65-AY68</f>
        <v>661</v>
      </c>
      <c r="BB68" s="34">
        <f t="shared" ref="BB68" si="1380">BB65-AZ68</f>
        <v>56</v>
      </c>
      <c r="BC68" s="34">
        <v>358</v>
      </c>
      <c r="BD68" s="35">
        <f t="shared" ref="BD68:BD74" si="1381">((BC68+BE68)/BA68)</f>
        <v>0.57791225416036307</v>
      </c>
      <c r="BE68" s="34">
        <v>24</v>
      </c>
      <c r="BF68" s="35">
        <f t="shared" ref="BF68:BF74" si="1382">BE68/(BC68+BE68)</f>
        <v>6.2827225130890049E-2</v>
      </c>
      <c r="BG68" s="36"/>
      <c r="BH68" s="34"/>
      <c r="BI68" s="34"/>
      <c r="BJ68" s="37"/>
      <c r="BK68" s="33">
        <v>2</v>
      </c>
      <c r="BL68" s="34"/>
      <c r="BM68" s="34">
        <f t="shared" ref="BM68" si="1383">BM65-BK68</f>
        <v>654</v>
      </c>
      <c r="BN68" s="34">
        <f t="shared" ref="BN68" si="1384">BN65-BL68</f>
        <v>54</v>
      </c>
      <c r="BO68" s="34">
        <v>378</v>
      </c>
      <c r="BP68" s="35">
        <f t="shared" ref="BP68:BP74" si="1385">((BO68+BQ68)/BM68)</f>
        <v>0.60550458715596334</v>
      </c>
      <c r="BQ68" s="34">
        <v>18</v>
      </c>
      <c r="BR68" s="35">
        <f t="shared" ref="BR68:BR74" si="1386">BQ68/(BO68+BQ68)</f>
        <v>4.5454545454545456E-2</v>
      </c>
      <c r="BS68" s="36"/>
      <c r="BT68" s="34"/>
      <c r="BU68" s="34"/>
      <c r="BV68" s="37"/>
      <c r="BW68" s="33"/>
      <c r="BX68" s="34"/>
      <c r="BY68" s="34">
        <f t="shared" ref="BY68:BZ68" si="1387">BY65-BW68</f>
        <v>0</v>
      </c>
      <c r="BZ68" s="34">
        <f t="shared" si="1387"/>
        <v>0</v>
      </c>
      <c r="CA68" s="34"/>
      <c r="CB68" s="35" t="e">
        <f t="shared" ref="CB68:CB74" si="1388">((CA68+CC68)/BY68)</f>
        <v>#DIV/0!</v>
      </c>
      <c r="CC68" s="34"/>
      <c r="CD68" s="35" t="e">
        <f t="shared" ref="CD68:CD74" si="1389">CC68/(CA68+CC68)</f>
        <v>#DIV/0!</v>
      </c>
      <c r="CE68" s="36"/>
      <c r="CF68" s="34"/>
      <c r="CG68" s="34"/>
      <c r="CH68" s="37"/>
      <c r="CI68" s="33"/>
      <c r="CJ68" s="34"/>
      <c r="CK68" s="34">
        <f t="shared" ref="CK68:CL68" si="1390">CK65-CI68</f>
        <v>0</v>
      </c>
      <c r="CL68" s="34">
        <f t="shared" si="1390"/>
        <v>0</v>
      </c>
      <c r="CM68" s="34"/>
      <c r="CN68" s="35" t="e">
        <f t="shared" ref="CN68:CN74" si="1391">((CM68+CO68)/CK68)</f>
        <v>#DIV/0!</v>
      </c>
      <c r="CO68" s="34"/>
      <c r="CP68" s="35" t="e">
        <f t="shared" ref="CP68:CP74" si="1392">CO68/(CM68+CO68)</f>
        <v>#DIV/0!</v>
      </c>
      <c r="CQ68" s="36"/>
      <c r="CR68" s="34"/>
      <c r="CS68" s="34"/>
      <c r="CT68" s="37"/>
      <c r="CU68" s="33"/>
      <c r="CV68" s="34"/>
      <c r="CW68" s="34">
        <f t="shared" ref="CW68:CX68" si="1393">CW65-CU68</f>
        <v>0</v>
      </c>
      <c r="CX68" s="34">
        <f t="shared" si="1393"/>
        <v>0</v>
      </c>
      <c r="CY68" s="34"/>
      <c r="CZ68" s="35" t="e">
        <f t="shared" ref="CZ68:CZ74" si="1394">((CY68+DA68)/CW68)</f>
        <v>#DIV/0!</v>
      </c>
      <c r="DA68" s="34"/>
      <c r="DB68" s="35" t="e">
        <f t="shared" ref="DB68:DB74" si="1395">DA68/(CY68+DA68)</f>
        <v>#DIV/0!</v>
      </c>
      <c r="DC68" s="36"/>
      <c r="DD68" s="34"/>
      <c r="DE68" s="34"/>
      <c r="DF68" s="37"/>
      <c r="DG68" s="33"/>
      <c r="DH68" s="34"/>
      <c r="DI68" s="34">
        <f t="shared" ref="DI68:DJ68" si="1396">DI65-DG68</f>
        <v>0</v>
      </c>
      <c r="DJ68" s="34">
        <f t="shared" si="1396"/>
        <v>0</v>
      </c>
      <c r="DK68" s="34"/>
      <c r="DL68" s="35" t="e">
        <f t="shared" ref="DL68:DL74" si="1397">((DK68+DM68)/DI68)</f>
        <v>#DIV/0!</v>
      </c>
      <c r="DM68" s="34"/>
      <c r="DN68" s="35" t="e">
        <f t="shared" ref="DN68:DN74" si="1398">DM68/(DK68+DM68)</f>
        <v>#DIV/0!</v>
      </c>
      <c r="DO68" s="36"/>
      <c r="DP68" s="34"/>
      <c r="DQ68" s="34"/>
      <c r="DR68" s="37"/>
      <c r="DS68" s="33"/>
      <c r="DT68" s="34"/>
      <c r="DU68" s="34">
        <f t="shared" ref="DU68:DV68" si="1399">DU65-DS68</f>
        <v>0</v>
      </c>
      <c r="DV68" s="34">
        <f t="shared" si="1399"/>
        <v>0</v>
      </c>
      <c r="DW68" s="34"/>
      <c r="DX68" s="35" t="e">
        <f t="shared" ref="DX68:DX74" si="1400">((DW68+DY68)/DU68)</f>
        <v>#DIV/0!</v>
      </c>
      <c r="DY68" s="34"/>
      <c r="DZ68" s="35" t="e">
        <f t="shared" ref="DZ68:DZ74" si="1401">DY68/(DW68+DY68)</f>
        <v>#DIV/0!</v>
      </c>
      <c r="EA68" s="36"/>
      <c r="EB68" s="34"/>
      <c r="EC68" s="34"/>
      <c r="ED68" s="37"/>
      <c r="EE68" s="33"/>
      <c r="EF68" s="34"/>
      <c r="EG68" s="34">
        <f t="shared" ref="EG68:EH68" si="1402">EG65-EE68</f>
        <v>0</v>
      </c>
      <c r="EH68" s="34">
        <f t="shared" si="1402"/>
        <v>0</v>
      </c>
      <c r="EI68" s="34"/>
      <c r="EJ68" s="35" t="e">
        <f t="shared" ref="EJ68:EJ74" si="1403">((EI68+EK68)/EG68)</f>
        <v>#DIV/0!</v>
      </c>
      <c r="EK68" s="34"/>
      <c r="EL68" s="35" t="e">
        <f t="shared" ref="EL68:EL74" si="1404">EK68/(EI68+EK68)</f>
        <v>#DIV/0!</v>
      </c>
      <c r="EM68" s="36"/>
      <c r="EN68" s="34"/>
      <c r="EO68" s="34"/>
      <c r="EP68" s="37"/>
      <c r="EQ68" s="33"/>
      <c r="ER68" s="34"/>
      <c r="ES68" s="34">
        <f t="shared" ref="ES68:ET68" si="1405">ES65-EQ68</f>
        <v>0</v>
      </c>
      <c r="ET68" s="34">
        <f t="shared" si="1405"/>
        <v>0</v>
      </c>
      <c r="EU68" s="34"/>
      <c r="EV68" s="35" t="e">
        <f t="shared" ref="EV68:EV74" si="1406">((EU68+EW68)/ES68)</f>
        <v>#DIV/0!</v>
      </c>
      <c r="EW68" s="34"/>
      <c r="EX68" s="35" t="e">
        <f t="shared" ref="EX68:EX74" si="1407">EW68/(EU68+EW68)</f>
        <v>#DIV/0!</v>
      </c>
      <c r="EY68" s="36"/>
      <c r="EZ68" s="34"/>
      <c r="FA68" s="34"/>
      <c r="FB68" s="37"/>
      <c r="FC68" s="33"/>
      <c r="FD68" s="34"/>
      <c r="FE68" s="34">
        <f t="shared" ref="FE68:FF68" si="1408">FE65-FC68</f>
        <v>0</v>
      </c>
      <c r="FF68" s="34">
        <f t="shared" si="1408"/>
        <v>0</v>
      </c>
      <c r="FG68" s="34"/>
      <c r="FH68" s="35" t="e">
        <f t="shared" ref="FH68:FH74" si="1409">((FG68+FI68)/FE68)</f>
        <v>#DIV/0!</v>
      </c>
      <c r="FI68" s="34"/>
      <c r="FJ68" s="35" t="e">
        <f t="shared" ref="FJ68:FJ74" si="1410">FI68/(FG68+FI68)</f>
        <v>#DIV/0!</v>
      </c>
      <c r="FK68" s="36"/>
      <c r="FL68" s="34"/>
      <c r="FM68" s="34"/>
      <c r="FN68" s="37"/>
      <c r="FO68" s="33"/>
      <c r="FP68" s="34"/>
      <c r="FQ68" s="34">
        <f t="shared" ref="FQ68:FR68" si="1411">FQ65-FO68</f>
        <v>0</v>
      </c>
      <c r="FR68" s="34">
        <f t="shared" si="1411"/>
        <v>0</v>
      </c>
      <c r="FS68" s="34"/>
      <c r="FT68" s="35" t="e">
        <f t="shared" ref="FT68:FT74" si="1412">((FS68+FU68)/FQ68)</f>
        <v>#DIV/0!</v>
      </c>
      <c r="FU68" s="34"/>
      <c r="FV68" s="35" t="e">
        <f t="shared" ref="FV68:FV74" si="1413">FU68/(FS68+FU68)</f>
        <v>#DIV/0!</v>
      </c>
      <c r="FW68" s="36"/>
      <c r="FX68" s="34"/>
      <c r="FY68" s="34"/>
      <c r="FZ68" s="37"/>
      <c r="GA68" s="33"/>
      <c r="GB68" s="34"/>
      <c r="GC68" s="34">
        <f t="shared" ref="GC68:GD68" si="1414">GC65-GA68</f>
        <v>0</v>
      </c>
      <c r="GD68" s="34">
        <f t="shared" si="1414"/>
        <v>0</v>
      </c>
      <c r="GE68" s="34"/>
      <c r="GF68" s="35" t="e">
        <f t="shared" ref="GF68:GF74" si="1415">((GE68+GG68)/GC68)</f>
        <v>#DIV/0!</v>
      </c>
      <c r="GG68" s="34"/>
      <c r="GH68" s="35" t="e">
        <f t="shared" ref="GH68:GH74" si="1416">GG68/(GE68+GG68)</f>
        <v>#DIV/0!</v>
      </c>
      <c r="GI68" s="36"/>
      <c r="GJ68" s="34"/>
      <c r="GK68" s="34"/>
      <c r="GL68" s="37"/>
      <c r="GM68" s="33"/>
      <c r="GN68" s="34"/>
      <c r="GO68" s="34">
        <f t="shared" ref="GO68:GP68" si="1417">GO65-GM68</f>
        <v>0</v>
      </c>
      <c r="GP68" s="34">
        <f t="shared" si="1417"/>
        <v>0</v>
      </c>
      <c r="GQ68" s="34"/>
      <c r="GR68" s="35" t="e">
        <f t="shared" ref="GR68:GR74" si="1418">((GQ68+GS68)/GO68)</f>
        <v>#DIV/0!</v>
      </c>
      <c r="GS68" s="34"/>
      <c r="GT68" s="35" t="e">
        <f t="shared" ref="GT68:GT74" si="1419">GS68/(GQ68+GS68)</f>
        <v>#DIV/0!</v>
      </c>
      <c r="GU68" s="36"/>
      <c r="GV68" s="34"/>
      <c r="GW68" s="34"/>
      <c r="GX68" s="37"/>
      <c r="GY68" s="33"/>
      <c r="GZ68" s="34"/>
      <c r="HA68" s="34">
        <f t="shared" ref="HA68:HB68" si="1420">HA65-GY68</f>
        <v>0</v>
      </c>
      <c r="HB68" s="34">
        <f t="shared" si="1420"/>
        <v>0</v>
      </c>
      <c r="HC68" s="34"/>
      <c r="HD68" s="35" t="e">
        <f t="shared" ref="HD68:HD74" si="1421">((HC68+HE68)/HA68)</f>
        <v>#DIV/0!</v>
      </c>
      <c r="HE68" s="34"/>
      <c r="HF68" s="35" t="e">
        <f t="shared" ref="HF68:HF74" si="1422">HE68/(HC68+HE68)</f>
        <v>#DIV/0!</v>
      </c>
      <c r="HG68" s="36"/>
      <c r="HH68" s="34"/>
      <c r="HI68" s="34"/>
      <c r="HJ68" s="37"/>
      <c r="HK68" s="33">
        <f t="shared" ref="HK68:HK75" si="1423">+C68+O68+AA68+AM68+AY68+BK68+BW68+CI68+CU68+DG68+DS68+EE68+EQ68+FC68+FO68+GA68+GM68+GY68</f>
        <v>4</v>
      </c>
      <c r="HL68" s="34">
        <f t="shared" ref="HL68:HL75" si="1424">+D68+P68+AB68+AN68+AZ68+BL68+BX68+CJ68+CV68+DH68+DT68+EF68+ER68+FD68+FP68+GB68+GN68+GZ68</f>
        <v>0</v>
      </c>
      <c r="HM68" s="34">
        <f t="shared" ref="HM68:HM74" si="1425">+E68+Q68+AC68+AO68+BA68+BM68+BY68+CK68+CW68+DI68+DU68+EG68+ES68+FE68+FQ68+GC68+GO68+HA68</f>
        <v>3469</v>
      </c>
      <c r="HN68" s="34">
        <f t="shared" ref="HN68:HN74" si="1426">+F68+R68+AD68+AP68+BB68+BN68+BZ68+CL68+CX68+DJ68+DV68+EH68+ET68+FF68+FR68+GD68+GP68+HB68</f>
        <v>290</v>
      </c>
      <c r="HO68" s="34">
        <f t="shared" ref="HO68:HO75" si="1427">+G68+S68+AE68+AQ68+BC68+BO68+CA68+CM68+CY68+DK68+DW68+EI68+EU68+FG68+FS68+GE68+GQ68+HC68+I68+U68+AG68+AS68+BE68+BQ68+CC68+CO68+DA68+DM68+DY68+EK68+EW68+FI68+FU68+GG68+GS68+HE68</f>
        <v>2074</v>
      </c>
      <c r="HP68" s="201">
        <f t="shared" ref="HP68:HP74" si="1428">+(HO68)/HM68</f>
        <v>0.59786682040933992</v>
      </c>
      <c r="HQ68" s="48">
        <f t="shared" ref="HQ68:HQ75" si="1429">+I68+U68+AG68+AS68+BE68+BQ68+CC68+CO68+DA68+DM68+DY68+EK68+EW68+FI68+FU68+GG68+GS68+HE68</f>
        <v>95</v>
      </c>
      <c r="HR68" s="35">
        <f t="shared" ref="HR68:HR75" si="1430">+(HQ68/(HO68))</f>
        <v>4.580520732883317E-2</v>
      </c>
      <c r="HS68" s="49">
        <v>63.5</v>
      </c>
      <c r="HT68" s="50">
        <v>1852</v>
      </c>
      <c r="HU68" s="49">
        <f t="shared" ref="HU68:HU74" si="1431">+HT68/HO68*100</f>
        <v>89.296046287367403</v>
      </c>
      <c r="HV68" s="48"/>
      <c r="HW68" s="37"/>
    </row>
    <row r="69" spans="1:231" ht="18.75" x14ac:dyDescent="0.25">
      <c r="A69" s="211"/>
      <c r="B69" s="41">
        <f t="shared" si="429"/>
        <v>44555</v>
      </c>
      <c r="C69" s="10"/>
      <c r="D69" s="11"/>
      <c r="E69" s="74">
        <f t="shared" ref="E69:E74" si="1432">E68-C69</f>
        <v>660</v>
      </c>
      <c r="F69" s="74">
        <f t="shared" ref="F69:F74" si="1433">F68-D69</f>
        <v>56</v>
      </c>
      <c r="G69" s="11">
        <v>385</v>
      </c>
      <c r="H69" s="12">
        <f t="shared" si="1365"/>
        <v>0.6106060606060606</v>
      </c>
      <c r="I69" s="11">
        <v>18</v>
      </c>
      <c r="J69" s="12">
        <f t="shared" si="1366"/>
        <v>4.4665012406947889E-2</v>
      </c>
      <c r="K69" s="13"/>
      <c r="L69" s="11"/>
      <c r="M69" s="11"/>
      <c r="N69" s="14"/>
      <c r="O69" s="10">
        <v>2</v>
      </c>
      <c r="P69" s="11"/>
      <c r="Q69" s="74">
        <f t="shared" ref="Q69:Q74" si="1434">Q68-O69</f>
        <v>644</v>
      </c>
      <c r="R69" s="74">
        <f t="shared" ref="R69:R74" si="1435">R68-P69</f>
        <v>55</v>
      </c>
      <c r="S69" s="11">
        <v>300</v>
      </c>
      <c r="T69" s="12">
        <f t="shared" si="1369"/>
        <v>0.4891304347826087</v>
      </c>
      <c r="U69" s="11">
        <v>15</v>
      </c>
      <c r="V69" s="12">
        <f t="shared" si="1370"/>
        <v>4.7619047619047616E-2</v>
      </c>
      <c r="W69" s="13"/>
      <c r="X69" s="11"/>
      <c r="Y69" s="11"/>
      <c r="Z69" s="14"/>
      <c r="AA69" s="10">
        <v>3</v>
      </c>
      <c r="AB69" s="11"/>
      <c r="AC69" s="74">
        <f t="shared" ref="AC69:AC74" si="1436">AC68-AA69</f>
        <v>648</v>
      </c>
      <c r="AD69" s="74">
        <f t="shared" ref="AD69:AD74" si="1437">AD68-AB69</f>
        <v>53</v>
      </c>
      <c r="AE69" s="11">
        <v>422</v>
      </c>
      <c r="AF69" s="12">
        <f t="shared" si="1373"/>
        <v>0.67746913580246915</v>
      </c>
      <c r="AG69" s="11">
        <v>17</v>
      </c>
      <c r="AH69" s="12">
        <f t="shared" si="1374"/>
        <v>3.8724373576309798E-2</v>
      </c>
      <c r="AI69" s="13"/>
      <c r="AJ69" s="11"/>
      <c r="AK69" s="11"/>
      <c r="AL69" s="14"/>
      <c r="AM69" s="10"/>
      <c r="AN69" s="11"/>
      <c r="AO69" s="74">
        <f t="shared" ref="AO69:AO74" si="1438">AO68-AM69</f>
        <v>197</v>
      </c>
      <c r="AP69" s="74">
        <f t="shared" ref="AP69:AP74" si="1439">AP68-AN69</f>
        <v>16</v>
      </c>
      <c r="AQ69" s="11">
        <v>119</v>
      </c>
      <c r="AR69" s="12">
        <f t="shared" si="1377"/>
        <v>0.6091370558375635</v>
      </c>
      <c r="AS69" s="11">
        <v>1</v>
      </c>
      <c r="AT69" s="12">
        <f t="shared" si="1378"/>
        <v>8.3333333333333332E-3</v>
      </c>
      <c r="AU69" s="13"/>
      <c r="AV69" s="11"/>
      <c r="AW69" s="11"/>
      <c r="AX69" s="14"/>
      <c r="AY69" s="10">
        <v>1</v>
      </c>
      <c r="AZ69" s="11"/>
      <c r="BA69" s="74">
        <f t="shared" ref="BA69:BA74" si="1440">BA68-AY69</f>
        <v>660</v>
      </c>
      <c r="BB69" s="74">
        <f t="shared" ref="BB69:BB74" si="1441">BB68-AZ69</f>
        <v>56</v>
      </c>
      <c r="BC69" s="11">
        <v>360</v>
      </c>
      <c r="BD69" s="12">
        <f t="shared" si="1381"/>
        <v>0.5696969696969697</v>
      </c>
      <c r="BE69" s="11">
        <v>16</v>
      </c>
      <c r="BF69" s="12">
        <f t="shared" si="1382"/>
        <v>4.2553191489361701E-2</v>
      </c>
      <c r="BG69" s="13"/>
      <c r="BH69" s="11"/>
      <c r="BI69" s="11"/>
      <c r="BJ69" s="14"/>
      <c r="BK69" s="10">
        <v>2</v>
      </c>
      <c r="BL69" s="11"/>
      <c r="BM69" s="74">
        <f t="shared" ref="BM69:BM74" si="1442">BM68-BK69</f>
        <v>652</v>
      </c>
      <c r="BN69" s="74">
        <f t="shared" ref="BN69:BN74" si="1443">BN68-BL69</f>
        <v>54</v>
      </c>
      <c r="BO69" s="11">
        <v>388</v>
      </c>
      <c r="BP69" s="12">
        <f t="shared" si="1385"/>
        <v>0.61809815950920244</v>
      </c>
      <c r="BQ69" s="11">
        <v>15</v>
      </c>
      <c r="BR69" s="12">
        <f t="shared" si="1386"/>
        <v>3.7220843672456573E-2</v>
      </c>
      <c r="BS69" s="13"/>
      <c r="BT69" s="11"/>
      <c r="BU69" s="11"/>
      <c r="BV69" s="14"/>
      <c r="BW69" s="10"/>
      <c r="BX69" s="11"/>
      <c r="BY69" s="74">
        <f t="shared" ref="BY69:BZ74" si="1444">BY68-BW69</f>
        <v>0</v>
      </c>
      <c r="BZ69" s="74">
        <f t="shared" si="1444"/>
        <v>0</v>
      </c>
      <c r="CA69" s="11"/>
      <c r="CB69" s="12" t="e">
        <f t="shared" si="1388"/>
        <v>#DIV/0!</v>
      </c>
      <c r="CC69" s="11"/>
      <c r="CD69" s="12" t="e">
        <f t="shared" si="1389"/>
        <v>#DIV/0!</v>
      </c>
      <c r="CE69" s="13"/>
      <c r="CF69" s="11"/>
      <c r="CG69" s="11"/>
      <c r="CH69" s="14"/>
      <c r="CI69" s="10"/>
      <c r="CJ69" s="11"/>
      <c r="CK69" s="74">
        <f t="shared" ref="CK69:CL74" si="1445">CK68-CI69</f>
        <v>0</v>
      </c>
      <c r="CL69" s="74">
        <f t="shared" si="1445"/>
        <v>0</v>
      </c>
      <c r="CM69" s="11"/>
      <c r="CN69" s="12" t="e">
        <f t="shared" si="1391"/>
        <v>#DIV/0!</v>
      </c>
      <c r="CO69" s="11"/>
      <c r="CP69" s="12" t="e">
        <f t="shared" si="1392"/>
        <v>#DIV/0!</v>
      </c>
      <c r="CQ69" s="13"/>
      <c r="CR69" s="11"/>
      <c r="CS69" s="11"/>
      <c r="CT69" s="14"/>
      <c r="CU69" s="10"/>
      <c r="CV69" s="11"/>
      <c r="CW69" s="74">
        <f t="shared" ref="CW69:CX74" si="1446">CW68-CU69</f>
        <v>0</v>
      </c>
      <c r="CX69" s="74">
        <f t="shared" si="1446"/>
        <v>0</v>
      </c>
      <c r="CY69" s="11"/>
      <c r="CZ69" s="12" t="e">
        <f t="shared" si="1394"/>
        <v>#DIV/0!</v>
      </c>
      <c r="DA69" s="11"/>
      <c r="DB69" s="12" t="e">
        <f t="shared" si="1395"/>
        <v>#DIV/0!</v>
      </c>
      <c r="DC69" s="13"/>
      <c r="DD69" s="11"/>
      <c r="DE69" s="11"/>
      <c r="DF69" s="14"/>
      <c r="DG69" s="10"/>
      <c r="DH69" s="11"/>
      <c r="DI69" s="74">
        <f t="shared" ref="DI69:DJ74" si="1447">DI68-DG69</f>
        <v>0</v>
      </c>
      <c r="DJ69" s="74">
        <f t="shared" si="1447"/>
        <v>0</v>
      </c>
      <c r="DK69" s="11"/>
      <c r="DL69" s="12" t="e">
        <f t="shared" si="1397"/>
        <v>#DIV/0!</v>
      </c>
      <c r="DM69" s="11"/>
      <c r="DN69" s="12" t="e">
        <f t="shared" si="1398"/>
        <v>#DIV/0!</v>
      </c>
      <c r="DO69" s="13"/>
      <c r="DP69" s="11"/>
      <c r="DQ69" s="11"/>
      <c r="DR69" s="14"/>
      <c r="DS69" s="10"/>
      <c r="DT69" s="11"/>
      <c r="DU69" s="74">
        <f t="shared" ref="DU69:DV74" si="1448">DU68-DS69</f>
        <v>0</v>
      </c>
      <c r="DV69" s="74">
        <f t="shared" si="1448"/>
        <v>0</v>
      </c>
      <c r="DW69" s="11"/>
      <c r="DX69" s="12" t="e">
        <f t="shared" si="1400"/>
        <v>#DIV/0!</v>
      </c>
      <c r="DY69" s="11"/>
      <c r="DZ69" s="12" t="e">
        <f t="shared" si="1401"/>
        <v>#DIV/0!</v>
      </c>
      <c r="EA69" s="13"/>
      <c r="EB69" s="11"/>
      <c r="EC69" s="11"/>
      <c r="ED69" s="14"/>
      <c r="EE69" s="10"/>
      <c r="EF69" s="11"/>
      <c r="EG69" s="74">
        <f t="shared" ref="EG69:EH74" si="1449">EG68-EE69</f>
        <v>0</v>
      </c>
      <c r="EH69" s="74">
        <f t="shared" si="1449"/>
        <v>0</v>
      </c>
      <c r="EI69" s="11"/>
      <c r="EJ69" s="12" t="e">
        <f t="shared" si="1403"/>
        <v>#DIV/0!</v>
      </c>
      <c r="EK69" s="11"/>
      <c r="EL69" s="12" t="e">
        <f t="shared" si="1404"/>
        <v>#DIV/0!</v>
      </c>
      <c r="EM69" s="13"/>
      <c r="EN69" s="11"/>
      <c r="EO69" s="11"/>
      <c r="EP69" s="14"/>
      <c r="EQ69" s="10"/>
      <c r="ER69" s="11"/>
      <c r="ES69" s="74">
        <f t="shared" ref="ES69:ET74" si="1450">ES68-EQ69</f>
        <v>0</v>
      </c>
      <c r="ET69" s="74">
        <f t="shared" si="1450"/>
        <v>0</v>
      </c>
      <c r="EU69" s="11"/>
      <c r="EV69" s="12" t="e">
        <f t="shared" si="1406"/>
        <v>#DIV/0!</v>
      </c>
      <c r="EW69" s="11"/>
      <c r="EX69" s="12" t="e">
        <f t="shared" si="1407"/>
        <v>#DIV/0!</v>
      </c>
      <c r="EY69" s="13"/>
      <c r="EZ69" s="11"/>
      <c r="FA69" s="11"/>
      <c r="FB69" s="14"/>
      <c r="FC69" s="10"/>
      <c r="FD69" s="11"/>
      <c r="FE69" s="74">
        <f t="shared" ref="FE69:FF74" si="1451">FE68-FC69</f>
        <v>0</v>
      </c>
      <c r="FF69" s="74">
        <f t="shared" si="1451"/>
        <v>0</v>
      </c>
      <c r="FG69" s="11"/>
      <c r="FH69" s="12" t="e">
        <f t="shared" si="1409"/>
        <v>#DIV/0!</v>
      </c>
      <c r="FI69" s="11"/>
      <c r="FJ69" s="12" t="e">
        <f t="shared" si="1410"/>
        <v>#DIV/0!</v>
      </c>
      <c r="FK69" s="13"/>
      <c r="FL69" s="11"/>
      <c r="FM69" s="11"/>
      <c r="FN69" s="14"/>
      <c r="FO69" s="10"/>
      <c r="FP69" s="11"/>
      <c r="FQ69" s="74">
        <f t="shared" ref="FQ69:FR74" si="1452">FQ68-FO69</f>
        <v>0</v>
      </c>
      <c r="FR69" s="74">
        <f t="shared" si="1452"/>
        <v>0</v>
      </c>
      <c r="FS69" s="11"/>
      <c r="FT69" s="12" t="e">
        <f t="shared" si="1412"/>
        <v>#DIV/0!</v>
      </c>
      <c r="FU69" s="11"/>
      <c r="FV69" s="12" t="e">
        <f t="shared" si="1413"/>
        <v>#DIV/0!</v>
      </c>
      <c r="FW69" s="13"/>
      <c r="FX69" s="11"/>
      <c r="FY69" s="11"/>
      <c r="FZ69" s="14"/>
      <c r="GA69" s="10"/>
      <c r="GB69" s="11"/>
      <c r="GC69" s="74">
        <f t="shared" ref="GC69:GD74" si="1453">GC68-GA69</f>
        <v>0</v>
      </c>
      <c r="GD69" s="74">
        <f t="shared" si="1453"/>
        <v>0</v>
      </c>
      <c r="GE69" s="11"/>
      <c r="GF69" s="12" t="e">
        <f t="shared" si="1415"/>
        <v>#DIV/0!</v>
      </c>
      <c r="GG69" s="11"/>
      <c r="GH69" s="12" t="e">
        <f t="shared" si="1416"/>
        <v>#DIV/0!</v>
      </c>
      <c r="GI69" s="13"/>
      <c r="GJ69" s="11"/>
      <c r="GK69" s="11"/>
      <c r="GL69" s="14"/>
      <c r="GM69" s="10"/>
      <c r="GN69" s="11"/>
      <c r="GO69" s="74">
        <f t="shared" ref="GO69:GP74" si="1454">GO68-GM69</f>
        <v>0</v>
      </c>
      <c r="GP69" s="74">
        <f t="shared" si="1454"/>
        <v>0</v>
      </c>
      <c r="GQ69" s="11"/>
      <c r="GR69" s="12" t="e">
        <f t="shared" si="1418"/>
        <v>#DIV/0!</v>
      </c>
      <c r="GS69" s="11"/>
      <c r="GT69" s="12" t="e">
        <f t="shared" si="1419"/>
        <v>#DIV/0!</v>
      </c>
      <c r="GU69" s="13"/>
      <c r="GV69" s="11"/>
      <c r="GW69" s="11"/>
      <c r="GX69" s="14"/>
      <c r="GY69" s="10"/>
      <c r="GZ69" s="11"/>
      <c r="HA69" s="74">
        <f t="shared" ref="HA69:HB74" si="1455">HA68-GY69</f>
        <v>0</v>
      </c>
      <c r="HB69" s="74">
        <f t="shared" si="1455"/>
        <v>0</v>
      </c>
      <c r="HC69" s="11"/>
      <c r="HD69" s="12" t="e">
        <f t="shared" si="1421"/>
        <v>#DIV/0!</v>
      </c>
      <c r="HE69" s="11"/>
      <c r="HF69" s="12" t="e">
        <f t="shared" si="1422"/>
        <v>#DIV/0!</v>
      </c>
      <c r="HG69" s="13"/>
      <c r="HH69" s="11"/>
      <c r="HI69" s="11"/>
      <c r="HJ69" s="14"/>
      <c r="HK69" s="10">
        <f t="shared" si="1423"/>
        <v>8</v>
      </c>
      <c r="HL69" s="11">
        <f t="shared" si="1424"/>
        <v>0</v>
      </c>
      <c r="HM69" s="11">
        <f t="shared" si="1425"/>
        <v>3461</v>
      </c>
      <c r="HN69" s="11">
        <f t="shared" si="1426"/>
        <v>290</v>
      </c>
      <c r="HO69" s="11">
        <f t="shared" si="1427"/>
        <v>2056</v>
      </c>
      <c r="HP69" s="202">
        <f t="shared" si="1428"/>
        <v>0.59404796301646923</v>
      </c>
      <c r="HQ69" s="15">
        <f t="shared" si="1429"/>
        <v>82</v>
      </c>
      <c r="HR69" s="12">
        <f t="shared" si="1430"/>
        <v>3.9883268482490269E-2</v>
      </c>
      <c r="HS69" s="16">
        <v>63.5</v>
      </c>
      <c r="HT69" s="17">
        <v>1843</v>
      </c>
      <c r="HU69" s="16">
        <f t="shared" si="1431"/>
        <v>89.640077821011673</v>
      </c>
      <c r="HV69" s="15"/>
      <c r="HW69" s="14"/>
    </row>
    <row r="70" spans="1:231" ht="18.75" x14ac:dyDescent="0.25">
      <c r="A70" s="211"/>
      <c r="B70" s="41">
        <f t="shared" si="429"/>
        <v>44556</v>
      </c>
      <c r="C70" s="10"/>
      <c r="D70" s="11"/>
      <c r="E70" s="74">
        <f t="shared" si="1432"/>
        <v>660</v>
      </c>
      <c r="F70" s="74">
        <f t="shared" si="1433"/>
        <v>56</v>
      </c>
      <c r="G70" s="11">
        <v>334</v>
      </c>
      <c r="H70" s="12">
        <f t="shared" si="1365"/>
        <v>0.54696969696969699</v>
      </c>
      <c r="I70" s="11">
        <v>27</v>
      </c>
      <c r="J70" s="12">
        <f t="shared" si="1366"/>
        <v>7.4792243767313013E-2</v>
      </c>
      <c r="K70" s="13"/>
      <c r="L70" s="11"/>
      <c r="M70" s="11"/>
      <c r="N70" s="14"/>
      <c r="O70" s="10"/>
      <c r="P70" s="11"/>
      <c r="Q70" s="74">
        <f t="shared" si="1434"/>
        <v>644</v>
      </c>
      <c r="R70" s="74">
        <f t="shared" si="1435"/>
        <v>55</v>
      </c>
      <c r="S70" s="11">
        <v>315</v>
      </c>
      <c r="T70" s="12">
        <f t="shared" si="1369"/>
        <v>0.52639751552795033</v>
      </c>
      <c r="U70" s="11">
        <v>24</v>
      </c>
      <c r="V70" s="12">
        <f t="shared" si="1370"/>
        <v>7.0796460176991149E-2</v>
      </c>
      <c r="W70" s="13"/>
      <c r="X70" s="11"/>
      <c r="Y70" s="11"/>
      <c r="Z70" s="14"/>
      <c r="AA70" s="10">
        <v>1</v>
      </c>
      <c r="AB70" s="11"/>
      <c r="AC70" s="74">
        <f t="shared" si="1436"/>
        <v>647</v>
      </c>
      <c r="AD70" s="74">
        <f t="shared" si="1437"/>
        <v>53</v>
      </c>
      <c r="AE70" s="11">
        <v>384</v>
      </c>
      <c r="AF70" s="12">
        <f t="shared" si="1373"/>
        <v>0.62132921174652245</v>
      </c>
      <c r="AG70" s="11">
        <v>18</v>
      </c>
      <c r="AH70" s="12">
        <f t="shared" si="1374"/>
        <v>4.4776119402985072E-2</v>
      </c>
      <c r="AI70" s="13"/>
      <c r="AJ70" s="11"/>
      <c r="AK70" s="11"/>
      <c r="AL70" s="14"/>
      <c r="AM70" s="10">
        <v>1</v>
      </c>
      <c r="AN70" s="11"/>
      <c r="AO70" s="74">
        <f t="shared" si="1438"/>
        <v>196</v>
      </c>
      <c r="AP70" s="74">
        <f t="shared" si="1439"/>
        <v>16</v>
      </c>
      <c r="AQ70" s="11">
        <v>94</v>
      </c>
      <c r="AR70" s="12">
        <f t="shared" si="1377"/>
        <v>0.48979591836734693</v>
      </c>
      <c r="AS70" s="11">
        <v>2</v>
      </c>
      <c r="AT70" s="12">
        <f t="shared" si="1378"/>
        <v>2.0833333333333332E-2</v>
      </c>
      <c r="AU70" s="13"/>
      <c r="AV70" s="11"/>
      <c r="AW70" s="11"/>
      <c r="AX70" s="14"/>
      <c r="AY70" s="10">
        <v>1</v>
      </c>
      <c r="AZ70" s="11"/>
      <c r="BA70" s="74">
        <f t="shared" si="1440"/>
        <v>659</v>
      </c>
      <c r="BB70" s="74">
        <f t="shared" si="1441"/>
        <v>56</v>
      </c>
      <c r="BC70" s="11">
        <v>341</v>
      </c>
      <c r="BD70" s="12">
        <f t="shared" si="1381"/>
        <v>0.5523520485584219</v>
      </c>
      <c r="BE70" s="11">
        <v>23</v>
      </c>
      <c r="BF70" s="12">
        <f t="shared" si="1382"/>
        <v>6.3186813186813184E-2</v>
      </c>
      <c r="BG70" s="13"/>
      <c r="BH70" s="11"/>
      <c r="BI70" s="11"/>
      <c r="BJ70" s="14"/>
      <c r="BK70" s="10">
        <v>1</v>
      </c>
      <c r="BL70" s="11"/>
      <c r="BM70" s="74">
        <f t="shared" si="1442"/>
        <v>651</v>
      </c>
      <c r="BN70" s="74">
        <f t="shared" si="1443"/>
        <v>54</v>
      </c>
      <c r="BO70" s="11">
        <v>366</v>
      </c>
      <c r="BP70" s="12">
        <f t="shared" si="1385"/>
        <v>0.58986175115207373</v>
      </c>
      <c r="BQ70" s="11">
        <v>18</v>
      </c>
      <c r="BR70" s="12">
        <f t="shared" si="1386"/>
        <v>4.6875E-2</v>
      </c>
      <c r="BS70" s="13"/>
      <c r="BT70" s="11"/>
      <c r="BU70" s="11"/>
      <c r="BV70" s="14"/>
      <c r="BW70" s="10"/>
      <c r="BX70" s="11"/>
      <c r="BY70" s="74">
        <f t="shared" si="1444"/>
        <v>0</v>
      </c>
      <c r="BZ70" s="74">
        <f t="shared" si="1444"/>
        <v>0</v>
      </c>
      <c r="CA70" s="11"/>
      <c r="CB70" s="12" t="e">
        <f t="shared" si="1388"/>
        <v>#DIV/0!</v>
      </c>
      <c r="CC70" s="11"/>
      <c r="CD70" s="12" t="e">
        <f t="shared" si="1389"/>
        <v>#DIV/0!</v>
      </c>
      <c r="CE70" s="13"/>
      <c r="CF70" s="11"/>
      <c r="CG70" s="11"/>
      <c r="CH70" s="14"/>
      <c r="CI70" s="10"/>
      <c r="CJ70" s="11"/>
      <c r="CK70" s="74">
        <f t="shared" si="1445"/>
        <v>0</v>
      </c>
      <c r="CL70" s="74">
        <f t="shared" si="1445"/>
        <v>0</v>
      </c>
      <c r="CM70" s="11"/>
      <c r="CN70" s="12" t="e">
        <f t="shared" si="1391"/>
        <v>#DIV/0!</v>
      </c>
      <c r="CO70" s="11"/>
      <c r="CP70" s="12" t="e">
        <f t="shared" si="1392"/>
        <v>#DIV/0!</v>
      </c>
      <c r="CQ70" s="13"/>
      <c r="CR70" s="11"/>
      <c r="CS70" s="11"/>
      <c r="CT70" s="14"/>
      <c r="CU70" s="10"/>
      <c r="CV70" s="11"/>
      <c r="CW70" s="74">
        <f t="shared" si="1446"/>
        <v>0</v>
      </c>
      <c r="CX70" s="74">
        <f t="shared" si="1446"/>
        <v>0</v>
      </c>
      <c r="CY70" s="11"/>
      <c r="CZ70" s="12" t="e">
        <f t="shared" si="1394"/>
        <v>#DIV/0!</v>
      </c>
      <c r="DA70" s="11"/>
      <c r="DB70" s="12" t="e">
        <f t="shared" si="1395"/>
        <v>#DIV/0!</v>
      </c>
      <c r="DC70" s="13"/>
      <c r="DD70" s="11"/>
      <c r="DE70" s="11"/>
      <c r="DF70" s="14"/>
      <c r="DG70" s="10"/>
      <c r="DH70" s="11"/>
      <c r="DI70" s="74">
        <f t="shared" si="1447"/>
        <v>0</v>
      </c>
      <c r="DJ70" s="74">
        <f t="shared" si="1447"/>
        <v>0</v>
      </c>
      <c r="DK70" s="11"/>
      <c r="DL70" s="12" t="e">
        <f t="shared" si="1397"/>
        <v>#DIV/0!</v>
      </c>
      <c r="DM70" s="11"/>
      <c r="DN70" s="12" t="e">
        <f t="shared" si="1398"/>
        <v>#DIV/0!</v>
      </c>
      <c r="DO70" s="13"/>
      <c r="DP70" s="11"/>
      <c r="DQ70" s="11"/>
      <c r="DR70" s="14"/>
      <c r="DS70" s="10"/>
      <c r="DT70" s="11"/>
      <c r="DU70" s="74">
        <f t="shared" si="1448"/>
        <v>0</v>
      </c>
      <c r="DV70" s="74">
        <f t="shared" si="1448"/>
        <v>0</v>
      </c>
      <c r="DW70" s="11"/>
      <c r="DX70" s="12" t="e">
        <f t="shared" si="1400"/>
        <v>#DIV/0!</v>
      </c>
      <c r="DY70" s="11"/>
      <c r="DZ70" s="12" t="e">
        <f t="shared" si="1401"/>
        <v>#DIV/0!</v>
      </c>
      <c r="EA70" s="13"/>
      <c r="EB70" s="11"/>
      <c r="EC70" s="11"/>
      <c r="ED70" s="14"/>
      <c r="EE70" s="10"/>
      <c r="EF70" s="11"/>
      <c r="EG70" s="74">
        <f t="shared" si="1449"/>
        <v>0</v>
      </c>
      <c r="EH70" s="74">
        <f t="shared" si="1449"/>
        <v>0</v>
      </c>
      <c r="EI70" s="11"/>
      <c r="EJ70" s="12" t="e">
        <f t="shared" si="1403"/>
        <v>#DIV/0!</v>
      </c>
      <c r="EK70" s="11"/>
      <c r="EL70" s="12" t="e">
        <f t="shared" si="1404"/>
        <v>#DIV/0!</v>
      </c>
      <c r="EM70" s="13"/>
      <c r="EN70" s="11"/>
      <c r="EO70" s="11"/>
      <c r="EP70" s="14"/>
      <c r="EQ70" s="10"/>
      <c r="ER70" s="11"/>
      <c r="ES70" s="74">
        <f t="shared" si="1450"/>
        <v>0</v>
      </c>
      <c r="ET70" s="74">
        <f t="shared" si="1450"/>
        <v>0</v>
      </c>
      <c r="EU70" s="11"/>
      <c r="EV70" s="12" t="e">
        <f t="shared" si="1406"/>
        <v>#DIV/0!</v>
      </c>
      <c r="EW70" s="11"/>
      <c r="EX70" s="12" t="e">
        <f t="shared" si="1407"/>
        <v>#DIV/0!</v>
      </c>
      <c r="EY70" s="13"/>
      <c r="EZ70" s="11"/>
      <c r="FA70" s="11"/>
      <c r="FB70" s="14"/>
      <c r="FC70" s="10"/>
      <c r="FD70" s="11"/>
      <c r="FE70" s="74">
        <f t="shared" si="1451"/>
        <v>0</v>
      </c>
      <c r="FF70" s="74">
        <f t="shared" si="1451"/>
        <v>0</v>
      </c>
      <c r="FG70" s="11"/>
      <c r="FH70" s="12" t="e">
        <f t="shared" si="1409"/>
        <v>#DIV/0!</v>
      </c>
      <c r="FI70" s="11"/>
      <c r="FJ70" s="12" t="e">
        <f t="shared" si="1410"/>
        <v>#DIV/0!</v>
      </c>
      <c r="FK70" s="13"/>
      <c r="FL70" s="11"/>
      <c r="FM70" s="11"/>
      <c r="FN70" s="14"/>
      <c r="FO70" s="10"/>
      <c r="FP70" s="11"/>
      <c r="FQ70" s="74">
        <f t="shared" si="1452"/>
        <v>0</v>
      </c>
      <c r="FR70" s="74">
        <f t="shared" si="1452"/>
        <v>0</v>
      </c>
      <c r="FS70" s="11"/>
      <c r="FT70" s="12" t="e">
        <f t="shared" si="1412"/>
        <v>#DIV/0!</v>
      </c>
      <c r="FU70" s="11"/>
      <c r="FV70" s="12" t="e">
        <f t="shared" si="1413"/>
        <v>#DIV/0!</v>
      </c>
      <c r="FW70" s="13"/>
      <c r="FX70" s="11"/>
      <c r="FY70" s="11"/>
      <c r="FZ70" s="14"/>
      <c r="GA70" s="10"/>
      <c r="GB70" s="11"/>
      <c r="GC70" s="74">
        <f t="shared" si="1453"/>
        <v>0</v>
      </c>
      <c r="GD70" s="74">
        <f t="shared" si="1453"/>
        <v>0</v>
      </c>
      <c r="GE70" s="11"/>
      <c r="GF70" s="12" t="e">
        <f t="shared" si="1415"/>
        <v>#DIV/0!</v>
      </c>
      <c r="GG70" s="11"/>
      <c r="GH70" s="12" t="e">
        <f t="shared" si="1416"/>
        <v>#DIV/0!</v>
      </c>
      <c r="GI70" s="13"/>
      <c r="GJ70" s="11"/>
      <c r="GK70" s="11"/>
      <c r="GL70" s="14"/>
      <c r="GM70" s="10"/>
      <c r="GN70" s="11"/>
      <c r="GO70" s="74">
        <f t="shared" si="1454"/>
        <v>0</v>
      </c>
      <c r="GP70" s="74">
        <f t="shared" si="1454"/>
        <v>0</v>
      </c>
      <c r="GQ70" s="11"/>
      <c r="GR70" s="12" t="e">
        <f t="shared" si="1418"/>
        <v>#DIV/0!</v>
      </c>
      <c r="GS70" s="11"/>
      <c r="GT70" s="12" t="e">
        <f t="shared" si="1419"/>
        <v>#DIV/0!</v>
      </c>
      <c r="GU70" s="13"/>
      <c r="GV70" s="11"/>
      <c r="GW70" s="11"/>
      <c r="GX70" s="14"/>
      <c r="GY70" s="10"/>
      <c r="GZ70" s="11"/>
      <c r="HA70" s="74">
        <f t="shared" si="1455"/>
        <v>0</v>
      </c>
      <c r="HB70" s="74">
        <f t="shared" si="1455"/>
        <v>0</v>
      </c>
      <c r="HC70" s="11"/>
      <c r="HD70" s="12" t="e">
        <f t="shared" si="1421"/>
        <v>#DIV/0!</v>
      </c>
      <c r="HE70" s="11"/>
      <c r="HF70" s="12" t="e">
        <f t="shared" si="1422"/>
        <v>#DIV/0!</v>
      </c>
      <c r="HG70" s="13"/>
      <c r="HH70" s="11"/>
      <c r="HI70" s="11"/>
      <c r="HJ70" s="14"/>
      <c r="HK70" s="10">
        <f t="shared" si="1423"/>
        <v>4</v>
      </c>
      <c r="HL70" s="11">
        <f t="shared" si="1424"/>
        <v>0</v>
      </c>
      <c r="HM70" s="11">
        <f t="shared" si="1425"/>
        <v>3457</v>
      </c>
      <c r="HN70" s="11">
        <f t="shared" si="1426"/>
        <v>290</v>
      </c>
      <c r="HO70" s="11">
        <f t="shared" si="1427"/>
        <v>1946</v>
      </c>
      <c r="HP70" s="202">
        <f t="shared" si="1428"/>
        <v>0.56291582296789122</v>
      </c>
      <c r="HQ70" s="15">
        <f t="shared" si="1429"/>
        <v>112</v>
      </c>
      <c r="HR70" s="12">
        <f t="shared" si="1430"/>
        <v>5.7553956834532377E-2</v>
      </c>
      <c r="HS70" s="16">
        <v>63.7</v>
      </c>
      <c r="HT70" s="17">
        <v>1706</v>
      </c>
      <c r="HU70" s="16">
        <f t="shared" si="1431"/>
        <v>87.66700924974306</v>
      </c>
      <c r="HV70" s="15"/>
      <c r="HW70" s="14"/>
    </row>
    <row r="71" spans="1:231" ht="18.75" x14ac:dyDescent="0.25">
      <c r="A71" s="211"/>
      <c r="B71" s="41">
        <f t="shared" si="429"/>
        <v>44557</v>
      </c>
      <c r="C71" s="10">
        <v>1</v>
      </c>
      <c r="D71" s="11"/>
      <c r="E71" s="74">
        <f t="shared" si="1432"/>
        <v>659</v>
      </c>
      <c r="F71" s="74">
        <f t="shared" si="1433"/>
        <v>56</v>
      </c>
      <c r="G71" s="11">
        <v>410</v>
      </c>
      <c r="H71" s="12">
        <f t="shared" si="1365"/>
        <v>0.66009104704097121</v>
      </c>
      <c r="I71" s="11">
        <v>25</v>
      </c>
      <c r="J71" s="12">
        <f t="shared" si="1366"/>
        <v>5.7471264367816091E-2</v>
      </c>
      <c r="K71" s="11"/>
      <c r="L71" s="11"/>
      <c r="M71" s="18"/>
      <c r="N71" s="20"/>
      <c r="O71" s="10">
        <v>1</v>
      </c>
      <c r="P71" s="11"/>
      <c r="Q71" s="74">
        <f t="shared" si="1434"/>
        <v>643</v>
      </c>
      <c r="R71" s="74">
        <f t="shared" si="1435"/>
        <v>55</v>
      </c>
      <c r="S71" s="11">
        <v>338</v>
      </c>
      <c r="T71" s="12">
        <f t="shared" si="1369"/>
        <v>0.55987558320373254</v>
      </c>
      <c r="U71" s="11">
        <v>22</v>
      </c>
      <c r="V71" s="12">
        <f t="shared" si="1370"/>
        <v>6.1111111111111109E-2</v>
      </c>
      <c r="W71" s="11"/>
      <c r="X71" s="11"/>
      <c r="Y71" s="18"/>
      <c r="Z71" s="20"/>
      <c r="AA71" s="10"/>
      <c r="AB71" s="11"/>
      <c r="AC71" s="74">
        <f t="shared" si="1436"/>
        <v>647</v>
      </c>
      <c r="AD71" s="74">
        <f t="shared" si="1437"/>
        <v>53</v>
      </c>
      <c r="AE71" s="11">
        <v>440</v>
      </c>
      <c r="AF71" s="12">
        <f t="shared" si="1373"/>
        <v>0.7063369397217929</v>
      </c>
      <c r="AG71" s="11">
        <v>17</v>
      </c>
      <c r="AH71" s="12">
        <f t="shared" si="1374"/>
        <v>3.7199124726477024E-2</v>
      </c>
      <c r="AI71" s="11"/>
      <c r="AJ71" s="11"/>
      <c r="AK71" s="18"/>
      <c r="AL71" s="20"/>
      <c r="AM71" s="10">
        <v>1</v>
      </c>
      <c r="AN71" s="11"/>
      <c r="AO71" s="74">
        <f t="shared" si="1438"/>
        <v>195</v>
      </c>
      <c r="AP71" s="74">
        <f t="shared" si="1439"/>
        <v>16</v>
      </c>
      <c r="AQ71" s="11">
        <v>131</v>
      </c>
      <c r="AR71" s="12">
        <f t="shared" si="1377"/>
        <v>0.6974358974358974</v>
      </c>
      <c r="AS71" s="11">
        <v>5</v>
      </c>
      <c r="AT71" s="12">
        <f t="shared" si="1378"/>
        <v>3.6764705882352942E-2</v>
      </c>
      <c r="AU71" s="11"/>
      <c r="AV71" s="11"/>
      <c r="AW71" s="18"/>
      <c r="AX71" s="20"/>
      <c r="AY71" s="10"/>
      <c r="AZ71" s="11"/>
      <c r="BA71" s="74">
        <f t="shared" si="1440"/>
        <v>659</v>
      </c>
      <c r="BB71" s="74">
        <f t="shared" si="1441"/>
        <v>56</v>
      </c>
      <c r="BC71" s="11">
        <v>400</v>
      </c>
      <c r="BD71" s="12">
        <f t="shared" si="1381"/>
        <v>0.63581183611532621</v>
      </c>
      <c r="BE71" s="11">
        <v>19</v>
      </c>
      <c r="BF71" s="12">
        <f t="shared" si="1382"/>
        <v>4.5346062052505964E-2</v>
      </c>
      <c r="BG71" s="11"/>
      <c r="BH71" s="11"/>
      <c r="BI71" s="18"/>
      <c r="BJ71" s="20"/>
      <c r="BK71" s="10">
        <v>1</v>
      </c>
      <c r="BL71" s="11"/>
      <c r="BM71" s="74">
        <f t="shared" si="1442"/>
        <v>650</v>
      </c>
      <c r="BN71" s="74">
        <f t="shared" si="1443"/>
        <v>54</v>
      </c>
      <c r="BO71" s="11">
        <v>423</v>
      </c>
      <c r="BP71" s="12">
        <f t="shared" si="1385"/>
        <v>0.67384615384615387</v>
      </c>
      <c r="BQ71" s="11">
        <v>15</v>
      </c>
      <c r="BR71" s="12">
        <f t="shared" si="1386"/>
        <v>3.4246575342465752E-2</v>
      </c>
      <c r="BS71" s="11"/>
      <c r="BT71" s="11"/>
      <c r="BU71" s="18"/>
      <c r="BV71" s="20"/>
      <c r="BW71" s="10"/>
      <c r="BX71" s="11"/>
      <c r="BY71" s="74">
        <f t="shared" si="1444"/>
        <v>0</v>
      </c>
      <c r="BZ71" s="74">
        <f t="shared" si="1444"/>
        <v>0</v>
      </c>
      <c r="CA71" s="11"/>
      <c r="CB71" s="12" t="e">
        <f t="shared" si="1388"/>
        <v>#DIV/0!</v>
      </c>
      <c r="CC71" s="11"/>
      <c r="CD71" s="12" t="e">
        <f t="shared" si="1389"/>
        <v>#DIV/0!</v>
      </c>
      <c r="CE71" s="11"/>
      <c r="CF71" s="11"/>
      <c r="CG71" s="18"/>
      <c r="CH71" s="20"/>
      <c r="CI71" s="10"/>
      <c r="CJ71" s="11"/>
      <c r="CK71" s="74">
        <f t="shared" si="1445"/>
        <v>0</v>
      </c>
      <c r="CL71" s="74">
        <f t="shared" si="1445"/>
        <v>0</v>
      </c>
      <c r="CM71" s="11"/>
      <c r="CN71" s="12" t="e">
        <f t="shared" si="1391"/>
        <v>#DIV/0!</v>
      </c>
      <c r="CO71" s="11"/>
      <c r="CP71" s="12" t="e">
        <f t="shared" si="1392"/>
        <v>#DIV/0!</v>
      </c>
      <c r="CQ71" s="11"/>
      <c r="CR71" s="11"/>
      <c r="CS71" s="18"/>
      <c r="CT71" s="20"/>
      <c r="CU71" s="10"/>
      <c r="CV71" s="11"/>
      <c r="CW71" s="74">
        <f t="shared" si="1446"/>
        <v>0</v>
      </c>
      <c r="CX71" s="74">
        <f t="shared" si="1446"/>
        <v>0</v>
      </c>
      <c r="CY71" s="11"/>
      <c r="CZ71" s="12" t="e">
        <f t="shared" si="1394"/>
        <v>#DIV/0!</v>
      </c>
      <c r="DA71" s="11"/>
      <c r="DB71" s="12" t="e">
        <f t="shared" si="1395"/>
        <v>#DIV/0!</v>
      </c>
      <c r="DC71" s="11"/>
      <c r="DD71" s="11"/>
      <c r="DE71" s="18"/>
      <c r="DF71" s="20"/>
      <c r="DG71" s="10"/>
      <c r="DH71" s="11"/>
      <c r="DI71" s="74">
        <f t="shared" si="1447"/>
        <v>0</v>
      </c>
      <c r="DJ71" s="74">
        <f t="shared" si="1447"/>
        <v>0</v>
      </c>
      <c r="DK71" s="11"/>
      <c r="DL71" s="12" t="e">
        <f t="shared" si="1397"/>
        <v>#DIV/0!</v>
      </c>
      <c r="DM71" s="11"/>
      <c r="DN71" s="12" t="e">
        <f t="shared" si="1398"/>
        <v>#DIV/0!</v>
      </c>
      <c r="DO71" s="11"/>
      <c r="DP71" s="11"/>
      <c r="DQ71" s="18"/>
      <c r="DR71" s="20"/>
      <c r="DS71" s="10"/>
      <c r="DT71" s="11"/>
      <c r="DU71" s="74">
        <f t="shared" si="1448"/>
        <v>0</v>
      </c>
      <c r="DV71" s="74">
        <f t="shared" si="1448"/>
        <v>0</v>
      </c>
      <c r="DW71" s="11"/>
      <c r="DX71" s="12" t="e">
        <f t="shared" si="1400"/>
        <v>#DIV/0!</v>
      </c>
      <c r="DY71" s="11"/>
      <c r="DZ71" s="12" t="e">
        <f t="shared" si="1401"/>
        <v>#DIV/0!</v>
      </c>
      <c r="EA71" s="11"/>
      <c r="EB71" s="11"/>
      <c r="EC71" s="18"/>
      <c r="ED71" s="20"/>
      <c r="EE71" s="10"/>
      <c r="EF71" s="11"/>
      <c r="EG71" s="74">
        <f t="shared" si="1449"/>
        <v>0</v>
      </c>
      <c r="EH71" s="74">
        <f t="shared" si="1449"/>
        <v>0</v>
      </c>
      <c r="EI71" s="11"/>
      <c r="EJ71" s="12" t="e">
        <f t="shared" si="1403"/>
        <v>#DIV/0!</v>
      </c>
      <c r="EK71" s="11"/>
      <c r="EL71" s="12" t="e">
        <f t="shared" si="1404"/>
        <v>#DIV/0!</v>
      </c>
      <c r="EM71" s="11"/>
      <c r="EN71" s="11"/>
      <c r="EO71" s="18"/>
      <c r="EP71" s="20"/>
      <c r="EQ71" s="10"/>
      <c r="ER71" s="11"/>
      <c r="ES71" s="74">
        <f t="shared" si="1450"/>
        <v>0</v>
      </c>
      <c r="ET71" s="74">
        <f t="shared" si="1450"/>
        <v>0</v>
      </c>
      <c r="EU71" s="11"/>
      <c r="EV71" s="12" t="e">
        <f t="shared" si="1406"/>
        <v>#DIV/0!</v>
      </c>
      <c r="EW71" s="11"/>
      <c r="EX71" s="12" t="e">
        <f t="shared" si="1407"/>
        <v>#DIV/0!</v>
      </c>
      <c r="EY71" s="11"/>
      <c r="EZ71" s="11"/>
      <c r="FA71" s="18"/>
      <c r="FB71" s="20"/>
      <c r="FC71" s="10"/>
      <c r="FD71" s="11"/>
      <c r="FE71" s="74">
        <f t="shared" si="1451"/>
        <v>0</v>
      </c>
      <c r="FF71" s="74">
        <f t="shared" si="1451"/>
        <v>0</v>
      </c>
      <c r="FG71" s="11"/>
      <c r="FH71" s="12" t="e">
        <f t="shared" si="1409"/>
        <v>#DIV/0!</v>
      </c>
      <c r="FI71" s="11"/>
      <c r="FJ71" s="12" t="e">
        <f t="shared" si="1410"/>
        <v>#DIV/0!</v>
      </c>
      <c r="FK71" s="11"/>
      <c r="FL71" s="11"/>
      <c r="FM71" s="18"/>
      <c r="FN71" s="20"/>
      <c r="FO71" s="10"/>
      <c r="FP71" s="11"/>
      <c r="FQ71" s="74">
        <f t="shared" si="1452"/>
        <v>0</v>
      </c>
      <c r="FR71" s="74">
        <f t="shared" si="1452"/>
        <v>0</v>
      </c>
      <c r="FS71" s="11"/>
      <c r="FT71" s="12" t="e">
        <f t="shared" si="1412"/>
        <v>#DIV/0!</v>
      </c>
      <c r="FU71" s="11"/>
      <c r="FV71" s="12" t="e">
        <f t="shared" si="1413"/>
        <v>#DIV/0!</v>
      </c>
      <c r="FW71" s="11"/>
      <c r="FX71" s="11"/>
      <c r="FY71" s="18"/>
      <c r="FZ71" s="20"/>
      <c r="GA71" s="10"/>
      <c r="GB71" s="11"/>
      <c r="GC71" s="74">
        <f t="shared" si="1453"/>
        <v>0</v>
      </c>
      <c r="GD71" s="74">
        <f t="shared" si="1453"/>
        <v>0</v>
      </c>
      <c r="GE71" s="11"/>
      <c r="GF71" s="12" t="e">
        <f t="shared" si="1415"/>
        <v>#DIV/0!</v>
      </c>
      <c r="GG71" s="11"/>
      <c r="GH71" s="12" t="e">
        <f t="shared" si="1416"/>
        <v>#DIV/0!</v>
      </c>
      <c r="GI71" s="11"/>
      <c r="GJ71" s="11"/>
      <c r="GK71" s="18"/>
      <c r="GL71" s="20"/>
      <c r="GM71" s="10"/>
      <c r="GN71" s="11"/>
      <c r="GO71" s="74">
        <f t="shared" si="1454"/>
        <v>0</v>
      </c>
      <c r="GP71" s="74">
        <f t="shared" si="1454"/>
        <v>0</v>
      </c>
      <c r="GQ71" s="11"/>
      <c r="GR71" s="12" t="e">
        <f t="shared" si="1418"/>
        <v>#DIV/0!</v>
      </c>
      <c r="GS71" s="11"/>
      <c r="GT71" s="12" t="e">
        <f t="shared" si="1419"/>
        <v>#DIV/0!</v>
      </c>
      <c r="GU71" s="11"/>
      <c r="GV71" s="11"/>
      <c r="GW71" s="18"/>
      <c r="GX71" s="20"/>
      <c r="GY71" s="10"/>
      <c r="GZ71" s="11"/>
      <c r="HA71" s="74">
        <f t="shared" si="1455"/>
        <v>0</v>
      </c>
      <c r="HB71" s="74">
        <f t="shared" si="1455"/>
        <v>0</v>
      </c>
      <c r="HC71" s="11"/>
      <c r="HD71" s="12" t="e">
        <f t="shared" si="1421"/>
        <v>#DIV/0!</v>
      </c>
      <c r="HE71" s="11"/>
      <c r="HF71" s="12" t="e">
        <f t="shared" si="1422"/>
        <v>#DIV/0!</v>
      </c>
      <c r="HG71" s="11"/>
      <c r="HH71" s="11"/>
      <c r="HI71" s="18"/>
      <c r="HJ71" s="20"/>
      <c r="HK71" s="10">
        <f t="shared" si="1423"/>
        <v>4</v>
      </c>
      <c r="HL71" s="11">
        <f t="shared" si="1424"/>
        <v>0</v>
      </c>
      <c r="HM71" s="11">
        <f t="shared" si="1425"/>
        <v>3453</v>
      </c>
      <c r="HN71" s="11">
        <f t="shared" si="1426"/>
        <v>290</v>
      </c>
      <c r="HO71" s="11">
        <f t="shared" si="1427"/>
        <v>2245</v>
      </c>
      <c r="HP71" s="202">
        <f t="shared" si="1428"/>
        <v>0.65015928178395599</v>
      </c>
      <c r="HQ71" s="15">
        <f t="shared" si="1429"/>
        <v>103</v>
      </c>
      <c r="HR71" s="12">
        <f t="shared" si="1430"/>
        <v>4.5879732739420934E-2</v>
      </c>
      <c r="HS71" s="16">
        <v>63.6</v>
      </c>
      <c r="HT71" s="17">
        <v>2010</v>
      </c>
      <c r="HU71" s="16">
        <f t="shared" si="1431"/>
        <v>89.532293986636972</v>
      </c>
      <c r="HV71" s="18"/>
      <c r="HW71" s="20"/>
    </row>
    <row r="72" spans="1:231" ht="18.75" x14ac:dyDescent="0.25">
      <c r="A72" s="211"/>
      <c r="B72" s="41">
        <f t="shared" si="429"/>
        <v>44558</v>
      </c>
      <c r="C72" s="10"/>
      <c r="D72" s="11"/>
      <c r="E72" s="74">
        <f t="shared" si="1432"/>
        <v>659</v>
      </c>
      <c r="F72" s="74">
        <f t="shared" si="1433"/>
        <v>56</v>
      </c>
      <c r="G72" s="11">
        <v>351</v>
      </c>
      <c r="H72" s="12">
        <f t="shared" si="1365"/>
        <v>0.55842185128983313</v>
      </c>
      <c r="I72" s="11">
        <v>17</v>
      </c>
      <c r="J72" s="12">
        <f t="shared" si="1366"/>
        <v>4.619565217391304E-2</v>
      </c>
      <c r="K72" s="13"/>
      <c r="L72" s="13"/>
      <c r="M72" s="25">
        <v>3905</v>
      </c>
      <c r="N72" s="38">
        <v>4300</v>
      </c>
      <c r="O72" s="10">
        <v>2</v>
      </c>
      <c r="P72" s="11"/>
      <c r="Q72" s="74">
        <f t="shared" si="1434"/>
        <v>641</v>
      </c>
      <c r="R72" s="74">
        <f t="shared" si="1435"/>
        <v>55</v>
      </c>
      <c r="S72" s="11">
        <v>328</v>
      </c>
      <c r="T72" s="12">
        <f t="shared" si="1369"/>
        <v>0.53198127925117</v>
      </c>
      <c r="U72" s="11">
        <v>13</v>
      </c>
      <c r="V72" s="12">
        <f t="shared" si="1370"/>
        <v>3.8123167155425221E-2</v>
      </c>
      <c r="W72" s="13"/>
      <c r="X72" s="13"/>
      <c r="Y72" s="25">
        <v>3905</v>
      </c>
      <c r="Z72" s="38">
        <v>4300</v>
      </c>
      <c r="AA72" s="10">
        <v>1</v>
      </c>
      <c r="AB72" s="11"/>
      <c r="AC72" s="74">
        <f t="shared" si="1436"/>
        <v>646</v>
      </c>
      <c r="AD72" s="74">
        <f t="shared" si="1437"/>
        <v>53</v>
      </c>
      <c r="AE72" s="11">
        <v>423</v>
      </c>
      <c r="AF72" s="12">
        <f t="shared" si="1373"/>
        <v>0.68575851393188858</v>
      </c>
      <c r="AG72" s="11">
        <v>20</v>
      </c>
      <c r="AH72" s="12">
        <f t="shared" si="1374"/>
        <v>4.5146726862302484E-2</v>
      </c>
      <c r="AI72" s="13"/>
      <c r="AJ72" s="13"/>
      <c r="AK72" s="25">
        <v>3905</v>
      </c>
      <c r="AL72" s="38">
        <v>4300</v>
      </c>
      <c r="AM72" s="10">
        <v>2</v>
      </c>
      <c r="AN72" s="11"/>
      <c r="AO72" s="74">
        <f t="shared" si="1438"/>
        <v>193</v>
      </c>
      <c r="AP72" s="74">
        <f t="shared" si="1439"/>
        <v>16</v>
      </c>
      <c r="AQ72" s="11">
        <v>131</v>
      </c>
      <c r="AR72" s="12">
        <f t="shared" si="1377"/>
        <v>0.7098445595854922</v>
      </c>
      <c r="AS72" s="11">
        <v>6</v>
      </c>
      <c r="AT72" s="12">
        <f t="shared" si="1378"/>
        <v>4.3795620437956206E-2</v>
      </c>
      <c r="AU72" s="13"/>
      <c r="AV72" s="13"/>
      <c r="AW72" s="25">
        <v>3905</v>
      </c>
      <c r="AX72" s="38">
        <v>4300</v>
      </c>
      <c r="AY72" s="10"/>
      <c r="AZ72" s="11"/>
      <c r="BA72" s="74">
        <f t="shared" si="1440"/>
        <v>659</v>
      </c>
      <c r="BB72" s="74">
        <f t="shared" si="1441"/>
        <v>56</v>
      </c>
      <c r="BC72" s="11">
        <v>391</v>
      </c>
      <c r="BD72" s="12">
        <f t="shared" si="1381"/>
        <v>0.60849772382397571</v>
      </c>
      <c r="BE72" s="11">
        <v>10</v>
      </c>
      <c r="BF72" s="12">
        <f t="shared" si="1382"/>
        <v>2.4937655860349128E-2</v>
      </c>
      <c r="BG72" s="13"/>
      <c r="BH72" s="13"/>
      <c r="BI72" s="25">
        <v>3905</v>
      </c>
      <c r="BJ72" s="38">
        <v>4300</v>
      </c>
      <c r="BK72" s="10"/>
      <c r="BL72" s="11"/>
      <c r="BM72" s="74">
        <f t="shared" si="1442"/>
        <v>650</v>
      </c>
      <c r="BN72" s="74">
        <f t="shared" si="1443"/>
        <v>54</v>
      </c>
      <c r="BO72" s="11">
        <v>373</v>
      </c>
      <c r="BP72" s="12">
        <f t="shared" si="1385"/>
        <v>0.58769230769230774</v>
      </c>
      <c r="BQ72" s="11">
        <v>9</v>
      </c>
      <c r="BR72" s="12">
        <f t="shared" si="1386"/>
        <v>2.356020942408377E-2</v>
      </c>
      <c r="BS72" s="13"/>
      <c r="BT72" s="13"/>
      <c r="BU72" s="25">
        <v>3905</v>
      </c>
      <c r="BV72" s="38">
        <v>4300</v>
      </c>
      <c r="BW72" s="10"/>
      <c r="BX72" s="11"/>
      <c r="BY72" s="74">
        <f t="shared" si="1444"/>
        <v>0</v>
      </c>
      <c r="BZ72" s="74">
        <f t="shared" si="1444"/>
        <v>0</v>
      </c>
      <c r="CA72" s="11"/>
      <c r="CB72" s="12" t="e">
        <f t="shared" si="1388"/>
        <v>#DIV/0!</v>
      </c>
      <c r="CC72" s="11"/>
      <c r="CD72" s="12" t="e">
        <f t="shared" si="1389"/>
        <v>#DIV/0!</v>
      </c>
      <c r="CE72" s="13"/>
      <c r="CF72" s="13"/>
      <c r="CG72" s="25"/>
      <c r="CH72" s="38"/>
      <c r="CI72" s="10"/>
      <c r="CJ72" s="11"/>
      <c r="CK72" s="74">
        <f t="shared" si="1445"/>
        <v>0</v>
      </c>
      <c r="CL72" s="74">
        <f t="shared" si="1445"/>
        <v>0</v>
      </c>
      <c r="CM72" s="11"/>
      <c r="CN72" s="12" t="e">
        <f t="shared" si="1391"/>
        <v>#DIV/0!</v>
      </c>
      <c r="CO72" s="11"/>
      <c r="CP72" s="12" t="e">
        <f t="shared" si="1392"/>
        <v>#DIV/0!</v>
      </c>
      <c r="CQ72" s="13"/>
      <c r="CR72" s="13"/>
      <c r="CS72" s="25"/>
      <c r="CT72" s="38"/>
      <c r="CU72" s="10"/>
      <c r="CV72" s="11"/>
      <c r="CW72" s="74">
        <f t="shared" si="1446"/>
        <v>0</v>
      </c>
      <c r="CX72" s="74">
        <f t="shared" si="1446"/>
        <v>0</v>
      </c>
      <c r="CY72" s="11"/>
      <c r="CZ72" s="12" t="e">
        <f t="shared" si="1394"/>
        <v>#DIV/0!</v>
      </c>
      <c r="DA72" s="11"/>
      <c r="DB72" s="12" t="e">
        <f t="shared" si="1395"/>
        <v>#DIV/0!</v>
      </c>
      <c r="DC72" s="13"/>
      <c r="DD72" s="13"/>
      <c r="DE72" s="25"/>
      <c r="DF72" s="38"/>
      <c r="DG72" s="10"/>
      <c r="DH72" s="11"/>
      <c r="DI72" s="74">
        <f t="shared" si="1447"/>
        <v>0</v>
      </c>
      <c r="DJ72" s="74">
        <f t="shared" si="1447"/>
        <v>0</v>
      </c>
      <c r="DK72" s="11"/>
      <c r="DL72" s="12" t="e">
        <f t="shared" si="1397"/>
        <v>#DIV/0!</v>
      </c>
      <c r="DM72" s="11"/>
      <c r="DN72" s="12" t="e">
        <f t="shared" si="1398"/>
        <v>#DIV/0!</v>
      </c>
      <c r="DO72" s="13"/>
      <c r="DP72" s="13"/>
      <c r="DQ72" s="25"/>
      <c r="DR72" s="38"/>
      <c r="DS72" s="10"/>
      <c r="DT72" s="11"/>
      <c r="DU72" s="74">
        <f t="shared" si="1448"/>
        <v>0</v>
      </c>
      <c r="DV72" s="74">
        <f t="shared" si="1448"/>
        <v>0</v>
      </c>
      <c r="DW72" s="11"/>
      <c r="DX72" s="12" t="e">
        <f t="shared" si="1400"/>
        <v>#DIV/0!</v>
      </c>
      <c r="DY72" s="11"/>
      <c r="DZ72" s="12" t="e">
        <f t="shared" si="1401"/>
        <v>#DIV/0!</v>
      </c>
      <c r="EA72" s="13"/>
      <c r="EB72" s="13"/>
      <c r="EC72" s="25"/>
      <c r="ED72" s="38"/>
      <c r="EE72" s="10"/>
      <c r="EF72" s="11"/>
      <c r="EG72" s="74">
        <f t="shared" si="1449"/>
        <v>0</v>
      </c>
      <c r="EH72" s="74">
        <f t="shared" si="1449"/>
        <v>0</v>
      </c>
      <c r="EI72" s="11"/>
      <c r="EJ72" s="12" t="e">
        <f t="shared" si="1403"/>
        <v>#DIV/0!</v>
      </c>
      <c r="EK72" s="11"/>
      <c r="EL72" s="12" t="e">
        <f t="shared" si="1404"/>
        <v>#DIV/0!</v>
      </c>
      <c r="EM72" s="13"/>
      <c r="EN72" s="13"/>
      <c r="EO72" s="25"/>
      <c r="EP72" s="38"/>
      <c r="EQ72" s="10"/>
      <c r="ER72" s="11"/>
      <c r="ES72" s="74">
        <f t="shared" si="1450"/>
        <v>0</v>
      </c>
      <c r="ET72" s="74">
        <f t="shared" si="1450"/>
        <v>0</v>
      </c>
      <c r="EU72" s="11"/>
      <c r="EV72" s="12" t="e">
        <f t="shared" si="1406"/>
        <v>#DIV/0!</v>
      </c>
      <c r="EW72" s="11"/>
      <c r="EX72" s="12" t="e">
        <f t="shared" si="1407"/>
        <v>#DIV/0!</v>
      </c>
      <c r="EY72" s="13"/>
      <c r="EZ72" s="13"/>
      <c r="FA72" s="25"/>
      <c r="FB72" s="38"/>
      <c r="FC72" s="10"/>
      <c r="FD72" s="11"/>
      <c r="FE72" s="74">
        <f t="shared" si="1451"/>
        <v>0</v>
      </c>
      <c r="FF72" s="74">
        <f t="shared" si="1451"/>
        <v>0</v>
      </c>
      <c r="FG72" s="11"/>
      <c r="FH72" s="12" t="e">
        <f t="shared" si="1409"/>
        <v>#DIV/0!</v>
      </c>
      <c r="FI72" s="11"/>
      <c r="FJ72" s="12" t="e">
        <f t="shared" si="1410"/>
        <v>#DIV/0!</v>
      </c>
      <c r="FK72" s="13"/>
      <c r="FL72" s="13"/>
      <c r="FM72" s="25"/>
      <c r="FN72" s="38"/>
      <c r="FO72" s="10"/>
      <c r="FP72" s="11"/>
      <c r="FQ72" s="74">
        <f t="shared" si="1452"/>
        <v>0</v>
      </c>
      <c r="FR72" s="74">
        <f t="shared" si="1452"/>
        <v>0</v>
      </c>
      <c r="FS72" s="11"/>
      <c r="FT72" s="12" t="e">
        <f t="shared" si="1412"/>
        <v>#DIV/0!</v>
      </c>
      <c r="FU72" s="11"/>
      <c r="FV72" s="12" t="e">
        <f t="shared" si="1413"/>
        <v>#DIV/0!</v>
      </c>
      <c r="FW72" s="13"/>
      <c r="FX72" s="13"/>
      <c r="FY72" s="25"/>
      <c r="FZ72" s="38"/>
      <c r="GA72" s="10"/>
      <c r="GB72" s="11"/>
      <c r="GC72" s="74">
        <f t="shared" si="1453"/>
        <v>0</v>
      </c>
      <c r="GD72" s="74">
        <f t="shared" si="1453"/>
        <v>0</v>
      </c>
      <c r="GE72" s="11"/>
      <c r="GF72" s="12" t="e">
        <f t="shared" si="1415"/>
        <v>#DIV/0!</v>
      </c>
      <c r="GG72" s="11"/>
      <c r="GH72" s="12" t="e">
        <f t="shared" si="1416"/>
        <v>#DIV/0!</v>
      </c>
      <c r="GI72" s="13"/>
      <c r="GJ72" s="13"/>
      <c r="GK72" s="25"/>
      <c r="GL72" s="38"/>
      <c r="GM72" s="10"/>
      <c r="GN72" s="11"/>
      <c r="GO72" s="74">
        <f t="shared" si="1454"/>
        <v>0</v>
      </c>
      <c r="GP72" s="74">
        <f t="shared" si="1454"/>
        <v>0</v>
      </c>
      <c r="GQ72" s="11"/>
      <c r="GR72" s="12" t="e">
        <f t="shared" si="1418"/>
        <v>#DIV/0!</v>
      </c>
      <c r="GS72" s="11"/>
      <c r="GT72" s="12" t="e">
        <f t="shared" si="1419"/>
        <v>#DIV/0!</v>
      </c>
      <c r="GU72" s="13"/>
      <c r="GV72" s="13"/>
      <c r="GW72" s="25"/>
      <c r="GX72" s="38"/>
      <c r="GY72" s="10"/>
      <c r="GZ72" s="11"/>
      <c r="HA72" s="74">
        <f t="shared" si="1455"/>
        <v>0</v>
      </c>
      <c r="HB72" s="74">
        <f t="shared" si="1455"/>
        <v>0</v>
      </c>
      <c r="HC72" s="11"/>
      <c r="HD72" s="12" t="e">
        <f t="shared" si="1421"/>
        <v>#DIV/0!</v>
      </c>
      <c r="HE72" s="11"/>
      <c r="HF72" s="12" t="e">
        <f t="shared" si="1422"/>
        <v>#DIV/0!</v>
      </c>
      <c r="HG72" s="13"/>
      <c r="HH72" s="13"/>
      <c r="HI72" s="25"/>
      <c r="HJ72" s="38"/>
      <c r="HK72" s="10">
        <f t="shared" si="1423"/>
        <v>5</v>
      </c>
      <c r="HL72" s="11">
        <f t="shared" si="1424"/>
        <v>0</v>
      </c>
      <c r="HM72" s="11">
        <f t="shared" si="1425"/>
        <v>3448</v>
      </c>
      <c r="HN72" s="11">
        <f t="shared" si="1426"/>
        <v>290</v>
      </c>
      <c r="HO72" s="11">
        <f t="shared" si="1427"/>
        <v>2072</v>
      </c>
      <c r="HP72" s="202">
        <f t="shared" si="1428"/>
        <v>0.60092807424593964</v>
      </c>
      <c r="HQ72" s="15">
        <f t="shared" si="1429"/>
        <v>75</v>
      </c>
      <c r="HR72" s="12">
        <f t="shared" si="1430"/>
        <v>3.6196911196911194E-2</v>
      </c>
      <c r="HS72" s="16">
        <v>64</v>
      </c>
      <c r="HT72" s="17">
        <v>1862</v>
      </c>
      <c r="HU72" s="16">
        <f t="shared" si="1431"/>
        <v>89.86486486486487</v>
      </c>
      <c r="HV72" s="23">
        <v>3905</v>
      </c>
      <c r="HW72" s="22">
        <v>4300</v>
      </c>
    </row>
    <row r="73" spans="1:231" ht="18.75" x14ac:dyDescent="0.25">
      <c r="A73" s="211"/>
      <c r="B73" s="41">
        <f t="shared" si="429"/>
        <v>44559</v>
      </c>
      <c r="C73" s="10">
        <v>1</v>
      </c>
      <c r="D73" s="11"/>
      <c r="E73" s="74">
        <f t="shared" si="1432"/>
        <v>658</v>
      </c>
      <c r="F73" s="74">
        <f t="shared" si="1433"/>
        <v>56</v>
      </c>
      <c r="G73" s="11">
        <v>348</v>
      </c>
      <c r="H73" s="12">
        <f t="shared" si="1365"/>
        <v>0.5714285714285714</v>
      </c>
      <c r="I73" s="11">
        <v>28</v>
      </c>
      <c r="J73" s="12">
        <f t="shared" si="1366"/>
        <v>7.4468085106382975E-2</v>
      </c>
      <c r="K73" s="13"/>
      <c r="L73" s="11"/>
      <c r="M73" s="25">
        <v>4301.5384615384619</v>
      </c>
      <c r="N73" s="38">
        <v>4475.625</v>
      </c>
      <c r="O73" s="10">
        <v>4</v>
      </c>
      <c r="P73" s="11"/>
      <c r="Q73" s="74">
        <f t="shared" si="1434"/>
        <v>637</v>
      </c>
      <c r="R73" s="74">
        <f t="shared" si="1435"/>
        <v>55</v>
      </c>
      <c r="S73" s="11">
        <v>281</v>
      </c>
      <c r="T73" s="12">
        <f t="shared" si="1369"/>
        <v>0.46310832025117737</v>
      </c>
      <c r="U73" s="11">
        <v>14</v>
      </c>
      <c r="V73" s="12">
        <f t="shared" si="1370"/>
        <v>4.7457627118644069E-2</v>
      </c>
      <c r="W73" s="13"/>
      <c r="X73" s="11"/>
      <c r="Y73" s="25">
        <v>4541.0810810810808</v>
      </c>
      <c r="Z73" s="38">
        <v>4630</v>
      </c>
      <c r="AA73" s="10">
        <v>3</v>
      </c>
      <c r="AB73" s="11"/>
      <c r="AC73" s="74">
        <f t="shared" si="1436"/>
        <v>643</v>
      </c>
      <c r="AD73" s="74">
        <f t="shared" si="1437"/>
        <v>53</v>
      </c>
      <c r="AE73" s="11">
        <v>385</v>
      </c>
      <c r="AF73" s="12">
        <f t="shared" si="1373"/>
        <v>0.62519440124416792</v>
      </c>
      <c r="AG73" s="11">
        <v>17</v>
      </c>
      <c r="AH73" s="12">
        <f t="shared" si="1374"/>
        <v>4.228855721393035E-2</v>
      </c>
      <c r="AI73" s="13"/>
      <c r="AJ73" s="11"/>
      <c r="AK73" s="25">
        <v>4187.5555555555557</v>
      </c>
      <c r="AL73" s="38">
        <v>4648</v>
      </c>
      <c r="AM73" s="10"/>
      <c r="AN73" s="11"/>
      <c r="AO73" s="74">
        <f t="shared" si="1438"/>
        <v>193</v>
      </c>
      <c r="AP73" s="74">
        <f t="shared" si="1439"/>
        <v>16</v>
      </c>
      <c r="AQ73" s="11">
        <v>110</v>
      </c>
      <c r="AR73" s="12">
        <f t="shared" si="1377"/>
        <v>0.58549222797927458</v>
      </c>
      <c r="AS73" s="11">
        <v>3</v>
      </c>
      <c r="AT73" s="12">
        <f t="shared" si="1378"/>
        <v>2.6548672566371681E-2</v>
      </c>
      <c r="AU73" s="13"/>
      <c r="AV73" s="11"/>
      <c r="AW73" s="25">
        <v>4237.5</v>
      </c>
      <c r="AX73" s="38">
        <v>4500</v>
      </c>
      <c r="AY73" s="10"/>
      <c r="AZ73" s="11"/>
      <c r="BA73" s="74">
        <f t="shared" si="1440"/>
        <v>659</v>
      </c>
      <c r="BB73" s="74">
        <f t="shared" si="1441"/>
        <v>56</v>
      </c>
      <c r="BC73" s="11">
        <v>350</v>
      </c>
      <c r="BD73" s="12">
        <f t="shared" si="1381"/>
        <v>0.55538694992412752</v>
      </c>
      <c r="BE73" s="11">
        <v>16</v>
      </c>
      <c r="BF73" s="12">
        <f t="shared" si="1382"/>
        <v>4.3715846994535519E-2</v>
      </c>
      <c r="BG73" s="13"/>
      <c r="BH73" s="11"/>
      <c r="BI73" s="25">
        <v>4418</v>
      </c>
      <c r="BJ73" s="38">
        <v>4770.625</v>
      </c>
      <c r="BK73" s="10"/>
      <c r="BL73" s="11"/>
      <c r="BM73" s="74">
        <f t="shared" si="1442"/>
        <v>650</v>
      </c>
      <c r="BN73" s="74">
        <f t="shared" si="1443"/>
        <v>54</v>
      </c>
      <c r="BO73" s="11">
        <v>377</v>
      </c>
      <c r="BP73" s="12">
        <f t="shared" si="1385"/>
        <v>0.60769230769230764</v>
      </c>
      <c r="BQ73" s="11">
        <v>18</v>
      </c>
      <c r="BR73" s="12">
        <f t="shared" si="1386"/>
        <v>4.5569620253164557E-2</v>
      </c>
      <c r="BS73" s="13"/>
      <c r="BT73" s="11"/>
      <c r="BU73" s="25">
        <v>4195.909090909091</v>
      </c>
      <c r="BV73" s="38">
        <v>4654.375</v>
      </c>
      <c r="BW73" s="10"/>
      <c r="BX73" s="11"/>
      <c r="BY73" s="74">
        <f t="shared" si="1444"/>
        <v>0</v>
      </c>
      <c r="BZ73" s="74">
        <f t="shared" si="1444"/>
        <v>0</v>
      </c>
      <c r="CA73" s="11"/>
      <c r="CB73" s="12" t="e">
        <f t="shared" si="1388"/>
        <v>#DIV/0!</v>
      </c>
      <c r="CC73" s="11"/>
      <c r="CD73" s="12" t="e">
        <f t="shared" si="1389"/>
        <v>#DIV/0!</v>
      </c>
      <c r="CE73" s="13"/>
      <c r="CF73" s="11"/>
      <c r="CG73" s="25"/>
      <c r="CH73" s="38"/>
      <c r="CI73" s="10"/>
      <c r="CJ73" s="11"/>
      <c r="CK73" s="74">
        <f t="shared" si="1445"/>
        <v>0</v>
      </c>
      <c r="CL73" s="74">
        <f t="shared" si="1445"/>
        <v>0</v>
      </c>
      <c r="CM73" s="11"/>
      <c r="CN73" s="12" t="e">
        <f t="shared" si="1391"/>
        <v>#DIV/0!</v>
      </c>
      <c r="CO73" s="11"/>
      <c r="CP73" s="12" t="e">
        <f t="shared" si="1392"/>
        <v>#DIV/0!</v>
      </c>
      <c r="CQ73" s="13"/>
      <c r="CR73" s="11"/>
      <c r="CS73" s="25"/>
      <c r="CT73" s="38"/>
      <c r="CU73" s="10"/>
      <c r="CV73" s="11"/>
      <c r="CW73" s="74">
        <f t="shared" si="1446"/>
        <v>0</v>
      </c>
      <c r="CX73" s="74">
        <f t="shared" si="1446"/>
        <v>0</v>
      </c>
      <c r="CY73" s="11"/>
      <c r="CZ73" s="12" t="e">
        <f t="shared" si="1394"/>
        <v>#DIV/0!</v>
      </c>
      <c r="DA73" s="11"/>
      <c r="DB73" s="12" t="e">
        <f t="shared" si="1395"/>
        <v>#DIV/0!</v>
      </c>
      <c r="DC73" s="13"/>
      <c r="DD73" s="11"/>
      <c r="DE73" s="25"/>
      <c r="DF73" s="38"/>
      <c r="DG73" s="10"/>
      <c r="DH73" s="11"/>
      <c r="DI73" s="74">
        <f t="shared" si="1447"/>
        <v>0</v>
      </c>
      <c r="DJ73" s="74">
        <f t="shared" si="1447"/>
        <v>0</v>
      </c>
      <c r="DK73" s="11"/>
      <c r="DL73" s="12" t="e">
        <f t="shared" si="1397"/>
        <v>#DIV/0!</v>
      </c>
      <c r="DM73" s="11"/>
      <c r="DN73" s="12" t="e">
        <f t="shared" si="1398"/>
        <v>#DIV/0!</v>
      </c>
      <c r="DO73" s="13"/>
      <c r="DP73" s="11"/>
      <c r="DQ73" s="25"/>
      <c r="DR73" s="38"/>
      <c r="DS73" s="10"/>
      <c r="DT73" s="11"/>
      <c r="DU73" s="74">
        <f t="shared" si="1448"/>
        <v>0</v>
      </c>
      <c r="DV73" s="74">
        <f t="shared" si="1448"/>
        <v>0</v>
      </c>
      <c r="DW73" s="11"/>
      <c r="DX73" s="12" t="e">
        <f t="shared" si="1400"/>
        <v>#DIV/0!</v>
      </c>
      <c r="DY73" s="11"/>
      <c r="DZ73" s="12" t="e">
        <f t="shared" si="1401"/>
        <v>#DIV/0!</v>
      </c>
      <c r="EA73" s="13"/>
      <c r="EB73" s="11"/>
      <c r="EC73" s="25"/>
      <c r="ED73" s="38"/>
      <c r="EE73" s="10"/>
      <c r="EF73" s="11"/>
      <c r="EG73" s="74">
        <f t="shared" si="1449"/>
        <v>0</v>
      </c>
      <c r="EH73" s="74">
        <f t="shared" si="1449"/>
        <v>0</v>
      </c>
      <c r="EI73" s="11"/>
      <c r="EJ73" s="12" t="e">
        <f t="shared" si="1403"/>
        <v>#DIV/0!</v>
      </c>
      <c r="EK73" s="11"/>
      <c r="EL73" s="12" t="e">
        <f t="shared" si="1404"/>
        <v>#DIV/0!</v>
      </c>
      <c r="EM73" s="13"/>
      <c r="EN73" s="11"/>
      <c r="EO73" s="25"/>
      <c r="EP73" s="38"/>
      <c r="EQ73" s="10"/>
      <c r="ER73" s="11"/>
      <c r="ES73" s="74">
        <f t="shared" si="1450"/>
        <v>0</v>
      </c>
      <c r="ET73" s="74">
        <f t="shared" si="1450"/>
        <v>0</v>
      </c>
      <c r="EU73" s="11"/>
      <c r="EV73" s="12" t="e">
        <f t="shared" si="1406"/>
        <v>#DIV/0!</v>
      </c>
      <c r="EW73" s="11"/>
      <c r="EX73" s="12" t="e">
        <f t="shared" si="1407"/>
        <v>#DIV/0!</v>
      </c>
      <c r="EY73" s="13"/>
      <c r="EZ73" s="11"/>
      <c r="FA73" s="25"/>
      <c r="FB73" s="38"/>
      <c r="FC73" s="10"/>
      <c r="FD73" s="11"/>
      <c r="FE73" s="74">
        <f t="shared" si="1451"/>
        <v>0</v>
      </c>
      <c r="FF73" s="74">
        <f t="shared" si="1451"/>
        <v>0</v>
      </c>
      <c r="FG73" s="11"/>
      <c r="FH73" s="12" t="e">
        <f t="shared" si="1409"/>
        <v>#DIV/0!</v>
      </c>
      <c r="FI73" s="11"/>
      <c r="FJ73" s="12" t="e">
        <f t="shared" si="1410"/>
        <v>#DIV/0!</v>
      </c>
      <c r="FK73" s="13"/>
      <c r="FL73" s="11"/>
      <c r="FM73" s="25"/>
      <c r="FN73" s="38"/>
      <c r="FO73" s="10"/>
      <c r="FP73" s="11"/>
      <c r="FQ73" s="74">
        <f t="shared" si="1452"/>
        <v>0</v>
      </c>
      <c r="FR73" s="74">
        <f t="shared" si="1452"/>
        <v>0</v>
      </c>
      <c r="FS73" s="11"/>
      <c r="FT73" s="12" t="e">
        <f t="shared" si="1412"/>
        <v>#DIV/0!</v>
      </c>
      <c r="FU73" s="11"/>
      <c r="FV73" s="12" t="e">
        <f t="shared" si="1413"/>
        <v>#DIV/0!</v>
      </c>
      <c r="FW73" s="13"/>
      <c r="FX73" s="11"/>
      <c r="FY73" s="25"/>
      <c r="FZ73" s="38"/>
      <c r="GA73" s="10"/>
      <c r="GB73" s="11"/>
      <c r="GC73" s="74">
        <f t="shared" si="1453"/>
        <v>0</v>
      </c>
      <c r="GD73" s="74">
        <f t="shared" si="1453"/>
        <v>0</v>
      </c>
      <c r="GE73" s="11"/>
      <c r="GF73" s="12" t="e">
        <f t="shared" si="1415"/>
        <v>#DIV/0!</v>
      </c>
      <c r="GG73" s="11"/>
      <c r="GH73" s="12" t="e">
        <f t="shared" si="1416"/>
        <v>#DIV/0!</v>
      </c>
      <c r="GI73" s="13"/>
      <c r="GJ73" s="11"/>
      <c r="GK73" s="25"/>
      <c r="GL73" s="38"/>
      <c r="GM73" s="10"/>
      <c r="GN73" s="11"/>
      <c r="GO73" s="74">
        <f t="shared" si="1454"/>
        <v>0</v>
      </c>
      <c r="GP73" s="74">
        <f t="shared" si="1454"/>
        <v>0</v>
      </c>
      <c r="GQ73" s="11"/>
      <c r="GR73" s="12" t="e">
        <f t="shared" si="1418"/>
        <v>#DIV/0!</v>
      </c>
      <c r="GS73" s="11"/>
      <c r="GT73" s="12" t="e">
        <f t="shared" si="1419"/>
        <v>#DIV/0!</v>
      </c>
      <c r="GU73" s="13"/>
      <c r="GV73" s="11"/>
      <c r="GW73" s="25"/>
      <c r="GX73" s="38"/>
      <c r="GY73" s="10"/>
      <c r="GZ73" s="11"/>
      <c r="HA73" s="74">
        <f t="shared" si="1455"/>
        <v>0</v>
      </c>
      <c r="HB73" s="74">
        <f t="shared" si="1455"/>
        <v>0</v>
      </c>
      <c r="HC73" s="11"/>
      <c r="HD73" s="12" t="e">
        <f t="shared" si="1421"/>
        <v>#DIV/0!</v>
      </c>
      <c r="HE73" s="11"/>
      <c r="HF73" s="12" t="e">
        <f t="shared" si="1422"/>
        <v>#DIV/0!</v>
      </c>
      <c r="HG73" s="13"/>
      <c r="HH73" s="11"/>
      <c r="HI73" s="25"/>
      <c r="HJ73" s="38"/>
      <c r="HK73" s="10">
        <f t="shared" si="1423"/>
        <v>8</v>
      </c>
      <c r="HL73" s="11">
        <f t="shared" si="1424"/>
        <v>0</v>
      </c>
      <c r="HM73" s="11">
        <f t="shared" si="1425"/>
        <v>3440</v>
      </c>
      <c r="HN73" s="11">
        <f t="shared" si="1426"/>
        <v>290</v>
      </c>
      <c r="HO73" s="11">
        <f t="shared" si="1427"/>
        <v>1947</v>
      </c>
      <c r="HP73" s="202">
        <f t="shared" si="1428"/>
        <v>0.56598837209302322</v>
      </c>
      <c r="HQ73" s="15">
        <f t="shared" si="1429"/>
        <v>96</v>
      </c>
      <c r="HR73" s="12">
        <f t="shared" si="1430"/>
        <v>4.930662557781202E-2</v>
      </c>
      <c r="HS73" s="16">
        <v>64.099999999999994</v>
      </c>
      <c r="HT73" s="17">
        <v>1756</v>
      </c>
      <c r="HU73" s="16">
        <f t="shared" si="1431"/>
        <v>90.19003595274782</v>
      </c>
      <c r="HV73" s="23">
        <v>4310.090909090909</v>
      </c>
      <c r="HW73" s="22">
        <v>4625.9523809523807</v>
      </c>
    </row>
    <row r="74" spans="1:231" ht="18.75" x14ac:dyDescent="0.25">
      <c r="A74" s="211"/>
      <c r="B74" s="41">
        <f t="shared" si="429"/>
        <v>44560</v>
      </c>
      <c r="C74" s="10"/>
      <c r="D74" s="11"/>
      <c r="E74" s="74">
        <f t="shared" si="1432"/>
        <v>658</v>
      </c>
      <c r="F74" s="74">
        <f t="shared" si="1433"/>
        <v>56</v>
      </c>
      <c r="G74" s="11">
        <v>429</v>
      </c>
      <c r="H74" s="12">
        <f t="shared" si="1365"/>
        <v>0.68844984802431608</v>
      </c>
      <c r="I74" s="11">
        <v>24</v>
      </c>
      <c r="J74" s="12">
        <f t="shared" si="1366"/>
        <v>5.2980132450331126E-2</v>
      </c>
      <c r="K74" s="13"/>
      <c r="L74" s="11"/>
      <c r="M74" s="39">
        <v>82.051282051282058</v>
      </c>
      <c r="N74" s="43">
        <v>81.25</v>
      </c>
      <c r="O74" s="10"/>
      <c r="P74" s="11"/>
      <c r="Q74" s="74">
        <f t="shared" si="1434"/>
        <v>637</v>
      </c>
      <c r="R74" s="74">
        <f t="shared" si="1435"/>
        <v>55</v>
      </c>
      <c r="S74" s="11">
        <v>367</v>
      </c>
      <c r="T74" s="12">
        <f t="shared" si="1369"/>
        <v>0.60596546310832022</v>
      </c>
      <c r="U74" s="11">
        <v>19</v>
      </c>
      <c r="V74" s="12">
        <f t="shared" si="1370"/>
        <v>4.9222797927461141E-2</v>
      </c>
      <c r="W74" s="13"/>
      <c r="X74" s="11"/>
      <c r="Y74" s="39">
        <v>89.189189189189193</v>
      </c>
      <c r="Z74" s="43">
        <v>93.333333333333329</v>
      </c>
      <c r="AA74" s="10"/>
      <c r="AB74" s="11"/>
      <c r="AC74" s="74">
        <f t="shared" si="1436"/>
        <v>643</v>
      </c>
      <c r="AD74" s="74">
        <f t="shared" si="1437"/>
        <v>53</v>
      </c>
      <c r="AE74" s="11">
        <v>429</v>
      </c>
      <c r="AF74" s="12">
        <f t="shared" si="1373"/>
        <v>0.69673405909797825</v>
      </c>
      <c r="AG74" s="11">
        <v>19</v>
      </c>
      <c r="AH74" s="12">
        <f t="shared" si="1374"/>
        <v>4.2410714285714288E-2</v>
      </c>
      <c r="AI74" s="13"/>
      <c r="AJ74" s="11"/>
      <c r="AK74" s="39">
        <v>80</v>
      </c>
      <c r="AL74" s="43">
        <v>80</v>
      </c>
      <c r="AM74" s="10">
        <v>2</v>
      </c>
      <c r="AN74" s="11"/>
      <c r="AO74" s="74">
        <f t="shared" si="1438"/>
        <v>191</v>
      </c>
      <c r="AP74" s="74">
        <f t="shared" si="1439"/>
        <v>16</v>
      </c>
      <c r="AQ74" s="11">
        <v>125</v>
      </c>
      <c r="AR74" s="12">
        <f t="shared" si="1377"/>
        <v>0.69633507853403143</v>
      </c>
      <c r="AS74" s="11">
        <v>8</v>
      </c>
      <c r="AT74" s="12">
        <f t="shared" si="1378"/>
        <v>6.0150375939849621E-2</v>
      </c>
      <c r="AU74" s="13"/>
      <c r="AV74" s="11"/>
      <c r="AW74" s="39">
        <v>90</v>
      </c>
      <c r="AX74" s="43">
        <v>83.333333333333329</v>
      </c>
      <c r="AY74" s="10"/>
      <c r="AZ74" s="11">
        <v>1</v>
      </c>
      <c r="BA74" s="74">
        <f t="shared" si="1440"/>
        <v>659</v>
      </c>
      <c r="BB74" s="74">
        <f t="shared" si="1441"/>
        <v>55</v>
      </c>
      <c r="BC74" s="11">
        <v>418</v>
      </c>
      <c r="BD74" s="12">
        <f t="shared" si="1381"/>
        <v>0.66009104704097121</v>
      </c>
      <c r="BE74" s="11">
        <v>17</v>
      </c>
      <c r="BF74" s="12">
        <f t="shared" si="1382"/>
        <v>3.9080459770114942E-2</v>
      </c>
      <c r="BG74" s="13"/>
      <c r="BH74" s="11"/>
      <c r="BI74" s="39">
        <v>65.714285714285708</v>
      </c>
      <c r="BJ74" s="43">
        <v>68.75</v>
      </c>
      <c r="BK74" s="10">
        <v>2</v>
      </c>
      <c r="BL74" s="11"/>
      <c r="BM74" s="74">
        <f t="shared" si="1442"/>
        <v>648</v>
      </c>
      <c r="BN74" s="74">
        <f t="shared" si="1443"/>
        <v>54</v>
      </c>
      <c r="BO74" s="11">
        <v>405</v>
      </c>
      <c r="BP74" s="12">
        <f t="shared" si="1385"/>
        <v>0.65586419753086422</v>
      </c>
      <c r="BQ74" s="11">
        <v>20</v>
      </c>
      <c r="BR74" s="12">
        <f t="shared" si="1386"/>
        <v>4.7058823529411764E-2</v>
      </c>
      <c r="BS74" s="13"/>
      <c r="BT74" s="11"/>
      <c r="BU74" s="39">
        <v>81.818181818181813</v>
      </c>
      <c r="BV74" s="43">
        <v>81.25</v>
      </c>
      <c r="BW74" s="10"/>
      <c r="BX74" s="11"/>
      <c r="BY74" s="74">
        <f t="shared" si="1444"/>
        <v>0</v>
      </c>
      <c r="BZ74" s="74">
        <f t="shared" si="1444"/>
        <v>0</v>
      </c>
      <c r="CA74" s="11"/>
      <c r="CB74" s="12" t="e">
        <f t="shared" si="1388"/>
        <v>#DIV/0!</v>
      </c>
      <c r="CC74" s="11"/>
      <c r="CD74" s="12" t="e">
        <f t="shared" si="1389"/>
        <v>#DIV/0!</v>
      </c>
      <c r="CE74" s="13"/>
      <c r="CF74" s="11"/>
      <c r="CG74" s="39"/>
      <c r="CH74" s="43"/>
      <c r="CI74" s="10"/>
      <c r="CJ74" s="11"/>
      <c r="CK74" s="74">
        <f t="shared" si="1445"/>
        <v>0</v>
      </c>
      <c r="CL74" s="74">
        <f t="shared" si="1445"/>
        <v>0</v>
      </c>
      <c r="CM74" s="11"/>
      <c r="CN74" s="12" t="e">
        <f t="shared" si="1391"/>
        <v>#DIV/0!</v>
      </c>
      <c r="CO74" s="11"/>
      <c r="CP74" s="12" t="e">
        <f t="shared" si="1392"/>
        <v>#DIV/0!</v>
      </c>
      <c r="CQ74" s="13"/>
      <c r="CR74" s="11"/>
      <c r="CS74" s="39"/>
      <c r="CT74" s="43"/>
      <c r="CU74" s="10"/>
      <c r="CV74" s="11"/>
      <c r="CW74" s="74">
        <f t="shared" si="1446"/>
        <v>0</v>
      </c>
      <c r="CX74" s="74">
        <f t="shared" si="1446"/>
        <v>0</v>
      </c>
      <c r="CY74" s="11"/>
      <c r="CZ74" s="12" t="e">
        <f t="shared" si="1394"/>
        <v>#DIV/0!</v>
      </c>
      <c r="DA74" s="11"/>
      <c r="DB74" s="12" t="e">
        <f t="shared" si="1395"/>
        <v>#DIV/0!</v>
      </c>
      <c r="DC74" s="13"/>
      <c r="DD74" s="11"/>
      <c r="DE74" s="39"/>
      <c r="DF74" s="43"/>
      <c r="DG74" s="10"/>
      <c r="DH74" s="11"/>
      <c r="DI74" s="74">
        <f t="shared" si="1447"/>
        <v>0</v>
      </c>
      <c r="DJ74" s="74">
        <f t="shared" si="1447"/>
        <v>0</v>
      </c>
      <c r="DK74" s="11"/>
      <c r="DL74" s="12" t="e">
        <f t="shared" si="1397"/>
        <v>#DIV/0!</v>
      </c>
      <c r="DM74" s="11"/>
      <c r="DN74" s="12" t="e">
        <f t="shared" si="1398"/>
        <v>#DIV/0!</v>
      </c>
      <c r="DO74" s="13"/>
      <c r="DP74" s="11"/>
      <c r="DQ74" s="39"/>
      <c r="DR74" s="43"/>
      <c r="DS74" s="10"/>
      <c r="DT74" s="11"/>
      <c r="DU74" s="74">
        <f t="shared" si="1448"/>
        <v>0</v>
      </c>
      <c r="DV74" s="74">
        <f t="shared" si="1448"/>
        <v>0</v>
      </c>
      <c r="DW74" s="11"/>
      <c r="DX74" s="12" t="e">
        <f t="shared" si="1400"/>
        <v>#DIV/0!</v>
      </c>
      <c r="DY74" s="11"/>
      <c r="DZ74" s="12" t="e">
        <f t="shared" si="1401"/>
        <v>#DIV/0!</v>
      </c>
      <c r="EA74" s="13"/>
      <c r="EB74" s="11"/>
      <c r="EC74" s="39"/>
      <c r="ED74" s="43"/>
      <c r="EE74" s="10"/>
      <c r="EF74" s="11"/>
      <c r="EG74" s="74">
        <f t="shared" si="1449"/>
        <v>0</v>
      </c>
      <c r="EH74" s="74">
        <f t="shared" si="1449"/>
        <v>0</v>
      </c>
      <c r="EI74" s="11"/>
      <c r="EJ74" s="12" t="e">
        <f t="shared" si="1403"/>
        <v>#DIV/0!</v>
      </c>
      <c r="EK74" s="11"/>
      <c r="EL74" s="12" t="e">
        <f t="shared" si="1404"/>
        <v>#DIV/0!</v>
      </c>
      <c r="EM74" s="13"/>
      <c r="EN74" s="11"/>
      <c r="EO74" s="39"/>
      <c r="EP74" s="43"/>
      <c r="EQ74" s="10"/>
      <c r="ER74" s="11"/>
      <c r="ES74" s="74">
        <f t="shared" si="1450"/>
        <v>0</v>
      </c>
      <c r="ET74" s="74">
        <f t="shared" si="1450"/>
        <v>0</v>
      </c>
      <c r="EU74" s="11"/>
      <c r="EV74" s="12" t="e">
        <f t="shared" si="1406"/>
        <v>#DIV/0!</v>
      </c>
      <c r="EW74" s="11"/>
      <c r="EX74" s="12" t="e">
        <f t="shared" si="1407"/>
        <v>#DIV/0!</v>
      </c>
      <c r="EY74" s="13"/>
      <c r="EZ74" s="11"/>
      <c r="FA74" s="39"/>
      <c r="FB74" s="43"/>
      <c r="FC74" s="10"/>
      <c r="FD74" s="11"/>
      <c r="FE74" s="74">
        <f t="shared" si="1451"/>
        <v>0</v>
      </c>
      <c r="FF74" s="74">
        <f t="shared" si="1451"/>
        <v>0</v>
      </c>
      <c r="FG74" s="11"/>
      <c r="FH74" s="12" t="e">
        <f t="shared" si="1409"/>
        <v>#DIV/0!</v>
      </c>
      <c r="FI74" s="11"/>
      <c r="FJ74" s="12" t="e">
        <f t="shared" si="1410"/>
        <v>#DIV/0!</v>
      </c>
      <c r="FK74" s="13"/>
      <c r="FL74" s="11"/>
      <c r="FM74" s="39"/>
      <c r="FN74" s="43"/>
      <c r="FO74" s="10"/>
      <c r="FP74" s="11"/>
      <c r="FQ74" s="74">
        <f t="shared" si="1452"/>
        <v>0</v>
      </c>
      <c r="FR74" s="74">
        <f t="shared" si="1452"/>
        <v>0</v>
      </c>
      <c r="FS74" s="11"/>
      <c r="FT74" s="12" t="e">
        <f t="shared" si="1412"/>
        <v>#DIV/0!</v>
      </c>
      <c r="FU74" s="11"/>
      <c r="FV74" s="12" t="e">
        <f t="shared" si="1413"/>
        <v>#DIV/0!</v>
      </c>
      <c r="FW74" s="13"/>
      <c r="FX74" s="11"/>
      <c r="FY74" s="39"/>
      <c r="FZ74" s="43"/>
      <c r="GA74" s="10"/>
      <c r="GB74" s="11"/>
      <c r="GC74" s="74">
        <f t="shared" si="1453"/>
        <v>0</v>
      </c>
      <c r="GD74" s="74">
        <f t="shared" si="1453"/>
        <v>0</v>
      </c>
      <c r="GE74" s="11"/>
      <c r="GF74" s="12" t="e">
        <f t="shared" si="1415"/>
        <v>#DIV/0!</v>
      </c>
      <c r="GG74" s="11"/>
      <c r="GH74" s="12" t="e">
        <f t="shared" si="1416"/>
        <v>#DIV/0!</v>
      </c>
      <c r="GI74" s="13"/>
      <c r="GJ74" s="11"/>
      <c r="GK74" s="39"/>
      <c r="GL74" s="43"/>
      <c r="GM74" s="10"/>
      <c r="GN74" s="11"/>
      <c r="GO74" s="74">
        <f t="shared" si="1454"/>
        <v>0</v>
      </c>
      <c r="GP74" s="74">
        <f t="shared" si="1454"/>
        <v>0</v>
      </c>
      <c r="GQ74" s="11"/>
      <c r="GR74" s="12" t="e">
        <f t="shared" si="1418"/>
        <v>#DIV/0!</v>
      </c>
      <c r="GS74" s="11"/>
      <c r="GT74" s="12" t="e">
        <f t="shared" si="1419"/>
        <v>#DIV/0!</v>
      </c>
      <c r="GU74" s="13"/>
      <c r="GV74" s="11"/>
      <c r="GW74" s="39"/>
      <c r="GX74" s="43"/>
      <c r="GY74" s="10"/>
      <c r="GZ74" s="11"/>
      <c r="HA74" s="74">
        <f t="shared" si="1455"/>
        <v>0</v>
      </c>
      <c r="HB74" s="74">
        <f t="shared" si="1455"/>
        <v>0</v>
      </c>
      <c r="HC74" s="11"/>
      <c r="HD74" s="12" t="e">
        <f t="shared" si="1421"/>
        <v>#DIV/0!</v>
      </c>
      <c r="HE74" s="11"/>
      <c r="HF74" s="12" t="e">
        <f t="shared" si="1422"/>
        <v>#DIV/0!</v>
      </c>
      <c r="HG74" s="13"/>
      <c r="HH74" s="11"/>
      <c r="HI74" s="39"/>
      <c r="HJ74" s="43"/>
      <c r="HK74" s="10">
        <f t="shared" si="1423"/>
        <v>4</v>
      </c>
      <c r="HL74" s="11">
        <f t="shared" si="1424"/>
        <v>1</v>
      </c>
      <c r="HM74" s="11">
        <f t="shared" si="1425"/>
        <v>3436</v>
      </c>
      <c r="HN74" s="11">
        <f t="shared" si="1426"/>
        <v>289</v>
      </c>
      <c r="HO74" s="11">
        <f t="shared" si="1427"/>
        <v>2280</v>
      </c>
      <c r="HP74" s="202">
        <f t="shared" si="1428"/>
        <v>0.66356228172293363</v>
      </c>
      <c r="HQ74" s="15">
        <f t="shared" si="1429"/>
        <v>107</v>
      </c>
      <c r="HR74" s="12">
        <f t="shared" si="1430"/>
        <v>4.6929824561403509E-2</v>
      </c>
      <c r="HS74" s="16">
        <v>64.3</v>
      </c>
      <c r="HT74" s="17">
        <v>2042</v>
      </c>
      <c r="HU74" s="16">
        <f t="shared" si="1431"/>
        <v>89.561403508771932</v>
      </c>
      <c r="HV74" s="23">
        <v>75.909090909090907</v>
      </c>
      <c r="HW74" s="22">
        <v>80.952380952380949</v>
      </c>
    </row>
    <row r="75" spans="1:231" ht="19.5" thickBot="1" x14ac:dyDescent="0.3">
      <c r="A75" s="211"/>
      <c r="B75" s="42"/>
      <c r="C75" s="26">
        <f t="shared" ref="C75:D75" si="1456">SUM(C68:C74)</f>
        <v>2</v>
      </c>
      <c r="D75" s="27">
        <f t="shared" si="1456"/>
        <v>0</v>
      </c>
      <c r="E75" s="27"/>
      <c r="F75" s="27"/>
      <c r="G75" s="27">
        <f t="shared" ref="G75" si="1457">SUM(G68:G74)</f>
        <v>2623</v>
      </c>
      <c r="H75" s="28">
        <f t="shared" ref="H75" si="1458">((G75+I75)/7)/E74</f>
        <v>0.60312635692574901</v>
      </c>
      <c r="I75" s="27">
        <f t="shared" ref="I75" si="1459">SUM(I68:I74)</f>
        <v>155</v>
      </c>
      <c r="J75" s="28">
        <f t="shared" ref="J75" si="1460">(I75/(I75+G75))</f>
        <v>5.5795536357091433E-2</v>
      </c>
      <c r="K75" s="27"/>
      <c r="L75" s="27"/>
      <c r="M75" s="29">
        <f t="shared" ref="M75:N75" si="1461">M73/M72*100-100</f>
        <v>10.154634098296086</v>
      </c>
      <c r="N75" s="72">
        <f t="shared" si="1461"/>
        <v>4.0843023255813904</v>
      </c>
      <c r="O75" s="26">
        <f t="shared" ref="O75:P75" si="1462">SUM(O68:O74)</f>
        <v>10</v>
      </c>
      <c r="P75" s="27">
        <f t="shared" si="1462"/>
        <v>0</v>
      </c>
      <c r="Q75" s="27"/>
      <c r="R75" s="27"/>
      <c r="S75" s="27">
        <f t="shared" si="461"/>
        <v>2266</v>
      </c>
      <c r="T75" s="28">
        <f t="shared" ref="T75" si="1463">((S75+U75)/7)/Q74</f>
        <v>0.53554608656649472</v>
      </c>
      <c r="U75" s="27">
        <f t="shared" si="463"/>
        <v>122</v>
      </c>
      <c r="V75" s="28">
        <f t="shared" ref="V75" si="1464">(U75/(U75+S75))</f>
        <v>5.1088777219430483E-2</v>
      </c>
      <c r="W75" s="27"/>
      <c r="X75" s="27"/>
      <c r="Y75" s="29">
        <f t="shared" ref="Y75:Z75" si="1465">Y73/Y72*100-100</f>
        <v>16.288888119874031</v>
      </c>
      <c r="Z75" s="72">
        <f t="shared" si="1465"/>
        <v>7.6744186046511658</v>
      </c>
      <c r="AA75" s="26">
        <f t="shared" ref="AA75:AB75" si="1466">SUM(AA68:AA74)</f>
        <v>8</v>
      </c>
      <c r="AB75" s="27">
        <f t="shared" si="1466"/>
        <v>0</v>
      </c>
      <c r="AC75" s="27"/>
      <c r="AD75" s="27"/>
      <c r="AE75" s="27">
        <f t="shared" si="467"/>
        <v>2900</v>
      </c>
      <c r="AF75" s="28">
        <f t="shared" ref="AF75" si="1467">((AE75+AG75)/7)/AC74</f>
        <v>0.67207287269495675</v>
      </c>
      <c r="AG75" s="27">
        <f t="shared" si="469"/>
        <v>125</v>
      </c>
      <c r="AH75" s="28">
        <f t="shared" ref="AH75" si="1468">(AG75/(AG75+AE75))</f>
        <v>4.1322314049586778E-2</v>
      </c>
      <c r="AI75" s="27"/>
      <c r="AJ75" s="27"/>
      <c r="AK75" s="29">
        <f t="shared" ref="AK75:AL75" si="1469">AK73/AK72*100-100</f>
        <v>7.2357376582728818</v>
      </c>
      <c r="AL75" s="72">
        <f t="shared" si="1469"/>
        <v>8.0930232558139608</v>
      </c>
      <c r="AM75" s="26">
        <f t="shared" ref="AM75:AN75" si="1470">SUM(AM68:AM74)</f>
        <v>7</v>
      </c>
      <c r="AN75" s="27">
        <f t="shared" si="1470"/>
        <v>0</v>
      </c>
      <c r="AO75" s="27"/>
      <c r="AP75" s="27"/>
      <c r="AQ75" s="27">
        <f t="shared" si="473"/>
        <v>833</v>
      </c>
      <c r="AR75" s="28">
        <f t="shared" ref="AR75" si="1471">((AQ75+AS75)/7)/AO74</f>
        <v>0.6454749439042633</v>
      </c>
      <c r="AS75" s="27">
        <f t="shared" si="475"/>
        <v>30</v>
      </c>
      <c r="AT75" s="28">
        <f t="shared" ref="AT75" si="1472">(AS75/(AS75+AQ75))</f>
        <v>3.4762456546929318E-2</v>
      </c>
      <c r="AU75" s="27"/>
      <c r="AV75" s="27"/>
      <c r="AW75" s="29">
        <f t="shared" ref="AW75:AX75" si="1473">AW73/AW72*100-100</f>
        <v>8.5147247119078173</v>
      </c>
      <c r="AX75" s="72">
        <f t="shared" si="1473"/>
        <v>4.6511627906976827</v>
      </c>
      <c r="AY75" s="26">
        <f t="shared" ref="AY75:AZ75" si="1474">SUM(AY68:AY74)</f>
        <v>2</v>
      </c>
      <c r="AZ75" s="27">
        <f t="shared" si="1474"/>
        <v>1</v>
      </c>
      <c r="BA75" s="27"/>
      <c r="BB75" s="27"/>
      <c r="BC75" s="27">
        <f t="shared" si="479"/>
        <v>2618</v>
      </c>
      <c r="BD75" s="28">
        <f t="shared" ref="BD75" si="1475">((BC75+BE75)/7)/BA74</f>
        <v>0.59462388900932139</v>
      </c>
      <c r="BE75" s="27">
        <f t="shared" si="481"/>
        <v>125</v>
      </c>
      <c r="BF75" s="28">
        <f t="shared" ref="BF75" si="1476">(BE75/(BE75+BC75))</f>
        <v>4.5570543200874954E-2</v>
      </c>
      <c r="BG75" s="27"/>
      <c r="BH75" s="27"/>
      <c r="BI75" s="29">
        <f t="shared" ref="BI75:BJ75" si="1477">BI73/BI72*100-100</f>
        <v>13.137003841229202</v>
      </c>
      <c r="BJ75" s="72">
        <f t="shared" si="1477"/>
        <v>10.944767441860463</v>
      </c>
      <c r="BK75" s="26">
        <f t="shared" ref="BK75:BL75" si="1478">SUM(BK68:BK74)</f>
        <v>8</v>
      </c>
      <c r="BL75" s="27">
        <f t="shared" si="1478"/>
        <v>0</v>
      </c>
      <c r="BM75" s="27"/>
      <c r="BN75" s="27"/>
      <c r="BO75" s="27">
        <f t="shared" si="485"/>
        <v>2710</v>
      </c>
      <c r="BP75" s="28">
        <f t="shared" ref="BP75" si="1479">((BO75+BQ75)/7)/BM74</f>
        <v>0.62235449735449733</v>
      </c>
      <c r="BQ75" s="27">
        <f t="shared" si="487"/>
        <v>113</v>
      </c>
      <c r="BR75" s="28">
        <f t="shared" ref="BR75" si="1480">(BQ75/(BQ75+BO75))</f>
        <v>4.0028338646829614E-2</v>
      </c>
      <c r="BS75" s="27"/>
      <c r="BT75" s="27"/>
      <c r="BU75" s="29">
        <f t="shared" ref="BU75:BV75" si="1481">BU73/BU72*100-100</f>
        <v>7.4496566173903034</v>
      </c>
      <c r="BV75" s="72">
        <f t="shared" si="1481"/>
        <v>8.2412790697674438</v>
      </c>
      <c r="BW75" s="26">
        <f t="shared" ref="BW75:BX75" si="1482">SUM(BW68:BW74)</f>
        <v>0</v>
      </c>
      <c r="BX75" s="27">
        <f t="shared" si="1482"/>
        <v>0</v>
      </c>
      <c r="BY75" s="27"/>
      <c r="BZ75" s="27"/>
      <c r="CA75" s="27">
        <f t="shared" ref="CA75" si="1483">SUM(CA68:CA74)</f>
        <v>0</v>
      </c>
      <c r="CB75" s="28" t="e">
        <f t="shared" ref="CB75" si="1484">((CA75+CC75)/7)/BY74</f>
        <v>#DIV/0!</v>
      </c>
      <c r="CC75" s="27">
        <f t="shared" ref="CC75" si="1485">SUM(CC68:CC74)</f>
        <v>0</v>
      </c>
      <c r="CD75" s="28" t="e">
        <f t="shared" ref="CD75" si="1486">(CC75/(CC75+CA75))</f>
        <v>#DIV/0!</v>
      </c>
      <c r="CE75" s="27"/>
      <c r="CF75" s="27"/>
      <c r="CG75" s="29" t="e">
        <f t="shared" ref="CG75:CH75" si="1487">CG73/CG72*100-100</f>
        <v>#DIV/0!</v>
      </c>
      <c r="CH75" s="72" t="e">
        <f t="shared" si="1487"/>
        <v>#DIV/0!</v>
      </c>
      <c r="CI75" s="26">
        <f t="shared" ref="CI75:CJ75" si="1488">SUM(CI68:CI74)</f>
        <v>0</v>
      </c>
      <c r="CJ75" s="27">
        <f t="shared" si="1488"/>
        <v>0</v>
      </c>
      <c r="CK75" s="27"/>
      <c r="CL75" s="27"/>
      <c r="CM75" s="27">
        <f t="shared" ref="CM75" si="1489">SUM(CM68:CM74)</f>
        <v>0</v>
      </c>
      <c r="CN75" s="28" t="e">
        <f t="shared" ref="CN75" si="1490">((CM75+CO75)/7)/CK74</f>
        <v>#DIV/0!</v>
      </c>
      <c r="CO75" s="27">
        <f t="shared" ref="CO75" si="1491">SUM(CO68:CO74)</f>
        <v>0</v>
      </c>
      <c r="CP75" s="28" t="e">
        <f t="shared" ref="CP75" si="1492">(CO75/(CO75+CM75))</f>
        <v>#DIV/0!</v>
      </c>
      <c r="CQ75" s="27"/>
      <c r="CR75" s="27"/>
      <c r="CS75" s="29" t="e">
        <f t="shared" ref="CS75:CT75" si="1493">CS73/CS72*100-100</f>
        <v>#DIV/0!</v>
      </c>
      <c r="CT75" s="72" t="e">
        <f t="shared" si="1493"/>
        <v>#DIV/0!</v>
      </c>
      <c r="CU75" s="26">
        <f t="shared" ref="CU75:CV75" si="1494">SUM(CU68:CU74)</f>
        <v>0</v>
      </c>
      <c r="CV75" s="27">
        <f t="shared" si="1494"/>
        <v>0</v>
      </c>
      <c r="CW75" s="27"/>
      <c r="CX75" s="27"/>
      <c r="CY75" s="27">
        <f t="shared" ref="CY75" si="1495">SUM(CY68:CY74)</f>
        <v>0</v>
      </c>
      <c r="CZ75" s="28" t="e">
        <f t="shared" ref="CZ75" si="1496">((CY75+DA75)/7)/CW74</f>
        <v>#DIV/0!</v>
      </c>
      <c r="DA75" s="27">
        <f t="shared" ref="DA75" si="1497">SUM(DA68:DA74)</f>
        <v>0</v>
      </c>
      <c r="DB75" s="28" t="e">
        <f t="shared" ref="DB75" si="1498">(DA75/(DA75+CY75))</f>
        <v>#DIV/0!</v>
      </c>
      <c r="DC75" s="27"/>
      <c r="DD75" s="27"/>
      <c r="DE75" s="29" t="e">
        <f t="shared" ref="DE75:DF75" si="1499">DE73/DE72*100-100</f>
        <v>#DIV/0!</v>
      </c>
      <c r="DF75" s="72" t="e">
        <f t="shared" si="1499"/>
        <v>#DIV/0!</v>
      </c>
      <c r="DG75" s="26">
        <f t="shared" ref="DG75:DH75" si="1500">SUM(DG68:DG74)</f>
        <v>0</v>
      </c>
      <c r="DH75" s="27">
        <f t="shared" si="1500"/>
        <v>0</v>
      </c>
      <c r="DI75" s="27"/>
      <c r="DJ75" s="27"/>
      <c r="DK75" s="27">
        <f t="shared" ref="DK75" si="1501">SUM(DK68:DK74)</f>
        <v>0</v>
      </c>
      <c r="DL75" s="28" t="e">
        <f t="shared" ref="DL75" si="1502">((DK75+DM75)/7)/DI74</f>
        <v>#DIV/0!</v>
      </c>
      <c r="DM75" s="27">
        <f t="shared" ref="DM75" si="1503">SUM(DM68:DM74)</f>
        <v>0</v>
      </c>
      <c r="DN75" s="28" t="e">
        <f t="shared" ref="DN75" si="1504">(DM75/(DM75+DK75))</f>
        <v>#DIV/0!</v>
      </c>
      <c r="DO75" s="27"/>
      <c r="DP75" s="27"/>
      <c r="DQ75" s="29" t="e">
        <f t="shared" ref="DQ75:DR75" si="1505">DQ73/DQ72*100-100</f>
        <v>#DIV/0!</v>
      </c>
      <c r="DR75" s="72" t="e">
        <f t="shared" si="1505"/>
        <v>#DIV/0!</v>
      </c>
      <c r="DS75" s="26">
        <f t="shared" ref="DS75:DT75" si="1506">SUM(DS68:DS74)</f>
        <v>0</v>
      </c>
      <c r="DT75" s="27">
        <f t="shared" si="1506"/>
        <v>0</v>
      </c>
      <c r="DU75" s="27"/>
      <c r="DV75" s="27"/>
      <c r="DW75" s="27">
        <f t="shared" ref="DW75" si="1507">SUM(DW68:DW74)</f>
        <v>0</v>
      </c>
      <c r="DX75" s="28" t="e">
        <f t="shared" ref="DX75" si="1508">((DW75+DY75)/7)/DU74</f>
        <v>#DIV/0!</v>
      </c>
      <c r="DY75" s="27">
        <f t="shared" ref="DY75" si="1509">SUM(DY68:DY74)</f>
        <v>0</v>
      </c>
      <c r="DZ75" s="28" t="e">
        <f t="shared" ref="DZ75" si="1510">(DY75/(DY75+DW75))</f>
        <v>#DIV/0!</v>
      </c>
      <c r="EA75" s="27"/>
      <c r="EB75" s="27"/>
      <c r="EC75" s="29" t="e">
        <f t="shared" ref="EC75:ED75" si="1511">EC73/EC72*100-100</f>
        <v>#DIV/0!</v>
      </c>
      <c r="ED75" s="72" t="e">
        <f t="shared" si="1511"/>
        <v>#DIV/0!</v>
      </c>
      <c r="EE75" s="26">
        <f t="shared" ref="EE75:EF75" si="1512">SUM(EE68:EE74)</f>
        <v>0</v>
      </c>
      <c r="EF75" s="27">
        <f t="shared" si="1512"/>
        <v>0</v>
      </c>
      <c r="EG75" s="27"/>
      <c r="EH75" s="27"/>
      <c r="EI75" s="27">
        <f t="shared" ref="EI75" si="1513">SUM(EI68:EI74)</f>
        <v>0</v>
      </c>
      <c r="EJ75" s="28" t="e">
        <f t="shared" ref="EJ75" si="1514">((EI75+EK75)/7)/EG74</f>
        <v>#DIV/0!</v>
      </c>
      <c r="EK75" s="27">
        <f t="shared" ref="EK75" si="1515">SUM(EK68:EK74)</f>
        <v>0</v>
      </c>
      <c r="EL75" s="28" t="e">
        <f t="shared" ref="EL75" si="1516">(EK75/(EK75+EI75))</f>
        <v>#DIV/0!</v>
      </c>
      <c r="EM75" s="27"/>
      <c r="EN75" s="27"/>
      <c r="EO75" s="29" t="e">
        <f t="shared" ref="EO75:EP75" si="1517">EO73/EO72*100-100</f>
        <v>#DIV/0!</v>
      </c>
      <c r="EP75" s="72" t="e">
        <f t="shared" si="1517"/>
        <v>#DIV/0!</v>
      </c>
      <c r="EQ75" s="26">
        <f t="shared" ref="EQ75:ER75" si="1518">SUM(EQ68:EQ74)</f>
        <v>0</v>
      </c>
      <c r="ER75" s="27">
        <f t="shared" si="1518"/>
        <v>0</v>
      </c>
      <c r="ES75" s="27"/>
      <c r="ET75" s="27"/>
      <c r="EU75" s="27">
        <f t="shared" ref="EU75" si="1519">SUM(EU68:EU74)</f>
        <v>0</v>
      </c>
      <c r="EV75" s="28" t="e">
        <f t="shared" ref="EV75" si="1520">((EU75+EW75)/7)/ES74</f>
        <v>#DIV/0!</v>
      </c>
      <c r="EW75" s="27">
        <f t="shared" ref="EW75" si="1521">SUM(EW68:EW74)</f>
        <v>0</v>
      </c>
      <c r="EX75" s="28" t="e">
        <f t="shared" ref="EX75" si="1522">(EW75/(EW75+EU75))</f>
        <v>#DIV/0!</v>
      </c>
      <c r="EY75" s="27"/>
      <c r="EZ75" s="27"/>
      <c r="FA75" s="29" t="e">
        <f t="shared" ref="FA75:FB75" si="1523">FA73/FA72*100-100</f>
        <v>#DIV/0!</v>
      </c>
      <c r="FB75" s="72" t="e">
        <f t="shared" si="1523"/>
        <v>#DIV/0!</v>
      </c>
      <c r="FC75" s="26">
        <f t="shared" ref="FC75:FD75" si="1524">SUM(FC68:FC74)</f>
        <v>0</v>
      </c>
      <c r="FD75" s="27">
        <f t="shared" si="1524"/>
        <v>0</v>
      </c>
      <c r="FE75" s="27"/>
      <c r="FF75" s="27"/>
      <c r="FG75" s="27">
        <f t="shared" ref="FG75" si="1525">SUM(FG68:FG74)</f>
        <v>0</v>
      </c>
      <c r="FH75" s="28" t="e">
        <f t="shared" ref="FH75" si="1526">((FG75+FI75)/7)/FE74</f>
        <v>#DIV/0!</v>
      </c>
      <c r="FI75" s="27">
        <f t="shared" ref="FI75" si="1527">SUM(FI68:FI74)</f>
        <v>0</v>
      </c>
      <c r="FJ75" s="28" t="e">
        <f t="shared" ref="FJ75" si="1528">(FI75/(FI75+FG75))</f>
        <v>#DIV/0!</v>
      </c>
      <c r="FK75" s="27"/>
      <c r="FL75" s="27"/>
      <c r="FM75" s="29" t="e">
        <f t="shared" ref="FM75:FN75" si="1529">FM73/FM72*100-100</f>
        <v>#DIV/0!</v>
      </c>
      <c r="FN75" s="72" t="e">
        <f t="shared" si="1529"/>
        <v>#DIV/0!</v>
      </c>
      <c r="FO75" s="26">
        <f t="shared" ref="FO75:FP75" si="1530">SUM(FO68:FO74)</f>
        <v>0</v>
      </c>
      <c r="FP75" s="27">
        <f t="shared" si="1530"/>
        <v>0</v>
      </c>
      <c r="FQ75" s="27"/>
      <c r="FR75" s="27"/>
      <c r="FS75" s="27">
        <f t="shared" ref="FS75" si="1531">SUM(FS68:FS74)</f>
        <v>0</v>
      </c>
      <c r="FT75" s="28" t="e">
        <f t="shared" ref="FT75" si="1532">((FS75+FU75)/7)/FQ74</f>
        <v>#DIV/0!</v>
      </c>
      <c r="FU75" s="27">
        <f t="shared" ref="FU75" si="1533">SUM(FU68:FU74)</f>
        <v>0</v>
      </c>
      <c r="FV75" s="28" t="e">
        <f t="shared" ref="FV75" si="1534">(FU75/(FU75+FS75))</f>
        <v>#DIV/0!</v>
      </c>
      <c r="FW75" s="27"/>
      <c r="FX75" s="27"/>
      <c r="FY75" s="29" t="e">
        <f t="shared" ref="FY75:FZ75" si="1535">FY73/FY72*100-100</f>
        <v>#DIV/0!</v>
      </c>
      <c r="FZ75" s="72" t="e">
        <f t="shared" si="1535"/>
        <v>#DIV/0!</v>
      </c>
      <c r="GA75" s="26">
        <f t="shared" ref="GA75:GB75" si="1536">SUM(GA68:GA74)</f>
        <v>0</v>
      </c>
      <c r="GB75" s="27">
        <f t="shared" si="1536"/>
        <v>0</v>
      </c>
      <c r="GC75" s="27"/>
      <c r="GD75" s="27"/>
      <c r="GE75" s="27">
        <f t="shared" ref="GE75" si="1537">SUM(GE68:GE74)</f>
        <v>0</v>
      </c>
      <c r="GF75" s="28" t="e">
        <f t="shared" ref="GF75" si="1538">((GE75+GG75)/7)/GC74</f>
        <v>#DIV/0!</v>
      </c>
      <c r="GG75" s="27">
        <f t="shared" ref="GG75" si="1539">SUM(GG68:GG74)</f>
        <v>0</v>
      </c>
      <c r="GH75" s="28" t="e">
        <f t="shared" ref="GH75" si="1540">(GG75/(GG75+GE75))</f>
        <v>#DIV/0!</v>
      </c>
      <c r="GI75" s="27"/>
      <c r="GJ75" s="27"/>
      <c r="GK75" s="29" t="e">
        <f t="shared" ref="GK75:GL75" si="1541">GK73/GK72*100-100</f>
        <v>#DIV/0!</v>
      </c>
      <c r="GL75" s="72" t="e">
        <f t="shared" si="1541"/>
        <v>#DIV/0!</v>
      </c>
      <c r="GM75" s="26">
        <f t="shared" ref="GM75:GN75" si="1542">SUM(GM68:GM74)</f>
        <v>0</v>
      </c>
      <c r="GN75" s="27">
        <f t="shared" si="1542"/>
        <v>0</v>
      </c>
      <c r="GO75" s="27"/>
      <c r="GP75" s="27"/>
      <c r="GQ75" s="27">
        <f t="shared" ref="GQ75" si="1543">SUM(GQ68:GQ74)</f>
        <v>0</v>
      </c>
      <c r="GR75" s="28" t="e">
        <f t="shared" ref="GR75" si="1544">((GQ75+GS75)/7)/GO74</f>
        <v>#DIV/0!</v>
      </c>
      <c r="GS75" s="27">
        <f t="shared" ref="GS75" si="1545">SUM(GS68:GS74)</f>
        <v>0</v>
      </c>
      <c r="GT75" s="28" t="e">
        <f t="shared" ref="GT75" si="1546">(GS75/(GS75+GQ75))</f>
        <v>#DIV/0!</v>
      </c>
      <c r="GU75" s="27"/>
      <c r="GV75" s="27"/>
      <c r="GW75" s="29" t="e">
        <f t="shared" ref="GW75:GX75" si="1547">GW73/GW72*100-100</f>
        <v>#DIV/0!</v>
      </c>
      <c r="GX75" s="72" t="e">
        <f t="shared" si="1547"/>
        <v>#DIV/0!</v>
      </c>
      <c r="GY75" s="26">
        <f t="shared" ref="GY75:GZ75" si="1548">SUM(GY68:GY74)</f>
        <v>0</v>
      </c>
      <c r="GZ75" s="27">
        <f t="shared" si="1548"/>
        <v>0</v>
      </c>
      <c r="HA75" s="27"/>
      <c r="HB75" s="27"/>
      <c r="HC75" s="27">
        <f t="shared" ref="HC75" si="1549">SUM(HC68:HC74)</f>
        <v>0</v>
      </c>
      <c r="HD75" s="28" t="e">
        <f t="shared" ref="HD75" si="1550">((HC75+HE75)/7)/HA74</f>
        <v>#DIV/0!</v>
      </c>
      <c r="HE75" s="27">
        <f t="shared" ref="HE75" si="1551">SUM(HE68:HE74)</f>
        <v>0</v>
      </c>
      <c r="HF75" s="28" t="e">
        <f t="shared" ref="HF75" si="1552">(HE75/(HE75+HC75))</f>
        <v>#DIV/0!</v>
      </c>
      <c r="HG75" s="27"/>
      <c r="HH75" s="27"/>
      <c r="HI75" s="29" t="e">
        <f t="shared" ref="HI75:HJ75" si="1553">HI73/HI72*100-100</f>
        <v>#DIV/0!</v>
      </c>
      <c r="HJ75" s="72" t="e">
        <f t="shared" si="1553"/>
        <v>#DIV/0!</v>
      </c>
      <c r="HK75" s="26">
        <f t="shared" si="1423"/>
        <v>37</v>
      </c>
      <c r="HL75" s="27">
        <f t="shared" si="1424"/>
        <v>1</v>
      </c>
      <c r="HM75" s="27"/>
      <c r="HN75" s="27"/>
      <c r="HO75" s="27">
        <f t="shared" si="1427"/>
        <v>14620</v>
      </c>
      <c r="HP75" s="203">
        <f t="shared" ref="HP75" si="1554">+((HO75)/HM74)/7</f>
        <v>0.60784965907201072</v>
      </c>
      <c r="HQ75" s="62">
        <f t="shared" si="1429"/>
        <v>670</v>
      </c>
      <c r="HR75" s="52">
        <f t="shared" si="1430"/>
        <v>4.5827633378932968E-2</v>
      </c>
      <c r="HS75" s="53">
        <f t="shared" si="563"/>
        <v>63.81428571428571</v>
      </c>
      <c r="HT75" s="54">
        <f t="shared" si="564"/>
        <v>13071</v>
      </c>
      <c r="HU75" s="53">
        <f t="shared" si="565"/>
        <v>89.393104524449114</v>
      </c>
      <c r="HV75" s="63">
        <f t="shared" ref="HV75:HW75" si="1555">HV73/HV72*100-100</f>
        <v>10.373646839715974</v>
      </c>
      <c r="HW75" s="72">
        <f t="shared" si="1555"/>
        <v>7.5802879291251344</v>
      </c>
    </row>
    <row r="76" spans="1:231" ht="19.5" thickBot="1" x14ac:dyDescent="0.3">
      <c r="A76" s="56"/>
      <c r="B76" s="81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5">
        <f t="shared" ref="HK76:HL76" si="1556">HK75/HM65</f>
        <v>1.0653613590555715E-2</v>
      </c>
      <c r="HL76" s="68">
        <f t="shared" si="1556"/>
        <v>3.4482758620689655E-3</v>
      </c>
      <c r="HM76" s="45"/>
      <c r="HN76" s="45"/>
      <c r="HO76" s="45"/>
      <c r="HP76" s="207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210">
        <v>33</v>
      </c>
      <c r="B77" s="73">
        <f t="shared" ref="B77" si="1557">B74+1</f>
        <v>44561</v>
      </c>
      <c r="C77" s="33">
        <v>1</v>
      </c>
      <c r="D77" s="34"/>
      <c r="E77" s="34">
        <f t="shared" ref="E77:F77" si="1558">E74-C77</f>
        <v>657</v>
      </c>
      <c r="F77" s="34">
        <f t="shared" si="1558"/>
        <v>56</v>
      </c>
      <c r="G77" s="34">
        <v>370</v>
      </c>
      <c r="H77" s="35">
        <f t="shared" ref="H77:H83" si="1559">((G77+I77)/E77)</f>
        <v>0.58904109589041098</v>
      </c>
      <c r="I77" s="34">
        <v>17</v>
      </c>
      <c r="J77" s="35">
        <f t="shared" ref="J77:J83" si="1560">I77/(G77+I77)</f>
        <v>4.3927648578811367E-2</v>
      </c>
      <c r="K77" s="36"/>
      <c r="L77" s="34"/>
      <c r="M77" s="34"/>
      <c r="N77" s="37"/>
      <c r="O77" s="33">
        <v>1</v>
      </c>
      <c r="P77" s="34"/>
      <c r="Q77" s="34">
        <f t="shared" ref="Q77" si="1561">Q74-O77</f>
        <v>636</v>
      </c>
      <c r="R77" s="34">
        <f t="shared" ref="R77" si="1562">R74-P77</f>
        <v>55</v>
      </c>
      <c r="S77" s="34">
        <v>316</v>
      </c>
      <c r="T77" s="35">
        <f t="shared" ref="T77:T83" si="1563">((S77+U77)/Q77)</f>
        <v>0.52515723270440251</v>
      </c>
      <c r="U77" s="34">
        <v>18</v>
      </c>
      <c r="V77" s="35">
        <f t="shared" ref="V77:V83" si="1564">U77/(S77+U77)</f>
        <v>5.3892215568862277E-2</v>
      </c>
      <c r="W77" s="36"/>
      <c r="X77" s="34"/>
      <c r="Y77" s="34"/>
      <c r="Z77" s="37"/>
      <c r="AA77" s="33"/>
      <c r="AB77" s="34"/>
      <c r="AC77" s="34">
        <f t="shared" ref="AC77" si="1565">AC74-AA77</f>
        <v>643</v>
      </c>
      <c r="AD77" s="34">
        <f t="shared" ref="AD77" si="1566">AD74-AB77</f>
        <v>53</v>
      </c>
      <c r="AE77" s="34">
        <v>377</v>
      </c>
      <c r="AF77" s="35">
        <f t="shared" ref="AF77:AF83" si="1567">((AE77+AG77)/AC77)</f>
        <v>0.61275272161741834</v>
      </c>
      <c r="AG77" s="34">
        <v>17</v>
      </c>
      <c r="AH77" s="35">
        <f t="shared" ref="AH77:AH83" si="1568">AG77/(AE77+AG77)</f>
        <v>4.3147208121827409E-2</v>
      </c>
      <c r="AI77" s="36"/>
      <c r="AJ77" s="34"/>
      <c r="AK77" s="34"/>
      <c r="AL77" s="37"/>
      <c r="AM77" s="33"/>
      <c r="AN77" s="34"/>
      <c r="AO77" s="34">
        <f t="shared" ref="AO77" si="1569">AO74-AM77</f>
        <v>191</v>
      </c>
      <c r="AP77" s="34">
        <f t="shared" ref="AP77" si="1570">AP74-AN77</f>
        <v>16</v>
      </c>
      <c r="AQ77" s="34">
        <v>115</v>
      </c>
      <c r="AR77" s="35">
        <f t="shared" ref="AR77:AR83" si="1571">((AQ77+AS77)/AO77)</f>
        <v>0.62827225130890052</v>
      </c>
      <c r="AS77" s="34">
        <v>5</v>
      </c>
      <c r="AT77" s="35">
        <f t="shared" ref="AT77:AT83" si="1572">AS77/(AQ77+AS77)</f>
        <v>4.1666666666666664E-2</v>
      </c>
      <c r="AU77" s="36"/>
      <c r="AV77" s="34"/>
      <c r="AW77" s="34"/>
      <c r="AX77" s="37"/>
      <c r="AY77" s="33"/>
      <c r="AZ77" s="34"/>
      <c r="BA77" s="34">
        <f t="shared" ref="BA77" si="1573">BA74-AY77</f>
        <v>659</v>
      </c>
      <c r="BB77" s="34">
        <f t="shared" ref="BB77" si="1574">BB74-AZ77</f>
        <v>55</v>
      </c>
      <c r="BC77" s="34">
        <v>371</v>
      </c>
      <c r="BD77" s="35">
        <f t="shared" ref="BD77:BD83" si="1575">((BC77+BE77)/BA77)</f>
        <v>0.59028831562974204</v>
      </c>
      <c r="BE77" s="34">
        <v>18</v>
      </c>
      <c r="BF77" s="35">
        <f t="shared" ref="BF77:BF83" si="1576">BE77/(BC77+BE77)</f>
        <v>4.6272493573264781E-2</v>
      </c>
      <c r="BG77" s="36"/>
      <c r="BH77" s="34"/>
      <c r="BI77" s="34"/>
      <c r="BJ77" s="37"/>
      <c r="BK77" s="33"/>
      <c r="BL77" s="34">
        <v>1</v>
      </c>
      <c r="BM77" s="34">
        <f t="shared" ref="BM77" si="1577">BM74-BK77</f>
        <v>648</v>
      </c>
      <c r="BN77" s="34">
        <f t="shared" ref="BN77" si="1578">BN74-BL77</f>
        <v>53</v>
      </c>
      <c r="BO77" s="34">
        <v>378</v>
      </c>
      <c r="BP77" s="35">
        <f t="shared" ref="BP77:BP83" si="1579">((BO77+BQ77)/BM77)</f>
        <v>0.60956790123456794</v>
      </c>
      <c r="BQ77" s="34">
        <v>17</v>
      </c>
      <c r="BR77" s="35">
        <f t="shared" ref="BR77:BR83" si="1580">BQ77/(BO77+BQ77)</f>
        <v>4.3037974683544304E-2</v>
      </c>
      <c r="BS77" s="36"/>
      <c r="BT77" s="34"/>
      <c r="BU77" s="34"/>
      <c r="BV77" s="37"/>
      <c r="BW77" s="33"/>
      <c r="BX77" s="34"/>
      <c r="BY77" s="34">
        <f t="shared" ref="BY77:BZ77" si="1581">BY74-BW77</f>
        <v>0</v>
      </c>
      <c r="BZ77" s="34">
        <f t="shared" si="1581"/>
        <v>0</v>
      </c>
      <c r="CA77" s="34"/>
      <c r="CB77" s="35" t="e">
        <f t="shared" ref="CB77:CB83" si="1582">((CA77+CC77)/BY77)</f>
        <v>#DIV/0!</v>
      </c>
      <c r="CC77" s="34"/>
      <c r="CD77" s="35" t="e">
        <f t="shared" ref="CD77:CD83" si="1583">CC77/(CA77+CC77)</f>
        <v>#DIV/0!</v>
      </c>
      <c r="CE77" s="36"/>
      <c r="CF77" s="34"/>
      <c r="CG77" s="34"/>
      <c r="CH77" s="37"/>
      <c r="CI77" s="33"/>
      <c r="CJ77" s="34"/>
      <c r="CK77" s="34">
        <f t="shared" ref="CK77:CL77" si="1584">CK74-CI77</f>
        <v>0</v>
      </c>
      <c r="CL77" s="34">
        <f t="shared" si="1584"/>
        <v>0</v>
      </c>
      <c r="CM77" s="34"/>
      <c r="CN77" s="35" t="e">
        <f t="shared" ref="CN77:CN83" si="1585">((CM77+CO77)/CK77)</f>
        <v>#DIV/0!</v>
      </c>
      <c r="CO77" s="34"/>
      <c r="CP77" s="35" t="e">
        <f t="shared" ref="CP77:CP83" si="1586">CO77/(CM77+CO77)</f>
        <v>#DIV/0!</v>
      </c>
      <c r="CQ77" s="36"/>
      <c r="CR77" s="34"/>
      <c r="CS77" s="34"/>
      <c r="CT77" s="37"/>
      <c r="CU77" s="33"/>
      <c r="CV77" s="34"/>
      <c r="CW77" s="34">
        <f t="shared" ref="CW77:CX77" si="1587">CW74-CU77</f>
        <v>0</v>
      </c>
      <c r="CX77" s="34">
        <f t="shared" si="1587"/>
        <v>0</v>
      </c>
      <c r="CY77" s="34"/>
      <c r="CZ77" s="35" t="e">
        <f t="shared" ref="CZ77:CZ83" si="1588">((CY77+DA77)/CW77)</f>
        <v>#DIV/0!</v>
      </c>
      <c r="DA77" s="34"/>
      <c r="DB77" s="35" t="e">
        <f t="shared" ref="DB77:DB83" si="1589">DA77/(CY77+DA77)</f>
        <v>#DIV/0!</v>
      </c>
      <c r="DC77" s="36"/>
      <c r="DD77" s="34"/>
      <c r="DE77" s="34"/>
      <c r="DF77" s="37"/>
      <c r="DG77" s="33"/>
      <c r="DH77" s="34"/>
      <c r="DI77" s="34">
        <f t="shared" ref="DI77:DJ77" si="1590">DI74-DG77</f>
        <v>0</v>
      </c>
      <c r="DJ77" s="34">
        <f t="shared" si="1590"/>
        <v>0</v>
      </c>
      <c r="DK77" s="34"/>
      <c r="DL77" s="35" t="e">
        <f t="shared" ref="DL77:DL83" si="1591">((DK77+DM77)/DI77)</f>
        <v>#DIV/0!</v>
      </c>
      <c r="DM77" s="34"/>
      <c r="DN77" s="35" t="e">
        <f t="shared" ref="DN77:DN83" si="1592">DM77/(DK77+DM77)</f>
        <v>#DIV/0!</v>
      </c>
      <c r="DO77" s="36"/>
      <c r="DP77" s="34"/>
      <c r="DQ77" s="34"/>
      <c r="DR77" s="37"/>
      <c r="DS77" s="33"/>
      <c r="DT77" s="34"/>
      <c r="DU77" s="34">
        <f t="shared" ref="DU77:DV77" si="1593">DU74-DS77</f>
        <v>0</v>
      </c>
      <c r="DV77" s="34">
        <f t="shared" si="1593"/>
        <v>0</v>
      </c>
      <c r="DW77" s="34"/>
      <c r="DX77" s="35" t="e">
        <f t="shared" ref="DX77:DX83" si="1594">((DW77+DY77)/DU77)</f>
        <v>#DIV/0!</v>
      </c>
      <c r="DY77" s="34"/>
      <c r="DZ77" s="35" t="e">
        <f t="shared" ref="DZ77:DZ83" si="1595">DY77/(DW77+DY77)</f>
        <v>#DIV/0!</v>
      </c>
      <c r="EA77" s="36"/>
      <c r="EB77" s="34"/>
      <c r="EC77" s="34"/>
      <c r="ED77" s="37"/>
      <c r="EE77" s="33"/>
      <c r="EF77" s="34"/>
      <c r="EG77" s="34">
        <f t="shared" ref="EG77:EH77" si="1596">EG74-EE77</f>
        <v>0</v>
      </c>
      <c r="EH77" s="34">
        <f t="shared" si="1596"/>
        <v>0</v>
      </c>
      <c r="EI77" s="34"/>
      <c r="EJ77" s="35" t="e">
        <f t="shared" ref="EJ77:EJ83" si="1597">((EI77+EK77)/EG77)</f>
        <v>#DIV/0!</v>
      </c>
      <c r="EK77" s="34"/>
      <c r="EL77" s="35" t="e">
        <f t="shared" ref="EL77:EL83" si="1598">EK77/(EI77+EK77)</f>
        <v>#DIV/0!</v>
      </c>
      <c r="EM77" s="36"/>
      <c r="EN77" s="34"/>
      <c r="EO77" s="34"/>
      <c r="EP77" s="37"/>
      <c r="EQ77" s="33"/>
      <c r="ER77" s="34"/>
      <c r="ES77" s="34">
        <f t="shared" ref="ES77:ET77" si="1599">ES74-EQ77</f>
        <v>0</v>
      </c>
      <c r="ET77" s="34">
        <f t="shared" si="1599"/>
        <v>0</v>
      </c>
      <c r="EU77" s="34"/>
      <c r="EV77" s="35" t="e">
        <f t="shared" ref="EV77:EV83" si="1600">((EU77+EW77)/ES77)</f>
        <v>#DIV/0!</v>
      </c>
      <c r="EW77" s="34"/>
      <c r="EX77" s="35" t="e">
        <f t="shared" ref="EX77:EX83" si="1601">EW77/(EU77+EW77)</f>
        <v>#DIV/0!</v>
      </c>
      <c r="EY77" s="36"/>
      <c r="EZ77" s="34"/>
      <c r="FA77" s="34"/>
      <c r="FB77" s="37"/>
      <c r="FC77" s="33"/>
      <c r="FD77" s="34"/>
      <c r="FE77" s="34">
        <f t="shared" ref="FE77:FF77" si="1602">FE74-FC77</f>
        <v>0</v>
      </c>
      <c r="FF77" s="34">
        <f t="shared" si="1602"/>
        <v>0</v>
      </c>
      <c r="FG77" s="34"/>
      <c r="FH77" s="35" t="e">
        <f t="shared" ref="FH77:FH83" si="1603">((FG77+FI77)/FE77)</f>
        <v>#DIV/0!</v>
      </c>
      <c r="FI77" s="34"/>
      <c r="FJ77" s="35" t="e">
        <f t="shared" ref="FJ77:FJ83" si="1604">FI77/(FG77+FI77)</f>
        <v>#DIV/0!</v>
      </c>
      <c r="FK77" s="36"/>
      <c r="FL77" s="34"/>
      <c r="FM77" s="34"/>
      <c r="FN77" s="37"/>
      <c r="FO77" s="33"/>
      <c r="FP77" s="34"/>
      <c r="FQ77" s="34">
        <f t="shared" ref="FQ77:FR77" si="1605">FQ74-FO77</f>
        <v>0</v>
      </c>
      <c r="FR77" s="34">
        <f t="shared" si="1605"/>
        <v>0</v>
      </c>
      <c r="FS77" s="34"/>
      <c r="FT77" s="35" t="e">
        <f t="shared" ref="FT77:FT83" si="1606">((FS77+FU77)/FQ77)</f>
        <v>#DIV/0!</v>
      </c>
      <c r="FU77" s="34"/>
      <c r="FV77" s="35" t="e">
        <f t="shared" ref="FV77:FV83" si="1607">FU77/(FS77+FU77)</f>
        <v>#DIV/0!</v>
      </c>
      <c r="FW77" s="36"/>
      <c r="FX77" s="34"/>
      <c r="FY77" s="34"/>
      <c r="FZ77" s="37"/>
      <c r="GA77" s="33"/>
      <c r="GB77" s="34"/>
      <c r="GC77" s="34">
        <f t="shared" ref="GC77:GD77" si="1608">GC74-GA77</f>
        <v>0</v>
      </c>
      <c r="GD77" s="34">
        <f t="shared" si="1608"/>
        <v>0</v>
      </c>
      <c r="GE77" s="34"/>
      <c r="GF77" s="35" t="e">
        <f t="shared" ref="GF77:GF83" si="1609">((GE77+GG77)/GC77)</f>
        <v>#DIV/0!</v>
      </c>
      <c r="GG77" s="34"/>
      <c r="GH77" s="35" t="e">
        <f t="shared" ref="GH77:GH83" si="1610">GG77/(GE77+GG77)</f>
        <v>#DIV/0!</v>
      </c>
      <c r="GI77" s="36"/>
      <c r="GJ77" s="34"/>
      <c r="GK77" s="34"/>
      <c r="GL77" s="37"/>
      <c r="GM77" s="33"/>
      <c r="GN77" s="34"/>
      <c r="GO77" s="34">
        <f t="shared" ref="GO77:GP77" si="1611">GO74-GM77</f>
        <v>0</v>
      </c>
      <c r="GP77" s="34">
        <f t="shared" si="1611"/>
        <v>0</v>
      </c>
      <c r="GQ77" s="34"/>
      <c r="GR77" s="35" t="e">
        <f t="shared" ref="GR77:GR83" si="1612">((GQ77+GS77)/GO77)</f>
        <v>#DIV/0!</v>
      </c>
      <c r="GS77" s="34"/>
      <c r="GT77" s="35" t="e">
        <f t="shared" ref="GT77:GT83" si="1613">GS77/(GQ77+GS77)</f>
        <v>#DIV/0!</v>
      </c>
      <c r="GU77" s="36"/>
      <c r="GV77" s="34"/>
      <c r="GW77" s="34"/>
      <c r="GX77" s="37"/>
      <c r="GY77" s="33"/>
      <c r="GZ77" s="34"/>
      <c r="HA77" s="34">
        <f t="shared" ref="HA77:HB77" si="1614">HA74-GY77</f>
        <v>0</v>
      </c>
      <c r="HB77" s="34">
        <f t="shared" si="1614"/>
        <v>0</v>
      </c>
      <c r="HC77" s="34"/>
      <c r="HD77" s="35" t="e">
        <f t="shared" ref="HD77:HD83" si="1615">((HC77+HE77)/HA77)</f>
        <v>#DIV/0!</v>
      </c>
      <c r="HE77" s="34"/>
      <c r="HF77" s="35" t="e">
        <f t="shared" ref="HF77:HF83" si="1616">HE77/(HC77+HE77)</f>
        <v>#DIV/0!</v>
      </c>
      <c r="HG77" s="36"/>
      <c r="HH77" s="34"/>
      <c r="HI77" s="34"/>
      <c r="HJ77" s="37"/>
      <c r="HK77" s="33">
        <f t="shared" ref="HK77:HK84" si="1617">+C77+O77+AA77+AM77+AY77+BK77+BW77+CI77+CU77+DG77+DS77+EE77+EQ77+FC77+FO77+GA77+GM77+GY77</f>
        <v>2</v>
      </c>
      <c r="HL77" s="34">
        <f t="shared" ref="HL77:HL84" si="1618">+D77+P77+AB77+AN77+AZ77+BL77+BX77+CJ77+CV77+DH77+DT77+EF77+ER77+FD77+FP77+GB77+GN77+GZ77</f>
        <v>1</v>
      </c>
      <c r="HM77" s="34">
        <f t="shared" ref="HM77:HM83" si="1619">+E77+Q77+AC77+AO77+BA77+BM77+BY77+CK77+CW77+DI77+DU77+EG77+ES77+FE77+FQ77+GC77+GO77+HA77</f>
        <v>3434</v>
      </c>
      <c r="HN77" s="34">
        <f t="shared" ref="HN77:HN83" si="1620">+F77+R77+AD77+AP77+BB77+BN77+BZ77+CL77+CX77+DJ77+DV77+EH77+ET77+FF77+FR77+GD77+GP77+HB77</f>
        <v>288</v>
      </c>
      <c r="HO77" s="34">
        <f t="shared" ref="HO77:HO84" si="1621">+G77+S77+AE77+AQ77+BC77+BO77+CA77+CM77+CY77+DK77+DW77+EI77+EU77+FG77+FS77+GE77+GQ77+HC77+I77+U77+AG77+AS77+BE77+BQ77+CC77+CO77+DA77+DM77+DY77+EK77+EW77+FI77+FU77+GG77+GS77+HE77</f>
        <v>2019</v>
      </c>
      <c r="HP77" s="201">
        <f t="shared" ref="HP77:HP83" si="1622">+(HO77)/HM77</f>
        <v>0.58794408852649971</v>
      </c>
      <c r="HQ77" s="48">
        <f t="shared" ref="HQ77:HQ84" si="1623">+I77+U77+AG77+AS77+BE77+BQ77+CC77+CO77+DA77+DM77+DY77+EK77+EW77+FI77+FU77+GG77+GS77+HE77</f>
        <v>92</v>
      </c>
      <c r="HR77" s="35">
        <f t="shared" ref="HR77:HR84" si="1624">+(HQ77/(HO77))</f>
        <v>4.5567112431896976E-2</v>
      </c>
      <c r="HS77" s="49">
        <v>64.400000000000006</v>
      </c>
      <c r="HT77" s="50">
        <v>1813</v>
      </c>
      <c r="HU77" s="49">
        <f t="shared" ref="HU77:HU83" si="1625">+HT77/HO77*100</f>
        <v>89.796929172857858</v>
      </c>
      <c r="HV77" s="48"/>
      <c r="HW77" s="37"/>
    </row>
    <row r="78" spans="1:231" ht="18.75" x14ac:dyDescent="0.25">
      <c r="A78" s="211"/>
      <c r="B78" s="41">
        <f t="shared" si="429"/>
        <v>44562</v>
      </c>
      <c r="C78" s="10"/>
      <c r="D78" s="11"/>
      <c r="E78" s="74">
        <f t="shared" ref="E78:E83" si="1626">E77-C78</f>
        <v>657</v>
      </c>
      <c r="F78" s="74">
        <f t="shared" ref="F78:F83" si="1627">F77-D78</f>
        <v>56</v>
      </c>
      <c r="G78" s="11">
        <v>363</v>
      </c>
      <c r="H78" s="12">
        <f t="shared" si="1559"/>
        <v>0.58904109589041098</v>
      </c>
      <c r="I78" s="11">
        <v>24</v>
      </c>
      <c r="J78" s="12">
        <f t="shared" si="1560"/>
        <v>6.2015503875968991E-2</v>
      </c>
      <c r="K78" s="13"/>
      <c r="L78" s="11"/>
      <c r="M78" s="11"/>
      <c r="N78" s="14"/>
      <c r="O78" s="10"/>
      <c r="P78" s="11"/>
      <c r="Q78" s="74">
        <f t="shared" ref="Q78:Q83" si="1628">Q77-O78</f>
        <v>636</v>
      </c>
      <c r="R78" s="74">
        <f t="shared" ref="R78:R83" si="1629">R77-P78</f>
        <v>55</v>
      </c>
      <c r="S78" s="11">
        <v>331</v>
      </c>
      <c r="T78" s="12">
        <f t="shared" si="1563"/>
        <v>0.53616352201257866</v>
      </c>
      <c r="U78" s="11">
        <v>10</v>
      </c>
      <c r="V78" s="12">
        <f t="shared" si="1564"/>
        <v>2.932551319648094E-2</v>
      </c>
      <c r="W78" s="13"/>
      <c r="X78" s="11"/>
      <c r="Y78" s="11"/>
      <c r="Z78" s="14"/>
      <c r="AA78" s="10"/>
      <c r="AB78" s="11"/>
      <c r="AC78" s="74">
        <f t="shared" ref="AC78:AC83" si="1630">AC77-AA78</f>
        <v>643</v>
      </c>
      <c r="AD78" s="74">
        <f t="shared" ref="AD78:AD83" si="1631">AD77-AB78</f>
        <v>53</v>
      </c>
      <c r="AE78" s="11">
        <v>410</v>
      </c>
      <c r="AF78" s="12">
        <f t="shared" si="1567"/>
        <v>0.66874027993779162</v>
      </c>
      <c r="AG78" s="11">
        <v>20</v>
      </c>
      <c r="AH78" s="12">
        <f t="shared" si="1568"/>
        <v>4.6511627906976744E-2</v>
      </c>
      <c r="AI78" s="13"/>
      <c r="AJ78" s="11"/>
      <c r="AK78" s="11"/>
      <c r="AL78" s="14"/>
      <c r="AM78" s="10">
        <v>1</v>
      </c>
      <c r="AN78" s="11"/>
      <c r="AO78" s="74">
        <f t="shared" ref="AO78:AO83" si="1632">AO77-AM78</f>
        <v>190</v>
      </c>
      <c r="AP78" s="74">
        <f t="shared" ref="AP78:AP83" si="1633">AP77-AN78</f>
        <v>16</v>
      </c>
      <c r="AQ78" s="11">
        <v>113</v>
      </c>
      <c r="AR78" s="12">
        <f t="shared" si="1571"/>
        <v>0.62105263157894741</v>
      </c>
      <c r="AS78" s="11">
        <v>5</v>
      </c>
      <c r="AT78" s="12">
        <f t="shared" si="1572"/>
        <v>4.2372881355932202E-2</v>
      </c>
      <c r="AU78" s="13"/>
      <c r="AV78" s="11"/>
      <c r="AW78" s="11"/>
      <c r="AX78" s="14"/>
      <c r="AY78" s="10">
        <v>4</v>
      </c>
      <c r="AZ78" s="11"/>
      <c r="BA78" s="74">
        <f t="shared" ref="BA78:BA83" si="1634">BA77-AY78</f>
        <v>655</v>
      </c>
      <c r="BB78" s="74">
        <f t="shared" ref="BB78:BB83" si="1635">BB77-AZ78</f>
        <v>55</v>
      </c>
      <c r="BC78" s="11">
        <v>349</v>
      </c>
      <c r="BD78" s="12">
        <f t="shared" si="1575"/>
        <v>0.55114503816793892</v>
      </c>
      <c r="BE78" s="11">
        <v>12</v>
      </c>
      <c r="BF78" s="12">
        <f t="shared" si="1576"/>
        <v>3.3240997229916899E-2</v>
      </c>
      <c r="BG78" s="13"/>
      <c r="BH78" s="11"/>
      <c r="BI78" s="11"/>
      <c r="BJ78" s="14"/>
      <c r="BK78" s="10"/>
      <c r="BL78" s="11"/>
      <c r="BM78" s="74">
        <f t="shared" ref="BM78:BM83" si="1636">BM77-BK78</f>
        <v>648</v>
      </c>
      <c r="BN78" s="74">
        <f t="shared" ref="BN78:BN83" si="1637">BN77-BL78</f>
        <v>53</v>
      </c>
      <c r="BO78" s="11">
        <v>379</v>
      </c>
      <c r="BP78" s="12">
        <f t="shared" si="1579"/>
        <v>0.61111111111111116</v>
      </c>
      <c r="BQ78" s="11">
        <v>17</v>
      </c>
      <c r="BR78" s="12">
        <f t="shared" si="1580"/>
        <v>4.2929292929292928E-2</v>
      </c>
      <c r="BS78" s="13"/>
      <c r="BT78" s="11"/>
      <c r="BU78" s="11"/>
      <c r="BV78" s="14"/>
      <c r="BW78" s="10"/>
      <c r="BX78" s="11"/>
      <c r="BY78" s="74">
        <f t="shared" ref="BY78:BZ83" si="1638">BY77-BW78</f>
        <v>0</v>
      </c>
      <c r="BZ78" s="74">
        <f t="shared" si="1638"/>
        <v>0</v>
      </c>
      <c r="CA78" s="11"/>
      <c r="CB78" s="12" t="e">
        <f t="shared" si="1582"/>
        <v>#DIV/0!</v>
      </c>
      <c r="CC78" s="11"/>
      <c r="CD78" s="12" t="e">
        <f t="shared" si="1583"/>
        <v>#DIV/0!</v>
      </c>
      <c r="CE78" s="13"/>
      <c r="CF78" s="11"/>
      <c r="CG78" s="11"/>
      <c r="CH78" s="14"/>
      <c r="CI78" s="10"/>
      <c r="CJ78" s="11"/>
      <c r="CK78" s="74">
        <f t="shared" ref="CK78:CL83" si="1639">CK77-CI78</f>
        <v>0</v>
      </c>
      <c r="CL78" s="74">
        <f t="shared" si="1639"/>
        <v>0</v>
      </c>
      <c r="CM78" s="11"/>
      <c r="CN78" s="12" t="e">
        <f t="shared" si="1585"/>
        <v>#DIV/0!</v>
      </c>
      <c r="CO78" s="11"/>
      <c r="CP78" s="12" t="e">
        <f t="shared" si="1586"/>
        <v>#DIV/0!</v>
      </c>
      <c r="CQ78" s="13"/>
      <c r="CR78" s="11"/>
      <c r="CS78" s="11"/>
      <c r="CT78" s="14"/>
      <c r="CU78" s="10"/>
      <c r="CV78" s="11"/>
      <c r="CW78" s="74">
        <f t="shared" ref="CW78:CX83" si="1640">CW77-CU78</f>
        <v>0</v>
      </c>
      <c r="CX78" s="74">
        <f t="shared" si="1640"/>
        <v>0</v>
      </c>
      <c r="CY78" s="11"/>
      <c r="CZ78" s="12" t="e">
        <f t="shared" si="1588"/>
        <v>#DIV/0!</v>
      </c>
      <c r="DA78" s="11"/>
      <c r="DB78" s="12" t="e">
        <f t="shared" si="1589"/>
        <v>#DIV/0!</v>
      </c>
      <c r="DC78" s="13"/>
      <c r="DD78" s="11"/>
      <c r="DE78" s="11"/>
      <c r="DF78" s="14"/>
      <c r="DG78" s="10"/>
      <c r="DH78" s="11"/>
      <c r="DI78" s="74">
        <f t="shared" ref="DI78:DJ83" si="1641">DI77-DG78</f>
        <v>0</v>
      </c>
      <c r="DJ78" s="74">
        <f t="shared" si="1641"/>
        <v>0</v>
      </c>
      <c r="DK78" s="11"/>
      <c r="DL78" s="12" t="e">
        <f t="shared" si="1591"/>
        <v>#DIV/0!</v>
      </c>
      <c r="DM78" s="11"/>
      <c r="DN78" s="12" t="e">
        <f t="shared" si="1592"/>
        <v>#DIV/0!</v>
      </c>
      <c r="DO78" s="13"/>
      <c r="DP78" s="11"/>
      <c r="DQ78" s="11"/>
      <c r="DR78" s="14"/>
      <c r="DS78" s="10"/>
      <c r="DT78" s="11"/>
      <c r="DU78" s="74">
        <f t="shared" ref="DU78:DV83" si="1642">DU77-DS78</f>
        <v>0</v>
      </c>
      <c r="DV78" s="74">
        <f t="shared" si="1642"/>
        <v>0</v>
      </c>
      <c r="DW78" s="11"/>
      <c r="DX78" s="12" t="e">
        <f t="shared" si="1594"/>
        <v>#DIV/0!</v>
      </c>
      <c r="DY78" s="11"/>
      <c r="DZ78" s="12" t="e">
        <f t="shared" si="1595"/>
        <v>#DIV/0!</v>
      </c>
      <c r="EA78" s="13"/>
      <c r="EB78" s="11"/>
      <c r="EC78" s="11"/>
      <c r="ED78" s="14"/>
      <c r="EE78" s="10"/>
      <c r="EF78" s="11"/>
      <c r="EG78" s="74">
        <f t="shared" ref="EG78:EH83" si="1643">EG77-EE78</f>
        <v>0</v>
      </c>
      <c r="EH78" s="74">
        <f t="shared" si="1643"/>
        <v>0</v>
      </c>
      <c r="EI78" s="11"/>
      <c r="EJ78" s="12" t="e">
        <f t="shared" si="1597"/>
        <v>#DIV/0!</v>
      </c>
      <c r="EK78" s="11"/>
      <c r="EL78" s="12" t="e">
        <f t="shared" si="1598"/>
        <v>#DIV/0!</v>
      </c>
      <c r="EM78" s="13"/>
      <c r="EN78" s="11"/>
      <c r="EO78" s="11"/>
      <c r="EP78" s="14"/>
      <c r="EQ78" s="10"/>
      <c r="ER78" s="11"/>
      <c r="ES78" s="74">
        <f t="shared" ref="ES78:ET83" si="1644">ES77-EQ78</f>
        <v>0</v>
      </c>
      <c r="ET78" s="74">
        <f t="shared" si="1644"/>
        <v>0</v>
      </c>
      <c r="EU78" s="11"/>
      <c r="EV78" s="12" t="e">
        <f t="shared" si="1600"/>
        <v>#DIV/0!</v>
      </c>
      <c r="EW78" s="11"/>
      <c r="EX78" s="12" t="e">
        <f t="shared" si="1601"/>
        <v>#DIV/0!</v>
      </c>
      <c r="EY78" s="13"/>
      <c r="EZ78" s="11"/>
      <c r="FA78" s="11"/>
      <c r="FB78" s="14"/>
      <c r="FC78" s="10"/>
      <c r="FD78" s="11"/>
      <c r="FE78" s="74">
        <f t="shared" ref="FE78:FF83" si="1645">FE77-FC78</f>
        <v>0</v>
      </c>
      <c r="FF78" s="74">
        <f t="shared" si="1645"/>
        <v>0</v>
      </c>
      <c r="FG78" s="11"/>
      <c r="FH78" s="12" t="e">
        <f t="shared" si="1603"/>
        <v>#DIV/0!</v>
      </c>
      <c r="FI78" s="11"/>
      <c r="FJ78" s="12" t="e">
        <f t="shared" si="1604"/>
        <v>#DIV/0!</v>
      </c>
      <c r="FK78" s="13"/>
      <c r="FL78" s="11"/>
      <c r="FM78" s="11"/>
      <c r="FN78" s="14"/>
      <c r="FO78" s="10"/>
      <c r="FP78" s="11"/>
      <c r="FQ78" s="74">
        <f t="shared" ref="FQ78:FR83" si="1646">FQ77-FO78</f>
        <v>0</v>
      </c>
      <c r="FR78" s="74">
        <f t="shared" si="1646"/>
        <v>0</v>
      </c>
      <c r="FS78" s="11"/>
      <c r="FT78" s="12" t="e">
        <f t="shared" si="1606"/>
        <v>#DIV/0!</v>
      </c>
      <c r="FU78" s="11"/>
      <c r="FV78" s="12" t="e">
        <f t="shared" si="1607"/>
        <v>#DIV/0!</v>
      </c>
      <c r="FW78" s="13"/>
      <c r="FX78" s="11"/>
      <c r="FY78" s="11"/>
      <c r="FZ78" s="14"/>
      <c r="GA78" s="10"/>
      <c r="GB78" s="11"/>
      <c r="GC78" s="74">
        <f t="shared" ref="GC78:GD83" si="1647">GC77-GA78</f>
        <v>0</v>
      </c>
      <c r="GD78" s="74">
        <f t="shared" si="1647"/>
        <v>0</v>
      </c>
      <c r="GE78" s="11"/>
      <c r="GF78" s="12" t="e">
        <f t="shared" si="1609"/>
        <v>#DIV/0!</v>
      </c>
      <c r="GG78" s="11"/>
      <c r="GH78" s="12" t="e">
        <f t="shared" si="1610"/>
        <v>#DIV/0!</v>
      </c>
      <c r="GI78" s="13"/>
      <c r="GJ78" s="11"/>
      <c r="GK78" s="11"/>
      <c r="GL78" s="14"/>
      <c r="GM78" s="10"/>
      <c r="GN78" s="11"/>
      <c r="GO78" s="74">
        <f t="shared" ref="GO78:GP83" si="1648">GO77-GM78</f>
        <v>0</v>
      </c>
      <c r="GP78" s="74">
        <f t="shared" si="1648"/>
        <v>0</v>
      </c>
      <c r="GQ78" s="11"/>
      <c r="GR78" s="12" t="e">
        <f t="shared" si="1612"/>
        <v>#DIV/0!</v>
      </c>
      <c r="GS78" s="11"/>
      <c r="GT78" s="12" t="e">
        <f t="shared" si="1613"/>
        <v>#DIV/0!</v>
      </c>
      <c r="GU78" s="13"/>
      <c r="GV78" s="11"/>
      <c r="GW78" s="11"/>
      <c r="GX78" s="14"/>
      <c r="GY78" s="10"/>
      <c r="GZ78" s="11"/>
      <c r="HA78" s="74">
        <f t="shared" ref="HA78:HB83" si="1649">HA77-GY78</f>
        <v>0</v>
      </c>
      <c r="HB78" s="74">
        <f t="shared" si="1649"/>
        <v>0</v>
      </c>
      <c r="HC78" s="11"/>
      <c r="HD78" s="12" t="e">
        <f t="shared" si="1615"/>
        <v>#DIV/0!</v>
      </c>
      <c r="HE78" s="11"/>
      <c r="HF78" s="12" t="e">
        <f t="shared" si="1616"/>
        <v>#DIV/0!</v>
      </c>
      <c r="HG78" s="13"/>
      <c r="HH78" s="11"/>
      <c r="HI78" s="11"/>
      <c r="HJ78" s="14"/>
      <c r="HK78" s="10">
        <f t="shared" si="1617"/>
        <v>5</v>
      </c>
      <c r="HL78" s="11">
        <f t="shared" si="1618"/>
        <v>0</v>
      </c>
      <c r="HM78" s="11">
        <f t="shared" si="1619"/>
        <v>3429</v>
      </c>
      <c r="HN78" s="11">
        <f t="shared" si="1620"/>
        <v>288</v>
      </c>
      <c r="HO78" s="11">
        <f t="shared" si="1621"/>
        <v>2033</v>
      </c>
      <c r="HP78" s="202">
        <f t="shared" si="1622"/>
        <v>0.5928842228054827</v>
      </c>
      <c r="HQ78" s="15">
        <f t="shared" si="1623"/>
        <v>88</v>
      </c>
      <c r="HR78" s="12">
        <f t="shared" si="1624"/>
        <v>4.328578455484506E-2</v>
      </c>
      <c r="HS78" s="16">
        <v>64.7</v>
      </c>
      <c r="HT78" s="17">
        <v>1832</v>
      </c>
      <c r="HU78" s="16">
        <f t="shared" si="1625"/>
        <v>90.113133300541065</v>
      </c>
      <c r="HV78" s="15"/>
      <c r="HW78" s="14"/>
    </row>
    <row r="79" spans="1:231" ht="18.75" x14ac:dyDescent="0.25">
      <c r="A79" s="211"/>
      <c r="B79" s="41">
        <f t="shared" si="429"/>
        <v>44563</v>
      </c>
      <c r="C79" s="10">
        <v>1</v>
      </c>
      <c r="D79" s="11"/>
      <c r="E79" s="74">
        <f t="shared" si="1626"/>
        <v>656</v>
      </c>
      <c r="F79" s="74">
        <f t="shared" si="1627"/>
        <v>56</v>
      </c>
      <c r="G79" s="11">
        <v>428</v>
      </c>
      <c r="H79" s="12">
        <f t="shared" si="1559"/>
        <v>0.67987804878048785</v>
      </c>
      <c r="I79" s="11">
        <v>18</v>
      </c>
      <c r="J79" s="12">
        <f t="shared" si="1560"/>
        <v>4.0358744394618833E-2</v>
      </c>
      <c r="K79" s="13"/>
      <c r="L79" s="11"/>
      <c r="M79" s="11"/>
      <c r="N79" s="14"/>
      <c r="O79" s="10"/>
      <c r="P79" s="11"/>
      <c r="Q79" s="74">
        <f t="shared" si="1628"/>
        <v>636</v>
      </c>
      <c r="R79" s="74">
        <f t="shared" si="1629"/>
        <v>55</v>
      </c>
      <c r="S79" s="11">
        <v>349</v>
      </c>
      <c r="T79" s="12">
        <f t="shared" si="1563"/>
        <v>0.55974842767295596</v>
      </c>
      <c r="U79" s="11">
        <v>7</v>
      </c>
      <c r="V79" s="12">
        <f t="shared" si="1564"/>
        <v>1.9662921348314606E-2</v>
      </c>
      <c r="W79" s="13"/>
      <c r="X79" s="11"/>
      <c r="Y79" s="11"/>
      <c r="Z79" s="14"/>
      <c r="AA79" s="10"/>
      <c r="AB79" s="11"/>
      <c r="AC79" s="74">
        <f t="shared" si="1630"/>
        <v>643</v>
      </c>
      <c r="AD79" s="74">
        <f t="shared" si="1631"/>
        <v>53</v>
      </c>
      <c r="AE79" s="11">
        <v>409</v>
      </c>
      <c r="AF79" s="12">
        <f t="shared" si="1567"/>
        <v>0.6594090202177294</v>
      </c>
      <c r="AG79" s="11">
        <v>15</v>
      </c>
      <c r="AH79" s="12">
        <f t="shared" si="1568"/>
        <v>3.5377358490566037E-2</v>
      </c>
      <c r="AI79" s="13"/>
      <c r="AJ79" s="11"/>
      <c r="AK79" s="11"/>
      <c r="AL79" s="14"/>
      <c r="AM79" s="10"/>
      <c r="AN79" s="11"/>
      <c r="AO79" s="74">
        <f t="shared" si="1632"/>
        <v>190</v>
      </c>
      <c r="AP79" s="74">
        <f t="shared" si="1633"/>
        <v>16</v>
      </c>
      <c r="AQ79" s="11">
        <v>127</v>
      </c>
      <c r="AR79" s="12">
        <f t="shared" si="1571"/>
        <v>0.69473684210526321</v>
      </c>
      <c r="AS79" s="11">
        <v>5</v>
      </c>
      <c r="AT79" s="12">
        <f t="shared" si="1572"/>
        <v>3.787878787878788E-2</v>
      </c>
      <c r="AU79" s="13"/>
      <c r="AV79" s="11"/>
      <c r="AW79" s="11"/>
      <c r="AX79" s="14"/>
      <c r="AY79" s="10"/>
      <c r="AZ79" s="11"/>
      <c r="BA79" s="74">
        <f t="shared" si="1634"/>
        <v>655</v>
      </c>
      <c r="BB79" s="74">
        <f t="shared" si="1635"/>
        <v>55</v>
      </c>
      <c r="BC79" s="11">
        <v>375</v>
      </c>
      <c r="BD79" s="12">
        <f t="shared" si="1575"/>
        <v>0.60152671755725196</v>
      </c>
      <c r="BE79" s="11">
        <v>19</v>
      </c>
      <c r="BF79" s="12">
        <f t="shared" si="1576"/>
        <v>4.8223350253807105E-2</v>
      </c>
      <c r="BG79" s="13"/>
      <c r="BH79" s="11"/>
      <c r="BI79" s="11"/>
      <c r="BJ79" s="14"/>
      <c r="BK79" s="10"/>
      <c r="BL79" s="11"/>
      <c r="BM79" s="74">
        <f t="shared" si="1636"/>
        <v>648</v>
      </c>
      <c r="BN79" s="74">
        <f t="shared" si="1637"/>
        <v>53</v>
      </c>
      <c r="BO79" s="11">
        <v>396</v>
      </c>
      <c r="BP79" s="12">
        <f t="shared" si="1579"/>
        <v>0.625</v>
      </c>
      <c r="BQ79" s="11">
        <v>9</v>
      </c>
      <c r="BR79" s="12">
        <f t="shared" si="1580"/>
        <v>2.2222222222222223E-2</v>
      </c>
      <c r="BS79" s="13"/>
      <c r="BT79" s="11"/>
      <c r="BU79" s="11"/>
      <c r="BV79" s="14"/>
      <c r="BW79" s="10"/>
      <c r="BX79" s="11"/>
      <c r="BY79" s="74">
        <f t="shared" si="1638"/>
        <v>0</v>
      </c>
      <c r="BZ79" s="74">
        <f t="shared" si="1638"/>
        <v>0</v>
      </c>
      <c r="CA79" s="11"/>
      <c r="CB79" s="12" t="e">
        <f t="shared" si="1582"/>
        <v>#DIV/0!</v>
      </c>
      <c r="CC79" s="11"/>
      <c r="CD79" s="12" t="e">
        <f t="shared" si="1583"/>
        <v>#DIV/0!</v>
      </c>
      <c r="CE79" s="13"/>
      <c r="CF79" s="11"/>
      <c r="CG79" s="11"/>
      <c r="CH79" s="14"/>
      <c r="CI79" s="10"/>
      <c r="CJ79" s="11"/>
      <c r="CK79" s="74">
        <f t="shared" si="1639"/>
        <v>0</v>
      </c>
      <c r="CL79" s="74">
        <f t="shared" si="1639"/>
        <v>0</v>
      </c>
      <c r="CM79" s="11"/>
      <c r="CN79" s="12" t="e">
        <f t="shared" si="1585"/>
        <v>#DIV/0!</v>
      </c>
      <c r="CO79" s="11"/>
      <c r="CP79" s="12" t="e">
        <f t="shared" si="1586"/>
        <v>#DIV/0!</v>
      </c>
      <c r="CQ79" s="13"/>
      <c r="CR79" s="11"/>
      <c r="CS79" s="11"/>
      <c r="CT79" s="14"/>
      <c r="CU79" s="10"/>
      <c r="CV79" s="11"/>
      <c r="CW79" s="74">
        <f t="shared" si="1640"/>
        <v>0</v>
      </c>
      <c r="CX79" s="74">
        <f t="shared" si="1640"/>
        <v>0</v>
      </c>
      <c r="CY79" s="11"/>
      <c r="CZ79" s="12" t="e">
        <f t="shared" si="1588"/>
        <v>#DIV/0!</v>
      </c>
      <c r="DA79" s="11"/>
      <c r="DB79" s="12" t="e">
        <f t="shared" si="1589"/>
        <v>#DIV/0!</v>
      </c>
      <c r="DC79" s="13"/>
      <c r="DD79" s="11"/>
      <c r="DE79" s="11"/>
      <c r="DF79" s="14"/>
      <c r="DG79" s="10"/>
      <c r="DH79" s="11"/>
      <c r="DI79" s="74">
        <f t="shared" si="1641"/>
        <v>0</v>
      </c>
      <c r="DJ79" s="74">
        <f t="shared" si="1641"/>
        <v>0</v>
      </c>
      <c r="DK79" s="11"/>
      <c r="DL79" s="12" t="e">
        <f t="shared" si="1591"/>
        <v>#DIV/0!</v>
      </c>
      <c r="DM79" s="11"/>
      <c r="DN79" s="12" t="e">
        <f t="shared" si="1592"/>
        <v>#DIV/0!</v>
      </c>
      <c r="DO79" s="13"/>
      <c r="DP79" s="11"/>
      <c r="DQ79" s="11"/>
      <c r="DR79" s="14"/>
      <c r="DS79" s="10"/>
      <c r="DT79" s="11"/>
      <c r="DU79" s="74">
        <f t="shared" si="1642"/>
        <v>0</v>
      </c>
      <c r="DV79" s="74">
        <f t="shared" si="1642"/>
        <v>0</v>
      </c>
      <c r="DW79" s="11"/>
      <c r="DX79" s="12" t="e">
        <f t="shared" si="1594"/>
        <v>#DIV/0!</v>
      </c>
      <c r="DY79" s="11"/>
      <c r="DZ79" s="12" t="e">
        <f t="shared" si="1595"/>
        <v>#DIV/0!</v>
      </c>
      <c r="EA79" s="13"/>
      <c r="EB79" s="11"/>
      <c r="EC79" s="11"/>
      <c r="ED79" s="14"/>
      <c r="EE79" s="10"/>
      <c r="EF79" s="11"/>
      <c r="EG79" s="74">
        <f t="shared" si="1643"/>
        <v>0</v>
      </c>
      <c r="EH79" s="74">
        <f t="shared" si="1643"/>
        <v>0</v>
      </c>
      <c r="EI79" s="11"/>
      <c r="EJ79" s="12" t="e">
        <f t="shared" si="1597"/>
        <v>#DIV/0!</v>
      </c>
      <c r="EK79" s="11"/>
      <c r="EL79" s="12" t="e">
        <f t="shared" si="1598"/>
        <v>#DIV/0!</v>
      </c>
      <c r="EM79" s="13"/>
      <c r="EN79" s="11"/>
      <c r="EO79" s="11"/>
      <c r="EP79" s="14"/>
      <c r="EQ79" s="10"/>
      <c r="ER79" s="11"/>
      <c r="ES79" s="74">
        <f t="shared" si="1644"/>
        <v>0</v>
      </c>
      <c r="ET79" s="74">
        <f t="shared" si="1644"/>
        <v>0</v>
      </c>
      <c r="EU79" s="11"/>
      <c r="EV79" s="12" t="e">
        <f t="shared" si="1600"/>
        <v>#DIV/0!</v>
      </c>
      <c r="EW79" s="11"/>
      <c r="EX79" s="12" t="e">
        <f t="shared" si="1601"/>
        <v>#DIV/0!</v>
      </c>
      <c r="EY79" s="13"/>
      <c r="EZ79" s="11"/>
      <c r="FA79" s="11"/>
      <c r="FB79" s="14"/>
      <c r="FC79" s="10"/>
      <c r="FD79" s="11"/>
      <c r="FE79" s="74">
        <f t="shared" si="1645"/>
        <v>0</v>
      </c>
      <c r="FF79" s="74">
        <f t="shared" si="1645"/>
        <v>0</v>
      </c>
      <c r="FG79" s="11"/>
      <c r="FH79" s="12" t="e">
        <f t="shared" si="1603"/>
        <v>#DIV/0!</v>
      </c>
      <c r="FI79" s="11"/>
      <c r="FJ79" s="12" t="e">
        <f t="shared" si="1604"/>
        <v>#DIV/0!</v>
      </c>
      <c r="FK79" s="13"/>
      <c r="FL79" s="11"/>
      <c r="FM79" s="11"/>
      <c r="FN79" s="14"/>
      <c r="FO79" s="10"/>
      <c r="FP79" s="11"/>
      <c r="FQ79" s="74">
        <f t="shared" si="1646"/>
        <v>0</v>
      </c>
      <c r="FR79" s="74">
        <f t="shared" si="1646"/>
        <v>0</v>
      </c>
      <c r="FS79" s="11"/>
      <c r="FT79" s="12" t="e">
        <f t="shared" si="1606"/>
        <v>#DIV/0!</v>
      </c>
      <c r="FU79" s="11"/>
      <c r="FV79" s="12" t="e">
        <f t="shared" si="1607"/>
        <v>#DIV/0!</v>
      </c>
      <c r="FW79" s="13"/>
      <c r="FX79" s="11"/>
      <c r="FY79" s="11"/>
      <c r="FZ79" s="14"/>
      <c r="GA79" s="10"/>
      <c r="GB79" s="11"/>
      <c r="GC79" s="74">
        <f t="shared" si="1647"/>
        <v>0</v>
      </c>
      <c r="GD79" s="74">
        <f t="shared" si="1647"/>
        <v>0</v>
      </c>
      <c r="GE79" s="11"/>
      <c r="GF79" s="12" t="e">
        <f t="shared" si="1609"/>
        <v>#DIV/0!</v>
      </c>
      <c r="GG79" s="11"/>
      <c r="GH79" s="12" t="e">
        <f t="shared" si="1610"/>
        <v>#DIV/0!</v>
      </c>
      <c r="GI79" s="13"/>
      <c r="GJ79" s="11"/>
      <c r="GK79" s="11"/>
      <c r="GL79" s="14"/>
      <c r="GM79" s="10"/>
      <c r="GN79" s="11"/>
      <c r="GO79" s="74">
        <f t="shared" si="1648"/>
        <v>0</v>
      </c>
      <c r="GP79" s="74">
        <f t="shared" si="1648"/>
        <v>0</v>
      </c>
      <c r="GQ79" s="11"/>
      <c r="GR79" s="12" t="e">
        <f t="shared" si="1612"/>
        <v>#DIV/0!</v>
      </c>
      <c r="GS79" s="11"/>
      <c r="GT79" s="12" t="e">
        <f t="shared" si="1613"/>
        <v>#DIV/0!</v>
      </c>
      <c r="GU79" s="13"/>
      <c r="GV79" s="11"/>
      <c r="GW79" s="11"/>
      <c r="GX79" s="14"/>
      <c r="GY79" s="10"/>
      <c r="GZ79" s="11"/>
      <c r="HA79" s="74">
        <f t="shared" si="1649"/>
        <v>0</v>
      </c>
      <c r="HB79" s="74">
        <f t="shared" si="1649"/>
        <v>0</v>
      </c>
      <c r="HC79" s="11"/>
      <c r="HD79" s="12" t="e">
        <f t="shared" si="1615"/>
        <v>#DIV/0!</v>
      </c>
      <c r="HE79" s="11"/>
      <c r="HF79" s="12" t="e">
        <f t="shared" si="1616"/>
        <v>#DIV/0!</v>
      </c>
      <c r="HG79" s="13"/>
      <c r="HH79" s="11"/>
      <c r="HI79" s="11"/>
      <c r="HJ79" s="14"/>
      <c r="HK79" s="10">
        <f t="shared" si="1617"/>
        <v>1</v>
      </c>
      <c r="HL79" s="11">
        <f t="shared" si="1618"/>
        <v>0</v>
      </c>
      <c r="HM79" s="11">
        <f t="shared" si="1619"/>
        <v>3428</v>
      </c>
      <c r="HN79" s="11">
        <f t="shared" si="1620"/>
        <v>288</v>
      </c>
      <c r="HO79" s="11">
        <f t="shared" si="1621"/>
        <v>2157</v>
      </c>
      <c r="HP79" s="202">
        <f t="shared" si="1622"/>
        <v>0.62922987164527422</v>
      </c>
      <c r="HQ79" s="15">
        <f t="shared" si="1623"/>
        <v>73</v>
      </c>
      <c r="HR79" s="12">
        <f t="shared" si="1624"/>
        <v>3.3843300880853036E-2</v>
      </c>
      <c r="HS79" s="16">
        <v>64.8</v>
      </c>
      <c r="HT79" s="17">
        <v>1957</v>
      </c>
      <c r="HU79" s="16">
        <f t="shared" si="1625"/>
        <v>90.727862772369022</v>
      </c>
      <c r="HV79" s="15"/>
      <c r="HW79" s="14"/>
    </row>
    <row r="80" spans="1:231" ht="18.75" x14ac:dyDescent="0.25">
      <c r="A80" s="211"/>
      <c r="B80" s="41">
        <f t="shared" si="429"/>
        <v>44564</v>
      </c>
      <c r="C80" s="10"/>
      <c r="D80" s="11"/>
      <c r="E80" s="74">
        <f t="shared" si="1626"/>
        <v>656</v>
      </c>
      <c r="F80" s="74">
        <f t="shared" si="1627"/>
        <v>56</v>
      </c>
      <c r="G80" s="11">
        <v>337</v>
      </c>
      <c r="H80" s="12">
        <f t="shared" si="1559"/>
        <v>0.54878048780487809</v>
      </c>
      <c r="I80" s="11">
        <v>23</v>
      </c>
      <c r="J80" s="12">
        <f t="shared" si="1560"/>
        <v>6.3888888888888884E-2</v>
      </c>
      <c r="K80" s="11"/>
      <c r="L80" s="11"/>
      <c r="M80" s="18"/>
      <c r="N80" s="20"/>
      <c r="O80" s="10">
        <v>2</v>
      </c>
      <c r="P80" s="11"/>
      <c r="Q80" s="74">
        <f t="shared" si="1628"/>
        <v>634</v>
      </c>
      <c r="R80" s="74">
        <f t="shared" si="1629"/>
        <v>55</v>
      </c>
      <c r="S80" s="11">
        <v>331</v>
      </c>
      <c r="T80" s="12">
        <f t="shared" si="1563"/>
        <v>0.5457413249211357</v>
      </c>
      <c r="U80" s="11">
        <v>15</v>
      </c>
      <c r="V80" s="12">
        <f t="shared" si="1564"/>
        <v>4.3352601156069363E-2</v>
      </c>
      <c r="W80" s="11"/>
      <c r="X80" s="11"/>
      <c r="Y80" s="18"/>
      <c r="Z80" s="20"/>
      <c r="AA80" s="10"/>
      <c r="AB80" s="11"/>
      <c r="AC80" s="74">
        <f t="shared" si="1630"/>
        <v>643</v>
      </c>
      <c r="AD80" s="74">
        <f t="shared" si="1631"/>
        <v>53</v>
      </c>
      <c r="AE80" s="11">
        <v>407</v>
      </c>
      <c r="AF80" s="12">
        <f t="shared" si="1567"/>
        <v>0.66562986003110425</v>
      </c>
      <c r="AG80" s="11">
        <v>21</v>
      </c>
      <c r="AH80" s="12">
        <f t="shared" si="1568"/>
        <v>4.9065420560747662E-2</v>
      </c>
      <c r="AI80" s="11"/>
      <c r="AJ80" s="11"/>
      <c r="AK80" s="18"/>
      <c r="AL80" s="20"/>
      <c r="AM80" s="10"/>
      <c r="AN80" s="11"/>
      <c r="AO80" s="74">
        <f t="shared" si="1632"/>
        <v>190</v>
      </c>
      <c r="AP80" s="74">
        <f t="shared" si="1633"/>
        <v>16</v>
      </c>
      <c r="AQ80" s="11">
        <v>132</v>
      </c>
      <c r="AR80" s="12">
        <f t="shared" si="1571"/>
        <v>0.72631578947368425</v>
      </c>
      <c r="AS80" s="11">
        <v>6</v>
      </c>
      <c r="AT80" s="12">
        <f t="shared" si="1572"/>
        <v>4.3478260869565216E-2</v>
      </c>
      <c r="AU80" s="11"/>
      <c r="AV80" s="11"/>
      <c r="AW80" s="18"/>
      <c r="AX80" s="20"/>
      <c r="AY80" s="10"/>
      <c r="AZ80" s="11"/>
      <c r="BA80" s="74">
        <f t="shared" si="1634"/>
        <v>655</v>
      </c>
      <c r="BB80" s="74">
        <f t="shared" si="1635"/>
        <v>55</v>
      </c>
      <c r="BC80" s="11">
        <v>359</v>
      </c>
      <c r="BD80" s="12">
        <f t="shared" si="1575"/>
        <v>0.57404580152671758</v>
      </c>
      <c r="BE80" s="11">
        <v>17</v>
      </c>
      <c r="BF80" s="12">
        <f t="shared" si="1576"/>
        <v>4.5212765957446811E-2</v>
      </c>
      <c r="BG80" s="11"/>
      <c r="BH80" s="11"/>
      <c r="BI80" s="18"/>
      <c r="BJ80" s="20"/>
      <c r="BK80" s="10">
        <v>2</v>
      </c>
      <c r="BL80" s="11"/>
      <c r="BM80" s="74">
        <f t="shared" si="1636"/>
        <v>646</v>
      </c>
      <c r="BN80" s="74">
        <f t="shared" si="1637"/>
        <v>53</v>
      </c>
      <c r="BO80" s="11">
        <v>404</v>
      </c>
      <c r="BP80" s="12">
        <f t="shared" si="1579"/>
        <v>0.64396284829721362</v>
      </c>
      <c r="BQ80" s="11">
        <v>12</v>
      </c>
      <c r="BR80" s="12">
        <f t="shared" si="1580"/>
        <v>2.8846153846153848E-2</v>
      </c>
      <c r="BS80" s="11"/>
      <c r="BT80" s="11"/>
      <c r="BU80" s="18"/>
      <c r="BV80" s="20"/>
      <c r="BW80" s="10"/>
      <c r="BX80" s="11"/>
      <c r="BY80" s="74">
        <f t="shared" si="1638"/>
        <v>0</v>
      </c>
      <c r="BZ80" s="74">
        <f t="shared" si="1638"/>
        <v>0</v>
      </c>
      <c r="CA80" s="11"/>
      <c r="CB80" s="12" t="e">
        <f t="shared" si="1582"/>
        <v>#DIV/0!</v>
      </c>
      <c r="CC80" s="11"/>
      <c r="CD80" s="12" t="e">
        <f t="shared" si="1583"/>
        <v>#DIV/0!</v>
      </c>
      <c r="CE80" s="11"/>
      <c r="CF80" s="11"/>
      <c r="CG80" s="18"/>
      <c r="CH80" s="20"/>
      <c r="CI80" s="10"/>
      <c r="CJ80" s="11"/>
      <c r="CK80" s="74">
        <f t="shared" si="1639"/>
        <v>0</v>
      </c>
      <c r="CL80" s="74">
        <f t="shared" si="1639"/>
        <v>0</v>
      </c>
      <c r="CM80" s="11"/>
      <c r="CN80" s="12" t="e">
        <f t="shared" si="1585"/>
        <v>#DIV/0!</v>
      </c>
      <c r="CO80" s="11"/>
      <c r="CP80" s="12" t="e">
        <f t="shared" si="1586"/>
        <v>#DIV/0!</v>
      </c>
      <c r="CQ80" s="11"/>
      <c r="CR80" s="11"/>
      <c r="CS80" s="18"/>
      <c r="CT80" s="20"/>
      <c r="CU80" s="10"/>
      <c r="CV80" s="11"/>
      <c r="CW80" s="74">
        <f t="shared" si="1640"/>
        <v>0</v>
      </c>
      <c r="CX80" s="74">
        <f t="shared" si="1640"/>
        <v>0</v>
      </c>
      <c r="CY80" s="11"/>
      <c r="CZ80" s="12" t="e">
        <f t="shared" si="1588"/>
        <v>#DIV/0!</v>
      </c>
      <c r="DA80" s="11"/>
      <c r="DB80" s="12" t="e">
        <f t="shared" si="1589"/>
        <v>#DIV/0!</v>
      </c>
      <c r="DC80" s="11"/>
      <c r="DD80" s="11"/>
      <c r="DE80" s="18"/>
      <c r="DF80" s="20"/>
      <c r="DG80" s="10"/>
      <c r="DH80" s="11"/>
      <c r="DI80" s="74">
        <f t="shared" si="1641"/>
        <v>0</v>
      </c>
      <c r="DJ80" s="74">
        <f t="shared" si="1641"/>
        <v>0</v>
      </c>
      <c r="DK80" s="11"/>
      <c r="DL80" s="12" t="e">
        <f t="shared" si="1591"/>
        <v>#DIV/0!</v>
      </c>
      <c r="DM80" s="11"/>
      <c r="DN80" s="12" t="e">
        <f t="shared" si="1592"/>
        <v>#DIV/0!</v>
      </c>
      <c r="DO80" s="11"/>
      <c r="DP80" s="11"/>
      <c r="DQ80" s="18"/>
      <c r="DR80" s="20"/>
      <c r="DS80" s="10"/>
      <c r="DT80" s="11"/>
      <c r="DU80" s="74">
        <f t="shared" si="1642"/>
        <v>0</v>
      </c>
      <c r="DV80" s="74">
        <f t="shared" si="1642"/>
        <v>0</v>
      </c>
      <c r="DW80" s="11"/>
      <c r="DX80" s="12" t="e">
        <f t="shared" si="1594"/>
        <v>#DIV/0!</v>
      </c>
      <c r="DY80" s="11"/>
      <c r="DZ80" s="12" t="e">
        <f t="shared" si="1595"/>
        <v>#DIV/0!</v>
      </c>
      <c r="EA80" s="11"/>
      <c r="EB80" s="11"/>
      <c r="EC80" s="18"/>
      <c r="ED80" s="20"/>
      <c r="EE80" s="10"/>
      <c r="EF80" s="11"/>
      <c r="EG80" s="74">
        <f t="shared" si="1643"/>
        <v>0</v>
      </c>
      <c r="EH80" s="74">
        <f t="shared" si="1643"/>
        <v>0</v>
      </c>
      <c r="EI80" s="11"/>
      <c r="EJ80" s="12" t="e">
        <f t="shared" si="1597"/>
        <v>#DIV/0!</v>
      </c>
      <c r="EK80" s="11"/>
      <c r="EL80" s="12" t="e">
        <f t="shared" si="1598"/>
        <v>#DIV/0!</v>
      </c>
      <c r="EM80" s="11"/>
      <c r="EN80" s="11"/>
      <c r="EO80" s="18"/>
      <c r="EP80" s="20"/>
      <c r="EQ80" s="10"/>
      <c r="ER80" s="11"/>
      <c r="ES80" s="74">
        <f t="shared" si="1644"/>
        <v>0</v>
      </c>
      <c r="ET80" s="74">
        <f t="shared" si="1644"/>
        <v>0</v>
      </c>
      <c r="EU80" s="11"/>
      <c r="EV80" s="12" t="e">
        <f t="shared" si="1600"/>
        <v>#DIV/0!</v>
      </c>
      <c r="EW80" s="11"/>
      <c r="EX80" s="12" t="e">
        <f t="shared" si="1601"/>
        <v>#DIV/0!</v>
      </c>
      <c r="EY80" s="11"/>
      <c r="EZ80" s="11"/>
      <c r="FA80" s="18"/>
      <c r="FB80" s="20"/>
      <c r="FC80" s="10"/>
      <c r="FD80" s="11"/>
      <c r="FE80" s="74">
        <f t="shared" si="1645"/>
        <v>0</v>
      </c>
      <c r="FF80" s="74">
        <f t="shared" si="1645"/>
        <v>0</v>
      </c>
      <c r="FG80" s="11"/>
      <c r="FH80" s="12" t="e">
        <f t="shared" si="1603"/>
        <v>#DIV/0!</v>
      </c>
      <c r="FI80" s="11"/>
      <c r="FJ80" s="12" t="e">
        <f t="shared" si="1604"/>
        <v>#DIV/0!</v>
      </c>
      <c r="FK80" s="11"/>
      <c r="FL80" s="11"/>
      <c r="FM80" s="18"/>
      <c r="FN80" s="20"/>
      <c r="FO80" s="10"/>
      <c r="FP80" s="11"/>
      <c r="FQ80" s="74">
        <f t="shared" si="1646"/>
        <v>0</v>
      </c>
      <c r="FR80" s="74">
        <f t="shared" si="1646"/>
        <v>0</v>
      </c>
      <c r="FS80" s="11"/>
      <c r="FT80" s="12" t="e">
        <f t="shared" si="1606"/>
        <v>#DIV/0!</v>
      </c>
      <c r="FU80" s="11"/>
      <c r="FV80" s="12" t="e">
        <f t="shared" si="1607"/>
        <v>#DIV/0!</v>
      </c>
      <c r="FW80" s="11"/>
      <c r="FX80" s="11"/>
      <c r="FY80" s="18"/>
      <c r="FZ80" s="20"/>
      <c r="GA80" s="10"/>
      <c r="GB80" s="11"/>
      <c r="GC80" s="74">
        <f t="shared" si="1647"/>
        <v>0</v>
      </c>
      <c r="GD80" s="74">
        <f t="shared" si="1647"/>
        <v>0</v>
      </c>
      <c r="GE80" s="11"/>
      <c r="GF80" s="12" t="e">
        <f t="shared" si="1609"/>
        <v>#DIV/0!</v>
      </c>
      <c r="GG80" s="11"/>
      <c r="GH80" s="12" t="e">
        <f t="shared" si="1610"/>
        <v>#DIV/0!</v>
      </c>
      <c r="GI80" s="11"/>
      <c r="GJ80" s="11"/>
      <c r="GK80" s="18"/>
      <c r="GL80" s="20"/>
      <c r="GM80" s="10"/>
      <c r="GN80" s="11"/>
      <c r="GO80" s="74">
        <f t="shared" si="1648"/>
        <v>0</v>
      </c>
      <c r="GP80" s="74">
        <f t="shared" si="1648"/>
        <v>0</v>
      </c>
      <c r="GQ80" s="11"/>
      <c r="GR80" s="12" t="e">
        <f t="shared" si="1612"/>
        <v>#DIV/0!</v>
      </c>
      <c r="GS80" s="11"/>
      <c r="GT80" s="12" t="e">
        <f t="shared" si="1613"/>
        <v>#DIV/0!</v>
      </c>
      <c r="GU80" s="11"/>
      <c r="GV80" s="11"/>
      <c r="GW80" s="18"/>
      <c r="GX80" s="20"/>
      <c r="GY80" s="10"/>
      <c r="GZ80" s="11"/>
      <c r="HA80" s="74">
        <f t="shared" si="1649"/>
        <v>0</v>
      </c>
      <c r="HB80" s="74">
        <f t="shared" si="1649"/>
        <v>0</v>
      </c>
      <c r="HC80" s="11"/>
      <c r="HD80" s="12" t="e">
        <f t="shared" si="1615"/>
        <v>#DIV/0!</v>
      </c>
      <c r="HE80" s="11"/>
      <c r="HF80" s="12" t="e">
        <f t="shared" si="1616"/>
        <v>#DIV/0!</v>
      </c>
      <c r="HG80" s="11"/>
      <c r="HH80" s="11"/>
      <c r="HI80" s="18"/>
      <c r="HJ80" s="20"/>
      <c r="HK80" s="10">
        <f t="shared" si="1617"/>
        <v>4</v>
      </c>
      <c r="HL80" s="11">
        <f t="shared" si="1618"/>
        <v>0</v>
      </c>
      <c r="HM80" s="11">
        <f t="shared" si="1619"/>
        <v>3424</v>
      </c>
      <c r="HN80" s="11">
        <f t="shared" si="1620"/>
        <v>288</v>
      </c>
      <c r="HO80" s="11">
        <f t="shared" si="1621"/>
        <v>2064</v>
      </c>
      <c r="HP80" s="202">
        <f t="shared" si="1622"/>
        <v>0.60280373831775702</v>
      </c>
      <c r="HQ80" s="15">
        <f t="shared" si="1623"/>
        <v>94</v>
      </c>
      <c r="HR80" s="12">
        <f t="shared" si="1624"/>
        <v>4.5542635658914726E-2</v>
      </c>
      <c r="HS80" s="16">
        <v>65</v>
      </c>
      <c r="HT80" s="17">
        <v>1866</v>
      </c>
      <c r="HU80" s="16">
        <f t="shared" si="1625"/>
        <v>90.406976744186053</v>
      </c>
      <c r="HV80" s="18"/>
      <c r="HW80" s="20"/>
    </row>
    <row r="81" spans="1:231" ht="18.75" x14ac:dyDescent="0.25">
      <c r="A81" s="211"/>
      <c r="B81" s="41">
        <f t="shared" si="429"/>
        <v>44565</v>
      </c>
      <c r="C81" s="10">
        <v>1</v>
      </c>
      <c r="D81" s="11"/>
      <c r="E81" s="74">
        <f t="shared" si="1626"/>
        <v>655</v>
      </c>
      <c r="F81" s="74">
        <f t="shared" si="1627"/>
        <v>56</v>
      </c>
      <c r="G81" s="11">
        <v>399</v>
      </c>
      <c r="H81" s="12">
        <f t="shared" si="1559"/>
        <v>0.63206106870229006</v>
      </c>
      <c r="I81" s="11">
        <v>15</v>
      </c>
      <c r="J81" s="12">
        <f t="shared" si="1560"/>
        <v>3.6231884057971016E-2</v>
      </c>
      <c r="K81" s="13"/>
      <c r="L81" s="13"/>
      <c r="M81" s="25">
        <v>3925</v>
      </c>
      <c r="N81" s="38">
        <v>4320</v>
      </c>
      <c r="O81" s="10"/>
      <c r="P81" s="11"/>
      <c r="Q81" s="74">
        <f t="shared" si="1628"/>
        <v>634</v>
      </c>
      <c r="R81" s="74">
        <f t="shared" si="1629"/>
        <v>55</v>
      </c>
      <c r="S81" s="11">
        <v>328</v>
      </c>
      <c r="T81" s="12">
        <f t="shared" si="1563"/>
        <v>0.5394321766561514</v>
      </c>
      <c r="U81" s="11">
        <v>14</v>
      </c>
      <c r="V81" s="12">
        <f t="shared" si="1564"/>
        <v>4.0935672514619881E-2</v>
      </c>
      <c r="W81" s="13"/>
      <c r="X81" s="13"/>
      <c r="Y81" s="25">
        <v>3925</v>
      </c>
      <c r="Z81" s="38">
        <v>4320</v>
      </c>
      <c r="AA81" s="10"/>
      <c r="AB81" s="11"/>
      <c r="AC81" s="74">
        <f t="shared" si="1630"/>
        <v>643</v>
      </c>
      <c r="AD81" s="74">
        <f t="shared" si="1631"/>
        <v>53</v>
      </c>
      <c r="AE81" s="11">
        <v>406</v>
      </c>
      <c r="AF81" s="12">
        <f t="shared" si="1567"/>
        <v>0.66251944012441677</v>
      </c>
      <c r="AG81" s="11">
        <v>20</v>
      </c>
      <c r="AH81" s="12">
        <f t="shared" si="1568"/>
        <v>4.6948356807511735E-2</v>
      </c>
      <c r="AI81" s="13"/>
      <c r="AJ81" s="13"/>
      <c r="AK81" s="25">
        <v>3925</v>
      </c>
      <c r="AL81" s="38">
        <v>4320</v>
      </c>
      <c r="AM81" s="10"/>
      <c r="AN81" s="11"/>
      <c r="AO81" s="74">
        <f t="shared" si="1632"/>
        <v>190</v>
      </c>
      <c r="AP81" s="74">
        <f t="shared" si="1633"/>
        <v>16</v>
      </c>
      <c r="AQ81" s="11">
        <v>114</v>
      </c>
      <c r="AR81" s="12">
        <f t="shared" si="1571"/>
        <v>0.62105263157894741</v>
      </c>
      <c r="AS81" s="11">
        <v>4</v>
      </c>
      <c r="AT81" s="12">
        <f t="shared" si="1572"/>
        <v>3.3898305084745763E-2</v>
      </c>
      <c r="AU81" s="13"/>
      <c r="AV81" s="13"/>
      <c r="AW81" s="25">
        <v>3925</v>
      </c>
      <c r="AX81" s="38">
        <v>4320</v>
      </c>
      <c r="AY81" s="10">
        <v>1</v>
      </c>
      <c r="AZ81" s="11"/>
      <c r="BA81" s="74">
        <f t="shared" si="1634"/>
        <v>654</v>
      </c>
      <c r="BB81" s="74">
        <f t="shared" si="1635"/>
        <v>55</v>
      </c>
      <c r="BC81" s="11">
        <v>337</v>
      </c>
      <c r="BD81" s="12">
        <f t="shared" si="1575"/>
        <v>0.54128440366972475</v>
      </c>
      <c r="BE81" s="11">
        <v>17</v>
      </c>
      <c r="BF81" s="12">
        <f t="shared" si="1576"/>
        <v>4.8022598870056499E-2</v>
      </c>
      <c r="BG81" s="13"/>
      <c r="BH81" s="13"/>
      <c r="BI81" s="25">
        <v>3925</v>
      </c>
      <c r="BJ81" s="38">
        <v>4320</v>
      </c>
      <c r="BK81" s="10"/>
      <c r="BL81" s="11"/>
      <c r="BM81" s="74">
        <f t="shared" si="1636"/>
        <v>646</v>
      </c>
      <c r="BN81" s="74">
        <f t="shared" si="1637"/>
        <v>53</v>
      </c>
      <c r="BO81" s="11">
        <v>395</v>
      </c>
      <c r="BP81" s="12">
        <f t="shared" si="1579"/>
        <v>0.62693498452012386</v>
      </c>
      <c r="BQ81" s="11">
        <v>10</v>
      </c>
      <c r="BR81" s="12">
        <f t="shared" si="1580"/>
        <v>2.4691358024691357E-2</v>
      </c>
      <c r="BS81" s="13"/>
      <c r="BT81" s="13"/>
      <c r="BU81" s="25">
        <v>3925</v>
      </c>
      <c r="BV81" s="38">
        <v>4320</v>
      </c>
      <c r="BW81" s="10"/>
      <c r="BX81" s="11"/>
      <c r="BY81" s="74">
        <f t="shared" si="1638"/>
        <v>0</v>
      </c>
      <c r="BZ81" s="74">
        <f t="shared" si="1638"/>
        <v>0</v>
      </c>
      <c r="CA81" s="11"/>
      <c r="CB81" s="12" t="e">
        <f t="shared" si="1582"/>
        <v>#DIV/0!</v>
      </c>
      <c r="CC81" s="11"/>
      <c r="CD81" s="12" t="e">
        <f t="shared" si="1583"/>
        <v>#DIV/0!</v>
      </c>
      <c r="CE81" s="13"/>
      <c r="CF81" s="13"/>
      <c r="CG81" s="25"/>
      <c r="CH81" s="38"/>
      <c r="CI81" s="10"/>
      <c r="CJ81" s="11"/>
      <c r="CK81" s="74">
        <f t="shared" si="1639"/>
        <v>0</v>
      </c>
      <c r="CL81" s="74">
        <f t="shared" si="1639"/>
        <v>0</v>
      </c>
      <c r="CM81" s="11"/>
      <c r="CN81" s="12" t="e">
        <f t="shared" si="1585"/>
        <v>#DIV/0!</v>
      </c>
      <c r="CO81" s="11"/>
      <c r="CP81" s="12" t="e">
        <f t="shared" si="1586"/>
        <v>#DIV/0!</v>
      </c>
      <c r="CQ81" s="13"/>
      <c r="CR81" s="13"/>
      <c r="CS81" s="25"/>
      <c r="CT81" s="38"/>
      <c r="CU81" s="10"/>
      <c r="CV81" s="11"/>
      <c r="CW81" s="74">
        <f t="shared" si="1640"/>
        <v>0</v>
      </c>
      <c r="CX81" s="74">
        <f t="shared" si="1640"/>
        <v>0</v>
      </c>
      <c r="CY81" s="11"/>
      <c r="CZ81" s="12" t="e">
        <f t="shared" si="1588"/>
        <v>#DIV/0!</v>
      </c>
      <c r="DA81" s="11"/>
      <c r="DB81" s="12" t="e">
        <f t="shared" si="1589"/>
        <v>#DIV/0!</v>
      </c>
      <c r="DC81" s="13"/>
      <c r="DD81" s="13"/>
      <c r="DE81" s="25"/>
      <c r="DF81" s="38"/>
      <c r="DG81" s="10"/>
      <c r="DH81" s="11"/>
      <c r="DI81" s="74">
        <f t="shared" si="1641"/>
        <v>0</v>
      </c>
      <c r="DJ81" s="74">
        <f t="shared" si="1641"/>
        <v>0</v>
      </c>
      <c r="DK81" s="11"/>
      <c r="DL81" s="12" t="e">
        <f t="shared" si="1591"/>
        <v>#DIV/0!</v>
      </c>
      <c r="DM81" s="11"/>
      <c r="DN81" s="12" t="e">
        <f t="shared" si="1592"/>
        <v>#DIV/0!</v>
      </c>
      <c r="DO81" s="13"/>
      <c r="DP81" s="13"/>
      <c r="DQ81" s="25"/>
      <c r="DR81" s="38"/>
      <c r="DS81" s="10"/>
      <c r="DT81" s="11"/>
      <c r="DU81" s="74">
        <f t="shared" si="1642"/>
        <v>0</v>
      </c>
      <c r="DV81" s="74">
        <f t="shared" si="1642"/>
        <v>0</v>
      </c>
      <c r="DW81" s="11"/>
      <c r="DX81" s="12" t="e">
        <f t="shared" si="1594"/>
        <v>#DIV/0!</v>
      </c>
      <c r="DY81" s="11"/>
      <c r="DZ81" s="12" t="e">
        <f t="shared" si="1595"/>
        <v>#DIV/0!</v>
      </c>
      <c r="EA81" s="13"/>
      <c r="EB81" s="13"/>
      <c r="EC81" s="25"/>
      <c r="ED81" s="38"/>
      <c r="EE81" s="10"/>
      <c r="EF81" s="11"/>
      <c r="EG81" s="74">
        <f t="shared" si="1643"/>
        <v>0</v>
      </c>
      <c r="EH81" s="74">
        <f t="shared" si="1643"/>
        <v>0</v>
      </c>
      <c r="EI81" s="11"/>
      <c r="EJ81" s="12" t="e">
        <f t="shared" si="1597"/>
        <v>#DIV/0!</v>
      </c>
      <c r="EK81" s="11"/>
      <c r="EL81" s="12" t="e">
        <f t="shared" si="1598"/>
        <v>#DIV/0!</v>
      </c>
      <c r="EM81" s="13"/>
      <c r="EN81" s="13"/>
      <c r="EO81" s="25"/>
      <c r="EP81" s="38"/>
      <c r="EQ81" s="10"/>
      <c r="ER81" s="11"/>
      <c r="ES81" s="74">
        <f t="shared" si="1644"/>
        <v>0</v>
      </c>
      <c r="ET81" s="74">
        <f t="shared" si="1644"/>
        <v>0</v>
      </c>
      <c r="EU81" s="11"/>
      <c r="EV81" s="12" t="e">
        <f t="shared" si="1600"/>
        <v>#DIV/0!</v>
      </c>
      <c r="EW81" s="11"/>
      <c r="EX81" s="12" t="e">
        <f t="shared" si="1601"/>
        <v>#DIV/0!</v>
      </c>
      <c r="EY81" s="13"/>
      <c r="EZ81" s="13"/>
      <c r="FA81" s="25"/>
      <c r="FB81" s="38"/>
      <c r="FC81" s="10"/>
      <c r="FD81" s="11"/>
      <c r="FE81" s="74">
        <f t="shared" si="1645"/>
        <v>0</v>
      </c>
      <c r="FF81" s="74">
        <f t="shared" si="1645"/>
        <v>0</v>
      </c>
      <c r="FG81" s="11"/>
      <c r="FH81" s="12" t="e">
        <f t="shared" si="1603"/>
        <v>#DIV/0!</v>
      </c>
      <c r="FI81" s="11"/>
      <c r="FJ81" s="12" t="e">
        <f t="shared" si="1604"/>
        <v>#DIV/0!</v>
      </c>
      <c r="FK81" s="13"/>
      <c r="FL81" s="13"/>
      <c r="FM81" s="25"/>
      <c r="FN81" s="38"/>
      <c r="FO81" s="10"/>
      <c r="FP81" s="11"/>
      <c r="FQ81" s="74">
        <f t="shared" si="1646"/>
        <v>0</v>
      </c>
      <c r="FR81" s="74">
        <f t="shared" si="1646"/>
        <v>0</v>
      </c>
      <c r="FS81" s="11"/>
      <c r="FT81" s="12" t="e">
        <f t="shared" si="1606"/>
        <v>#DIV/0!</v>
      </c>
      <c r="FU81" s="11"/>
      <c r="FV81" s="12" t="e">
        <f t="shared" si="1607"/>
        <v>#DIV/0!</v>
      </c>
      <c r="FW81" s="13"/>
      <c r="FX81" s="13"/>
      <c r="FY81" s="25"/>
      <c r="FZ81" s="38"/>
      <c r="GA81" s="10"/>
      <c r="GB81" s="11"/>
      <c r="GC81" s="74">
        <f t="shared" si="1647"/>
        <v>0</v>
      </c>
      <c r="GD81" s="74">
        <f t="shared" si="1647"/>
        <v>0</v>
      </c>
      <c r="GE81" s="11"/>
      <c r="GF81" s="12" t="e">
        <f t="shared" si="1609"/>
        <v>#DIV/0!</v>
      </c>
      <c r="GG81" s="11"/>
      <c r="GH81" s="12" t="e">
        <f t="shared" si="1610"/>
        <v>#DIV/0!</v>
      </c>
      <c r="GI81" s="13"/>
      <c r="GJ81" s="13"/>
      <c r="GK81" s="25"/>
      <c r="GL81" s="38"/>
      <c r="GM81" s="10"/>
      <c r="GN81" s="11"/>
      <c r="GO81" s="74">
        <f t="shared" si="1648"/>
        <v>0</v>
      </c>
      <c r="GP81" s="74">
        <f t="shared" si="1648"/>
        <v>0</v>
      </c>
      <c r="GQ81" s="11"/>
      <c r="GR81" s="12" t="e">
        <f t="shared" si="1612"/>
        <v>#DIV/0!</v>
      </c>
      <c r="GS81" s="11"/>
      <c r="GT81" s="12" t="e">
        <f t="shared" si="1613"/>
        <v>#DIV/0!</v>
      </c>
      <c r="GU81" s="13"/>
      <c r="GV81" s="13"/>
      <c r="GW81" s="25"/>
      <c r="GX81" s="38"/>
      <c r="GY81" s="10"/>
      <c r="GZ81" s="11"/>
      <c r="HA81" s="74">
        <f t="shared" si="1649"/>
        <v>0</v>
      </c>
      <c r="HB81" s="74">
        <f t="shared" si="1649"/>
        <v>0</v>
      </c>
      <c r="HC81" s="11"/>
      <c r="HD81" s="12" t="e">
        <f t="shared" si="1615"/>
        <v>#DIV/0!</v>
      </c>
      <c r="HE81" s="11"/>
      <c r="HF81" s="12" t="e">
        <f t="shared" si="1616"/>
        <v>#DIV/0!</v>
      </c>
      <c r="HG81" s="13"/>
      <c r="HH81" s="13"/>
      <c r="HI81" s="25"/>
      <c r="HJ81" s="38"/>
      <c r="HK81" s="10">
        <f t="shared" si="1617"/>
        <v>2</v>
      </c>
      <c r="HL81" s="11">
        <f t="shared" si="1618"/>
        <v>0</v>
      </c>
      <c r="HM81" s="11">
        <f t="shared" si="1619"/>
        <v>3422</v>
      </c>
      <c r="HN81" s="11">
        <f t="shared" si="1620"/>
        <v>288</v>
      </c>
      <c r="HO81" s="11">
        <f t="shared" si="1621"/>
        <v>2059</v>
      </c>
      <c r="HP81" s="202">
        <f t="shared" si="1622"/>
        <v>0.60169491525423724</v>
      </c>
      <c r="HQ81" s="15">
        <f t="shared" si="1623"/>
        <v>80</v>
      </c>
      <c r="HR81" s="12">
        <f t="shared" si="1624"/>
        <v>3.885381253035454E-2</v>
      </c>
      <c r="HS81" s="16">
        <v>65.099999999999994</v>
      </c>
      <c r="HT81" s="17">
        <v>1881</v>
      </c>
      <c r="HU81" s="16">
        <f t="shared" si="1625"/>
        <v>91.355026711996118</v>
      </c>
      <c r="HV81" s="23">
        <v>3925</v>
      </c>
      <c r="HW81" s="22">
        <v>4320</v>
      </c>
    </row>
    <row r="82" spans="1:231" ht="18.75" x14ac:dyDescent="0.25">
      <c r="A82" s="211"/>
      <c r="B82" s="41">
        <f t="shared" si="429"/>
        <v>44566</v>
      </c>
      <c r="C82" s="10"/>
      <c r="D82" s="11"/>
      <c r="E82" s="74">
        <f t="shared" si="1626"/>
        <v>655</v>
      </c>
      <c r="F82" s="74">
        <f t="shared" si="1627"/>
        <v>56</v>
      </c>
      <c r="G82" s="11">
        <v>387</v>
      </c>
      <c r="H82" s="12">
        <f t="shared" si="1559"/>
        <v>0.61221374045801524</v>
      </c>
      <c r="I82" s="11">
        <v>14</v>
      </c>
      <c r="J82" s="12">
        <f t="shared" si="1560"/>
        <v>3.4912718204488775E-2</v>
      </c>
      <c r="K82" s="13"/>
      <c r="L82" s="11"/>
      <c r="M82" s="25">
        <v>4245.6756756756758</v>
      </c>
      <c r="N82" s="38">
        <v>4496.875</v>
      </c>
      <c r="O82" s="10"/>
      <c r="P82" s="11"/>
      <c r="Q82" s="74">
        <f t="shared" si="1628"/>
        <v>634</v>
      </c>
      <c r="R82" s="74">
        <f t="shared" si="1629"/>
        <v>55</v>
      </c>
      <c r="S82" s="11">
        <v>335</v>
      </c>
      <c r="T82" s="12">
        <f t="shared" si="1563"/>
        <v>0.54889589905362779</v>
      </c>
      <c r="U82" s="11">
        <v>13</v>
      </c>
      <c r="V82" s="12">
        <f t="shared" si="1564"/>
        <v>3.7356321839080463E-2</v>
      </c>
      <c r="W82" s="13"/>
      <c r="X82" s="11"/>
      <c r="Y82" s="25">
        <v>4485.5813953488368</v>
      </c>
      <c r="Z82" s="38">
        <v>4800.666666666667</v>
      </c>
      <c r="AA82" s="10">
        <v>1</v>
      </c>
      <c r="AB82" s="11">
        <v>1</v>
      </c>
      <c r="AC82" s="74">
        <f t="shared" si="1630"/>
        <v>642</v>
      </c>
      <c r="AD82" s="74">
        <f t="shared" si="1631"/>
        <v>52</v>
      </c>
      <c r="AE82" s="11">
        <v>405</v>
      </c>
      <c r="AF82" s="12">
        <f t="shared" si="1567"/>
        <v>0.65420560747663548</v>
      </c>
      <c r="AG82" s="11">
        <v>15</v>
      </c>
      <c r="AH82" s="12">
        <f t="shared" si="1568"/>
        <v>3.5714285714285712E-2</v>
      </c>
      <c r="AI82" s="13"/>
      <c r="AJ82" s="11"/>
      <c r="AK82" s="25">
        <v>4358.0952380952385</v>
      </c>
      <c r="AL82" s="38">
        <v>4480.666666666667</v>
      </c>
      <c r="AM82" s="10"/>
      <c r="AN82" s="11"/>
      <c r="AO82" s="74">
        <f t="shared" si="1632"/>
        <v>190</v>
      </c>
      <c r="AP82" s="74">
        <f t="shared" si="1633"/>
        <v>16</v>
      </c>
      <c r="AQ82" s="11">
        <v>113</v>
      </c>
      <c r="AR82" s="12">
        <f t="shared" si="1571"/>
        <v>0.61578947368421055</v>
      </c>
      <c r="AS82" s="11">
        <v>4</v>
      </c>
      <c r="AT82" s="12">
        <f t="shared" si="1572"/>
        <v>3.4188034188034191E-2</v>
      </c>
      <c r="AU82" s="13"/>
      <c r="AV82" s="11"/>
      <c r="AW82" s="25">
        <v>4505</v>
      </c>
      <c r="AX82" s="38">
        <v>4282.2222222222226</v>
      </c>
      <c r="AY82" s="10"/>
      <c r="AZ82" s="11"/>
      <c r="BA82" s="74">
        <f t="shared" si="1634"/>
        <v>654</v>
      </c>
      <c r="BB82" s="74">
        <f t="shared" si="1635"/>
        <v>55</v>
      </c>
      <c r="BC82" s="11">
        <v>356</v>
      </c>
      <c r="BD82" s="12">
        <f t="shared" si="1575"/>
        <v>0.58256880733944949</v>
      </c>
      <c r="BE82" s="11">
        <v>25</v>
      </c>
      <c r="BF82" s="12">
        <f t="shared" si="1576"/>
        <v>6.5616797900262466E-2</v>
      </c>
      <c r="BG82" s="13"/>
      <c r="BH82" s="11"/>
      <c r="BI82" s="25">
        <v>4396.9230769230771</v>
      </c>
      <c r="BJ82" s="38">
        <v>4886.666666666667</v>
      </c>
      <c r="BK82" s="10"/>
      <c r="BL82" s="11"/>
      <c r="BM82" s="74">
        <f t="shared" si="1636"/>
        <v>646</v>
      </c>
      <c r="BN82" s="74">
        <f t="shared" si="1637"/>
        <v>53</v>
      </c>
      <c r="BO82" s="11">
        <v>382</v>
      </c>
      <c r="BP82" s="12">
        <f t="shared" si="1579"/>
        <v>0.61145510835913308</v>
      </c>
      <c r="BQ82" s="11">
        <v>13</v>
      </c>
      <c r="BR82" s="12">
        <f t="shared" si="1580"/>
        <v>3.2911392405063293E-2</v>
      </c>
      <c r="BS82" s="13"/>
      <c r="BT82" s="11"/>
      <c r="BU82" s="25">
        <v>4245.454545454545</v>
      </c>
      <c r="BV82" s="38">
        <v>4687.1428571428569</v>
      </c>
      <c r="BW82" s="10"/>
      <c r="BX82" s="11"/>
      <c r="BY82" s="74">
        <f t="shared" si="1638"/>
        <v>0</v>
      </c>
      <c r="BZ82" s="74">
        <f t="shared" si="1638"/>
        <v>0</v>
      </c>
      <c r="CA82" s="11"/>
      <c r="CB82" s="12" t="e">
        <f t="shared" si="1582"/>
        <v>#DIV/0!</v>
      </c>
      <c r="CC82" s="11"/>
      <c r="CD82" s="12" t="e">
        <f t="shared" si="1583"/>
        <v>#DIV/0!</v>
      </c>
      <c r="CE82" s="13"/>
      <c r="CF82" s="11"/>
      <c r="CG82" s="25"/>
      <c r="CH82" s="38"/>
      <c r="CI82" s="10"/>
      <c r="CJ82" s="11"/>
      <c r="CK82" s="74">
        <f t="shared" si="1639"/>
        <v>0</v>
      </c>
      <c r="CL82" s="74">
        <f t="shared" si="1639"/>
        <v>0</v>
      </c>
      <c r="CM82" s="11"/>
      <c r="CN82" s="12" t="e">
        <f t="shared" si="1585"/>
        <v>#DIV/0!</v>
      </c>
      <c r="CO82" s="11"/>
      <c r="CP82" s="12" t="e">
        <f t="shared" si="1586"/>
        <v>#DIV/0!</v>
      </c>
      <c r="CQ82" s="13"/>
      <c r="CR82" s="11"/>
      <c r="CS82" s="25"/>
      <c r="CT82" s="38"/>
      <c r="CU82" s="10"/>
      <c r="CV82" s="11"/>
      <c r="CW82" s="74">
        <f t="shared" si="1640"/>
        <v>0</v>
      </c>
      <c r="CX82" s="74">
        <f t="shared" si="1640"/>
        <v>0</v>
      </c>
      <c r="CY82" s="11"/>
      <c r="CZ82" s="12" t="e">
        <f t="shared" si="1588"/>
        <v>#DIV/0!</v>
      </c>
      <c r="DA82" s="11"/>
      <c r="DB82" s="12" t="e">
        <f t="shared" si="1589"/>
        <v>#DIV/0!</v>
      </c>
      <c r="DC82" s="13"/>
      <c r="DD82" s="11"/>
      <c r="DE82" s="25"/>
      <c r="DF82" s="38"/>
      <c r="DG82" s="10"/>
      <c r="DH82" s="11"/>
      <c r="DI82" s="74">
        <f t="shared" si="1641"/>
        <v>0</v>
      </c>
      <c r="DJ82" s="74">
        <f t="shared" si="1641"/>
        <v>0</v>
      </c>
      <c r="DK82" s="11"/>
      <c r="DL82" s="12" t="e">
        <f t="shared" si="1591"/>
        <v>#DIV/0!</v>
      </c>
      <c r="DM82" s="11"/>
      <c r="DN82" s="12" t="e">
        <f t="shared" si="1592"/>
        <v>#DIV/0!</v>
      </c>
      <c r="DO82" s="13"/>
      <c r="DP82" s="11"/>
      <c r="DQ82" s="25"/>
      <c r="DR82" s="38"/>
      <c r="DS82" s="10"/>
      <c r="DT82" s="11"/>
      <c r="DU82" s="74">
        <f t="shared" si="1642"/>
        <v>0</v>
      </c>
      <c r="DV82" s="74">
        <f t="shared" si="1642"/>
        <v>0</v>
      </c>
      <c r="DW82" s="11"/>
      <c r="DX82" s="12" t="e">
        <f t="shared" si="1594"/>
        <v>#DIV/0!</v>
      </c>
      <c r="DY82" s="11"/>
      <c r="DZ82" s="12" t="e">
        <f t="shared" si="1595"/>
        <v>#DIV/0!</v>
      </c>
      <c r="EA82" s="13"/>
      <c r="EB82" s="11"/>
      <c r="EC82" s="25"/>
      <c r="ED82" s="38"/>
      <c r="EE82" s="10"/>
      <c r="EF82" s="11"/>
      <c r="EG82" s="74">
        <f t="shared" si="1643"/>
        <v>0</v>
      </c>
      <c r="EH82" s="74">
        <f t="shared" si="1643"/>
        <v>0</v>
      </c>
      <c r="EI82" s="11"/>
      <c r="EJ82" s="12" t="e">
        <f t="shared" si="1597"/>
        <v>#DIV/0!</v>
      </c>
      <c r="EK82" s="11"/>
      <c r="EL82" s="12" t="e">
        <f t="shared" si="1598"/>
        <v>#DIV/0!</v>
      </c>
      <c r="EM82" s="13"/>
      <c r="EN82" s="11"/>
      <c r="EO82" s="25"/>
      <c r="EP82" s="38"/>
      <c r="EQ82" s="10"/>
      <c r="ER82" s="11"/>
      <c r="ES82" s="74">
        <f t="shared" si="1644"/>
        <v>0</v>
      </c>
      <c r="ET82" s="74">
        <f t="shared" si="1644"/>
        <v>0</v>
      </c>
      <c r="EU82" s="11"/>
      <c r="EV82" s="12" t="e">
        <f t="shared" si="1600"/>
        <v>#DIV/0!</v>
      </c>
      <c r="EW82" s="11"/>
      <c r="EX82" s="12" t="e">
        <f t="shared" si="1601"/>
        <v>#DIV/0!</v>
      </c>
      <c r="EY82" s="13"/>
      <c r="EZ82" s="11"/>
      <c r="FA82" s="25"/>
      <c r="FB82" s="38"/>
      <c r="FC82" s="10"/>
      <c r="FD82" s="11"/>
      <c r="FE82" s="74">
        <f t="shared" si="1645"/>
        <v>0</v>
      </c>
      <c r="FF82" s="74">
        <f t="shared" si="1645"/>
        <v>0</v>
      </c>
      <c r="FG82" s="11"/>
      <c r="FH82" s="12" t="e">
        <f t="shared" si="1603"/>
        <v>#DIV/0!</v>
      </c>
      <c r="FI82" s="11"/>
      <c r="FJ82" s="12" t="e">
        <f t="shared" si="1604"/>
        <v>#DIV/0!</v>
      </c>
      <c r="FK82" s="13"/>
      <c r="FL82" s="11"/>
      <c r="FM82" s="25"/>
      <c r="FN82" s="38"/>
      <c r="FO82" s="10"/>
      <c r="FP82" s="11"/>
      <c r="FQ82" s="74">
        <f t="shared" si="1646"/>
        <v>0</v>
      </c>
      <c r="FR82" s="74">
        <f t="shared" si="1646"/>
        <v>0</v>
      </c>
      <c r="FS82" s="11"/>
      <c r="FT82" s="12" t="e">
        <f t="shared" si="1606"/>
        <v>#DIV/0!</v>
      </c>
      <c r="FU82" s="11"/>
      <c r="FV82" s="12" t="e">
        <f t="shared" si="1607"/>
        <v>#DIV/0!</v>
      </c>
      <c r="FW82" s="13"/>
      <c r="FX82" s="11"/>
      <c r="FY82" s="25"/>
      <c r="FZ82" s="38"/>
      <c r="GA82" s="10"/>
      <c r="GB82" s="11"/>
      <c r="GC82" s="74">
        <f t="shared" si="1647"/>
        <v>0</v>
      </c>
      <c r="GD82" s="74">
        <f t="shared" si="1647"/>
        <v>0</v>
      </c>
      <c r="GE82" s="11"/>
      <c r="GF82" s="12" t="e">
        <f t="shared" si="1609"/>
        <v>#DIV/0!</v>
      </c>
      <c r="GG82" s="11"/>
      <c r="GH82" s="12" t="e">
        <f t="shared" si="1610"/>
        <v>#DIV/0!</v>
      </c>
      <c r="GI82" s="13"/>
      <c r="GJ82" s="11"/>
      <c r="GK82" s="25"/>
      <c r="GL82" s="38"/>
      <c r="GM82" s="10"/>
      <c r="GN82" s="11"/>
      <c r="GO82" s="74">
        <f t="shared" si="1648"/>
        <v>0</v>
      </c>
      <c r="GP82" s="74">
        <f t="shared" si="1648"/>
        <v>0</v>
      </c>
      <c r="GQ82" s="11"/>
      <c r="GR82" s="12" t="e">
        <f t="shared" si="1612"/>
        <v>#DIV/0!</v>
      </c>
      <c r="GS82" s="11"/>
      <c r="GT82" s="12" t="e">
        <f t="shared" si="1613"/>
        <v>#DIV/0!</v>
      </c>
      <c r="GU82" s="13"/>
      <c r="GV82" s="11"/>
      <c r="GW82" s="25"/>
      <c r="GX82" s="38"/>
      <c r="GY82" s="10"/>
      <c r="GZ82" s="11"/>
      <c r="HA82" s="74">
        <f t="shared" si="1649"/>
        <v>0</v>
      </c>
      <c r="HB82" s="74">
        <f t="shared" si="1649"/>
        <v>0</v>
      </c>
      <c r="HC82" s="11"/>
      <c r="HD82" s="12" t="e">
        <f t="shared" si="1615"/>
        <v>#DIV/0!</v>
      </c>
      <c r="HE82" s="11"/>
      <c r="HF82" s="12" t="e">
        <f t="shared" si="1616"/>
        <v>#DIV/0!</v>
      </c>
      <c r="HG82" s="13"/>
      <c r="HH82" s="11"/>
      <c r="HI82" s="25"/>
      <c r="HJ82" s="38"/>
      <c r="HK82" s="10">
        <f t="shared" si="1617"/>
        <v>1</v>
      </c>
      <c r="HL82" s="11">
        <f t="shared" si="1618"/>
        <v>1</v>
      </c>
      <c r="HM82" s="11">
        <f t="shared" si="1619"/>
        <v>3421</v>
      </c>
      <c r="HN82" s="11">
        <f t="shared" si="1620"/>
        <v>287</v>
      </c>
      <c r="HO82" s="11">
        <f t="shared" si="1621"/>
        <v>2062</v>
      </c>
      <c r="HP82" s="202">
        <f t="shared" si="1622"/>
        <v>0.60274773458053199</v>
      </c>
      <c r="HQ82" s="15">
        <f t="shared" si="1623"/>
        <v>84</v>
      </c>
      <c r="HR82" s="12">
        <f t="shared" si="1624"/>
        <v>4.0737148399612025E-2</v>
      </c>
      <c r="HS82" s="16">
        <v>65.099999999999994</v>
      </c>
      <c r="HT82" s="17">
        <v>1884</v>
      </c>
      <c r="HU82" s="16">
        <f t="shared" si="1625"/>
        <v>91.367604267701267</v>
      </c>
      <c r="HV82" s="23">
        <v>4357.7777777777774</v>
      </c>
      <c r="HW82" s="22">
        <v>4626.5476190476193</v>
      </c>
    </row>
    <row r="83" spans="1:231" ht="18.75" x14ac:dyDescent="0.25">
      <c r="A83" s="211"/>
      <c r="B83" s="41">
        <f t="shared" si="429"/>
        <v>44567</v>
      </c>
      <c r="C83" s="10"/>
      <c r="D83" s="11"/>
      <c r="E83" s="74">
        <f t="shared" si="1626"/>
        <v>655</v>
      </c>
      <c r="F83" s="74">
        <f t="shared" si="1627"/>
        <v>56</v>
      </c>
      <c r="G83" s="11">
        <v>380</v>
      </c>
      <c r="H83" s="12">
        <f t="shared" si="1559"/>
        <v>0.6091603053435114</v>
      </c>
      <c r="I83" s="11">
        <v>19</v>
      </c>
      <c r="J83" s="12">
        <f t="shared" si="1560"/>
        <v>4.7619047619047616E-2</v>
      </c>
      <c r="K83" s="13"/>
      <c r="L83" s="11"/>
      <c r="M83" s="39">
        <v>83.78378378378379</v>
      </c>
      <c r="N83" s="43">
        <v>81.25</v>
      </c>
      <c r="O83" s="10">
        <v>1</v>
      </c>
      <c r="P83" s="11"/>
      <c r="Q83" s="74">
        <f t="shared" si="1628"/>
        <v>633</v>
      </c>
      <c r="R83" s="74">
        <f t="shared" si="1629"/>
        <v>55</v>
      </c>
      <c r="S83" s="11">
        <v>341</v>
      </c>
      <c r="T83" s="12">
        <f t="shared" si="1563"/>
        <v>0.55608214849921012</v>
      </c>
      <c r="U83" s="11">
        <v>11</v>
      </c>
      <c r="V83" s="12">
        <f t="shared" si="1564"/>
        <v>3.125E-2</v>
      </c>
      <c r="W83" s="13"/>
      <c r="X83" s="11"/>
      <c r="Y83" s="39">
        <v>81.395348837209298</v>
      </c>
      <c r="Z83" s="43">
        <v>73.333333333333329</v>
      </c>
      <c r="AA83" s="10"/>
      <c r="AB83" s="11"/>
      <c r="AC83" s="74">
        <f t="shared" si="1630"/>
        <v>642</v>
      </c>
      <c r="AD83" s="74">
        <f t="shared" si="1631"/>
        <v>52</v>
      </c>
      <c r="AE83" s="11">
        <v>422</v>
      </c>
      <c r="AF83" s="12">
        <f t="shared" si="1567"/>
        <v>0.6900311526479751</v>
      </c>
      <c r="AG83" s="11">
        <v>21</v>
      </c>
      <c r="AH83" s="12">
        <f t="shared" si="1568"/>
        <v>4.740406320541761E-2</v>
      </c>
      <c r="AI83" s="13"/>
      <c r="AJ83" s="11"/>
      <c r="AK83" s="39">
        <v>80.952380952380949</v>
      </c>
      <c r="AL83" s="43">
        <v>86.666666666666671</v>
      </c>
      <c r="AM83" s="10"/>
      <c r="AN83" s="11"/>
      <c r="AO83" s="74">
        <f t="shared" si="1632"/>
        <v>190</v>
      </c>
      <c r="AP83" s="74">
        <f t="shared" si="1633"/>
        <v>16</v>
      </c>
      <c r="AQ83" s="11">
        <v>125</v>
      </c>
      <c r="AR83" s="12">
        <f t="shared" si="1571"/>
        <v>0.67894736842105263</v>
      </c>
      <c r="AS83" s="11">
        <v>4</v>
      </c>
      <c r="AT83" s="12">
        <f t="shared" si="1572"/>
        <v>3.1007751937984496E-2</v>
      </c>
      <c r="AU83" s="13"/>
      <c r="AV83" s="11"/>
      <c r="AW83" s="39">
        <v>64.285714285714292</v>
      </c>
      <c r="AX83" s="43">
        <v>88.888888888888886</v>
      </c>
      <c r="AY83" s="10"/>
      <c r="AZ83" s="11"/>
      <c r="BA83" s="74">
        <f t="shared" si="1634"/>
        <v>654</v>
      </c>
      <c r="BB83" s="74">
        <f t="shared" si="1635"/>
        <v>55</v>
      </c>
      <c r="BC83" s="11">
        <v>365</v>
      </c>
      <c r="BD83" s="12">
        <f t="shared" si="1575"/>
        <v>0.58868501529051986</v>
      </c>
      <c r="BE83" s="11">
        <v>20</v>
      </c>
      <c r="BF83" s="12">
        <f t="shared" si="1576"/>
        <v>5.1948051948051951E-2</v>
      </c>
      <c r="BG83" s="13"/>
      <c r="BH83" s="11"/>
      <c r="BI83" s="39">
        <v>82.051282051282058</v>
      </c>
      <c r="BJ83" s="43">
        <v>80</v>
      </c>
      <c r="BK83" s="10"/>
      <c r="BL83" s="11"/>
      <c r="BM83" s="74">
        <f t="shared" si="1636"/>
        <v>646</v>
      </c>
      <c r="BN83" s="74">
        <f t="shared" si="1637"/>
        <v>53</v>
      </c>
      <c r="BO83" s="11">
        <v>403</v>
      </c>
      <c r="BP83" s="12">
        <f t="shared" si="1579"/>
        <v>0.65170278637770895</v>
      </c>
      <c r="BQ83" s="11">
        <v>18</v>
      </c>
      <c r="BR83" s="12">
        <f t="shared" si="1580"/>
        <v>4.2755344418052253E-2</v>
      </c>
      <c r="BS83" s="13"/>
      <c r="BT83" s="11"/>
      <c r="BU83" s="39">
        <v>79.545454545454547</v>
      </c>
      <c r="BV83" s="43">
        <v>78.571428571428569</v>
      </c>
      <c r="BW83" s="10"/>
      <c r="BX83" s="11"/>
      <c r="BY83" s="74">
        <f t="shared" si="1638"/>
        <v>0</v>
      </c>
      <c r="BZ83" s="74">
        <f t="shared" si="1638"/>
        <v>0</v>
      </c>
      <c r="CA83" s="11"/>
      <c r="CB83" s="12" t="e">
        <f t="shared" si="1582"/>
        <v>#DIV/0!</v>
      </c>
      <c r="CC83" s="11"/>
      <c r="CD83" s="12" t="e">
        <f t="shared" si="1583"/>
        <v>#DIV/0!</v>
      </c>
      <c r="CE83" s="13"/>
      <c r="CF83" s="11"/>
      <c r="CG83" s="39"/>
      <c r="CH83" s="43"/>
      <c r="CI83" s="10"/>
      <c r="CJ83" s="11"/>
      <c r="CK83" s="74">
        <f t="shared" si="1639"/>
        <v>0</v>
      </c>
      <c r="CL83" s="74">
        <f t="shared" si="1639"/>
        <v>0</v>
      </c>
      <c r="CM83" s="11"/>
      <c r="CN83" s="12" t="e">
        <f t="shared" si="1585"/>
        <v>#DIV/0!</v>
      </c>
      <c r="CO83" s="11"/>
      <c r="CP83" s="12" t="e">
        <f t="shared" si="1586"/>
        <v>#DIV/0!</v>
      </c>
      <c r="CQ83" s="13"/>
      <c r="CR83" s="11"/>
      <c r="CS83" s="39"/>
      <c r="CT83" s="43"/>
      <c r="CU83" s="10"/>
      <c r="CV83" s="11"/>
      <c r="CW83" s="74">
        <f t="shared" si="1640"/>
        <v>0</v>
      </c>
      <c r="CX83" s="74">
        <f t="shared" si="1640"/>
        <v>0</v>
      </c>
      <c r="CY83" s="11"/>
      <c r="CZ83" s="12" t="e">
        <f t="shared" si="1588"/>
        <v>#DIV/0!</v>
      </c>
      <c r="DA83" s="11"/>
      <c r="DB83" s="12" t="e">
        <f t="shared" si="1589"/>
        <v>#DIV/0!</v>
      </c>
      <c r="DC83" s="13"/>
      <c r="DD83" s="11"/>
      <c r="DE83" s="39"/>
      <c r="DF83" s="43"/>
      <c r="DG83" s="10"/>
      <c r="DH83" s="11"/>
      <c r="DI83" s="74">
        <f t="shared" si="1641"/>
        <v>0</v>
      </c>
      <c r="DJ83" s="74">
        <f t="shared" si="1641"/>
        <v>0</v>
      </c>
      <c r="DK83" s="11"/>
      <c r="DL83" s="12" t="e">
        <f t="shared" si="1591"/>
        <v>#DIV/0!</v>
      </c>
      <c r="DM83" s="11"/>
      <c r="DN83" s="12" t="e">
        <f t="shared" si="1592"/>
        <v>#DIV/0!</v>
      </c>
      <c r="DO83" s="13"/>
      <c r="DP83" s="11"/>
      <c r="DQ83" s="39"/>
      <c r="DR83" s="43"/>
      <c r="DS83" s="10"/>
      <c r="DT83" s="11"/>
      <c r="DU83" s="74">
        <f t="shared" si="1642"/>
        <v>0</v>
      </c>
      <c r="DV83" s="74">
        <f t="shared" si="1642"/>
        <v>0</v>
      </c>
      <c r="DW83" s="11"/>
      <c r="DX83" s="12" t="e">
        <f t="shared" si="1594"/>
        <v>#DIV/0!</v>
      </c>
      <c r="DY83" s="11"/>
      <c r="DZ83" s="12" t="e">
        <f t="shared" si="1595"/>
        <v>#DIV/0!</v>
      </c>
      <c r="EA83" s="13"/>
      <c r="EB83" s="11"/>
      <c r="EC83" s="39"/>
      <c r="ED83" s="43"/>
      <c r="EE83" s="10"/>
      <c r="EF83" s="11"/>
      <c r="EG83" s="74">
        <f t="shared" si="1643"/>
        <v>0</v>
      </c>
      <c r="EH83" s="74">
        <f t="shared" si="1643"/>
        <v>0</v>
      </c>
      <c r="EI83" s="11"/>
      <c r="EJ83" s="12" t="e">
        <f t="shared" si="1597"/>
        <v>#DIV/0!</v>
      </c>
      <c r="EK83" s="11"/>
      <c r="EL83" s="12" t="e">
        <f t="shared" si="1598"/>
        <v>#DIV/0!</v>
      </c>
      <c r="EM83" s="13"/>
      <c r="EN83" s="11"/>
      <c r="EO83" s="39"/>
      <c r="EP83" s="43"/>
      <c r="EQ83" s="10"/>
      <c r="ER83" s="11"/>
      <c r="ES83" s="74">
        <f t="shared" si="1644"/>
        <v>0</v>
      </c>
      <c r="ET83" s="74">
        <f t="shared" si="1644"/>
        <v>0</v>
      </c>
      <c r="EU83" s="11"/>
      <c r="EV83" s="12" t="e">
        <f t="shared" si="1600"/>
        <v>#DIV/0!</v>
      </c>
      <c r="EW83" s="11"/>
      <c r="EX83" s="12" t="e">
        <f t="shared" si="1601"/>
        <v>#DIV/0!</v>
      </c>
      <c r="EY83" s="13"/>
      <c r="EZ83" s="11"/>
      <c r="FA83" s="39"/>
      <c r="FB83" s="43"/>
      <c r="FC83" s="10"/>
      <c r="FD83" s="11"/>
      <c r="FE83" s="74">
        <f t="shared" si="1645"/>
        <v>0</v>
      </c>
      <c r="FF83" s="74">
        <f t="shared" si="1645"/>
        <v>0</v>
      </c>
      <c r="FG83" s="11"/>
      <c r="FH83" s="12" t="e">
        <f t="shared" si="1603"/>
        <v>#DIV/0!</v>
      </c>
      <c r="FI83" s="11"/>
      <c r="FJ83" s="12" t="e">
        <f t="shared" si="1604"/>
        <v>#DIV/0!</v>
      </c>
      <c r="FK83" s="13"/>
      <c r="FL83" s="11"/>
      <c r="FM83" s="39"/>
      <c r="FN83" s="43"/>
      <c r="FO83" s="10"/>
      <c r="FP83" s="11"/>
      <c r="FQ83" s="74">
        <f t="shared" si="1646"/>
        <v>0</v>
      </c>
      <c r="FR83" s="74">
        <f t="shared" si="1646"/>
        <v>0</v>
      </c>
      <c r="FS83" s="11"/>
      <c r="FT83" s="12" t="e">
        <f t="shared" si="1606"/>
        <v>#DIV/0!</v>
      </c>
      <c r="FU83" s="11"/>
      <c r="FV83" s="12" t="e">
        <f t="shared" si="1607"/>
        <v>#DIV/0!</v>
      </c>
      <c r="FW83" s="13"/>
      <c r="FX83" s="11"/>
      <c r="FY83" s="39"/>
      <c r="FZ83" s="43"/>
      <c r="GA83" s="10"/>
      <c r="GB83" s="11"/>
      <c r="GC83" s="74">
        <f t="shared" si="1647"/>
        <v>0</v>
      </c>
      <c r="GD83" s="74">
        <f t="shared" si="1647"/>
        <v>0</v>
      </c>
      <c r="GE83" s="11"/>
      <c r="GF83" s="12" t="e">
        <f t="shared" si="1609"/>
        <v>#DIV/0!</v>
      </c>
      <c r="GG83" s="11"/>
      <c r="GH83" s="12" t="e">
        <f t="shared" si="1610"/>
        <v>#DIV/0!</v>
      </c>
      <c r="GI83" s="13"/>
      <c r="GJ83" s="11"/>
      <c r="GK83" s="39"/>
      <c r="GL83" s="43"/>
      <c r="GM83" s="10"/>
      <c r="GN83" s="11"/>
      <c r="GO83" s="74">
        <f t="shared" si="1648"/>
        <v>0</v>
      </c>
      <c r="GP83" s="74">
        <f t="shared" si="1648"/>
        <v>0</v>
      </c>
      <c r="GQ83" s="11"/>
      <c r="GR83" s="12" t="e">
        <f t="shared" si="1612"/>
        <v>#DIV/0!</v>
      </c>
      <c r="GS83" s="11"/>
      <c r="GT83" s="12" t="e">
        <f t="shared" si="1613"/>
        <v>#DIV/0!</v>
      </c>
      <c r="GU83" s="13"/>
      <c r="GV83" s="11"/>
      <c r="GW83" s="39"/>
      <c r="GX83" s="43"/>
      <c r="GY83" s="10"/>
      <c r="GZ83" s="11"/>
      <c r="HA83" s="74">
        <f t="shared" si="1649"/>
        <v>0</v>
      </c>
      <c r="HB83" s="74">
        <f t="shared" si="1649"/>
        <v>0</v>
      </c>
      <c r="HC83" s="11"/>
      <c r="HD83" s="12" t="e">
        <f t="shared" si="1615"/>
        <v>#DIV/0!</v>
      </c>
      <c r="HE83" s="11"/>
      <c r="HF83" s="12" t="e">
        <f t="shared" si="1616"/>
        <v>#DIV/0!</v>
      </c>
      <c r="HG83" s="13"/>
      <c r="HH83" s="11"/>
      <c r="HI83" s="39"/>
      <c r="HJ83" s="43"/>
      <c r="HK83" s="10">
        <f t="shared" si="1617"/>
        <v>1</v>
      </c>
      <c r="HL83" s="11">
        <f t="shared" si="1618"/>
        <v>0</v>
      </c>
      <c r="HM83" s="11">
        <f t="shared" si="1619"/>
        <v>3420</v>
      </c>
      <c r="HN83" s="11">
        <f t="shared" si="1620"/>
        <v>287</v>
      </c>
      <c r="HO83" s="11">
        <f t="shared" si="1621"/>
        <v>2129</v>
      </c>
      <c r="HP83" s="202">
        <f t="shared" si="1622"/>
        <v>0.62251461988304091</v>
      </c>
      <c r="HQ83" s="15">
        <f t="shared" si="1623"/>
        <v>93</v>
      </c>
      <c r="HR83" s="12">
        <f t="shared" si="1624"/>
        <v>4.3682480037576327E-2</v>
      </c>
      <c r="HS83" s="16">
        <v>65.3</v>
      </c>
      <c r="HT83" s="17">
        <v>1939</v>
      </c>
      <c r="HU83" s="16">
        <f t="shared" si="1625"/>
        <v>91.075622357914511</v>
      </c>
      <c r="HV83" s="23">
        <v>78.787878787878782</v>
      </c>
      <c r="HW83" s="22">
        <v>77.38095238095238</v>
      </c>
    </row>
    <row r="84" spans="1:231" ht="19.5" thickBot="1" x14ac:dyDescent="0.3">
      <c r="A84" s="211"/>
      <c r="B84" s="42"/>
      <c r="C84" s="26">
        <f t="shared" ref="C84:D84" si="1650">SUM(C77:C83)</f>
        <v>3</v>
      </c>
      <c r="D84" s="27">
        <f t="shared" si="1650"/>
        <v>0</v>
      </c>
      <c r="E84" s="27"/>
      <c r="F84" s="27"/>
      <c r="G84" s="27">
        <f t="shared" ref="G84" si="1651">SUM(G77:G83)</f>
        <v>2664</v>
      </c>
      <c r="H84" s="28">
        <f t="shared" ref="H84" si="1652">((G84+I84)/7)/E83</f>
        <v>0.60937840785169028</v>
      </c>
      <c r="I84" s="27">
        <f t="shared" ref="I84" si="1653">SUM(I77:I83)</f>
        <v>130</v>
      </c>
      <c r="J84" s="28">
        <f t="shared" ref="J84" si="1654">(I84/(I84+G84))</f>
        <v>4.6528274874731566E-2</v>
      </c>
      <c r="K84" s="27"/>
      <c r="L84" s="27"/>
      <c r="M84" s="29">
        <f t="shared" ref="M84:N84" si="1655">M82/M81*100-100</f>
        <v>8.1700809089344091</v>
      </c>
      <c r="N84" s="72">
        <f t="shared" si="1655"/>
        <v>4.0943287037036953</v>
      </c>
      <c r="O84" s="26">
        <f t="shared" ref="O84:P84" si="1656">SUM(O77:O83)</f>
        <v>4</v>
      </c>
      <c r="P84" s="27">
        <f t="shared" si="1656"/>
        <v>0</v>
      </c>
      <c r="Q84" s="27"/>
      <c r="R84" s="27"/>
      <c r="S84" s="27">
        <f t="shared" si="461"/>
        <v>2331</v>
      </c>
      <c r="T84" s="28">
        <f t="shared" ref="T84" si="1657">((S84+U84)/7)/Q83</f>
        <v>0.54592642744301512</v>
      </c>
      <c r="U84" s="27">
        <f t="shared" si="463"/>
        <v>88</v>
      </c>
      <c r="V84" s="28">
        <f t="shared" ref="V84" si="1658">(U84/(U84+S84))</f>
        <v>3.6378668871434476E-2</v>
      </c>
      <c r="W84" s="27"/>
      <c r="X84" s="27"/>
      <c r="Y84" s="29">
        <f t="shared" ref="Y84:Z84" si="1659">Y82/Y81*100-100</f>
        <v>14.282328543919419</v>
      </c>
      <c r="Z84" s="72">
        <f t="shared" si="1659"/>
        <v>11.126543209876559</v>
      </c>
      <c r="AA84" s="26">
        <f t="shared" ref="AA84:AB84" si="1660">SUM(AA77:AA83)</f>
        <v>1</v>
      </c>
      <c r="AB84" s="27">
        <f t="shared" si="1660"/>
        <v>1</v>
      </c>
      <c r="AC84" s="27"/>
      <c r="AD84" s="27"/>
      <c r="AE84" s="27">
        <f t="shared" si="467"/>
        <v>2836</v>
      </c>
      <c r="AF84" s="28">
        <f t="shared" ref="AF84" si="1661">((AE84+AG84)/7)/AC83</f>
        <v>0.65976858032932795</v>
      </c>
      <c r="AG84" s="27">
        <f t="shared" si="469"/>
        <v>129</v>
      </c>
      <c r="AH84" s="28">
        <f t="shared" ref="AH84" si="1662">(AG84/(AG84+AE84))</f>
        <v>4.350758853288364E-2</v>
      </c>
      <c r="AI84" s="27"/>
      <c r="AJ84" s="27"/>
      <c r="AK84" s="29">
        <f t="shared" ref="AK84:AL84" si="1663">AK82/AK81*100-100</f>
        <v>11.034273582044293</v>
      </c>
      <c r="AL84" s="72">
        <f t="shared" si="1663"/>
        <v>3.7191358024691397</v>
      </c>
      <c r="AM84" s="26">
        <f t="shared" ref="AM84:AN84" si="1664">SUM(AM77:AM83)</f>
        <v>1</v>
      </c>
      <c r="AN84" s="27">
        <f t="shared" si="1664"/>
        <v>0</v>
      </c>
      <c r="AO84" s="27"/>
      <c r="AP84" s="27"/>
      <c r="AQ84" s="27">
        <f t="shared" si="473"/>
        <v>839</v>
      </c>
      <c r="AR84" s="28">
        <f t="shared" ref="AR84" si="1665">((AQ84+AS84)/7)/AO83</f>
        <v>0.65563909774436091</v>
      </c>
      <c r="AS84" s="27">
        <f t="shared" si="475"/>
        <v>33</v>
      </c>
      <c r="AT84" s="28">
        <f t="shared" ref="AT84" si="1666">(AS84/(AS84+AQ84))</f>
        <v>3.7844036697247709E-2</v>
      </c>
      <c r="AU84" s="27"/>
      <c r="AV84" s="27"/>
      <c r="AW84" s="29">
        <f t="shared" ref="AW84:AX84" si="1667">AW82/AW81*100-100</f>
        <v>14.777070063694268</v>
      </c>
      <c r="AX84" s="72">
        <f t="shared" si="1667"/>
        <v>-0.87448559670781378</v>
      </c>
      <c r="AY84" s="26">
        <f t="shared" ref="AY84:AZ84" si="1668">SUM(AY77:AY83)</f>
        <v>5</v>
      </c>
      <c r="AZ84" s="27">
        <f t="shared" si="1668"/>
        <v>0</v>
      </c>
      <c r="BA84" s="27"/>
      <c r="BB84" s="27"/>
      <c r="BC84" s="27">
        <f t="shared" si="479"/>
        <v>2512</v>
      </c>
      <c r="BD84" s="28">
        <f t="shared" ref="BD84" si="1669">((BC84+BE84)/7)/BA83</f>
        <v>0.57667103538663178</v>
      </c>
      <c r="BE84" s="27">
        <f t="shared" si="481"/>
        <v>128</v>
      </c>
      <c r="BF84" s="28">
        <f t="shared" ref="BF84" si="1670">(BE84/(BE84+BC84))</f>
        <v>4.8484848484848485E-2</v>
      </c>
      <c r="BG84" s="27"/>
      <c r="BH84" s="27"/>
      <c r="BI84" s="29">
        <f t="shared" ref="BI84:BJ84" si="1671">BI82/BI81*100-100</f>
        <v>12.023517883390511</v>
      </c>
      <c r="BJ84" s="72">
        <f t="shared" si="1671"/>
        <v>13.117283950617292</v>
      </c>
      <c r="BK84" s="26">
        <f t="shared" ref="BK84:BL84" si="1672">SUM(BK77:BK83)</f>
        <v>2</v>
      </c>
      <c r="BL84" s="27">
        <f t="shared" si="1672"/>
        <v>1</v>
      </c>
      <c r="BM84" s="27"/>
      <c r="BN84" s="27"/>
      <c r="BO84" s="27">
        <f t="shared" si="485"/>
        <v>2737</v>
      </c>
      <c r="BP84" s="28">
        <f t="shared" ref="BP84" si="1673">((BO84+BQ84)/7)/BM83</f>
        <v>0.6264927023440956</v>
      </c>
      <c r="BQ84" s="27">
        <f t="shared" si="487"/>
        <v>96</v>
      </c>
      <c r="BR84" s="28">
        <f t="shared" ref="BR84" si="1674">(BQ84/(BQ84+BO84))</f>
        <v>3.3886339569361101E-2</v>
      </c>
      <c r="BS84" s="27"/>
      <c r="BT84" s="27"/>
      <c r="BU84" s="29">
        <f t="shared" ref="BU84:BV84" si="1675">BU82/BU81*100-100</f>
        <v>8.1644470179501809</v>
      </c>
      <c r="BV84" s="72">
        <f t="shared" si="1675"/>
        <v>8.4986772486772395</v>
      </c>
      <c r="BW84" s="26">
        <f t="shared" ref="BW84:BX84" si="1676">SUM(BW77:BW83)</f>
        <v>0</v>
      </c>
      <c r="BX84" s="27">
        <f t="shared" si="1676"/>
        <v>0</v>
      </c>
      <c r="BY84" s="27"/>
      <c r="BZ84" s="27"/>
      <c r="CA84" s="27">
        <f t="shared" ref="CA84" si="1677">SUM(CA77:CA83)</f>
        <v>0</v>
      </c>
      <c r="CB84" s="28" t="e">
        <f t="shared" ref="CB84" si="1678">((CA84+CC84)/7)/BY83</f>
        <v>#DIV/0!</v>
      </c>
      <c r="CC84" s="27">
        <f t="shared" ref="CC84" si="1679">SUM(CC77:CC83)</f>
        <v>0</v>
      </c>
      <c r="CD84" s="28" t="e">
        <f t="shared" ref="CD84" si="1680">(CC84/(CC84+CA84))</f>
        <v>#DIV/0!</v>
      </c>
      <c r="CE84" s="27"/>
      <c r="CF84" s="27"/>
      <c r="CG84" s="29" t="e">
        <f t="shared" ref="CG84:CH84" si="1681">CG82/CG81*100-100</f>
        <v>#DIV/0!</v>
      </c>
      <c r="CH84" s="72" t="e">
        <f t="shared" si="1681"/>
        <v>#DIV/0!</v>
      </c>
      <c r="CI84" s="26">
        <f t="shared" ref="CI84:CJ84" si="1682">SUM(CI77:CI83)</f>
        <v>0</v>
      </c>
      <c r="CJ84" s="27">
        <f t="shared" si="1682"/>
        <v>0</v>
      </c>
      <c r="CK84" s="27"/>
      <c r="CL84" s="27"/>
      <c r="CM84" s="27">
        <f t="shared" ref="CM84" si="1683">SUM(CM77:CM83)</f>
        <v>0</v>
      </c>
      <c r="CN84" s="28" t="e">
        <f t="shared" ref="CN84" si="1684">((CM84+CO84)/7)/CK83</f>
        <v>#DIV/0!</v>
      </c>
      <c r="CO84" s="27">
        <f t="shared" ref="CO84" si="1685">SUM(CO77:CO83)</f>
        <v>0</v>
      </c>
      <c r="CP84" s="28" t="e">
        <f t="shared" ref="CP84" si="1686">(CO84/(CO84+CM84))</f>
        <v>#DIV/0!</v>
      </c>
      <c r="CQ84" s="27"/>
      <c r="CR84" s="27"/>
      <c r="CS84" s="29" t="e">
        <f t="shared" ref="CS84:CT84" si="1687">CS82/CS81*100-100</f>
        <v>#DIV/0!</v>
      </c>
      <c r="CT84" s="72" t="e">
        <f t="shared" si="1687"/>
        <v>#DIV/0!</v>
      </c>
      <c r="CU84" s="26">
        <f t="shared" ref="CU84:CV84" si="1688">SUM(CU77:CU83)</f>
        <v>0</v>
      </c>
      <c r="CV84" s="27">
        <f t="shared" si="1688"/>
        <v>0</v>
      </c>
      <c r="CW84" s="27"/>
      <c r="CX84" s="27"/>
      <c r="CY84" s="27">
        <f t="shared" ref="CY84" si="1689">SUM(CY77:CY83)</f>
        <v>0</v>
      </c>
      <c r="CZ84" s="28" t="e">
        <f t="shared" ref="CZ84" si="1690">((CY84+DA84)/7)/CW83</f>
        <v>#DIV/0!</v>
      </c>
      <c r="DA84" s="27">
        <f t="shared" ref="DA84" si="1691">SUM(DA77:DA83)</f>
        <v>0</v>
      </c>
      <c r="DB84" s="28" t="e">
        <f t="shared" ref="DB84" si="1692">(DA84/(DA84+CY84))</f>
        <v>#DIV/0!</v>
      </c>
      <c r="DC84" s="27"/>
      <c r="DD84" s="27"/>
      <c r="DE84" s="29" t="e">
        <f t="shared" ref="DE84:DF84" si="1693">DE82/DE81*100-100</f>
        <v>#DIV/0!</v>
      </c>
      <c r="DF84" s="72" t="e">
        <f t="shared" si="1693"/>
        <v>#DIV/0!</v>
      </c>
      <c r="DG84" s="26">
        <f t="shared" ref="DG84:DH84" si="1694">SUM(DG77:DG83)</f>
        <v>0</v>
      </c>
      <c r="DH84" s="27">
        <f t="shared" si="1694"/>
        <v>0</v>
      </c>
      <c r="DI84" s="27"/>
      <c r="DJ84" s="27"/>
      <c r="DK84" s="27">
        <f t="shared" ref="DK84" si="1695">SUM(DK77:DK83)</f>
        <v>0</v>
      </c>
      <c r="DL84" s="28" t="e">
        <f t="shared" ref="DL84" si="1696">((DK84+DM84)/7)/DI83</f>
        <v>#DIV/0!</v>
      </c>
      <c r="DM84" s="27">
        <f t="shared" ref="DM84" si="1697">SUM(DM77:DM83)</f>
        <v>0</v>
      </c>
      <c r="DN84" s="28" t="e">
        <f t="shared" ref="DN84" si="1698">(DM84/(DM84+DK84))</f>
        <v>#DIV/0!</v>
      </c>
      <c r="DO84" s="27"/>
      <c r="DP84" s="27"/>
      <c r="DQ84" s="29" t="e">
        <f t="shared" ref="DQ84:DR84" si="1699">DQ82/DQ81*100-100</f>
        <v>#DIV/0!</v>
      </c>
      <c r="DR84" s="72" t="e">
        <f t="shared" si="1699"/>
        <v>#DIV/0!</v>
      </c>
      <c r="DS84" s="26">
        <f t="shared" ref="DS84:DT84" si="1700">SUM(DS77:DS83)</f>
        <v>0</v>
      </c>
      <c r="DT84" s="27">
        <f t="shared" si="1700"/>
        <v>0</v>
      </c>
      <c r="DU84" s="27"/>
      <c r="DV84" s="27"/>
      <c r="DW84" s="27">
        <f t="shared" ref="DW84" si="1701">SUM(DW77:DW83)</f>
        <v>0</v>
      </c>
      <c r="DX84" s="28" t="e">
        <f t="shared" ref="DX84" si="1702">((DW84+DY84)/7)/DU83</f>
        <v>#DIV/0!</v>
      </c>
      <c r="DY84" s="27">
        <f t="shared" ref="DY84" si="1703">SUM(DY77:DY83)</f>
        <v>0</v>
      </c>
      <c r="DZ84" s="28" t="e">
        <f t="shared" ref="DZ84" si="1704">(DY84/(DY84+DW84))</f>
        <v>#DIV/0!</v>
      </c>
      <c r="EA84" s="27"/>
      <c r="EB84" s="27"/>
      <c r="EC84" s="29" t="e">
        <f t="shared" ref="EC84:ED84" si="1705">EC82/EC81*100-100</f>
        <v>#DIV/0!</v>
      </c>
      <c r="ED84" s="72" t="e">
        <f t="shared" si="1705"/>
        <v>#DIV/0!</v>
      </c>
      <c r="EE84" s="26">
        <f t="shared" ref="EE84:EF84" si="1706">SUM(EE77:EE83)</f>
        <v>0</v>
      </c>
      <c r="EF84" s="27">
        <f t="shared" si="1706"/>
        <v>0</v>
      </c>
      <c r="EG84" s="27"/>
      <c r="EH84" s="27"/>
      <c r="EI84" s="27">
        <f t="shared" ref="EI84" si="1707">SUM(EI77:EI83)</f>
        <v>0</v>
      </c>
      <c r="EJ84" s="28" t="e">
        <f t="shared" ref="EJ84" si="1708">((EI84+EK84)/7)/EG83</f>
        <v>#DIV/0!</v>
      </c>
      <c r="EK84" s="27">
        <f t="shared" ref="EK84" si="1709">SUM(EK77:EK83)</f>
        <v>0</v>
      </c>
      <c r="EL84" s="28" t="e">
        <f t="shared" ref="EL84" si="1710">(EK84/(EK84+EI84))</f>
        <v>#DIV/0!</v>
      </c>
      <c r="EM84" s="27"/>
      <c r="EN84" s="27"/>
      <c r="EO84" s="29" t="e">
        <f t="shared" ref="EO84:EP84" si="1711">EO82/EO81*100-100</f>
        <v>#DIV/0!</v>
      </c>
      <c r="EP84" s="72" t="e">
        <f t="shared" si="1711"/>
        <v>#DIV/0!</v>
      </c>
      <c r="EQ84" s="26">
        <f t="shared" ref="EQ84:ER84" si="1712">SUM(EQ77:EQ83)</f>
        <v>0</v>
      </c>
      <c r="ER84" s="27">
        <f t="shared" si="1712"/>
        <v>0</v>
      </c>
      <c r="ES84" s="27"/>
      <c r="ET84" s="27"/>
      <c r="EU84" s="27">
        <f t="shared" ref="EU84" si="1713">SUM(EU77:EU83)</f>
        <v>0</v>
      </c>
      <c r="EV84" s="28" t="e">
        <f t="shared" ref="EV84" si="1714">((EU84+EW84)/7)/ES83</f>
        <v>#DIV/0!</v>
      </c>
      <c r="EW84" s="27">
        <f t="shared" ref="EW84" si="1715">SUM(EW77:EW83)</f>
        <v>0</v>
      </c>
      <c r="EX84" s="28" t="e">
        <f t="shared" ref="EX84" si="1716">(EW84/(EW84+EU84))</f>
        <v>#DIV/0!</v>
      </c>
      <c r="EY84" s="27"/>
      <c r="EZ84" s="27"/>
      <c r="FA84" s="29" t="e">
        <f t="shared" ref="FA84:FB84" si="1717">FA82/FA81*100-100</f>
        <v>#DIV/0!</v>
      </c>
      <c r="FB84" s="72" t="e">
        <f t="shared" si="1717"/>
        <v>#DIV/0!</v>
      </c>
      <c r="FC84" s="26">
        <f t="shared" ref="FC84:FD84" si="1718">SUM(FC77:FC83)</f>
        <v>0</v>
      </c>
      <c r="FD84" s="27">
        <f t="shared" si="1718"/>
        <v>0</v>
      </c>
      <c r="FE84" s="27"/>
      <c r="FF84" s="27"/>
      <c r="FG84" s="27">
        <f t="shared" ref="FG84" si="1719">SUM(FG77:FG83)</f>
        <v>0</v>
      </c>
      <c r="FH84" s="28" t="e">
        <f t="shared" ref="FH84" si="1720">((FG84+FI84)/7)/FE83</f>
        <v>#DIV/0!</v>
      </c>
      <c r="FI84" s="27">
        <f t="shared" ref="FI84" si="1721">SUM(FI77:FI83)</f>
        <v>0</v>
      </c>
      <c r="FJ84" s="28" t="e">
        <f t="shared" ref="FJ84" si="1722">(FI84/(FI84+FG84))</f>
        <v>#DIV/0!</v>
      </c>
      <c r="FK84" s="27"/>
      <c r="FL84" s="27"/>
      <c r="FM84" s="29" t="e">
        <f t="shared" ref="FM84:FN84" si="1723">FM82/FM81*100-100</f>
        <v>#DIV/0!</v>
      </c>
      <c r="FN84" s="72" t="e">
        <f t="shared" si="1723"/>
        <v>#DIV/0!</v>
      </c>
      <c r="FO84" s="26">
        <f t="shared" ref="FO84:FP84" si="1724">SUM(FO77:FO83)</f>
        <v>0</v>
      </c>
      <c r="FP84" s="27">
        <f t="shared" si="1724"/>
        <v>0</v>
      </c>
      <c r="FQ84" s="27"/>
      <c r="FR84" s="27"/>
      <c r="FS84" s="27">
        <f t="shared" ref="FS84" si="1725">SUM(FS77:FS83)</f>
        <v>0</v>
      </c>
      <c r="FT84" s="28" t="e">
        <f t="shared" ref="FT84" si="1726">((FS84+FU84)/7)/FQ83</f>
        <v>#DIV/0!</v>
      </c>
      <c r="FU84" s="27">
        <f t="shared" ref="FU84" si="1727">SUM(FU77:FU83)</f>
        <v>0</v>
      </c>
      <c r="FV84" s="28" t="e">
        <f t="shared" ref="FV84" si="1728">(FU84/(FU84+FS84))</f>
        <v>#DIV/0!</v>
      </c>
      <c r="FW84" s="27"/>
      <c r="FX84" s="27"/>
      <c r="FY84" s="29" t="e">
        <f t="shared" ref="FY84:FZ84" si="1729">FY82/FY81*100-100</f>
        <v>#DIV/0!</v>
      </c>
      <c r="FZ84" s="72" t="e">
        <f t="shared" si="1729"/>
        <v>#DIV/0!</v>
      </c>
      <c r="GA84" s="26">
        <f t="shared" ref="GA84:GB84" si="1730">SUM(GA77:GA83)</f>
        <v>0</v>
      </c>
      <c r="GB84" s="27">
        <f t="shared" si="1730"/>
        <v>0</v>
      </c>
      <c r="GC84" s="27"/>
      <c r="GD84" s="27"/>
      <c r="GE84" s="27">
        <f t="shared" ref="GE84" si="1731">SUM(GE77:GE83)</f>
        <v>0</v>
      </c>
      <c r="GF84" s="28" t="e">
        <f t="shared" ref="GF84" si="1732">((GE84+GG84)/7)/GC83</f>
        <v>#DIV/0!</v>
      </c>
      <c r="GG84" s="27">
        <f t="shared" ref="GG84" si="1733">SUM(GG77:GG83)</f>
        <v>0</v>
      </c>
      <c r="GH84" s="28" t="e">
        <f t="shared" ref="GH84" si="1734">(GG84/(GG84+GE84))</f>
        <v>#DIV/0!</v>
      </c>
      <c r="GI84" s="27"/>
      <c r="GJ84" s="27"/>
      <c r="GK84" s="29" t="e">
        <f t="shared" ref="GK84:GL84" si="1735">GK82/GK81*100-100</f>
        <v>#DIV/0!</v>
      </c>
      <c r="GL84" s="72" t="e">
        <f t="shared" si="1735"/>
        <v>#DIV/0!</v>
      </c>
      <c r="GM84" s="26">
        <f t="shared" ref="GM84:GN84" si="1736">SUM(GM77:GM83)</f>
        <v>0</v>
      </c>
      <c r="GN84" s="27">
        <f t="shared" si="1736"/>
        <v>0</v>
      </c>
      <c r="GO84" s="27"/>
      <c r="GP84" s="27"/>
      <c r="GQ84" s="27">
        <f t="shared" ref="GQ84" si="1737">SUM(GQ77:GQ83)</f>
        <v>0</v>
      </c>
      <c r="GR84" s="28" t="e">
        <f t="shared" ref="GR84" si="1738">((GQ84+GS84)/7)/GO83</f>
        <v>#DIV/0!</v>
      </c>
      <c r="GS84" s="27">
        <f t="shared" ref="GS84" si="1739">SUM(GS77:GS83)</f>
        <v>0</v>
      </c>
      <c r="GT84" s="28" t="e">
        <f t="shared" ref="GT84" si="1740">(GS84/(GS84+GQ84))</f>
        <v>#DIV/0!</v>
      </c>
      <c r="GU84" s="27"/>
      <c r="GV84" s="27"/>
      <c r="GW84" s="29" t="e">
        <f t="shared" ref="GW84:GX84" si="1741">GW82/GW81*100-100</f>
        <v>#DIV/0!</v>
      </c>
      <c r="GX84" s="72" t="e">
        <f t="shared" si="1741"/>
        <v>#DIV/0!</v>
      </c>
      <c r="GY84" s="26">
        <f t="shared" ref="GY84:GZ84" si="1742">SUM(GY77:GY83)</f>
        <v>0</v>
      </c>
      <c r="GZ84" s="27">
        <f t="shared" si="1742"/>
        <v>0</v>
      </c>
      <c r="HA84" s="27"/>
      <c r="HB84" s="27"/>
      <c r="HC84" s="27">
        <f t="shared" ref="HC84" si="1743">SUM(HC77:HC83)</f>
        <v>0</v>
      </c>
      <c r="HD84" s="28" t="e">
        <f t="shared" ref="HD84" si="1744">((HC84+HE84)/7)/HA83</f>
        <v>#DIV/0!</v>
      </c>
      <c r="HE84" s="27">
        <f t="shared" ref="HE84" si="1745">SUM(HE77:HE83)</f>
        <v>0</v>
      </c>
      <c r="HF84" s="28" t="e">
        <f t="shared" ref="HF84" si="1746">(HE84/(HE84+HC84))</f>
        <v>#DIV/0!</v>
      </c>
      <c r="HG84" s="27"/>
      <c r="HH84" s="27"/>
      <c r="HI84" s="29" t="e">
        <f t="shared" ref="HI84:HJ84" si="1747">HI82/HI81*100-100</f>
        <v>#DIV/0!</v>
      </c>
      <c r="HJ84" s="72" t="e">
        <f t="shared" si="1747"/>
        <v>#DIV/0!</v>
      </c>
      <c r="HK84" s="26">
        <f t="shared" si="1617"/>
        <v>16</v>
      </c>
      <c r="HL84" s="27">
        <f t="shared" si="1618"/>
        <v>2</v>
      </c>
      <c r="HM84" s="27"/>
      <c r="HN84" s="27"/>
      <c r="HO84" s="27">
        <f t="shared" si="1621"/>
        <v>14523</v>
      </c>
      <c r="HP84" s="203">
        <f t="shared" ref="HP84" si="1748">+((HO84)/HM83)/7</f>
        <v>0.60664160401002509</v>
      </c>
      <c r="HQ84" s="62">
        <f t="shared" si="1623"/>
        <v>604</v>
      </c>
      <c r="HR84" s="52">
        <f t="shared" si="1624"/>
        <v>4.1589203332644771E-2</v>
      </c>
      <c r="HS84" s="53">
        <f t="shared" si="563"/>
        <v>64.914285714285725</v>
      </c>
      <c r="HT84" s="54">
        <f t="shared" si="564"/>
        <v>13172</v>
      </c>
      <c r="HU84" s="53">
        <f t="shared" si="565"/>
        <v>90.691879332509416</v>
      </c>
      <c r="HV84" s="63">
        <f t="shared" ref="HV84:HW84" si="1749">HV82/HV81*100-100</f>
        <v>11.026185421089863</v>
      </c>
      <c r="HW84" s="72">
        <f t="shared" si="1749"/>
        <v>7.0960097001763671</v>
      </c>
    </row>
    <row r="85" spans="1:231" ht="19.5" thickBot="1" x14ac:dyDescent="0.3">
      <c r="A85" s="56"/>
      <c r="B85" s="81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5">
        <f t="shared" ref="HK85:HL85" si="1750">HK84/HM74</f>
        <v>4.6565774155995342E-3</v>
      </c>
      <c r="HL85" s="68">
        <f t="shared" si="1750"/>
        <v>6.920415224913495E-3</v>
      </c>
      <c r="HM85" s="45"/>
      <c r="HN85" s="45"/>
      <c r="HO85" s="45"/>
      <c r="HP85" s="207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210">
        <v>34</v>
      </c>
      <c r="B86" s="73">
        <f t="shared" ref="B86" si="1751">B83+1</f>
        <v>44568</v>
      </c>
      <c r="C86" s="33">
        <v>1</v>
      </c>
      <c r="D86" s="34">
        <v>1</v>
      </c>
      <c r="E86" s="34">
        <f t="shared" ref="E86:F86" si="1752">E83-C86</f>
        <v>654</v>
      </c>
      <c r="F86" s="34">
        <f t="shared" si="1752"/>
        <v>55</v>
      </c>
      <c r="G86" s="34">
        <v>386</v>
      </c>
      <c r="H86" s="35">
        <f t="shared" ref="H86:H92" si="1753">((G86+I86)/E86)</f>
        <v>0.61773700305810397</v>
      </c>
      <c r="I86" s="34">
        <v>18</v>
      </c>
      <c r="J86" s="35">
        <f t="shared" ref="J86:J92" si="1754">I86/(G86+I86)</f>
        <v>4.4554455445544552E-2</v>
      </c>
      <c r="K86" s="36"/>
      <c r="L86" s="34"/>
      <c r="M86" s="34"/>
      <c r="N86" s="37"/>
      <c r="O86" s="33">
        <v>1</v>
      </c>
      <c r="P86" s="34"/>
      <c r="Q86" s="34">
        <f t="shared" ref="Q86" si="1755">Q83-O86</f>
        <v>632</v>
      </c>
      <c r="R86" s="34">
        <f t="shared" ref="R86" si="1756">R83-P86</f>
        <v>55</v>
      </c>
      <c r="S86" s="34">
        <v>345</v>
      </c>
      <c r="T86" s="35">
        <f t="shared" ref="T86:T92" si="1757">((S86+U86)/Q86)</f>
        <v>0.57120253164556967</v>
      </c>
      <c r="U86" s="34">
        <v>16</v>
      </c>
      <c r="V86" s="35">
        <f t="shared" ref="V86:V92" si="1758">U86/(S86+U86)</f>
        <v>4.4321329639889197E-2</v>
      </c>
      <c r="W86" s="36"/>
      <c r="X86" s="34"/>
      <c r="Y86" s="34"/>
      <c r="Z86" s="37"/>
      <c r="AA86" s="33">
        <v>1</v>
      </c>
      <c r="AB86" s="34"/>
      <c r="AC86" s="34">
        <f t="shared" ref="AC86" si="1759">AC83-AA86</f>
        <v>641</v>
      </c>
      <c r="AD86" s="34">
        <f t="shared" ref="AD86" si="1760">AD83-AB86</f>
        <v>52</v>
      </c>
      <c r="AE86" s="34">
        <v>424</v>
      </c>
      <c r="AF86" s="35">
        <f t="shared" ref="AF86:AF92" si="1761">((AE86+AG86)/AC86)</f>
        <v>0.69266770670826838</v>
      </c>
      <c r="AG86" s="34">
        <v>20</v>
      </c>
      <c r="AH86" s="35">
        <f t="shared" ref="AH86:AH92" si="1762">AG86/(AE86+AG86)</f>
        <v>4.5045045045045043E-2</v>
      </c>
      <c r="AI86" s="36"/>
      <c r="AJ86" s="34"/>
      <c r="AK86" s="34"/>
      <c r="AL86" s="37"/>
      <c r="AM86" s="33"/>
      <c r="AN86" s="34"/>
      <c r="AO86" s="34">
        <f t="shared" ref="AO86" si="1763">AO83-AM86</f>
        <v>190</v>
      </c>
      <c r="AP86" s="34">
        <f t="shared" ref="AP86" si="1764">AP83-AN86</f>
        <v>16</v>
      </c>
      <c r="AQ86" s="34">
        <v>130</v>
      </c>
      <c r="AR86" s="35">
        <f t="shared" ref="AR86:AR92" si="1765">((AQ86+AS86)/AO86)</f>
        <v>0.72105263157894739</v>
      </c>
      <c r="AS86" s="34">
        <v>7</v>
      </c>
      <c r="AT86" s="35">
        <f t="shared" ref="AT86:AT92" si="1766">AS86/(AQ86+AS86)</f>
        <v>5.1094890510948905E-2</v>
      </c>
      <c r="AU86" s="36"/>
      <c r="AV86" s="34"/>
      <c r="AW86" s="34"/>
      <c r="AX86" s="37"/>
      <c r="AY86" s="33">
        <v>1</v>
      </c>
      <c r="AZ86" s="34"/>
      <c r="BA86" s="34">
        <f t="shared" ref="BA86" si="1767">BA83-AY86</f>
        <v>653</v>
      </c>
      <c r="BB86" s="34">
        <f t="shared" ref="BB86" si="1768">BB83-AZ86</f>
        <v>55</v>
      </c>
      <c r="BC86" s="34">
        <v>364</v>
      </c>
      <c r="BD86" s="35">
        <f t="shared" ref="BD86:BD92" si="1769">((BC86+BE86)/BA86)</f>
        <v>0.58805513016845334</v>
      </c>
      <c r="BE86" s="34">
        <v>20</v>
      </c>
      <c r="BF86" s="35">
        <f t="shared" ref="BF86:BF92" si="1770">BE86/(BC86+BE86)</f>
        <v>5.2083333333333336E-2</v>
      </c>
      <c r="BG86" s="36"/>
      <c r="BH86" s="34"/>
      <c r="BI86" s="34"/>
      <c r="BJ86" s="37"/>
      <c r="BK86" s="33">
        <v>1</v>
      </c>
      <c r="BL86" s="34"/>
      <c r="BM86" s="34">
        <f t="shared" ref="BM86" si="1771">BM83-BK86</f>
        <v>645</v>
      </c>
      <c r="BN86" s="34">
        <f t="shared" ref="BN86" si="1772">BN83-BL86</f>
        <v>53</v>
      </c>
      <c r="BO86" s="34">
        <v>397</v>
      </c>
      <c r="BP86" s="35">
        <f t="shared" ref="BP86:BP92" si="1773">((BO86+BQ86)/BM86)</f>
        <v>0.64186046511627903</v>
      </c>
      <c r="BQ86" s="34">
        <v>17</v>
      </c>
      <c r="BR86" s="35">
        <f t="shared" ref="BR86:BR92" si="1774">BQ86/(BO86+BQ86)</f>
        <v>4.1062801932367152E-2</v>
      </c>
      <c r="BS86" s="36"/>
      <c r="BT86" s="34"/>
      <c r="BU86" s="34"/>
      <c r="BV86" s="37"/>
      <c r="BW86" s="33"/>
      <c r="BX86" s="34"/>
      <c r="BY86" s="34">
        <f t="shared" ref="BY86:BZ86" si="1775">BY83-BW86</f>
        <v>0</v>
      </c>
      <c r="BZ86" s="34">
        <f t="shared" si="1775"/>
        <v>0</v>
      </c>
      <c r="CA86" s="34"/>
      <c r="CB86" s="35" t="e">
        <f t="shared" ref="CB86:CB92" si="1776">((CA86+CC86)/BY86)</f>
        <v>#DIV/0!</v>
      </c>
      <c r="CC86" s="34"/>
      <c r="CD86" s="35" t="e">
        <f t="shared" ref="CD86:CD92" si="1777">CC86/(CA86+CC86)</f>
        <v>#DIV/0!</v>
      </c>
      <c r="CE86" s="36"/>
      <c r="CF86" s="34"/>
      <c r="CG86" s="34"/>
      <c r="CH86" s="37"/>
      <c r="CI86" s="33"/>
      <c r="CJ86" s="34"/>
      <c r="CK86" s="34">
        <f t="shared" ref="CK86:CL86" si="1778">CK83-CI86</f>
        <v>0</v>
      </c>
      <c r="CL86" s="34">
        <f t="shared" si="1778"/>
        <v>0</v>
      </c>
      <c r="CM86" s="34"/>
      <c r="CN86" s="35" t="e">
        <f t="shared" ref="CN86:CN92" si="1779">((CM86+CO86)/CK86)</f>
        <v>#DIV/0!</v>
      </c>
      <c r="CO86" s="34"/>
      <c r="CP86" s="35" t="e">
        <f t="shared" ref="CP86:CP92" si="1780">CO86/(CM86+CO86)</f>
        <v>#DIV/0!</v>
      </c>
      <c r="CQ86" s="36"/>
      <c r="CR86" s="34"/>
      <c r="CS86" s="34"/>
      <c r="CT86" s="37"/>
      <c r="CU86" s="33"/>
      <c r="CV86" s="34"/>
      <c r="CW86" s="34">
        <f t="shared" ref="CW86:CX86" si="1781">CW83-CU86</f>
        <v>0</v>
      </c>
      <c r="CX86" s="34">
        <f t="shared" si="1781"/>
        <v>0</v>
      </c>
      <c r="CY86" s="34"/>
      <c r="CZ86" s="35" t="e">
        <f t="shared" ref="CZ86:CZ92" si="1782">((CY86+DA86)/CW86)</f>
        <v>#DIV/0!</v>
      </c>
      <c r="DA86" s="34"/>
      <c r="DB86" s="35" t="e">
        <f t="shared" ref="DB86:DB92" si="1783">DA86/(CY86+DA86)</f>
        <v>#DIV/0!</v>
      </c>
      <c r="DC86" s="36"/>
      <c r="DD86" s="34"/>
      <c r="DE86" s="34"/>
      <c r="DF86" s="37"/>
      <c r="DG86" s="33"/>
      <c r="DH86" s="34"/>
      <c r="DI86" s="34">
        <f t="shared" ref="DI86:DJ86" si="1784">DI83-DG86</f>
        <v>0</v>
      </c>
      <c r="DJ86" s="34">
        <f t="shared" si="1784"/>
        <v>0</v>
      </c>
      <c r="DK86" s="34"/>
      <c r="DL86" s="35" t="e">
        <f t="shared" ref="DL86:DL92" si="1785">((DK86+DM86)/DI86)</f>
        <v>#DIV/0!</v>
      </c>
      <c r="DM86" s="34"/>
      <c r="DN86" s="35" t="e">
        <f t="shared" ref="DN86:DN92" si="1786">DM86/(DK86+DM86)</f>
        <v>#DIV/0!</v>
      </c>
      <c r="DO86" s="36"/>
      <c r="DP86" s="34"/>
      <c r="DQ86" s="34"/>
      <c r="DR86" s="37"/>
      <c r="DS86" s="33"/>
      <c r="DT86" s="34"/>
      <c r="DU86" s="34">
        <f t="shared" ref="DU86:DV86" si="1787">DU83-DS86</f>
        <v>0</v>
      </c>
      <c r="DV86" s="34">
        <f t="shared" si="1787"/>
        <v>0</v>
      </c>
      <c r="DW86" s="34"/>
      <c r="DX86" s="35" t="e">
        <f t="shared" ref="DX86:DX92" si="1788">((DW86+DY86)/DU86)</f>
        <v>#DIV/0!</v>
      </c>
      <c r="DY86" s="34"/>
      <c r="DZ86" s="35" t="e">
        <f t="shared" ref="DZ86:DZ92" si="1789">DY86/(DW86+DY86)</f>
        <v>#DIV/0!</v>
      </c>
      <c r="EA86" s="36"/>
      <c r="EB86" s="34"/>
      <c r="EC86" s="34"/>
      <c r="ED86" s="37"/>
      <c r="EE86" s="33"/>
      <c r="EF86" s="34"/>
      <c r="EG86" s="34">
        <f t="shared" ref="EG86:EH86" si="1790">EG83-EE86</f>
        <v>0</v>
      </c>
      <c r="EH86" s="34">
        <f t="shared" si="1790"/>
        <v>0</v>
      </c>
      <c r="EI86" s="34"/>
      <c r="EJ86" s="35" t="e">
        <f t="shared" ref="EJ86:EJ92" si="1791">((EI86+EK86)/EG86)</f>
        <v>#DIV/0!</v>
      </c>
      <c r="EK86" s="34"/>
      <c r="EL86" s="35" t="e">
        <f t="shared" ref="EL86:EL92" si="1792">EK86/(EI86+EK86)</f>
        <v>#DIV/0!</v>
      </c>
      <c r="EM86" s="36"/>
      <c r="EN86" s="34"/>
      <c r="EO86" s="34"/>
      <c r="EP86" s="37"/>
      <c r="EQ86" s="33"/>
      <c r="ER86" s="34"/>
      <c r="ES86" s="34">
        <f t="shared" ref="ES86:ET86" si="1793">ES83-EQ86</f>
        <v>0</v>
      </c>
      <c r="ET86" s="34">
        <f t="shared" si="1793"/>
        <v>0</v>
      </c>
      <c r="EU86" s="34"/>
      <c r="EV86" s="35" t="e">
        <f t="shared" ref="EV86:EV92" si="1794">((EU86+EW86)/ES86)</f>
        <v>#DIV/0!</v>
      </c>
      <c r="EW86" s="34"/>
      <c r="EX86" s="35" t="e">
        <f t="shared" ref="EX86:EX92" si="1795">EW86/(EU86+EW86)</f>
        <v>#DIV/0!</v>
      </c>
      <c r="EY86" s="36"/>
      <c r="EZ86" s="34"/>
      <c r="FA86" s="34"/>
      <c r="FB86" s="37"/>
      <c r="FC86" s="33"/>
      <c r="FD86" s="34"/>
      <c r="FE86" s="34">
        <f t="shared" ref="FE86:FF86" si="1796">FE83-FC86</f>
        <v>0</v>
      </c>
      <c r="FF86" s="34">
        <f t="shared" si="1796"/>
        <v>0</v>
      </c>
      <c r="FG86" s="34"/>
      <c r="FH86" s="35" t="e">
        <f t="shared" ref="FH86:FH92" si="1797">((FG86+FI86)/FE86)</f>
        <v>#DIV/0!</v>
      </c>
      <c r="FI86" s="34"/>
      <c r="FJ86" s="35" t="e">
        <f t="shared" ref="FJ86:FJ92" si="1798">FI86/(FG86+FI86)</f>
        <v>#DIV/0!</v>
      </c>
      <c r="FK86" s="36"/>
      <c r="FL86" s="34"/>
      <c r="FM86" s="34"/>
      <c r="FN86" s="37"/>
      <c r="FO86" s="33"/>
      <c r="FP86" s="34"/>
      <c r="FQ86" s="34">
        <f t="shared" ref="FQ86:FR86" si="1799">FQ83-FO86</f>
        <v>0</v>
      </c>
      <c r="FR86" s="34">
        <f t="shared" si="1799"/>
        <v>0</v>
      </c>
      <c r="FS86" s="34"/>
      <c r="FT86" s="35" t="e">
        <f t="shared" ref="FT86:FT92" si="1800">((FS86+FU86)/FQ86)</f>
        <v>#DIV/0!</v>
      </c>
      <c r="FU86" s="34"/>
      <c r="FV86" s="35" t="e">
        <f t="shared" ref="FV86:FV92" si="1801">FU86/(FS86+FU86)</f>
        <v>#DIV/0!</v>
      </c>
      <c r="FW86" s="36"/>
      <c r="FX86" s="34"/>
      <c r="FY86" s="34"/>
      <c r="FZ86" s="37"/>
      <c r="GA86" s="33"/>
      <c r="GB86" s="34"/>
      <c r="GC86" s="34">
        <f t="shared" ref="GC86:GD86" si="1802">GC83-GA86</f>
        <v>0</v>
      </c>
      <c r="GD86" s="34">
        <f t="shared" si="1802"/>
        <v>0</v>
      </c>
      <c r="GE86" s="34"/>
      <c r="GF86" s="35" t="e">
        <f t="shared" ref="GF86:GF92" si="1803">((GE86+GG86)/GC86)</f>
        <v>#DIV/0!</v>
      </c>
      <c r="GG86" s="34"/>
      <c r="GH86" s="35" t="e">
        <f t="shared" ref="GH86:GH92" si="1804">GG86/(GE86+GG86)</f>
        <v>#DIV/0!</v>
      </c>
      <c r="GI86" s="36"/>
      <c r="GJ86" s="34"/>
      <c r="GK86" s="34"/>
      <c r="GL86" s="37"/>
      <c r="GM86" s="33"/>
      <c r="GN86" s="34"/>
      <c r="GO86" s="34">
        <f t="shared" ref="GO86:GP86" si="1805">GO83-GM86</f>
        <v>0</v>
      </c>
      <c r="GP86" s="34">
        <f t="shared" si="1805"/>
        <v>0</v>
      </c>
      <c r="GQ86" s="34"/>
      <c r="GR86" s="35" t="e">
        <f t="shared" ref="GR86:GR92" si="1806">((GQ86+GS86)/GO86)</f>
        <v>#DIV/0!</v>
      </c>
      <c r="GS86" s="34"/>
      <c r="GT86" s="35" t="e">
        <f t="shared" ref="GT86:GT92" si="1807">GS86/(GQ86+GS86)</f>
        <v>#DIV/0!</v>
      </c>
      <c r="GU86" s="36"/>
      <c r="GV86" s="34"/>
      <c r="GW86" s="34"/>
      <c r="GX86" s="37"/>
      <c r="GY86" s="33"/>
      <c r="GZ86" s="34"/>
      <c r="HA86" s="34">
        <f t="shared" ref="HA86:HB86" si="1808">HA83-GY86</f>
        <v>0</v>
      </c>
      <c r="HB86" s="34">
        <f t="shared" si="1808"/>
        <v>0</v>
      </c>
      <c r="HC86" s="34"/>
      <c r="HD86" s="35" t="e">
        <f t="shared" ref="HD86:HD92" si="1809">((HC86+HE86)/HA86)</f>
        <v>#DIV/0!</v>
      </c>
      <c r="HE86" s="34"/>
      <c r="HF86" s="35" t="e">
        <f t="shared" ref="HF86:HF92" si="1810">HE86/(HC86+HE86)</f>
        <v>#DIV/0!</v>
      </c>
      <c r="HG86" s="36"/>
      <c r="HH86" s="34"/>
      <c r="HI86" s="34"/>
      <c r="HJ86" s="37"/>
      <c r="HK86" s="33">
        <f t="shared" ref="HK86:HK93" si="1811">+C86+O86+AA86+AM86+AY86+BK86+BW86+CI86+CU86+DG86+DS86+EE86+EQ86+FC86+FO86+GA86+GM86+GY86</f>
        <v>5</v>
      </c>
      <c r="HL86" s="34">
        <f t="shared" ref="HL86:HL93" si="1812">+D86+P86+AB86+AN86+AZ86+BL86+BX86+CJ86+CV86+DH86+DT86+EF86+ER86+FD86+FP86+GB86+GN86+GZ86</f>
        <v>1</v>
      </c>
      <c r="HM86" s="34">
        <f t="shared" ref="HM86:HM92" si="1813">+E86+Q86+AC86+AO86+BA86+BM86+BY86+CK86+CW86+DI86+DU86+EG86+ES86+FE86+FQ86+GC86+GO86+HA86</f>
        <v>3415</v>
      </c>
      <c r="HN86" s="34">
        <f t="shared" ref="HN86:HN92" si="1814">+F86+R86+AD86+AP86+BB86+BN86+BZ86+CL86+CX86+DJ86+DV86+EH86+ET86+FF86+FR86+GD86+GP86+HB86</f>
        <v>286</v>
      </c>
      <c r="HO86" s="34">
        <f t="shared" ref="HO86:HO93" si="1815">+G86+S86+AE86+AQ86+BC86+BO86+CA86+CM86+CY86+DK86+DW86+EI86+EU86+FG86+FS86+GE86+GQ86+HC86+I86+U86+AG86+AS86+BE86+BQ86+CC86+CO86+DA86+DM86+DY86+EK86+EW86+FI86+FU86+GG86+GS86+HE86</f>
        <v>2144</v>
      </c>
      <c r="HP86" s="201">
        <f t="shared" ref="HP86:HP92" si="1816">+(HO86)/HM86</f>
        <v>0.62781844802342601</v>
      </c>
      <c r="HQ86" s="48">
        <f t="shared" ref="HQ86:HQ93" si="1817">+I86+U86+AG86+AS86+BE86+BQ86+CC86+CO86+DA86+DM86+DY86+EK86+EW86+FI86+FU86+GG86+GS86+HE86</f>
        <v>98</v>
      </c>
      <c r="HR86" s="35">
        <f t="shared" ref="HR86:HR93" si="1818">+(HQ86/(HO86))</f>
        <v>4.5708955223880597E-2</v>
      </c>
      <c r="HS86" s="49">
        <v>65.5</v>
      </c>
      <c r="HT86" s="50">
        <v>1944</v>
      </c>
      <c r="HU86" s="49">
        <f t="shared" ref="HU86:HU92" si="1819">+HT86/HO86*100</f>
        <v>90.671641791044777</v>
      </c>
      <c r="HV86" s="48"/>
      <c r="HW86" s="37"/>
    </row>
    <row r="87" spans="1:231" ht="18.75" x14ac:dyDescent="0.25">
      <c r="A87" s="211"/>
      <c r="B87" s="41">
        <f t="shared" si="429"/>
        <v>44569</v>
      </c>
      <c r="C87" s="10">
        <v>1</v>
      </c>
      <c r="D87" s="11"/>
      <c r="E87" s="74">
        <f t="shared" ref="E87:E92" si="1820">E86-C87</f>
        <v>653</v>
      </c>
      <c r="F87" s="74">
        <f t="shared" ref="F87:F92" si="1821">F86-D87</f>
        <v>55</v>
      </c>
      <c r="G87" s="11">
        <v>393</v>
      </c>
      <c r="H87" s="12">
        <f t="shared" si="1753"/>
        <v>0.6447166921898928</v>
      </c>
      <c r="I87" s="11">
        <v>28</v>
      </c>
      <c r="J87" s="12">
        <f t="shared" si="1754"/>
        <v>6.6508313539192399E-2</v>
      </c>
      <c r="K87" s="13"/>
      <c r="L87" s="11"/>
      <c r="M87" s="11"/>
      <c r="N87" s="14"/>
      <c r="O87" s="10"/>
      <c r="P87" s="11"/>
      <c r="Q87" s="74">
        <f t="shared" ref="Q87:Q92" si="1822">Q86-O87</f>
        <v>632</v>
      </c>
      <c r="R87" s="74">
        <f t="shared" ref="R87:R92" si="1823">R86-P87</f>
        <v>55</v>
      </c>
      <c r="S87" s="11">
        <v>301</v>
      </c>
      <c r="T87" s="12">
        <f t="shared" si="1757"/>
        <v>0.50632911392405067</v>
      </c>
      <c r="U87" s="11">
        <v>19</v>
      </c>
      <c r="V87" s="12">
        <f t="shared" si="1758"/>
        <v>5.9374999999999997E-2</v>
      </c>
      <c r="W87" s="13"/>
      <c r="X87" s="11"/>
      <c r="Y87" s="11"/>
      <c r="Z87" s="14"/>
      <c r="AA87" s="10">
        <v>1</v>
      </c>
      <c r="AB87" s="11"/>
      <c r="AC87" s="74">
        <f t="shared" ref="AC87:AC92" si="1824">AC86-AA87</f>
        <v>640</v>
      </c>
      <c r="AD87" s="74">
        <f t="shared" ref="AD87:AD92" si="1825">AD86-AB87</f>
        <v>52</v>
      </c>
      <c r="AE87" s="11">
        <v>419</v>
      </c>
      <c r="AF87" s="12">
        <f t="shared" si="1761"/>
        <v>0.68281250000000004</v>
      </c>
      <c r="AG87" s="11">
        <v>18</v>
      </c>
      <c r="AH87" s="12">
        <f t="shared" si="1762"/>
        <v>4.1189931350114416E-2</v>
      </c>
      <c r="AI87" s="13"/>
      <c r="AJ87" s="11"/>
      <c r="AK87" s="11"/>
      <c r="AL87" s="14"/>
      <c r="AM87" s="10"/>
      <c r="AN87" s="11"/>
      <c r="AO87" s="74">
        <f t="shared" ref="AO87:AO92" si="1826">AO86-AM87</f>
        <v>190</v>
      </c>
      <c r="AP87" s="74">
        <f t="shared" ref="AP87:AP92" si="1827">AP86-AN87</f>
        <v>16</v>
      </c>
      <c r="AQ87" s="11">
        <v>118</v>
      </c>
      <c r="AR87" s="12">
        <f t="shared" si="1765"/>
        <v>0.68421052631578949</v>
      </c>
      <c r="AS87" s="11">
        <v>12</v>
      </c>
      <c r="AT87" s="12">
        <f t="shared" si="1766"/>
        <v>9.2307692307692313E-2</v>
      </c>
      <c r="AU87" s="13"/>
      <c r="AV87" s="11"/>
      <c r="AW87" s="11"/>
      <c r="AX87" s="14"/>
      <c r="AY87" s="10"/>
      <c r="AZ87" s="11"/>
      <c r="BA87" s="74">
        <f t="shared" ref="BA87:BA92" si="1828">BA86-AY87</f>
        <v>653</v>
      </c>
      <c r="BB87" s="74">
        <f t="shared" ref="BB87:BB92" si="1829">BB86-AZ87</f>
        <v>55</v>
      </c>
      <c r="BC87" s="11">
        <v>335</v>
      </c>
      <c r="BD87" s="12">
        <f t="shared" si="1769"/>
        <v>0.53905053598774888</v>
      </c>
      <c r="BE87" s="11">
        <v>17</v>
      </c>
      <c r="BF87" s="12">
        <f t="shared" si="1770"/>
        <v>4.8295454545454544E-2</v>
      </c>
      <c r="BG87" s="13"/>
      <c r="BH87" s="11"/>
      <c r="BI87" s="11"/>
      <c r="BJ87" s="14"/>
      <c r="BK87" s="10">
        <v>1</v>
      </c>
      <c r="BL87" s="11"/>
      <c r="BM87" s="74">
        <f t="shared" ref="BM87:BM92" si="1830">BM86-BK87</f>
        <v>644</v>
      </c>
      <c r="BN87" s="74">
        <f t="shared" ref="BN87:BN92" si="1831">BN86-BL87</f>
        <v>53</v>
      </c>
      <c r="BO87" s="11">
        <v>351</v>
      </c>
      <c r="BP87" s="12">
        <f t="shared" si="1773"/>
        <v>0.5714285714285714</v>
      </c>
      <c r="BQ87" s="11">
        <v>17</v>
      </c>
      <c r="BR87" s="12">
        <f t="shared" si="1774"/>
        <v>4.619565217391304E-2</v>
      </c>
      <c r="BS87" s="13"/>
      <c r="BT87" s="11"/>
      <c r="BU87" s="11"/>
      <c r="BV87" s="14"/>
      <c r="BW87" s="10"/>
      <c r="BX87" s="11"/>
      <c r="BY87" s="74">
        <f t="shared" ref="BY87:BZ92" si="1832">BY86-BW87</f>
        <v>0</v>
      </c>
      <c r="BZ87" s="74">
        <f t="shared" si="1832"/>
        <v>0</v>
      </c>
      <c r="CA87" s="11"/>
      <c r="CB87" s="12" t="e">
        <f t="shared" si="1776"/>
        <v>#DIV/0!</v>
      </c>
      <c r="CC87" s="11"/>
      <c r="CD87" s="12" t="e">
        <f t="shared" si="1777"/>
        <v>#DIV/0!</v>
      </c>
      <c r="CE87" s="13"/>
      <c r="CF87" s="11"/>
      <c r="CG87" s="11"/>
      <c r="CH87" s="14"/>
      <c r="CI87" s="10"/>
      <c r="CJ87" s="11"/>
      <c r="CK87" s="74">
        <f t="shared" ref="CK87:CL92" si="1833">CK86-CI87</f>
        <v>0</v>
      </c>
      <c r="CL87" s="74">
        <f t="shared" si="1833"/>
        <v>0</v>
      </c>
      <c r="CM87" s="11"/>
      <c r="CN87" s="12" t="e">
        <f t="shared" si="1779"/>
        <v>#DIV/0!</v>
      </c>
      <c r="CO87" s="11"/>
      <c r="CP87" s="12" t="e">
        <f t="shared" si="1780"/>
        <v>#DIV/0!</v>
      </c>
      <c r="CQ87" s="13"/>
      <c r="CR87" s="11"/>
      <c r="CS87" s="11"/>
      <c r="CT87" s="14"/>
      <c r="CU87" s="10"/>
      <c r="CV87" s="11"/>
      <c r="CW87" s="74">
        <f t="shared" ref="CW87:CX92" si="1834">CW86-CU87</f>
        <v>0</v>
      </c>
      <c r="CX87" s="74">
        <f t="shared" si="1834"/>
        <v>0</v>
      </c>
      <c r="CY87" s="11"/>
      <c r="CZ87" s="12" t="e">
        <f t="shared" si="1782"/>
        <v>#DIV/0!</v>
      </c>
      <c r="DA87" s="11"/>
      <c r="DB87" s="12" t="e">
        <f t="shared" si="1783"/>
        <v>#DIV/0!</v>
      </c>
      <c r="DC87" s="13"/>
      <c r="DD87" s="11"/>
      <c r="DE87" s="11"/>
      <c r="DF87" s="14"/>
      <c r="DG87" s="10"/>
      <c r="DH87" s="11"/>
      <c r="DI87" s="74">
        <f t="shared" ref="DI87:DJ92" si="1835">DI86-DG87</f>
        <v>0</v>
      </c>
      <c r="DJ87" s="74">
        <f t="shared" si="1835"/>
        <v>0</v>
      </c>
      <c r="DK87" s="11"/>
      <c r="DL87" s="12" t="e">
        <f t="shared" si="1785"/>
        <v>#DIV/0!</v>
      </c>
      <c r="DM87" s="11"/>
      <c r="DN87" s="12" t="e">
        <f t="shared" si="1786"/>
        <v>#DIV/0!</v>
      </c>
      <c r="DO87" s="13"/>
      <c r="DP87" s="11"/>
      <c r="DQ87" s="11"/>
      <c r="DR87" s="14"/>
      <c r="DS87" s="10"/>
      <c r="DT87" s="11"/>
      <c r="DU87" s="74">
        <f t="shared" ref="DU87:DV92" si="1836">DU86-DS87</f>
        <v>0</v>
      </c>
      <c r="DV87" s="74">
        <f t="shared" si="1836"/>
        <v>0</v>
      </c>
      <c r="DW87" s="11"/>
      <c r="DX87" s="12" t="e">
        <f t="shared" si="1788"/>
        <v>#DIV/0!</v>
      </c>
      <c r="DY87" s="11"/>
      <c r="DZ87" s="12" t="e">
        <f t="shared" si="1789"/>
        <v>#DIV/0!</v>
      </c>
      <c r="EA87" s="13"/>
      <c r="EB87" s="11"/>
      <c r="EC87" s="11"/>
      <c r="ED87" s="14"/>
      <c r="EE87" s="10"/>
      <c r="EF87" s="11"/>
      <c r="EG87" s="74">
        <f t="shared" ref="EG87:EH92" si="1837">EG86-EE87</f>
        <v>0</v>
      </c>
      <c r="EH87" s="74">
        <f t="shared" si="1837"/>
        <v>0</v>
      </c>
      <c r="EI87" s="11"/>
      <c r="EJ87" s="12" t="e">
        <f t="shared" si="1791"/>
        <v>#DIV/0!</v>
      </c>
      <c r="EK87" s="11"/>
      <c r="EL87" s="12" t="e">
        <f t="shared" si="1792"/>
        <v>#DIV/0!</v>
      </c>
      <c r="EM87" s="13"/>
      <c r="EN87" s="11"/>
      <c r="EO87" s="11"/>
      <c r="EP87" s="14"/>
      <c r="EQ87" s="10"/>
      <c r="ER87" s="11"/>
      <c r="ES87" s="74">
        <f t="shared" ref="ES87:ET92" si="1838">ES86-EQ87</f>
        <v>0</v>
      </c>
      <c r="ET87" s="74">
        <f t="shared" si="1838"/>
        <v>0</v>
      </c>
      <c r="EU87" s="11"/>
      <c r="EV87" s="12" t="e">
        <f t="shared" si="1794"/>
        <v>#DIV/0!</v>
      </c>
      <c r="EW87" s="11"/>
      <c r="EX87" s="12" t="e">
        <f t="shared" si="1795"/>
        <v>#DIV/0!</v>
      </c>
      <c r="EY87" s="13"/>
      <c r="EZ87" s="11"/>
      <c r="FA87" s="11"/>
      <c r="FB87" s="14"/>
      <c r="FC87" s="10"/>
      <c r="FD87" s="11"/>
      <c r="FE87" s="74">
        <f t="shared" ref="FE87:FF92" si="1839">FE86-FC87</f>
        <v>0</v>
      </c>
      <c r="FF87" s="74">
        <f t="shared" si="1839"/>
        <v>0</v>
      </c>
      <c r="FG87" s="11"/>
      <c r="FH87" s="12" t="e">
        <f t="shared" si="1797"/>
        <v>#DIV/0!</v>
      </c>
      <c r="FI87" s="11"/>
      <c r="FJ87" s="12" t="e">
        <f t="shared" si="1798"/>
        <v>#DIV/0!</v>
      </c>
      <c r="FK87" s="13"/>
      <c r="FL87" s="11"/>
      <c r="FM87" s="11"/>
      <c r="FN87" s="14"/>
      <c r="FO87" s="10"/>
      <c r="FP87" s="11"/>
      <c r="FQ87" s="74">
        <f t="shared" ref="FQ87:FR92" si="1840">FQ86-FO87</f>
        <v>0</v>
      </c>
      <c r="FR87" s="74">
        <f t="shared" si="1840"/>
        <v>0</v>
      </c>
      <c r="FS87" s="11"/>
      <c r="FT87" s="12" t="e">
        <f t="shared" si="1800"/>
        <v>#DIV/0!</v>
      </c>
      <c r="FU87" s="11"/>
      <c r="FV87" s="12" t="e">
        <f t="shared" si="1801"/>
        <v>#DIV/0!</v>
      </c>
      <c r="FW87" s="13"/>
      <c r="FX87" s="11"/>
      <c r="FY87" s="11"/>
      <c r="FZ87" s="14"/>
      <c r="GA87" s="10"/>
      <c r="GB87" s="11"/>
      <c r="GC87" s="74">
        <f t="shared" ref="GC87:GD92" si="1841">GC86-GA87</f>
        <v>0</v>
      </c>
      <c r="GD87" s="74">
        <f t="shared" si="1841"/>
        <v>0</v>
      </c>
      <c r="GE87" s="11"/>
      <c r="GF87" s="12" t="e">
        <f t="shared" si="1803"/>
        <v>#DIV/0!</v>
      </c>
      <c r="GG87" s="11"/>
      <c r="GH87" s="12" t="e">
        <f t="shared" si="1804"/>
        <v>#DIV/0!</v>
      </c>
      <c r="GI87" s="13"/>
      <c r="GJ87" s="11"/>
      <c r="GK87" s="11"/>
      <c r="GL87" s="14"/>
      <c r="GM87" s="10"/>
      <c r="GN87" s="11"/>
      <c r="GO87" s="74">
        <f t="shared" ref="GO87:GP92" si="1842">GO86-GM87</f>
        <v>0</v>
      </c>
      <c r="GP87" s="74">
        <f t="shared" si="1842"/>
        <v>0</v>
      </c>
      <c r="GQ87" s="11"/>
      <c r="GR87" s="12" t="e">
        <f t="shared" si="1806"/>
        <v>#DIV/0!</v>
      </c>
      <c r="GS87" s="11"/>
      <c r="GT87" s="12" t="e">
        <f t="shared" si="1807"/>
        <v>#DIV/0!</v>
      </c>
      <c r="GU87" s="13"/>
      <c r="GV87" s="11"/>
      <c r="GW87" s="11"/>
      <c r="GX87" s="14"/>
      <c r="GY87" s="10"/>
      <c r="GZ87" s="11"/>
      <c r="HA87" s="74">
        <f t="shared" ref="HA87:HB92" si="1843">HA86-GY87</f>
        <v>0</v>
      </c>
      <c r="HB87" s="74">
        <f t="shared" si="1843"/>
        <v>0</v>
      </c>
      <c r="HC87" s="11"/>
      <c r="HD87" s="12" t="e">
        <f t="shared" si="1809"/>
        <v>#DIV/0!</v>
      </c>
      <c r="HE87" s="11"/>
      <c r="HF87" s="12" t="e">
        <f t="shared" si="1810"/>
        <v>#DIV/0!</v>
      </c>
      <c r="HG87" s="13"/>
      <c r="HH87" s="11"/>
      <c r="HI87" s="11"/>
      <c r="HJ87" s="14"/>
      <c r="HK87" s="10">
        <f t="shared" si="1811"/>
        <v>3</v>
      </c>
      <c r="HL87" s="11">
        <f t="shared" si="1812"/>
        <v>0</v>
      </c>
      <c r="HM87" s="11">
        <f t="shared" si="1813"/>
        <v>3412</v>
      </c>
      <c r="HN87" s="11">
        <f t="shared" si="1814"/>
        <v>286</v>
      </c>
      <c r="HO87" s="11">
        <f t="shared" si="1815"/>
        <v>2028</v>
      </c>
      <c r="HP87" s="202">
        <f t="shared" si="1816"/>
        <v>0.59437280187573271</v>
      </c>
      <c r="HQ87" s="15">
        <f t="shared" si="1817"/>
        <v>111</v>
      </c>
      <c r="HR87" s="12">
        <f t="shared" si="1818"/>
        <v>5.473372781065089E-2</v>
      </c>
      <c r="HS87" s="16">
        <v>65.599999999999994</v>
      </c>
      <c r="HT87" s="17">
        <v>1839</v>
      </c>
      <c r="HU87" s="16">
        <f t="shared" si="1819"/>
        <v>90.680473372781066</v>
      </c>
      <c r="HV87" s="15"/>
      <c r="HW87" s="14"/>
    </row>
    <row r="88" spans="1:231" ht="18.75" x14ac:dyDescent="0.25">
      <c r="A88" s="211"/>
      <c r="B88" s="41">
        <f t="shared" ref="B88:B151" si="1844">+B87+1</f>
        <v>44570</v>
      </c>
      <c r="C88" s="10">
        <v>1</v>
      </c>
      <c r="D88" s="11"/>
      <c r="E88" s="74">
        <f t="shared" si="1820"/>
        <v>652</v>
      </c>
      <c r="F88" s="74">
        <f t="shared" si="1821"/>
        <v>55</v>
      </c>
      <c r="G88" s="11">
        <v>397</v>
      </c>
      <c r="H88" s="12">
        <f t="shared" si="1753"/>
        <v>0.66564417177914115</v>
      </c>
      <c r="I88" s="11">
        <v>37</v>
      </c>
      <c r="J88" s="12">
        <f t="shared" si="1754"/>
        <v>8.5253456221198162E-2</v>
      </c>
      <c r="K88" s="13"/>
      <c r="L88" s="11"/>
      <c r="M88" s="11"/>
      <c r="N88" s="14"/>
      <c r="O88" s="10"/>
      <c r="P88" s="11"/>
      <c r="Q88" s="74">
        <f t="shared" si="1822"/>
        <v>632</v>
      </c>
      <c r="R88" s="74">
        <f t="shared" si="1823"/>
        <v>55</v>
      </c>
      <c r="S88" s="11">
        <v>343</v>
      </c>
      <c r="T88" s="12">
        <f t="shared" si="1757"/>
        <v>0.58702531645569622</v>
      </c>
      <c r="U88" s="11">
        <v>28</v>
      </c>
      <c r="V88" s="12">
        <f t="shared" si="1758"/>
        <v>7.5471698113207544E-2</v>
      </c>
      <c r="W88" s="13"/>
      <c r="X88" s="11"/>
      <c r="Y88" s="11"/>
      <c r="Z88" s="14"/>
      <c r="AA88" s="10">
        <v>1</v>
      </c>
      <c r="AB88" s="11"/>
      <c r="AC88" s="74">
        <f t="shared" si="1824"/>
        <v>639</v>
      </c>
      <c r="AD88" s="74">
        <f t="shared" si="1825"/>
        <v>52</v>
      </c>
      <c r="AE88" s="11">
        <v>419</v>
      </c>
      <c r="AF88" s="12">
        <f t="shared" si="1761"/>
        <v>0.69170579029733958</v>
      </c>
      <c r="AG88" s="11">
        <v>23</v>
      </c>
      <c r="AH88" s="12">
        <f t="shared" si="1762"/>
        <v>5.2036199095022627E-2</v>
      </c>
      <c r="AI88" s="13"/>
      <c r="AJ88" s="11"/>
      <c r="AK88" s="11"/>
      <c r="AL88" s="14"/>
      <c r="AM88" s="10"/>
      <c r="AN88" s="11"/>
      <c r="AO88" s="74">
        <f t="shared" si="1826"/>
        <v>190</v>
      </c>
      <c r="AP88" s="74">
        <f t="shared" si="1827"/>
        <v>16</v>
      </c>
      <c r="AQ88" s="11">
        <v>124</v>
      </c>
      <c r="AR88" s="12">
        <f t="shared" si="1765"/>
        <v>0.65789473684210531</v>
      </c>
      <c r="AS88" s="11">
        <v>1</v>
      </c>
      <c r="AT88" s="12">
        <f t="shared" si="1766"/>
        <v>8.0000000000000002E-3</v>
      </c>
      <c r="AU88" s="13"/>
      <c r="AV88" s="11"/>
      <c r="AW88" s="11"/>
      <c r="AX88" s="14"/>
      <c r="AY88" s="10"/>
      <c r="AZ88" s="11"/>
      <c r="BA88" s="74">
        <f t="shared" si="1828"/>
        <v>653</v>
      </c>
      <c r="BB88" s="74">
        <f t="shared" si="1829"/>
        <v>55</v>
      </c>
      <c r="BC88" s="11">
        <v>361</v>
      </c>
      <c r="BD88" s="12">
        <f t="shared" si="1769"/>
        <v>0.58958652373660025</v>
      </c>
      <c r="BE88" s="11">
        <v>24</v>
      </c>
      <c r="BF88" s="12">
        <f t="shared" si="1770"/>
        <v>6.2337662337662338E-2</v>
      </c>
      <c r="BG88" s="13"/>
      <c r="BH88" s="11"/>
      <c r="BI88" s="11"/>
      <c r="BJ88" s="14"/>
      <c r="BK88" s="10">
        <v>1</v>
      </c>
      <c r="BL88" s="11"/>
      <c r="BM88" s="74">
        <f t="shared" si="1830"/>
        <v>643</v>
      </c>
      <c r="BN88" s="74">
        <f t="shared" si="1831"/>
        <v>53</v>
      </c>
      <c r="BO88" s="11">
        <v>407</v>
      </c>
      <c r="BP88" s="12">
        <f t="shared" si="1773"/>
        <v>0.65629860031104204</v>
      </c>
      <c r="BQ88" s="11">
        <v>15</v>
      </c>
      <c r="BR88" s="12">
        <f t="shared" si="1774"/>
        <v>3.5545023696682464E-2</v>
      </c>
      <c r="BS88" s="13"/>
      <c r="BT88" s="11"/>
      <c r="BU88" s="11"/>
      <c r="BV88" s="14"/>
      <c r="BW88" s="10"/>
      <c r="BX88" s="11"/>
      <c r="BY88" s="74">
        <f t="shared" si="1832"/>
        <v>0</v>
      </c>
      <c r="BZ88" s="74">
        <f t="shared" si="1832"/>
        <v>0</v>
      </c>
      <c r="CA88" s="11"/>
      <c r="CB88" s="12" t="e">
        <f t="shared" si="1776"/>
        <v>#DIV/0!</v>
      </c>
      <c r="CC88" s="11"/>
      <c r="CD88" s="12" t="e">
        <f t="shared" si="1777"/>
        <v>#DIV/0!</v>
      </c>
      <c r="CE88" s="13"/>
      <c r="CF88" s="11"/>
      <c r="CG88" s="11"/>
      <c r="CH88" s="14"/>
      <c r="CI88" s="10"/>
      <c r="CJ88" s="11"/>
      <c r="CK88" s="74">
        <f t="shared" si="1833"/>
        <v>0</v>
      </c>
      <c r="CL88" s="74">
        <f t="shared" si="1833"/>
        <v>0</v>
      </c>
      <c r="CM88" s="11"/>
      <c r="CN88" s="12" t="e">
        <f t="shared" si="1779"/>
        <v>#DIV/0!</v>
      </c>
      <c r="CO88" s="11"/>
      <c r="CP88" s="12" t="e">
        <f t="shared" si="1780"/>
        <v>#DIV/0!</v>
      </c>
      <c r="CQ88" s="13"/>
      <c r="CR88" s="11"/>
      <c r="CS88" s="11"/>
      <c r="CT88" s="14"/>
      <c r="CU88" s="10"/>
      <c r="CV88" s="11"/>
      <c r="CW88" s="74">
        <f t="shared" si="1834"/>
        <v>0</v>
      </c>
      <c r="CX88" s="74">
        <f t="shared" si="1834"/>
        <v>0</v>
      </c>
      <c r="CY88" s="11"/>
      <c r="CZ88" s="12" t="e">
        <f t="shared" si="1782"/>
        <v>#DIV/0!</v>
      </c>
      <c r="DA88" s="11"/>
      <c r="DB88" s="12" t="e">
        <f t="shared" si="1783"/>
        <v>#DIV/0!</v>
      </c>
      <c r="DC88" s="13"/>
      <c r="DD88" s="11"/>
      <c r="DE88" s="11"/>
      <c r="DF88" s="14"/>
      <c r="DG88" s="10"/>
      <c r="DH88" s="11"/>
      <c r="DI88" s="74">
        <f t="shared" si="1835"/>
        <v>0</v>
      </c>
      <c r="DJ88" s="74">
        <f t="shared" si="1835"/>
        <v>0</v>
      </c>
      <c r="DK88" s="11"/>
      <c r="DL88" s="12" t="e">
        <f t="shared" si="1785"/>
        <v>#DIV/0!</v>
      </c>
      <c r="DM88" s="11"/>
      <c r="DN88" s="12" t="e">
        <f t="shared" si="1786"/>
        <v>#DIV/0!</v>
      </c>
      <c r="DO88" s="13"/>
      <c r="DP88" s="11"/>
      <c r="DQ88" s="11"/>
      <c r="DR88" s="14"/>
      <c r="DS88" s="10"/>
      <c r="DT88" s="11"/>
      <c r="DU88" s="74">
        <f t="shared" si="1836"/>
        <v>0</v>
      </c>
      <c r="DV88" s="74">
        <f t="shared" si="1836"/>
        <v>0</v>
      </c>
      <c r="DW88" s="11"/>
      <c r="DX88" s="12" t="e">
        <f t="shared" si="1788"/>
        <v>#DIV/0!</v>
      </c>
      <c r="DY88" s="11"/>
      <c r="DZ88" s="12" t="e">
        <f t="shared" si="1789"/>
        <v>#DIV/0!</v>
      </c>
      <c r="EA88" s="13"/>
      <c r="EB88" s="11"/>
      <c r="EC88" s="11"/>
      <c r="ED88" s="14"/>
      <c r="EE88" s="10"/>
      <c r="EF88" s="11"/>
      <c r="EG88" s="74">
        <f t="shared" si="1837"/>
        <v>0</v>
      </c>
      <c r="EH88" s="74">
        <f t="shared" si="1837"/>
        <v>0</v>
      </c>
      <c r="EI88" s="11"/>
      <c r="EJ88" s="12" t="e">
        <f t="shared" si="1791"/>
        <v>#DIV/0!</v>
      </c>
      <c r="EK88" s="11"/>
      <c r="EL88" s="12" t="e">
        <f t="shared" si="1792"/>
        <v>#DIV/0!</v>
      </c>
      <c r="EM88" s="13"/>
      <c r="EN88" s="11"/>
      <c r="EO88" s="11"/>
      <c r="EP88" s="14"/>
      <c r="EQ88" s="10"/>
      <c r="ER88" s="11"/>
      <c r="ES88" s="74">
        <f t="shared" si="1838"/>
        <v>0</v>
      </c>
      <c r="ET88" s="74">
        <f t="shared" si="1838"/>
        <v>0</v>
      </c>
      <c r="EU88" s="11"/>
      <c r="EV88" s="12" t="e">
        <f t="shared" si="1794"/>
        <v>#DIV/0!</v>
      </c>
      <c r="EW88" s="11"/>
      <c r="EX88" s="12" t="e">
        <f t="shared" si="1795"/>
        <v>#DIV/0!</v>
      </c>
      <c r="EY88" s="13"/>
      <c r="EZ88" s="11"/>
      <c r="FA88" s="11"/>
      <c r="FB88" s="14"/>
      <c r="FC88" s="10"/>
      <c r="FD88" s="11"/>
      <c r="FE88" s="74">
        <f t="shared" si="1839"/>
        <v>0</v>
      </c>
      <c r="FF88" s="74">
        <f t="shared" si="1839"/>
        <v>0</v>
      </c>
      <c r="FG88" s="11"/>
      <c r="FH88" s="12" t="e">
        <f t="shared" si="1797"/>
        <v>#DIV/0!</v>
      </c>
      <c r="FI88" s="11"/>
      <c r="FJ88" s="12" t="e">
        <f t="shared" si="1798"/>
        <v>#DIV/0!</v>
      </c>
      <c r="FK88" s="13"/>
      <c r="FL88" s="11"/>
      <c r="FM88" s="11"/>
      <c r="FN88" s="14"/>
      <c r="FO88" s="10"/>
      <c r="FP88" s="11"/>
      <c r="FQ88" s="74">
        <f t="shared" si="1840"/>
        <v>0</v>
      </c>
      <c r="FR88" s="74">
        <f t="shared" si="1840"/>
        <v>0</v>
      </c>
      <c r="FS88" s="11"/>
      <c r="FT88" s="12" t="e">
        <f t="shared" si="1800"/>
        <v>#DIV/0!</v>
      </c>
      <c r="FU88" s="11"/>
      <c r="FV88" s="12" t="e">
        <f t="shared" si="1801"/>
        <v>#DIV/0!</v>
      </c>
      <c r="FW88" s="13"/>
      <c r="FX88" s="11"/>
      <c r="FY88" s="11"/>
      <c r="FZ88" s="14"/>
      <c r="GA88" s="10"/>
      <c r="GB88" s="11"/>
      <c r="GC88" s="74">
        <f t="shared" si="1841"/>
        <v>0</v>
      </c>
      <c r="GD88" s="74">
        <f t="shared" si="1841"/>
        <v>0</v>
      </c>
      <c r="GE88" s="11"/>
      <c r="GF88" s="12" t="e">
        <f t="shared" si="1803"/>
        <v>#DIV/0!</v>
      </c>
      <c r="GG88" s="11"/>
      <c r="GH88" s="12" t="e">
        <f t="shared" si="1804"/>
        <v>#DIV/0!</v>
      </c>
      <c r="GI88" s="13"/>
      <c r="GJ88" s="11"/>
      <c r="GK88" s="11"/>
      <c r="GL88" s="14"/>
      <c r="GM88" s="10"/>
      <c r="GN88" s="11"/>
      <c r="GO88" s="74">
        <f t="shared" si="1842"/>
        <v>0</v>
      </c>
      <c r="GP88" s="74">
        <f t="shared" si="1842"/>
        <v>0</v>
      </c>
      <c r="GQ88" s="11"/>
      <c r="GR88" s="12" t="e">
        <f t="shared" si="1806"/>
        <v>#DIV/0!</v>
      </c>
      <c r="GS88" s="11"/>
      <c r="GT88" s="12" t="e">
        <f t="shared" si="1807"/>
        <v>#DIV/0!</v>
      </c>
      <c r="GU88" s="13"/>
      <c r="GV88" s="11"/>
      <c r="GW88" s="11"/>
      <c r="GX88" s="14"/>
      <c r="GY88" s="10"/>
      <c r="GZ88" s="11"/>
      <c r="HA88" s="74">
        <f t="shared" si="1843"/>
        <v>0</v>
      </c>
      <c r="HB88" s="74">
        <f t="shared" si="1843"/>
        <v>0</v>
      </c>
      <c r="HC88" s="11"/>
      <c r="HD88" s="12" t="e">
        <f t="shared" si="1809"/>
        <v>#DIV/0!</v>
      </c>
      <c r="HE88" s="11"/>
      <c r="HF88" s="12" t="e">
        <f t="shared" si="1810"/>
        <v>#DIV/0!</v>
      </c>
      <c r="HG88" s="13"/>
      <c r="HH88" s="11"/>
      <c r="HI88" s="11"/>
      <c r="HJ88" s="14"/>
      <c r="HK88" s="10">
        <f t="shared" si="1811"/>
        <v>3</v>
      </c>
      <c r="HL88" s="11">
        <f t="shared" si="1812"/>
        <v>0</v>
      </c>
      <c r="HM88" s="11">
        <f t="shared" si="1813"/>
        <v>3409</v>
      </c>
      <c r="HN88" s="11">
        <f t="shared" si="1814"/>
        <v>286</v>
      </c>
      <c r="HO88" s="11">
        <f t="shared" si="1815"/>
        <v>2179</v>
      </c>
      <c r="HP88" s="202">
        <f t="shared" si="1816"/>
        <v>0.63919037841009096</v>
      </c>
      <c r="HQ88" s="15">
        <f t="shared" si="1817"/>
        <v>128</v>
      </c>
      <c r="HR88" s="12">
        <f t="shared" si="1818"/>
        <v>5.8742542450665444E-2</v>
      </c>
      <c r="HS88" s="16">
        <v>65.7</v>
      </c>
      <c r="HT88" s="17">
        <v>1968</v>
      </c>
      <c r="HU88" s="16">
        <f t="shared" si="1819"/>
        <v>90.316659017898118</v>
      </c>
      <c r="HV88" s="15"/>
      <c r="HW88" s="14"/>
    </row>
    <row r="89" spans="1:231" ht="18.75" x14ac:dyDescent="0.25">
      <c r="A89" s="211"/>
      <c r="B89" s="41">
        <f t="shared" si="1844"/>
        <v>44571</v>
      </c>
      <c r="C89" s="10"/>
      <c r="D89" s="11"/>
      <c r="E89" s="74">
        <f t="shared" si="1820"/>
        <v>652</v>
      </c>
      <c r="F89" s="74">
        <f t="shared" si="1821"/>
        <v>55</v>
      </c>
      <c r="G89" s="11">
        <v>382</v>
      </c>
      <c r="H89" s="12">
        <f t="shared" si="1753"/>
        <v>0.63957055214723924</v>
      </c>
      <c r="I89" s="11">
        <v>35</v>
      </c>
      <c r="J89" s="12">
        <f t="shared" si="1754"/>
        <v>8.3932853717026384E-2</v>
      </c>
      <c r="K89" s="11"/>
      <c r="L89" s="11"/>
      <c r="M89" s="18"/>
      <c r="N89" s="20"/>
      <c r="O89" s="10">
        <v>2</v>
      </c>
      <c r="P89" s="11"/>
      <c r="Q89" s="74">
        <f t="shared" si="1822"/>
        <v>630</v>
      </c>
      <c r="R89" s="74">
        <f t="shared" si="1823"/>
        <v>55</v>
      </c>
      <c r="S89" s="11">
        <v>327</v>
      </c>
      <c r="T89" s="12">
        <f t="shared" si="1757"/>
        <v>0.55238095238095242</v>
      </c>
      <c r="U89" s="11">
        <v>21</v>
      </c>
      <c r="V89" s="12">
        <f t="shared" si="1758"/>
        <v>6.0344827586206899E-2</v>
      </c>
      <c r="W89" s="11"/>
      <c r="X89" s="11"/>
      <c r="Y89" s="18"/>
      <c r="Z89" s="20"/>
      <c r="AA89" s="10"/>
      <c r="AB89" s="11"/>
      <c r="AC89" s="74">
        <f t="shared" si="1824"/>
        <v>639</v>
      </c>
      <c r="AD89" s="74">
        <f t="shared" si="1825"/>
        <v>52</v>
      </c>
      <c r="AE89" s="11">
        <v>405</v>
      </c>
      <c r="AF89" s="12">
        <f t="shared" si="1761"/>
        <v>0.66510172143974966</v>
      </c>
      <c r="AG89" s="11">
        <v>20</v>
      </c>
      <c r="AH89" s="12">
        <f t="shared" si="1762"/>
        <v>4.7058823529411764E-2</v>
      </c>
      <c r="AI89" s="11"/>
      <c r="AJ89" s="11"/>
      <c r="AK89" s="18"/>
      <c r="AL89" s="20"/>
      <c r="AM89" s="10"/>
      <c r="AN89" s="11"/>
      <c r="AO89" s="74">
        <f t="shared" si="1826"/>
        <v>190</v>
      </c>
      <c r="AP89" s="74">
        <f t="shared" si="1827"/>
        <v>16</v>
      </c>
      <c r="AQ89" s="11">
        <v>122</v>
      </c>
      <c r="AR89" s="12">
        <f t="shared" si="1765"/>
        <v>0.66315789473684206</v>
      </c>
      <c r="AS89" s="11">
        <v>4</v>
      </c>
      <c r="AT89" s="12">
        <f t="shared" si="1766"/>
        <v>3.1746031746031744E-2</v>
      </c>
      <c r="AU89" s="11"/>
      <c r="AV89" s="11"/>
      <c r="AW89" s="18"/>
      <c r="AX89" s="20"/>
      <c r="AY89" s="10"/>
      <c r="AZ89" s="11"/>
      <c r="BA89" s="74">
        <f t="shared" si="1828"/>
        <v>653</v>
      </c>
      <c r="BB89" s="74">
        <f t="shared" si="1829"/>
        <v>55</v>
      </c>
      <c r="BC89" s="11">
        <v>351</v>
      </c>
      <c r="BD89" s="12">
        <f t="shared" si="1769"/>
        <v>0.55895865237366005</v>
      </c>
      <c r="BE89" s="11">
        <v>14</v>
      </c>
      <c r="BF89" s="12">
        <f t="shared" si="1770"/>
        <v>3.8356164383561646E-2</v>
      </c>
      <c r="BG89" s="11"/>
      <c r="BH89" s="11"/>
      <c r="BI89" s="18"/>
      <c r="BJ89" s="20"/>
      <c r="BK89" s="10"/>
      <c r="BL89" s="11"/>
      <c r="BM89" s="74">
        <f t="shared" si="1830"/>
        <v>643</v>
      </c>
      <c r="BN89" s="74">
        <f t="shared" si="1831"/>
        <v>53</v>
      </c>
      <c r="BO89" s="11">
        <v>389</v>
      </c>
      <c r="BP89" s="12">
        <f t="shared" si="1773"/>
        <v>0.62363919129082424</v>
      </c>
      <c r="BQ89" s="11">
        <v>12</v>
      </c>
      <c r="BR89" s="12">
        <f t="shared" si="1774"/>
        <v>2.9925187032418952E-2</v>
      </c>
      <c r="BS89" s="11"/>
      <c r="BT89" s="11"/>
      <c r="BU89" s="18"/>
      <c r="BV89" s="20"/>
      <c r="BW89" s="10"/>
      <c r="BX89" s="11"/>
      <c r="BY89" s="74">
        <f t="shared" si="1832"/>
        <v>0</v>
      </c>
      <c r="BZ89" s="74">
        <f t="shared" si="1832"/>
        <v>0</v>
      </c>
      <c r="CA89" s="11"/>
      <c r="CB89" s="12" t="e">
        <f t="shared" si="1776"/>
        <v>#DIV/0!</v>
      </c>
      <c r="CC89" s="11"/>
      <c r="CD89" s="12" t="e">
        <f t="shared" si="1777"/>
        <v>#DIV/0!</v>
      </c>
      <c r="CE89" s="11"/>
      <c r="CF89" s="11"/>
      <c r="CG89" s="18"/>
      <c r="CH89" s="20"/>
      <c r="CI89" s="10"/>
      <c r="CJ89" s="11"/>
      <c r="CK89" s="74">
        <f t="shared" si="1833"/>
        <v>0</v>
      </c>
      <c r="CL89" s="74">
        <f t="shared" si="1833"/>
        <v>0</v>
      </c>
      <c r="CM89" s="11"/>
      <c r="CN89" s="12" t="e">
        <f t="shared" si="1779"/>
        <v>#DIV/0!</v>
      </c>
      <c r="CO89" s="11"/>
      <c r="CP89" s="12" t="e">
        <f t="shared" si="1780"/>
        <v>#DIV/0!</v>
      </c>
      <c r="CQ89" s="11"/>
      <c r="CR89" s="11"/>
      <c r="CS89" s="18"/>
      <c r="CT89" s="20"/>
      <c r="CU89" s="10"/>
      <c r="CV89" s="11"/>
      <c r="CW89" s="74">
        <f t="shared" si="1834"/>
        <v>0</v>
      </c>
      <c r="CX89" s="74">
        <f t="shared" si="1834"/>
        <v>0</v>
      </c>
      <c r="CY89" s="11"/>
      <c r="CZ89" s="12" t="e">
        <f t="shared" si="1782"/>
        <v>#DIV/0!</v>
      </c>
      <c r="DA89" s="11"/>
      <c r="DB89" s="12" t="e">
        <f t="shared" si="1783"/>
        <v>#DIV/0!</v>
      </c>
      <c r="DC89" s="11"/>
      <c r="DD89" s="11"/>
      <c r="DE89" s="18"/>
      <c r="DF89" s="20"/>
      <c r="DG89" s="10"/>
      <c r="DH89" s="11"/>
      <c r="DI89" s="74">
        <f t="shared" si="1835"/>
        <v>0</v>
      </c>
      <c r="DJ89" s="74">
        <f t="shared" si="1835"/>
        <v>0</v>
      </c>
      <c r="DK89" s="11"/>
      <c r="DL89" s="12" t="e">
        <f t="shared" si="1785"/>
        <v>#DIV/0!</v>
      </c>
      <c r="DM89" s="11"/>
      <c r="DN89" s="12" t="e">
        <f t="shared" si="1786"/>
        <v>#DIV/0!</v>
      </c>
      <c r="DO89" s="11"/>
      <c r="DP89" s="11"/>
      <c r="DQ89" s="18"/>
      <c r="DR89" s="20"/>
      <c r="DS89" s="10"/>
      <c r="DT89" s="11"/>
      <c r="DU89" s="74">
        <f t="shared" si="1836"/>
        <v>0</v>
      </c>
      <c r="DV89" s="74">
        <f t="shared" si="1836"/>
        <v>0</v>
      </c>
      <c r="DW89" s="11"/>
      <c r="DX89" s="12" t="e">
        <f t="shared" si="1788"/>
        <v>#DIV/0!</v>
      </c>
      <c r="DY89" s="11"/>
      <c r="DZ89" s="12" t="e">
        <f t="shared" si="1789"/>
        <v>#DIV/0!</v>
      </c>
      <c r="EA89" s="11"/>
      <c r="EB89" s="11"/>
      <c r="EC89" s="18"/>
      <c r="ED89" s="20"/>
      <c r="EE89" s="10"/>
      <c r="EF89" s="11"/>
      <c r="EG89" s="74">
        <f t="shared" si="1837"/>
        <v>0</v>
      </c>
      <c r="EH89" s="74">
        <f t="shared" si="1837"/>
        <v>0</v>
      </c>
      <c r="EI89" s="11"/>
      <c r="EJ89" s="12" t="e">
        <f t="shared" si="1791"/>
        <v>#DIV/0!</v>
      </c>
      <c r="EK89" s="11"/>
      <c r="EL89" s="12" t="e">
        <f t="shared" si="1792"/>
        <v>#DIV/0!</v>
      </c>
      <c r="EM89" s="11"/>
      <c r="EN89" s="11"/>
      <c r="EO89" s="18"/>
      <c r="EP89" s="20"/>
      <c r="EQ89" s="10"/>
      <c r="ER89" s="11"/>
      <c r="ES89" s="74">
        <f t="shared" si="1838"/>
        <v>0</v>
      </c>
      <c r="ET89" s="74">
        <f t="shared" si="1838"/>
        <v>0</v>
      </c>
      <c r="EU89" s="11"/>
      <c r="EV89" s="12" t="e">
        <f t="shared" si="1794"/>
        <v>#DIV/0!</v>
      </c>
      <c r="EW89" s="11"/>
      <c r="EX89" s="12" t="e">
        <f t="shared" si="1795"/>
        <v>#DIV/0!</v>
      </c>
      <c r="EY89" s="11"/>
      <c r="EZ89" s="11"/>
      <c r="FA89" s="18"/>
      <c r="FB89" s="20"/>
      <c r="FC89" s="10"/>
      <c r="FD89" s="11"/>
      <c r="FE89" s="74">
        <f t="shared" si="1839"/>
        <v>0</v>
      </c>
      <c r="FF89" s="74">
        <f t="shared" si="1839"/>
        <v>0</v>
      </c>
      <c r="FG89" s="11"/>
      <c r="FH89" s="12" t="e">
        <f t="shared" si="1797"/>
        <v>#DIV/0!</v>
      </c>
      <c r="FI89" s="11"/>
      <c r="FJ89" s="12" t="e">
        <f t="shared" si="1798"/>
        <v>#DIV/0!</v>
      </c>
      <c r="FK89" s="11"/>
      <c r="FL89" s="11"/>
      <c r="FM89" s="18"/>
      <c r="FN89" s="20"/>
      <c r="FO89" s="10"/>
      <c r="FP89" s="11"/>
      <c r="FQ89" s="74">
        <f t="shared" si="1840"/>
        <v>0</v>
      </c>
      <c r="FR89" s="74">
        <f t="shared" si="1840"/>
        <v>0</v>
      </c>
      <c r="FS89" s="11"/>
      <c r="FT89" s="12" t="e">
        <f t="shared" si="1800"/>
        <v>#DIV/0!</v>
      </c>
      <c r="FU89" s="11"/>
      <c r="FV89" s="12" t="e">
        <f t="shared" si="1801"/>
        <v>#DIV/0!</v>
      </c>
      <c r="FW89" s="11"/>
      <c r="FX89" s="11"/>
      <c r="FY89" s="18"/>
      <c r="FZ89" s="20"/>
      <c r="GA89" s="10"/>
      <c r="GB89" s="11"/>
      <c r="GC89" s="74">
        <f t="shared" si="1841"/>
        <v>0</v>
      </c>
      <c r="GD89" s="74">
        <f t="shared" si="1841"/>
        <v>0</v>
      </c>
      <c r="GE89" s="11"/>
      <c r="GF89" s="12" t="e">
        <f t="shared" si="1803"/>
        <v>#DIV/0!</v>
      </c>
      <c r="GG89" s="11"/>
      <c r="GH89" s="12" t="e">
        <f t="shared" si="1804"/>
        <v>#DIV/0!</v>
      </c>
      <c r="GI89" s="11"/>
      <c r="GJ89" s="11"/>
      <c r="GK89" s="18"/>
      <c r="GL89" s="20"/>
      <c r="GM89" s="10"/>
      <c r="GN89" s="11"/>
      <c r="GO89" s="74">
        <f t="shared" si="1842"/>
        <v>0</v>
      </c>
      <c r="GP89" s="74">
        <f t="shared" si="1842"/>
        <v>0</v>
      </c>
      <c r="GQ89" s="11"/>
      <c r="GR89" s="12" t="e">
        <f t="shared" si="1806"/>
        <v>#DIV/0!</v>
      </c>
      <c r="GS89" s="11"/>
      <c r="GT89" s="12" t="e">
        <f t="shared" si="1807"/>
        <v>#DIV/0!</v>
      </c>
      <c r="GU89" s="11"/>
      <c r="GV89" s="11"/>
      <c r="GW89" s="18"/>
      <c r="GX89" s="20"/>
      <c r="GY89" s="10"/>
      <c r="GZ89" s="11"/>
      <c r="HA89" s="74">
        <f t="shared" si="1843"/>
        <v>0</v>
      </c>
      <c r="HB89" s="74">
        <f t="shared" si="1843"/>
        <v>0</v>
      </c>
      <c r="HC89" s="11"/>
      <c r="HD89" s="12" t="e">
        <f t="shared" si="1809"/>
        <v>#DIV/0!</v>
      </c>
      <c r="HE89" s="11"/>
      <c r="HF89" s="12" t="e">
        <f t="shared" si="1810"/>
        <v>#DIV/0!</v>
      </c>
      <c r="HG89" s="11"/>
      <c r="HH89" s="11"/>
      <c r="HI89" s="18"/>
      <c r="HJ89" s="20"/>
      <c r="HK89" s="10">
        <f t="shared" si="1811"/>
        <v>2</v>
      </c>
      <c r="HL89" s="11">
        <f t="shared" si="1812"/>
        <v>0</v>
      </c>
      <c r="HM89" s="11">
        <f t="shared" si="1813"/>
        <v>3407</v>
      </c>
      <c r="HN89" s="11">
        <f t="shared" si="1814"/>
        <v>286</v>
      </c>
      <c r="HO89" s="11">
        <f t="shared" si="1815"/>
        <v>2082</v>
      </c>
      <c r="HP89" s="202">
        <f t="shared" si="1816"/>
        <v>0.611094804813619</v>
      </c>
      <c r="HQ89" s="15">
        <f t="shared" si="1817"/>
        <v>106</v>
      </c>
      <c r="HR89" s="12">
        <f t="shared" si="1818"/>
        <v>5.0912584053794431E-2</v>
      </c>
      <c r="HS89" s="16">
        <v>66.099999999999994</v>
      </c>
      <c r="HT89" s="17">
        <v>1883</v>
      </c>
      <c r="HU89" s="16">
        <f t="shared" si="1819"/>
        <v>90.441882804995203</v>
      </c>
      <c r="HV89" s="18"/>
      <c r="HW89" s="20"/>
    </row>
    <row r="90" spans="1:231" ht="18.75" x14ac:dyDescent="0.25">
      <c r="A90" s="211"/>
      <c r="B90" s="41">
        <f t="shared" si="1844"/>
        <v>44572</v>
      </c>
      <c r="C90" s="10">
        <v>1</v>
      </c>
      <c r="D90" s="11"/>
      <c r="E90" s="74">
        <f t="shared" si="1820"/>
        <v>651</v>
      </c>
      <c r="F90" s="74">
        <f t="shared" si="1821"/>
        <v>55</v>
      </c>
      <c r="G90" s="11">
        <v>352</v>
      </c>
      <c r="H90" s="12">
        <f t="shared" si="1753"/>
        <v>0.58064516129032262</v>
      </c>
      <c r="I90" s="11">
        <v>26</v>
      </c>
      <c r="J90" s="12">
        <f t="shared" si="1754"/>
        <v>6.8783068783068779E-2</v>
      </c>
      <c r="K90" s="13"/>
      <c r="L90" s="13"/>
      <c r="M90" s="25">
        <v>3945</v>
      </c>
      <c r="N90" s="38">
        <v>4340</v>
      </c>
      <c r="O90" s="10">
        <v>1</v>
      </c>
      <c r="P90" s="11"/>
      <c r="Q90" s="74">
        <f t="shared" si="1822"/>
        <v>629</v>
      </c>
      <c r="R90" s="74">
        <f t="shared" si="1823"/>
        <v>55</v>
      </c>
      <c r="S90" s="11">
        <v>328</v>
      </c>
      <c r="T90" s="12">
        <f t="shared" si="1757"/>
        <v>0.55166931637519878</v>
      </c>
      <c r="U90" s="11">
        <v>19</v>
      </c>
      <c r="V90" s="12">
        <f t="shared" si="1758"/>
        <v>5.4755043227665709E-2</v>
      </c>
      <c r="W90" s="13"/>
      <c r="X90" s="13"/>
      <c r="Y90" s="25">
        <v>3945</v>
      </c>
      <c r="Z90" s="38">
        <v>4340</v>
      </c>
      <c r="AA90" s="10">
        <v>1</v>
      </c>
      <c r="AB90" s="11"/>
      <c r="AC90" s="74">
        <f t="shared" si="1824"/>
        <v>638</v>
      </c>
      <c r="AD90" s="74">
        <f t="shared" si="1825"/>
        <v>52</v>
      </c>
      <c r="AE90" s="11">
        <v>388</v>
      </c>
      <c r="AF90" s="12">
        <f t="shared" si="1761"/>
        <v>0.63009404388714729</v>
      </c>
      <c r="AG90" s="11">
        <v>14</v>
      </c>
      <c r="AH90" s="12">
        <f t="shared" si="1762"/>
        <v>3.482587064676617E-2</v>
      </c>
      <c r="AI90" s="13"/>
      <c r="AJ90" s="13"/>
      <c r="AK90" s="25">
        <v>3945</v>
      </c>
      <c r="AL90" s="38">
        <v>4340</v>
      </c>
      <c r="AM90" s="10"/>
      <c r="AN90" s="11"/>
      <c r="AO90" s="74">
        <f t="shared" si="1826"/>
        <v>190</v>
      </c>
      <c r="AP90" s="74">
        <f t="shared" si="1827"/>
        <v>16</v>
      </c>
      <c r="AQ90" s="11">
        <v>114</v>
      </c>
      <c r="AR90" s="12">
        <f t="shared" si="1765"/>
        <v>0.61578947368421055</v>
      </c>
      <c r="AS90" s="11">
        <v>3</v>
      </c>
      <c r="AT90" s="12">
        <f t="shared" si="1766"/>
        <v>2.564102564102564E-2</v>
      </c>
      <c r="AU90" s="13"/>
      <c r="AV90" s="13"/>
      <c r="AW90" s="25">
        <v>3945</v>
      </c>
      <c r="AX90" s="38">
        <v>4340</v>
      </c>
      <c r="AY90" s="10"/>
      <c r="AZ90" s="11"/>
      <c r="BA90" s="74">
        <f t="shared" si="1828"/>
        <v>653</v>
      </c>
      <c r="BB90" s="74">
        <f t="shared" si="1829"/>
        <v>55</v>
      </c>
      <c r="BC90" s="11">
        <v>353</v>
      </c>
      <c r="BD90" s="12">
        <f t="shared" si="1769"/>
        <v>0.56814701378254207</v>
      </c>
      <c r="BE90" s="11">
        <v>18</v>
      </c>
      <c r="BF90" s="12">
        <f t="shared" si="1770"/>
        <v>4.8517520215633422E-2</v>
      </c>
      <c r="BG90" s="13"/>
      <c r="BH90" s="13"/>
      <c r="BI90" s="25">
        <v>3945</v>
      </c>
      <c r="BJ90" s="38">
        <v>4340</v>
      </c>
      <c r="BK90" s="10"/>
      <c r="BL90" s="11"/>
      <c r="BM90" s="74">
        <f t="shared" si="1830"/>
        <v>643</v>
      </c>
      <c r="BN90" s="74">
        <f t="shared" si="1831"/>
        <v>53</v>
      </c>
      <c r="BO90" s="11">
        <v>396</v>
      </c>
      <c r="BP90" s="12">
        <f t="shared" si="1773"/>
        <v>0.63297045101088645</v>
      </c>
      <c r="BQ90" s="11">
        <v>11</v>
      </c>
      <c r="BR90" s="12">
        <f t="shared" si="1774"/>
        <v>2.7027027027027029E-2</v>
      </c>
      <c r="BS90" s="13"/>
      <c r="BT90" s="13"/>
      <c r="BU90" s="25">
        <v>3945</v>
      </c>
      <c r="BV90" s="38">
        <v>4340</v>
      </c>
      <c r="BW90" s="10"/>
      <c r="BX90" s="11"/>
      <c r="BY90" s="74">
        <f t="shared" si="1832"/>
        <v>0</v>
      </c>
      <c r="BZ90" s="74">
        <f t="shared" si="1832"/>
        <v>0</v>
      </c>
      <c r="CA90" s="11"/>
      <c r="CB90" s="12" t="e">
        <f t="shared" si="1776"/>
        <v>#DIV/0!</v>
      </c>
      <c r="CC90" s="11"/>
      <c r="CD90" s="12" t="e">
        <f t="shared" si="1777"/>
        <v>#DIV/0!</v>
      </c>
      <c r="CE90" s="13"/>
      <c r="CF90" s="13"/>
      <c r="CG90" s="25"/>
      <c r="CH90" s="38"/>
      <c r="CI90" s="10"/>
      <c r="CJ90" s="11"/>
      <c r="CK90" s="74">
        <f t="shared" si="1833"/>
        <v>0</v>
      </c>
      <c r="CL90" s="74">
        <f t="shared" si="1833"/>
        <v>0</v>
      </c>
      <c r="CM90" s="11"/>
      <c r="CN90" s="12" t="e">
        <f t="shared" si="1779"/>
        <v>#DIV/0!</v>
      </c>
      <c r="CO90" s="11"/>
      <c r="CP90" s="12" t="e">
        <f t="shared" si="1780"/>
        <v>#DIV/0!</v>
      </c>
      <c r="CQ90" s="13"/>
      <c r="CR90" s="13"/>
      <c r="CS90" s="25"/>
      <c r="CT90" s="38"/>
      <c r="CU90" s="10"/>
      <c r="CV90" s="11"/>
      <c r="CW90" s="74">
        <f t="shared" si="1834"/>
        <v>0</v>
      </c>
      <c r="CX90" s="74">
        <f t="shared" si="1834"/>
        <v>0</v>
      </c>
      <c r="CY90" s="11"/>
      <c r="CZ90" s="12" t="e">
        <f t="shared" si="1782"/>
        <v>#DIV/0!</v>
      </c>
      <c r="DA90" s="11"/>
      <c r="DB90" s="12" t="e">
        <f t="shared" si="1783"/>
        <v>#DIV/0!</v>
      </c>
      <c r="DC90" s="13"/>
      <c r="DD90" s="13"/>
      <c r="DE90" s="25"/>
      <c r="DF90" s="38"/>
      <c r="DG90" s="10"/>
      <c r="DH90" s="11"/>
      <c r="DI90" s="74">
        <f t="shared" si="1835"/>
        <v>0</v>
      </c>
      <c r="DJ90" s="74">
        <f t="shared" si="1835"/>
        <v>0</v>
      </c>
      <c r="DK90" s="11"/>
      <c r="DL90" s="12" t="e">
        <f t="shared" si="1785"/>
        <v>#DIV/0!</v>
      </c>
      <c r="DM90" s="11"/>
      <c r="DN90" s="12" t="e">
        <f t="shared" si="1786"/>
        <v>#DIV/0!</v>
      </c>
      <c r="DO90" s="13"/>
      <c r="DP90" s="13"/>
      <c r="DQ90" s="25"/>
      <c r="DR90" s="38"/>
      <c r="DS90" s="10"/>
      <c r="DT90" s="11"/>
      <c r="DU90" s="74">
        <f t="shared" si="1836"/>
        <v>0</v>
      </c>
      <c r="DV90" s="74">
        <f t="shared" si="1836"/>
        <v>0</v>
      </c>
      <c r="DW90" s="11"/>
      <c r="DX90" s="12" t="e">
        <f t="shared" si="1788"/>
        <v>#DIV/0!</v>
      </c>
      <c r="DY90" s="11"/>
      <c r="DZ90" s="12" t="e">
        <f t="shared" si="1789"/>
        <v>#DIV/0!</v>
      </c>
      <c r="EA90" s="13"/>
      <c r="EB90" s="13"/>
      <c r="EC90" s="25"/>
      <c r="ED90" s="38"/>
      <c r="EE90" s="10"/>
      <c r="EF90" s="11"/>
      <c r="EG90" s="74">
        <f t="shared" si="1837"/>
        <v>0</v>
      </c>
      <c r="EH90" s="74">
        <f t="shared" si="1837"/>
        <v>0</v>
      </c>
      <c r="EI90" s="11"/>
      <c r="EJ90" s="12" t="e">
        <f t="shared" si="1791"/>
        <v>#DIV/0!</v>
      </c>
      <c r="EK90" s="11"/>
      <c r="EL90" s="12" t="e">
        <f t="shared" si="1792"/>
        <v>#DIV/0!</v>
      </c>
      <c r="EM90" s="13"/>
      <c r="EN90" s="13"/>
      <c r="EO90" s="25"/>
      <c r="EP90" s="38"/>
      <c r="EQ90" s="10"/>
      <c r="ER90" s="11"/>
      <c r="ES90" s="74">
        <f t="shared" si="1838"/>
        <v>0</v>
      </c>
      <c r="ET90" s="74">
        <f t="shared" si="1838"/>
        <v>0</v>
      </c>
      <c r="EU90" s="11"/>
      <c r="EV90" s="12" t="e">
        <f t="shared" si="1794"/>
        <v>#DIV/0!</v>
      </c>
      <c r="EW90" s="11"/>
      <c r="EX90" s="12" t="e">
        <f t="shared" si="1795"/>
        <v>#DIV/0!</v>
      </c>
      <c r="EY90" s="13"/>
      <c r="EZ90" s="13"/>
      <c r="FA90" s="25"/>
      <c r="FB90" s="38"/>
      <c r="FC90" s="10"/>
      <c r="FD90" s="11"/>
      <c r="FE90" s="74">
        <f t="shared" si="1839"/>
        <v>0</v>
      </c>
      <c r="FF90" s="74">
        <f t="shared" si="1839"/>
        <v>0</v>
      </c>
      <c r="FG90" s="11"/>
      <c r="FH90" s="12" t="e">
        <f t="shared" si="1797"/>
        <v>#DIV/0!</v>
      </c>
      <c r="FI90" s="11"/>
      <c r="FJ90" s="12" t="e">
        <f t="shared" si="1798"/>
        <v>#DIV/0!</v>
      </c>
      <c r="FK90" s="13"/>
      <c r="FL90" s="13"/>
      <c r="FM90" s="25"/>
      <c r="FN90" s="38"/>
      <c r="FO90" s="10"/>
      <c r="FP90" s="11"/>
      <c r="FQ90" s="74">
        <f t="shared" si="1840"/>
        <v>0</v>
      </c>
      <c r="FR90" s="74">
        <f t="shared" si="1840"/>
        <v>0</v>
      </c>
      <c r="FS90" s="11"/>
      <c r="FT90" s="12" t="e">
        <f t="shared" si="1800"/>
        <v>#DIV/0!</v>
      </c>
      <c r="FU90" s="11"/>
      <c r="FV90" s="12" t="e">
        <f t="shared" si="1801"/>
        <v>#DIV/0!</v>
      </c>
      <c r="FW90" s="13"/>
      <c r="FX90" s="13"/>
      <c r="FY90" s="25"/>
      <c r="FZ90" s="38"/>
      <c r="GA90" s="10"/>
      <c r="GB90" s="11"/>
      <c r="GC90" s="74">
        <f t="shared" si="1841"/>
        <v>0</v>
      </c>
      <c r="GD90" s="74">
        <f t="shared" si="1841"/>
        <v>0</v>
      </c>
      <c r="GE90" s="11"/>
      <c r="GF90" s="12" t="e">
        <f t="shared" si="1803"/>
        <v>#DIV/0!</v>
      </c>
      <c r="GG90" s="11"/>
      <c r="GH90" s="12" t="e">
        <f t="shared" si="1804"/>
        <v>#DIV/0!</v>
      </c>
      <c r="GI90" s="13"/>
      <c r="GJ90" s="13"/>
      <c r="GK90" s="25"/>
      <c r="GL90" s="38"/>
      <c r="GM90" s="10"/>
      <c r="GN90" s="11"/>
      <c r="GO90" s="74">
        <f t="shared" si="1842"/>
        <v>0</v>
      </c>
      <c r="GP90" s="74">
        <f t="shared" si="1842"/>
        <v>0</v>
      </c>
      <c r="GQ90" s="11"/>
      <c r="GR90" s="12" t="e">
        <f t="shared" si="1806"/>
        <v>#DIV/0!</v>
      </c>
      <c r="GS90" s="11"/>
      <c r="GT90" s="12" t="e">
        <f t="shared" si="1807"/>
        <v>#DIV/0!</v>
      </c>
      <c r="GU90" s="13"/>
      <c r="GV90" s="13"/>
      <c r="GW90" s="25"/>
      <c r="GX90" s="38"/>
      <c r="GY90" s="10"/>
      <c r="GZ90" s="11"/>
      <c r="HA90" s="74">
        <f t="shared" si="1843"/>
        <v>0</v>
      </c>
      <c r="HB90" s="74">
        <f t="shared" si="1843"/>
        <v>0</v>
      </c>
      <c r="HC90" s="11"/>
      <c r="HD90" s="12" t="e">
        <f t="shared" si="1809"/>
        <v>#DIV/0!</v>
      </c>
      <c r="HE90" s="11"/>
      <c r="HF90" s="12" t="e">
        <f t="shared" si="1810"/>
        <v>#DIV/0!</v>
      </c>
      <c r="HG90" s="13"/>
      <c r="HH90" s="13"/>
      <c r="HI90" s="25"/>
      <c r="HJ90" s="38"/>
      <c r="HK90" s="10">
        <f t="shared" si="1811"/>
        <v>3</v>
      </c>
      <c r="HL90" s="11">
        <f t="shared" si="1812"/>
        <v>0</v>
      </c>
      <c r="HM90" s="11">
        <f t="shared" si="1813"/>
        <v>3404</v>
      </c>
      <c r="HN90" s="11">
        <f t="shared" si="1814"/>
        <v>286</v>
      </c>
      <c r="HO90" s="11">
        <f t="shared" si="1815"/>
        <v>2022</v>
      </c>
      <c r="HP90" s="202">
        <f t="shared" si="1816"/>
        <v>0.59400705052878966</v>
      </c>
      <c r="HQ90" s="15">
        <f t="shared" si="1817"/>
        <v>91</v>
      </c>
      <c r="HR90" s="12">
        <f t="shared" si="1818"/>
        <v>4.500494559841741E-2</v>
      </c>
      <c r="HS90" s="16">
        <v>66.099999999999994</v>
      </c>
      <c r="HT90" s="17">
        <v>1837</v>
      </c>
      <c r="HU90" s="16">
        <f t="shared" si="1819"/>
        <v>90.850642927794269</v>
      </c>
      <c r="HV90" s="23">
        <v>3945</v>
      </c>
      <c r="HW90" s="22">
        <v>4340</v>
      </c>
    </row>
    <row r="91" spans="1:231" ht="18.75" x14ac:dyDescent="0.25">
      <c r="A91" s="211"/>
      <c r="B91" s="41">
        <f t="shared" si="1844"/>
        <v>44573</v>
      </c>
      <c r="C91" s="10"/>
      <c r="D91" s="11"/>
      <c r="E91" s="74">
        <f t="shared" si="1820"/>
        <v>651</v>
      </c>
      <c r="F91" s="74">
        <f t="shared" si="1821"/>
        <v>55</v>
      </c>
      <c r="G91" s="11">
        <v>404</v>
      </c>
      <c r="H91" s="12">
        <f t="shared" si="1753"/>
        <v>0.64976958525345618</v>
      </c>
      <c r="I91" s="11">
        <v>19</v>
      </c>
      <c r="J91" s="12">
        <f t="shared" si="1754"/>
        <v>4.4917257683215132E-2</v>
      </c>
      <c r="K91" s="13"/>
      <c r="L91" s="11"/>
      <c r="M91" s="25">
        <v>4479.1891891891892</v>
      </c>
      <c r="N91" s="38">
        <v>4732</v>
      </c>
      <c r="O91" s="10"/>
      <c r="P91" s="11"/>
      <c r="Q91" s="74">
        <f t="shared" si="1822"/>
        <v>629</v>
      </c>
      <c r="R91" s="74">
        <f t="shared" si="1823"/>
        <v>55</v>
      </c>
      <c r="S91" s="11">
        <v>367</v>
      </c>
      <c r="T91" s="12">
        <f t="shared" si="1757"/>
        <v>0.60731319554848961</v>
      </c>
      <c r="U91" s="11">
        <v>15</v>
      </c>
      <c r="V91" s="12">
        <f t="shared" si="1758"/>
        <v>3.9267015706806283E-2</v>
      </c>
      <c r="W91" s="13"/>
      <c r="X91" s="11"/>
      <c r="Y91" s="25">
        <v>4454.5</v>
      </c>
      <c r="Z91" s="38">
        <v>4655.333333333333</v>
      </c>
      <c r="AA91" s="10"/>
      <c r="AB91" s="11"/>
      <c r="AC91" s="74">
        <f t="shared" si="1824"/>
        <v>638</v>
      </c>
      <c r="AD91" s="74">
        <f t="shared" si="1825"/>
        <v>52</v>
      </c>
      <c r="AE91" s="11">
        <v>399</v>
      </c>
      <c r="AF91" s="12">
        <f t="shared" si="1761"/>
        <v>0.65517241379310343</v>
      </c>
      <c r="AG91" s="11">
        <v>19</v>
      </c>
      <c r="AH91" s="12">
        <f t="shared" si="1762"/>
        <v>4.5454545454545456E-2</v>
      </c>
      <c r="AI91" s="13"/>
      <c r="AJ91" s="11"/>
      <c r="AK91" s="25">
        <v>4220.454545454545</v>
      </c>
      <c r="AL91" s="38">
        <v>4571.25</v>
      </c>
      <c r="AM91" s="10"/>
      <c r="AN91" s="11"/>
      <c r="AO91" s="74">
        <f t="shared" si="1826"/>
        <v>190</v>
      </c>
      <c r="AP91" s="74">
        <f t="shared" si="1827"/>
        <v>16</v>
      </c>
      <c r="AQ91" s="11">
        <v>133</v>
      </c>
      <c r="AR91" s="12">
        <f t="shared" si="1765"/>
        <v>0.71578947368421053</v>
      </c>
      <c r="AS91" s="11">
        <v>3</v>
      </c>
      <c r="AT91" s="12">
        <f t="shared" si="1766"/>
        <v>2.2058823529411766E-2</v>
      </c>
      <c r="AU91" s="13"/>
      <c r="AV91" s="11"/>
      <c r="AW91" s="25">
        <v>4511.333333333333</v>
      </c>
      <c r="AX91" s="38">
        <v>4515</v>
      </c>
      <c r="AY91" s="10"/>
      <c r="AZ91" s="11"/>
      <c r="BA91" s="74">
        <f t="shared" si="1828"/>
        <v>653</v>
      </c>
      <c r="BB91" s="74">
        <f t="shared" si="1829"/>
        <v>55</v>
      </c>
      <c r="BC91" s="11">
        <v>364</v>
      </c>
      <c r="BD91" s="12">
        <f t="shared" si="1769"/>
        <v>0.59418070444104132</v>
      </c>
      <c r="BE91" s="11">
        <v>24</v>
      </c>
      <c r="BF91" s="12">
        <f t="shared" si="1770"/>
        <v>6.1855670103092786E-2</v>
      </c>
      <c r="BG91" s="13"/>
      <c r="BH91" s="11"/>
      <c r="BI91" s="25">
        <v>4350.8108108108108</v>
      </c>
      <c r="BJ91" s="38">
        <v>4660.666666666667</v>
      </c>
      <c r="BK91" s="10"/>
      <c r="BL91" s="11"/>
      <c r="BM91" s="74">
        <f t="shared" si="1830"/>
        <v>643</v>
      </c>
      <c r="BN91" s="74">
        <f t="shared" si="1831"/>
        <v>53</v>
      </c>
      <c r="BO91" s="11">
        <v>383</v>
      </c>
      <c r="BP91" s="12">
        <f t="shared" si="1773"/>
        <v>0.62986003110419908</v>
      </c>
      <c r="BQ91" s="11">
        <v>22</v>
      </c>
      <c r="BR91" s="12">
        <f t="shared" si="1774"/>
        <v>5.4320987654320987E-2</v>
      </c>
      <c r="BS91" s="13"/>
      <c r="BT91" s="11"/>
      <c r="BU91" s="25">
        <v>4371.6216216216217</v>
      </c>
      <c r="BV91" s="38">
        <v>4766</v>
      </c>
      <c r="BW91" s="10"/>
      <c r="BX91" s="11"/>
      <c r="BY91" s="74">
        <f t="shared" si="1832"/>
        <v>0</v>
      </c>
      <c r="BZ91" s="74">
        <f t="shared" si="1832"/>
        <v>0</v>
      </c>
      <c r="CA91" s="11"/>
      <c r="CB91" s="12" t="e">
        <f t="shared" si="1776"/>
        <v>#DIV/0!</v>
      </c>
      <c r="CC91" s="11"/>
      <c r="CD91" s="12" t="e">
        <f t="shared" si="1777"/>
        <v>#DIV/0!</v>
      </c>
      <c r="CE91" s="13"/>
      <c r="CF91" s="11"/>
      <c r="CG91" s="25"/>
      <c r="CH91" s="38"/>
      <c r="CI91" s="10"/>
      <c r="CJ91" s="11"/>
      <c r="CK91" s="74">
        <f t="shared" si="1833"/>
        <v>0</v>
      </c>
      <c r="CL91" s="74">
        <f t="shared" si="1833"/>
        <v>0</v>
      </c>
      <c r="CM91" s="11"/>
      <c r="CN91" s="12" t="e">
        <f t="shared" si="1779"/>
        <v>#DIV/0!</v>
      </c>
      <c r="CO91" s="11"/>
      <c r="CP91" s="12" t="e">
        <f t="shared" si="1780"/>
        <v>#DIV/0!</v>
      </c>
      <c r="CQ91" s="13"/>
      <c r="CR91" s="11"/>
      <c r="CS91" s="25"/>
      <c r="CT91" s="38"/>
      <c r="CU91" s="10"/>
      <c r="CV91" s="11"/>
      <c r="CW91" s="74">
        <f t="shared" si="1834"/>
        <v>0</v>
      </c>
      <c r="CX91" s="74">
        <f t="shared" si="1834"/>
        <v>0</v>
      </c>
      <c r="CY91" s="11"/>
      <c r="CZ91" s="12" t="e">
        <f t="shared" si="1782"/>
        <v>#DIV/0!</v>
      </c>
      <c r="DA91" s="11"/>
      <c r="DB91" s="12" t="e">
        <f t="shared" si="1783"/>
        <v>#DIV/0!</v>
      </c>
      <c r="DC91" s="13"/>
      <c r="DD91" s="11"/>
      <c r="DE91" s="25"/>
      <c r="DF91" s="38"/>
      <c r="DG91" s="10"/>
      <c r="DH91" s="11"/>
      <c r="DI91" s="74">
        <f t="shared" si="1835"/>
        <v>0</v>
      </c>
      <c r="DJ91" s="74">
        <f t="shared" si="1835"/>
        <v>0</v>
      </c>
      <c r="DK91" s="11"/>
      <c r="DL91" s="12" t="e">
        <f t="shared" si="1785"/>
        <v>#DIV/0!</v>
      </c>
      <c r="DM91" s="11"/>
      <c r="DN91" s="12" t="e">
        <f t="shared" si="1786"/>
        <v>#DIV/0!</v>
      </c>
      <c r="DO91" s="13"/>
      <c r="DP91" s="11"/>
      <c r="DQ91" s="25"/>
      <c r="DR91" s="38"/>
      <c r="DS91" s="10"/>
      <c r="DT91" s="11"/>
      <c r="DU91" s="74">
        <f t="shared" si="1836"/>
        <v>0</v>
      </c>
      <c r="DV91" s="74">
        <f t="shared" si="1836"/>
        <v>0</v>
      </c>
      <c r="DW91" s="11"/>
      <c r="DX91" s="12" t="e">
        <f t="shared" si="1788"/>
        <v>#DIV/0!</v>
      </c>
      <c r="DY91" s="11"/>
      <c r="DZ91" s="12" t="e">
        <f t="shared" si="1789"/>
        <v>#DIV/0!</v>
      </c>
      <c r="EA91" s="13"/>
      <c r="EB91" s="11"/>
      <c r="EC91" s="25"/>
      <c r="ED91" s="38"/>
      <c r="EE91" s="10"/>
      <c r="EF91" s="11"/>
      <c r="EG91" s="74">
        <f t="shared" si="1837"/>
        <v>0</v>
      </c>
      <c r="EH91" s="74">
        <f t="shared" si="1837"/>
        <v>0</v>
      </c>
      <c r="EI91" s="11"/>
      <c r="EJ91" s="12" t="e">
        <f t="shared" si="1791"/>
        <v>#DIV/0!</v>
      </c>
      <c r="EK91" s="11"/>
      <c r="EL91" s="12" t="e">
        <f t="shared" si="1792"/>
        <v>#DIV/0!</v>
      </c>
      <c r="EM91" s="13"/>
      <c r="EN91" s="11"/>
      <c r="EO91" s="25"/>
      <c r="EP91" s="38"/>
      <c r="EQ91" s="10"/>
      <c r="ER91" s="11"/>
      <c r="ES91" s="74">
        <f t="shared" si="1838"/>
        <v>0</v>
      </c>
      <c r="ET91" s="74">
        <f t="shared" si="1838"/>
        <v>0</v>
      </c>
      <c r="EU91" s="11"/>
      <c r="EV91" s="12" t="e">
        <f t="shared" si="1794"/>
        <v>#DIV/0!</v>
      </c>
      <c r="EW91" s="11"/>
      <c r="EX91" s="12" t="e">
        <f t="shared" si="1795"/>
        <v>#DIV/0!</v>
      </c>
      <c r="EY91" s="13"/>
      <c r="EZ91" s="11"/>
      <c r="FA91" s="25"/>
      <c r="FB91" s="38"/>
      <c r="FC91" s="10"/>
      <c r="FD91" s="11"/>
      <c r="FE91" s="74">
        <f t="shared" si="1839"/>
        <v>0</v>
      </c>
      <c r="FF91" s="74">
        <f t="shared" si="1839"/>
        <v>0</v>
      </c>
      <c r="FG91" s="11"/>
      <c r="FH91" s="12" t="e">
        <f t="shared" si="1797"/>
        <v>#DIV/0!</v>
      </c>
      <c r="FI91" s="11"/>
      <c r="FJ91" s="12" t="e">
        <f t="shared" si="1798"/>
        <v>#DIV/0!</v>
      </c>
      <c r="FK91" s="13"/>
      <c r="FL91" s="11"/>
      <c r="FM91" s="25"/>
      <c r="FN91" s="38"/>
      <c r="FO91" s="10"/>
      <c r="FP91" s="11"/>
      <c r="FQ91" s="74">
        <f t="shared" si="1840"/>
        <v>0</v>
      </c>
      <c r="FR91" s="74">
        <f t="shared" si="1840"/>
        <v>0</v>
      </c>
      <c r="FS91" s="11"/>
      <c r="FT91" s="12" t="e">
        <f t="shared" si="1800"/>
        <v>#DIV/0!</v>
      </c>
      <c r="FU91" s="11"/>
      <c r="FV91" s="12" t="e">
        <f t="shared" si="1801"/>
        <v>#DIV/0!</v>
      </c>
      <c r="FW91" s="13"/>
      <c r="FX91" s="11"/>
      <c r="FY91" s="25"/>
      <c r="FZ91" s="38"/>
      <c r="GA91" s="10"/>
      <c r="GB91" s="11"/>
      <c r="GC91" s="74">
        <f t="shared" si="1841"/>
        <v>0</v>
      </c>
      <c r="GD91" s="74">
        <f t="shared" si="1841"/>
        <v>0</v>
      </c>
      <c r="GE91" s="11"/>
      <c r="GF91" s="12" t="e">
        <f t="shared" si="1803"/>
        <v>#DIV/0!</v>
      </c>
      <c r="GG91" s="11"/>
      <c r="GH91" s="12" t="e">
        <f t="shared" si="1804"/>
        <v>#DIV/0!</v>
      </c>
      <c r="GI91" s="13"/>
      <c r="GJ91" s="11"/>
      <c r="GK91" s="25"/>
      <c r="GL91" s="38"/>
      <c r="GM91" s="10"/>
      <c r="GN91" s="11"/>
      <c r="GO91" s="74">
        <f t="shared" si="1842"/>
        <v>0</v>
      </c>
      <c r="GP91" s="74">
        <f t="shared" si="1842"/>
        <v>0</v>
      </c>
      <c r="GQ91" s="11"/>
      <c r="GR91" s="12" t="e">
        <f t="shared" si="1806"/>
        <v>#DIV/0!</v>
      </c>
      <c r="GS91" s="11"/>
      <c r="GT91" s="12" t="e">
        <f t="shared" si="1807"/>
        <v>#DIV/0!</v>
      </c>
      <c r="GU91" s="13"/>
      <c r="GV91" s="11"/>
      <c r="GW91" s="25"/>
      <c r="GX91" s="38"/>
      <c r="GY91" s="10"/>
      <c r="GZ91" s="11"/>
      <c r="HA91" s="74">
        <f t="shared" si="1843"/>
        <v>0</v>
      </c>
      <c r="HB91" s="74">
        <f t="shared" si="1843"/>
        <v>0</v>
      </c>
      <c r="HC91" s="11"/>
      <c r="HD91" s="12" t="e">
        <f t="shared" si="1809"/>
        <v>#DIV/0!</v>
      </c>
      <c r="HE91" s="11"/>
      <c r="HF91" s="12" t="e">
        <f t="shared" si="1810"/>
        <v>#DIV/0!</v>
      </c>
      <c r="HG91" s="13"/>
      <c r="HH91" s="11"/>
      <c r="HI91" s="25"/>
      <c r="HJ91" s="38"/>
      <c r="HK91" s="10">
        <f t="shared" si="1811"/>
        <v>0</v>
      </c>
      <c r="HL91" s="11">
        <f t="shared" si="1812"/>
        <v>0</v>
      </c>
      <c r="HM91" s="11">
        <f t="shared" si="1813"/>
        <v>3404</v>
      </c>
      <c r="HN91" s="11">
        <f t="shared" si="1814"/>
        <v>286</v>
      </c>
      <c r="HO91" s="11">
        <f t="shared" si="1815"/>
        <v>2152</v>
      </c>
      <c r="HP91" s="202">
        <f t="shared" si="1816"/>
        <v>0.63219741480611047</v>
      </c>
      <c r="HQ91" s="15">
        <f t="shared" si="1817"/>
        <v>102</v>
      </c>
      <c r="HR91" s="12">
        <f t="shared" si="1818"/>
        <v>4.7397769516728624E-2</v>
      </c>
      <c r="HS91" s="16">
        <v>66.400000000000006</v>
      </c>
      <c r="HT91" s="17">
        <v>1964</v>
      </c>
      <c r="HU91" s="16">
        <f t="shared" si="1819"/>
        <v>91.263940520446099</v>
      </c>
      <c r="HV91" s="23">
        <v>4399.7872340425529</v>
      </c>
      <c r="HW91" s="22">
        <v>4660.3571428571431</v>
      </c>
    </row>
    <row r="92" spans="1:231" ht="18.75" x14ac:dyDescent="0.25">
      <c r="A92" s="211"/>
      <c r="B92" s="41">
        <f t="shared" si="1844"/>
        <v>44574</v>
      </c>
      <c r="C92" s="10">
        <v>1</v>
      </c>
      <c r="D92" s="11"/>
      <c r="E92" s="74">
        <f t="shared" si="1820"/>
        <v>650</v>
      </c>
      <c r="F92" s="74">
        <f t="shared" si="1821"/>
        <v>55</v>
      </c>
      <c r="G92" s="11">
        <v>372</v>
      </c>
      <c r="H92" s="12">
        <f t="shared" si="1753"/>
        <v>0.61692307692307691</v>
      </c>
      <c r="I92" s="11">
        <v>29</v>
      </c>
      <c r="J92" s="12">
        <f t="shared" si="1754"/>
        <v>7.2319201995012475E-2</v>
      </c>
      <c r="K92" s="13"/>
      <c r="L92" s="11"/>
      <c r="M92" s="39">
        <v>86.486486486486484</v>
      </c>
      <c r="N92" s="43">
        <v>100</v>
      </c>
      <c r="O92" s="10">
        <v>2</v>
      </c>
      <c r="P92" s="11"/>
      <c r="Q92" s="74">
        <f t="shared" si="1822"/>
        <v>627</v>
      </c>
      <c r="R92" s="74">
        <f t="shared" si="1823"/>
        <v>55</v>
      </c>
      <c r="S92" s="11">
        <v>343</v>
      </c>
      <c r="T92" s="12">
        <f t="shared" si="1757"/>
        <v>0.57256778309409884</v>
      </c>
      <c r="U92" s="11">
        <v>16</v>
      </c>
      <c r="V92" s="12">
        <f t="shared" si="1758"/>
        <v>4.456824512534819E-2</v>
      </c>
      <c r="W92" s="13"/>
      <c r="X92" s="11"/>
      <c r="Y92" s="39">
        <v>70</v>
      </c>
      <c r="Z92" s="43">
        <v>80</v>
      </c>
      <c r="AA92" s="10"/>
      <c r="AB92" s="11"/>
      <c r="AC92" s="74">
        <f t="shared" si="1824"/>
        <v>638</v>
      </c>
      <c r="AD92" s="74">
        <f t="shared" si="1825"/>
        <v>52</v>
      </c>
      <c r="AE92" s="11">
        <v>402</v>
      </c>
      <c r="AF92" s="12">
        <f t="shared" si="1761"/>
        <v>0.66614420062695923</v>
      </c>
      <c r="AG92" s="11">
        <v>23</v>
      </c>
      <c r="AH92" s="12">
        <f t="shared" si="1762"/>
        <v>5.4117647058823527E-2</v>
      </c>
      <c r="AI92" s="13"/>
      <c r="AJ92" s="11"/>
      <c r="AK92" s="39">
        <v>63.636363636363633</v>
      </c>
      <c r="AL92" s="43">
        <v>62.5</v>
      </c>
      <c r="AM92" s="10"/>
      <c r="AN92" s="11">
        <v>1</v>
      </c>
      <c r="AO92" s="74">
        <f t="shared" si="1826"/>
        <v>190</v>
      </c>
      <c r="AP92" s="74">
        <f t="shared" si="1827"/>
        <v>15</v>
      </c>
      <c r="AQ92" s="11">
        <v>121</v>
      </c>
      <c r="AR92" s="12">
        <f t="shared" si="1765"/>
        <v>0.65263157894736845</v>
      </c>
      <c r="AS92" s="11">
        <v>3</v>
      </c>
      <c r="AT92" s="12">
        <f t="shared" si="1766"/>
        <v>2.4193548387096774E-2</v>
      </c>
      <c r="AU92" s="13"/>
      <c r="AV92" s="11"/>
      <c r="AW92" s="39">
        <v>73.333333333333329</v>
      </c>
      <c r="AX92" s="43">
        <v>62.5</v>
      </c>
      <c r="AY92" s="10">
        <v>1</v>
      </c>
      <c r="AZ92" s="11"/>
      <c r="BA92" s="74">
        <f t="shared" si="1828"/>
        <v>652</v>
      </c>
      <c r="BB92" s="74">
        <f t="shared" si="1829"/>
        <v>55</v>
      </c>
      <c r="BC92" s="11">
        <v>366</v>
      </c>
      <c r="BD92" s="12">
        <f t="shared" si="1769"/>
        <v>0.58895705521472397</v>
      </c>
      <c r="BE92" s="11">
        <v>18</v>
      </c>
      <c r="BF92" s="12">
        <f t="shared" si="1770"/>
        <v>4.6875E-2</v>
      </c>
      <c r="BG92" s="13"/>
      <c r="BH92" s="11"/>
      <c r="BI92" s="39">
        <v>83.78378378378379</v>
      </c>
      <c r="BJ92" s="43">
        <v>93.333333333333329</v>
      </c>
      <c r="BK92" s="10">
        <v>1</v>
      </c>
      <c r="BL92" s="11"/>
      <c r="BM92" s="74">
        <f t="shared" si="1830"/>
        <v>642</v>
      </c>
      <c r="BN92" s="74">
        <f t="shared" si="1831"/>
        <v>53</v>
      </c>
      <c r="BO92" s="11">
        <v>380</v>
      </c>
      <c r="BP92" s="12">
        <f t="shared" si="1773"/>
        <v>0.62149532710280375</v>
      </c>
      <c r="BQ92" s="11">
        <v>19</v>
      </c>
      <c r="BR92" s="12">
        <f t="shared" si="1774"/>
        <v>4.7619047619047616E-2</v>
      </c>
      <c r="BS92" s="13"/>
      <c r="BT92" s="11"/>
      <c r="BU92" s="39">
        <v>75.675675675675677</v>
      </c>
      <c r="BV92" s="43">
        <v>93.333333333333329</v>
      </c>
      <c r="BW92" s="10"/>
      <c r="BX92" s="11"/>
      <c r="BY92" s="74">
        <f t="shared" si="1832"/>
        <v>0</v>
      </c>
      <c r="BZ92" s="74">
        <f t="shared" si="1832"/>
        <v>0</v>
      </c>
      <c r="CA92" s="11"/>
      <c r="CB92" s="12" t="e">
        <f t="shared" si="1776"/>
        <v>#DIV/0!</v>
      </c>
      <c r="CC92" s="11"/>
      <c r="CD92" s="12" t="e">
        <f t="shared" si="1777"/>
        <v>#DIV/0!</v>
      </c>
      <c r="CE92" s="13"/>
      <c r="CF92" s="11"/>
      <c r="CG92" s="39"/>
      <c r="CH92" s="43"/>
      <c r="CI92" s="10"/>
      <c r="CJ92" s="11"/>
      <c r="CK92" s="74">
        <f t="shared" si="1833"/>
        <v>0</v>
      </c>
      <c r="CL92" s="74">
        <f t="shared" si="1833"/>
        <v>0</v>
      </c>
      <c r="CM92" s="11"/>
      <c r="CN92" s="12" t="e">
        <f t="shared" si="1779"/>
        <v>#DIV/0!</v>
      </c>
      <c r="CO92" s="11"/>
      <c r="CP92" s="12" t="e">
        <f t="shared" si="1780"/>
        <v>#DIV/0!</v>
      </c>
      <c r="CQ92" s="13"/>
      <c r="CR92" s="11"/>
      <c r="CS92" s="39"/>
      <c r="CT92" s="43"/>
      <c r="CU92" s="10"/>
      <c r="CV92" s="11"/>
      <c r="CW92" s="74">
        <f t="shared" si="1834"/>
        <v>0</v>
      </c>
      <c r="CX92" s="74">
        <f t="shared" si="1834"/>
        <v>0</v>
      </c>
      <c r="CY92" s="11"/>
      <c r="CZ92" s="12" t="e">
        <f t="shared" si="1782"/>
        <v>#DIV/0!</v>
      </c>
      <c r="DA92" s="11"/>
      <c r="DB92" s="12" t="e">
        <f t="shared" si="1783"/>
        <v>#DIV/0!</v>
      </c>
      <c r="DC92" s="13"/>
      <c r="DD92" s="11"/>
      <c r="DE92" s="39"/>
      <c r="DF92" s="43"/>
      <c r="DG92" s="10"/>
      <c r="DH92" s="11"/>
      <c r="DI92" s="74">
        <f t="shared" si="1835"/>
        <v>0</v>
      </c>
      <c r="DJ92" s="74">
        <f t="shared" si="1835"/>
        <v>0</v>
      </c>
      <c r="DK92" s="11"/>
      <c r="DL92" s="12" t="e">
        <f t="shared" si="1785"/>
        <v>#DIV/0!</v>
      </c>
      <c r="DM92" s="11"/>
      <c r="DN92" s="12" t="e">
        <f t="shared" si="1786"/>
        <v>#DIV/0!</v>
      </c>
      <c r="DO92" s="13"/>
      <c r="DP92" s="11"/>
      <c r="DQ92" s="39"/>
      <c r="DR92" s="43"/>
      <c r="DS92" s="10"/>
      <c r="DT92" s="11"/>
      <c r="DU92" s="74">
        <f t="shared" si="1836"/>
        <v>0</v>
      </c>
      <c r="DV92" s="74">
        <f t="shared" si="1836"/>
        <v>0</v>
      </c>
      <c r="DW92" s="11"/>
      <c r="DX92" s="12" t="e">
        <f t="shared" si="1788"/>
        <v>#DIV/0!</v>
      </c>
      <c r="DY92" s="11"/>
      <c r="DZ92" s="12" t="e">
        <f t="shared" si="1789"/>
        <v>#DIV/0!</v>
      </c>
      <c r="EA92" s="13"/>
      <c r="EB92" s="11"/>
      <c r="EC92" s="39"/>
      <c r="ED92" s="43"/>
      <c r="EE92" s="10"/>
      <c r="EF92" s="11"/>
      <c r="EG92" s="74">
        <f t="shared" si="1837"/>
        <v>0</v>
      </c>
      <c r="EH92" s="74">
        <f t="shared" si="1837"/>
        <v>0</v>
      </c>
      <c r="EI92" s="11"/>
      <c r="EJ92" s="12" t="e">
        <f t="shared" si="1791"/>
        <v>#DIV/0!</v>
      </c>
      <c r="EK92" s="11"/>
      <c r="EL92" s="12" t="e">
        <f t="shared" si="1792"/>
        <v>#DIV/0!</v>
      </c>
      <c r="EM92" s="13"/>
      <c r="EN92" s="11"/>
      <c r="EO92" s="39"/>
      <c r="EP92" s="43"/>
      <c r="EQ92" s="10"/>
      <c r="ER92" s="11"/>
      <c r="ES92" s="74">
        <f t="shared" si="1838"/>
        <v>0</v>
      </c>
      <c r="ET92" s="74">
        <f t="shared" si="1838"/>
        <v>0</v>
      </c>
      <c r="EU92" s="11"/>
      <c r="EV92" s="12" t="e">
        <f t="shared" si="1794"/>
        <v>#DIV/0!</v>
      </c>
      <c r="EW92" s="11"/>
      <c r="EX92" s="12" t="e">
        <f t="shared" si="1795"/>
        <v>#DIV/0!</v>
      </c>
      <c r="EY92" s="13"/>
      <c r="EZ92" s="11"/>
      <c r="FA92" s="39"/>
      <c r="FB92" s="43"/>
      <c r="FC92" s="10"/>
      <c r="FD92" s="11"/>
      <c r="FE92" s="74">
        <f t="shared" si="1839"/>
        <v>0</v>
      </c>
      <c r="FF92" s="74">
        <f t="shared" si="1839"/>
        <v>0</v>
      </c>
      <c r="FG92" s="11"/>
      <c r="FH92" s="12" t="e">
        <f t="shared" si="1797"/>
        <v>#DIV/0!</v>
      </c>
      <c r="FI92" s="11"/>
      <c r="FJ92" s="12" t="e">
        <f t="shared" si="1798"/>
        <v>#DIV/0!</v>
      </c>
      <c r="FK92" s="13"/>
      <c r="FL92" s="11"/>
      <c r="FM92" s="39"/>
      <c r="FN92" s="43"/>
      <c r="FO92" s="10"/>
      <c r="FP92" s="11"/>
      <c r="FQ92" s="74">
        <f t="shared" si="1840"/>
        <v>0</v>
      </c>
      <c r="FR92" s="74">
        <f t="shared" si="1840"/>
        <v>0</v>
      </c>
      <c r="FS92" s="11"/>
      <c r="FT92" s="12" t="e">
        <f t="shared" si="1800"/>
        <v>#DIV/0!</v>
      </c>
      <c r="FU92" s="11"/>
      <c r="FV92" s="12" t="e">
        <f t="shared" si="1801"/>
        <v>#DIV/0!</v>
      </c>
      <c r="FW92" s="13"/>
      <c r="FX92" s="11"/>
      <c r="FY92" s="39"/>
      <c r="FZ92" s="43"/>
      <c r="GA92" s="10"/>
      <c r="GB92" s="11"/>
      <c r="GC92" s="74">
        <f t="shared" si="1841"/>
        <v>0</v>
      </c>
      <c r="GD92" s="74">
        <f t="shared" si="1841"/>
        <v>0</v>
      </c>
      <c r="GE92" s="11"/>
      <c r="GF92" s="12" t="e">
        <f t="shared" si="1803"/>
        <v>#DIV/0!</v>
      </c>
      <c r="GG92" s="11"/>
      <c r="GH92" s="12" t="e">
        <f t="shared" si="1804"/>
        <v>#DIV/0!</v>
      </c>
      <c r="GI92" s="13"/>
      <c r="GJ92" s="11"/>
      <c r="GK92" s="39"/>
      <c r="GL92" s="43"/>
      <c r="GM92" s="10"/>
      <c r="GN92" s="11"/>
      <c r="GO92" s="74">
        <f t="shared" si="1842"/>
        <v>0</v>
      </c>
      <c r="GP92" s="74">
        <f t="shared" si="1842"/>
        <v>0</v>
      </c>
      <c r="GQ92" s="11"/>
      <c r="GR92" s="12" t="e">
        <f t="shared" si="1806"/>
        <v>#DIV/0!</v>
      </c>
      <c r="GS92" s="11"/>
      <c r="GT92" s="12" t="e">
        <f t="shared" si="1807"/>
        <v>#DIV/0!</v>
      </c>
      <c r="GU92" s="13"/>
      <c r="GV92" s="11"/>
      <c r="GW92" s="39"/>
      <c r="GX92" s="43"/>
      <c r="GY92" s="10"/>
      <c r="GZ92" s="11"/>
      <c r="HA92" s="74">
        <f t="shared" si="1843"/>
        <v>0</v>
      </c>
      <c r="HB92" s="74">
        <f t="shared" si="1843"/>
        <v>0</v>
      </c>
      <c r="HC92" s="11"/>
      <c r="HD92" s="12" t="e">
        <f t="shared" si="1809"/>
        <v>#DIV/0!</v>
      </c>
      <c r="HE92" s="11"/>
      <c r="HF92" s="12" t="e">
        <f t="shared" si="1810"/>
        <v>#DIV/0!</v>
      </c>
      <c r="HG92" s="13"/>
      <c r="HH92" s="11"/>
      <c r="HI92" s="39"/>
      <c r="HJ92" s="43"/>
      <c r="HK92" s="10">
        <f t="shared" si="1811"/>
        <v>5</v>
      </c>
      <c r="HL92" s="11">
        <f t="shared" si="1812"/>
        <v>1</v>
      </c>
      <c r="HM92" s="11">
        <f t="shared" si="1813"/>
        <v>3399</v>
      </c>
      <c r="HN92" s="11">
        <f t="shared" si="1814"/>
        <v>285</v>
      </c>
      <c r="HO92" s="11">
        <f t="shared" si="1815"/>
        <v>2092</v>
      </c>
      <c r="HP92" s="202">
        <f t="shared" si="1816"/>
        <v>0.61547513974698442</v>
      </c>
      <c r="HQ92" s="15">
        <f t="shared" si="1817"/>
        <v>108</v>
      </c>
      <c r="HR92" s="12">
        <f t="shared" si="1818"/>
        <v>5.1625239005736137E-2</v>
      </c>
      <c r="HS92" s="16">
        <v>66.3</v>
      </c>
      <c r="HT92" s="17">
        <v>1885</v>
      </c>
      <c r="HU92" s="16">
        <f t="shared" si="1819"/>
        <v>90.105162523900574</v>
      </c>
      <c r="HV92" s="23">
        <v>75.531914893617028</v>
      </c>
      <c r="HW92" s="22">
        <v>82.142857142857139</v>
      </c>
    </row>
    <row r="93" spans="1:231" ht="19.5" thickBot="1" x14ac:dyDescent="0.3">
      <c r="A93" s="211"/>
      <c r="B93" s="42"/>
      <c r="C93" s="26">
        <f t="shared" ref="C93:D93" si="1845">SUM(C86:C92)</f>
        <v>5</v>
      </c>
      <c r="D93" s="27">
        <f t="shared" si="1845"/>
        <v>1</v>
      </c>
      <c r="E93" s="27"/>
      <c r="F93" s="27"/>
      <c r="G93" s="27">
        <f t="shared" ref="G93" si="1846">SUM(G86:G92)</f>
        <v>2686</v>
      </c>
      <c r="H93" s="28">
        <f t="shared" ref="H93" si="1847">((G93+I93)/7)/E92</f>
        <v>0.63252747252747255</v>
      </c>
      <c r="I93" s="27">
        <f t="shared" ref="I93" si="1848">SUM(I86:I92)</f>
        <v>192</v>
      </c>
      <c r="J93" s="28">
        <f t="shared" ref="J93" si="1849">(I93/(I93+G93))</f>
        <v>6.6712995135510766E-2</v>
      </c>
      <c r="K93" s="27"/>
      <c r="L93" s="27"/>
      <c r="M93" s="29">
        <f t="shared" ref="M93:N93" si="1850">M91/M90*100-100</f>
        <v>13.540917343198714</v>
      </c>
      <c r="N93" s="72">
        <f t="shared" si="1850"/>
        <v>9.0322580645161281</v>
      </c>
      <c r="O93" s="26">
        <f t="shared" ref="O93:P93" si="1851">SUM(O86:O92)</f>
        <v>6</v>
      </c>
      <c r="P93" s="27">
        <f t="shared" si="1851"/>
        <v>0</v>
      </c>
      <c r="Q93" s="27"/>
      <c r="R93" s="27"/>
      <c r="S93" s="27">
        <f t="shared" si="461"/>
        <v>2354</v>
      </c>
      <c r="T93" s="28">
        <f t="shared" ref="T93" si="1852">((S93+U93)/7)/Q92</f>
        <v>0.56687172476646164</v>
      </c>
      <c r="U93" s="27">
        <f t="shared" si="463"/>
        <v>134</v>
      </c>
      <c r="V93" s="28">
        <f t="shared" ref="V93" si="1853">(U93/(U93+S93))</f>
        <v>5.3858520900321546E-2</v>
      </c>
      <c r="W93" s="27"/>
      <c r="X93" s="27"/>
      <c r="Y93" s="29">
        <f t="shared" ref="Y93:Z93" si="1854">Y91/Y90*100-100</f>
        <v>12.915082382763003</v>
      </c>
      <c r="Z93" s="72">
        <f t="shared" si="1854"/>
        <v>7.2657450076804935</v>
      </c>
      <c r="AA93" s="26">
        <f t="shared" ref="AA93:AB93" si="1855">SUM(AA86:AA92)</f>
        <v>4</v>
      </c>
      <c r="AB93" s="27">
        <f t="shared" si="1855"/>
        <v>0</v>
      </c>
      <c r="AC93" s="27"/>
      <c r="AD93" s="27"/>
      <c r="AE93" s="27">
        <f t="shared" si="467"/>
        <v>2856</v>
      </c>
      <c r="AF93" s="28">
        <f t="shared" ref="AF93" si="1856">((AE93+AG93)/7)/AC92</f>
        <v>0.67017465293327361</v>
      </c>
      <c r="AG93" s="27">
        <f t="shared" si="469"/>
        <v>137</v>
      </c>
      <c r="AH93" s="28">
        <f t="shared" ref="AH93" si="1857">(AG93/(AG93+AE93))</f>
        <v>4.5773471433344468E-2</v>
      </c>
      <c r="AI93" s="27"/>
      <c r="AJ93" s="27"/>
      <c r="AK93" s="29">
        <f t="shared" ref="AK93:AL93" si="1858">AK91/AK90*100-100</f>
        <v>6.982371240926355</v>
      </c>
      <c r="AL93" s="72">
        <f t="shared" si="1858"/>
        <v>5.3283410138248826</v>
      </c>
      <c r="AM93" s="26">
        <f t="shared" ref="AM93:AN93" si="1859">SUM(AM86:AM92)</f>
        <v>0</v>
      </c>
      <c r="AN93" s="27">
        <f t="shared" si="1859"/>
        <v>1</v>
      </c>
      <c r="AO93" s="27"/>
      <c r="AP93" s="27"/>
      <c r="AQ93" s="27">
        <f t="shared" si="473"/>
        <v>862</v>
      </c>
      <c r="AR93" s="28">
        <f t="shared" ref="AR93" si="1860">((AQ93+AS93)/7)/AO92</f>
        <v>0.67293233082706772</v>
      </c>
      <c r="AS93" s="27">
        <f t="shared" si="475"/>
        <v>33</v>
      </c>
      <c r="AT93" s="28">
        <f t="shared" ref="AT93" si="1861">(AS93/(AS93+AQ93))</f>
        <v>3.6871508379888271E-2</v>
      </c>
      <c r="AU93" s="27"/>
      <c r="AV93" s="27"/>
      <c r="AW93" s="29">
        <f t="shared" ref="AW93:AX93" si="1862">AW91/AW90*100-100</f>
        <v>14.355724545838598</v>
      </c>
      <c r="AX93" s="72">
        <f t="shared" si="1862"/>
        <v>4.0322580645161281</v>
      </c>
      <c r="AY93" s="26">
        <f t="shared" ref="AY93:AZ93" si="1863">SUM(AY86:AY92)</f>
        <v>2</v>
      </c>
      <c r="AZ93" s="27">
        <f t="shared" si="1863"/>
        <v>0</v>
      </c>
      <c r="BA93" s="27"/>
      <c r="BB93" s="27"/>
      <c r="BC93" s="27">
        <f t="shared" si="479"/>
        <v>2494</v>
      </c>
      <c r="BD93" s="28">
        <f t="shared" ref="BD93" si="1864">((BC93+BE93)/7)/BA92</f>
        <v>0.5760297984224364</v>
      </c>
      <c r="BE93" s="27">
        <f t="shared" si="481"/>
        <v>135</v>
      </c>
      <c r="BF93" s="28">
        <f t="shared" ref="BF93" si="1865">(BE93/(BE93+BC93))</f>
        <v>5.1350323316850514E-2</v>
      </c>
      <c r="BG93" s="27"/>
      <c r="BH93" s="27"/>
      <c r="BI93" s="29">
        <f t="shared" ref="BI93:BJ93" si="1866">BI91/BI90*100-100</f>
        <v>10.286712568081384</v>
      </c>
      <c r="BJ93" s="72">
        <f t="shared" si="1866"/>
        <v>7.3886328725038481</v>
      </c>
      <c r="BK93" s="26">
        <f t="shared" ref="BK93:BL93" si="1867">SUM(BK86:BK92)</f>
        <v>4</v>
      </c>
      <c r="BL93" s="27">
        <f t="shared" si="1867"/>
        <v>0</v>
      </c>
      <c r="BM93" s="27"/>
      <c r="BN93" s="27"/>
      <c r="BO93" s="27">
        <f t="shared" si="485"/>
        <v>2703</v>
      </c>
      <c r="BP93" s="28">
        <f t="shared" ref="BP93" si="1868">((BO93+BQ93)/7)/BM92</f>
        <v>0.62661326212728086</v>
      </c>
      <c r="BQ93" s="27">
        <f t="shared" si="487"/>
        <v>113</v>
      </c>
      <c r="BR93" s="28">
        <f t="shared" ref="BR93" si="1869">(BQ93/(BQ93+BO93))</f>
        <v>4.0127840909090912E-2</v>
      </c>
      <c r="BS93" s="27"/>
      <c r="BT93" s="27"/>
      <c r="BU93" s="29">
        <f t="shared" ref="BU93:BV93" si="1870">BU91/BU90*100-100</f>
        <v>10.814236289521475</v>
      </c>
      <c r="BV93" s="72">
        <f t="shared" si="1870"/>
        <v>9.8156682027649822</v>
      </c>
      <c r="BW93" s="26">
        <f t="shared" ref="BW93:BX93" si="1871">SUM(BW86:BW92)</f>
        <v>0</v>
      </c>
      <c r="BX93" s="27">
        <f t="shared" si="1871"/>
        <v>0</v>
      </c>
      <c r="BY93" s="27"/>
      <c r="BZ93" s="27"/>
      <c r="CA93" s="27">
        <f t="shared" ref="CA93" si="1872">SUM(CA86:CA92)</f>
        <v>0</v>
      </c>
      <c r="CB93" s="28" t="e">
        <f t="shared" ref="CB93" si="1873">((CA93+CC93)/7)/BY92</f>
        <v>#DIV/0!</v>
      </c>
      <c r="CC93" s="27">
        <f t="shared" ref="CC93" si="1874">SUM(CC86:CC92)</f>
        <v>0</v>
      </c>
      <c r="CD93" s="28" t="e">
        <f t="shared" ref="CD93" si="1875">(CC93/(CC93+CA93))</f>
        <v>#DIV/0!</v>
      </c>
      <c r="CE93" s="27"/>
      <c r="CF93" s="27"/>
      <c r="CG93" s="29" t="e">
        <f t="shared" ref="CG93:CH93" si="1876">CG91/CG90*100-100</f>
        <v>#DIV/0!</v>
      </c>
      <c r="CH93" s="72" t="e">
        <f t="shared" si="1876"/>
        <v>#DIV/0!</v>
      </c>
      <c r="CI93" s="26">
        <f t="shared" ref="CI93:CJ93" si="1877">SUM(CI86:CI92)</f>
        <v>0</v>
      </c>
      <c r="CJ93" s="27">
        <f t="shared" si="1877"/>
        <v>0</v>
      </c>
      <c r="CK93" s="27"/>
      <c r="CL93" s="27"/>
      <c r="CM93" s="27">
        <f t="shared" ref="CM93" si="1878">SUM(CM86:CM92)</f>
        <v>0</v>
      </c>
      <c r="CN93" s="28" t="e">
        <f t="shared" ref="CN93" si="1879">((CM93+CO93)/7)/CK92</f>
        <v>#DIV/0!</v>
      </c>
      <c r="CO93" s="27">
        <f t="shared" ref="CO93" si="1880">SUM(CO86:CO92)</f>
        <v>0</v>
      </c>
      <c r="CP93" s="28" t="e">
        <f t="shared" ref="CP93" si="1881">(CO93/(CO93+CM93))</f>
        <v>#DIV/0!</v>
      </c>
      <c r="CQ93" s="27"/>
      <c r="CR93" s="27"/>
      <c r="CS93" s="29" t="e">
        <f t="shared" ref="CS93:CT93" si="1882">CS91/CS90*100-100</f>
        <v>#DIV/0!</v>
      </c>
      <c r="CT93" s="72" t="e">
        <f t="shared" si="1882"/>
        <v>#DIV/0!</v>
      </c>
      <c r="CU93" s="26">
        <f t="shared" ref="CU93:CV93" si="1883">SUM(CU86:CU92)</f>
        <v>0</v>
      </c>
      <c r="CV93" s="27">
        <f t="shared" si="1883"/>
        <v>0</v>
      </c>
      <c r="CW93" s="27"/>
      <c r="CX93" s="27"/>
      <c r="CY93" s="27">
        <f t="shared" ref="CY93" si="1884">SUM(CY86:CY92)</f>
        <v>0</v>
      </c>
      <c r="CZ93" s="28" t="e">
        <f t="shared" ref="CZ93" si="1885">((CY93+DA93)/7)/CW92</f>
        <v>#DIV/0!</v>
      </c>
      <c r="DA93" s="27">
        <f t="shared" ref="DA93" si="1886">SUM(DA86:DA92)</f>
        <v>0</v>
      </c>
      <c r="DB93" s="28" t="e">
        <f t="shared" ref="DB93" si="1887">(DA93/(DA93+CY93))</f>
        <v>#DIV/0!</v>
      </c>
      <c r="DC93" s="27"/>
      <c r="DD93" s="27"/>
      <c r="DE93" s="29" t="e">
        <f t="shared" ref="DE93:DF93" si="1888">DE91/DE90*100-100</f>
        <v>#DIV/0!</v>
      </c>
      <c r="DF93" s="72" t="e">
        <f t="shared" si="1888"/>
        <v>#DIV/0!</v>
      </c>
      <c r="DG93" s="26">
        <f t="shared" ref="DG93:DH93" si="1889">SUM(DG86:DG92)</f>
        <v>0</v>
      </c>
      <c r="DH93" s="27">
        <f t="shared" si="1889"/>
        <v>0</v>
      </c>
      <c r="DI93" s="27"/>
      <c r="DJ93" s="27"/>
      <c r="DK93" s="27">
        <f t="shared" ref="DK93" si="1890">SUM(DK86:DK92)</f>
        <v>0</v>
      </c>
      <c r="DL93" s="28" t="e">
        <f t="shared" ref="DL93" si="1891">((DK93+DM93)/7)/DI92</f>
        <v>#DIV/0!</v>
      </c>
      <c r="DM93" s="27">
        <f t="shared" ref="DM93" si="1892">SUM(DM86:DM92)</f>
        <v>0</v>
      </c>
      <c r="DN93" s="28" t="e">
        <f t="shared" ref="DN93" si="1893">(DM93/(DM93+DK93))</f>
        <v>#DIV/0!</v>
      </c>
      <c r="DO93" s="27"/>
      <c r="DP93" s="27"/>
      <c r="DQ93" s="29" t="e">
        <f t="shared" ref="DQ93:DR93" si="1894">DQ91/DQ90*100-100</f>
        <v>#DIV/0!</v>
      </c>
      <c r="DR93" s="72" t="e">
        <f t="shared" si="1894"/>
        <v>#DIV/0!</v>
      </c>
      <c r="DS93" s="26">
        <f t="shared" ref="DS93:DT93" si="1895">SUM(DS86:DS92)</f>
        <v>0</v>
      </c>
      <c r="DT93" s="27">
        <f t="shared" si="1895"/>
        <v>0</v>
      </c>
      <c r="DU93" s="27"/>
      <c r="DV93" s="27"/>
      <c r="DW93" s="27">
        <f t="shared" ref="DW93" si="1896">SUM(DW86:DW92)</f>
        <v>0</v>
      </c>
      <c r="DX93" s="28" t="e">
        <f t="shared" ref="DX93" si="1897">((DW93+DY93)/7)/DU92</f>
        <v>#DIV/0!</v>
      </c>
      <c r="DY93" s="27">
        <f t="shared" ref="DY93" si="1898">SUM(DY86:DY92)</f>
        <v>0</v>
      </c>
      <c r="DZ93" s="28" t="e">
        <f t="shared" ref="DZ93" si="1899">(DY93/(DY93+DW93))</f>
        <v>#DIV/0!</v>
      </c>
      <c r="EA93" s="27"/>
      <c r="EB93" s="27"/>
      <c r="EC93" s="29" t="e">
        <f t="shared" ref="EC93:ED93" si="1900">EC91/EC90*100-100</f>
        <v>#DIV/0!</v>
      </c>
      <c r="ED93" s="72" t="e">
        <f t="shared" si="1900"/>
        <v>#DIV/0!</v>
      </c>
      <c r="EE93" s="26">
        <f t="shared" ref="EE93:EF93" si="1901">SUM(EE86:EE92)</f>
        <v>0</v>
      </c>
      <c r="EF93" s="27">
        <f t="shared" si="1901"/>
        <v>0</v>
      </c>
      <c r="EG93" s="27"/>
      <c r="EH93" s="27"/>
      <c r="EI93" s="27">
        <f t="shared" ref="EI93" si="1902">SUM(EI86:EI92)</f>
        <v>0</v>
      </c>
      <c r="EJ93" s="28" t="e">
        <f t="shared" ref="EJ93" si="1903">((EI93+EK93)/7)/EG92</f>
        <v>#DIV/0!</v>
      </c>
      <c r="EK93" s="27">
        <f t="shared" ref="EK93" si="1904">SUM(EK86:EK92)</f>
        <v>0</v>
      </c>
      <c r="EL93" s="28" t="e">
        <f t="shared" ref="EL93" si="1905">(EK93/(EK93+EI93))</f>
        <v>#DIV/0!</v>
      </c>
      <c r="EM93" s="27"/>
      <c r="EN93" s="27"/>
      <c r="EO93" s="29" t="e">
        <f t="shared" ref="EO93:EP93" si="1906">EO91/EO90*100-100</f>
        <v>#DIV/0!</v>
      </c>
      <c r="EP93" s="72" t="e">
        <f t="shared" si="1906"/>
        <v>#DIV/0!</v>
      </c>
      <c r="EQ93" s="26">
        <f t="shared" ref="EQ93:ER93" si="1907">SUM(EQ86:EQ92)</f>
        <v>0</v>
      </c>
      <c r="ER93" s="27">
        <f t="shared" si="1907"/>
        <v>0</v>
      </c>
      <c r="ES93" s="27"/>
      <c r="ET93" s="27"/>
      <c r="EU93" s="27">
        <f t="shared" ref="EU93" si="1908">SUM(EU86:EU92)</f>
        <v>0</v>
      </c>
      <c r="EV93" s="28" t="e">
        <f t="shared" ref="EV93" si="1909">((EU93+EW93)/7)/ES92</f>
        <v>#DIV/0!</v>
      </c>
      <c r="EW93" s="27">
        <f t="shared" ref="EW93" si="1910">SUM(EW86:EW92)</f>
        <v>0</v>
      </c>
      <c r="EX93" s="28" t="e">
        <f t="shared" ref="EX93" si="1911">(EW93/(EW93+EU93))</f>
        <v>#DIV/0!</v>
      </c>
      <c r="EY93" s="27"/>
      <c r="EZ93" s="27"/>
      <c r="FA93" s="29" t="e">
        <f t="shared" ref="FA93:FB93" si="1912">FA91/FA90*100-100</f>
        <v>#DIV/0!</v>
      </c>
      <c r="FB93" s="72" t="e">
        <f t="shared" si="1912"/>
        <v>#DIV/0!</v>
      </c>
      <c r="FC93" s="26">
        <f t="shared" ref="FC93:FD93" si="1913">SUM(FC86:FC92)</f>
        <v>0</v>
      </c>
      <c r="FD93" s="27">
        <f t="shared" si="1913"/>
        <v>0</v>
      </c>
      <c r="FE93" s="27"/>
      <c r="FF93" s="27"/>
      <c r="FG93" s="27">
        <f t="shared" ref="FG93" si="1914">SUM(FG86:FG92)</f>
        <v>0</v>
      </c>
      <c r="FH93" s="28" t="e">
        <f t="shared" ref="FH93" si="1915">((FG93+FI93)/7)/FE92</f>
        <v>#DIV/0!</v>
      </c>
      <c r="FI93" s="27">
        <f t="shared" ref="FI93" si="1916">SUM(FI86:FI92)</f>
        <v>0</v>
      </c>
      <c r="FJ93" s="28" t="e">
        <f t="shared" ref="FJ93" si="1917">(FI93/(FI93+FG93))</f>
        <v>#DIV/0!</v>
      </c>
      <c r="FK93" s="27"/>
      <c r="FL93" s="27"/>
      <c r="FM93" s="29" t="e">
        <f t="shared" ref="FM93:FN93" si="1918">FM91/FM90*100-100</f>
        <v>#DIV/0!</v>
      </c>
      <c r="FN93" s="72" t="e">
        <f t="shared" si="1918"/>
        <v>#DIV/0!</v>
      </c>
      <c r="FO93" s="26">
        <f t="shared" ref="FO93:FP93" si="1919">SUM(FO86:FO92)</f>
        <v>0</v>
      </c>
      <c r="FP93" s="27">
        <f t="shared" si="1919"/>
        <v>0</v>
      </c>
      <c r="FQ93" s="27"/>
      <c r="FR93" s="27"/>
      <c r="FS93" s="27">
        <f t="shared" ref="FS93" si="1920">SUM(FS86:FS92)</f>
        <v>0</v>
      </c>
      <c r="FT93" s="28" t="e">
        <f t="shared" ref="FT93" si="1921">((FS93+FU93)/7)/FQ92</f>
        <v>#DIV/0!</v>
      </c>
      <c r="FU93" s="27">
        <f t="shared" ref="FU93" si="1922">SUM(FU86:FU92)</f>
        <v>0</v>
      </c>
      <c r="FV93" s="28" t="e">
        <f t="shared" ref="FV93" si="1923">(FU93/(FU93+FS93))</f>
        <v>#DIV/0!</v>
      </c>
      <c r="FW93" s="27"/>
      <c r="FX93" s="27"/>
      <c r="FY93" s="29" t="e">
        <f t="shared" ref="FY93:FZ93" si="1924">FY91/FY90*100-100</f>
        <v>#DIV/0!</v>
      </c>
      <c r="FZ93" s="72" t="e">
        <f t="shared" si="1924"/>
        <v>#DIV/0!</v>
      </c>
      <c r="GA93" s="26">
        <f t="shared" ref="GA93:GB93" si="1925">SUM(GA86:GA92)</f>
        <v>0</v>
      </c>
      <c r="GB93" s="27">
        <f t="shared" si="1925"/>
        <v>0</v>
      </c>
      <c r="GC93" s="27"/>
      <c r="GD93" s="27"/>
      <c r="GE93" s="27">
        <f t="shared" ref="GE93" si="1926">SUM(GE86:GE92)</f>
        <v>0</v>
      </c>
      <c r="GF93" s="28" t="e">
        <f t="shared" ref="GF93" si="1927">((GE93+GG93)/7)/GC92</f>
        <v>#DIV/0!</v>
      </c>
      <c r="GG93" s="27">
        <f t="shared" ref="GG93" si="1928">SUM(GG86:GG92)</f>
        <v>0</v>
      </c>
      <c r="GH93" s="28" t="e">
        <f t="shared" ref="GH93" si="1929">(GG93/(GG93+GE93))</f>
        <v>#DIV/0!</v>
      </c>
      <c r="GI93" s="27"/>
      <c r="GJ93" s="27"/>
      <c r="GK93" s="29" t="e">
        <f t="shared" ref="GK93:GL93" si="1930">GK91/GK90*100-100</f>
        <v>#DIV/0!</v>
      </c>
      <c r="GL93" s="72" t="e">
        <f t="shared" si="1930"/>
        <v>#DIV/0!</v>
      </c>
      <c r="GM93" s="26">
        <f t="shared" ref="GM93:GN93" si="1931">SUM(GM86:GM92)</f>
        <v>0</v>
      </c>
      <c r="GN93" s="27">
        <f t="shared" si="1931"/>
        <v>0</v>
      </c>
      <c r="GO93" s="27"/>
      <c r="GP93" s="27"/>
      <c r="GQ93" s="27">
        <f t="shared" ref="GQ93" si="1932">SUM(GQ86:GQ92)</f>
        <v>0</v>
      </c>
      <c r="GR93" s="28" t="e">
        <f t="shared" ref="GR93" si="1933">((GQ93+GS93)/7)/GO92</f>
        <v>#DIV/0!</v>
      </c>
      <c r="GS93" s="27">
        <f t="shared" ref="GS93" si="1934">SUM(GS86:GS92)</f>
        <v>0</v>
      </c>
      <c r="GT93" s="28" t="e">
        <f t="shared" ref="GT93" si="1935">(GS93/(GS93+GQ93))</f>
        <v>#DIV/0!</v>
      </c>
      <c r="GU93" s="27"/>
      <c r="GV93" s="27"/>
      <c r="GW93" s="29" t="e">
        <f t="shared" ref="GW93:GX93" si="1936">GW91/GW90*100-100</f>
        <v>#DIV/0!</v>
      </c>
      <c r="GX93" s="72" t="e">
        <f t="shared" si="1936"/>
        <v>#DIV/0!</v>
      </c>
      <c r="GY93" s="26">
        <f t="shared" ref="GY93:GZ93" si="1937">SUM(GY86:GY92)</f>
        <v>0</v>
      </c>
      <c r="GZ93" s="27">
        <f t="shared" si="1937"/>
        <v>0</v>
      </c>
      <c r="HA93" s="27"/>
      <c r="HB93" s="27"/>
      <c r="HC93" s="27">
        <f t="shared" ref="HC93" si="1938">SUM(HC86:HC92)</f>
        <v>0</v>
      </c>
      <c r="HD93" s="28" t="e">
        <f t="shared" ref="HD93" si="1939">((HC93+HE93)/7)/HA92</f>
        <v>#DIV/0!</v>
      </c>
      <c r="HE93" s="27">
        <f t="shared" ref="HE93" si="1940">SUM(HE86:HE92)</f>
        <v>0</v>
      </c>
      <c r="HF93" s="28" t="e">
        <f t="shared" ref="HF93" si="1941">(HE93/(HE93+HC93))</f>
        <v>#DIV/0!</v>
      </c>
      <c r="HG93" s="27"/>
      <c r="HH93" s="27"/>
      <c r="HI93" s="29" t="e">
        <f t="shared" ref="HI93:HJ93" si="1942">HI91/HI90*100-100</f>
        <v>#DIV/0!</v>
      </c>
      <c r="HJ93" s="72" t="e">
        <f t="shared" si="1942"/>
        <v>#DIV/0!</v>
      </c>
      <c r="HK93" s="26">
        <f t="shared" si="1811"/>
        <v>21</v>
      </c>
      <c r="HL93" s="27">
        <f t="shared" si="1812"/>
        <v>2</v>
      </c>
      <c r="HM93" s="27"/>
      <c r="HN93" s="27"/>
      <c r="HO93" s="27">
        <f t="shared" si="1815"/>
        <v>14699</v>
      </c>
      <c r="HP93" s="203">
        <f t="shared" ref="HP93" si="1943">+((HO93)/HM92)/7</f>
        <v>0.61778674400033629</v>
      </c>
      <c r="HQ93" s="62">
        <f t="shared" si="1817"/>
        <v>744</v>
      </c>
      <c r="HR93" s="52">
        <f t="shared" si="1818"/>
        <v>5.0615688142050481E-2</v>
      </c>
      <c r="HS93" s="53">
        <f t="shared" si="563"/>
        <v>65.957142857142856</v>
      </c>
      <c r="HT93" s="54">
        <f t="shared" si="564"/>
        <v>13320</v>
      </c>
      <c r="HU93" s="53">
        <f t="shared" si="565"/>
        <v>90.618628994122886</v>
      </c>
      <c r="HV93" s="63">
        <f t="shared" ref="HV93:HW93" si="1944">HV91/HV90*100-100</f>
        <v>11.528193511851796</v>
      </c>
      <c r="HW93" s="72">
        <f t="shared" si="1944"/>
        <v>7.3815009874917763</v>
      </c>
    </row>
    <row r="94" spans="1:231" ht="19.5" thickBot="1" x14ac:dyDescent="0.3">
      <c r="A94" s="56"/>
      <c r="B94" s="81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5">
        <f t="shared" ref="HK94:HL94" si="1945">HK93/HM83</f>
        <v>6.1403508771929825E-3</v>
      </c>
      <c r="HL94" s="68">
        <f t="shared" si="1945"/>
        <v>6.9686411149825784E-3</v>
      </c>
      <c r="HM94" s="45"/>
      <c r="HN94" s="45"/>
      <c r="HO94" s="45"/>
      <c r="HP94" s="207"/>
      <c r="HQ94" s="45"/>
      <c r="HR94" s="45"/>
      <c r="HS94" s="45"/>
      <c r="HT94" s="55"/>
      <c r="HU94" s="45"/>
      <c r="HV94" s="45"/>
      <c r="HW94" s="46"/>
    </row>
    <row r="95" spans="1:231" ht="18.75" x14ac:dyDescent="0.25">
      <c r="A95" s="210">
        <v>35</v>
      </c>
      <c r="B95" s="73">
        <f t="shared" ref="B95" si="1946">B92+1</f>
        <v>44575</v>
      </c>
      <c r="C95" s="33"/>
      <c r="D95" s="34"/>
      <c r="E95" s="34">
        <f t="shared" ref="E95:F95" si="1947">E92-C95</f>
        <v>650</v>
      </c>
      <c r="F95" s="34">
        <f t="shared" si="1947"/>
        <v>55</v>
      </c>
      <c r="G95" s="34">
        <v>398</v>
      </c>
      <c r="H95" s="35">
        <f t="shared" ref="H95:H101" si="1948">((G95+I95)/E95)</f>
        <v>0.6415384615384615</v>
      </c>
      <c r="I95" s="34">
        <v>19</v>
      </c>
      <c r="J95" s="35">
        <f t="shared" ref="J95:J101" si="1949">I95/(G95+I95)</f>
        <v>4.5563549160671464E-2</v>
      </c>
      <c r="K95" s="36"/>
      <c r="L95" s="34"/>
      <c r="M95" s="34"/>
      <c r="N95" s="37"/>
      <c r="O95" s="33">
        <v>1</v>
      </c>
      <c r="P95" s="34"/>
      <c r="Q95" s="34">
        <f t="shared" ref="Q95" si="1950">Q92-O95</f>
        <v>626</v>
      </c>
      <c r="R95" s="34">
        <f t="shared" ref="R95" si="1951">R92-P95</f>
        <v>55</v>
      </c>
      <c r="S95" s="34">
        <v>360</v>
      </c>
      <c r="T95" s="35">
        <f t="shared" ref="T95:T101" si="1952">((S95+U95)/Q95)</f>
        <v>0.60862619808306706</v>
      </c>
      <c r="U95" s="34">
        <v>21</v>
      </c>
      <c r="V95" s="35">
        <f t="shared" ref="V95:V101" si="1953">U95/(S95+U95)</f>
        <v>5.5118110236220472E-2</v>
      </c>
      <c r="W95" s="36"/>
      <c r="X95" s="34"/>
      <c r="Y95" s="34"/>
      <c r="Z95" s="37"/>
      <c r="AA95" s="33"/>
      <c r="AB95" s="34"/>
      <c r="AC95" s="34">
        <f t="shared" ref="AC95" si="1954">AC92-AA95</f>
        <v>638</v>
      </c>
      <c r="AD95" s="34">
        <f t="shared" ref="AD95" si="1955">AD92-AB95</f>
        <v>52</v>
      </c>
      <c r="AE95" s="34">
        <v>372</v>
      </c>
      <c r="AF95" s="35">
        <f t="shared" ref="AF95:AF101" si="1956">((AE95+AG95)/AC95)</f>
        <v>0.61285266457680254</v>
      </c>
      <c r="AG95" s="34">
        <v>19</v>
      </c>
      <c r="AH95" s="35">
        <f t="shared" ref="AH95:AH101" si="1957">AG95/(AE95+AG95)</f>
        <v>4.859335038363171E-2</v>
      </c>
      <c r="AI95" s="36"/>
      <c r="AJ95" s="34"/>
      <c r="AK95" s="34"/>
      <c r="AL95" s="37"/>
      <c r="AM95" s="33">
        <v>1</v>
      </c>
      <c r="AN95" s="34"/>
      <c r="AO95" s="34">
        <f t="shared" ref="AO95" si="1958">AO92-AM95</f>
        <v>189</v>
      </c>
      <c r="AP95" s="34">
        <f t="shared" ref="AP95" si="1959">AP92-AN95</f>
        <v>15</v>
      </c>
      <c r="AQ95" s="34">
        <v>138</v>
      </c>
      <c r="AR95" s="35">
        <f t="shared" ref="AR95:AR101" si="1960">((AQ95+AS95)/AO95)</f>
        <v>0.78306878306878303</v>
      </c>
      <c r="AS95" s="34">
        <v>10</v>
      </c>
      <c r="AT95" s="35">
        <f t="shared" ref="AT95:AT101" si="1961">AS95/(AQ95+AS95)</f>
        <v>6.7567567567567571E-2</v>
      </c>
      <c r="AU95" s="36"/>
      <c r="AV95" s="34"/>
      <c r="AW95" s="34"/>
      <c r="AX95" s="37"/>
      <c r="AY95" s="33">
        <v>2</v>
      </c>
      <c r="AZ95" s="34"/>
      <c r="BA95" s="34">
        <f t="shared" ref="BA95" si="1962">BA92-AY95</f>
        <v>650</v>
      </c>
      <c r="BB95" s="34">
        <f t="shared" ref="BB95" si="1963">BB92-AZ95</f>
        <v>55</v>
      </c>
      <c r="BC95" s="34">
        <v>346</v>
      </c>
      <c r="BD95" s="35">
        <f t="shared" ref="BD95:BD101" si="1964">((BC95+BE95)/BA95)</f>
        <v>0.56923076923076921</v>
      </c>
      <c r="BE95" s="34">
        <v>24</v>
      </c>
      <c r="BF95" s="35">
        <f t="shared" ref="BF95:BF101" si="1965">BE95/(BC95+BE95)</f>
        <v>6.4864864864864868E-2</v>
      </c>
      <c r="BG95" s="36"/>
      <c r="BH95" s="34"/>
      <c r="BI95" s="34"/>
      <c r="BJ95" s="37"/>
      <c r="BK95" s="33"/>
      <c r="BL95" s="34"/>
      <c r="BM95" s="34">
        <f t="shared" ref="BM95" si="1966">BM92-BK95</f>
        <v>642</v>
      </c>
      <c r="BN95" s="34">
        <f t="shared" ref="BN95" si="1967">BN92-BL95</f>
        <v>53</v>
      </c>
      <c r="BO95" s="34">
        <v>390</v>
      </c>
      <c r="BP95" s="35">
        <f t="shared" ref="BP95:BP101" si="1968">((BO95+BQ95)/BM95)</f>
        <v>0.63707165109034269</v>
      </c>
      <c r="BQ95" s="34">
        <v>19</v>
      </c>
      <c r="BR95" s="35">
        <f t="shared" ref="BR95:BR101" si="1969">BQ95/(BO95+BQ95)</f>
        <v>4.6454767726161368E-2</v>
      </c>
      <c r="BS95" s="36"/>
      <c r="BT95" s="34"/>
      <c r="BU95" s="34"/>
      <c r="BV95" s="37"/>
      <c r="BW95" s="33"/>
      <c r="BX95" s="34"/>
      <c r="BY95" s="34">
        <f t="shared" ref="BY95:BZ95" si="1970">BY92-BW95</f>
        <v>0</v>
      </c>
      <c r="BZ95" s="34">
        <f t="shared" si="1970"/>
        <v>0</v>
      </c>
      <c r="CA95" s="34"/>
      <c r="CB95" s="35" t="e">
        <f t="shared" ref="CB95:CB101" si="1971">((CA95+CC95)/BY95)</f>
        <v>#DIV/0!</v>
      </c>
      <c r="CC95" s="34"/>
      <c r="CD95" s="35" t="e">
        <f t="shared" ref="CD95:CD101" si="1972">CC95/(CA95+CC95)</f>
        <v>#DIV/0!</v>
      </c>
      <c r="CE95" s="36"/>
      <c r="CF95" s="34"/>
      <c r="CG95" s="34"/>
      <c r="CH95" s="37"/>
      <c r="CI95" s="33"/>
      <c r="CJ95" s="34"/>
      <c r="CK95" s="34">
        <f t="shared" ref="CK95:CL95" si="1973">CK92-CI95</f>
        <v>0</v>
      </c>
      <c r="CL95" s="34">
        <f t="shared" si="1973"/>
        <v>0</v>
      </c>
      <c r="CM95" s="34"/>
      <c r="CN95" s="35" t="e">
        <f t="shared" ref="CN95:CN101" si="1974">((CM95+CO95)/CK95)</f>
        <v>#DIV/0!</v>
      </c>
      <c r="CO95" s="34"/>
      <c r="CP95" s="35" t="e">
        <f t="shared" ref="CP95:CP101" si="1975">CO95/(CM95+CO95)</f>
        <v>#DIV/0!</v>
      </c>
      <c r="CQ95" s="36"/>
      <c r="CR95" s="34"/>
      <c r="CS95" s="34"/>
      <c r="CT95" s="37"/>
      <c r="CU95" s="33"/>
      <c r="CV95" s="34"/>
      <c r="CW95" s="34">
        <f t="shared" ref="CW95:CX95" si="1976">CW92-CU95</f>
        <v>0</v>
      </c>
      <c r="CX95" s="34">
        <f t="shared" si="1976"/>
        <v>0</v>
      </c>
      <c r="CY95" s="34"/>
      <c r="CZ95" s="35" t="e">
        <f t="shared" ref="CZ95:CZ101" si="1977">((CY95+DA95)/CW95)</f>
        <v>#DIV/0!</v>
      </c>
      <c r="DA95" s="34"/>
      <c r="DB95" s="35" t="e">
        <f t="shared" ref="DB95:DB101" si="1978">DA95/(CY95+DA95)</f>
        <v>#DIV/0!</v>
      </c>
      <c r="DC95" s="36"/>
      <c r="DD95" s="34"/>
      <c r="DE95" s="34"/>
      <c r="DF95" s="37"/>
      <c r="DG95" s="33"/>
      <c r="DH95" s="34"/>
      <c r="DI95" s="34">
        <f t="shared" ref="DI95:DJ95" si="1979">DI92-DG95</f>
        <v>0</v>
      </c>
      <c r="DJ95" s="34">
        <f t="shared" si="1979"/>
        <v>0</v>
      </c>
      <c r="DK95" s="34"/>
      <c r="DL95" s="35" t="e">
        <f t="shared" ref="DL95:DL101" si="1980">((DK95+DM95)/DI95)</f>
        <v>#DIV/0!</v>
      </c>
      <c r="DM95" s="34"/>
      <c r="DN95" s="35" t="e">
        <f t="shared" ref="DN95:DN101" si="1981">DM95/(DK95+DM95)</f>
        <v>#DIV/0!</v>
      </c>
      <c r="DO95" s="36"/>
      <c r="DP95" s="34"/>
      <c r="DQ95" s="34"/>
      <c r="DR95" s="37"/>
      <c r="DS95" s="33"/>
      <c r="DT95" s="34"/>
      <c r="DU95" s="34">
        <f t="shared" ref="DU95:DV95" si="1982">DU92-DS95</f>
        <v>0</v>
      </c>
      <c r="DV95" s="34">
        <f t="shared" si="1982"/>
        <v>0</v>
      </c>
      <c r="DW95" s="34"/>
      <c r="DX95" s="35" t="e">
        <f t="shared" ref="DX95:DX101" si="1983">((DW95+DY95)/DU95)</f>
        <v>#DIV/0!</v>
      </c>
      <c r="DY95" s="34"/>
      <c r="DZ95" s="35" t="e">
        <f t="shared" ref="DZ95:DZ101" si="1984">DY95/(DW95+DY95)</f>
        <v>#DIV/0!</v>
      </c>
      <c r="EA95" s="36"/>
      <c r="EB95" s="34"/>
      <c r="EC95" s="34"/>
      <c r="ED95" s="37"/>
      <c r="EE95" s="33"/>
      <c r="EF95" s="34"/>
      <c r="EG95" s="34">
        <f t="shared" ref="EG95:EH95" si="1985">EG92-EE95</f>
        <v>0</v>
      </c>
      <c r="EH95" s="34">
        <f t="shared" si="1985"/>
        <v>0</v>
      </c>
      <c r="EI95" s="34"/>
      <c r="EJ95" s="35" t="e">
        <f t="shared" ref="EJ95:EJ101" si="1986">((EI95+EK95)/EG95)</f>
        <v>#DIV/0!</v>
      </c>
      <c r="EK95" s="34"/>
      <c r="EL95" s="35" t="e">
        <f t="shared" ref="EL95:EL101" si="1987">EK95/(EI95+EK95)</f>
        <v>#DIV/0!</v>
      </c>
      <c r="EM95" s="36"/>
      <c r="EN95" s="34"/>
      <c r="EO95" s="34"/>
      <c r="EP95" s="37"/>
      <c r="EQ95" s="33"/>
      <c r="ER95" s="34"/>
      <c r="ES95" s="34">
        <f t="shared" ref="ES95:ET95" si="1988">ES92-EQ95</f>
        <v>0</v>
      </c>
      <c r="ET95" s="34">
        <f t="shared" si="1988"/>
        <v>0</v>
      </c>
      <c r="EU95" s="34"/>
      <c r="EV95" s="35" t="e">
        <f t="shared" ref="EV95:EV101" si="1989">((EU95+EW95)/ES95)</f>
        <v>#DIV/0!</v>
      </c>
      <c r="EW95" s="34"/>
      <c r="EX95" s="35" t="e">
        <f t="shared" ref="EX95:EX101" si="1990">EW95/(EU95+EW95)</f>
        <v>#DIV/0!</v>
      </c>
      <c r="EY95" s="36"/>
      <c r="EZ95" s="34"/>
      <c r="FA95" s="34"/>
      <c r="FB95" s="37"/>
      <c r="FC95" s="33"/>
      <c r="FD95" s="34"/>
      <c r="FE95" s="34">
        <f t="shared" ref="FE95:FF95" si="1991">FE92-FC95</f>
        <v>0</v>
      </c>
      <c r="FF95" s="34">
        <f t="shared" si="1991"/>
        <v>0</v>
      </c>
      <c r="FG95" s="34"/>
      <c r="FH95" s="35" t="e">
        <f t="shared" ref="FH95:FH101" si="1992">((FG95+FI95)/FE95)</f>
        <v>#DIV/0!</v>
      </c>
      <c r="FI95" s="34"/>
      <c r="FJ95" s="35" t="e">
        <f t="shared" ref="FJ95:FJ101" si="1993">FI95/(FG95+FI95)</f>
        <v>#DIV/0!</v>
      </c>
      <c r="FK95" s="36"/>
      <c r="FL95" s="34"/>
      <c r="FM95" s="34"/>
      <c r="FN95" s="37"/>
      <c r="FO95" s="33"/>
      <c r="FP95" s="34"/>
      <c r="FQ95" s="34">
        <f t="shared" ref="FQ95:FR95" si="1994">FQ92-FO95</f>
        <v>0</v>
      </c>
      <c r="FR95" s="34">
        <f t="shared" si="1994"/>
        <v>0</v>
      </c>
      <c r="FS95" s="34"/>
      <c r="FT95" s="35" t="e">
        <f t="shared" ref="FT95:FT101" si="1995">((FS95+FU95)/FQ95)</f>
        <v>#DIV/0!</v>
      </c>
      <c r="FU95" s="34"/>
      <c r="FV95" s="35" t="e">
        <f t="shared" ref="FV95:FV101" si="1996">FU95/(FS95+FU95)</f>
        <v>#DIV/0!</v>
      </c>
      <c r="FW95" s="36"/>
      <c r="FX95" s="34"/>
      <c r="FY95" s="34"/>
      <c r="FZ95" s="37"/>
      <c r="GA95" s="33"/>
      <c r="GB95" s="34"/>
      <c r="GC95" s="34">
        <f t="shared" ref="GC95:GD95" si="1997">GC92-GA95</f>
        <v>0</v>
      </c>
      <c r="GD95" s="34">
        <f t="shared" si="1997"/>
        <v>0</v>
      </c>
      <c r="GE95" s="34"/>
      <c r="GF95" s="35" t="e">
        <f t="shared" ref="GF95:GF101" si="1998">((GE95+GG95)/GC95)</f>
        <v>#DIV/0!</v>
      </c>
      <c r="GG95" s="34"/>
      <c r="GH95" s="35" t="e">
        <f t="shared" ref="GH95:GH101" si="1999">GG95/(GE95+GG95)</f>
        <v>#DIV/0!</v>
      </c>
      <c r="GI95" s="36"/>
      <c r="GJ95" s="34"/>
      <c r="GK95" s="34"/>
      <c r="GL95" s="37"/>
      <c r="GM95" s="33"/>
      <c r="GN95" s="34"/>
      <c r="GO95" s="34">
        <f t="shared" ref="GO95:GP95" si="2000">GO92-GM95</f>
        <v>0</v>
      </c>
      <c r="GP95" s="34">
        <f t="shared" si="2000"/>
        <v>0</v>
      </c>
      <c r="GQ95" s="34"/>
      <c r="GR95" s="35" t="e">
        <f t="shared" ref="GR95:GR101" si="2001">((GQ95+GS95)/GO95)</f>
        <v>#DIV/0!</v>
      </c>
      <c r="GS95" s="34"/>
      <c r="GT95" s="35" t="e">
        <f t="shared" ref="GT95:GT101" si="2002">GS95/(GQ95+GS95)</f>
        <v>#DIV/0!</v>
      </c>
      <c r="GU95" s="36"/>
      <c r="GV95" s="34"/>
      <c r="GW95" s="34"/>
      <c r="GX95" s="37"/>
      <c r="GY95" s="33"/>
      <c r="GZ95" s="34"/>
      <c r="HA95" s="34">
        <f t="shared" ref="HA95:HB95" si="2003">HA92-GY95</f>
        <v>0</v>
      </c>
      <c r="HB95" s="34">
        <f t="shared" si="2003"/>
        <v>0</v>
      </c>
      <c r="HC95" s="34"/>
      <c r="HD95" s="35" t="e">
        <f t="shared" ref="HD95:HD101" si="2004">((HC95+HE95)/HA95)</f>
        <v>#DIV/0!</v>
      </c>
      <c r="HE95" s="34"/>
      <c r="HF95" s="35" t="e">
        <f t="shared" ref="HF95:HF101" si="2005">HE95/(HC95+HE95)</f>
        <v>#DIV/0!</v>
      </c>
      <c r="HG95" s="36"/>
      <c r="HH95" s="34"/>
      <c r="HI95" s="34"/>
      <c r="HJ95" s="37"/>
      <c r="HK95" s="33">
        <f t="shared" ref="HK95:HK102" si="2006">+C95+O95+AA95+AM95+AY95+BK95+BW95+CI95+CU95+DG95+DS95+EE95+EQ95+FC95+FO95+GA95+GM95+GY95</f>
        <v>4</v>
      </c>
      <c r="HL95" s="34">
        <f t="shared" ref="HL95:HL102" si="2007">+D95+P95+AB95+AN95+AZ95+BL95+BX95+CJ95+CV95+DH95+DT95+EF95+ER95+FD95+FP95+GB95+GN95+GZ95</f>
        <v>0</v>
      </c>
      <c r="HM95" s="34">
        <f t="shared" ref="HM95:HM101" si="2008">+E95+Q95+AC95+AO95+BA95+BM95+BY95+CK95+CW95+DI95+DU95+EG95+ES95+FE95+FQ95+GC95+GO95+HA95</f>
        <v>3395</v>
      </c>
      <c r="HN95" s="34">
        <f t="shared" ref="HN95:HN101" si="2009">+F95+R95+AD95+AP95+BB95+BN95+BZ95+CL95+CX95+DJ95+DV95+EH95+ET95+FF95+FR95+GD95+GP95+HB95</f>
        <v>285</v>
      </c>
      <c r="HO95" s="34">
        <f t="shared" ref="HO95:HO102" si="2010">+G95+S95+AE95+AQ95+BC95+BO95+CA95+CM95+CY95+DK95+DW95+EI95+EU95+FG95+FS95+GE95+GQ95+HC95+I95+U95+AG95+AS95+BE95+BQ95+CC95+CO95+DA95+DM95+DY95+EK95+EW95+FI95+FU95+GG95+GS95+HE95</f>
        <v>2116</v>
      </c>
      <c r="HP95" s="201">
        <f t="shared" ref="HP95:HP101" si="2011">+(HO95)/HM95</f>
        <v>0.62326951399116348</v>
      </c>
      <c r="HQ95" s="48">
        <f t="shared" ref="HQ95:HQ102" si="2012">+I95+U95+AG95+AS95+BE95+BQ95+CC95+CO95+DA95+DM95+DY95+EK95+EW95+FI95+FU95+GG95+GS95+HE95</f>
        <v>112</v>
      </c>
      <c r="HR95" s="35">
        <f t="shared" ref="HR95:HR102" si="2013">+(HQ95/(HO95))</f>
        <v>5.2930056710775046E-2</v>
      </c>
      <c r="HS95" s="49">
        <v>66.5</v>
      </c>
      <c r="HT95" s="50">
        <v>1916</v>
      </c>
      <c r="HU95" s="49">
        <f t="shared" ref="HU95:HU101" si="2014">+HT95/HO95*100</f>
        <v>90.54820415879017</v>
      </c>
      <c r="HV95" s="48"/>
      <c r="HW95" s="37"/>
    </row>
    <row r="96" spans="1:231" ht="18.75" x14ac:dyDescent="0.25">
      <c r="A96" s="211"/>
      <c r="B96" s="41">
        <f t="shared" si="1844"/>
        <v>44576</v>
      </c>
      <c r="C96" s="10">
        <v>1</v>
      </c>
      <c r="D96" s="11"/>
      <c r="E96" s="74">
        <f t="shared" ref="E96:E101" si="2015">E95-C96</f>
        <v>649</v>
      </c>
      <c r="F96" s="74">
        <f t="shared" ref="F96:F101" si="2016">F95-D96</f>
        <v>55</v>
      </c>
      <c r="G96" s="11">
        <v>358</v>
      </c>
      <c r="H96" s="12">
        <f t="shared" si="1948"/>
        <v>0.58551617873651773</v>
      </c>
      <c r="I96" s="11">
        <v>22</v>
      </c>
      <c r="J96" s="12">
        <f t="shared" si="1949"/>
        <v>5.7894736842105263E-2</v>
      </c>
      <c r="K96" s="13"/>
      <c r="L96" s="11"/>
      <c r="M96" s="11"/>
      <c r="N96" s="14"/>
      <c r="O96" s="10">
        <v>1</v>
      </c>
      <c r="P96" s="11"/>
      <c r="Q96" s="74">
        <f t="shared" ref="Q96:Q101" si="2017">Q95-O96</f>
        <v>625</v>
      </c>
      <c r="R96" s="74">
        <f t="shared" ref="R96:R101" si="2018">R95-P96</f>
        <v>55</v>
      </c>
      <c r="S96" s="11">
        <v>337</v>
      </c>
      <c r="T96" s="12">
        <f t="shared" si="1952"/>
        <v>0.56159999999999999</v>
      </c>
      <c r="U96" s="11">
        <v>14</v>
      </c>
      <c r="V96" s="12">
        <f t="shared" si="1953"/>
        <v>3.9886039886039885E-2</v>
      </c>
      <c r="W96" s="13"/>
      <c r="X96" s="11"/>
      <c r="Y96" s="11"/>
      <c r="Z96" s="14"/>
      <c r="AA96" s="10">
        <v>1</v>
      </c>
      <c r="AB96" s="11"/>
      <c r="AC96" s="74">
        <f t="shared" ref="AC96:AC101" si="2019">AC95-AA96</f>
        <v>637</v>
      </c>
      <c r="AD96" s="74">
        <f t="shared" ref="AD96:AD101" si="2020">AD95-AB96</f>
        <v>52</v>
      </c>
      <c r="AE96" s="11">
        <v>392</v>
      </c>
      <c r="AF96" s="12">
        <f t="shared" si="1956"/>
        <v>0.63736263736263732</v>
      </c>
      <c r="AG96" s="11">
        <v>14</v>
      </c>
      <c r="AH96" s="12">
        <f t="shared" si="1957"/>
        <v>3.4482758620689655E-2</v>
      </c>
      <c r="AI96" s="13"/>
      <c r="AJ96" s="11"/>
      <c r="AK96" s="11"/>
      <c r="AL96" s="14"/>
      <c r="AM96" s="10"/>
      <c r="AN96" s="11"/>
      <c r="AO96" s="74">
        <f t="shared" ref="AO96:AO101" si="2021">AO95-AM96</f>
        <v>189</v>
      </c>
      <c r="AP96" s="74">
        <f t="shared" ref="AP96:AP101" si="2022">AP95-AN96</f>
        <v>15</v>
      </c>
      <c r="AQ96" s="11">
        <v>129</v>
      </c>
      <c r="AR96" s="12">
        <f t="shared" si="1960"/>
        <v>0.69841269841269837</v>
      </c>
      <c r="AS96" s="11">
        <v>3</v>
      </c>
      <c r="AT96" s="12">
        <f t="shared" si="1961"/>
        <v>2.2727272727272728E-2</v>
      </c>
      <c r="AU96" s="13"/>
      <c r="AV96" s="11"/>
      <c r="AW96" s="11"/>
      <c r="AX96" s="14"/>
      <c r="AY96" s="10">
        <v>1</v>
      </c>
      <c r="AZ96" s="11"/>
      <c r="BA96" s="74">
        <f t="shared" ref="BA96:BA101" si="2023">BA95-AY96</f>
        <v>649</v>
      </c>
      <c r="BB96" s="74">
        <f t="shared" ref="BB96:BB101" si="2024">BB95-AZ96</f>
        <v>55</v>
      </c>
      <c r="BC96" s="11">
        <v>377</v>
      </c>
      <c r="BD96" s="12">
        <f t="shared" si="1964"/>
        <v>0.61171032357473032</v>
      </c>
      <c r="BE96" s="11">
        <v>20</v>
      </c>
      <c r="BF96" s="12">
        <f t="shared" si="1965"/>
        <v>5.0377833753148617E-2</v>
      </c>
      <c r="BG96" s="13"/>
      <c r="BH96" s="11"/>
      <c r="BI96" s="11"/>
      <c r="BJ96" s="14"/>
      <c r="BK96" s="10"/>
      <c r="BL96" s="11"/>
      <c r="BM96" s="74">
        <f t="shared" ref="BM96:BM101" si="2025">BM95-BK96</f>
        <v>642</v>
      </c>
      <c r="BN96" s="74">
        <f t="shared" ref="BN96:BN101" si="2026">BN95-BL96</f>
        <v>53</v>
      </c>
      <c r="BO96" s="11">
        <v>385</v>
      </c>
      <c r="BP96" s="12">
        <f t="shared" si="1968"/>
        <v>0.61838006230529596</v>
      </c>
      <c r="BQ96" s="11">
        <v>12</v>
      </c>
      <c r="BR96" s="12">
        <f t="shared" si="1969"/>
        <v>3.0226700251889168E-2</v>
      </c>
      <c r="BS96" s="13"/>
      <c r="BT96" s="11"/>
      <c r="BU96" s="11"/>
      <c r="BV96" s="14"/>
      <c r="BW96" s="10"/>
      <c r="BX96" s="11"/>
      <c r="BY96" s="74">
        <f t="shared" ref="BY96:BZ101" si="2027">BY95-BW96</f>
        <v>0</v>
      </c>
      <c r="BZ96" s="74">
        <f t="shared" si="2027"/>
        <v>0</v>
      </c>
      <c r="CA96" s="11"/>
      <c r="CB96" s="12" t="e">
        <f t="shared" si="1971"/>
        <v>#DIV/0!</v>
      </c>
      <c r="CC96" s="11"/>
      <c r="CD96" s="12" t="e">
        <f t="shared" si="1972"/>
        <v>#DIV/0!</v>
      </c>
      <c r="CE96" s="13"/>
      <c r="CF96" s="11"/>
      <c r="CG96" s="11"/>
      <c r="CH96" s="14"/>
      <c r="CI96" s="10"/>
      <c r="CJ96" s="11"/>
      <c r="CK96" s="74">
        <f t="shared" ref="CK96:CL101" si="2028">CK95-CI96</f>
        <v>0</v>
      </c>
      <c r="CL96" s="74">
        <f t="shared" si="2028"/>
        <v>0</v>
      </c>
      <c r="CM96" s="11"/>
      <c r="CN96" s="12" t="e">
        <f t="shared" si="1974"/>
        <v>#DIV/0!</v>
      </c>
      <c r="CO96" s="11"/>
      <c r="CP96" s="12" t="e">
        <f t="shared" si="1975"/>
        <v>#DIV/0!</v>
      </c>
      <c r="CQ96" s="13"/>
      <c r="CR96" s="11"/>
      <c r="CS96" s="11"/>
      <c r="CT96" s="14"/>
      <c r="CU96" s="10"/>
      <c r="CV96" s="11"/>
      <c r="CW96" s="74">
        <f t="shared" ref="CW96:CX101" si="2029">CW95-CU96</f>
        <v>0</v>
      </c>
      <c r="CX96" s="74">
        <f t="shared" si="2029"/>
        <v>0</v>
      </c>
      <c r="CY96" s="11"/>
      <c r="CZ96" s="12" t="e">
        <f t="shared" si="1977"/>
        <v>#DIV/0!</v>
      </c>
      <c r="DA96" s="11"/>
      <c r="DB96" s="12" t="e">
        <f t="shared" si="1978"/>
        <v>#DIV/0!</v>
      </c>
      <c r="DC96" s="13"/>
      <c r="DD96" s="11"/>
      <c r="DE96" s="11"/>
      <c r="DF96" s="14"/>
      <c r="DG96" s="10"/>
      <c r="DH96" s="11"/>
      <c r="DI96" s="74">
        <f t="shared" ref="DI96:DJ101" si="2030">DI95-DG96</f>
        <v>0</v>
      </c>
      <c r="DJ96" s="74">
        <f t="shared" si="2030"/>
        <v>0</v>
      </c>
      <c r="DK96" s="11"/>
      <c r="DL96" s="12" t="e">
        <f t="shared" si="1980"/>
        <v>#DIV/0!</v>
      </c>
      <c r="DM96" s="11"/>
      <c r="DN96" s="12" t="e">
        <f t="shared" si="1981"/>
        <v>#DIV/0!</v>
      </c>
      <c r="DO96" s="13"/>
      <c r="DP96" s="11"/>
      <c r="DQ96" s="11"/>
      <c r="DR96" s="14"/>
      <c r="DS96" s="10"/>
      <c r="DT96" s="11"/>
      <c r="DU96" s="74">
        <f t="shared" ref="DU96:DV101" si="2031">DU95-DS96</f>
        <v>0</v>
      </c>
      <c r="DV96" s="74">
        <f t="shared" si="2031"/>
        <v>0</v>
      </c>
      <c r="DW96" s="11"/>
      <c r="DX96" s="12" t="e">
        <f t="shared" si="1983"/>
        <v>#DIV/0!</v>
      </c>
      <c r="DY96" s="11"/>
      <c r="DZ96" s="12" t="e">
        <f t="shared" si="1984"/>
        <v>#DIV/0!</v>
      </c>
      <c r="EA96" s="13"/>
      <c r="EB96" s="11"/>
      <c r="EC96" s="11"/>
      <c r="ED96" s="14"/>
      <c r="EE96" s="10"/>
      <c r="EF96" s="11"/>
      <c r="EG96" s="74">
        <f t="shared" ref="EG96:EH101" si="2032">EG95-EE96</f>
        <v>0</v>
      </c>
      <c r="EH96" s="74">
        <f t="shared" si="2032"/>
        <v>0</v>
      </c>
      <c r="EI96" s="11"/>
      <c r="EJ96" s="12" t="e">
        <f t="shared" si="1986"/>
        <v>#DIV/0!</v>
      </c>
      <c r="EK96" s="11"/>
      <c r="EL96" s="12" t="e">
        <f t="shared" si="1987"/>
        <v>#DIV/0!</v>
      </c>
      <c r="EM96" s="13"/>
      <c r="EN96" s="11"/>
      <c r="EO96" s="11"/>
      <c r="EP96" s="14"/>
      <c r="EQ96" s="10"/>
      <c r="ER96" s="11"/>
      <c r="ES96" s="74">
        <f t="shared" ref="ES96:ET101" si="2033">ES95-EQ96</f>
        <v>0</v>
      </c>
      <c r="ET96" s="74">
        <f t="shared" si="2033"/>
        <v>0</v>
      </c>
      <c r="EU96" s="11"/>
      <c r="EV96" s="12" t="e">
        <f t="shared" si="1989"/>
        <v>#DIV/0!</v>
      </c>
      <c r="EW96" s="11"/>
      <c r="EX96" s="12" t="e">
        <f t="shared" si="1990"/>
        <v>#DIV/0!</v>
      </c>
      <c r="EY96" s="13"/>
      <c r="EZ96" s="11"/>
      <c r="FA96" s="11"/>
      <c r="FB96" s="14"/>
      <c r="FC96" s="10"/>
      <c r="FD96" s="11"/>
      <c r="FE96" s="74">
        <f t="shared" ref="FE96:FF101" si="2034">FE95-FC96</f>
        <v>0</v>
      </c>
      <c r="FF96" s="74">
        <f t="shared" si="2034"/>
        <v>0</v>
      </c>
      <c r="FG96" s="11"/>
      <c r="FH96" s="12" t="e">
        <f t="shared" si="1992"/>
        <v>#DIV/0!</v>
      </c>
      <c r="FI96" s="11"/>
      <c r="FJ96" s="12" t="e">
        <f t="shared" si="1993"/>
        <v>#DIV/0!</v>
      </c>
      <c r="FK96" s="13"/>
      <c r="FL96" s="11"/>
      <c r="FM96" s="11"/>
      <c r="FN96" s="14"/>
      <c r="FO96" s="10"/>
      <c r="FP96" s="11"/>
      <c r="FQ96" s="74">
        <f t="shared" ref="FQ96:FR101" si="2035">FQ95-FO96</f>
        <v>0</v>
      </c>
      <c r="FR96" s="74">
        <f t="shared" si="2035"/>
        <v>0</v>
      </c>
      <c r="FS96" s="11"/>
      <c r="FT96" s="12" t="e">
        <f t="shared" si="1995"/>
        <v>#DIV/0!</v>
      </c>
      <c r="FU96" s="11"/>
      <c r="FV96" s="12" t="e">
        <f t="shared" si="1996"/>
        <v>#DIV/0!</v>
      </c>
      <c r="FW96" s="13"/>
      <c r="FX96" s="11"/>
      <c r="FY96" s="11"/>
      <c r="FZ96" s="14"/>
      <c r="GA96" s="10"/>
      <c r="GB96" s="11"/>
      <c r="GC96" s="74">
        <f t="shared" ref="GC96:GD101" si="2036">GC95-GA96</f>
        <v>0</v>
      </c>
      <c r="GD96" s="74">
        <f t="shared" si="2036"/>
        <v>0</v>
      </c>
      <c r="GE96" s="11"/>
      <c r="GF96" s="12" t="e">
        <f t="shared" si="1998"/>
        <v>#DIV/0!</v>
      </c>
      <c r="GG96" s="11"/>
      <c r="GH96" s="12" t="e">
        <f t="shared" si="1999"/>
        <v>#DIV/0!</v>
      </c>
      <c r="GI96" s="13"/>
      <c r="GJ96" s="11"/>
      <c r="GK96" s="11"/>
      <c r="GL96" s="14"/>
      <c r="GM96" s="10"/>
      <c r="GN96" s="11"/>
      <c r="GO96" s="74">
        <f t="shared" ref="GO96:GP101" si="2037">GO95-GM96</f>
        <v>0</v>
      </c>
      <c r="GP96" s="74">
        <f t="shared" si="2037"/>
        <v>0</v>
      </c>
      <c r="GQ96" s="11"/>
      <c r="GR96" s="12" t="e">
        <f t="shared" si="2001"/>
        <v>#DIV/0!</v>
      </c>
      <c r="GS96" s="11"/>
      <c r="GT96" s="12" t="e">
        <f t="shared" si="2002"/>
        <v>#DIV/0!</v>
      </c>
      <c r="GU96" s="13"/>
      <c r="GV96" s="11"/>
      <c r="GW96" s="11"/>
      <c r="GX96" s="14"/>
      <c r="GY96" s="10"/>
      <c r="GZ96" s="11"/>
      <c r="HA96" s="74">
        <f t="shared" ref="HA96:HB101" si="2038">HA95-GY96</f>
        <v>0</v>
      </c>
      <c r="HB96" s="74">
        <f t="shared" si="2038"/>
        <v>0</v>
      </c>
      <c r="HC96" s="11"/>
      <c r="HD96" s="12" t="e">
        <f t="shared" si="2004"/>
        <v>#DIV/0!</v>
      </c>
      <c r="HE96" s="11"/>
      <c r="HF96" s="12" t="e">
        <f t="shared" si="2005"/>
        <v>#DIV/0!</v>
      </c>
      <c r="HG96" s="13"/>
      <c r="HH96" s="11"/>
      <c r="HI96" s="11"/>
      <c r="HJ96" s="14"/>
      <c r="HK96" s="10">
        <f t="shared" si="2006"/>
        <v>4</v>
      </c>
      <c r="HL96" s="11">
        <f t="shared" si="2007"/>
        <v>0</v>
      </c>
      <c r="HM96" s="11">
        <f t="shared" si="2008"/>
        <v>3391</v>
      </c>
      <c r="HN96" s="11">
        <f t="shared" si="2009"/>
        <v>285</v>
      </c>
      <c r="HO96" s="11">
        <f t="shared" si="2010"/>
        <v>2063</v>
      </c>
      <c r="HP96" s="202">
        <f t="shared" si="2011"/>
        <v>0.60837511058684757</v>
      </c>
      <c r="HQ96" s="15">
        <f t="shared" si="2012"/>
        <v>85</v>
      </c>
      <c r="HR96" s="12">
        <f t="shared" si="2013"/>
        <v>4.1202132816286964E-2</v>
      </c>
      <c r="HS96" s="16">
        <v>65.599999999999994</v>
      </c>
      <c r="HT96" s="17">
        <v>1689</v>
      </c>
      <c r="HU96" s="16">
        <f t="shared" si="2014"/>
        <v>81.871061560833738</v>
      </c>
      <c r="HV96" s="15"/>
      <c r="HW96" s="14"/>
    </row>
    <row r="97" spans="1:231" ht="18.75" x14ac:dyDescent="0.25">
      <c r="A97" s="211"/>
      <c r="B97" s="41">
        <f t="shared" si="1844"/>
        <v>44577</v>
      </c>
      <c r="C97" s="10"/>
      <c r="D97" s="11"/>
      <c r="E97" s="74">
        <f t="shared" si="2015"/>
        <v>649</v>
      </c>
      <c r="F97" s="74">
        <f t="shared" si="2016"/>
        <v>55</v>
      </c>
      <c r="G97" s="11">
        <v>391</v>
      </c>
      <c r="H97" s="12">
        <f t="shared" si="1948"/>
        <v>0.63482280431432969</v>
      </c>
      <c r="I97" s="11">
        <v>21</v>
      </c>
      <c r="J97" s="12">
        <f t="shared" si="1949"/>
        <v>5.0970873786407765E-2</v>
      </c>
      <c r="K97" s="13"/>
      <c r="L97" s="11"/>
      <c r="M97" s="11"/>
      <c r="N97" s="14"/>
      <c r="O97" s="10">
        <v>2</v>
      </c>
      <c r="P97" s="11"/>
      <c r="Q97" s="74">
        <f t="shared" si="2017"/>
        <v>623</v>
      </c>
      <c r="R97" s="74">
        <f t="shared" si="2018"/>
        <v>55</v>
      </c>
      <c r="S97" s="11">
        <v>366</v>
      </c>
      <c r="T97" s="12">
        <f t="shared" si="1952"/>
        <v>0.6131621187800963</v>
      </c>
      <c r="U97" s="11">
        <v>16</v>
      </c>
      <c r="V97" s="12">
        <f t="shared" si="1953"/>
        <v>4.1884816753926704E-2</v>
      </c>
      <c r="W97" s="13"/>
      <c r="X97" s="11"/>
      <c r="Y97" s="11"/>
      <c r="Z97" s="14"/>
      <c r="AA97" s="10"/>
      <c r="AB97" s="11"/>
      <c r="AC97" s="74">
        <f t="shared" si="2019"/>
        <v>637</v>
      </c>
      <c r="AD97" s="74">
        <f t="shared" si="2020"/>
        <v>52</v>
      </c>
      <c r="AE97" s="11">
        <v>378</v>
      </c>
      <c r="AF97" s="12">
        <f t="shared" si="1956"/>
        <v>0.60753532182103609</v>
      </c>
      <c r="AG97" s="11">
        <v>9</v>
      </c>
      <c r="AH97" s="12">
        <f t="shared" si="1957"/>
        <v>2.3255813953488372E-2</v>
      </c>
      <c r="AI97" s="13"/>
      <c r="AJ97" s="11"/>
      <c r="AK97" s="11"/>
      <c r="AL97" s="14"/>
      <c r="AM97" s="10">
        <v>1</v>
      </c>
      <c r="AN97" s="11"/>
      <c r="AO97" s="74">
        <f t="shared" si="2021"/>
        <v>188</v>
      </c>
      <c r="AP97" s="74">
        <f t="shared" si="2022"/>
        <v>15</v>
      </c>
      <c r="AQ97" s="11">
        <v>124</v>
      </c>
      <c r="AR97" s="12">
        <f t="shared" si="1960"/>
        <v>0.66489361702127658</v>
      </c>
      <c r="AS97" s="11">
        <v>1</v>
      </c>
      <c r="AT97" s="12">
        <f t="shared" si="1961"/>
        <v>8.0000000000000002E-3</v>
      </c>
      <c r="AU97" s="13"/>
      <c r="AV97" s="11"/>
      <c r="AW97" s="11"/>
      <c r="AX97" s="14"/>
      <c r="AY97" s="10">
        <v>2</v>
      </c>
      <c r="AZ97" s="11"/>
      <c r="BA97" s="74">
        <f t="shared" si="2023"/>
        <v>647</v>
      </c>
      <c r="BB97" s="74">
        <f t="shared" si="2024"/>
        <v>55</v>
      </c>
      <c r="BC97" s="11">
        <v>388</v>
      </c>
      <c r="BD97" s="12">
        <f t="shared" si="1964"/>
        <v>0.62751159196290573</v>
      </c>
      <c r="BE97" s="11">
        <v>18</v>
      </c>
      <c r="BF97" s="12">
        <f t="shared" si="1965"/>
        <v>4.4334975369458129E-2</v>
      </c>
      <c r="BG97" s="13"/>
      <c r="BH97" s="11"/>
      <c r="BI97" s="11"/>
      <c r="BJ97" s="14"/>
      <c r="BK97" s="10"/>
      <c r="BL97" s="11"/>
      <c r="BM97" s="74">
        <f t="shared" si="2025"/>
        <v>642</v>
      </c>
      <c r="BN97" s="74">
        <f t="shared" si="2026"/>
        <v>53</v>
      </c>
      <c r="BO97" s="11">
        <v>376</v>
      </c>
      <c r="BP97" s="12">
        <f t="shared" si="1968"/>
        <v>0.61526479750778817</v>
      </c>
      <c r="BQ97" s="11">
        <v>19</v>
      </c>
      <c r="BR97" s="12">
        <f t="shared" si="1969"/>
        <v>4.810126582278481E-2</v>
      </c>
      <c r="BS97" s="13"/>
      <c r="BT97" s="11"/>
      <c r="BU97" s="11"/>
      <c r="BV97" s="14"/>
      <c r="BW97" s="10"/>
      <c r="BX97" s="11"/>
      <c r="BY97" s="74">
        <f t="shared" si="2027"/>
        <v>0</v>
      </c>
      <c r="BZ97" s="74">
        <f t="shared" si="2027"/>
        <v>0</v>
      </c>
      <c r="CA97" s="11"/>
      <c r="CB97" s="12" t="e">
        <f t="shared" si="1971"/>
        <v>#DIV/0!</v>
      </c>
      <c r="CC97" s="11"/>
      <c r="CD97" s="12" t="e">
        <f t="shared" si="1972"/>
        <v>#DIV/0!</v>
      </c>
      <c r="CE97" s="13"/>
      <c r="CF97" s="11"/>
      <c r="CG97" s="11"/>
      <c r="CH97" s="14"/>
      <c r="CI97" s="10"/>
      <c r="CJ97" s="11"/>
      <c r="CK97" s="74">
        <f t="shared" si="2028"/>
        <v>0</v>
      </c>
      <c r="CL97" s="74">
        <f t="shared" si="2028"/>
        <v>0</v>
      </c>
      <c r="CM97" s="11"/>
      <c r="CN97" s="12" t="e">
        <f t="shared" si="1974"/>
        <v>#DIV/0!</v>
      </c>
      <c r="CO97" s="11"/>
      <c r="CP97" s="12" t="e">
        <f t="shared" si="1975"/>
        <v>#DIV/0!</v>
      </c>
      <c r="CQ97" s="13"/>
      <c r="CR97" s="11"/>
      <c r="CS97" s="11"/>
      <c r="CT97" s="14"/>
      <c r="CU97" s="10"/>
      <c r="CV97" s="11"/>
      <c r="CW97" s="74">
        <f t="shared" si="2029"/>
        <v>0</v>
      </c>
      <c r="CX97" s="74">
        <f t="shared" si="2029"/>
        <v>0</v>
      </c>
      <c r="CY97" s="11"/>
      <c r="CZ97" s="12" t="e">
        <f t="shared" si="1977"/>
        <v>#DIV/0!</v>
      </c>
      <c r="DA97" s="11"/>
      <c r="DB97" s="12" t="e">
        <f t="shared" si="1978"/>
        <v>#DIV/0!</v>
      </c>
      <c r="DC97" s="13"/>
      <c r="DD97" s="11"/>
      <c r="DE97" s="11"/>
      <c r="DF97" s="14"/>
      <c r="DG97" s="10"/>
      <c r="DH97" s="11"/>
      <c r="DI97" s="74">
        <f t="shared" si="2030"/>
        <v>0</v>
      </c>
      <c r="DJ97" s="74">
        <f t="shared" si="2030"/>
        <v>0</v>
      </c>
      <c r="DK97" s="11"/>
      <c r="DL97" s="12" t="e">
        <f t="shared" si="1980"/>
        <v>#DIV/0!</v>
      </c>
      <c r="DM97" s="11"/>
      <c r="DN97" s="12" t="e">
        <f t="shared" si="1981"/>
        <v>#DIV/0!</v>
      </c>
      <c r="DO97" s="13"/>
      <c r="DP97" s="11"/>
      <c r="DQ97" s="11"/>
      <c r="DR97" s="14"/>
      <c r="DS97" s="10"/>
      <c r="DT97" s="11"/>
      <c r="DU97" s="74">
        <f t="shared" si="2031"/>
        <v>0</v>
      </c>
      <c r="DV97" s="74">
        <f t="shared" si="2031"/>
        <v>0</v>
      </c>
      <c r="DW97" s="11"/>
      <c r="DX97" s="12" t="e">
        <f t="shared" si="1983"/>
        <v>#DIV/0!</v>
      </c>
      <c r="DY97" s="11"/>
      <c r="DZ97" s="12" t="e">
        <f t="shared" si="1984"/>
        <v>#DIV/0!</v>
      </c>
      <c r="EA97" s="13"/>
      <c r="EB97" s="11"/>
      <c r="EC97" s="11"/>
      <c r="ED97" s="14"/>
      <c r="EE97" s="10"/>
      <c r="EF97" s="11"/>
      <c r="EG97" s="74">
        <f t="shared" si="2032"/>
        <v>0</v>
      </c>
      <c r="EH97" s="74">
        <f t="shared" si="2032"/>
        <v>0</v>
      </c>
      <c r="EI97" s="11"/>
      <c r="EJ97" s="12" t="e">
        <f t="shared" si="1986"/>
        <v>#DIV/0!</v>
      </c>
      <c r="EK97" s="11"/>
      <c r="EL97" s="12" t="e">
        <f t="shared" si="1987"/>
        <v>#DIV/0!</v>
      </c>
      <c r="EM97" s="13"/>
      <c r="EN97" s="11"/>
      <c r="EO97" s="11"/>
      <c r="EP97" s="14"/>
      <c r="EQ97" s="10"/>
      <c r="ER97" s="11"/>
      <c r="ES97" s="74">
        <f t="shared" si="2033"/>
        <v>0</v>
      </c>
      <c r="ET97" s="74">
        <f t="shared" si="2033"/>
        <v>0</v>
      </c>
      <c r="EU97" s="11"/>
      <c r="EV97" s="12" t="e">
        <f t="shared" si="1989"/>
        <v>#DIV/0!</v>
      </c>
      <c r="EW97" s="11"/>
      <c r="EX97" s="12" t="e">
        <f t="shared" si="1990"/>
        <v>#DIV/0!</v>
      </c>
      <c r="EY97" s="13"/>
      <c r="EZ97" s="11"/>
      <c r="FA97" s="11"/>
      <c r="FB97" s="14"/>
      <c r="FC97" s="10"/>
      <c r="FD97" s="11"/>
      <c r="FE97" s="74">
        <f t="shared" si="2034"/>
        <v>0</v>
      </c>
      <c r="FF97" s="74">
        <f t="shared" si="2034"/>
        <v>0</v>
      </c>
      <c r="FG97" s="11"/>
      <c r="FH97" s="12" t="e">
        <f t="shared" si="1992"/>
        <v>#DIV/0!</v>
      </c>
      <c r="FI97" s="11"/>
      <c r="FJ97" s="12" t="e">
        <f t="shared" si="1993"/>
        <v>#DIV/0!</v>
      </c>
      <c r="FK97" s="13"/>
      <c r="FL97" s="11"/>
      <c r="FM97" s="11"/>
      <c r="FN97" s="14"/>
      <c r="FO97" s="10"/>
      <c r="FP97" s="11"/>
      <c r="FQ97" s="74">
        <f t="shared" si="2035"/>
        <v>0</v>
      </c>
      <c r="FR97" s="74">
        <f t="shared" si="2035"/>
        <v>0</v>
      </c>
      <c r="FS97" s="11"/>
      <c r="FT97" s="12" t="e">
        <f t="shared" si="1995"/>
        <v>#DIV/0!</v>
      </c>
      <c r="FU97" s="11"/>
      <c r="FV97" s="12" t="e">
        <f t="shared" si="1996"/>
        <v>#DIV/0!</v>
      </c>
      <c r="FW97" s="13"/>
      <c r="FX97" s="11"/>
      <c r="FY97" s="11"/>
      <c r="FZ97" s="14"/>
      <c r="GA97" s="10"/>
      <c r="GB97" s="11"/>
      <c r="GC97" s="74">
        <f t="shared" si="2036"/>
        <v>0</v>
      </c>
      <c r="GD97" s="74">
        <f t="shared" si="2036"/>
        <v>0</v>
      </c>
      <c r="GE97" s="11"/>
      <c r="GF97" s="12" t="e">
        <f t="shared" si="1998"/>
        <v>#DIV/0!</v>
      </c>
      <c r="GG97" s="11"/>
      <c r="GH97" s="12" t="e">
        <f t="shared" si="1999"/>
        <v>#DIV/0!</v>
      </c>
      <c r="GI97" s="13"/>
      <c r="GJ97" s="11"/>
      <c r="GK97" s="11"/>
      <c r="GL97" s="14"/>
      <c r="GM97" s="10"/>
      <c r="GN97" s="11"/>
      <c r="GO97" s="74">
        <f t="shared" si="2037"/>
        <v>0</v>
      </c>
      <c r="GP97" s="74">
        <f t="shared" si="2037"/>
        <v>0</v>
      </c>
      <c r="GQ97" s="11"/>
      <c r="GR97" s="12" t="e">
        <f t="shared" si="2001"/>
        <v>#DIV/0!</v>
      </c>
      <c r="GS97" s="11"/>
      <c r="GT97" s="12" t="e">
        <f t="shared" si="2002"/>
        <v>#DIV/0!</v>
      </c>
      <c r="GU97" s="13"/>
      <c r="GV97" s="11"/>
      <c r="GW97" s="11"/>
      <c r="GX97" s="14"/>
      <c r="GY97" s="10"/>
      <c r="GZ97" s="11"/>
      <c r="HA97" s="74">
        <f t="shared" si="2038"/>
        <v>0</v>
      </c>
      <c r="HB97" s="74">
        <f t="shared" si="2038"/>
        <v>0</v>
      </c>
      <c r="HC97" s="11"/>
      <c r="HD97" s="12" t="e">
        <f t="shared" si="2004"/>
        <v>#DIV/0!</v>
      </c>
      <c r="HE97" s="11"/>
      <c r="HF97" s="12" t="e">
        <f t="shared" si="2005"/>
        <v>#DIV/0!</v>
      </c>
      <c r="HG97" s="13"/>
      <c r="HH97" s="11"/>
      <c r="HI97" s="11"/>
      <c r="HJ97" s="14"/>
      <c r="HK97" s="10">
        <f t="shared" si="2006"/>
        <v>5</v>
      </c>
      <c r="HL97" s="11">
        <f t="shared" si="2007"/>
        <v>0</v>
      </c>
      <c r="HM97" s="11">
        <f t="shared" si="2008"/>
        <v>3386</v>
      </c>
      <c r="HN97" s="11">
        <f t="shared" si="2009"/>
        <v>285</v>
      </c>
      <c r="HO97" s="11">
        <f t="shared" si="2010"/>
        <v>2107</v>
      </c>
      <c r="HP97" s="202">
        <f t="shared" si="2011"/>
        <v>0.62226816302421739</v>
      </c>
      <c r="HQ97" s="15">
        <f t="shared" si="2012"/>
        <v>84</v>
      </c>
      <c r="HR97" s="12">
        <f t="shared" si="2013"/>
        <v>3.9867109634551492E-2</v>
      </c>
      <c r="HS97" s="16">
        <v>65.599999999999994</v>
      </c>
      <c r="HT97" s="17">
        <v>1915</v>
      </c>
      <c r="HU97" s="16">
        <f t="shared" si="2014"/>
        <v>90.887517797816798</v>
      </c>
      <c r="HV97" s="15"/>
      <c r="HW97" s="14"/>
    </row>
    <row r="98" spans="1:231" ht="18.75" x14ac:dyDescent="0.25">
      <c r="A98" s="211"/>
      <c r="B98" s="41">
        <f t="shared" si="1844"/>
        <v>44578</v>
      </c>
      <c r="C98" s="10">
        <v>1</v>
      </c>
      <c r="D98" s="11"/>
      <c r="E98" s="74">
        <f t="shared" si="2015"/>
        <v>648</v>
      </c>
      <c r="F98" s="74">
        <f t="shared" si="2016"/>
        <v>55</v>
      </c>
      <c r="G98" s="11">
        <v>335</v>
      </c>
      <c r="H98" s="12">
        <f t="shared" si="1948"/>
        <v>0.55092592592592593</v>
      </c>
      <c r="I98" s="11">
        <v>22</v>
      </c>
      <c r="J98" s="12">
        <f t="shared" si="1949"/>
        <v>6.1624649859943981E-2</v>
      </c>
      <c r="K98" s="11"/>
      <c r="L98" s="11"/>
      <c r="M98" s="18"/>
      <c r="N98" s="20"/>
      <c r="O98" s="10"/>
      <c r="P98" s="11">
        <v>1</v>
      </c>
      <c r="Q98" s="74">
        <f t="shared" si="2017"/>
        <v>623</v>
      </c>
      <c r="R98" s="74">
        <f t="shared" si="2018"/>
        <v>54</v>
      </c>
      <c r="S98" s="11">
        <v>310</v>
      </c>
      <c r="T98" s="12">
        <f t="shared" si="1952"/>
        <v>0.5313001605136437</v>
      </c>
      <c r="U98" s="11">
        <v>21</v>
      </c>
      <c r="V98" s="12">
        <f t="shared" si="1953"/>
        <v>6.3444108761329304E-2</v>
      </c>
      <c r="W98" s="11"/>
      <c r="X98" s="11"/>
      <c r="Y98" s="18"/>
      <c r="Z98" s="20"/>
      <c r="AA98" s="10"/>
      <c r="AB98" s="11"/>
      <c r="AC98" s="74">
        <f t="shared" si="2019"/>
        <v>637</v>
      </c>
      <c r="AD98" s="74">
        <f t="shared" si="2020"/>
        <v>52</v>
      </c>
      <c r="AE98" s="11">
        <v>384</v>
      </c>
      <c r="AF98" s="12">
        <f t="shared" si="1956"/>
        <v>0.63736263736263732</v>
      </c>
      <c r="AG98" s="11">
        <v>22</v>
      </c>
      <c r="AH98" s="12">
        <f t="shared" si="1957"/>
        <v>5.4187192118226604E-2</v>
      </c>
      <c r="AI98" s="11"/>
      <c r="AJ98" s="11"/>
      <c r="AK98" s="18"/>
      <c r="AL98" s="20"/>
      <c r="AM98" s="10"/>
      <c r="AN98" s="11"/>
      <c r="AO98" s="74">
        <f t="shared" si="2021"/>
        <v>188</v>
      </c>
      <c r="AP98" s="74">
        <f t="shared" si="2022"/>
        <v>15</v>
      </c>
      <c r="AQ98" s="11">
        <v>125</v>
      </c>
      <c r="AR98" s="12">
        <f t="shared" si="1960"/>
        <v>0.68085106382978722</v>
      </c>
      <c r="AS98" s="11">
        <v>3</v>
      </c>
      <c r="AT98" s="12">
        <f t="shared" si="1961"/>
        <v>2.34375E-2</v>
      </c>
      <c r="AU98" s="11"/>
      <c r="AV98" s="11"/>
      <c r="AW98" s="18"/>
      <c r="AX98" s="20"/>
      <c r="AY98" s="10"/>
      <c r="AZ98" s="11"/>
      <c r="BA98" s="74">
        <f t="shared" si="2023"/>
        <v>647</v>
      </c>
      <c r="BB98" s="74">
        <f t="shared" si="2024"/>
        <v>55</v>
      </c>
      <c r="BC98" s="11">
        <v>375</v>
      </c>
      <c r="BD98" s="12">
        <f t="shared" si="1964"/>
        <v>0.60587326120556417</v>
      </c>
      <c r="BE98" s="11">
        <v>17</v>
      </c>
      <c r="BF98" s="12">
        <f t="shared" si="1965"/>
        <v>4.336734693877551E-2</v>
      </c>
      <c r="BG98" s="11"/>
      <c r="BH98" s="11"/>
      <c r="BI98" s="18"/>
      <c r="BJ98" s="20"/>
      <c r="BK98" s="10"/>
      <c r="BL98" s="11"/>
      <c r="BM98" s="74">
        <f t="shared" si="2025"/>
        <v>642</v>
      </c>
      <c r="BN98" s="74">
        <f t="shared" si="2026"/>
        <v>53</v>
      </c>
      <c r="BO98" s="11">
        <v>383</v>
      </c>
      <c r="BP98" s="12">
        <f t="shared" si="1968"/>
        <v>0.61838006230529596</v>
      </c>
      <c r="BQ98" s="11">
        <v>14</v>
      </c>
      <c r="BR98" s="12">
        <f t="shared" si="1969"/>
        <v>3.5264483627204031E-2</v>
      </c>
      <c r="BS98" s="11"/>
      <c r="BT98" s="11"/>
      <c r="BU98" s="18"/>
      <c r="BV98" s="20"/>
      <c r="BW98" s="10"/>
      <c r="BX98" s="11"/>
      <c r="BY98" s="74">
        <f t="shared" si="2027"/>
        <v>0</v>
      </c>
      <c r="BZ98" s="74">
        <f t="shared" si="2027"/>
        <v>0</v>
      </c>
      <c r="CA98" s="11"/>
      <c r="CB98" s="12" t="e">
        <f t="shared" si="1971"/>
        <v>#DIV/0!</v>
      </c>
      <c r="CC98" s="11"/>
      <c r="CD98" s="12" t="e">
        <f t="shared" si="1972"/>
        <v>#DIV/0!</v>
      </c>
      <c r="CE98" s="11"/>
      <c r="CF98" s="11"/>
      <c r="CG98" s="18"/>
      <c r="CH98" s="20"/>
      <c r="CI98" s="10"/>
      <c r="CJ98" s="11"/>
      <c r="CK98" s="74">
        <f t="shared" si="2028"/>
        <v>0</v>
      </c>
      <c r="CL98" s="74">
        <f t="shared" si="2028"/>
        <v>0</v>
      </c>
      <c r="CM98" s="11"/>
      <c r="CN98" s="12" t="e">
        <f t="shared" si="1974"/>
        <v>#DIV/0!</v>
      </c>
      <c r="CO98" s="11"/>
      <c r="CP98" s="12" t="e">
        <f t="shared" si="1975"/>
        <v>#DIV/0!</v>
      </c>
      <c r="CQ98" s="11"/>
      <c r="CR98" s="11"/>
      <c r="CS98" s="18"/>
      <c r="CT98" s="20"/>
      <c r="CU98" s="10"/>
      <c r="CV98" s="11"/>
      <c r="CW98" s="74">
        <f t="shared" si="2029"/>
        <v>0</v>
      </c>
      <c r="CX98" s="74">
        <f t="shared" si="2029"/>
        <v>0</v>
      </c>
      <c r="CY98" s="11"/>
      <c r="CZ98" s="12" t="e">
        <f t="shared" si="1977"/>
        <v>#DIV/0!</v>
      </c>
      <c r="DA98" s="11"/>
      <c r="DB98" s="12" t="e">
        <f t="shared" si="1978"/>
        <v>#DIV/0!</v>
      </c>
      <c r="DC98" s="11"/>
      <c r="DD98" s="11"/>
      <c r="DE98" s="18"/>
      <c r="DF98" s="20"/>
      <c r="DG98" s="10"/>
      <c r="DH98" s="11"/>
      <c r="DI98" s="74">
        <f t="shared" si="2030"/>
        <v>0</v>
      </c>
      <c r="DJ98" s="74">
        <f t="shared" si="2030"/>
        <v>0</v>
      </c>
      <c r="DK98" s="11"/>
      <c r="DL98" s="12" t="e">
        <f t="shared" si="1980"/>
        <v>#DIV/0!</v>
      </c>
      <c r="DM98" s="11"/>
      <c r="DN98" s="12" t="e">
        <f t="shared" si="1981"/>
        <v>#DIV/0!</v>
      </c>
      <c r="DO98" s="11"/>
      <c r="DP98" s="11"/>
      <c r="DQ98" s="18"/>
      <c r="DR98" s="20"/>
      <c r="DS98" s="10"/>
      <c r="DT98" s="11"/>
      <c r="DU98" s="74">
        <f t="shared" si="2031"/>
        <v>0</v>
      </c>
      <c r="DV98" s="74">
        <f t="shared" si="2031"/>
        <v>0</v>
      </c>
      <c r="DW98" s="11"/>
      <c r="DX98" s="12" t="e">
        <f t="shared" si="1983"/>
        <v>#DIV/0!</v>
      </c>
      <c r="DY98" s="11"/>
      <c r="DZ98" s="12" t="e">
        <f t="shared" si="1984"/>
        <v>#DIV/0!</v>
      </c>
      <c r="EA98" s="11"/>
      <c r="EB98" s="11"/>
      <c r="EC98" s="18"/>
      <c r="ED98" s="20"/>
      <c r="EE98" s="10"/>
      <c r="EF98" s="11"/>
      <c r="EG98" s="74">
        <f t="shared" si="2032"/>
        <v>0</v>
      </c>
      <c r="EH98" s="74">
        <f t="shared" si="2032"/>
        <v>0</v>
      </c>
      <c r="EI98" s="11"/>
      <c r="EJ98" s="12" t="e">
        <f t="shared" si="1986"/>
        <v>#DIV/0!</v>
      </c>
      <c r="EK98" s="11"/>
      <c r="EL98" s="12" t="e">
        <f t="shared" si="1987"/>
        <v>#DIV/0!</v>
      </c>
      <c r="EM98" s="11"/>
      <c r="EN98" s="11"/>
      <c r="EO98" s="18"/>
      <c r="EP98" s="20"/>
      <c r="EQ98" s="10"/>
      <c r="ER98" s="11"/>
      <c r="ES98" s="74">
        <f t="shared" si="2033"/>
        <v>0</v>
      </c>
      <c r="ET98" s="74">
        <f t="shared" si="2033"/>
        <v>0</v>
      </c>
      <c r="EU98" s="11"/>
      <c r="EV98" s="12" t="e">
        <f t="shared" si="1989"/>
        <v>#DIV/0!</v>
      </c>
      <c r="EW98" s="11"/>
      <c r="EX98" s="12" t="e">
        <f t="shared" si="1990"/>
        <v>#DIV/0!</v>
      </c>
      <c r="EY98" s="11"/>
      <c r="EZ98" s="11"/>
      <c r="FA98" s="18"/>
      <c r="FB98" s="20"/>
      <c r="FC98" s="10"/>
      <c r="FD98" s="11"/>
      <c r="FE98" s="74">
        <f t="shared" si="2034"/>
        <v>0</v>
      </c>
      <c r="FF98" s="74">
        <f t="shared" si="2034"/>
        <v>0</v>
      </c>
      <c r="FG98" s="11"/>
      <c r="FH98" s="12" t="e">
        <f t="shared" si="1992"/>
        <v>#DIV/0!</v>
      </c>
      <c r="FI98" s="11"/>
      <c r="FJ98" s="12" t="e">
        <f t="shared" si="1993"/>
        <v>#DIV/0!</v>
      </c>
      <c r="FK98" s="11"/>
      <c r="FL98" s="11"/>
      <c r="FM98" s="18"/>
      <c r="FN98" s="20"/>
      <c r="FO98" s="10"/>
      <c r="FP98" s="11"/>
      <c r="FQ98" s="74">
        <f t="shared" si="2035"/>
        <v>0</v>
      </c>
      <c r="FR98" s="74">
        <f t="shared" si="2035"/>
        <v>0</v>
      </c>
      <c r="FS98" s="11"/>
      <c r="FT98" s="12" t="e">
        <f t="shared" si="1995"/>
        <v>#DIV/0!</v>
      </c>
      <c r="FU98" s="11"/>
      <c r="FV98" s="12" t="e">
        <f t="shared" si="1996"/>
        <v>#DIV/0!</v>
      </c>
      <c r="FW98" s="11"/>
      <c r="FX98" s="11"/>
      <c r="FY98" s="18"/>
      <c r="FZ98" s="20"/>
      <c r="GA98" s="10"/>
      <c r="GB98" s="11"/>
      <c r="GC98" s="74">
        <f t="shared" si="2036"/>
        <v>0</v>
      </c>
      <c r="GD98" s="74">
        <f t="shared" si="2036"/>
        <v>0</v>
      </c>
      <c r="GE98" s="11"/>
      <c r="GF98" s="12" t="e">
        <f t="shared" si="1998"/>
        <v>#DIV/0!</v>
      </c>
      <c r="GG98" s="11"/>
      <c r="GH98" s="12" t="e">
        <f t="shared" si="1999"/>
        <v>#DIV/0!</v>
      </c>
      <c r="GI98" s="11"/>
      <c r="GJ98" s="11"/>
      <c r="GK98" s="18"/>
      <c r="GL98" s="20"/>
      <c r="GM98" s="10"/>
      <c r="GN98" s="11"/>
      <c r="GO98" s="74">
        <f t="shared" si="2037"/>
        <v>0</v>
      </c>
      <c r="GP98" s="74">
        <f t="shared" si="2037"/>
        <v>0</v>
      </c>
      <c r="GQ98" s="11"/>
      <c r="GR98" s="12" t="e">
        <f t="shared" si="2001"/>
        <v>#DIV/0!</v>
      </c>
      <c r="GS98" s="11"/>
      <c r="GT98" s="12" t="e">
        <f t="shared" si="2002"/>
        <v>#DIV/0!</v>
      </c>
      <c r="GU98" s="11"/>
      <c r="GV98" s="11"/>
      <c r="GW98" s="18"/>
      <c r="GX98" s="20"/>
      <c r="GY98" s="10"/>
      <c r="GZ98" s="11"/>
      <c r="HA98" s="74">
        <f t="shared" si="2038"/>
        <v>0</v>
      </c>
      <c r="HB98" s="74">
        <f t="shared" si="2038"/>
        <v>0</v>
      </c>
      <c r="HC98" s="11"/>
      <c r="HD98" s="12" t="e">
        <f t="shared" si="2004"/>
        <v>#DIV/0!</v>
      </c>
      <c r="HE98" s="11"/>
      <c r="HF98" s="12" t="e">
        <f t="shared" si="2005"/>
        <v>#DIV/0!</v>
      </c>
      <c r="HG98" s="11"/>
      <c r="HH98" s="11"/>
      <c r="HI98" s="18"/>
      <c r="HJ98" s="20"/>
      <c r="HK98" s="10">
        <f t="shared" si="2006"/>
        <v>1</v>
      </c>
      <c r="HL98" s="11">
        <f t="shared" si="2007"/>
        <v>1</v>
      </c>
      <c r="HM98" s="11">
        <f t="shared" si="2008"/>
        <v>3385</v>
      </c>
      <c r="HN98" s="11">
        <f t="shared" si="2009"/>
        <v>284</v>
      </c>
      <c r="HO98" s="11">
        <f t="shared" si="2010"/>
        <v>2011</v>
      </c>
      <c r="HP98" s="202">
        <f t="shared" si="2011"/>
        <v>0.59409158050221567</v>
      </c>
      <c r="HQ98" s="15">
        <f t="shared" si="2012"/>
        <v>99</v>
      </c>
      <c r="HR98" s="12">
        <f t="shared" si="2013"/>
        <v>4.9229239184485331E-2</v>
      </c>
      <c r="HS98" s="16">
        <v>65.7</v>
      </c>
      <c r="HT98" s="17">
        <v>1842</v>
      </c>
      <c r="HU98" s="16">
        <f t="shared" si="2014"/>
        <v>91.596220785678767</v>
      </c>
      <c r="HV98" s="18"/>
      <c r="HW98" s="20"/>
    </row>
    <row r="99" spans="1:231" ht="18.75" x14ac:dyDescent="0.25">
      <c r="A99" s="211"/>
      <c r="B99" s="41">
        <f t="shared" si="1844"/>
        <v>44579</v>
      </c>
      <c r="C99" s="10"/>
      <c r="D99" s="11"/>
      <c r="E99" s="74">
        <f t="shared" si="2015"/>
        <v>648</v>
      </c>
      <c r="F99" s="74">
        <f t="shared" si="2016"/>
        <v>55</v>
      </c>
      <c r="G99" s="11">
        <v>370</v>
      </c>
      <c r="H99" s="12">
        <f t="shared" si="1948"/>
        <v>0.62037037037037035</v>
      </c>
      <c r="I99" s="11">
        <v>32</v>
      </c>
      <c r="J99" s="12">
        <f t="shared" si="1949"/>
        <v>7.9601990049751242E-2</v>
      </c>
      <c r="K99" s="13"/>
      <c r="L99" s="13"/>
      <c r="M99" s="25">
        <v>3965</v>
      </c>
      <c r="N99" s="38">
        <v>4360</v>
      </c>
      <c r="O99" s="10">
        <v>3</v>
      </c>
      <c r="P99" s="11"/>
      <c r="Q99" s="74">
        <f t="shared" si="2017"/>
        <v>620</v>
      </c>
      <c r="R99" s="74">
        <f t="shared" si="2018"/>
        <v>54</v>
      </c>
      <c r="S99" s="11">
        <v>320</v>
      </c>
      <c r="T99" s="12">
        <f t="shared" si="1952"/>
        <v>0.5580645161290323</v>
      </c>
      <c r="U99" s="11">
        <v>26</v>
      </c>
      <c r="V99" s="12">
        <f t="shared" si="1953"/>
        <v>7.5144508670520235E-2</v>
      </c>
      <c r="W99" s="13"/>
      <c r="X99" s="13"/>
      <c r="Y99" s="25">
        <v>3965</v>
      </c>
      <c r="Z99" s="38">
        <v>4360</v>
      </c>
      <c r="AA99" s="10"/>
      <c r="AB99" s="11"/>
      <c r="AC99" s="74">
        <f t="shared" si="2019"/>
        <v>637</v>
      </c>
      <c r="AD99" s="74">
        <f t="shared" si="2020"/>
        <v>52</v>
      </c>
      <c r="AE99" s="11">
        <v>360</v>
      </c>
      <c r="AF99" s="12">
        <f t="shared" si="1956"/>
        <v>0.59811616954474101</v>
      </c>
      <c r="AG99" s="11">
        <v>21</v>
      </c>
      <c r="AH99" s="12">
        <f t="shared" si="1957"/>
        <v>5.5118110236220472E-2</v>
      </c>
      <c r="AI99" s="13"/>
      <c r="AJ99" s="13"/>
      <c r="AK99" s="25">
        <v>3965</v>
      </c>
      <c r="AL99" s="38">
        <v>4360</v>
      </c>
      <c r="AM99" s="10"/>
      <c r="AN99" s="11"/>
      <c r="AO99" s="74">
        <f t="shared" si="2021"/>
        <v>188</v>
      </c>
      <c r="AP99" s="74">
        <f t="shared" si="2022"/>
        <v>15</v>
      </c>
      <c r="AQ99" s="11">
        <v>122</v>
      </c>
      <c r="AR99" s="12">
        <f t="shared" si="1960"/>
        <v>0.67553191489361697</v>
      </c>
      <c r="AS99" s="11">
        <v>5</v>
      </c>
      <c r="AT99" s="12">
        <f t="shared" si="1961"/>
        <v>3.937007874015748E-2</v>
      </c>
      <c r="AU99" s="13"/>
      <c r="AV99" s="13"/>
      <c r="AW99" s="25">
        <v>3965</v>
      </c>
      <c r="AX99" s="38">
        <v>4360</v>
      </c>
      <c r="AY99" s="10">
        <v>1</v>
      </c>
      <c r="AZ99" s="11"/>
      <c r="BA99" s="74">
        <f t="shared" si="2023"/>
        <v>646</v>
      </c>
      <c r="BB99" s="74">
        <f t="shared" si="2024"/>
        <v>55</v>
      </c>
      <c r="BC99" s="11">
        <v>340</v>
      </c>
      <c r="BD99" s="12">
        <f t="shared" si="1964"/>
        <v>0.55572755417956654</v>
      </c>
      <c r="BE99" s="11">
        <v>19</v>
      </c>
      <c r="BF99" s="12">
        <f t="shared" si="1965"/>
        <v>5.2924791086350974E-2</v>
      </c>
      <c r="BG99" s="13"/>
      <c r="BH99" s="13"/>
      <c r="BI99" s="25">
        <v>3965</v>
      </c>
      <c r="BJ99" s="38">
        <v>4360</v>
      </c>
      <c r="BK99" s="10"/>
      <c r="BL99" s="11"/>
      <c r="BM99" s="74">
        <f t="shared" si="2025"/>
        <v>642</v>
      </c>
      <c r="BN99" s="74">
        <f t="shared" si="2026"/>
        <v>53</v>
      </c>
      <c r="BO99" s="11">
        <v>345</v>
      </c>
      <c r="BP99" s="12">
        <f t="shared" si="1968"/>
        <v>0.56074766355140182</v>
      </c>
      <c r="BQ99" s="11">
        <v>15</v>
      </c>
      <c r="BR99" s="12">
        <f t="shared" si="1969"/>
        <v>4.1666666666666664E-2</v>
      </c>
      <c r="BS99" s="13"/>
      <c r="BT99" s="13"/>
      <c r="BU99" s="25">
        <v>3965</v>
      </c>
      <c r="BV99" s="38">
        <v>4360</v>
      </c>
      <c r="BW99" s="10"/>
      <c r="BX99" s="11"/>
      <c r="BY99" s="74">
        <f t="shared" si="2027"/>
        <v>0</v>
      </c>
      <c r="BZ99" s="74">
        <f t="shared" si="2027"/>
        <v>0</v>
      </c>
      <c r="CA99" s="11"/>
      <c r="CB99" s="12" t="e">
        <f t="shared" si="1971"/>
        <v>#DIV/0!</v>
      </c>
      <c r="CC99" s="11"/>
      <c r="CD99" s="12" t="e">
        <f t="shared" si="1972"/>
        <v>#DIV/0!</v>
      </c>
      <c r="CE99" s="13"/>
      <c r="CF99" s="13"/>
      <c r="CG99" s="25"/>
      <c r="CH99" s="38"/>
      <c r="CI99" s="10"/>
      <c r="CJ99" s="11"/>
      <c r="CK99" s="74">
        <f t="shared" si="2028"/>
        <v>0</v>
      </c>
      <c r="CL99" s="74">
        <f t="shared" si="2028"/>
        <v>0</v>
      </c>
      <c r="CM99" s="11"/>
      <c r="CN99" s="12" t="e">
        <f t="shared" si="1974"/>
        <v>#DIV/0!</v>
      </c>
      <c r="CO99" s="11"/>
      <c r="CP99" s="12" t="e">
        <f t="shared" si="1975"/>
        <v>#DIV/0!</v>
      </c>
      <c r="CQ99" s="13"/>
      <c r="CR99" s="13"/>
      <c r="CS99" s="25"/>
      <c r="CT99" s="38"/>
      <c r="CU99" s="10"/>
      <c r="CV99" s="11"/>
      <c r="CW99" s="74">
        <f t="shared" si="2029"/>
        <v>0</v>
      </c>
      <c r="CX99" s="74">
        <f t="shared" si="2029"/>
        <v>0</v>
      </c>
      <c r="CY99" s="11"/>
      <c r="CZ99" s="12" t="e">
        <f t="shared" si="1977"/>
        <v>#DIV/0!</v>
      </c>
      <c r="DA99" s="11"/>
      <c r="DB99" s="12" t="e">
        <f t="shared" si="1978"/>
        <v>#DIV/0!</v>
      </c>
      <c r="DC99" s="13"/>
      <c r="DD99" s="13"/>
      <c r="DE99" s="25"/>
      <c r="DF99" s="38"/>
      <c r="DG99" s="10"/>
      <c r="DH99" s="11"/>
      <c r="DI99" s="74">
        <f t="shared" si="2030"/>
        <v>0</v>
      </c>
      <c r="DJ99" s="74">
        <f t="shared" si="2030"/>
        <v>0</v>
      </c>
      <c r="DK99" s="11"/>
      <c r="DL99" s="12" t="e">
        <f t="shared" si="1980"/>
        <v>#DIV/0!</v>
      </c>
      <c r="DM99" s="11"/>
      <c r="DN99" s="12" t="e">
        <f t="shared" si="1981"/>
        <v>#DIV/0!</v>
      </c>
      <c r="DO99" s="13"/>
      <c r="DP99" s="13"/>
      <c r="DQ99" s="25"/>
      <c r="DR99" s="38"/>
      <c r="DS99" s="10"/>
      <c r="DT99" s="11"/>
      <c r="DU99" s="74">
        <f t="shared" si="2031"/>
        <v>0</v>
      </c>
      <c r="DV99" s="74">
        <f t="shared" si="2031"/>
        <v>0</v>
      </c>
      <c r="DW99" s="11"/>
      <c r="DX99" s="12" t="e">
        <f t="shared" si="1983"/>
        <v>#DIV/0!</v>
      </c>
      <c r="DY99" s="11"/>
      <c r="DZ99" s="12" t="e">
        <f t="shared" si="1984"/>
        <v>#DIV/0!</v>
      </c>
      <c r="EA99" s="13"/>
      <c r="EB99" s="13"/>
      <c r="EC99" s="25"/>
      <c r="ED99" s="38"/>
      <c r="EE99" s="10"/>
      <c r="EF99" s="11"/>
      <c r="EG99" s="74">
        <f t="shared" si="2032"/>
        <v>0</v>
      </c>
      <c r="EH99" s="74">
        <f t="shared" si="2032"/>
        <v>0</v>
      </c>
      <c r="EI99" s="11"/>
      <c r="EJ99" s="12" t="e">
        <f t="shared" si="1986"/>
        <v>#DIV/0!</v>
      </c>
      <c r="EK99" s="11"/>
      <c r="EL99" s="12" t="e">
        <f t="shared" si="1987"/>
        <v>#DIV/0!</v>
      </c>
      <c r="EM99" s="13"/>
      <c r="EN99" s="13"/>
      <c r="EO99" s="25"/>
      <c r="EP99" s="38"/>
      <c r="EQ99" s="10"/>
      <c r="ER99" s="11"/>
      <c r="ES99" s="74">
        <f t="shared" si="2033"/>
        <v>0</v>
      </c>
      <c r="ET99" s="74">
        <f t="shared" si="2033"/>
        <v>0</v>
      </c>
      <c r="EU99" s="11"/>
      <c r="EV99" s="12" t="e">
        <f t="shared" si="1989"/>
        <v>#DIV/0!</v>
      </c>
      <c r="EW99" s="11"/>
      <c r="EX99" s="12" t="e">
        <f t="shared" si="1990"/>
        <v>#DIV/0!</v>
      </c>
      <c r="EY99" s="13"/>
      <c r="EZ99" s="13"/>
      <c r="FA99" s="25"/>
      <c r="FB99" s="38"/>
      <c r="FC99" s="10"/>
      <c r="FD99" s="11"/>
      <c r="FE99" s="74">
        <f t="shared" si="2034"/>
        <v>0</v>
      </c>
      <c r="FF99" s="74">
        <f t="shared" si="2034"/>
        <v>0</v>
      </c>
      <c r="FG99" s="11"/>
      <c r="FH99" s="12" t="e">
        <f t="shared" si="1992"/>
        <v>#DIV/0!</v>
      </c>
      <c r="FI99" s="11"/>
      <c r="FJ99" s="12" t="e">
        <f t="shared" si="1993"/>
        <v>#DIV/0!</v>
      </c>
      <c r="FK99" s="13"/>
      <c r="FL99" s="13"/>
      <c r="FM99" s="25"/>
      <c r="FN99" s="38"/>
      <c r="FO99" s="10"/>
      <c r="FP99" s="11"/>
      <c r="FQ99" s="74">
        <f t="shared" si="2035"/>
        <v>0</v>
      </c>
      <c r="FR99" s="74">
        <f t="shared" si="2035"/>
        <v>0</v>
      </c>
      <c r="FS99" s="11"/>
      <c r="FT99" s="12" t="e">
        <f t="shared" si="1995"/>
        <v>#DIV/0!</v>
      </c>
      <c r="FU99" s="11"/>
      <c r="FV99" s="12" t="e">
        <f t="shared" si="1996"/>
        <v>#DIV/0!</v>
      </c>
      <c r="FW99" s="13"/>
      <c r="FX99" s="13"/>
      <c r="FY99" s="25"/>
      <c r="FZ99" s="38"/>
      <c r="GA99" s="10"/>
      <c r="GB99" s="11"/>
      <c r="GC99" s="74">
        <f t="shared" si="2036"/>
        <v>0</v>
      </c>
      <c r="GD99" s="74">
        <f t="shared" si="2036"/>
        <v>0</v>
      </c>
      <c r="GE99" s="11"/>
      <c r="GF99" s="12" t="e">
        <f t="shared" si="1998"/>
        <v>#DIV/0!</v>
      </c>
      <c r="GG99" s="11"/>
      <c r="GH99" s="12" t="e">
        <f t="shared" si="1999"/>
        <v>#DIV/0!</v>
      </c>
      <c r="GI99" s="13"/>
      <c r="GJ99" s="13"/>
      <c r="GK99" s="25"/>
      <c r="GL99" s="38"/>
      <c r="GM99" s="10"/>
      <c r="GN99" s="11"/>
      <c r="GO99" s="74">
        <f t="shared" si="2037"/>
        <v>0</v>
      </c>
      <c r="GP99" s="74">
        <f t="shared" si="2037"/>
        <v>0</v>
      </c>
      <c r="GQ99" s="11"/>
      <c r="GR99" s="12" t="e">
        <f t="shared" si="2001"/>
        <v>#DIV/0!</v>
      </c>
      <c r="GS99" s="11"/>
      <c r="GT99" s="12" t="e">
        <f t="shared" si="2002"/>
        <v>#DIV/0!</v>
      </c>
      <c r="GU99" s="13"/>
      <c r="GV99" s="13"/>
      <c r="GW99" s="25"/>
      <c r="GX99" s="38"/>
      <c r="GY99" s="10"/>
      <c r="GZ99" s="11"/>
      <c r="HA99" s="74">
        <f t="shared" si="2038"/>
        <v>0</v>
      </c>
      <c r="HB99" s="74">
        <f t="shared" si="2038"/>
        <v>0</v>
      </c>
      <c r="HC99" s="11"/>
      <c r="HD99" s="12" t="e">
        <f t="shared" si="2004"/>
        <v>#DIV/0!</v>
      </c>
      <c r="HE99" s="11"/>
      <c r="HF99" s="12" t="e">
        <f t="shared" si="2005"/>
        <v>#DIV/0!</v>
      </c>
      <c r="HG99" s="13"/>
      <c r="HH99" s="13"/>
      <c r="HI99" s="25"/>
      <c r="HJ99" s="38"/>
      <c r="HK99" s="10">
        <f t="shared" si="2006"/>
        <v>4</v>
      </c>
      <c r="HL99" s="11">
        <f t="shared" si="2007"/>
        <v>0</v>
      </c>
      <c r="HM99" s="11">
        <f t="shared" si="2008"/>
        <v>3381</v>
      </c>
      <c r="HN99" s="11">
        <f t="shared" si="2009"/>
        <v>284</v>
      </c>
      <c r="HO99" s="11">
        <f t="shared" si="2010"/>
        <v>1975</v>
      </c>
      <c r="HP99" s="202">
        <f t="shared" si="2011"/>
        <v>0.58414670215912456</v>
      </c>
      <c r="HQ99" s="15">
        <f t="shared" si="2012"/>
        <v>118</v>
      </c>
      <c r="HR99" s="12">
        <f t="shared" si="2013"/>
        <v>5.9746835443037973E-2</v>
      </c>
      <c r="HS99" s="16">
        <v>66.099999999999994</v>
      </c>
      <c r="HT99" s="17">
        <v>1766</v>
      </c>
      <c r="HU99" s="16">
        <f t="shared" si="2014"/>
        <v>89.417721518987335</v>
      </c>
      <c r="HV99" s="23">
        <v>3965</v>
      </c>
      <c r="HW99" s="22">
        <v>4360</v>
      </c>
    </row>
    <row r="100" spans="1:231" ht="18.75" x14ac:dyDescent="0.25">
      <c r="A100" s="211"/>
      <c r="B100" s="41">
        <f t="shared" si="1844"/>
        <v>44580</v>
      </c>
      <c r="C100" s="10">
        <v>2</v>
      </c>
      <c r="D100" s="11"/>
      <c r="E100" s="74">
        <f t="shared" si="2015"/>
        <v>646</v>
      </c>
      <c r="F100" s="74">
        <f t="shared" si="2016"/>
        <v>55</v>
      </c>
      <c r="G100" s="11">
        <v>391</v>
      </c>
      <c r="H100" s="12">
        <f t="shared" si="1948"/>
        <v>0.63777089783281737</v>
      </c>
      <c r="I100" s="11">
        <v>21</v>
      </c>
      <c r="J100" s="12">
        <f t="shared" si="1949"/>
        <v>5.0970873786407765E-2</v>
      </c>
      <c r="K100" s="13"/>
      <c r="L100" s="11"/>
      <c r="M100" s="25">
        <v>4299.7222222222226</v>
      </c>
      <c r="N100" s="38">
        <v>4336.4285714285716</v>
      </c>
      <c r="O100" s="10"/>
      <c r="P100" s="11"/>
      <c r="Q100" s="74">
        <f t="shared" si="2017"/>
        <v>620</v>
      </c>
      <c r="R100" s="74">
        <f t="shared" si="2018"/>
        <v>54</v>
      </c>
      <c r="S100" s="11">
        <v>318</v>
      </c>
      <c r="T100" s="12">
        <f t="shared" si="1952"/>
        <v>0.54677419354838708</v>
      </c>
      <c r="U100" s="11">
        <v>21</v>
      </c>
      <c r="V100" s="12">
        <f t="shared" si="1953"/>
        <v>6.1946902654867256E-2</v>
      </c>
      <c r="W100" s="13"/>
      <c r="X100" s="11"/>
      <c r="Y100" s="25">
        <v>4439.4736842105267</v>
      </c>
      <c r="Z100" s="38">
        <v>4672</v>
      </c>
      <c r="AA100" s="10"/>
      <c r="AB100" s="11"/>
      <c r="AC100" s="74">
        <f t="shared" si="2019"/>
        <v>637</v>
      </c>
      <c r="AD100" s="74">
        <f t="shared" si="2020"/>
        <v>52</v>
      </c>
      <c r="AE100" s="11">
        <v>420</v>
      </c>
      <c r="AF100" s="12">
        <f t="shared" si="1956"/>
        <v>0.67660910518053374</v>
      </c>
      <c r="AG100" s="11">
        <v>11</v>
      </c>
      <c r="AH100" s="12">
        <f t="shared" si="1957"/>
        <v>2.5522041763341066E-2</v>
      </c>
      <c r="AI100" s="13"/>
      <c r="AJ100" s="11"/>
      <c r="AK100" s="25">
        <v>4266.666666666667</v>
      </c>
      <c r="AL100" s="38">
        <v>4775</v>
      </c>
      <c r="AM100" s="10">
        <v>1</v>
      </c>
      <c r="AN100" s="11"/>
      <c r="AO100" s="74">
        <f t="shared" si="2021"/>
        <v>187</v>
      </c>
      <c r="AP100" s="74">
        <f t="shared" si="2022"/>
        <v>15</v>
      </c>
      <c r="AQ100" s="11">
        <v>120</v>
      </c>
      <c r="AR100" s="12">
        <f t="shared" si="1960"/>
        <v>0.67914438502673802</v>
      </c>
      <c r="AS100" s="11">
        <v>7</v>
      </c>
      <c r="AT100" s="12">
        <f t="shared" si="1961"/>
        <v>5.5118110236220472E-2</v>
      </c>
      <c r="AU100" s="13"/>
      <c r="AV100" s="11"/>
      <c r="AW100" s="25">
        <v>4202.666666666667</v>
      </c>
      <c r="AX100" s="38">
        <v>4312.8571428571431</v>
      </c>
      <c r="AY100" s="10"/>
      <c r="AZ100" s="11"/>
      <c r="BA100" s="74">
        <f t="shared" si="2023"/>
        <v>646</v>
      </c>
      <c r="BB100" s="74">
        <f t="shared" si="2024"/>
        <v>55</v>
      </c>
      <c r="BC100" s="11">
        <v>370</v>
      </c>
      <c r="BD100" s="12">
        <f t="shared" si="1964"/>
        <v>0.60526315789473684</v>
      </c>
      <c r="BE100" s="11">
        <v>21</v>
      </c>
      <c r="BF100" s="12">
        <f t="shared" si="1965"/>
        <v>5.3708439897698211E-2</v>
      </c>
      <c r="BG100" s="13"/>
      <c r="BH100" s="11"/>
      <c r="BI100" s="25">
        <v>4594.2857142857147</v>
      </c>
      <c r="BJ100" s="38">
        <v>4786.875</v>
      </c>
      <c r="BK100" s="10">
        <v>2</v>
      </c>
      <c r="BL100" s="11"/>
      <c r="BM100" s="74">
        <f t="shared" si="2025"/>
        <v>640</v>
      </c>
      <c r="BN100" s="74">
        <f t="shared" si="2026"/>
        <v>53</v>
      </c>
      <c r="BO100" s="11">
        <v>403</v>
      </c>
      <c r="BP100" s="12">
        <f t="shared" si="1968"/>
        <v>0.65312499999999996</v>
      </c>
      <c r="BQ100" s="11">
        <v>15</v>
      </c>
      <c r="BR100" s="12">
        <f t="shared" si="1969"/>
        <v>3.5885167464114832E-2</v>
      </c>
      <c r="BS100" s="13"/>
      <c r="BT100" s="11"/>
      <c r="BU100" s="25">
        <v>4394.75</v>
      </c>
      <c r="BV100" s="38">
        <v>5186</v>
      </c>
      <c r="BW100" s="10"/>
      <c r="BX100" s="11"/>
      <c r="BY100" s="74">
        <f t="shared" si="2027"/>
        <v>0</v>
      </c>
      <c r="BZ100" s="74">
        <f t="shared" si="2027"/>
        <v>0</v>
      </c>
      <c r="CA100" s="11"/>
      <c r="CB100" s="12" t="e">
        <f t="shared" si="1971"/>
        <v>#DIV/0!</v>
      </c>
      <c r="CC100" s="11"/>
      <c r="CD100" s="12" t="e">
        <f t="shared" si="1972"/>
        <v>#DIV/0!</v>
      </c>
      <c r="CE100" s="13"/>
      <c r="CF100" s="11"/>
      <c r="CG100" s="25"/>
      <c r="CH100" s="38"/>
      <c r="CI100" s="10"/>
      <c r="CJ100" s="11"/>
      <c r="CK100" s="74">
        <f t="shared" si="2028"/>
        <v>0</v>
      </c>
      <c r="CL100" s="74">
        <f t="shared" si="2028"/>
        <v>0</v>
      </c>
      <c r="CM100" s="11"/>
      <c r="CN100" s="12" t="e">
        <f t="shared" si="1974"/>
        <v>#DIV/0!</v>
      </c>
      <c r="CO100" s="11"/>
      <c r="CP100" s="12" t="e">
        <f t="shared" si="1975"/>
        <v>#DIV/0!</v>
      </c>
      <c r="CQ100" s="13"/>
      <c r="CR100" s="11"/>
      <c r="CS100" s="25"/>
      <c r="CT100" s="38"/>
      <c r="CU100" s="10"/>
      <c r="CV100" s="11"/>
      <c r="CW100" s="74">
        <f t="shared" si="2029"/>
        <v>0</v>
      </c>
      <c r="CX100" s="74">
        <f t="shared" si="2029"/>
        <v>0</v>
      </c>
      <c r="CY100" s="11"/>
      <c r="CZ100" s="12" t="e">
        <f t="shared" si="1977"/>
        <v>#DIV/0!</v>
      </c>
      <c r="DA100" s="11"/>
      <c r="DB100" s="12" t="e">
        <f t="shared" si="1978"/>
        <v>#DIV/0!</v>
      </c>
      <c r="DC100" s="13"/>
      <c r="DD100" s="11"/>
      <c r="DE100" s="25"/>
      <c r="DF100" s="38"/>
      <c r="DG100" s="10"/>
      <c r="DH100" s="11"/>
      <c r="DI100" s="74">
        <f t="shared" si="2030"/>
        <v>0</v>
      </c>
      <c r="DJ100" s="74">
        <f t="shared" si="2030"/>
        <v>0</v>
      </c>
      <c r="DK100" s="11"/>
      <c r="DL100" s="12" t="e">
        <f t="shared" si="1980"/>
        <v>#DIV/0!</v>
      </c>
      <c r="DM100" s="11"/>
      <c r="DN100" s="12" t="e">
        <f t="shared" si="1981"/>
        <v>#DIV/0!</v>
      </c>
      <c r="DO100" s="13"/>
      <c r="DP100" s="11"/>
      <c r="DQ100" s="25"/>
      <c r="DR100" s="38"/>
      <c r="DS100" s="10"/>
      <c r="DT100" s="11"/>
      <c r="DU100" s="74">
        <f t="shared" si="2031"/>
        <v>0</v>
      </c>
      <c r="DV100" s="74">
        <f t="shared" si="2031"/>
        <v>0</v>
      </c>
      <c r="DW100" s="11"/>
      <c r="DX100" s="12" t="e">
        <f t="shared" si="1983"/>
        <v>#DIV/0!</v>
      </c>
      <c r="DY100" s="11"/>
      <c r="DZ100" s="12" t="e">
        <f t="shared" si="1984"/>
        <v>#DIV/0!</v>
      </c>
      <c r="EA100" s="13"/>
      <c r="EB100" s="11"/>
      <c r="EC100" s="25"/>
      <c r="ED100" s="38"/>
      <c r="EE100" s="10"/>
      <c r="EF100" s="11"/>
      <c r="EG100" s="74">
        <f t="shared" si="2032"/>
        <v>0</v>
      </c>
      <c r="EH100" s="74">
        <f t="shared" si="2032"/>
        <v>0</v>
      </c>
      <c r="EI100" s="11"/>
      <c r="EJ100" s="12" t="e">
        <f t="shared" si="1986"/>
        <v>#DIV/0!</v>
      </c>
      <c r="EK100" s="11"/>
      <c r="EL100" s="12" t="e">
        <f t="shared" si="1987"/>
        <v>#DIV/0!</v>
      </c>
      <c r="EM100" s="13"/>
      <c r="EN100" s="11"/>
      <c r="EO100" s="25"/>
      <c r="EP100" s="38"/>
      <c r="EQ100" s="10"/>
      <c r="ER100" s="11"/>
      <c r="ES100" s="74">
        <f t="shared" si="2033"/>
        <v>0</v>
      </c>
      <c r="ET100" s="74">
        <f t="shared" si="2033"/>
        <v>0</v>
      </c>
      <c r="EU100" s="11"/>
      <c r="EV100" s="12" t="e">
        <f t="shared" si="1989"/>
        <v>#DIV/0!</v>
      </c>
      <c r="EW100" s="11"/>
      <c r="EX100" s="12" t="e">
        <f t="shared" si="1990"/>
        <v>#DIV/0!</v>
      </c>
      <c r="EY100" s="13"/>
      <c r="EZ100" s="11"/>
      <c r="FA100" s="25"/>
      <c r="FB100" s="38"/>
      <c r="FC100" s="10"/>
      <c r="FD100" s="11"/>
      <c r="FE100" s="74">
        <f t="shared" si="2034"/>
        <v>0</v>
      </c>
      <c r="FF100" s="74">
        <f t="shared" si="2034"/>
        <v>0</v>
      </c>
      <c r="FG100" s="11"/>
      <c r="FH100" s="12" t="e">
        <f t="shared" si="1992"/>
        <v>#DIV/0!</v>
      </c>
      <c r="FI100" s="11"/>
      <c r="FJ100" s="12" t="e">
        <f t="shared" si="1993"/>
        <v>#DIV/0!</v>
      </c>
      <c r="FK100" s="13"/>
      <c r="FL100" s="11"/>
      <c r="FM100" s="25"/>
      <c r="FN100" s="38"/>
      <c r="FO100" s="10"/>
      <c r="FP100" s="11"/>
      <c r="FQ100" s="74">
        <f t="shared" si="2035"/>
        <v>0</v>
      </c>
      <c r="FR100" s="74">
        <f t="shared" si="2035"/>
        <v>0</v>
      </c>
      <c r="FS100" s="11"/>
      <c r="FT100" s="12" t="e">
        <f t="shared" si="1995"/>
        <v>#DIV/0!</v>
      </c>
      <c r="FU100" s="11"/>
      <c r="FV100" s="12" t="e">
        <f t="shared" si="1996"/>
        <v>#DIV/0!</v>
      </c>
      <c r="FW100" s="13"/>
      <c r="FX100" s="11"/>
      <c r="FY100" s="25"/>
      <c r="FZ100" s="38"/>
      <c r="GA100" s="10"/>
      <c r="GB100" s="11"/>
      <c r="GC100" s="74">
        <f t="shared" si="2036"/>
        <v>0</v>
      </c>
      <c r="GD100" s="74">
        <f t="shared" si="2036"/>
        <v>0</v>
      </c>
      <c r="GE100" s="11"/>
      <c r="GF100" s="12" t="e">
        <f t="shared" si="1998"/>
        <v>#DIV/0!</v>
      </c>
      <c r="GG100" s="11"/>
      <c r="GH100" s="12" t="e">
        <f t="shared" si="1999"/>
        <v>#DIV/0!</v>
      </c>
      <c r="GI100" s="13"/>
      <c r="GJ100" s="11"/>
      <c r="GK100" s="25"/>
      <c r="GL100" s="38"/>
      <c r="GM100" s="10"/>
      <c r="GN100" s="11"/>
      <c r="GO100" s="74">
        <f t="shared" si="2037"/>
        <v>0</v>
      </c>
      <c r="GP100" s="74">
        <f t="shared" si="2037"/>
        <v>0</v>
      </c>
      <c r="GQ100" s="11"/>
      <c r="GR100" s="12" t="e">
        <f t="shared" si="2001"/>
        <v>#DIV/0!</v>
      </c>
      <c r="GS100" s="11"/>
      <c r="GT100" s="12" t="e">
        <f t="shared" si="2002"/>
        <v>#DIV/0!</v>
      </c>
      <c r="GU100" s="13"/>
      <c r="GV100" s="11"/>
      <c r="GW100" s="25"/>
      <c r="GX100" s="38"/>
      <c r="GY100" s="10"/>
      <c r="GZ100" s="11"/>
      <c r="HA100" s="74">
        <f t="shared" si="2038"/>
        <v>0</v>
      </c>
      <c r="HB100" s="74">
        <f t="shared" si="2038"/>
        <v>0</v>
      </c>
      <c r="HC100" s="11"/>
      <c r="HD100" s="12" t="e">
        <f t="shared" si="2004"/>
        <v>#DIV/0!</v>
      </c>
      <c r="HE100" s="11"/>
      <c r="HF100" s="12" t="e">
        <f t="shared" si="2005"/>
        <v>#DIV/0!</v>
      </c>
      <c r="HG100" s="13"/>
      <c r="HH100" s="11"/>
      <c r="HI100" s="25"/>
      <c r="HJ100" s="38"/>
      <c r="HK100" s="10">
        <f t="shared" si="2006"/>
        <v>5</v>
      </c>
      <c r="HL100" s="11">
        <f t="shared" si="2007"/>
        <v>0</v>
      </c>
      <c r="HM100" s="11">
        <f t="shared" si="2008"/>
        <v>3376</v>
      </c>
      <c r="HN100" s="11">
        <f t="shared" si="2009"/>
        <v>284</v>
      </c>
      <c r="HO100" s="11">
        <f t="shared" si="2010"/>
        <v>2118</v>
      </c>
      <c r="HP100" s="202">
        <f t="shared" si="2011"/>
        <v>0.62736966824644547</v>
      </c>
      <c r="HQ100" s="15">
        <f t="shared" si="2012"/>
        <v>96</v>
      </c>
      <c r="HR100" s="12">
        <f t="shared" si="2013"/>
        <v>4.5325779036827198E-2</v>
      </c>
      <c r="HS100" s="16">
        <v>65.5</v>
      </c>
      <c r="HT100" s="17">
        <v>1935</v>
      </c>
      <c r="HU100" s="16">
        <f t="shared" si="2014"/>
        <v>91.359773371104808</v>
      </c>
      <c r="HV100" s="23">
        <v>4366.137566137566</v>
      </c>
      <c r="HW100" s="22">
        <v>4720</v>
      </c>
    </row>
    <row r="101" spans="1:231" ht="18.75" x14ac:dyDescent="0.25">
      <c r="A101" s="211"/>
      <c r="B101" s="41">
        <f t="shared" si="1844"/>
        <v>44581</v>
      </c>
      <c r="C101" s="10"/>
      <c r="D101" s="11"/>
      <c r="E101" s="74">
        <f t="shared" si="2015"/>
        <v>646</v>
      </c>
      <c r="F101" s="74">
        <f t="shared" si="2016"/>
        <v>55</v>
      </c>
      <c r="G101" s="11">
        <v>397</v>
      </c>
      <c r="H101" s="12">
        <f t="shared" si="1948"/>
        <v>0.65325077399380804</v>
      </c>
      <c r="I101" s="11">
        <v>25</v>
      </c>
      <c r="J101" s="12">
        <f t="shared" si="1949"/>
        <v>5.9241706161137442E-2</v>
      </c>
      <c r="K101" s="13"/>
      <c r="L101" s="11"/>
      <c r="M101" s="39">
        <v>83.333333333333329</v>
      </c>
      <c r="N101" s="43">
        <v>85.714285714285708</v>
      </c>
      <c r="O101" s="10">
        <v>1</v>
      </c>
      <c r="P101" s="11"/>
      <c r="Q101" s="74">
        <f t="shared" si="2017"/>
        <v>619</v>
      </c>
      <c r="R101" s="74">
        <f t="shared" si="2018"/>
        <v>54</v>
      </c>
      <c r="S101" s="11">
        <v>347</v>
      </c>
      <c r="T101" s="12">
        <f t="shared" si="1952"/>
        <v>0.60743134087237483</v>
      </c>
      <c r="U101" s="11">
        <v>29</v>
      </c>
      <c r="V101" s="12">
        <f t="shared" si="1953"/>
        <v>7.7127659574468085E-2</v>
      </c>
      <c r="W101" s="13"/>
      <c r="X101" s="11"/>
      <c r="Y101" s="39">
        <v>71.05263157894737</v>
      </c>
      <c r="Z101" s="43">
        <v>86.666666666666671</v>
      </c>
      <c r="AA101" s="10">
        <v>1</v>
      </c>
      <c r="AB101" s="11"/>
      <c r="AC101" s="74">
        <f t="shared" si="2019"/>
        <v>636</v>
      </c>
      <c r="AD101" s="74">
        <f t="shared" si="2020"/>
        <v>52</v>
      </c>
      <c r="AE101" s="11">
        <v>388</v>
      </c>
      <c r="AF101" s="12">
        <f t="shared" si="1956"/>
        <v>0.63993710691823902</v>
      </c>
      <c r="AG101" s="11">
        <v>19</v>
      </c>
      <c r="AH101" s="12">
        <f t="shared" si="1957"/>
        <v>4.6683046683046681E-2</v>
      </c>
      <c r="AI101" s="13"/>
      <c r="AJ101" s="11"/>
      <c r="AK101" s="39">
        <v>76.92307692307692</v>
      </c>
      <c r="AL101" s="43">
        <v>100</v>
      </c>
      <c r="AM101" s="10">
        <v>1</v>
      </c>
      <c r="AN101" s="11"/>
      <c r="AO101" s="74">
        <f t="shared" si="2021"/>
        <v>186</v>
      </c>
      <c r="AP101" s="74">
        <f t="shared" si="2022"/>
        <v>15</v>
      </c>
      <c r="AQ101" s="11">
        <v>122</v>
      </c>
      <c r="AR101" s="12">
        <f t="shared" si="1960"/>
        <v>0.68279569892473113</v>
      </c>
      <c r="AS101" s="11">
        <v>5</v>
      </c>
      <c r="AT101" s="12">
        <f t="shared" si="1961"/>
        <v>3.937007874015748E-2</v>
      </c>
      <c r="AU101" s="13"/>
      <c r="AV101" s="11"/>
      <c r="AW101" s="39">
        <v>86.666666666666671</v>
      </c>
      <c r="AX101" s="43">
        <v>100</v>
      </c>
      <c r="AY101" s="10"/>
      <c r="AZ101" s="11"/>
      <c r="BA101" s="74">
        <f t="shared" si="2023"/>
        <v>646</v>
      </c>
      <c r="BB101" s="74">
        <f t="shared" si="2024"/>
        <v>55</v>
      </c>
      <c r="BC101" s="11">
        <v>377</v>
      </c>
      <c r="BD101" s="12">
        <f t="shared" si="1964"/>
        <v>0.6099071207430341</v>
      </c>
      <c r="BE101" s="11">
        <v>17</v>
      </c>
      <c r="BF101" s="12">
        <f t="shared" si="1965"/>
        <v>4.3147208121827409E-2</v>
      </c>
      <c r="BG101" s="13"/>
      <c r="BH101" s="11"/>
      <c r="BI101" s="39">
        <v>71.428571428571431</v>
      </c>
      <c r="BJ101" s="43">
        <v>100</v>
      </c>
      <c r="BK101" s="10">
        <v>3</v>
      </c>
      <c r="BL101" s="11"/>
      <c r="BM101" s="74">
        <f t="shared" si="2025"/>
        <v>637</v>
      </c>
      <c r="BN101" s="74">
        <f t="shared" si="2026"/>
        <v>53</v>
      </c>
      <c r="BO101" s="11">
        <v>394</v>
      </c>
      <c r="BP101" s="12">
        <f t="shared" si="1968"/>
        <v>0.64992150706436425</v>
      </c>
      <c r="BQ101" s="11">
        <v>20</v>
      </c>
      <c r="BR101" s="12">
        <f t="shared" si="1969"/>
        <v>4.8309178743961352E-2</v>
      </c>
      <c r="BS101" s="13"/>
      <c r="BT101" s="11"/>
      <c r="BU101" s="39">
        <v>80</v>
      </c>
      <c r="BV101" s="43">
        <v>100</v>
      </c>
      <c r="BW101" s="10"/>
      <c r="BX101" s="11"/>
      <c r="BY101" s="74">
        <f t="shared" si="2027"/>
        <v>0</v>
      </c>
      <c r="BZ101" s="74">
        <f t="shared" si="2027"/>
        <v>0</v>
      </c>
      <c r="CA101" s="11"/>
      <c r="CB101" s="12" t="e">
        <f t="shared" si="1971"/>
        <v>#DIV/0!</v>
      </c>
      <c r="CC101" s="11"/>
      <c r="CD101" s="12" t="e">
        <f t="shared" si="1972"/>
        <v>#DIV/0!</v>
      </c>
      <c r="CE101" s="13"/>
      <c r="CF101" s="11"/>
      <c r="CG101" s="39"/>
      <c r="CH101" s="43"/>
      <c r="CI101" s="10"/>
      <c r="CJ101" s="11"/>
      <c r="CK101" s="74">
        <f t="shared" si="2028"/>
        <v>0</v>
      </c>
      <c r="CL101" s="74">
        <f t="shared" si="2028"/>
        <v>0</v>
      </c>
      <c r="CM101" s="11"/>
      <c r="CN101" s="12" t="e">
        <f t="shared" si="1974"/>
        <v>#DIV/0!</v>
      </c>
      <c r="CO101" s="11"/>
      <c r="CP101" s="12" t="e">
        <f t="shared" si="1975"/>
        <v>#DIV/0!</v>
      </c>
      <c r="CQ101" s="13"/>
      <c r="CR101" s="11"/>
      <c r="CS101" s="39"/>
      <c r="CT101" s="43"/>
      <c r="CU101" s="10"/>
      <c r="CV101" s="11"/>
      <c r="CW101" s="74">
        <f t="shared" si="2029"/>
        <v>0</v>
      </c>
      <c r="CX101" s="74">
        <f t="shared" si="2029"/>
        <v>0</v>
      </c>
      <c r="CY101" s="11"/>
      <c r="CZ101" s="12" t="e">
        <f t="shared" si="1977"/>
        <v>#DIV/0!</v>
      </c>
      <c r="DA101" s="11"/>
      <c r="DB101" s="12" t="e">
        <f t="shared" si="1978"/>
        <v>#DIV/0!</v>
      </c>
      <c r="DC101" s="13"/>
      <c r="DD101" s="11"/>
      <c r="DE101" s="39"/>
      <c r="DF101" s="43"/>
      <c r="DG101" s="10"/>
      <c r="DH101" s="11"/>
      <c r="DI101" s="74">
        <f t="shared" si="2030"/>
        <v>0</v>
      </c>
      <c r="DJ101" s="74">
        <f t="shared" si="2030"/>
        <v>0</v>
      </c>
      <c r="DK101" s="11"/>
      <c r="DL101" s="12" t="e">
        <f t="shared" si="1980"/>
        <v>#DIV/0!</v>
      </c>
      <c r="DM101" s="11"/>
      <c r="DN101" s="12" t="e">
        <f t="shared" si="1981"/>
        <v>#DIV/0!</v>
      </c>
      <c r="DO101" s="13"/>
      <c r="DP101" s="11"/>
      <c r="DQ101" s="39"/>
      <c r="DR101" s="43"/>
      <c r="DS101" s="10"/>
      <c r="DT101" s="11"/>
      <c r="DU101" s="74">
        <f t="shared" si="2031"/>
        <v>0</v>
      </c>
      <c r="DV101" s="74">
        <f t="shared" si="2031"/>
        <v>0</v>
      </c>
      <c r="DW101" s="11"/>
      <c r="DX101" s="12" t="e">
        <f t="shared" si="1983"/>
        <v>#DIV/0!</v>
      </c>
      <c r="DY101" s="11"/>
      <c r="DZ101" s="12" t="e">
        <f t="shared" si="1984"/>
        <v>#DIV/0!</v>
      </c>
      <c r="EA101" s="13"/>
      <c r="EB101" s="11"/>
      <c r="EC101" s="39"/>
      <c r="ED101" s="43"/>
      <c r="EE101" s="10"/>
      <c r="EF101" s="11"/>
      <c r="EG101" s="74">
        <f t="shared" si="2032"/>
        <v>0</v>
      </c>
      <c r="EH101" s="74">
        <f t="shared" si="2032"/>
        <v>0</v>
      </c>
      <c r="EI101" s="11"/>
      <c r="EJ101" s="12" t="e">
        <f t="shared" si="1986"/>
        <v>#DIV/0!</v>
      </c>
      <c r="EK101" s="11"/>
      <c r="EL101" s="12" t="e">
        <f t="shared" si="1987"/>
        <v>#DIV/0!</v>
      </c>
      <c r="EM101" s="13"/>
      <c r="EN101" s="11"/>
      <c r="EO101" s="39"/>
      <c r="EP101" s="43"/>
      <c r="EQ101" s="10"/>
      <c r="ER101" s="11"/>
      <c r="ES101" s="74">
        <f t="shared" si="2033"/>
        <v>0</v>
      </c>
      <c r="ET101" s="74">
        <f t="shared" si="2033"/>
        <v>0</v>
      </c>
      <c r="EU101" s="11"/>
      <c r="EV101" s="12" t="e">
        <f t="shared" si="1989"/>
        <v>#DIV/0!</v>
      </c>
      <c r="EW101" s="11"/>
      <c r="EX101" s="12" t="e">
        <f t="shared" si="1990"/>
        <v>#DIV/0!</v>
      </c>
      <c r="EY101" s="13"/>
      <c r="EZ101" s="11"/>
      <c r="FA101" s="39"/>
      <c r="FB101" s="43"/>
      <c r="FC101" s="10"/>
      <c r="FD101" s="11"/>
      <c r="FE101" s="74">
        <f t="shared" si="2034"/>
        <v>0</v>
      </c>
      <c r="FF101" s="74">
        <f t="shared" si="2034"/>
        <v>0</v>
      </c>
      <c r="FG101" s="11"/>
      <c r="FH101" s="12" t="e">
        <f t="shared" si="1992"/>
        <v>#DIV/0!</v>
      </c>
      <c r="FI101" s="11"/>
      <c r="FJ101" s="12" t="e">
        <f t="shared" si="1993"/>
        <v>#DIV/0!</v>
      </c>
      <c r="FK101" s="13"/>
      <c r="FL101" s="11"/>
      <c r="FM101" s="39"/>
      <c r="FN101" s="43"/>
      <c r="FO101" s="10"/>
      <c r="FP101" s="11"/>
      <c r="FQ101" s="74">
        <f t="shared" si="2035"/>
        <v>0</v>
      </c>
      <c r="FR101" s="74">
        <f t="shared" si="2035"/>
        <v>0</v>
      </c>
      <c r="FS101" s="11"/>
      <c r="FT101" s="12" t="e">
        <f t="shared" si="1995"/>
        <v>#DIV/0!</v>
      </c>
      <c r="FU101" s="11"/>
      <c r="FV101" s="12" t="e">
        <f t="shared" si="1996"/>
        <v>#DIV/0!</v>
      </c>
      <c r="FW101" s="13"/>
      <c r="FX101" s="11"/>
      <c r="FY101" s="39"/>
      <c r="FZ101" s="43"/>
      <c r="GA101" s="10"/>
      <c r="GB101" s="11"/>
      <c r="GC101" s="74">
        <f t="shared" si="2036"/>
        <v>0</v>
      </c>
      <c r="GD101" s="74">
        <f t="shared" si="2036"/>
        <v>0</v>
      </c>
      <c r="GE101" s="11"/>
      <c r="GF101" s="12" t="e">
        <f t="shared" si="1998"/>
        <v>#DIV/0!</v>
      </c>
      <c r="GG101" s="11"/>
      <c r="GH101" s="12" t="e">
        <f t="shared" si="1999"/>
        <v>#DIV/0!</v>
      </c>
      <c r="GI101" s="13"/>
      <c r="GJ101" s="11"/>
      <c r="GK101" s="39"/>
      <c r="GL101" s="43"/>
      <c r="GM101" s="10"/>
      <c r="GN101" s="11"/>
      <c r="GO101" s="74">
        <f t="shared" si="2037"/>
        <v>0</v>
      </c>
      <c r="GP101" s="74">
        <f t="shared" si="2037"/>
        <v>0</v>
      </c>
      <c r="GQ101" s="11"/>
      <c r="GR101" s="12" t="e">
        <f t="shared" si="2001"/>
        <v>#DIV/0!</v>
      </c>
      <c r="GS101" s="11"/>
      <c r="GT101" s="12" t="e">
        <f t="shared" si="2002"/>
        <v>#DIV/0!</v>
      </c>
      <c r="GU101" s="13"/>
      <c r="GV101" s="11"/>
      <c r="GW101" s="39"/>
      <c r="GX101" s="43"/>
      <c r="GY101" s="10"/>
      <c r="GZ101" s="11"/>
      <c r="HA101" s="74">
        <f t="shared" si="2038"/>
        <v>0</v>
      </c>
      <c r="HB101" s="74">
        <f t="shared" si="2038"/>
        <v>0</v>
      </c>
      <c r="HC101" s="11"/>
      <c r="HD101" s="12" t="e">
        <f t="shared" si="2004"/>
        <v>#DIV/0!</v>
      </c>
      <c r="HE101" s="11"/>
      <c r="HF101" s="12" t="e">
        <f t="shared" si="2005"/>
        <v>#DIV/0!</v>
      </c>
      <c r="HG101" s="13"/>
      <c r="HH101" s="11"/>
      <c r="HI101" s="39"/>
      <c r="HJ101" s="43"/>
      <c r="HK101" s="10">
        <f t="shared" si="2006"/>
        <v>6</v>
      </c>
      <c r="HL101" s="11">
        <f t="shared" si="2007"/>
        <v>0</v>
      </c>
      <c r="HM101" s="11">
        <f t="shared" si="2008"/>
        <v>3370</v>
      </c>
      <c r="HN101" s="11">
        <f t="shared" si="2009"/>
        <v>284</v>
      </c>
      <c r="HO101" s="11">
        <f t="shared" si="2010"/>
        <v>2140</v>
      </c>
      <c r="HP101" s="202">
        <f t="shared" si="2011"/>
        <v>0.63501483679525228</v>
      </c>
      <c r="HQ101" s="15">
        <f t="shared" si="2012"/>
        <v>115</v>
      </c>
      <c r="HR101" s="12">
        <f t="shared" si="2013"/>
        <v>5.3738317757009345E-2</v>
      </c>
      <c r="HS101" s="16">
        <v>65.400000000000006</v>
      </c>
      <c r="HT101" s="17">
        <v>1932</v>
      </c>
      <c r="HU101" s="16">
        <f t="shared" si="2014"/>
        <v>90.280373831775691</v>
      </c>
      <c r="HV101" s="23">
        <v>76.719576719576722</v>
      </c>
      <c r="HW101" s="22">
        <v>86.746987951807228</v>
      </c>
    </row>
    <row r="102" spans="1:231" ht="19.5" thickBot="1" x14ac:dyDescent="0.3">
      <c r="A102" s="211"/>
      <c r="B102" s="42"/>
      <c r="C102" s="26">
        <f t="shared" ref="C102:D102" si="2039">SUM(C95:C101)</f>
        <v>4</v>
      </c>
      <c r="D102" s="27">
        <f t="shared" si="2039"/>
        <v>0</v>
      </c>
      <c r="E102" s="27"/>
      <c r="F102" s="27"/>
      <c r="G102" s="27">
        <f t="shared" ref="G102" si="2040">SUM(G95:G101)</f>
        <v>2640</v>
      </c>
      <c r="H102" s="28">
        <f t="shared" ref="H102" si="2041">((G102+I102)/7)/E101</f>
        <v>0.61963732861565679</v>
      </c>
      <c r="I102" s="27">
        <f t="shared" ref="I102" si="2042">SUM(I95:I101)</f>
        <v>162</v>
      </c>
      <c r="J102" s="28">
        <f t="shared" ref="J102" si="2043">(I102/(I102+G102))</f>
        <v>5.7815845824411134E-2</v>
      </c>
      <c r="K102" s="27"/>
      <c r="L102" s="27"/>
      <c r="M102" s="29">
        <f t="shared" ref="M102:N102" si="2044">M100/M99*100-100</f>
        <v>8.4419223763486144</v>
      </c>
      <c r="N102" s="72">
        <f t="shared" si="2044"/>
        <v>-0.54062909567495865</v>
      </c>
      <c r="O102" s="26">
        <f t="shared" ref="O102:P102" si="2045">SUM(O95:O101)</f>
        <v>8</v>
      </c>
      <c r="P102" s="27">
        <f t="shared" si="2045"/>
        <v>1</v>
      </c>
      <c r="Q102" s="27"/>
      <c r="R102" s="27"/>
      <c r="S102" s="27">
        <f t="shared" ref="S102:S165" si="2046">SUM(S95:S101)</f>
        <v>2358</v>
      </c>
      <c r="T102" s="28">
        <f t="shared" ref="T102" si="2047">((S102+U102)/7)/Q101</f>
        <v>0.57835218093699514</v>
      </c>
      <c r="U102" s="27">
        <f t="shared" ref="U102:U165" si="2048">SUM(U95:U101)</f>
        <v>148</v>
      </c>
      <c r="V102" s="28">
        <f t="shared" ref="V102" si="2049">(U102/(U102+S102))</f>
        <v>5.9058260175578609E-2</v>
      </c>
      <c r="W102" s="27"/>
      <c r="X102" s="27"/>
      <c r="Y102" s="29">
        <f t="shared" ref="Y102:Z102" si="2050">Y100/Y99*100-100</f>
        <v>11.966549412623635</v>
      </c>
      <c r="Z102" s="72">
        <f t="shared" si="2050"/>
        <v>7.1559633027522977</v>
      </c>
      <c r="AA102" s="26">
        <f t="shared" ref="AA102:AB102" si="2051">SUM(AA95:AA101)</f>
        <v>2</v>
      </c>
      <c r="AB102" s="27">
        <f t="shared" si="2051"/>
        <v>0</v>
      </c>
      <c r="AC102" s="27"/>
      <c r="AD102" s="27"/>
      <c r="AE102" s="27">
        <f t="shared" ref="AE102:AE165" si="2052">SUM(AE95:AE101)</f>
        <v>2694</v>
      </c>
      <c r="AF102" s="28">
        <f t="shared" ref="AF102" si="2053">((AE102+AG102)/7)/AC101</f>
        <v>0.63095238095238093</v>
      </c>
      <c r="AG102" s="27">
        <f t="shared" ref="AG102:AG165" si="2054">SUM(AG95:AG101)</f>
        <v>115</v>
      </c>
      <c r="AH102" s="28">
        <f t="shared" ref="AH102" si="2055">(AG102/(AG102+AE102))</f>
        <v>4.0939836240655038E-2</v>
      </c>
      <c r="AI102" s="27"/>
      <c r="AJ102" s="27"/>
      <c r="AK102" s="29">
        <f t="shared" ref="AK102:AL102" si="2056">AK100/AK99*100-100</f>
        <v>7.6082387557797375</v>
      </c>
      <c r="AL102" s="72">
        <f t="shared" si="2056"/>
        <v>9.518348623853214</v>
      </c>
      <c r="AM102" s="26">
        <f t="shared" ref="AM102:AN102" si="2057">SUM(AM95:AM101)</f>
        <v>4</v>
      </c>
      <c r="AN102" s="27">
        <f t="shared" si="2057"/>
        <v>0</v>
      </c>
      <c r="AO102" s="27"/>
      <c r="AP102" s="27"/>
      <c r="AQ102" s="27">
        <f t="shared" ref="AQ102:AQ165" si="2058">SUM(AQ95:AQ101)</f>
        <v>880</v>
      </c>
      <c r="AR102" s="28">
        <f t="shared" ref="AR102" si="2059">((AQ102+AS102)/7)/AO101</f>
        <v>0.70199692780337952</v>
      </c>
      <c r="AS102" s="27">
        <f t="shared" ref="AS102:AS165" si="2060">SUM(AS95:AS101)</f>
        <v>34</v>
      </c>
      <c r="AT102" s="28">
        <f t="shared" ref="AT102" si="2061">(AS102/(AS102+AQ102))</f>
        <v>3.7199124726477024E-2</v>
      </c>
      <c r="AU102" s="27"/>
      <c r="AV102" s="27"/>
      <c r="AW102" s="29">
        <f t="shared" ref="AW102:AX102" si="2062">AW100/AW99*100-100</f>
        <v>5.994115174443067</v>
      </c>
      <c r="AX102" s="72">
        <f t="shared" si="2062"/>
        <v>-1.0812581913499315</v>
      </c>
      <c r="AY102" s="26">
        <f t="shared" ref="AY102:AZ102" si="2063">SUM(AY95:AY101)</f>
        <v>6</v>
      </c>
      <c r="AZ102" s="27">
        <f t="shared" si="2063"/>
        <v>0</v>
      </c>
      <c r="BA102" s="27"/>
      <c r="BB102" s="27"/>
      <c r="BC102" s="27">
        <f t="shared" ref="BC102:BC165" si="2064">SUM(BC95:BC101)</f>
        <v>2573</v>
      </c>
      <c r="BD102" s="28">
        <f t="shared" ref="BD102" si="2065">((BC102+BE102)/7)/BA101</f>
        <v>0.59907120743034059</v>
      </c>
      <c r="BE102" s="27">
        <f t="shared" ref="BE102:BE165" si="2066">SUM(BE95:BE101)</f>
        <v>136</v>
      </c>
      <c r="BF102" s="28">
        <f t="shared" ref="BF102" si="2067">(BE102/(BE102+BC102))</f>
        <v>5.0203026947212993E-2</v>
      </c>
      <c r="BG102" s="27"/>
      <c r="BH102" s="27"/>
      <c r="BI102" s="29">
        <f t="shared" ref="BI102:BJ102" si="2068">BI100/BI99*100-100</f>
        <v>15.871014231669989</v>
      </c>
      <c r="BJ102" s="72">
        <f t="shared" si="2068"/>
        <v>9.7907110091743021</v>
      </c>
      <c r="BK102" s="26">
        <f t="shared" ref="BK102:BL102" si="2069">SUM(BK95:BK101)</f>
        <v>5</v>
      </c>
      <c r="BL102" s="27">
        <f t="shared" si="2069"/>
        <v>0</v>
      </c>
      <c r="BM102" s="27"/>
      <c r="BN102" s="27"/>
      <c r="BO102" s="27">
        <f t="shared" ref="BO102:BO165" si="2070">SUM(BO95:BO101)</f>
        <v>2676</v>
      </c>
      <c r="BP102" s="28">
        <f t="shared" ref="BP102" si="2071">((BO102+BQ102)/7)/BM101</f>
        <v>0.62570082978246244</v>
      </c>
      <c r="BQ102" s="27">
        <f t="shared" ref="BQ102:BQ165" si="2072">SUM(BQ95:BQ101)</f>
        <v>114</v>
      </c>
      <c r="BR102" s="28">
        <f t="shared" ref="BR102" si="2073">(BQ102/(BQ102+BO102))</f>
        <v>4.0860215053763443E-2</v>
      </c>
      <c r="BS102" s="27"/>
      <c r="BT102" s="27"/>
      <c r="BU102" s="29">
        <f t="shared" ref="BU102:BV102" si="2074">BU100/BU99*100-100</f>
        <v>10.83858764186634</v>
      </c>
      <c r="BV102" s="72">
        <f t="shared" si="2074"/>
        <v>18.944954128440372</v>
      </c>
      <c r="BW102" s="26">
        <f t="shared" ref="BW102:BX102" si="2075">SUM(BW95:BW101)</f>
        <v>0</v>
      </c>
      <c r="BX102" s="27">
        <f t="shared" si="2075"/>
        <v>0</v>
      </c>
      <c r="BY102" s="27"/>
      <c r="BZ102" s="27"/>
      <c r="CA102" s="27">
        <f t="shared" ref="CA102" si="2076">SUM(CA95:CA101)</f>
        <v>0</v>
      </c>
      <c r="CB102" s="28" t="e">
        <f t="shared" ref="CB102" si="2077">((CA102+CC102)/7)/BY101</f>
        <v>#DIV/0!</v>
      </c>
      <c r="CC102" s="27">
        <f t="shared" ref="CC102" si="2078">SUM(CC95:CC101)</f>
        <v>0</v>
      </c>
      <c r="CD102" s="28" t="e">
        <f t="shared" ref="CD102" si="2079">(CC102/(CC102+CA102))</f>
        <v>#DIV/0!</v>
      </c>
      <c r="CE102" s="27"/>
      <c r="CF102" s="27"/>
      <c r="CG102" s="29" t="e">
        <f t="shared" ref="CG102:CH102" si="2080">CG100/CG99*100-100</f>
        <v>#DIV/0!</v>
      </c>
      <c r="CH102" s="72" t="e">
        <f t="shared" si="2080"/>
        <v>#DIV/0!</v>
      </c>
      <c r="CI102" s="26">
        <f t="shared" ref="CI102:CJ102" si="2081">SUM(CI95:CI101)</f>
        <v>0</v>
      </c>
      <c r="CJ102" s="27">
        <f t="shared" si="2081"/>
        <v>0</v>
      </c>
      <c r="CK102" s="27"/>
      <c r="CL102" s="27"/>
      <c r="CM102" s="27">
        <f t="shared" ref="CM102" si="2082">SUM(CM95:CM101)</f>
        <v>0</v>
      </c>
      <c r="CN102" s="28" t="e">
        <f t="shared" ref="CN102" si="2083">((CM102+CO102)/7)/CK101</f>
        <v>#DIV/0!</v>
      </c>
      <c r="CO102" s="27">
        <f t="shared" ref="CO102" si="2084">SUM(CO95:CO101)</f>
        <v>0</v>
      </c>
      <c r="CP102" s="28" t="e">
        <f t="shared" ref="CP102" si="2085">(CO102/(CO102+CM102))</f>
        <v>#DIV/0!</v>
      </c>
      <c r="CQ102" s="27"/>
      <c r="CR102" s="27"/>
      <c r="CS102" s="29" t="e">
        <f t="shared" ref="CS102:CT102" si="2086">CS100/CS99*100-100</f>
        <v>#DIV/0!</v>
      </c>
      <c r="CT102" s="72" t="e">
        <f t="shared" si="2086"/>
        <v>#DIV/0!</v>
      </c>
      <c r="CU102" s="26">
        <f t="shared" ref="CU102:CV102" si="2087">SUM(CU95:CU101)</f>
        <v>0</v>
      </c>
      <c r="CV102" s="27">
        <f t="shared" si="2087"/>
        <v>0</v>
      </c>
      <c r="CW102" s="27"/>
      <c r="CX102" s="27"/>
      <c r="CY102" s="27">
        <f t="shared" ref="CY102" si="2088">SUM(CY95:CY101)</f>
        <v>0</v>
      </c>
      <c r="CZ102" s="28" t="e">
        <f t="shared" ref="CZ102" si="2089">((CY102+DA102)/7)/CW101</f>
        <v>#DIV/0!</v>
      </c>
      <c r="DA102" s="27">
        <f t="shared" ref="DA102" si="2090">SUM(DA95:DA101)</f>
        <v>0</v>
      </c>
      <c r="DB102" s="28" t="e">
        <f t="shared" ref="DB102" si="2091">(DA102/(DA102+CY102))</f>
        <v>#DIV/0!</v>
      </c>
      <c r="DC102" s="27"/>
      <c r="DD102" s="27"/>
      <c r="DE102" s="29" t="e">
        <f t="shared" ref="DE102:DF102" si="2092">DE100/DE99*100-100</f>
        <v>#DIV/0!</v>
      </c>
      <c r="DF102" s="72" t="e">
        <f t="shared" si="2092"/>
        <v>#DIV/0!</v>
      </c>
      <c r="DG102" s="26">
        <f t="shared" ref="DG102:DH102" si="2093">SUM(DG95:DG101)</f>
        <v>0</v>
      </c>
      <c r="DH102" s="27">
        <f t="shared" si="2093"/>
        <v>0</v>
      </c>
      <c r="DI102" s="27"/>
      <c r="DJ102" s="27"/>
      <c r="DK102" s="27">
        <f t="shared" ref="DK102" si="2094">SUM(DK95:DK101)</f>
        <v>0</v>
      </c>
      <c r="DL102" s="28" t="e">
        <f t="shared" ref="DL102" si="2095">((DK102+DM102)/7)/DI101</f>
        <v>#DIV/0!</v>
      </c>
      <c r="DM102" s="27">
        <f t="shared" ref="DM102" si="2096">SUM(DM95:DM101)</f>
        <v>0</v>
      </c>
      <c r="DN102" s="28" t="e">
        <f t="shared" ref="DN102" si="2097">(DM102/(DM102+DK102))</f>
        <v>#DIV/0!</v>
      </c>
      <c r="DO102" s="27"/>
      <c r="DP102" s="27"/>
      <c r="DQ102" s="29" t="e">
        <f t="shared" ref="DQ102:DR102" si="2098">DQ100/DQ99*100-100</f>
        <v>#DIV/0!</v>
      </c>
      <c r="DR102" s="72" t="e">
        <f t="shared" si="2098"/>
        <v>#DIV/0!</v>
      </c>
      <c r="DS102" s="26">
        <f t="shared" ref="DS102:DT102" si="2099">SUM(DS95:DS101)</f>
        <v>0</v>
      </c>
      <c r="DT102" s="27">
        <f t="shared" si="2099"/>
        <v>0</v>
      </c>
      <c r="DU102" s="27"/>
      <c r="DV102" s="27"/>
      <c r="DW102" s="27">
        <f t="shared" ref="DW102" si="2100">SUM(DW95:DW101)</f>
        <v>0</v>
      </c>
      <c r="DX102" s="28" t="e">
        <f t="shared" ref="DX102" si="2101">((DW102+DY102)/7)/DU101</f>
        <v>#DIV/0!</v>
      </c>
      <c r="DY102" s="27">
        <f t="shared" ref="DY102" si="2102">SUM(DY95:DY101)</f>
        <v>0</v>
      </c>
      <c r="DZ102" s="28" t="e">
        <f t="shared" ref="DZ102" si="2103">(DY102/(DY102+DW102))</f>
        <v>#DIV/0!</v>
      </c>
      <c r="EA102" s="27"/>
      <c r="EB102" s="27"/>
      <c r="EC102" s="29" t="e">
        <f t="shared" ref="EC102:ED102" si="2104">EC100/EC99*100-100</f>
        <v>#DIV/0!</v>
      </c>
      <c r="ED102" s="72" t="e">
        <f t="shared" si="2104"/>
        <v>#DIV/0!</v>
      </c>
      <c r="EE102" s="26">
        <f t="shared" ref="EE102:EF102" si="2105">SUM(EE95:EE101)</f>
        <v>0</v>
      </c>
      <c r="EF102" s="27">
        <f t="shared" si="2105"/>
        <v>0</v>
      </c>
      <c r="EG102" s="27"/>
      <c r="EH102" s="27"/>
      <c r="EI102" s="27">
        <f t="shared" ref="EI102" si="2106">SUM(EI95:EI101)</f>
        <v>0</v>
      </c>
      <c r="EJ102" s="28" t="e">
        <f t="shared" ref="EJ102" si="2107">((EI102+EK102)/7)/EG101</f>
        <v>#DIV/0!</v>
      </c>
      <c r="EK102" s="27">
        <f t="shared" ref="EK102" si="2108">SUM(EK95:EK101)</f>
        <v>0</v>
      </c>
      <c r="EL102" s="28" t="e">
        <f t="shared" ref="EL102" si="2109">(EK102/(EK102+EI102))</f>
        <v>#DIV/0!</v>
      </c>
      <c r="EM102" s="27"/>
      <c r="EN102" s="27"/>
      <c r="EO102" s="29" t="e">
        <f t="shared" ref="EO102:EP102" si="2110">EO100/EO99*100-100</f>
        <v>#DIV/0!</v>
      </c>
      <c r="EP102" s="72" t="e">
        <f t="shared" si="2110"/>
        <v>#DIV/0!</v>
      </c>
      <c r="EQ102" s="26">
        <f t="shared" ref="EQ102:ER102" si="2111">SUM(EQ95:EQ101)</f>
        <v>0</v>
      </c>
      <c r="ER102" s="27">
        <f t="shared" si="2111"/>
        <v>0</v>
      </c>
      <c r="ES102" s="27"/>
      <c r="ET102" s="27"/>
      <c r="EU102" s="27">
        <f t="shared" ref="EU102" si="2112">SUM(EU95:EU101)</f>
        <v>0</v>
      </c>
      <c r="EV102" s="28" t="e">
        <f t="shared" ref="EV102" si="2113">((EU102+EW102)/7)/ES101</f>
        <v>#DIV/0!</v>
      </c>
      <c r="EW102" s="27">
        <f t="shared" ref="EW102" si="2114">SUM(EW95:EW101)</f>
        <v>0</v>
      </c>
      <c r="EX102" s="28" t="e">
        <f t="shared" ref="EX102" si="2115">(EW102/(EW102+EU102))</f>
        <v>#DIV/0!</v>
      </c>
      <c r="EY102" s="27"/>
      <c r="EZ102" s="27"/>
      <c r="FA102" s="29" t="e">
        <f t="shared" ref="FA102:FB102" si="2116">FA100/FA99*100-100</f>
        <v>#DIV/0!</v>
      </c>
      <c r="FB102" s="72" t="e">
        <f t="shared" si="2116"/>
        <v>#DIV/0!</v>
      </c>
      <c r="FC102" s="26">
        <f t="shared" ref="FC102:FD102" si="2117">SUM(FC95:FC101)</f>
        <v>0</v>
      </c>
      <c r="FD102" s="27">
        <f t="shared" si="2117"/>
        <v>0</v>
      </c>
      <c r="FE102" s="27"/>
      <c r="FF102" s="27"/>
      <c r="FG102" s="27">
        <f t="shared" ref="FG102" si="2118">SUM(FG95:FG101)</f>
        <v>0</v>
      </c>
      <c r="FH102" s="28" t="e">
        <f t="shared" ref="FH102" si="2119">((FG102+FI102)/7)/FE101</f>
        <v>#DIV/0!</v>
      </c>
      <c r="FI102" s="27">
        <f t="shared" ref="FI102" si="2120">SUM(FI95:FI101)</f>
        <v>0</v>
      </c>
      <c r="FJ102" s="28" t="e">
        <f t="shared" ref="FJ102" si="2121">(FI102/(FI102+FG102))</f>
        <v>#DIV/0!</v>
      </c>
      <c r="FK102" s="27"/>
      <c r="FL102" s="27"/>
      <c r="FM102" s="29" t="e">
        <f t="shared" ref="FM102:FN102" si="2122">FM100/FM99*100-100</f>
        <v>#DIV/0!</v>
      </c>
      <c r="FN102" s="72" t="e">
        <f t="shared" si="2122"/>
        <v>#DIV/0!</v>
      </c>
      <c r="FO102" s="26">
        <f t="shared" ref="FO102:FP102" si="2123">SUM(FO95:FO101)</f>
        <v>0</v>
      </c>
      <c r="FP102" s="27">
        <f t="shared" si="2123"/>
        <v>0</v>
      </c>
      <c r="FQ102" s="27"/>
      <c r="FR102" s="27"/>
      <c r="FS102" s="27">
        <f t="shared" ref="FS102" si="2124">SUM(FS95:FS101)</f>
        <v>0</v>
      </c>
      <c r="FT102" s="28" t="e">
        <f t="shared" ref="FT102" si="2125">((FS102+FU102)/7)/FQ101</f>
        <v>#DIV/0!</v>
      </c>
      <c r="FU102" s="27">
        <f t="shared" ref="FU102" si="2126">SUM(FU95:FU101)</f>
        <v>0</v>
      </c>
      <c r="FV102" s="28" t="e">
        <f t="shared" ref="FV102" si="2127">(FU102/(FU102+FS102))</f>
        <v>#DIV/0!</v>
      </c>
      <c r="FW102" s="27"/>
      <c r="FX102" s="27"/>
      <c r="FY102" s="29" t="e">
        <f t="shared" ref="FY102:FZ102" si="2128">FY100/FY99*100-100</f>
        <v>#DIV/0!</v>
      </c>
      <c r="FZ102" s="72" t="e">
        <f t="shared" si="2128"/>
        <v>#DIV/0!</v>
      </c>
      <c r="GA102" s="26">
        <f t="shared" ref="GA102:GB102" si="2129">SUM(GA95:GA101)</f>
        <v>0</v>
      </c>
      <c r="GB102" s="27">
        <f t="shared" si="2129"/>
        <v>0</v>
      </c>
      <c r="GC102" s="27"/>
      <c r="GD102" s="27"/>
      <c r="GE102" s="27">
        <f t="shared" ref="GE102" si="2130">SUM(GE95:GE101)</f>
        <v>0</v>
      </c>
      <c r="GF102" s="28" t="e">
        <f t="shared" ref="GF102" si="2131">((GE102+GG102)/7)/GC101</f>
        <v>#DIV/0!</v>
      </c>
      <c r="GG102" s="27">
        <f t="shared" ref="GG102" si="2132">SUM(GG95:GG101)</f>
        <v>0</v>
      </c>
      <c r="GH102" s="28" t="e">
        <f t="shared" ref="GH102" si="2133">(GG102/(GG102+GE102))</f>
        <v>#DIV/0!</v>
      </c>
      <c r="GI102" s="27"/>
      <c r="GJ102" s="27"/>
      <c r="GK102" s="29" t="e">
        <f t="shared" ref="GK102:GL102" si="2134">GK100/GK99*100-100</f>
        <v>#DIV/0!</v>
      </c>
      <c r="GL102" s="72" t="e">
        <f t="shared" si="2134"/>
        <v>#DIV/0!</v>
      </c>
      <c r="GM102" s="26">
        <f t="shared" ref="GM102:GN102" si="2135">SUM(GM95:GM101)</f>
        <v>0</v>
      </c>
      <c r="GN102" s="27">
        <f t="shared" si="2135"/>
        <v>0</v>
      </c>
      <c r="GO102" s="27"/>
      <c r="GP102" s="27"/>
      <c r="GQ102" s="27">
        <f t="shared" ref="GQ102" si="2136">SUM(GQ95:GQ101)</f>
        <v>0</v>
      </c>
      <c r="GR102" s="28" t="e">
        <f t="shared" ref="GR102" si="2137">((GQ102+GS102)/7)/GO101</f>
        <v>#DIV/0!</v>
      </c>
      <c r="GS102" s="27">
        <f t="shared" ref="GS102" si="2138">SUM(GS95:GS101)</f>
        <v>0</v>
      </c>
      <c r="GT102" s="28" t="e">
        <f t="shared" ref="GT102" si="2139">(GS102/(GS102+GQ102))</f>
        <v>#DIV/0!</v>
      </c>
      <c r="GU102" s="27"/>
      <c r="GV102" s="27"/>
      <c r="GW102" s="29" t="e">
        <f t="shared" ref="GW102:GX102" si="2140">GW100/GW99*100-100</f>
        <v>#DIV/0!</v>
      </c>
      <c r="GX102" s="72" t="e">
        <f t="shared" si="2140"/>
        <v>#DIV/0!</v>
      </c>
      <c r="GY102" s="26">
        <f t="shared" ref="GY102:GZ102" si="2141">SUM(GY95:GY101)</f>
        <v>0</v>
      </c>
      <c r="GZ102" s="27">
        <f t="shared" si="2141"/>
        <v>0</v>
      </c>
      <c r="HA102" s="27"/>
      <c r="HB102" s="27"/>
      <c r="HC102" s="27">
        <f t="shared" ref="HC102" si="2142">SUM(HC95:HC101)</f>
        <v>0</v>
      </c>
      <c r="HD102" s="28" t="e">
        <f t="shared" ref="HD102" si="2143">((HC102+HE102)/7)/HA101</f>
        <v>#DIV/0!</v>
      </c>
      <c r="HE102" s="27">
        <f t="shared" ref="HE102" si="2144">SUM(HE95:HE101)</f>
        <v>0</v>
      </c>
      <c r="HF102" s="28" t="e">
        <f t="shared" ref="HF102" si="2145">(HE102/(HE102+HC102))</f>
        <v>#DIV/0!</v>
      </c>
      <c r="HG102" s="27"/>
      <c r="HH102" s="27"/>
      <c r="HI102" s="29" t="e">
        <f t="shared" ref="HI102:HJ102" si="2146">HI100/HI99*100-100</f>
        <v>#DIV/0!</v>
      </c>
      <c r="HJ102" s="72" t="e">
        <f t="shared" si="2146"/>
        <v>#DIV/0!</v>
      </c>
      <c r="HK102" s="26">
        <f t="shared" si="2006"/>
        <v>29</v>
      </c>
      <c r="HL102" s="27">
        <f t="shared" si="2007"/>
        <v>1</v>
      </c>
      <c r="HM102" s="27"/>
      <c r="HN102" s="27"/>
      <c r="HO102" s="27">
        <f t="shared" si="2010"/>
        <v>14530</v>
      </c>
      <c r="HP102" s="203">
        <f t="shared" ref="HP102" si="2147">+((HO102)/HM101)/7</f>
        <v>0.61593895718524805</v>
      </c>
      <c r="HQ102" s="62">
        <f t="shared" si="2012"/>
        <v>709</v>
      </c>
      <c r="HR102" s="52">
        <f t="shared" si="2013"/>
        <v>4.8795595320027529E-2</v>
      </c>
      <c r="HS102" s="53">
        <f t="shared" ref="HS102:HS165" si="2148">SUM(HS95:HS101)/7</f>
        <v>65.771428571428572</v>
      </c>
      <c r="HT102" s="54">
        <f t="shared" ref="HT102:HT165" si="2149">SUM(HT95:HT101)</f>
        <v>12995</v>
      </c>
      <c r="HU102" s="53">
        <f t="shared" ref="HU102:HU165" si="2150">AVERAGE(HU95:HU101)</f>
        <v>89.422981860712483</v>
      </c>
      <c r="HV102" s="63">
        <f t="shared" ref="HV102:HW102" si="2151">HV100/HV99*100-100</f>
        <v>10.11696257597896</v>
      </c>
      <c r="HW102" s="72">
        <f t="shared" si="2151"/>
        <v>8.2568807339449535</v>
      </c>
    </row>
    <row r="103" spans="1:231" ht="19.5" thickBot="1" x14ac:dyDescent="0.3">
      <c r="A103" s="56"/>
      <c r="B103" s="81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5">
        <f t="shared" ref="HK103:HL103" si="2152">HK102/HM92</f>
        <v>8.5319211532803758E-3</v>
      </c>
      <c r="HL103" s="68">
        <f t="shared" si="2152"/>
        <v>3.5087719298245615E-3</v>
      </c>
      <c r="HM103" s="45"/>
      <c r="HN103" s="45"/>
      <c r="HO103" s="45"/>
      <c r="HP103" s="207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210">
        <v>36</v>
      </c>
      <c r="B104" s="196">
        <f t="shared" ref="B104" si="2153">B101+1</f>
        <v>44582</v>
      </c>
      <c r="C104" s="33">
        <v>1</v>
      </c>
      <c r="D104" s="34"/>
      <c r="E104" s="34">
        <f t="shared" ref="E104" si="2154">E101-C104</f>
        <v>645</v>
      </c>
      <c r="F104" s="34">
        <v>48</v>
      </c>
      <c r="G104" s="34">
        <v>324</v>
      </c>
      <c r="H104" s="35">
        <f t="shared" ref="H104:H110" si="2155">((G104+I104)/E104)</f>
        <v>0.52868217054263567</v>
      </c>
      <c r="I104" s="34">
        <v>17</v>
      </c>
      <c r="J104" s="35">
        <f t="shared" ref="J104:J110" si="2156">I104/(G104+I104)</f>
        <v>4.9853372434017593E-2</v>
      </c>
      <c r="K104" s="36"/>
      <c r="L104" s="34"/>
      <c r="M104" s="34"/>
      <c r="N104" s="37"/>
      <c r="O104" s="33">
        <v>2</v>
      </c>
      <c r="P104" s="34"/>
      <c r="Q104" s="34">
        <f t="shared" ref="Q104" si="2157">Q101-O104</f>
        <v>617</v>
      </c>
      <c r="R104" s="34">
        <v>47</v>
      </c>
      <c r="S104" s="34">
        <v>346</v>
      </c>
      <c r="T104" s="35">
        <f t="shared" ref="T104:T110" si="2158">((S104+U104)/Q104)</f>
        <v>0.59643435980551052</v>
      </c>
      <c r="U104" s="34">
        <v>22</v>
      </c>
      <c r="V104" s="35">
        <f t="shared" ref="V104:V110" si="2159">U104/(S104+U104)</f>
        <v>5.9782608695652176E-2</v>
      </c>
      <c r="W104" s="36"/>
      <c r="X104" s="34"/>
      <c r="Y104" s="34"/>
      <c r="Z104" s="37"/>
      <c r="AA104" s="33">
        <v>1</v>
      </c>
      <c r="AB104" s="34"/>
      <c r="AC104" s="34">
        <f t="shared" ref="AC104" si="2160">AC101-AA104</f>
        <v>635</v>
      </c>
      <c r="AD104" s="34">
        <v>48</v>
      </c>
      <c r="AE104" s="34">
        <v>384</v>
      </c>
      <c r="AF104" s="35">
        <f t="shared" ref="AF104:AF110" si="2161">((AE104+AG104)/AC104)</f>
        <v>0.63622047244094493</v>
      </c>
      <c r="AG104" s="34">
        <v>20</v>
      </c>
      <c r="AH104" s="35">
        <f t="shared" ref="AH104:AH110" si="2162">AG104/(AE104+AG104)</f>
        <v>4.9504950495049507E-2</v>
      </c>
      <c r="AI104" s="36"/>
      <c r="AJ104" s="34"/>
      <c r="AK104" s="34"/>
      <c r="AL104" s="37"/>
      <c r="AM104" s="33"/>
      <c r="AN104" s="34"/>
      <c r="AO104" s="34">
        <f t="shared" ref="AO104" si="2163">AO101-AM104</f>
        <v>186</v>
      </c>
      <c r="AP104" s="34">
        <v>13</v>
      </c>
      <c r="AQ104" s="34">
        <v>114</v>
      </c>
      <c r="AR104" s="35">
        <f t="shared" ref="AR104:AR110" si="2164">((AQ104+AS104)/AO104)</f>
        <v>0.68817204301075274</v>
      </c>
      <c r="AS104" s="34">
        <v>14</v>
      </c>
      <c r="AT104" s="35">
        <f t="shared" ref="AT104:AT110" si="2165">AS104/(AQ104+AS104)</f>
        <v>0.109375</v>
      </c>
      <c r="AU104" s="36"/>
      <c r="AV104" s="34"/>
      <c r="AW104" s="34"/>
      <c r="AX104" s="37"/>
      <c r="AY104" s="33">
        <v>1</v>
      </c>
      <c r="AZ104" s="34"/>
      <c r="BA104" s="34">
        <f t="shared" ref="BA104" si="2166">BA101-AY104</f>
        <v>645</v>
      </c>
      <c r="BB104" s="34">
        <v>49</v>
      </c>
      <c r="BC104" s="34">
        <v>346</v>
      </c>
      <c r="BD104" s="35">
        <f t="shared" ref="BD104:BD110" si="2167">((BC104+BE104)/BA104)</f>
        <v>0.55503875968992245</v>
      </c>
      <c r="BE104" s="34">
        <v>12</v>
      </c>
      <c r="BF104" s="35">
        <f t="shared" ref="BF104:BF110" si="2168">BE104/(BC104+BE104)</f>
        <v>3.3519553072625698E-2</v>
      </c>
      <c r="BG104" s="36"/>
      <c r="BH104" s="34"/>
      <c r="BI104" s="34"/>
      <c r="BJ104" s="37"/>
      <c r="BK104" s="33">
        <v>2</v>
      </c>
      <c r="BL104" s="34"/>
      <c r="BM104" s="34">
        <f t="shared" ref="BM104" si="2169">BM101-BK104</f>
        <v>635</v>
      </c>
      <c r="BN104" s="34">
        <v>48</v>
      </c>
      <c r="BO104" s="34">
        <v>373</v>
      </c>
      <c r="BP104" s="35">
        <f t="shared" ref="BP104:BP110" si="2170">((BO104+BQ104)/BM104)</f>
        <v>0.6094488188976378</v>
      </c>
      <c r="BQ104" s="34">
        <v>14</v>
      </c>
      <c r="BR104" s="35">
        <f t="shared" ref="BR104:BR110" si="2171">BQ104/(BO104+BQ104)</f>
        <v>3.6175710594315243E-2</v>
      </c>
      <c r="BS104" s="36"/>
      <c r="BT104" s="34"/>
      <c r="BU104" s="34"/>
      <c r="BV104" s="37"/>
      <c r="BW104" s="33"/>
      <c r="BX104" s="34"/>
      <c r="BY104" s="34">
        <f t="shared" ref="BY104:BZ104" si="2172">BY101-BW104</f>
        <v>0</v>
      </c>
      <c r="BZ104" s="34">
        <f t="shared" si="2172"/>
        <v>0</v>
      </c>
      <c r="CA104" s="34"/>
      <c r="CB104" s="35" t="e">
        <f t="shared" ref="CB104:CB110" si="2173">((CA104+CC104)/BY104)</f>
        <v>#DIV/0!</v>
      </c>
      <c r="CC104" s="34"/>
      <c r="CD104" s="35" t="e">
        <f t="shared" ref="CD104:CD110" si="2174">CC104/(CA104+CC104)</f>
        <v>#DIV/0!</v>
      </c>
      <c r="CE104" s="36"/>
      <c r="CF104" s="34"/>
      <c r="CG104" s="34"/>
      <c r="CH104" s="37"/>
      <c r="CI104" s="33"/>
      <c r="CJ104" s="34"/>
      <c r="CK104" s="34">
        <f t="shared" ref="CK104:CL104" si="2175">CK101-CI104</f>
        <v>0</v>
      </c>
      <c r="CL104" s="34">
        <f t="shared" si="2175"/>
        <v>0</v>
      </c>
      <c r="CM104" s="34"/>
      <c r="CN104" s="35" t="e">
        <f t="shared" ref="CN104:CN110" si="2176">((CM104+CO104)/CK104)</f>
        <v>#DIV/0!</v>
      </c>
      <c r="CO104" s="34"/>
      <c r="CP104" s="35" t="e">
        <f t="shared" ref="CP104:CP110" si="2177">CO104/(CM104+CO104)</f>
        <v>#DIV/0!</v>
      </c>
      <c r="CQ104" s="36"/>
      <c r="CR104" s="34"/>
      <c r="CS104" s="34"/>
      <c r="CT104" s="37"/>
      <c r="CU104" s="33"/>
      <c r="CV104" s="34"/>
      <c r="CW104" s="34">
        <f t="shared" ref="CW104:CX104" si="2178">CW101-CU104</f>
        <v>0</v>
      </c>
      <c r="CX104" s="34">
        <f t="shared" si="2178"/>
        <v>0</v>
      </c>
      <c r="CY104" s="34"/>
      <c r="CZ104" s="35" t="e">
        <f t="shared" ref="CZ104:CZ110" si="2179">((CY104+DA104)/CW104)</f>
        <v>#DIV/0!</v>
      </c>
      <c r="DA104" s="34"/>
      <c r="DB104" s="35" t="e">
        <f t="shared" ref="DB104:DB110" si="2180">DA104/(CY104+DA104)</f>
        <v>#DIV/0!</v>
      </c>
      <c r="DC104" s="36"/>
      <c r="DD104" s="34"/>
      <c r="DE104" s="34"/>
      <c r="DF104" s="37"/>
      <c r="DG104" s="33"/>
      <c r="DH104" s="34"/>
      <c r="DI104" s="34">
        <f t="shared" ref="DI104:DJ104" si="2181">DI101-DG104</f>
        <v>0</v>
      </c>
      <c r="DJ104" s="34">
        <f t="shared" si="2181"/>
        <v>0</v>
      </c>
      <c r="DK104" s="34"/>
      <c r="DL104" s="35" t="e">
        <f t="shared" ref="DL104:DL110" si="2182">((DK104+DM104)/DI104)</f>
        <v>#DIV/0!</v>
      </c>
      <c r="DM104" s="34"/>
      <c r="DN104" s="35" t="e">
        <f t="shared" ref="DN104:DN110" si="2183">DM104/(DK104+DM104)</f>
        <v>#DIV/0!</v>
      </c>
      <c r="DO104" s="36"/>
      <c r="DP104" s="34"/>
      <c r="DQ104" s="34"/>
      <c r="DR104" s="37"/>
      <c r="DS104" s="33"/>
      <c r="DT104" s="34"/>
      <c r="DU104" s="34">
        <f t="shared" ref="DU104:DV104" si="2184">DU101-DS104</f>
        <v>0</v>
      </c>
      <c r="DV104" s="34">
        <f t="shared" si="2184"/>
        <v>0</v>
      </c>
      <c r="DW104" s="34"/>
      <c r="DX104" s="35" t="e">
        <f t="shared" ref="DX104:DX110" si="2185">((DW104+DY104)/DU104)</f>
        <v>#DIV/0!</v>
      </c>
      <c r="DY104" s="34"/>
      <c r="DZ104" s="35" t="e">
        <f t="shared" ref="DZ104:DZ110" si="2186">DY104/(DW104+DY104)</f>
        <v>#DIV/0!</v>
      </c>
      <c r="EA104" s="36"/>
      <c r="EB104" s="34"/>
      <c r="EC104" s="34"/>
      <c r="ED104" s="37"/>
      <c r="EE104" s="33"/>
      <c r="EF104" s="34"/>
      <c r="EG104" s="34">
        <f t="shared" ref="EG104:EH104" si="2187">EG101-EE104</f>
        <v>0</v>
      </c>
      <c r="EH104" s="34">
        <f t="shared" si="2187"/>
        <v>0</v>
      </c>
      <c r="EI104" s="34"/>
      <c r="EJ104" s="35" t="e">
        <f t="shared" ref="EJ104:EJ110" si="2188">((EI104+EK104)/EG104)</f>
        <v>#DIV/0!</v>
      </c>
      <c r="EK104" s="34"/>
      <c r="EL104" s="35" t="e">
        <f t="shared" ref="EL104:EL110" si="2189">EK104/(EI104+EK104)</f>
        <v>#DIV/0!</v>
      </c>
      <c r="EM104" s="36"/>
      <c r="EN104" s="34"/>
      <c r="EO104" s="34"/>
      <c r="EP104" s="37"/>
      <c r="EQ104" s="33"/>
      <c r="ER104" s="34"/>
      <c r="ES104" s="34">
        <f t="shared" ref="ES104:ET104" si="2190">ES101-EQ104</f>
        <v>0</v>
      </c>
      <c r="ET104" s="34">
        <f t="shared" si="2190"/>
        <v>0</v>
      </c>
      <c r="EU104" s="34"/>
      <c r="EV104" s="35" t="e">
        <f t="shared" ref="EV104:EV110" si="2191">((EU104+EW104)/ES104)</f>
        <v>#DIV/0!</v>
      </c>
      <c r="EW104" s="34"/>
      <c r="EX104" s="35" t="e">
        <f t="shared" ref="EX104:EX110" si="2192">EW104/(EU104+EW104)</f>
        <v>#DIV/0!</v>
      </c>
      <c r="EY104" s="36"/>
      <c r="EZ104" s="34"/>
      <c r="FA104" s="34"/>
      <c r="FB104" s="37"/>
      <c r="FC104" s="33"/>
      <c r="FD104" s="34"/>
      <c r="FE104" s="34">
        <f t="shared" ref="FE104:FF104" si="2193">FE101-FC104</f>
        <v>0</v>
      </c>
      <c r="FF104" s="34">
        <f t="shared" si="2193"/>
        <v>0</v>
      </c>
      <c r="FG104" s="34"/>
      <c r="FH104" s="35" t="e">
        <f t="shared" ref="FH104:FH110" si="2194">((FG104+FI104)/FE104)</f>
        <v>#DIV/0!</v>
      </c>
      <c r="FI104" s="34"/>
      <c r="FJ104" s="35" t="e">
        <f t="shared" ref="FJ104:FJ110" si="2195">FI104/(FG104+FI104)</f>
        <v>#DIV/0!</v>
      </c>
      <c r="FK104" s="36"/>
      <c r="FL104" s="34"/>
      <c r="FM104" s="34"/>
      <c r="FN104" s="37"/>
      <c r="FO104" s="33"/>
      <c r="FP104" s="34"/>
      <c r="FQ104" s="34">
        <f t="shared" ref="FQ104:FR104" si="2196">FQ101-FO104</f>
        <v>0</v>
      </c>
      <c r="FR104" s="34">
        <f t="shared" si="2196"/>
        <v>0</v>
      </c>
      <c r="FS104" s="34"/>
      <c r="FT104" s="35" t="e">
        <f t="shared" ref="FT104:FT110" si="2197">((FS104+FU104)/FQ104)</f>
        <v>#DIV/0!</v>
      </c>
      <c r="FU104" s="34"/>
      <c r="FV104" s="35" t="e">
        <f t="shared" ref="FV104:FV110" si="2198">FU104/(FS104+FU104)</f>
        <v>#DIV/0!</v>
      </c>
      <c r="FW104" s="36"/>
      <c r="FX104" s="34"/>
      <c r="FY104" s="34"/>
      <c r="FZ104" s="37"/>
      <c r="GA104" s="33"/>
      <c r="GB104" s="34"/>
      <c r="GC104" s="34">
        <f t="shared" ref="GC104:GD104" si="2199">GC101-GA104</f>
        <v>0</v>
      </c>
      <c r="GD104" s="34">
        <f t="shared" si="2199"/>
        <v>0</v>
      </c>
      <c r="GE104" s="34"/>
      <c r="GF104" s="35" t="e">
        <f t="shared" ref="GF104:GF110" si="2200">((GE104+GG104)/GC104)</f>
        <v>#DIV/0!</v>
      </c>
      <c r="GG104" s="34"/>
      <c r="GH104" s="35" t="e">
        <f t="shared" ref="GH104:GH110" si="2201">GG104/(GE104+GG104)</f>
        <v>#DIV/0!</v>
      </c>
      <c r="GI104" s="36"/>
      <c r="GJ104" s="34"/>
      <c r="GK104" s="34"/>
      <c r="GL104" s="37"/>
      <c r="GM104" s="33"/>
      <c r="GN104" s="34"/>
      <c r="GO104" s="34">
        <f t="shared" ref="GO104:GP104" si="2202">GO101-GM104</f>
        <v>0</v>
      </c>
      <c r="GP104" s="34">
        <f t="shared" si="2202"/>
        <v>0</v>
      </c>
      <c r="GQ104" s="34"/>
      <c r="GR104" s="35" t="e">
        <f t="shared" ref="GR104:GR110" si="2203">((GQ104+GS104)/GO104)</f>
        <v>#DIV/0!</v>
      </c>
      <c r="GS104" s="34"/>
      <c r="GT104" s="35" t="e">
        <f t="shared" ref="GT104:GT110" si="2204">GS104/(GQ104+GS104)</f>
        <v>#DIV/0!</v>
      </c>
      <c r="GU104" s="36"/>
      <c r="GV104" s="34"/>
      <c r="GW104" s="34"/>
      <c r="GX104" s="37"/>
      <c r="GY104" s="33"/>
      <c r="GZ104" s="34"/>
      <c r="HA104" s="34">
        <f t="shared" ref="HA104:HB104" si="2205">HA101-GY104</f>
        <v>0</v>
      </c>
      <c r="HB104" s="34">
        <f t="shared" si="2205"/>
        <v>0</v>
      </c>
      <c r="HC104" s="34"/>
      <c r="HD104" s="35" t="e">
        <f t="shared" ref="HD104:HD110" si="2206">((HC104+HE104)/HA104)</f>
        <v>#DIV/0!</v>
      </c>
      <c r="HE104" s="34"/>
      <c r="HF104" s="35" t="e">
        <f t="shared" ref="HF104:HF110" si="2207">HE104/(HC104+HE104)</f>
        <v>#DIV/0!</v>
      </c>
      <c r="HG104" s="36"/>
      <c r="HH104" s="34"/>
      <c r="HI104" s="34"/>
      <c r="HJ104" s="37"/>
      <c r="HK104" s="33">
        <f t="shared" ref="HK104:HK111" si="2208">+C104+O104+AA104+AM104+AY104+BK104+BW104+CI104+CU104+DG104+DS104+EE104+EQ104+FC104+FO104+GA104+GM104+GY104</f>
        <v>7</v>
      </c>
      <c r="HL104" s="197">
        <v>31</v>
      </c>
      <c r="HM104" s="34">
        <f t="shared" ref="HM104:HM110" si="2209">+E104+Q104+AC104+AO104+BA104+BM104+BY104+CK104+CW104+DI104+DU104+EG104+ES104+FE104+FQ104+GC104+GO104+HA104</f>
        <v>3363</v>
      </c>
      <c r="HN104" s="34">
        <f t="shared" ref="HN104:HN110" si="2210">+F104+R104+AD104+AP104+BB104+BN104+BZ104+CL104+CX104+DJ104+DV104+EH104+ET104+FF104+FR104+GD104+GP104+HB104</f>
        <v>253</v>
      </c>
      <c r="HO104" s="34">
        <f t="shared" ref="HO104:HO111" si="2211">+G104+S104+AE104+AQ104+BC104+BO104+CA104+CM104+CY104+DK104+DW104+EI104+EU104+FG104+FS104+GE104+GQ104+HC104+I104+U104+AG104+AS104+BE104+BQ104+CC104+CO104+DA104+DM104+DY104+EK104+EW104+FI104+FU104+GG104+GS104+HE104</f>
        <v>1986</v>
      </c>
      <c r="HP104" s="201">
        <f t="shared" ref="HP104:HP110" si="2212">+(HO104)/HM104</f>
        <v>0.59054415700267615</v>
      </c>
      <c r="HQ104" s="48">
        <f t="shared" ref="HQ104:HQ111" si="2213">+I104+U104+AG104+AS104+BE104+BQ104+CC104+CO104+DA104+DM104+DY104+EK104+EW104+FI104+FU104+GG104+GS104+HE104</f>
        <v>99</v>
      </c>
      <c r="HR104" s="35">
        <f t="shared" ref="HR104:HR111" si="2214">+(HQ104/(HO104))</f>
        <v>4.9848942598187312E-2</v>
      </c>
      <c r="HS104" s="49">
        <v>65.5</v>
      </c>
      <c r="HT104" s="50">
        <v>1810</v>
      </c>
      <c r="HU104" s="49">
        <f t="shared" ref="HU104:HU110" si="2215">+HT104/HO104*100</f>
        <v>91.13796576032226</v>
      </c>
      <c r="HV104" s="48"/>
      <c r="HW104" s="37"/>
    </row>
    <row r="105" spans="1:231" ht="18.75" x14ac:dyDescent="0.25">
      <c r="A105" s="211"/>
      <c r="B105" s="41">
        <f t="shared" si="1844"/>
        <v>44583</v>
      </c>
      <c r="C105" s="10">
        <v>1</v>
      </c>
      <c r="D105" s="11">
        <v>1</v>
      </c>
      <c r="E105" s="74">
        <f t="shared" ref="E105:E110" si="2216">E104-C105</f>
        <v>644</v>
      </c>
      <c r="F105" s="74">
        <f t="shared" ref="F105:F110" si="2217">F104-D105</f>
        <v>47</v>
      </c>
      <c r="G105" s="11">
        <v>358</v>
      </c>
      <c r="H105" s="12">
        <f t="shared" si="2155"/>
        <v>0.59782608695652173</v>
      </c>
      <c r="I105" s="11">
        <v>27</v>
      </c>
      <c r="J105" s="12">
        <f t="shared" si="2156"/>
        <v>7.0129870129870125E-2</v>
      </c>
      <c r="K105" s="13"/>
      <c r="L105" s="11"/>
      <c r="M105" s="11"/>
      <c r="N105" s="14"/>
      <c r="O105" s="10"/>
      <c r="P105" s="11"/>
      <c r="Q105" s="74">
        <f t="shared" ref="Q105:Q110" si="2218">Q104-O105</f>
        <v>617</v>
      </c>
      <c r="R105" s="74">
        <f t="shared" ref="R105:R110" si="2219">R104-P105</f>
        <v>47</v>
      </c>
      <c r="S105" s="11">
        <v>292</v>
      </c>
      <c r="T105" s="12">
        <f t="shared" si="2158"/>
        <v>0.49108589951377635</v>
      </c>
      <c r="U105" s="11">
        <v>11</v>
      </c>
      <c r="V105" s="12">
        <f t="shared" si="2159"/>
        <v>3.6303630363036306E-2</v>
      </c>
      <c r="W105" s="13"/>
      <c r="X105" s="11"/>
      <c r="Y105" s="11"/>
      <c r="Z105" s="14"/>
      <c r="AA105" s="10"/>
      <c r="AB105" s="11"/>
      <c r="AC105" s="74">
        <f t="shared" ref="AC105:AC110" si="2220">AC104-AA105</f>
        <v>635</v>
      </c>
      <c r="AD105" s="74">
        <f t="shared" ref="AD105:AD110" si="2221">AD104-AB105</f>
        <v>48</v>
      </c>
      <c r="AE105" s="11">
        <v>380</v>
      </c>
      <c r="AF105" s="12">
        <f t="shared" si="2161"/>
        <v>0.61889763779527562</v>
      </c>
      <c r="AG105" s="11">
        <v>13</v>
      </c>
      <c r="AH105" s="12">
        <f t="shared" si="2162"/>
        <v>3.3078880407124679E-2</v>
      </c>
      <c r="AI105" s="13"/>
      <c r="AJ105" s="11"/>
      <c r="AK105" s="11"/>
      <c r="AL105" s="14"/>
      <c r="AM105" s="10"/>
      <c r="AN105" s="11"/>
      <c r="AO105" s="74">
        <f t="shared" ref="AO105:AO110" si="2222">AO104-AM105</f>
        <v>186</v>
      </c>
      <c r="AP105" s="74">
        <f t="shared" ref="AP105:AP110" si="2223">AP104-AN105</f>
        <v>13</v>
      </c>
      <c r="AQ105" s="11">
        <v>123</v>
      </c>
      <c r="AR105" s="12">
        <f t="shared" si="2164"/>
        <v>0.70430107526881724</v>
      </c>
      <c r="AS105" s="11">
        <v>8</v>
      </c>
      <c r="AT105" s="12">
        <f t="shared" si="2165"/>
        <v>6.1068702290076333E-2</v>
      </c>
      <c r="AU105" s="13"/>
      <c r="AV105" s="11"/>
      <c r="AW105" s="11"/>
      <c r="AX105" s="14"/>
      <c r="AY105" s="10">
        <v>1</v>
      </c>
      <c r="AZ105" s="11"/>
      <c r="BA105" s="74">
        <f t="shared" ref="BA105:BA110" si="2224">BA104-AY105</f>
        <v>644</v>
      </c>
      <c r="BB105" s="74">
        <f t="shared" ref="BB105:BB110" si="2225">BB104-AZ105</f>
        <v>49</v>
      </c>
      <c r="BC105" s="11">
        <v>334</v>
      </c>
      <c r="BD105" s="12">
        <f t="shared" si="2167"/>
        <v>0.52950310559006208</v>
      </c>
      <c r="BE105" s="11">
        <v>7</v>
      </c>
      <c r="BF105" s="12">
        <f t="shared" si="2168"/>
        <v>2.0527859237536656E-2</v>
      </c>
      <c r="BG105" s="13"/>
      <c r="BH105" s="11"/>
      <c r="BI105" s="11"/>
      <c r="BJ105" s="14"/>
      <c r="BK105" s="10"/>
      <c r="BL105" s="11"/>
      <c r="BM105" s="74">
        <f t="shared" ref="BM105:BM110" si="2226">BM104-BK105</f>
        <v>635</v>
      </c>
      <c r="BN105" s="74">
        <f t="shared" ref="BN105:BN110" si="2227">BN104-BL105</f>
        <v>48</v>
      </c>
      <c r="BO105" s="11">
        <v>351</v>
      </c>
      <c r="BP105" s="12">
        <f t="shared" si="2170"/>
        <v>0.59055118110236215</v>
      </c>
      <c r="BQ105" s="11">
        <v>24</v>
      </c>
      <c r="BR105" s="12">
        <f t="shared" si="2171"/>
        <v>6.4000000000000001E-2</v>
      </c>
      <c r="BS105" s="13"/>
      <c r="BT105" s="11"/>
      <c r="BU105" s="11"/>
      <c r="BV105" s="14"/>
      <c r="BW105" s="10"/>
      <c r="BX105" s="11"/>
      <c r="BY105" s="74">
        <f t="shared" ref="BY105:BZ110" si="2228">BY104-BW105</f>
        <v>0</v>
      </c>
      <c r="BZ105" s="74">
        <f t="shared" si="2228"/>
        <v>0</v>
      </c>
      <c r="CA105" s="11"/>
      <c r="CB105" s="12" t="e">
        <f t="shared" si="2173"/>
        <v>#DIV/0!</v>
      </c>
      <c r="CC105" s="11"/>
      <c r="CD105" s="12" t="e">
        <f t="shared" si="2174"/>
        <v>#DIV/0!</v>
      </c>
      <c r="CE105" s="13"/>
      <c r="CF105" s="11"/>
      <c r="CG105" s="11"/>
      <c r="CH105" s="14"/>
      <c r="CI105" s="10"/>
      <c r="CJ105" s="11"/>
      <c r="CK105" s="74">
        <f t="shared" ref="CK105:CL110" si="2229">CK104-CI105</f>
        <v>0</v>
      </c>
      <c r="CL105" s="74">
        <f t="shared" si="2229"/>
        <v>0</v>
      </c>
      <c r="CM105" s="11"/>
      <c r="CN105" s="12" t="e">
        <f t="shared" si="2176"/>
        <v>#DIV/0!</v>
      </c>
      <c r="CO105" s="11"/>
      <c r="CP105" s="12" t="e">
        <f t="shared" si="2177"/>
        <v>#DIV/0!</v>
      </c>
      <c r="CQ105" s="13"/>
      <c r="CR105" s="11"/>
      <c r="CS105" s="11"/>
      <c r="CT105" s="14"/>
      <c r="CU105" s="10"/>
      <c r="CV105" s="11"/>
      <c r="CW105" s="74">
        <f t="shared" ref="CW105:CX110" si="2230">CW104-CU105</f>
        <v>0</v>
      </c>
      <c r="CX105" s="74">
        <f t="shared" si="2230"/>
        <v>0</v>
      </c>
      <c r="CY105" s="11"/>
      <c r="CZ105" s="12" t="e">
        <f t="shared" si="2179"/>
        <v>#DIV/0!</v>
      </c>
      <c r="DA105" s="11"/>
      <c r="DB105" s="12" t="e">
        <f t="shared" si="2180"/>
        <v>#DIV/0!</v>
      </c>
      <c r="DC105" s="13"/>
      <c r="DD105" s="11"/>
      <c r="DE105" s="11"/>
      <c r="DF105" s="14"/>
      <c r="DG105" s="10"/>
      <c r="DH105" s="11"/>
      <c r="DI105" s="74">
        <f t="shared" ref="DI105:DJ110" si="2231">DI104-DG105</f>
        <v>0</v>
      </c>
      <c r="DJ105" s="74">
        <f t="shared" si="2231"/>
        <v>0</v>
      </c>
      <c r="DK105" s="11"/>
      <c r="DL105" s="12" t="e">
        <f t="shared" si="2182"/>
        <v>#DIV/0!</v>
      </c>
      <c r="DM105" s="11"/>
      <c r="DN105" s="12" t="e">
        <f t="shared" si="2183"/>
        <v>#DIV/0!</v>
      </c>
      <c r="DO105" s="13"/>
      <c r="DP105" s="11"/>
      <c r="DQ105" s="11"/>
      <c r="DR105" s="14"/>
      <c r="DS105" s="10"/>
      <c r="DT105" s="11"/>
      <c r="DU105" s="74">
        <f t="shared" ref="DU105:DV110" si="2232">DU104-DS105</f>
        <v>0</v>
      </c>
      <c r="DV105" s="74">
        <f t="shared" si="2232"/>
        <v>0</v>
      </c>
      <c r="DW105" s="11"/>
      <c r="DX105" s="12" t="e">
        <f t="shared" si="2185"/>
        <v>#DIV/0!</v>
      </c>
      <c r="DY105" s="11"/>
      <c r="DZ105" s="12" t="e">
        <f t="shared" si="2186"/>
        <v>#DIV/0!</v>
      </c>
      <c r="EA105" s="13"/>
      <c r="EB105" s="11"/>
      <c r="EC105" s="11"/>
      <c r="ED105" s="14"/>
      <c r="EE105" s="10"/>
      <c r="EF105" s="11"/>
      <c r="EG105" s="74">
        <f t="shared" ref="EG105:EH110" si="2233">EG104-EE105</f>
        <v>0</v>
      </c>
      <c r="EH105" s="74">
        <f t="shared" si="2233"/>
        <v>0</v>
      </c>
      <c r="EI105" s="11"/>
      <c r="EJ105" s="12" t="e">
        <f t="shared" si="2188"/>
        <v>#DIV/0!</v>
      </c>
      <c r="EK105" s="11"/>
      <c r="EL105" s="12" t="e">
        <f t="shared" si="2189"/>
        <v>#DIV/0!</v>
      </c>
      <c r="EM105" s="13"/>
      <c r="EN105" s="11"/>
      <c r="EO105" s="11"/>
      <c r="EP105" s="14"/>
      <c r="EQ105" s="10"/>
      <c r="ER105" s="11"/>
      <c r="ES105" s="74">
        <f t="shared" ref="ES105:ET110" si="2234">ES104-EQ105</f>
        <v>0</v>
      </c>
      <c r="ET105" s="74">
        <f t="shared" si="2234"/>
        <v>0</v>
      </c>
      <c r="EU105" s="11"/>
      <c r="EV105" s="12" t="e">
        <f t="shared" si="2191"/>
        <v>#DIV/0!</v>
      </c>
      <c r="EW105" s="11"/>
      <c r="EX105" s="12" t="e">
        <f t="shared" si="2192"/>
        <v>#DIV/0!</v>
      </c>
      <c r="EY105" s="13"/>
      <c r="EZ105" s="11"/>
      <c r="FA105" s="11"/>
      <c r="FB105" s="14"/>
      <c r="FC105" s="10"/>
      <c r="FD105" s="11"/>
      <c r="FE105" s="74">
        <f t="shared" ref="FE105:FF110" si="2235">FE104-FC105</f>
        <v>0</v>
      </c>
      <c r="FF105" s="74">
        <f t="shared" si="2235"/>
        <v>0</v>
      </c>
      <c r="FG105" s="11"/>
      <c r="FH105" s="12" t="e">
        <f t="shared" si="2194"/>
        <v>#DIV/0!</v>
      </c>
      <c r="FI105" s="11"/>
      <c r="FJ105" s="12" t="e">
        <f t="shared" si="2195"/>
        <v>#DIV/0!</v>
      </c>
      <c r="FK105" s="13"/>
      <c r="FL105" s="11"/>
      <c r="FM105" s="11"/>
      <c r="FN105" s="14"/>
      <c r="FO105" s="10"/>
      <c r="FP105" s="11"/>
      <c r="FQ105" s="74">
        <f t="shared" ref="FQ105:FR110" si="2236">FQ104-FO105</f>
        <v>0</v>
      </c>
      <c r="FR105" s="74">
        <f t="shared" si="2236"/>
        <v>0</v>
      </c>
      <c r="FS105" s="11"/>
      <c r="FT105" s="12" t="e">
        <f t="shared" si="2197"/>
        <v>#DIV/0!</v>
      </c>
      <c r="FU105" s="11"/>
      <c r="FV105" s="12" t="e">
        <f t="shared" si="2198"/>
        <v>#DIV/0!</v>
      </c>
      <c r="FW105" s="13"/>
      <c r="FX105" s="11"/>
      <c r="FY105" s="11"/>
      <c r="FZ105" s="14"/>
      <c r="GA105" s="10"/>
      <c r="GB105" s="11"/>
      <c r="GC105" s="74">
        <f t="shared" ref="GC105:GD110" si="2237">GC104-GA105</f>
        <v>0</v>
      </c>
      <c r="GD105" s="74">
        <f t="shared" si="2237"/>
        <v>0</v>
      </c>
      <c r="GE105" s="11"/>
      <c r="GF105" s="12" t="e">
        <f t="shared" si="2200"/>
        <v>#DIV/0!</v>
      </c>
      <c r="GG105" s="11"/>
      <c r="GH105" s="12" t="e">
        <f t="shared" si="2201"/>
        <v>#DIV/0!</v>
      </c>
      <c r="GI105" s="13"/>
      <c r="GJ105" s="11"/>
      <c r="GK105" s="11"/>
      <c r="GL105" s="14"/>
      <c r="GM105" s="10"/>
      <c r="GN105" s="11"/>
      <c r="GO105" s="74">
        <f t="shared" ref="GO105:GP110" si="2238">GO104-GM105</f>
        <v>0</v>
      </c>
      <c r="GP105" s="74">
        <f t="shared" si="2238"/>
        <v>0</v>
      </c>
      <c r="GQ105" s="11"/>
      <c r="GR105" s="12" t="e">
        <f t="shared" si="2203"/>
        <v>#DIV/0!</v>
      </c>
      <c r="GS105" s="11"/>
      <c r="GT105" s="12" t="e">
        <f t="shared" si="2204"/>
        <v>#DIV/0!</v>
      </c>
      <c r="GU105" s="13"/>
      <c r="GV105" s="11"/>
      <c r="GW105" s="11"/>
      <c r="GX105" s="14"/>
      <c r="GY105" s="10"/>
      <c r="GZ105" s="11"/>
      <c r="HA105" s="74">
        <f t="shared" ref="HA105:HB110" si="2239">HA104-GY105</f>
        <v>0</v>
      </c>
      <c r="HB105" s="74">
        <f t="shared" si="2239"/>
        <v>0</v>
      </c>
      <c r="HC105" s="11"/>
      <c r="HD105" s="12" t="e">
        <f t="shared" si="2206"/>
        <v>#DIV/0!</v>
      </c>
      <c r="HE105" s="11"/>
      <c r="HF105" s="12" t="e">
        <f t="shared" si="2207"/>
        <v>#DIV/0!</v>
      </c>
      <c r="HG105" s="13"/>
      <c r="HH105" s="11"/>
      <c r="HI105" s="11"/>
      <c r="HJ105" s="14"/>
      <c r="HK105" s="10">
        <f t="shared" si="2208"/>
        <v>2</v>
      </c>
      <c r="HL105" s="11">
        <f t="shared" ref="HL105:HL111" si="2240">+D105+P105+AB105+AN105+AZ105+BL105+BX105+CJ105+CV105+DH105+DT105+EF105+ER105+FD105+FP105+GB105+GN105+GZ105</f>
        <v>1</v>
      </c>
      <c r="HM105" s="11">
        <f t="shared" si="2209"/>
        <v>3361</v>
      </c>
      <c r="HN105" s="11">
        <f t="shared" si="2210"/>
        <v>252</v>
      </c>
      <c r="HO105" s="11">
        <f t="shared" si="2211"/>
        <v>1928</v>
      </c>
      <c r="HP105" s="202">
        <f t="shared" si="2212"/>
        <v>0.57363879797679262</v>
      </c>
      <c r="HQ105" s="15">
        <f t="shared" si="2213"/>
        <v>90</v>
      </c>
      <c r="HR105" s="12">
        <f t="shared" si="2214"/>
        <v>4.6680497925311204E-2</v>
      </c>
      <c r="HS105" s="16">
        <v>66.5</v>
      </c>
      <c r="HT105" s="17">
        <v>1768</v>
      </c>
      <c r="HU105" s="16">
        <f t="shared" si="2215"/>
        <v>91.701244813278009</v>
      </c>
      <c r="HV105" s="15"/>
      <c r="HW105" s="14"/>
    </row>
    <row r="106" spans="1:231" ht="18.75" x14ac:dyDescent="0.25">
      <c r="A106" s="211"/>
      <c r="B106" s="41">
        <f t="shared" si="1844"/>
        <v>44584</v>
      </c>
      <c r="C106" s="10"/>
      <c r="D106" s="11"/>
      <c r="E106" s="74">
        <f t="shared" si="2216"/>
        <v>644</v>
      </c>
      <c r="F106" s="74">
        <f t="shared" si="2217"/>
        <v>47</v>
      </c>
      <c r="G106" s="11">
        <v>404</v>
      </c>
      <c r="H106" s="12">
        <f t="shared" si="2155"/>
        <v>0.65838509316770188</v>
      </c>
      <c r="I106" s="11">
        <v>20</v>
      </c>
      <c r="J106" s="12">
        <f t="shared" si="2156"/>
        <v>4.716981132075472E-2</v>
      </c>
      <c r="K106" s="13"/>
      <c r="L106" s="11"/>
      <c r="M106" s="11"/>
      <c r="N106" s="14"/>
      <c r="O106" s="10">
        <v>1</v>
      </c>
      <c r="P106" s="11"/>
      <c r="Q106" s="74">
        <f t="shared" si="2218"/>
        <v>616</v>
      </c>
      <c r="R106" s="74">
        <f t="shared" si="2219"/>
        <v>47</v>
      </c>
      <c r="S106" s="11">
        <v>339</v>
      </c>
      <c r="T106" s="12">
        <f t="shared" si="2158"/>
        <v>0.58603896103896103</v>
      </c>
      <c r="U106" s="11">
        <v>22</v>
      </c>
      <c r="V106" s="12">
        <f t="shared" si="2159"/>
        <v>6.0941828254847646E-2</v>
      </c>
      <c r="W106" s="13"/>
      <c r="X106" s="11"/>
      <c r="Y106" s="11"/>
      <c r="Z106" s="14"/>
      <c r="AA106" s="10"/>
      <c r="AB106" s="11"/>
      <c r="AC106" s="74">
        <f t="shared" si="2220"/>
        <v>635</v>
      </c>
      <c r="AD106" s="74">
        <f t="shared" si="2221"/>
        <v>48</v>
      </c>
      <c r="AE106" s="11">
        <v>417</v>
      </c>
      <c r="AF106" s="12">
        <f t="shared" si="2161"/>
        <v>0.67401574803149611</v>
      </c>
      <c r="AG106" s="11">
        <v>11</v>
      </c>
      <c r="AH106" s="12">
        <f t="shared" si="2162"/>
        <v>2.5700934579439252E-2</v>
      </c>
      <c r="AI106" s="13"/>
      <c r="AJ106" s="11"/>
      <c r="AK106" s="11"/>
      <c r="AL106" s="14"/>
      <c r="AM106" s="10">
        <v>2</v>
      </c>
      <c r="AN106" s="11"/>
      <c r="AO106" s="74">
        <f t="shared" si="2222"/>
        <v>184</v>
      </c>
      <c r="AP106" s="74">
        <f t="shared" si="2223"/>
        <v>13</v>
      </c>
      <c r="AQ106" s="11">
        <v>119</v>
      </c>
      <c r="AR106" s="12">
        <f t="shared" si="2164"/>
        <v>0.67391304347826086</v>
      </c>
      <c r="AS106" s="11">
        <v>5</v>
      </c>
      <c r="AT106" s="12">
        <f t="shared" si="2165"/>
        <v>4.0322580645161289E-2</v>
      </c>
      <c r="AU106" s="13"/>
      <c r="AV106" s="11"/>
      <c r="AW106" s="11"/>
      <c r="AX106" s="14"/>
      <c r="AY106" s="10">
        <v>2</v>
      </c>
      <c r="AZ106" s="11"/>
      <c r="BA106" s="74">
        <f t="shared" si="2224"/>
        <v>642</v>
      </c>
      <c r="BB106" s="74">
        <f t="shared" si="2225"/>
        <v>49</v>
      </c>
      <c r="BC106" s="11">
        <v>379</v>
      </c>
      <c r="BD106" s="12">
        <f t="shared" si="2167"/>
        <v>0.62305295950155759</v>
      </c>
      <c r="BE106" s="11">
        <v>21</v>
      </c>
      <c r="BF106" s="12">
        <f t="shared" si="2168"/>
        <v>5.2499999999999998E-2</v>
      </c>
      <c r="BG106" s="13"/>
      <c r="BH106" s="11"/>
      <c r="BI106" s="11"/>
      <c r="BJ106" s="14"/>
      <c r="BK106" s="10">
        <v>1</v>
      </c>
      <c r="BL106" s="11"/>
      <c r="BM106" s="74">
        <f t="shared" si="2226"/>
        <v>634</v>
      </c>
      <c r="BN106" s="74">
        <f t="shared" si="2227"/>
        <v>48</v>
      </c>
      <c r="BO106" s="11">
        <v>409</v>
      </c>
      <c r="BP106" s="12">
        <f t="shared" si="2170"/>
        <v>0.66719242902208198</v>
      </c>
      <c r="BQ106" s="11">
        <v>14</v>
      </c>
      <c r="BR106" s="12">
        <f t="shared" si="2171"/>
        <v>3.309692671394799E-2</v>
      </c>
      <c r="BS106" s="13"/>
      <c r="BT106" s="11"/>
      <c r="BU106" s="11"/>
      <c r="BV106" s="14"/>
      <c r="BW106" s="10"/>
      <c r="BX106" s="11"/>
      <c r="BY106" s="74">
        <f t="shared" si="2228"/>
        <v>0</v>
      </c>
      <c r="BZ106" s="74">
        <f t="shared" si="2228"/>
        <v>0</v>
      </c>
      <c r="CA106" s="11"/>
      <c r="CB106" s="12" t="e">
        <f t="shared" si="2173"/>
        <v>#DIV/0!</v>
      </c>
      <c r="CC106" s="11"/>
      <c r="CD106" s="12" t="e">
        <f t="shared" si="2174"/>
        <v>#DIV/0!</v>
      </c>
      <c r="CE106" s="13"/>
      <c r="CF106" s="11"/>
      <c r="CG106" s="11"/>
      <c r="CH106" s="14"/>
      <c r="CI106" s="10"/>
      <c r="CJ106" s="11"/>
      <c r="CK106" s="74">
        <f t="shared" si="2229"/>
        <v>0</v>
      </c>
      <c r="CL106" s="74">
        <f t="shared" si="2229"/>
        <v>0</v>
      </c>
      <c r="CM106" s="11"/>
      <c r="CN106" s="12" t="e">
        <f t="shared" si="2176"/>
        <v>#DIV/0!</v>
      </c>
      <c r="CO106" s="11"/>
      <c r="CP106" s="12" t="e">
        <f t="shared" si="2177"/>
        <v>#DIV/0!</v>
      </c>
      <c r="CQ106" s="13"/>
      <c r="CR106" s="11"/>
      <c r="CS106" s="11"/>
      <c r="CT106" s="14"/>
      <c r="CU106" s="10"/>
      <c r="CV106" s="11"/>
      <c r="CW106" s="74">
        <f t="shared" si="2230"/>
        <v>0</v>
      </c>
      <c r="CX106" s="74">
        <f t="shared" si="2230"/>
        <v>0</v>
      </c>
      <c r="CY106" s="11"/>
      <c r="CZ106" s="12" t="e">
        <f t="shared" si="2179"/>
        <v>#DIV/0!</v>
      </c>
      <c r="DA106" s="11"/>
      <c r="DB106" s="12" t="e">
        <f t="shared" si="2180"/>
        <v>#DIV/0!</v>
      </c>
      <c r="DC106" s="13"/>
      <c r="DD106" s="11"/>
      <c r="DE106" s="11"/>
      <c r="DF106" s="14"/>
      <c r="DG106" s="10"/>
      <c r="DH106" s="11"/>
      <c r="DI106" s="74">
        <f t="shared" si="2231"/>
        <v>0</v>
      </c>
      <c r="DJ106" s="74">
        <f t="shared" si="2231"/>
        <v>0</v>
      </c>
      <c r="DK106" s="11"/>
      <c r="DL106" s="12" t="e">
        <f t="shared" si="2182"/>
        <v>#DIV/0!</v>
      </c>
      <c r="DM106" s="11"/>
      <c r="DN106" s="12" t="e">
        <f t="shared" si="2183"/>
        <v>#DIV/0!</v>
      </c>
      <c r="DO106" s="13"/>
      <c r="DP106" s="11"/>
      <c r="DQ106" s="11"/>
      <c r="DR106" s="14"/>
      <c r="DS106" s="10"/>
      <c r="DT106" s="11"/>
      <c r="DU106" s="74">
        <f t="shared" si="2232"/>
        <v>0</v>
      </c>
      <c r="DV106" s="74">
        <f t="shared" si="2232"/>
        <v>0</v>
      </c>
      <c r="DW106" s="11"/>
      <c r="DX106" s="12" t="e">
        <f t="shared" si="2185"/>
        <v>#DIV/0!</v>
      </c>
      <c r="DY106" s="11"/>
      <c r="DZ106" s="12" t="e">
        <f t="shared" si="2186"/>
        <v>#DIV/0!</v>
      </c>
      <c r="EA106" s="13"/>
      <c r="EB106" s="11"/>
      <c r="EC106" s="11"/>
      <c r="ED106" s="14"/>
      <c r="EE106" s="10"/>
      <c r="EF106" s="11"/>
      <c r="EG106" s="74">
        <f t="shared" si="2233"/>
        <v>0</v>
      </c>
      <c r="EH106" s="74">
        <f t="shared" si="2233"/>
        <v>0</v>
      </c>
      <c r="EI106" s="11"/>
      <c r="EJ106" s="12" t="e">
        <f t="shared" si="2188"/>
        <v>#DIV/0!</v>
      </c>
      <c r="EK106" s="11"/>
      <c r="EL106" s="12" t="e">
        <f t="shared" si="2189"/>
        <v>#DIV/0!</v>
      </c>
      <c r="EM106" s="13"/>
      <c r="EN106" s="11"/>
      <c r="EO106" s="11"/>
      <c r="EP106" s="14"/>
      <c r="EQ106" s="10"/>
      <c r="ER106" s="11"/>
      <c r="ES106" s="74">
        <f t="shared" si="2234"/>
        <v>0</v>
      </c>
      <c r="ET106" s="74">
        <f t="shared" si="2234"/>
        <v>0</v>
      </c>
      <c r="EU106" s="11"/>
      <c r="EV106" s="12" t="e">
        <f t="shared" si="2191"/>
        <v>#DIV/0!</v>
      </c>
      <c r="EW106" s="11"/>
      <c r="EX106" s="12" t="e">
        <f t="shared" si="2192"/>
        <v>#DIV/0!</v>
      </c>
      <c r="EY106" s="13"/>
      <c r="EZ106" s="11"/>
      <c r="FA106" s="11"/>
      <c r="FB106" s="14"/>
      <c r="FC106" s="10"/>
      <c r="FD106" s="11"/>
      <c r="FE106" s="74">
        <f t="shared" si="2235"/>
        <v>0</v>
      </c>
      <c r="FF106" s="74">
        <f t="shared" si="2235"/>
        <v>0</v>
      </c>
      <c r="FG106" s="11"/>
      <c r="FH106" s="12" t="e">
        <f t="shared" si="2194"/>
        <v>#DIV/0!</v>
      </c>
      <c r="FI106" s="11"/>
      <c r="FJ106" s="12" t="e">
        <f t="shared" si="2195"/>
        <v>#DIV/0!</v>
      </c>
      <c r="FK106" s="13"/>
      <c r="FL106" s="11"/>
      <c r="FM106" s="11"/>
      <c r="FN106" s="14"/>
      <c r="FO106" s="10"/>
      <c r="FP106" s="11"/>
      <c r="FQ106" s="74">
        <f t="shared" si="2236"/>
        <v>0</v>
      </c>
      <c r="FR106" s="74">
        <f t="shared" si="2236"/>
        <v>0</v>
      </c>
      <c r="FS106" s="11"/>
      <c r="FT106" s="12" t="e">
        <f t="shared" si="2197"/>
        <v>#DIV/0!</v>
      </c>
      <c r="FU106" s="11"/>
      <c r="FV106" s="12" t="e">
        <f t="shared" si="2198"/>
        <v>#DIV/0!</v>
      </c>
      <c r="FW106" s="13"/>
      <c r="FX106" s="11"/>
      <c r="FY106" s="11"/>
      <c r="FZ106" s="14"/>
      <c r="GA106" s="10"/>
      <c r="GB106" s="11"/>
      <c r="GC106" s="74">
        <f t="shared" si="2237"/>
        <v>0</v>
      </c>
      <c r="GD106" s="74">
        <f t="shared" si="2237"/>
        <v>0</v>
      </c>
      <c r="GE106" s="11"/>
      <c r="GF106" s="12" t="e">
        <f t="shared" si="2200"/>
        <v>#DIV/0!</v>
      </c>
      <c r="GG106" s="11"/>
      <c r="GH106" s="12" t="e">
        <f t="shared" si="2201"/>
        <v>#DIV/0!</v>
      </c>
      <c r="GI106" s="13"/>
      <c r="GJ106" s="11"/>
      <c r="GK106" s="11"/>
      <c r="GL106" s="14"/>
      <c r="GM106" s="10"/>
      <c r="GN106" s="11"/>
      <c r="GO106" s="74">
        <f t="shared" si="2238"/>
        <v>0</v>
      </c>
      <c r="GP106" s="74">
        <f t="shared" si="2238"/>
        <v>0</v>
      </c>
      <c r="GQ106" s="11"/>
      <c r="GR106" s="12" t="e">
        <f t="shared" si="2203"/>
        <v>#DIV/0!</v>
      </c>
      <c r="GS106" s="11"/>
      <c r="GT106" s="12" t="e">
        <f t="shared" si="2204"/>
        <v>#DIV/0!</v>
      </c>
      <c r="GU106" s="13"/>
      <c r="GV106" s="11"/>
      <c r="GW106" s="11"/>
      <c r="GX106" s="14"/>
      <c r="GY106" s="10"/>
      <c r="GZ106" s="11"/>
      <c r="HA106" s="74">
        <f t="shared" si="2239"/>
        <v>0</v>
      </c>
      <c r="HB106" s="74">
        <f t="shared" si="2239"/>
        <v>0</v>
      </c>
      <c r="HC106" s="11"/>
      <c r="HD106" s="12" t="e">
        <f t="shared" si="2206"/>
        <v>#DIV/0!</v>
      </c>
      <c r="HE106" s="11"/>
      <c r="HF106" s="12" t="e">
        <f t="shared" si="2207"/>
        <v>#DIV/0!</v>
      </c>
      <c r="HG106" s="13"/>
      <c r="HH106" s="11"/>
      <c r="HI106" s="11"/>
      <c r="HJ106" s="14"/>
      <c r="HK106" s="10">
        <f t="shared" si="2208"/>
        <v>6</v>
      </c>
      <c r="HL106" s="11">
        <f t="shared" si="2240"/>
        <v>0</v>
      </c>
      <c r="HM106" s="11">
        <f t="shared" si="2209"/>
        <v>3355</v>
      </c>
      <c r="HN106" s="11">
        <f t="shared" si="2210"/>
        <v>252</v>
      </c>
      <c r="HO106" s="11">
        <f t="shared" si="2211"/>
        <v>2160</v>
      </c>
      <c r="HP106" s="202">
        <f t="shared" si="2212"/>
        <v>0.64381520119225033</v>
      </c>
      <c r="HQ106" s="15">
        <f t="shared" si="2213"/>
        <v>93</v>
      </c>
      <c r="HR106" s="12">
        <f t="shared" si="2214"/>
        <v>4.3055555555555555E-2</v>
      </c>
      <c r="HS106" s="16">
        <v>66.8</v>
      </c>
      <c r="HT106" s="17">
        <v>1989</v>
      </c>
      <c r="HU106" s="16">
        <f t="shared" si="2215"/>
        <v>92.083333333333329</v>
      </c>
      <c r="HV106" s="15"/>
      <c r="HW106" s="14"/>
    </row>
    <row r="107" spans="1:231" ht="18.75" x14ac:dyDescent="0.25">
      <c r="A107" s="211"/>
      <c r="B107" s="41">
        <f t="shared" si="1844"/>
        <v>44585</v>
      </c>
      <c r="C107" s="10">
        <v>1</v>
      </c>
      <c r="D107" s="11"/>
      <c r="E107" s="74">
        <f t="shared" si="2216"/>
        <v>643</v>
      </c>
      <c r="F107" s="74">
        <f t="shared" si="2217"/>
        <v>47</v>
      </c>
      <c r="G107" s="11">
        <v>363</v>
      </c>
      <c r="H107" s="12">
        <f t="shared" si="2155"/>
        <v>0.59253499222395023</v>
      </c>
      <c r="I107" s="11">
        <v>18</v>
      </c>
      <c r="J107" s="12">
        <f t="shared" si="2156"/>
        <v>4.7244094488188976E-2</v>
      </c>
      <c r="K107" s="11"/>
      <c r="L107" s="11"/>
      <c r="M107" s="18"/>
      <c r="N107" s="20"/>
      <c r="O107" s="10">
        <v>1</v>
      </c>
      <c r="P107" s="11"/>
      <c r="Q107" s="74">
        <f t="shared" si="2218"/>
        <v>615</v>
      </c>
      <c r="R107" s="74">
        <f t="shared" si="2219"/>
        <v>47</v>
      </c>
      <c r="S107" s="11">
        <v>303</v>
      </c>
      <c r="T107" s="12">
        <f t="shared" si="2158"/>
        <v>0.52032520325203258</v>
      </c>
      <c r="U107" s="11">
        <v>17</v>
      </c>
      <c r="V107" s="12">
        <f t="shared" si="2159"/>
        <v>5.3124999999999999E-2</v>
      </c>
      <c r="W107" s="11"/>
      <c r="X107" s="11"/>
      <c r="Y107" s="18"/>
      <c r="Z107" s="20"/>
      <c r="AA107" s="10"/>
      <c r="AB107" s="11"/>
      <c r="AC107" s="74">
        <f t="shared" si="2220"/>
        <v>635</v>
      </c>
      <c r="AD107" s="74">
        <f t="shared" si="2221"/>
        <v>48</v>
      </c>
      <c r="AE107" s="11">
        <v>362</v>
      </c>
      <c r="AF107" s="12">
        <f t="shared" si="2161"/>
        <v>0.59685039370078741</v>
      </c>
      <c r="AG107" s="11">
        <v>17</v>
      </c>
      <c r="AH107" s="12">
        <f t="shared" si="2162"/>
        <v>4.4854881266490766E-2</v>
      </c>
      <c r="AI107" s="11"/>
      <c r="AJ107" s="11"/>
      <c r="AK107" s="18"/>
      <c r="AL107" s="20"/>
      <c r="AM107" s="10"/>
      <c r="AN107" s="11"/>
      <c r="AO107" s="74">
        <f t="shared" si="2222"/>
        <v>184</v>
      </c>
      <c r="AP107" s="74">
        <f t="shared" si="2223"/>
        <v>13</v>
      </c>
      <c r="AQ107" s="11">
        <v>121</v>
      </c>
      <c r="AR107" s="12">
        <f t="shared" si="2164"/>
        <v>0.70652173913043481</v>
      </c>
      <c r="AS107" s="11">
        <v>9</v>
      </c>
      <c r="AT107" s="12">
        <f t="shared" si="2165"/>
        <v>6.9230769230769235E-2</v>
      </c>
      <c r="AU107" s="11"/>
      <c r="AV107" s="11"/>
      <c r="AW107" s="18"/>
      <c r="AX107" s="20"/>
      <c r="AY107" s="10"/>
      <c r="AZ107" s="11"/>
      <c r="BA107" s="74">
        <f t="shared" si="2224"/>
        <v>642</v>
      </c>
      <c r="BB107" s="74">
        <f t="shared" si="2225"/>
        <v>49</v>
      </c>
      <c r="BC107" s="11">
        <v>332</v>
      </c>
      <c r="BD107" s="12">
        <f t="shared" si="2167"/>
        <v>0.5389408099688473</v>
      </c>
      <c r="BE107" s="11">
        <v>14</v>
      </c>
      <c r="BF107" s="12">
        <f t="shared" si="2168"/>
        <v>4.046242774566474E-2</v>
      </c>
      <c r="BG107" s="11"/>
      <c r="BH107" s="11"/>
      <c r="BI107" s="18"/>
      <c r="BJ107" s="20"/>
      <c r="BK107" s="10">
        <v>1</v>
      </c>
      <c r="BL107" s="11"/>
      <c r="BM107" s="74">
        <f t="shared" si="2226"/>
        <v>633</v>
      </c>
      <c r="BN107" s="74">
        <f t="shared" si="2227"/>
        <v>48</v>
      </c>
      <c r="BO107" s="11">
        <v>359</v>
      </c>
      <c r="BP107" s="12">
        <f t="shared" si="2170"/>
        <v>0.59399684044233803</v>
      </c>
      <c r="BQ107" s="11">
        <v>17</v>
      </c>
      <c r="BR107" s="12">
        <f t="shared" si="2171"/>
        <v>4.5212765957446811E-2</v>
      </c>
      <c r="BS107" s="11"/>
      <c r="BT107" s="11"/>
      <c r="BU107" s="18"/>
      <c r="BV107" s="20"/>
      <c r="BW107" s="10"/>
      <c r="BX107" s="11"/>
      <c r="BY107" s="74">
        <f t="shared" si="2228"/>
        <v>0</v>
      </c>
      <c r="BZ107" s="74">
        <f t="shared" si="2228"/>
        <v>0</v>
      </c>
      <c r="CA107" s="11"/>
      <c r="CB107" s="12" t="e">
        <f t="shared" si="2173"/>
        <v>#DIV/0!</v>
      </c>
      <c r="CC107" s="11"/>
      <c r="CD107" s="12" t="e">
        <f t="shared" si="2174"/>
        <v>#DIV/0!</v>
      </c>
      <c r="CE107" s="11"/>
      <c r="CF107" s="11"/>
      <c r="CG107" s="18"/>
      <c r="CH107" s="20"/>
      <c r="CI107" s="10"/>
      <c r="CJ107" s="11"/>
      <c r="CK107" s="74">
        <f t="shared" si="2229"/>
        <v>0</v>
      </c>
      <c r="CL107" s="74">
        <f t="shared" si="2229"/>
        <v>0</v>
      </c>
      <c r="CM107" s="11"/>
      <c r="CN107" s="12" t="e">
        <f t="shared" si="2176"/>
        <v>#DIV/0!</v>
      </c>
      <c r="CO107" s="11"/>
      <c r="CP107" s="12" t="e">
        <f t="shared" si="2177"/>
        <v>#DIV/0!</v>
      </c>
      <c r="CQ107" s="11"/>
      <c r="CR107" s="11"/>
      <c r="CS107" s="18"/>
      <c r="CT107" s="20"/>
      <c r="CU107" s="10"/>
      <c r="CV107" s="11"/>
      <c r="CW107" s="74">
        <f t="shared" si="2230"/>
        <v>0</v>
      </c>
      <c r="CX107" s="74">
        <f t="shared" si="2230"/>
        <v>0</v>
      </c>
      <c r="CY107" s="11"/>
      <c r="CZ107" s="12" t="e">
        <f t="shared" si="2179"/>
        <v>#DIV/0!</v>
      </c>
      <c r="DA107" s="11"/>
      <c r="DB107" s="12" t="e">
        <f t="shared" si="2180"/>
        <v>#DIV/0!</v>
      </c>
      <c r="DC107" s="11"/>
      <c r="DD107" s="11"/>
      <c r="DE107" s="18"/>
      <c r="DF107" s="20"/>
      <c r="DG107" s="10"/>
      <c r="DH107" s="11"/>
      <c r="DI107" s="74">
        <f t="shared" si="2231"/>
        <v>0</v>
      </c>
      <c r="DJ107" s="74">
        <f t="shared" si="2231"/>
        <v>0</v>
      </c>
      <c r="DK107" s="11"/>
      <c r="DL107" s="12" t="e">
        <f t="shared" si="2182"/>
        <v>#DIV/0!</v>
      </c>
      <c r="DM107" s="11"/>
      <c r="DN107" s="12" t="e">
        <f t="shared" si="2183"/>
        <v>#DIV/0!</v>
      </c>
      <c r="DO107" s="11"/>
      <c r="DP107" s="11"/>
      <c r="DQ107" s="18"/>
      <c r="DR107" s="20"/>
      <c r="DS107" s="10"/>
      <c r="DT107" s="11"/>
      <c r="DU107" s="74">
        <f t="shared" si="2232"/>
        <v>0</v>
      </c>
      <c r="DV107" s="74">
        <f t="shared" si="2232"/>
        <v>0</v>
      </c>
      <c r="DW107" s="11"/>
      <c r="DX107" s="12" t="e">
        <f t="shared" si="2185"/>
        <v>#DIV/0!</v>
      </c>
      <c r="DY107" s="11"/>
      <c r="DZ107" s="12" t="e">
        <f t="shared" si="2186"/>
        <v>#DIV/0!</v>
      </c>
      <c r="EA107" s="11"/>
      <c r="EB107" s="11"/>
      <c r="EC107" s="18"/>
      <c r="ED107" s="20"/>
      <c r="EE107" s="10"/>
      <c r="EF107" s="11"/>
      <c r="EG107" s="74">
        <f t="shared" si="2233"/>
        <v>0</v>
      </c>
      <c r="EH107" s="74">
        <f t="shared" si="2233"/>
        <v>0</v>
      </c>
      <c r="EI107" s="11"/>
      <c r="EJ107" s="12" t="e">
        <f t="shared" si="2188"/>
        <v>#DIV/0!</v>
      </c>
      <c r="EK107" s="11"/>
      <c r="EL107" s="12" t="e">
        <f t="shared" si="2189"/>
        <v>#DIV/0!</v>
      </c>
      <c r="EM107" s="11"/>
      <c r="EN107" s="11"/>
      <c r="EO107" s="18"/>
      <c r="EP107" s="20"/>
      <c r="EQ107" s="10"/>
      <c r="ER107" s="11"/>
      <c r="ES107" s="74">
        <f t="shared" si="2234"/>
        <v>0</v>
      </c>
      <c r="ET107" s="74">
        <f t="shared" si="2234"/>
        <v>0</v>
      </c>
      <c r="EU107" s="11"/>
      <c r="EV107" s="12" t="e">
        <f t="shared" si="2191"/>
        <v>#DIV/0!</v>
      </c>
      <c r="EW107" s="11"/>
      <c r="EX107" s="12" t="e">
        <f t="shared" si="2192"/>
        <v>#DIV/0!</v>
      </c>
      <c r="EY107" s="11"/>
      <c r="EZ107" s="11"/>
      <c r="FA107" s="18"/>
      <c r="FB107" s="20"/>
      <c r="FC107" s="10"/>
      <c r="FD107" s="11"/>
      <c r="FE107" s="74">
        <f t="shared" si="2235"/>
        <v>0</v>
      </c>
      <c r="FF107" s="74">
        <f t="shared" si="2235"/>
        <v>0</v>
      </c>
      <c r="FG107" s="11"/>
      <c r="FH107" s="12" t="e">
        <f t="shared" si="2194"/>
        <v>#DIV/0!</v>
      </c>
      <c r="FI107" s="11"/>
      <c r="FJ107" s="12" t="e">
        <f t="shared" si="2195"/>
        <v>#DIV/0!</v>
      </c>
      <c r="FK107" s="11"/>
      <c r="FL107" s="11"/>
      <c r="FM107" s="18"/>
      <c r="FN107" s="20"/>
      <c r="FO107" s="10"/>
      <c r="FP107" s="11"/>
      <c r="FQ107" s="74">
        <f t="shared" si="2236"/>
        <v>0</v>
      </c>
      <c r="FR107" s="74">
        <f t="shared" si="2236"/>
        <v>0</v>
      </c>
      <c r="FS107" s="11"/>
      <c r="FT107" s="12" t="e">
        <f t="shared" si="2197"/>
        <v>#DIV/0!</v>
      </c>
      <c r="FU107" s="11"/>
      <c r="FV107" s="12" t="e">
        <f t="shared" si="2198"/>
        <v>#DIV/0!</v>
      </c>
      <c r="FW107" s="11"/>
      <c r="FX107" s="11"/>
      <c r="FY107" s="18"/>
      <c r="FZ107" s="20"/>
      <c r="GA107" s="10"/>
      <c r="GB107" s="11"/>
      <c r="GC107" s="74">
        <f t="shared" si="2237"/>
        <v>0</v>
      </c>
      <c r="GD107" s="74">
        <f t="shared" si="2237"/>
        <v>0</v>
      </c>
      <c r="GE107" s="11"/>
      <c r="GF107" s="12" t="e">
        <f t="shared" si="2200"/>
        <v>#DIV/0!</v>
      </c>
      <c r="GG107" s="11"/>
      <c r="GH107" s="12" t="e">
        <f t="shared" si="2201"/>
        <v>#DIV/0!</v>
      </c>
      <c r="GI107" s="11"/>
      <c r="GJ107" s="11"/>
      <c r="GK107" s="18"/>
      <c r="GL107" s="20"/>
      <c r="GM107" s="10"/>
      <c r="GN107" s="11"/>
      <c r="GO107" s="74">
        <f t="shared" si="2238"/>
        <v>0</v>
      </c>
      <c r="GP107" s="74">
        <f t="shared" si="2238"/>
        <v>0</v>
      </c>
      <c r="GQ107" s="11"/>
      <c r="GR107" s="12" t="e">
        <f t="shared" si="2203"/>
        <v>#DIV/0!</v>
      </c>
      <c r="GS107" s="11"/>
      <c r="GT107" s="12" t="e">
        <f t="shared" si="2204"/>
        <v>#DIV/0!</v>
      </c>
      <c r="GU107" s="11"/>
      <c r="GV107" s="11"/>
      <c r="GW107" s="18"/>
      <c r="GX107" s="20"/>
      <c r="GY107" s="10"/>
      <c r="GZ107" s="11"/>
      <c r="HA107" s="74">
        <f t="shared" si="2239"/>
        <v>0</v>
      </c>
      <c r="HB107" s="74">
        <f t="shared" si="2239"/>
        <v>0</v>
      </c>
      <c r="HC107" s="11"/>
      <c r="HD107" s="12" t="e">
        <f t="shared" si="2206"/>
        <v>#DIV/0!</v>
      </c>
      <c r="HE107" s="11"/>
      <c r="HF107" s="12" t="e">
        <f t="shared" si="2207"/>
        <v>#DIV/0!</v>
      </c>
      <c r="HG107" s="11"/>
      <c r="HH107" s="11"/>
      <c r="HI107" s="18"/>
      <c r="HJ107" s="20"/>
      <c r="HK107" s="10">
        <f t="shared" si="2208"/>
        <v>3</v>
      </c>
      <c r="HL107" s="11">
        <f t="shared" si="2240"/>
        <v>0</v>
      </c>
      <c r="HM107" s="11">
        <f t="shared" si="2209"/>
        <v>3352</v>
      </c>
      <c r="HN107" s="11">
        <f t="shared" si="2210"/>
        <v>252</v>
      </c>
      <c r="HO107" s="11">
        <f t="shared" si="2211"/>
        <v>1932</v>
      </c>
      <c r="HP107" s="202">
        <f t="shared" si="2212"/>
        <v>0.57637231503579955</v>
      </c>
      <c r="HQ107" s="15">
        <f t="shared" si="2213"/>
        <v>92</v>
      </c>
      <c r="HR107" s="12">
        <f t="shared" si="2214"/>
        <v>4.7619047619047616E-2</v>
      </c>
      <c r="HS107" s="16">
        <v>67.2</v>
      </c>
      <c r="HT107" s="17">
        <v>1756</v>
      </c>
      <c r="HU107" s="16">
        <f t="shared" si="2215"/>
        <v>90.89026915113871</v>
      </c>
      <c r="HV107" s="18"/>
      <c r="HW107" s="20"/>
    </row>
    <row r="108" spans="1:231" ht="18.75" x14ac:dyDescent="0.25">
      <c r="A108" s="211"/>
      <c r="B108" s="41">
        <f t="shared" si="1844"/>
        <v>44586</v>
      </c>
      <c r="C108" s="10"/>
      <c r="D108" s="11"/>
      <c r="E108" s="74">
        <f t="shared" si="2216"/>
        <v>643</v>
      </c>
      <c r="F108" s="74">
        <f t="shared" si="2217"/>
        <v>47</v>
      </c>
      <c r="G108" s="11">
        <v>368</v>
      </c>
      <c r="H108" s="12">
        <f t="shared" si="2155"/>
        <v>0.59875583203732508</v>
      </c>
      <c r="I108" s="11">
        <v>17</v>
      </c>
      <c r="J108" s="12">
        <f t="shared" si="2156"/>
        <v>4.4155844155844157E-2</v>
      </c>
      <c r="K108" s="13"/>
      <c r="L108" s="13"/>
      <c r="M108" s="25">
        <v>3985</v>
      </c>
      <c r="N108" s="38">
        <v>4380</v>
      </c>
      <c r="O108" s="10">
        <v>3</v>
      </c>
      <c r="P108" s="11"/>
      <c r="Q108" s="74">
        <f t="shared" si="2218"/>
        <v>612</v>
      </c>
      <c r="R108" s="74">
        <f t="shared" si="2219"/>
        <v>47</v>
      </c>
      <c r="S108" s="11">
        <v>313</v>
      </c>
      <c r="T108" s="12">
        <f t="shared" si="2158"/>
        <v>0.52941176470588236</v>
      </c>
      <c r="U108" s="11">
        <v>11</v>
      </c>
      <c r="V108" s="12">
        <f t="shared" si="2159"/>
        <v>3.3950617283950615E-2</v>
      </c>
      <c r="W108" s="13"/>
      <c r="X108" s="13"/>
      <c r="Y108" s="25">
        <v>3985</v>
      </c>
      <c r="Z108" s="38">
        <v>4380</v>
      </c>
      <c r="AA108" s="10">
        <v>1</v>
      </c>
      <c r="AB108" s="11"/>
      <c r="AC108" s="74">
        <f t="shared" si="2220"/>
        <v>634</v>
      </c>
      <c r="AD108" s="74">
        <f t="shared" si="2221"/>
        <v>48</v>
      </c>
      <c r="AE108" s="11">
        <v>363</v>
      </c>
      <c r="AF108" s="12">
        <f t="shared" si="2161"/>
        <v>0.59148264984227128</v>
      </c>
      <c r="AG108" s="11">
        <v>12</v>
      </c>
      <c r="AH108" s="12">
        <f t="shared" si="2162"/>
        <v>3.2000000000000001E-2</v>
      </c>
      <c r="AI108" s="13"/>
      <c r="AJ108" s="13"/>
      <c r="AK108" s="25">
        <v>3985</v>
      </c>
      <c r="AL108" s="38">
        <v>4380</v>
      </c>
      <c r="AM108" s="10"/>
      <c r="AN108" s="11"/>
      <c r="AO108" s="74">
        <f t="shared" si="2222"/>
        <v>184</v>
      </c>
      <c r="AP108" s="74">
        <f t="shared" si="2223"/>
        <v>13</v>
      </c>
      <c r="AQ108" s="11">
        <v>110</v>
      </c>
      <c r="AR108" s="12">
        <f t="shared" si="2164"/>
        <v>0.66304347826086951</v>
      </c>
      <c r="AS108" s="11">
        <v>12</v>
      </c>
      <c r="AT108" s="12">
        <f t="shared" si="2165"/>
        <v>9.8360655737704916E-2</v>
      </c>
      <c r="AU108" s="13"/>
      <c r="AV108" s="13"/>
      <c r="AW108" s="25">
        <v>3985</v>
      </c>
      <c r="AX108" s="38">
        <v>4380</v>
      </c>
      <c r="AY108" s="10">
        <v>1</v>
      </c>
      <c r="AZ108" s="11"/>
      <c r="BA108" s="74">
        <f t="shared" si="2224"/>
        <v>641</v>
      </c>
      <c r="BB108" s="74">
        <f t="shared" si="2225"/>
        <v>49</v>
      </c>
      <c r="BC108" s="11">
        <v>353</v>
      </c>
      <c r="BD108" s="12">
        <f t="shared" si="2167"/>
        <v>0.56942277691107646</v>
      </c>
      <c r="BE108" s="11">
        <v>12</v>
      </c>
      <c r="BF108" s="12">
        <f t="shared" si="2168"/>
        <v>3.287671232876712E-2</v>
      </c>
      <c r="BG108" s="13"/>
      <c r="BH108" s="13"/>
      <c r="BI108" s="25">
        <v>3985</v>
      </c>
      <c r="BJ108" s="38">
        <v>4380</v>
      </c>
      <c r="BK108" s="10">
        <v>3</v>
      </c>
      <c r="BL108" s="11"/>
      <c r="BM108" s="74">
        <f t="shared" si="2226"/>
        <v>630</v>
      </c>
      <c r="BN108" s="74">
        <f t="shared" si="2227"/>
        <v>48</v>
      </c>
      <c r="BO108" s="11">
        <v>357</v>
      </c>
      <c r="BP108" s="12">
        <f t="shared" si="2170"/>
        <v>0.5984126984126984</v>
      </c>
      <c r="BQ108" s="11">
        <v>20</v>
      </c>
      <c r="BR108" s="12">
        <f t="shared" si="2171"/>
        <v>5.3050397877984087E-2</v>
      </c>
      <c r="BS108" s="13"/>
      <c r="BT108" s="13"/>
      <c r="BU108" s="25">
        <v>3985</v>
      </c>
      <c r="BV108" s="38">
        <v>4380</v>
      </c>
      <c r="BW108" s="10"/>
      <c r="BX108" s="11"/>
      <c r="BY108" s="74">
        <f t="shared" si="2228"/>
        <v>0</v>
      </c>
      <c r="BZ108" s="74">
        <f t="shared" si="2228"/>
        <v>0</v>
      </c>
      <c r="CA108" s="11"/>
      <c r="CB108" s="12" t="e">
        <f t="shared" si="2173"/>
        <v>#DIV/0!</v>
      </c>
      <c r="CC108" s="11"/>
      <c r="CD108" s="12" t="e">
        <f t="shared" si="2174"/>
        <v>#DIV/0!</v>
      </c>
      <c r="CE108" s="13"/>
      <c r="CF108" s="13"/>
      <c r="CG108" s="25"/>
      <c r="CH108" s="38"/>
      <c r="CI108" s="10"/>
      <c r="CJ108" s="11"/>
      <c r="CK108" s="74">
        <f t="shared" si="2229"/>
        <v>0</v>
      </c>
      <c r="CL108" s="74">
        <f t="shared" si="2229"/>
        <v>0</v>
      </c>
      <c r="CM108" s="11"/>
      <c r="CN108" s="12" t="e">
        <f t="shared" si="2176"/>
        <v>#DIV/0!</v>
      </c>
      <c r="CO108" s="11"/>
      <c r="CP108" s="12" t="e">
        <f t="shared" si="2177"/>
        <v>#DIV/0!</v>
      </c>
      <c r="CQ108" s="13"/>
      <c r="CR108" s="13"/>
      <c r="CS108" s="25"/>
      <c r="CT108" s="38"/>
      <c r="CU108" s="10"/>
      <c r="CV108" s="11"/>
      <c r="CW108" s="74">
        <f t="shared" si="2230"/>
        <v>0</v>
      </c>
      <c r="CX108" s="74">
        <f t="shared" si="2230"/>
        <v>0</v>
      </c>
      <c r="CY108" s="11"/>
      <c r="CZ108" s="12" t="e">
        <f t="shared" si="2179"/>
        <v>#DIV/0!</v>
      </c>
      <c r="DA108" s="11"/>
      <c r="DB108" s="12" t="e">
        <f t="shared" si="2180"/>
        <v>#DIV/0!</v>
      </c>
      <c r="DC108" s="13"/>
      <c r="DD108" s="13"/>
      <c r="DE108" s="25"/>
      <c r="DF108" s="38"/>
      <c r="DG108" s="10"/>
      <c r="DH108" s="11"/>
      <c r="DI108" s="74">
        <f t="shared" si="2231"/>
        <v>0</v>
      </c>
      <c r="DJ108" s="74">
        <f t="shared" si="2231"/>
        <v>0</v>
      </c>
      <c r="DK108" s="11"/>
      <c r="DL108" s="12" t="e">
        <f t="shared" si="2182"/>
        <v>#DIV/0!</v>
      </c>
      <c r="DM108" s="11"/>
      <c r="DN108" s="12" t="e">
        <f t="shared" si="2183"/>
        <v>#DIV/0!</v>
      </c>
      <c r="DO108" s="13"/>
      <c r="DP108" s="13"/>
      <c r="DQ108" s="25"/>
      <c r="DR108" s="38"/>
      <c r="DS108" s="10"/>
      <c r="DT108" s="11"/>
      <c r="DU108" s="74">
        <f t="shared" si="2232"/>
        <v>0</v>
      </c>
      <c r="DV108" s="74">
        <f t="shared" si="2232"/>
        <v>0</v>
      </c>
      <c r="DW108" s="11"/>
      <c r="DX108" s="12" t="e">
        <f t="shared" si="2185"/>
        <v>#DIV/0!</v>
      </c>
      <c r="DY108" s="11"/>
      <c r="DZ108" s="12" t="e">
        <f t="shared" si="2186"/>
        <v>#DIV/0!</v>
      </c>
      <c r="EA108" s="13"/>
      <c r="EB108" s="13"/>
      <c r="EC108" s="25"/>
      <c r="ED108" s="38"/>
      <c r="EE108" s="10"/>
      <c r="EF108" s="11"/>
      <c r="EG108" s="74">
        <f t="shared" si="2233"/>
        <v>0</v>
      </c>
      <c r="EH108" s="74">
        <f t="shared" si="2233"/>
        <v>0</v>
      </c>
      <c r="EI108" s="11"/>
      <c r="EJ108" s="12" t="e">
        <f t="shared" si="2188"/>
        <v>#DIV/0!</v>
      </c>
      <c r="EK108" s="11"/>
      <c r="EL108" s="12" t="e">
        <f t="shared" si="2189"/>
        <v>#DIV/0!</v>
      </c>
      <c r="EM108" s="13"/>
      <c r="EN108" s="13"/>
      <c r="EO108" s="25"/>
      <c r="EP108" s="38"/>
      <c r="EQ108" s="10"/>
      <c r="ER108" s="11"/>
      <c r="ES108" s="74">
        <f t="shared" si="2234"/>
        <v>0</v>
      </c>
      <c r="ET108" s="74">
        <f t="shared" si="2234"/>
        <v>0</v>
      </c>
      <c r="EU108" s="11"/>
      <c r="EV108" s="12" t="e">
        <f t="shared" si="2191"/>
        <v>#DIV/0!</v>
      </c>
      <c r="EW108" s="11"/>
      <c r="EX108" s="12" t="e">
        <f t="shared" si="2192"/>
        <v>#DIV/0!</v>
      </c>
      <c r="EY108" s="13"/>
      <c r="EZ108" s="13"/>
      <c r="FA108" s="25"/>
      <c r="FB108" s="38"/>
      <c r="FC108" s="10"/>
      <c r="FD108" s="11"/>
      <c r="FE108" s="74">
        <f t="shared" si="2235"/>
        <v>0</v>
      </c>
      <c r="FF108" s="74">
        <f t="shared" si="2235"/>
        <v>0</v>
      </c>
      <c r="FG108" s="11"/>
      <c r="FH108" s="12" t="e">
        <f t="shared" si="2194"/>
        <v>#DIV/0!</v>
      </c>
      <c r="FI108" s="11"/>
      <c r="FJ108" s="12" t="e">
        <f t="shared" si="2195"/>
        <v>#DIV/0!</v>
      </c>
      <c r="FK108" s="13"/>
      <c r="FL108" s="13"/>
      <c r="FM108" s="25"/>
      <c r="FN108" s="38"/>
      <c r="FO108" s="10"/>
      <c r="FP108" s="11"/>
      <c r="FQ108" s="74">
        <f t="shared" si="2236"/>
        <v>0</v>
      </c>
      <c r="FR108" s="74">
        <f t="shared" si="2236"/>
        <v>0</v>
      </c>
      <c r="FS108" s="11"/>
      <c r="FT108" s="12" t="e">
        <f t="shared" si="2197"/>
        <v>#DIV/0!</v>
      </c>
      <c r="FU108" s="11"/>
      <c r="FV108" s="12" t="e">
        <f t="shared" si="2198"/>
        <v>#DIV/0!</v>
      </c>
      <c r="FW108" s="13"/>
      <c r="FX108" s="13"/>
      <c r="FY108" s="25"/>
      <c r="FZ108" s="38"/>
      <c r="GA108" s="10"/>
      <c r="GB108" s="11"/>
      <c r="GC108" s="74">
        <f t="shared" si="2237"/>
        <v>0</v>
      </c>
      <c r="GD108" s="74">
        <f t="shared" si="2237"/>
        <v>0</v>
      </c>
      <c r="GE108" s="11"/>
      <c r="GF108" s="12" t="e">
        <f t="shared" si="2200"/>
        <v>#DIV/0!</v>
      </c>
      <c r="GG108" s="11"/>
      <c r="GH108" s="12" t="e">
        <f t="shared" si="2201"/>
        <v>#DIV/0!</v>
      </c>
      <c r="GI108" s="13"/>
      <c r="GJ108" s="13"/>
      <c r="GK108" s="25"/>
      <c r="GL108" s="38"/>
      <c r="GM108" s="10"/>
      <c r="GN108" s="11"/>
      <c r="GO108" s="74">
        <f t="shared" si="2238"/>
        <v>0</v>
      </c>
      <c r="GP108" s="74">
        <f t="shared" si="2238"/>
        <v>0</v>
      </c>
      <c r="GQ108" s="11"/>
      <c r="GR108" s="12" t="e">
        <f t="shared" si="2203"/>
        <v>#DIV/0!</v>
      </c>
      <c r="GS108" s="11"/>
      <c r="GT108" s="12" t="e">
        <f t="shared" si="2204"/>
        <v>#DIV/0!</v>
      </c>
      <c r="GU108" s="13"/>
      <c r="GV108" s="13"/>
      <c r="GW108" s="25"/>
      <c r="GX108" s="38"/>
      <c r="GY108" s="10"/>
      <c r="GZ108" s="11"/>
      <c r="HA108" s="74">
        <f t="shared" si="2239"/>
        <v>0</v>
      </c>
      <c r="HB108" s="74">
        <f t="shared" si="2239"/>
        <v>0</v>
      </c>
      <c r="HC108" s="11"/>
      <c r="HD108" s="12" t="e">
        <f t="shared" si="2206"/>
        <v>#DIV/0!</v>
      </c>
      <c r="HE108" s="11"/>
      <c r="HF108" s="12" t="e">
        <f t="shared" si="2207"/>
        <v>#DIV/0!</v>
      </c>
      <c r="HG108" s="13"/>
      <c r="HH108" s="13"/>
      <c r="HI108" s="25"/>
      <c r="HJ108" s="38"/>
      <c r="HK108" s="10">
        <f t="shared" si="2208"/>
        <v>8</v>
      </c>
      <c r="HL108" s="11">
        <f t="shared" si="2240"/>
        <v>0</v>
      </c>
      <c r="HM108" s="11">
        <f t="shared" si="2209"/>
        <v>3344</v>
      </c>
      <c r="HN108" s="11">
        <f t="shared" si="2210"/>
        <v>252</v>
      </c>
      <c r="HO108" s="11">
        <f t="shared" si="2211"/>
        <v>1948</v>
      </c>
      <c r="HP108" s="202">
        <f t="shared" si="2212"/>
        <v>0.58253588516746413</v>
      </c>
      <c r="HQ108" s="15">
        <f t="shared" si="2213"/>
        <v>84</v>
      </c>
      <c r="HR108" s="12">
        <f t="shared" si="2214"/>
        <v>4.3121149897330596E-2</v>
      </c>
      <c r="HS108" s="16">
        <v>67</v>
      </c>
      <c r="HT108" s="17">
        <v>1798</v>
      </c>
      <c r="HU108" s="16">
        <f t="shared" si="2215"/>
        <v>92.299794661190973</v>
      </c>
      <c r="HV108" s="23">
        <v>3985</v>
      </c>
      <c r="HW108" s="22">
        <v>4380</v>
      </c>
    </row>
    <row r="109" spans="1:231" ht="18.75" x14ac:dyDescent="0.25">
      <c r="A109" s="211"/>
      <c r="B109" s="41">
        <f t="shared" si="1844"/>
        <v>44587</v>
      </c>
      <c r="C109" s="10"/>
      <c r="D109" s="11"/>
      <c r="E109" s="74">
        <f t="shared" si="2216"/>
        <v>643</v>
      </c>
      <c r="F109" s="74">
        <f t="shared" si="2217"/>
        <v>47</v>
      </c>
      <c r="G109" s="11">
        <v>350</v>
      </c>
      <c r="H109" s="12">
        <f t="shared" si="2155"/>
        <v>0.57698289269051317</v>
      </c>
      <c r="I109" s="11">
        <v>21</v>
      </c>
      <c r="J109" s="12">
        <f t="shared" si="2156"/>
        <v>5.6603773584905662E-2</v>
      </c>
      <c r="K109" s="13"/>
      <c r="L109" s="11"/>
      <c r="M109" s="25">
        <v>4413.0769230769229</v>
      </c>
      <c r="N109" s="38">
        <v>4380.625</v>
      </c>
      <c r="O109" s="10">
        <v>1</v>
      </c>
      <c r="P109" s="11"/>
      <c r="Q109" s="74">
        <f t="shared" si="2218"/>
        <v>611</v>
      </c>
      <c r="R109" s="74">
        <f t="shared" si="2219"/>
        <v>47</v>
      </c>
      <c r="S109" s="11">
        <v>314</v>
      </c>
      <c r="T109" s="12">
        <f t="shared" si="2158"/>
        <v>0.54337152209492634</v>
      </c>
      <c r="U109" s="11">
        <v>18</v>
      </c>
      <c r="V109" s="12">
        <f t="shared" si="2159"/>
        <v>5.4216867469879519E-2</v>
      </c>
      <c r="W109" s="13"/>
      <c r="X109" s="11"/>
      <c r="Y109" s="25">
        <v>4701.3888888888887</v>
      </c>
      <c r="Z109" s="38">
        <v>4864.666666666667</v>
      </c>
      <c r="AA109" s="10"/>
      <c r="AB109" s="11"/>
      <c r="AC109" s="74">
        <f t="shared" si="2220"/>
        <v>634</v>
      </c>
      <c r="AD109" s="74">
        <f t="shared" si="2221"/>
        <v>48</v>
      </c>
      <c r="AE109" s="11">
        <v>361</v>
      </c>
      <c r="AF109" s="12">
        <f t="shared" si="2161"/>
        <v>0.59305993690851733</v>
      </c>
      <c r="AG109" s="11">
        <v>15</v>
      </c>
      <c r="AH109" s="12">
        <f t="shared" si="2162"/>
        <v>3.9893617021276598E-2</v>
      </c>
      <c r="AI109" s="13"/>
      <c r="AJ109" s="11"/>
      <c r="AK109" s="25">
        <v>4266.5116279069771</v>
      </c>
      <c r="AL109" s="38">
        <v>4943.5714285714284</v>
      </c>
      <c r="AM109" s="10"/>
      <c r="AN109" s="11"/>
      <c r="AO109" s="74">
        <f t="shared" si="2222"/>
        <v>184</v>
      </c>
      <c r="AP109" s="74">
        <f t="shared" si="2223"/>
        <v>13</v>
      </c>
      <c r="AQ109" s="11">
        <v>115</v>
      </c>
      <c r="AR109" s="12">
        <f t="shared" si="2164"/>
        <v>0.63586956521739135</v>
      </c>
      <c r="AS109" s="11">
        <v>2</v>
      </c>
      <c r="AT109" s="12">
        <f t="shared" si="2165"/>
        <v>1.7094017094017096E-2</v>
      </c>
      <c r="AU109" s="13"/>
      <c r="AV109" s="11"/>
      <c r="AW109" s="25">
        <v>4612.9411764705883</v>
      </c>
      <c r="AX109" s="38">
        <v>4705.7142857142853</v>
      </c>
      <c r="AY109" s="10">
        <v>1</v>
      </c>
      <c r="AZ109" s="11"/>
      <c r="BA109" s="74">
        <f t="shared" si="2224"/>
        <v>640</v>
      </c>
      <c r="BB109" s="74">
        <f t="shared" si="2225"/>
        <v>49</v>
      </c>
      <c r="BC109" s="11">
        <v>321</v>
      </c>
      <c r="BD109" s="12">
        <f t="shared" si="2167"/>
        <v>0.53281250000000002</v>
      </c>
      <c r="BE109" s="11">
        <v>20</v>
      </c>
      <c r="BF109" s="12">
        <f t="shared" si="2168"/>
        <v>5.865102639296188E-2</v>
      </c>
      <c r="BG109" s="13"/>
      <c r="BH109" s="11"/>
      <c r="BI109" s="25">
        <v>4753.6585365853662</v>
      </c>
      <c r="BJ109" s="38">
        <v>4971.333333333333</v>
      </c>
      <c r="BK109" s="10"/>
      <c r="BL109" s="11"/>
      <c r="BM109" s="74">
        <f t="shared" si="2226"/>
        <v>630</v>
      </c>
      <c r="BN109" s="74">
        <f t="shared" si="2227"/>
        <v>48</v>
      </c>
      <c r="BO109" s="11">
        <v>341</v>
      </c>
      <c r="BP109" s="12">
        <f t="shared" si="2170"/>
        <v>0.56349206349206349</v>
      </c>
      <c r="BQ109" s="11">
        <v>14</v>
      </c>
      <c r="BR109" s="12">
        <f t="shared" si="2171"/>
        <v>3.9436619718309862E-2</v>
      </c>
      <c r="BS109" s="13"/>
      <c r="BT109" s="11"/>
      <c r="BU109" s="25">
        <v>4534.6341463414637</v>
      </c>
      <c r="BV109" s="38">
        <v>5185.3846153846152</v>
      </c>
      <c r="BW109" s="10"/>
      <c r="BX109" s="11"/>
      <c r="BY109" s="74">
        <f t="shared" si="2228"/>
        <v>0</v>
      </c>
      <c r="BZ109" s="74">
        <f t="shared" si="2228"/>
        <v>0</v>
      </c>
      <c r="CA109" s="11"/>
      <c r="CB109" s="12" t="e">
        <f t="shared" si="2173"/>
        <v>#DIV/0!</v>
      </c>
      <c r="CC109" s="11"/>
      <c r="CD109" s="12" t="e">
        <f t="shared" si="2174"/>
        <v>#DIV/0!</v>
      </c>
      <c r="CE109" s="13"/>
      <c r="CF109" s="11"/>
      <c r="CG109" s="25"/>
      <c r="CH109" s="38"/>
      <c r="CI109" s="10"/>
      <c r="CJ109" s="11"/>
      <c r="CK109" s="74">
        <f t="shared" si="2229"/>
        <v>0</v>
      </c>
      <c r="CL109" s="74">
        <f t="shared" si="2229"/>
        <v>0</v>
      </c>
      <c r="CM109" s="11"/>
      <c r="CN109" s="12" t="e">
        <f t="shared" si="2176"/>
        <v>#DIV/0!</v>
      </c>
      <c r="CO109" s="11"/>
      <c r="CP109" s="12" t="e">
        <f t="shared" si="2177"/>
        <v>#DIV/0!</v>
      </c>
      <c r="CQ109" s="13"/>
      <c r="CR109" s="11"/>
      <c r="CS109" s="25"/>
      <c r="CT109" s="38"/>
      <c r="CU109" s="10"/>
      <c r="CV109" s="11"/>
      <c r="CW109" s="74">
        <f t="shared" si="2230"/>
        <v>0</v>
      </c>
      <c r="CX109" s="74">
        <f t="shared" si="2230"/>
        <v>0</v>
      </c>
      <c r="CY109" s="11"/>
      <c r="CZ109" s="12" t="e">
        <f t="shared" si="2179"/>
        <v>#DIV/0!</v>
      </c>
      <c r="DA109" s="11"/>
      <c r="DB109" s="12" t="e">
        <f t="shared" si="2180"/>
        <v>#DIV/0!</v>
      </c>
      <c r="DC109" s="13"/>
      <c r="DD109" s="11"/>
      <c r="DE109" s="25"/>
      <c r="DF109" s="38"/>
      <c r="DG109" s="10"/>
      <c r="DH109" s="11"/>
      <c r="DI109" s="74">
        <f t="shared" si="2231"/>
        <v>0</v>
      </c>
      <c r="DJ109" s="74">
        <f t="shared" si="2231"/>
        <v>0</v>
      </c>
      <c r="DK109" s="11"/>
      <c r="DL109" s="12" t="e">
        <f t="shared" si="2182"/>
        <v>#DIV/0!</v>
      </c>
      <c r="DM109" s="11"/>
      <c r="DN109" s="12" t="e">
        <f t="shared" si="2183"/>
        <v>#DIV/0!</v>
      </c>
      <c r="DO109" s="13"/>
      <c r="DP109" s="11"/>
      <c r="DQ109" s="25"/>
      <c r="DR109" s="38"/>
      <c r="DS109" s="10"/>
      <c r="DT109" s="11"/>
      <c r="DU109" s="74">
        <f t="shared" si="2232"/>
        <v>0</v>
      </c>
      <c r="DV109" s="74">
        <f t="shared" si="2232"/>
        <v>0</v>
      </c>
      <c r="DW109" s="11"/>
      <c r="DX109" s="12" t="e">
        <f t="shared" si="2185"/>
        <v>#DIV/0!</v>
      </c>
      <c r="DY109" s="11"/>
      <c r="DZ109" s="12" t="e">
        <f t="shared" si="2186"/>
        <v>#DIV/0!</v>
      </c>
      <c r="EA109" s="13"/>
      <c r="EB109" s="11"/>
      <c r="EC109" s="25"/>
      <c r="ED109" s="38"/>
      <c r="EE109" s="10"/>
      <c r="EF109" s="11"/>
      <c r="EG109" s="74">
        <f t="shared" si="2233"/>
        <v>0</v>
      </c>
      <c r="EH109" s="74">
        <f t="shared" si="2233"/>
        <v>0</v>
      </c>
      <c r="EI109" s="11"/>
      <c r="EJ109" s="12" t="e">
        <f t="shared" si="2188"/>
        <v>#DIV/0!</v>
      </c>
      <c r="EK109" s="11"/>
      <c r="EL109" s="12" t="e">
        <f t="shared" si="2189"/>
        <v>#DIV/0!</v>
      </c>
      <c r="EM109" s="13"/>
      <c r="EN109" s="11"/>
      <c r="EO109" s="25"/>
      <c r="EP109" s="38"/>
      <c r="EQ109" s="10"/>
      <c r="ER109" s="11"/>
      <c r="ES109" s="74">
        <f t="shared" si="2234"/>
        <v>0</v>
      </c>
      <c r="ET109" s="74">
        <f t="shared" si="2234"/>
        <v>0</v>
      </c>
      <c r="EU109" s="11"/>
      <c r="EV109" s="12" t="e">
        <f t="shared" si="2191"/>
        <v>#DIV/0!</v>
      </c>
      <c r="EW109" s="11"/>
      <c r="EX109" s="12" t="e">
        <f t="shared" si="2192"/>
        <v>#DIV/0!</v>
      </c>
      <c r="EY109" s="13"/>
      <c r="EZ109" s="11"/>
      <c r="FA109" s="25"/>
      <c r="FB109" s="38"/>
      <c r="FC109" s="10"/>
      <c r="FD109" s="11"/>
      <c r="FE109" s="74">
        <f t="shared" si="2235"/>
        <v>0</v>
      </c>
      <c r="FF109" s="74">
        <f t="shared" si="2235"/>
        <v>0</v>
      </c>
      <c r="FG109" s="11"/>
      <c r="FH109" s="12" t="e">
        <f t="shared" si="2194"/>
        <v>#DIV/0!</v>
      </c>
      <c r="FI109" s="11"/>
      <c r="FJ109" s="12" t="e">
        <f t="shared" si="2195"/>
        <v>#DIV/0!</v>
      </c>
      <c r="FK109" s="13"/>
      <c r="FL109" s="11"/>
      <c r="FM109" s="25"/>
      <c r="FN109" s="38"/>
      <c r="FO109" s="10"/>
      <c r="FP109" s="11"/>
      <c r="FQ109" s="74">
        <f t="shared" si="2236"/>
        <v>0</v>
      </c>
      <c r="FR109" s="74">
        <f t="shared" si="2236"/>
        <v>0</v>
      </c>
      <c r="FS109" s="11"/>
      <c r="FT109" s="12" t="e">
        <f t="shared" si="2197"/>
        <v>#DIV/0!</v>
      </c>
      <c r="FU109" s="11"/>
      <c r="FV109" s="12" t="e">
        <f t="shared" si="2198"/>
        <v>#DIV/0!</v>
      </c>
      <c r="FW109" s="13"/>
      <c r="FX109" s="11"/>
      <c r="FY109" s="25"/>
      <c r="FZ109" s="38"/>
      <c r="GA109" s="10"/>
      <c r="GB109" s="11"/>
      <c r="GC109" s="74">
        <f t="shared" si="2237"/>
        <v>0</v>
      </c>
      <c r="GD109" s="74">
        <f t="shared" si="2237"/>
        <v>0</v>
      </c>
      <c r="GE109" s="11"/>
      <c r="GF109" s="12" t="e">
        <f t="shared" si="2200"/>
        <v>#DIV/0!</v>
      </c>
      <c r="GG109" s="11"/>
      <c r="GH109" s="12" t="e">
        <f t="shared" si="2201"/>
        <v>#DIV/0!</v>
      </c>
      <c r="GI109" s="13"/>
      <c r="GJ109" s="11"/>
      <c r="GK109" s="25"/>
      <c r="GL109" s="38"/>
      <c r="GM109" s="10"/>
      <c r="GN109" s="11"/>
      <c r="GO109" s="74">
        <f t="shared" si="2238"/>
        <v>0</v>
      </c>
      <c r="GP109" s="74">
        <f t="shared" si="2238"/>
        <v>0</v>
      </c>
      <c r="GQ109" s="11"/>
      <c r="GR109" s="12" t="e">
        <f t="shared" si="2203"/>
        <v>#DIV/0!</v>
      </c>
      <c r="GS109" s="11"/>
      <c r="GT109" s="12" t="e">
        <f t="shared" si="2204"/>
        <v>#DIV/0!</v>
      </c>
      <c r="GU109" s="13"/>
      <c r="GV109" s="11"/>
      <c r="GW109" s="25"/>
      <c r="GX109" s="38"/>
      <c r="GY109" s="10"/>
      <c r="GZ109" s="11"/>
      <c r="HA109" s="74">
        <f t="shared" si="2239"/>
        <v>0</v>
      </c>
      <c r="HB109" s="74">
        <f t="shared" si="2239"/>
        <v>0</v>
      </c>
      <c r="HC109" s="11"/>
      <c r="HD109" s="12" t="e">
        <f t="shared" si="2206"/>
        <v>#DIV/0!</v>
      </c>
      <c r="HE109" s="11"/>
      <c r="HF109" s="12" t="e">
        <f t="shared" si="2207"/>
        <v>#DIV/0!</v>
      </c>
      <c r="HG109" s="13"/>
      <c r="HH109" s="11"/>
      <c r="HI109" s="25"/>
      <c r="HJ109" s="38"/>
      <c r="HK109" s="10">
        <f t="shared" si="2208"/>
        <v>2</v>
      </c>
      <c r="HL109" s="11">
        <f t="shared" si="2240"/>
        <v>0</v>
      </c>
      <c r="HM109" s="11">
        <f t="shared" si="2209"/>
        <v>3342</v>
      </c>
      <c r="HN109" s="11">
        <f t="shared" si="2210"/>
        <v>252</v>
      </c>
      <c r="HO109" s="11">
        <f t="shared" si="2211"/>
        <v>1892</v>
      </c>
      <c r="HP109" s="202">
        <f t="shared" si="2212"/>
        <v>0.56612806702573304</v>
      </c>
      <c r="HQ109" s="15">
        <f t="shared" si="2213"/>
        <v>90</v>
      </c>
      <c r="HR109" s="12">
        <f t="shared" si="2214"/>
        <v>4.7568710359408031E-2</v>
      </c>
      <c r="HS109" s="16">
        <v>67.3</v>
      </c>
      <c r="HT109" s="17">
        <v>1736</v>
      </c>
      <c r="HU109" s="16">
        <f t="shared" si="2215"/>
        <v>91.754756871035937</v>
      </c>
      <c r="HV109" s="23">
        <v>4534.8387096774195</v>
      </c>
      <c r="HW109" s="22">
        <v>4839.875</v>
      </c>
    </row>
    <row r="110" spans="1:231" ht="18.75" x14ac:dyDescent="0.25">
      <c r="A110" s="211"/>
      <c r="B110" s="41">
        <f t="shared" si="1844"/>
        <v>44588</v>
      </c>
      <c r="C110" s="10"/>
      <c r="D110" s="11"/>
      <c r="E110" s="74">
        <f t="shared" si="2216"/>
        <v>643</v>
      </c>
      <c r="F110" s="74">
        <f t="shared" si="2217"/>
        <v>47</v>
      </c>
      <c r="G110" s="11">
        <v>387</v>
      </c>
      <c r="H110" s="12">
        <f t="shared" si="2155"/>
        <v>0.63452566096423013</v>
      </c>
      <c r="I110" s="11">
        <v>21</v>
      </c>
      <c r="J110" s="12">
        <f t="shared" si="2156"/>
        <v>5.1470588235294115E-2</v>
      </c>
      <c r="K110" s="13"/>
      <c r="L110" s="11"/>
      <c r="M110" s="39">
        <v>74.358974358974365</v>
      </c>
      <c r="N110" s="43">
        <v>100</v>
      </c>
      <c r="O110" s="10">
        <v>3</v>
      </c>
      <c r="P110" s="11"/>
      <c r="Q110" s="74">
        <f t="shared" si="2218"/>
        <v>608</v>
      </c>
      <c r="R110" s="74">
        <f t="shared" si="2219"/>
        <v>47</v>
      </c>
      <c r="S110" s="11">
        <v>315</v>
      </c>
      <c r="T110" s="12">
        <f t="shared" si="2158"/>
        <v>0.54934210526315785</v>
      </c>
      <c r="U110" s="11">
        <v>19</v>
      </c>
      <c r="V110" s="12">
        <f t="shared" si="2159"/>
        <v>5.6886227544910177E-2</v>
      </c>
      <c r="W110" s="13"/>
      <c r="X110" s="11"/>
      <c r="Y110" s="39">
        <v>77.777777777777771</v>
      </c>
      <c r="Z110" s="43">
        <v>93.333333333333329</v>
      </c>
      <c r="AA110" s="10"/>
      <c r="AB110" s="11"/>
      <c r="AC110" s="74">
        <f t="shared" si="2220"/>
        <v>634</v>
      </c>
      <c r="AD110" s="74">
        <f t="shared" si="2221"/>
        <v>48</v>
      </c>
      <c r="AE110" s="11">
        <v>370</v>
      </c>
      <c r="AF110" s="12">
        <f t="shared" si="2161"/>
        <v>0.62302839116719244</v>
      </c>
      <c r="AG110" s="11">
        <v>25</v>
      </c>
      <c r="AH110" s="12">
        <f t="shared" si="2162"/>
        <v>6.3291139240506333E-2</v>
      </c>
      <c r="AI110" s="13"/>
      <c r="AJ110" s="11"/>
      <c r="AK110" s="39">
        <v>79.069767441860463</v>
      </c>
      <c r="AL110" s="43">
        <v>92.857142857142861</v>
      </c>
      <c r="AM110" s="10"/>
      <c r="AN110" s="11"/>
      <c r="AO110" s="74">
        <f t="shared" si="2222"/>
        <v>184</v>
      </c>
      <c r="AP110" s="74">
        <f t="shared" si="2223"/>
        <v>13</v>
      </c>
      <c r="AQ110" s="11">
        <v>116</v>
      </c>
      <c r="AR110" s="12">
        <f t="shared" si="2164"/>
        <v>0.65217391304347827</v>
      </c>
      <c r="AS110" s="11">
        <v>4</v>
      </c>
      <c r="AT110" s="12">
        <f t="shared" si="2165"/>
        <v>3.3333333333333333E-2</v>
      </c>
      <c r="AU110" s="13"/>
      <c r="AV110" s="11"/>
      <c r="AW110" s="39">
        <v>82.352941176470594</v>
      </c>
      <c r="AX110" s="43">
        <v>85.714285714285708</v>
      </c>
      <c r="AY110" s="10"/>
      <c r="AZ110" s="11"/>
      <c r="BA110" s="74">
        <f t="shared" si="2224"/>
        <v>640</v>
      </c>
      <c r="BB110" s="74">
        <f t="shared" si="2225"/>
        <v>49</v>
      </c>
      <c r="BC110" s="11">
        <v>340</v>
      </c>
      <c r="BD110" s="12">
        <f t="shared" si="2167"/>
        <v>0.56093749999999998</v>
      </c>
      <c r="BE110" s="11">
        <v>19</v>
      </c>
      <c r="BF110" s="12">
        <f t="shared" si="2168"/>
        <v>5.2924791086350974E-2</v>
      </c>
      <c r="BG110" s="13"/>
      <c r="BH110" s="11"/>
      <c r="BI110" s="39">
        <v>78.048780487804876</v>
      </c>
      <c r="BJ110" s="43">
        <v>100</v>
      </c>
      <c r="BK110" s="10">
        <v>1</v>
      </c>
      <c r="BL110" s="11"/>
      <c r="BM110" s="74">
        <f t="shared" si="2226"/>
        <v>629</v>
      </c>
      <c r="BN110" s="74">
        <f t="shared" si="2227"/>
        <v>48</v>
      </c>
      <c r="BO110" s="11">
        <v>391</v>
      </c>
      <c r="BP110" s="12">
        <f t="shared" si="2170"/>
        <v>0.63910969793322736</v>
      </c>
      <c r="BQ110" s="11">
        <v>11</v>
      </c>
      <c r="BR110" s="12">
        <f t="shared" si="2171"/>
        <v>2.736318407960199E-2</v>
      </c>
      <c r="BS110" s="13"/>
      <c r="BT110" s="11"/>
      <c r="BU110" s="39">
        <v>73.170731707317074</v>
      </c>
      <c r="BV110" s="43">
        <v>100</v>
      </c>
      <c r="BW110" s="10"/>
      <c r="BX110" s="11"/>
      <c r="BY110" s="74">
        <f t="shared" si="2228"/>
        <v>0</v>
      </c>
      <c r="BZ110" s="74">
        <f t="shared" si="2228"/>
        <v>0</v>
      </c>
      <c r="CA110" s="11"/>
      <c r="CB110" s="12" t="e">
        <f t="shared" si="2173"/>
        <v>#DIV/0!</v>
      </c>
      <c r="CC110" s="11"/>
      <c r="CD110" s="12" t="e">
        <f t="shared" si="2174"/>
        <v>#DIV/0!</v>
      </c>
      <c r="CE110" s="13"/>
      <c r="CF110" s="11"/>
      <c r="CG110" s="39"/>
      <c r="CH110" s="43"/>
      <c r="CI110" s="10"/>
      <c r="CJ110" s="11"/>
      <c r="CK110" s="74">
        <f t="shared" si="2229"/>
        <v>0</v>
      </c>
      <c r="CL110" s="74">
        <f t="shared" si="2229"/>
        <v>0</v>
      </c>
      <c r="CM110" s="11"/>
      <c r="CN110" s="12" t="e">
        <f t="shared" si="2176"/>
        <v>#DIV/0!</v>
      </c>
      <c r="CO110" s="11"/>
      <c r="CP110" s="12" t="e">
        <f t="shared" si="2177"/>
        <v>#DIV/0!</v>
      </c>
      <c r="CQ110" s="13"/>
      <c r="CR110" s="11"/>
      <c r="CS110" s="39"/>
      <c r="CT110" s="43"/>
      <c r="CU110" s="10"/>
      <c r="CV110" s="11"/>
      <c r="CW110" s="74">
        <f t="shared" si="2230"/>
        <v>0</v>
      </c>
      <c r="CX110" s="74">
        <f t="shared" si="2230"/>
        <v>0</v>
      </c>
      <c r="CY110" s="11"/>
      <c r="CZ110" s="12" t="e">
        <f t="shared" si="2179"/>
        <v>#DIV/0!</v>
      </c>
      <c r="DA110" s="11"/>
      <c r="DB110" s="12" t="e">
        <f t="shared" si="2180"/>
        <v>#DIV/0!</v>
      </c>
      <c r="DC110" s="13"/>
      <c r="DD110" s="11"/>
      <c r="DE110" s="39"/>
      <c r="DF110" s="43"/>
      <c r="DG110" s="10"/>
      <c r="DH110" s="11"/>
      <c r="DI110" s="74">
        <f t="shared" si="2231"/>
        <v>0</v>
      </c>
      <c r="DJ110" s="74">
        <f t="shared" si="2231"/>
        <v>0</v>
      </c>
      <c r="DK110" s="11"/>
      <c r="DL110" s="12" t="e">
        <f t="shared" si="2182"/>
        <v>#DIV/0!</v>
      </c>
      <c r="DM110" s="11"/>
      <c r="DN110" s="12" t="e">
        <f t="shared" si="2183"/>
        <v>#DIV/0!</v>
      </c>
      <c r="DO110" s="13"/>
      <c r="DP110" s="11"/>
      <c r="DQ110" s="39"/>
      <c r="DR110" s="43"/>
      <c r="DS110" s="10"/>
      <c r="DT110" s="11"/>
      <c r="DU110" s="74">
        <f t="shared" si="2232"/>
        <v>0</v>
      </c>
      <c r="DV110" s="74">
        <f t="shared" si="2232"/>
        <v>0</v>
      </c>
      <c r="DW110" s="11"/>
      <c r="DX110" s="12" t="e">
        <f t="shared" si="2185"/>
        <v>#DIV/0!</v>
      </c>
      <c r="DY110" s="11"/>
      <c r="DZ110" s="12" t="e">
        <f t="shared" si="2186"/>
        <v>#DIV/0!</v>
      </c>
      <c r="EA110" s="13"/>
      <c r="EB110" s="11"/>
      <c r="EC110" s="39"/>
      <c r="ED110" s="43"/>
      <c r="EE110" s="10"/>
      <c r="EF110" s="11"/>
      <c r="EG110" s="74">
        <f t="shared" si="2233"/>
        <v>0</v>
      </c>
      <c r="EH110" s="74">
        <f t="shared" si="2233"/>
        <v>0</v>
      </c>
      <c r="EI110" s="11"/>
      <c r="EJ110" s="12" t="e">
        <f t="shared" si="2188"/>
        <v>#DIV/0!</v>
      </c>
      <c r="EK110" s="11"/>
      <c r="EL110" s="12" t="e">
        <f t="shared" si="2189"/>
        <v>#DIV/0!</v>
      </c>
      <c r="EM110" s="13"/>
      <c r="EN110" s="11"/>
      <c r="EO110" s="39"/>
      <c r="EP110" s="43"/>
      <c r="EQ110" s="10"/>
      <c r="ER110" s="11"/>
      <c r="ES110" s="74">
        <f t="shared" si="2234"/>
        <v>0</v>
      </c>
      <c r="ET110" s="74">
        <f t="shared" si="2234"/>
        <v>0</v>
      </c>
      <c r="EU110" s="11"/>
      <c r="EV110" s="12" t="e">
        <f t="shared" si="2191"/>
        <v>#DIV/0!</v>
      </c>
      <c r="EW110" s="11"/>
      <c r="EX110" s="12" t="e">
        <f t="shared" si="2192"/>
        <v>#DIV/0!</v>
      </c>
      <c r="EY110" s="13"/>
      <c r="EZ110" s="11"/>
      <c r="FA110" s="39"/>
      <c r="FB110" s="43"/>
      <c r="FC110" s="10"/>
      <c r="FD110" s="11"/>
      <c r="FE110" s="74">
        <f t="shared" si="2235"/>
        <v>0</v>
      </c>
      <c r="FF110" s="74">
        <f t="shared" si="2235"/>
        <v>0</v>
      </c>
      <c r="FG110" s="11"/>
      <c r="FH110" s="12" t="e">
        <f t="shared" si="2194"/>
        <v>#DIV/0!</v>
      </c>
      <c r="FI110" s="11"/>
      <c r="FJ110" s="12" t="e">
        <f t="shared" si="2195"/>
        <v>#DIV/0!</v>
      </c>
      <c r="FK110" s="13"/>
      <c r="FL110" s="11"/>
      <c r="FM110" s="39"/>
      <c r="FN110" s="43"/>
      <c r="FO110" s="10"/>
      <c r="FP110" s="11"/>
      <c r="FQ110" s="74">
        <f t="shared" si="2236"/>
        <v>0</v>
      </c>
      <c r="FR110" s="74">
        <f t="shared" si="2236"/>
        <v>0</v>
      </c>
      <c r="FS110" s="11"/>
      <c r="FT110" s="12" t="e">
        <f t="shared" si="2197"/>
        <v>#DIV/0!</v>
      </c>
      <c r="FU110" s="11"/>
      <c r="FV110" s="12" t="e">
        <f t="shared" si="2198"/>
        <v>#DIV/0!</v>
      </c>
      <c r="FW110" s="13"/>
      <c r="FX110" s="11"/>
      <c r="FY110" s="39"/>
      <c r="FZ110" s="43"/>
      <c r="GA110" s="10"/>
      <c r="GB110" s="11"/>
      <c r="GC110" s="74">
        <f t="shared" si="2237"/>
        <v>0</v>
      </c>
      <c r="GD110" s="74">
        <f t="shared" si="2237"/>
        <v>0</v>
      </c>
      <c r="GE110" s="11"/>
      <c r="GF110" s="12" t="e">
        <f t="shared" si="2200"/>
        <v>#DIV/0!</v>
      </c>
      <c r="GG110" s="11"/>
      <c r="GH110" s="12" t="e">
        <f t="shared" si="2201"/>
        <v>#DIV/0!</v>
      </c>
      <c r="GI110" s="13"/>
      <c r="GJ110" s="11"/>
      <c r="GK110" s="39"/>
      <c r="GL110" s="43"/>
      <c r="GM110" s="10"/>
      <c r="GN110" s="11"/>
      <c r="GO110" s="74">
        <f t="shared" si="2238"/>
        <v>0</v>
      </c>
      <c r="GP110" s="74">
        <f t="shared" si="2238"/>
        <v>0</v>
      </c>
      <c r="GQ110" s="11"/>
      <c r="GR110" s="12" t="e">
        <f t="shared" si="2203"/>
        <v>#DIV/0!</v>
      </c>
      <c r="GS110" s="11"/>
      <c r="GT110" s="12" t="e">
        <f t="shared" si="2204"/>
        <v>#DIV/0!</v>
      </c>
      <c r="GU110" s="13"/>
      <c r="GV110" s="11"/>
      <c r="GW110" s="39"/>
      <c r="GX110" s="43"/>
      <c r="GY110" s="10"/>
      <c r="GZ110" s="11"/>
      <c r="HA110" s="74">
        <f t="shared" si="2239"/>
        <v>0</v>
      </c>
      <c r="HB110" s="74">
        <f t="shared" si="2239"/>
        <v>0</v>
      </c>
      <c r="HC110" s="11"/>
      <c r="HD110" s="12" t="e">
        <f t="shared" si="2206"/>
        <v>#DIV/0!</v>
      </c>
      <c r="HE110" s="11"/>
      <c r="HF110" s="12" t="e">
        <f t="shared" si="2207"/>
        <v>#DIV/0!</v>
      </c>
      <c r="HG110" s="13"/>
      <c r="HH110" s="11"/>
      <c r="HI110" s="39"/>
      <c r="HJ110" s="43"/>
      <c r="HK110" s="10">
        <f t="shared" si="2208"/>
        <v>4</v>
      </c>
      <c r="HL110" s="11">
        <f t="shared" si="2240"/>
        <v>0</v>
      </c>
      <c r="HM110" s="11">
        <f t="shared" si="2209"/>
        <v>3338</v>
      </c>
      <c r="HN110" s="11">
        <f t="shared" si="2210"/>
        <v>252</v>
      </c>
      <c r="HO110" s="11">
        <f t="shared" si="2211"/>
        <v>2018</v>
      </c>
      <c r="HP110" s="202">
        <f t="shared" si="2212"/>
        <v>0.60455362492510489</v>
      </c>
      <c r="HQ110" s="15">
        <f t="shared" si="2213"/>
        <v>99</v>
      </c>
      <c r="HR110" s="12">
        <f t="shared" si="2214"/>
        <v>4.9058473736372649E-2</v>
      </c>
      <c r="HS110" s="16">
        <v>67.3</v>
      </c>
      <c r="HT110" s="17">
        <v>1861</v>
      </c>
      <c r="HU110" s="16">
        <f t="shared" si="2215"/>
        <v>92.220019821605547</v>
      </c>
      <c r="HV110" s="23">
        <v>72.811059907834107</v>
      </c>
      <c r="HW110" s="22">
        <v>87.5</v>
      </c>
    </row>
    <row r="111" spans="1:231" ht="19.5" thickBot="1" x14ac:dyDescent="0.3">
      <c r="A111" s="211"/>
      <c r="B111" s="42"/>
      <c r="C111" s="26">
        <f t="shared" ref="C111:D111" si="2241">SUM(C104:C110)</f>
        <v>3</v>
      </c>
      <c r="D111" s="27">
        <f t="shared" si="2241"/>
        <v>1</v>
      </c>
      <c r="E111" s="27"/>
      <c r="F111" s="27"/>
      <c r="G111" s="27">
        <f t="shared" ref="G111" si="2242">SUM(G104:G110)</f>
        <v>2554</v>
      </c>
      <c r="H111" s="28">
        <f t="shared" ref="H111" si="2243">((G111+I111)/7)/E110</f>
        <v>0.59875583203732508</v>
      </c>
      <c r="I111" s="27">
        <f t="shared" ref="I111" si="2244">SUM(I104:I110)</f>
        <v>141</v>
      </c>
      <c r="J111" s="28">
        <f t="shared" ref="J111" si="2245">(I111/(I111+G111))</f>
        <v>5.2319109461966606E-2</v>
      </c>
      <c r="K111" s="27"/>
      <c r="L111" s="27"/>
      <c r="M111" s="29">
        <f t="shared" ref="M111:N111" si="2246">M109/M108*100-100</f>
        <v>10.742206350738343</v>
      </c>
      <c r="N111" s="72">
        <f t="shared" si="2246"/>
        <v>1.4269406392685369E-2</v>
      </c>
      <c r="O111" s="26">
        <f t="shared" ref="O111:P111" si="2247">SUM(O104:O110)</f>
        <v>11</v>
      </c>
      <c r="P111" s="27">
        <f t="shared" si="2247"/>
        <v>0</v>
      </c>
      <c r="Q111" s="27"/>
      <c r="R111" s="27"/>
      <c r="S111" s="27">
        <f t="shared" si="2046"/>
        <v>2222</v>
      </c>
      <c r="T111" s="28">
        <f t="shared" ref="T111" si="2248">((S111+U111)/7)/Q110</f>
        <v>0.55028195488721798</v>
      </c>
      <c r="U111" s="27">
        <f t="shared" si="2048"/>
        <v>120</v>
      </c>
      <c r="V111" s="28">
        <f t="shared" ref="V111" si="2249">(U111/(U111+S111))</f>
        <v>5.1238257899231428E-2</v>
      </c>
      <c r="W111" s="27"/>
      <c r="X111" s="27"/>
      <c r="Y111" s="29">
        <f t="shared" ref="Y111:Z111" si="2250">Y109/Y108*100-100</f>
        <v>17.977136484037359</v>
      </c>
      <c r="Z111" s="72">
        <f t="shared" si="2250"/>
        <v>11.06544901065449</v>
      </c>
      <c r="AA111" s="26">
        <f t="shared" ref="AA111:AB111" si="2251">SUM(AA104:AA110)</f>
        <v>2</v>
      </c>
      <c r="AB111" s="27">
        <f t="shared" si="2251"/>
        <v>0</v>
      </c>
      <c r="AC111" s="27"/>
      <c r="AD111" s="27"/>
      <c r="AE111" s="27">
        <f t="shared" si="2052"/>
        <v>2637</v>
      </c>
      <c r="AF111" s="28">
        <f t="shared" ref="AF111" si="2252">((AE111+AG111)/7)/AC110</f>
        <v>0.61964849031095082</v>
      </c>
      <c r="AG111" s="27">
        <f t="shared" si="2054"/>
        <v>113</v>
      </c>
      <c r="AH111" s="28">
        <f t="shared" ref="AH111" si="2253">(AG111/(AG111+AE111))</f>
        <v>4.1090909090909088E-2</v>
      </c>
      <c r="AI111" s="27"/>
      <c r="AJ111" s="27"/>
      <c r="AK111" s="29">
        <f t="shared" ref="AK111:AL111" si="2254">AK109/AK108*100-100</f>
        <v>7.0642817542528604</v>
      </c>
      <c r="AL111" s="72">
        <f t="shared" si="2254"/>
        <v>12.86692759295498</v>
      </c>
      <c r="AM111" s="26">
        <f t="shared" ref="AM111:AN111" si="2255">SUM(AM104:AM110)</f>
        <v>2</v>
      </c>
      <c r="AN111" s="27">
        <f t="shared" si="2255"/>
        <v>0</v>
      </c>
      <c r="AO111" s="27"/>
      <c r="AP111" s="27"/>
      <c r="AQ111" s="27">
        <f t="shared" si="2058"/>
        <v>818</v>
      </c>
      <c r="AR111" s="28">
        <f t="shared" ref="AR111" si="2256">((AQ111+AS111)/7)/AO110</f>
        <v>0.67701863354037262</v>
      </c>
      <c r="AS111" s="27">
        <f t="shared" si="2060"/>
        <v>54</v>
      </c>
      <c r="AT111" s="28">
        <f t="shared" ref="AT111" si="2257">(AS111/(AS111+AQ111))</f>
        <v>6.1926605504587159E-2</v>
      </c>
      <c r="AU111" s="27"/>
      <c r="AV111" s="27"/>
      <c r="AW111" s="29">
        <f t="shared" ref="AW111:AX111" si="2258">AW109/AW108*100-100</f>
        <v>15.757620488596942</v>
      </c>
      <c r="AX111" s="72">
        <f t="shared" si="2258"/>
        <v>7.4363992172211226</v>
      </c>
      <c r="AY111" s="26">
        <f t="shared" ref="AY111:AZ111" si="2259">SUM(AY104:AY110)</f>
        <v>6</v>
      </c>
      <c r="AZ111" s="27">
        <f t="shared" si="2259"/>
        <v>0</v>
      </c>
      <c r="BA111" s="27"/>
      <c r="BB111" s="27"/>
      <c r="BC111" s="27">
        <f t="shared" si="2064"/>
        <v>2405</v>
      </c>
      <c r="BD111" s="28">
        <f t="shared" ref="BD111" si="2260">((BC111+BE111)/7)/BA110</f>
        <v>0.5602678571428571</v>
      </c>
      <c r="BE111" s="27">
        <f t="shared" si="2066"/>
        <v>105</v>
      </c>
      <c r="BF111" s="28">
        <f t="shared" ref="BF111" si="2261">(BE111/(BE111+BC111))</f>
        <v>4.1832669322709161E-2</v>
      </c>
      <c r="BG111" s="27"/>
      <c r="BH111" s="27"/>
      <c r="BI111" s="29">
        <f t="shared" ref="BI111:BJ111" si="2262">BI109/BI108*100-100</f>
        <v>19.288796401138427</v>
      </c>
      <c r="BJ111" s="72">
        <f t="shared" si="2262"/>
        <v>13.500761035007613</v>
      </c>
      <c r="BK111" s="26">
        <f t="shared" ref="BK111:BL111" si="2263">SUM(BK104:BK110)</f>
        <v>8</v>
      </c>
      <c r="BL111" s="27">
        <f t="shared" si="2263"/>
        <v>0</v>
      </c>
      <c r="BM111" s="27"/>
      <c r="BN111" s="27"/>
      <c r="BO111" s="27">
        <f t="shared" si="2070"/>
        <v>2581</v>
      </c>
      <c r="BP111" s="28">
        <f t="shared" ref="BP111" si="2264">((BO111+BQ111)/7)/BM110</f>
        <v>0.61208267090620028</v>
      </c>
      <c r="BQ111" s="27">
        <f t="shared" si="2072"/>
        <v>114</v>
      </c>
      <c r="BR111" s="28">
        <f t="shared" ref="BR111" si="2265">(BQ111/(BQ111+BO111))</f>
        <v>4.2300556586270875E-2</v>
      </c>
      <c r="BS111" s="27"/>
      <c r="BT111" s="27"/>
      <c r="BU111" s="29">
        <f t="shared" ref="BU111:BV111" si="2266">BU109/BU108*100-100</f>
        <v>13.792575817853532</v>
      </c>
      <c r="BV111" s="72">
        <f t="shared" si="2266"/>
        <v>18.387776606954674</v>
      </c>
      <c r="BW111" s="26">
        <f t="shared" ref="BW111:BX111" si="2267">SUM(BW104:BW110)</f>
        <v>0</v>
      </c>
      <c r="BX111" s="27">
        <f t="shared" si="2267"/>
        <v>0</v>
      </c>
      <c r="BY111" s="27"/>
      <c r="BZ111" s="27"/>
      <c r="CA111" s="27">
        <f t="shared" ref="CA111" si="2268">SUM(CA104:CA110)</f>
        <v>0</v>
      </c>
      <c r="CB111" s="28" t="e">
        <f t="shared" ref="CB111" si="2269">((CA111+CC111)/7)/BY110</f>
        <v>#DIV/0!</v>
      </c>
      <c r="CC111" s="27">
        <f t="shared" ref="CC111" si="2270">SUM(CC104:CC110)</f>
        <v>0</v>
      </c>
      <c r="CD111" s="28" t="e">
        <f t="shared" ref="CD111" si="2271">(CC111/(CC111+CA111))</f>
        <v>#DIV/0!</v>
      </c>
      <c r="CE111" s="27"/>
      <c r="CF111" s="27"/>
      <c r="CG111" s="29" t="e">
        <f t="shared" ref="CG111:CH111" si="2272">CG109/CG108*100-100</f>
        <v>#DIV/0!</v>
      </c>
      <c r="CH111" s="72" t="e">
        <f t="shared" si="2272"/>
        <v>#DIV/0!</v>
      </c>
      <c r="CI111" s="26">
        <f t="shared" ref="CI111:CJ111" si="2273">SUM(CI104:CI110)</f>
        <v>0</v>
      </c>
      <c r="CJ111" s="27">
        <f t="shared" si="2273"/>
        <v>0</v>
      </c>
      <c r="CK111" s="27"/>
      <c r="CL111" s="27"/>
      <c r="CM111" s="27">
        <f t="shared" ref="CM111" si="2274">SUM(CM104:CM110)</f>
        <v>0</v>
      </c>
      <c r="CN111" s="28" t="e">
        <f t="shared" ref="CN111" si="2275">((CM111+CO111)/7)/CK110</f>
        <v>#DIV/0!</v>
      </c>
      <c r="CO111" s="27">
        <f t="shared" ref="CO111" si="2276">SUM(CO104:CO110)</f>
        <v>0</v>
      </c>
      <c r="CP111" s="28" t="e">
        <f t="shared" ref="CP111" si="2277">(CO111/(CO111+CM111))</f>
        <v>#DIV/0!</v>
      </c>
      <c r="CQ111" s="27"/>
      <c r="CR111" s="27"/>
      <c r="CS111" s="29" t="e">
        <f t="shared" ref="CS111:CT111" si="2278">CS109/CS108*100-100</f>
        <v>#DIV/0!</v>
      </c>
      <c r="CT111" s="72" t="e">
        <f t="shared" si="2278"/>
        <v>#DIV/0!</v>
      </c>
      <c r="CU111" s="26">
        <f t="shared" ref="CU111:CV111" si="2279">SUM(CU104:CU110)</f>
        <v>0</v>
      </c>
      <c r="CV111" s="27">
        <f t="shared" si="2279"/>
        <v>0</v>
      </c>
      <c r="CW111" s="27"/>
      <c r="CX111" s="27"/>
      <c r="CY111" s="27">
        <f t="shared" ref="CY111" si="2280">SUM(CY104:CY110)</f>
        <v>0</v>
      </c>
      <c r="CZ111" s="28" t="e">
        <f t="shared" ref="CZ111" si="2281">((CY111+DA111)/7)/CW110</f>
        <v>#DIV/0!</v>
      </c>
      <c r="DA111" s="27">
        <f t="shared" ref="DA111" si="2282">SUM(DA104:DA110)</f>
        <v>0</v>
      </c>
      <c r="DB111" s="28" t="e">
        <f t="shared" ref="DB111" si="2283">(DA111/(DA111+CY111))</f>
        <v>#DIV/0!</v>
      </c>
      <c r="DC111" s="27"/>
      <c r="DD111" s="27"/>
      <c r="DE111" s="29" t="e">
        <f t="shared" ref="DE111:DF111" si="2284">DE109/DE108*100-100</f>
        <v>#DIV/0!</v>
      </c>
      <c r="DF111" s="72" t="e">
        <f t="shared" si="2284"/>
        <v>#DIV/0!</v>
      </c>
      <c r="DG111" s="26">
        <f t="shared" ref="DG111:DH111" si="2285">SUM(DG104:DG110)</f>
        <v>0</v>
      </c>
      <c r="DH111" s="27">
        <f t="shared" si="2285"/>
        <v>0</v>
      </c>
      <c r="DI111" s="27"/>
      <c r="DJ111" s="27"/>
      <c r="DK111" s="27">
        <f t="shared" ref="DK111" si="2286">SUM(DK104:DK110)</f>
        <v>0</v>
      </c>
      <c r="DL111" s="28" t="e">
        <f t="shared" ref="DL111" si="2287">((DK111+DM111)/7)/DI110</f>
        <v>#DIV/0!</v>
      </c>
      <c r="DM111" s="27">
        <f t="shared" ref="DM111" si="2288">SUM(DM104:DM110)</f>
        <v>0</v>
      </c>
      <c r="DN111" s="28" t="e">
        <f t="shared" ref="DN111" si="2289">(DM111/(DM111+DK111))</f>
        <v>#DIV/0!</v>
      </c>
      <c r="DO111" s="27"/>
      <c r="DP111" s="27"/>
      <c r="DQ111" s="29" t="e">
        <f t="shared" ref="DQ111:DR111" si="2290">DQ109/DQ108*100-100</f>
        <v>#DIV/0!</v>
      </c>
      <c r="DR111" s="72" t="e">
        <f t="shared" si="2290"/>
        <v>#DIV/0!</v>
      </c>
      <c r="DS111" s="26">
        <f t="shared" ref="DS111:DT111" si="2291">SUM(DS104:DS110)</f>
        <v>0</v>
      </c>
      <c r="DT111" s="27">
        <f t="shared" si="2291"/>
        <v>0</v>
      </c>
      <c r="DU111" s="27"/>
      <c r="DV111" s="27"/>
      <c r="DW111" s="27">
        <f t="shared" ref="DW111" si="2292">SUM(DW104:DW110)</f>
        <v>0</v>
      </c>
      <c r="DX111" s="28" t="e">
        <f t="shared" ref="DX111" si="2293">((DW111+DY111)/7)/DU110</f>
        <v>#DIV/0!</v>
      </c>
      <c r="DY111" s="27">
        <f t="shared" ref="DY111" si="2294">SUM(DY104:DY110)</f>
        <v>0</v>
      </c>
      <c r="DZ111" s="28" t="e">
        <f t="shared" ref="DZ111" si="2295">(DY111/(DY111+DW111))</f>
        <v>#DIV/0!</v>
      </c>
      <c r="EA111" s="27"/>
      <c r="EB111" s="27"/>
      <c r="EC111" s="29" t="e">
        <f t="shared" ref="EC111:ED111" si="2296">EC109/EC108*100-100</f>
        <v>#DIV/0!</v>
      </c>
      <c r="ED111" s="72" t="e">
        <f t="shared" si="2296"/>
        <v>#DIV/0!</v>
      </c>
      <c r="EE111" s="26">
        <f t="shared" ref="EE111:EF111" si="2297">SUM(EE104:EE110)</f>
        <v>0</v>
      </c>
      <c r="EF111" s="27">
        <f t="shared" si="2297"/>
        <v>0</v>
      </c>
      <c r="EG111" s="27"/>
      <c r="EH111" s="27"/>
      <c r="EI111" s="27">
        <f t="shared" ref="EI111" si="2298">SUM(EI104:EI110)</f>
        <v>0</v>
      </c>
      <c r="EJ111" s="28" t="e">
        <f t="shared" ref="EJ111" si="2299">((EI111+EK111)/7)/EG110</f>
        <v>#DIV/0!</v>
      </c>
      <c r="EK111" s="27">
        <f t="shared" ref="EK111" si="2300">SUM(EK104:EK110)</f>
        <v>0</v>
      </c>
      <c r="EL111" s="28" t="e">
        <f t="shared" ref="EL111" si="2301">(EK111/(EK111+EI111))</f>
        <v>#DIV/0!</v>
      </c>
      <c r="EM111" s="27"/>
      <c r="EN111" s="27"/>
      <c r="EO111" s="29" t="e">
        <f t="shared" ref="EO111:EP111" si="2302">EO109/EO108*100-100</f>
        <v>#DIV/0!</v>
      </c>
      <c r="EP111" s="72" t="e">
        <f t="shared" si="2302"/>
        <v>#DIV/0!</v>
      </c>
      <c r="EQ111" s="26">
        <f t="shared" ref="EQ111:ER111" si="2303">SUM(EQ104:EQ110)</f>
        <v>0</v>
      </c>
      <c r="ER111" s="27">
        <f t="shared" si="2303"/>
        <v>0</v>
      </c>
      <c r="ES111" s="27"/>
      <c r="ET111" s="27"/>
      <c r="EU111" s="27">
        <f t="shared" ref="EU111" si="2304">SUM(EU104:EU110)</f>
        <v>0</v>
      </c>
      <c r="EV111" s="28" t="e">
        <f t="shared" ref="EV111" si="2305">((EU111+EW111)/7)/ES110</f>
        <v>#DIV/0!</v>
      </c>
      <c r="EW111" s="27">
        <f t="shared" ref="EW111" si="2306">SUM(EW104:EW110)</f>
        <v>0</v>
      </c>
      <c r="EX111" s="28" t="e">
        <f t="shared" ref="EX111" si="2307">(EW111/(EW111+EU111))</f>
        <v>#DIV/0!</v>
      </c>
      <c r="EY111" s="27"/>
      <c r="EZ111" s="27"/>
      <c r="FA111" s="29" t="e">
        <f t="shared" ref="FA111:FB111" si="2308">FA109/FA108*100-100</f>
        <v>#DIV/0!</v>
      </c>
      <c r="FB111" s="72" t="e">
        <f t="shared" si="2308"/>
        <v>#DIV/0!</v>
      </c>
      <c r="FC111" s="26">
        <f t="shared" ref="FC111:FD111" si="2309">SUM(FC104:FC110)</f>
        <v>0</v>
      </c>
      <c r="FD111" s="27">
        <f t="shared" si="2309"/>
        <v>0</v>
      </c>
      <c r="FE111" s="27"/>
      <c r="FF111" s="27"/>
      <c r="FG111" s="27">
        <f t="shared" ref="FG111" si="2310">SUM(FG104:FG110)</f>
        <v>0</v>
      </c>
      <c r="FH111" s="28" t="e">
        <f t="shared" ref="FH111" si="2311">((FG111+FI111)/7)/FE110</f>
        <v>#DIV/0!</v>
      </c>
      <c r="FI111" s="27">
        <f t="shared" ref="FI111" si="2312">SUM(FI104:FI110)</f>
        <v>0</v>
      </c>
      <c r="FJ111" s="28" t="e">
        <f t="shared" ref="FJ111" si="2313">(FI111/(FI111+FG111))</f>
        <v>#DIV/0!</v>
      </c>
      <c r="FK111" s="27"/>
      <c r="FL111" s="27"/>
      <c r="FM111" s="29" t="e">
        <f t="shared" ref="FM111:FN111" si="2314">FM109/FM108*100-100</f>
        <v>#DIV/0!</v>
      </c>
      <c r="FN111" s="72" t="e">
        <f t="shared" si="2314"/>
        <v>#DIV/0!</v>
      </c>
      <c r="FO111" s="26">
        <f t="shared" ref="FO111:FP111" si="2315">SUM(FO104:FO110)</f>
        <v>0</v>
      </c>
      <c r="FP111" s="27">
        <f t="shared" si="2315"/>
        <v>0</v>
      </c>
      <c r="FQ111" s="27"/>
      <c r="FR111" s="27"/>
      <c r="FS111" s="27">
        <f t="shared" ref="FS111" si="2316">SUM(FS104:FS110)</f>
        <v>0</v>
      </c>
      <c r="FT111" s="28" t="e">
        <f t="shared" ref="FT111" si="2317">((FS111+FU111)/7)/FQ110</f>
        <v>#DIV/0!</v>
      </c>
      <c r="FU111" s="27">
        <f t="shared" ref="FU111" si="2318">SUM(FU104:FU110)</f>
        <v>0</v>
      </c>
      <c r="FV111" s="28" t="e">
        <f t="shared" ref="FV111" si="2319">(FU111/(FU111+FS111))</f>
        <v>#DIV/0!</v>
      </c>
      <c r="FW111" s="27"/>
      <c r="FX111" s="27"/>
      <c r="FY111" s="29" t="e">
        <f t="shared" ref="FY111:FZ111" si="2320">FY109/FY108*100-100</f>
        <v>#DIV/0!</v>
      </c>
      <c r="FZ111" s="72" t="e">
        <f t="shared" si="2320"/>
        <v>#DIV/0!</v>
      </c>
      <c r="GA111" s="26">
        <f t="shared" ref="GA111:GB111" si="2321">SUM(GA104:GA110)</f>
        <v>0</v>
      </c>
      <c r="GB111" s="27">
        <f t="shared" si="2321"/>
        <v>0</v>
      </c>
      <c r="GC111" s="27"/>
      <c r="GD111" s="27"/>
      <c r="GE111" s="27">
        <f t="shared" ref="GE111" si="2322">SUM(GE104:GE110)</f>
        <v>0</v>
      </c>
      <c r="GF111" s="28" t="e">
        <f t="shared" ref="GF111" si="2323">((GE111+GG111)/7)/GC110</f>
        <v>#DIV/0!</v>
      </c>
      <c r="GG111" s="27">
        <f t="shared" ref="GG111" si="2324">SUM(GG104:GG110)</f>
        <v>0</v>
      </c>
      <c r="GH111" s="28" t="e">
        <f t="shared" ref="GH111" si="2325">(GG111/(GG111+GE111))</f>
        <v>#DIV/0!</v>
      </c>
      <c r="GI111" s="27"/>
      <c r="GJ111" s="27"/>
      <c r="GK111" s="29" t="e">
        <f t="shared" ref="GK111:GL111" si="2326">GK109/GK108*100-100</f>
        <v>#DIV/0!</v>
      </c>
      <c r="GL111" s="72" t="e">
        <f t="shared" si="2326"/>
        <v>#DIV/0!</v>
      </c>
      <c r="GM111" s="26">
        <f t="shared" ref="GM111:GN111" si="2327">SUM(GM104:GM110)</f>
        <v>0</v>
      </c>
      <c r="GN111" s="27">
        <f t="shared" si="2327"/>
        <v>0</v>
      </c>
      <c r="GO111" s="27"/>
      <c r="GP111" s="27"/>
      <c r="GQ111" s="27">
        <f t="shared" ref="GQ111" si="2328">SUM(GQ104:GQ110)</f>
        <v>0</v>
      </c>
      <c r="GR111" s="28" t="e">
        <f t="shared" ref="GR111" si="2329">((GQ111+GS111)/7)/GO110</f>
        <v>#DIV/0!</v>
      </c>
      <c r="GS111" s="27">
        <f t="shared" ref="GS111" si="2330">SUM(GS104:GS110)</f>
        <v>0</v>
      </c>
      <c r="GT111" s="28" t="e">
        <f t="shared" ref="GT111" si="2331">(GS111/(GS111+GQ111))</f>
        <v>#DIV/0!</v>
      </c>
      <c r="GU111" s="27"/>
      <c r="GV111" s="27"/>
      <c r="GW111" s="29" t="e">
        <f t="shared" ref="GW111:GX111" si="2332">GW109/GW108*100-100</f>
        <v>#DIV/0!</v>
      </c>
      <c r="GX111" s="72" t="e">
        <f t="shared" si="2332"/>
        <v>#DIV/0!</v>
      </c>
      <c r="GY111" s="26">
        <f t="shared" ref="GY111:GZ111" si="2333">SUM(GY104:GY110)</f>
        <v>0</v>
      </c>
      <c r="GZ111" s="27">
        <f t="shared" si="2333"/>
        <v>0</v>
      </c>
      <c r="HA111" s="27"/>
      <c r="HB111" s="27"/>
      <c r="HC111" s="27">
        <f t="shared" ref="HC111" si="2334">SUM(HC104:HC110)</f>
        <v>0</v>
      </c>
      <c r="HD111" s="28" t="e">
        <f t="shared" ref="HD111" si="2335">((HC111+HE111)/7)/HA110</f>
        <v>#DIV/0!</v>
      </c>
      <c r="HE111" s="27">
        <f t="shared" ref="HE111" si="2336">SUM(HE104:HE110)</f>
        <v>0</v>
      </c>
      <c r="HF111" s="28" t="e">
        <f t="shared" ref="HF111" si="2337">(HE111/(HE111+HC111))</f>
        <v>#DIV/0!</v>
      </c>
      <c r="HG111" s="27"/>
      <c r="HH111" s="27"/>
      <c r="HI111" s="29" t="e">
        <f t="shared" ref="HI111:HJ111" si="2338">HI109/HI108*100-100</f>
        <v>#DIV/0!</v>
      </c>
      <c r="HJ111" s="72" t="e">
        <f t="shared" si="2338"/>
        <v>#DIV/0!</v>
      </c>
      <c r="HK111" s="26">
        <f t="shared" si="2208"/>
        <v>32</v>
      </c>
      <c r="HL111" s="27">
        <f t="shared" si="2240"/>
        <v>1</v>
      </c>
      <c r="HM111" s="27"/>
      <c r="HN111" s="27"/>
      <c r="HO111" s="27">
        <f t="shared" si="2211"/>
        <v>13864</v>
      </c>
      <c r="HP111" s="203">
        <f t="shared" ref="HP111" si="2339">+((HO111)/HM110)/7</f>
        <v>0.59334075151930155</v>
      </c>
      <c r="HQ111" s="62">
        <f t="shared" si="2213"/>
        <v>647</v>
      </c>
      <c r="HR111" s="52">
        <f t="shared" si="2214"/>
        <v>4.6667628390075017E-2</v>
      </c>
      <c r="HS111" s="53">
        <f t="shared" si="2148"/>
        <v>66.8</v>
      </c>
      <c r="HT111" s="54">
        <f t="shared" si="2149"/>
        <v>12718</v>
      </c>
      <c r="HU111" s="53">
        <f t="shared" si="2150"/>
        <v>91.726769201700677</v>
      </c>
      <c r="HV111" s="63">
        <f t="shared" ref="HV111:HW111" si="2340">HV109/HV108*100-100</f>
        <v>13.79770915125269</v>
      </c>
      <c r="HW111" s="72">
        <f t="shared" si="2340"/>
        <v>10.499429223744301</v>
      </c>
    </row>
    <row r="112" spans="1:231" ht="19.5" thickBot="1" x14ac:dyDescent="0.3">
      <c r="A112" s="56"/>
      <c r="B112" s="81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5">
        <f t="shared" ref="HK112:HL112" si="2341">HK111/HM101</f>
        <v>9.495548961424332E-3</v>
      </c>
      <c r="HL112" s="68">
        <f t="shared" si="2341"/>
        <v>3.5211267605633804E-3</v>
      </c>
      <c r="HM112" s="45"/>
      <c r="HN112" s="45"/>
      <c r="HO112" s="45"/>
      <c r="HP112" s="207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210">
        <v>37</v>
      </c>
      <c r="B113" s="73">
        <f t="shared" ref="B113" si="2342">B110+1</f>
        <v>44589</v>
      </c>
      <c r="C113" s="33">
        <v>2</v>
      </c>
      <c r="D113" s="34"/>
      <c r="E113" s="34">
        <f t="shared" ref="E113:F113" si="2343">E110-C113</f>
        <v>641</v>
      </c>
      <c r="F113" s="34">
        <f t="shared" si="2343"/>
        <v>47</v>
      </c>
      <c r="G113" s="34">
        <v>393</v>
      </c>
      <c r="H113" s="35">
        <f t="shared" ref="H113:H119" si="2344">((G113+I113)/E113)</f>
        <v>0.65054602184087362</v>
      </c>
      <c r="I113" s="34">
        <v>24</v>
      </c>
      <c r="J113" s="35">
        <f t="shared" ref="J113:J119" si="2345">I113/(G113+I113)</f>
        <v>5.7553956834532377E-2</v>
      </c>
      <c r="K113" s="36"/>
      <c r="L113" s="34"/>
      <c r="M113" s="34"/>
      <c r="N113" s="37"/>
      <c r="O113" s="33"/>
      <c r="P113" s="34"/>
      <c r="Q113" s="34">
        <f t="shared" ref="Q113" si="2346">Q110-O113</f>
        <v>608</v>
      </c>
      <c r="R113" s="34">
        <f t="shared" ref="R113" si="2347">R110-P113</f>
        <v>47</v>
      </c>
      <c r="S113" s="34">
        <v>299</v>
      </c>
      <c r="T113" s="35">
        <f t="shared" ref="T113:T119" si="2348">((S113+U113)/Q113)</f>
        <v>0.54605263157894735</v>
      </c>
      <c r="U113" s="34">
        <v>33</v>
      </c>
      <c r="V113" s="35">
        <f t="shared" ref="V113:V119" si="2349">U113/(S113+U113)</f>
        <v>9.9397590361445784E-2</v>
      </c>
      <c r="W113" s="36"/>
      <c r="X113" s="34"/>
      <c r="Y113" s="34"/>
      <c r="Z113" s="37"/>
      <c r="AA113" s="33">
        <v>1</v>
      </c>
      <c r="AB113" s="34"/>
      <c r="AC113" s="34">
        <f t="shared" ref="AC113" si="2350">AC110-AA113</f>
        <v>633</v>
      </c>
      <c r="AD113" s="34">
        <f t="shared" ref="AD113" si="2351">AD110-AB113</f>
        <v>48</v>
      </c>
      <c r="AE113" s="34">
        <v>361</v>
      </c>
      <c r="AF113" s="35">
        <f t="shared" ref="AF113:AF119" si="2352">((AE113+AG113)/AC113)</f>
        <v>0.59873617693522907</v>
      </c>
      <c r="AG113" s="34">
        <v>18</v>
      </c>
      <c r="AH113" s="35">
        <f t="shared" ref="AH113:AH119" si="2353">AG113/(AE113+AG113)</f>
        <v>4.7493403693931395E-2</v>
      </c>
      <c r="AI113" s="36"/>
      <c r="AJ113" s="34"/>
      <c r="AK113" s="34"/>
      <c r="AL113" s="37"/>
      <c r="AM113" s="33"/>
      <c r="AN113" s="34"/>
      <c r="AO113" s="34">
        <f t="shared" ref="AO113" si="2354">AO110-AM113</f>
        <v>184</v>
      </c>
      <c r="AP113" s="34">
        <f t="shared" ref="AP113" si="2355">AP110-AN113</f>
        <v>13</v>
      </c>
      <c r="AQ113" s="34">
        <v>126</v>
      </c>
      <c r="AR113" s="35">
        <f t="shared" ref="AR113:AR119" si="2356">((AQ113+AS113)/AO113)</f>
        <v>0.71739130434782605</v>
      </c>
      <c r="AS113" s="34">
        <v>6</v>
      </c>
      <c r="AT113" s="35">
        <f t="shared" ref="AT113:AT119" si="2357">AS113/(AQ113+AS113)</f>
        <v>4.5454545454545456E-2</v>
      </c>
      <c r="AU113" s="36"/>
      <c r="AV113" s="34"/>
      <c r="AW113" s="34"/>
      <c r="AX113" s="37"/>
      <c r="AY113" s="33"/>
      <c r="AZ113" s="34"/>
      <c r="BA113" s="34">
        <f t="shared" ref="BA113" si="2358">BA110-AY113</f>
        <v>640</v>
      </c>
      <c r="BB113" s="34">
        <f t="shared" ref="BB113" si="2359">BB110-AZ113</f>
        <v>49</v>
      </c>
      <c r="BC113" s="34">
        <v>350</v>
      </c>
      <c r="BD113" s="35">
        <f t="shared" ref="BD113:BD119" si="2360">((BC113+BE113)/BA113)</f>
        <v>0.5859375</v>
      </c>
      <c r="BE113" s="34">
        <v>25</v>
      </c>
      <c r="BF113" s="35">
        <f t="shared" ref="BF113:BF119" si="2361">BE113/(BC113+BE113)</f>
        <v>6.6666666666666666E-2</v>
      </c>
      <c r="BG113" s="36"/>
      <c r="BH113" s="34"/>
      <c r="BI113" s="34"/>
      <c r="BJ113" s="37"/>
      <c r="BK113" s="33">
        <v>2</v>
      </c>
      <c r="BL113" s="34"/>
      <c r="BM113" s="34">
        <f t="shared" ref="BM113" si="2362">BM110-BK113</f>
        <v>627</v>
      </c>
      <c r="BN113" s="34">
        <f t="shared" ref="BN113" si="2363">BN110-BL113</f>
        <v>48</v>
      </c>
      <c r="BO113" s="34">
        <v>349</v>
      </c>
      <c r="BP113" s="35">
        <f t="shared" ref="BP113:BP119" si="2364">((BO113+BQ113)/BM113)</f>
        <v>0.59968102073365226</v>
      </c>
      <c r="BQ113" s="34">
        <v>27</v>
      </c>
      <c r="BR113" s="35">
        <f t="shared" ref="BR113:BR119" si="2365">BQ113/(BO113+BQ113)</f>
        <v>7.1808510638297879E-2</v>
      </c>
      <c r="BS113" s="36"/>
      <c r="BT113" s="34"/>
      <c r="BU113" s="34"/>
      <c r="BV113" s="37"/>
      <c r="BW113" s="33"/>
      <c r="BX113" s="34"/>
      <c r="BY113" s="34">
        <f t="shared" ref="BY113:BZ113" si="2366">BY110-BW113</f>
        <v>0</v>
      </c>
      <c r="BZ113" s="34">
        <f t="shared" si="2366"/>
        <v>0</v>
      </c>
      <c r="CA113" s="34"/>
      <c r="CB113" s="35" t="e">
        <f t="shared" ref="CB113:CB119" si="2367">((CA113+CC113)/BY113)</f>
        <v>#DIV/0!</v>
      </c>
      <c r="CC113" s="34"/>
      <c r="CD113" s="35" t="e">
        <f t="shared" ref="CD113:CD119" si="2368">CC113/(CA113+CC113)</f>
        <v>#DIV/0!</v>
      </c>
      <c r="CE113" s="36"/>
      <c r="CF113" s="34"/>
      <c r="CG113" s="34"/>
      <c r="CH113" s="37"/>
      <c r="CI113" s="33"/>
      <c r="CJ113" s="34"/>
      <c r="CK113" s="34">
        <f t="shared" ref="CK113:CL113" si="2369">CK110-CI113</f>
        <v>0</v>
      </c>
      <c r="CL113" s="34">
        <f t="shared" si="2369"/>
        <v>0</v>
      </c>
      <c r="CM113" s="34"/>
      <c r="CN113" s="35" t="e">
        <f t="shared" ref="CN113:CN119" si="2370">((CM113+CO113)/CK113)</f>
        <v>#DIV/0!</v>
      </c>
      <c r="CO113" s="34"/>
      <c r="CP113" s="35" t="e">
        <f t="shared" ref="CP113:CP119" si="2371">CO113/(CM113+CO113)</f>
        <v>#DIV/0!</v>
      </c>
      <c r="CQ113" s="36"/>
      <c r="CR113" s="34"/>
      <c r="CS113" s="34"/>
      <c r="CT113" s="37"/>
      <c r="CU113" s="33"/>
      <c r="CV113" s="34"/>
      <c r="CW113" s="34">
        <f t="shared" ref="CW113:CX113" si="2372">CW110-CU113</f>
        <v>0</v>
      </c>
      <c r="CX113" s="34">
        <f t="shared" si="2372"/>
        <v>0</v>
      </c>
      <c r="CY113" s="34"/>
      <c r="CZ113" s="35" t="e">
        <f t="shared" ref="CZ113:CZ119" si="2373">((CY113+DA113)/CW113)</f>
        <v>#DIV/0!</v>
      </c>
      <c r="DA113" s="34"/>
      <c r="DB113" s="35" t="e">
        <f t="shared" ref="DB113:DB119" si="2374">DA113/(CY113+DA113)</f>
        <v>#DIV/0!</v>
      </c>
      <c r="DC113" s="36"/>
      <c r="DD113" s="34"/>
      <c r="DE113" s="34"/>
      <c r="DF113" s="37"/>
      <c r="DG113" s="33"/>
      <c r="DH113" s="34"/>
      <c r="DI113" s="34">
        <f t="shared" ref="DI113:DJ113" si="2375">DI110-DG113</f>
        <v>0</v>
      </c>
      <c r="DJ113" s="34">
        <f t="shared" si="2375"/>
        <v>0</v>
      </c>
      <c r="DK113" s="34"/>
      <c r="DL113" s="35" t="e">
        <f t="shared" ref="DL113:DL119" si="2376">((DK113+DM113)/DI113)</f>
        <v>#DIV/0!</v>
      </c>
      <c r="DM113" s="34"/>
      <c r="DN113" s="35" t="e">
        <f t="shared" ref="DN113:DN119" si="2377">DM113/(DK113+DM113)</f>
        <v>#DIV/0!</v>
      </c>
      <c r="DO113" s="36"/>
      <c r="DP113" s="34"/>
      <c r="DQ113" s="34"/>
      <c r="DR113" s="37"/>
      <c r="DS113" s="33"/>
      <c r="DT113" s="34"/>
      <c r="DU113" s="34">
        <f t="shared" ref="DU113:DV113" si="2378">DU110-DS113</f>
        <v>0</v>
      </c>
      <c r="DV113" s="34">
        <f t="shared" si="2378"/>
        <v>0</v>
      </c>
      <c r="DW113" s="34"/>
      <c r="DX113" s="35" t="e">
        <f t="shared" ref="DX113:DX119" si="2379">((DW113+DY113)/DU113)</f>
        <v>#DIV/0!</v>
      </c>
      <c r="DY113" s="34"/>
      <c r="DZ113" s="35" t="e">
        <f t="shared" ref="DZ113:DZ119" si="2380">DY113/(DW113+DY113)</f>
        <v>#DIV/0!</v>
      </c>
      <c r="EA113" s="36"/>
      <c r="EB113" s="34"/>
      <c r="EC113" s="34"/>
      <c r="ED113" s="37"/>
      <c r="EE113" s="33"/>
      <c r="EF113" s="34"/>
      <c r="EG113" s="34">
        <f t="shared" ref="EG113:EH113" si="2381">EG110-EE113</f>
        <v>0</v>
      </c>
      <c r="EH113" s="34">
        <f t="shared" si="2381"/>
        <v>0</v>
      </c>
      <c r="EI113" s="34"/>
      <c r="EJ113" s="35" t="e">
        <f t="shared" ref="EJ113:EJ119" si="2382">((EI113+EK113)/EG113)</f>
        <v>#DIV/0!</v>
      </c>
      <c r="EK113" s="34"/>
      <c r="EL113" s="35" t="e">
        <f t="shared" ref="EL113:EL119" si="2383">EK113/(EI113+EK113)</f>
        <v>#DIV/0!</v>
      </c>
      <c r="EM113" s="36"/>
      <c r="EN113" s="34"/>
      <c r="EO113" s="34"/>
      <c r="EP113" s="37"/>
      <c r="EQ113" s="33"/>
      <c r="ER113" s="34"/>
      <c r="ES113" s="34">
        <f t="shared" ref="ES113:ET113" si="2384">ES110-EQ113</f>
        <v>0</v>
      </c>
      <c r="ET113" s="34">
        <f t="shared" si="2384"/>
        <v>0</v>
      </c>
      <c r="EU113" s="34"/>
      <c r="EV113" s="35" t="e">
        <f t="shared" ref="EV113:EV119" si="2385">((EU113+EW113)/ES113)</f>
        <v>#DIV/0!</v>
      </c>
      <c r="EW113" s="34"/>
      <c r="EX113" s="35" t="e">
        <f t="shared" ref="EX113:EX119" si="2386">EW113/(EU113+EW113)</f>
        <v>#DIV/0!</v>
      </c>
      <c r="EY113" s="36"/>
      <c r="EZ113" s="34"/>
      <c r="FA113" s="34"/>
      <c r="FB113" s="37"/>
      <c r="FC113" s="33"/>
      <c r="FD113" s="34"/>
      <c r="FE113" s="34">
        <f t="shared" ref="FE113:FF113" si="2387">FE110-FC113</f>
        <v>0</v>
      </c>
      <c r="FF113" s="34">
        <f t="shared" si="2387"/>
        <v>0</v>
      </c>
      <c r="FG113" s="34"/>
      <c r="FH113" s="35" t="e">
        <f t="shared" ref="FH113:FH119" si="2388">((FG113+FI113)/FE113)</f>
        <v>#DIV/0!</v>
      </c>
      <c r="FI113" s="34"/>
      <c r="FJ113" s="35" t="e">
        <f t="shared" ref="FJ113:FJ119" si="2389">FI113/(FG113+FI113)</f>
        <v>#DIV/0!</v>
      </c>
      <c r="FK113" s="36"/>
      <c r="FL113" s="34"/>
      <c r="FM113" s="34"/>
      <c r="FN113" s="37"/>
      <c r="FO113" s="33"/>
      <c r="FP113" s="34"/>
      <c r="FQ113" s="34">
        <f t="shared" ref="FQ113:FR113" si="2390">FQ110-FO113</f>
        <v>0</v>
      </c>
      <c r="FR113" s="34">
        <f t="shared" si="2390"/>
        <v>0</v>
      </c>
      <c r="FS113" s="34"/>
      <c r="FT113" s="35" t="e">
        <f t="shared" ref="FT113:FT119" si="2391">((FS113+FU113)/FQ113)</f>
        <v>#DIV/0!</v>
      </c>
      <c r="FU113" s="34"/>
      <c r="FV113" s="35" t="e">
        <f t="shared" ref="FV113:FV119" si="2392">FU113/(FS113+FU113)</f>
        <v>#DIV/0!</v>
      </c>
      <c r="FW113" s="36"/>
      <c r="FX113" s="34"/>
      <c r="FY113" s="34"/>
      <c r="FZ113" s="37"/>
      <c r="GA113" s="33"/>
      <c r="GB113" s="34"/>
      <c r="GC113" s="34">
        <f t="shared" ref="GC113:GD113" si="2393">GC110-GA113</f>
        <v>0</v>
      </c>
      <c r="GD113" s="34">
        <f t="shared" si="2393"/>
        <v>0</v>
      </c>
      <c r="GE113" s="34"/>
      <c r="GF113" s="35" t="e">
        <f t="shared" ref="GF113:GF119" si="2394">((GE113+GG113)/GC113)</f>
        <v>#DIV/0!</v>
      </c>
      <c r="GG113" s="34"/>
      <c r="GH113" s="35" t="e">
        <f t="shared" ref="GH113:GH119" si="2395">GG113/(GE113+GG113)</f>
        <v>#DIV/0!</v>
      </c>
      <c r="GI113" s="36"/>
      <c r="GJ113" s="34"/>
      <c r="GK113" s="34"/>
      <c r="GL113" s="37"/>
      <c r="GM113" s="33"/>
      <c r="GN113" s="34"/>
      <c r="GO113" s="34">
        <f t="shared" ref="GO113:GP113" si="2396">GO110-GM113</f>
        <v>0</v>
      </c>
      <c r="GP113" s="34">
        <f t="shared" si="2396"/>
        <v>0</v>
      </c>
      <c r="GQ113" s="34"/>
      <c r="GR113" s="35" t="e">
        <f t="shared" ref="GR113:GR119" si="2397">((GQ113+GS113)/GO113)</f>
        <v>#DIV/0!</v>
      </c>
      <c r="GS113" s="34"/>
      <c r="GT113" s="35" t="e">
        <f t="shared" ref="GT113:GT119" si="2398">GS113/(GQ113+GS113)</f>
        <v>#DIV/0!</v>
      </c>
      <c r="GU113" s="36"/>
      <c r="GV113" s="34"/>
      <c r="GW113" s="34"/>
      <c r="GX113" s="37"/>
      <c r="GY113" s="33"/>
      <c r="GZ113" s="34"/>
      <c r="HA113" s="34">
        <f t="shared" ref="HA113:HB113" si="2399">HA110-GY113</f>
        <v>0</v>
      </c>
      <c r="HB113" s="34">
        <f t="shared" si="2399"/>
        <v>0</v>
      </c>
      <c r="HC113" s="34"/>
      <c r="HD113" s="35" t="e">
        <f t="shared" ref="HD113:HD119" si="2400">((HC113+HE113)/HA113)</f>
        <v>#DIV/0!</v>
      </c>
      <c r="HE113" s="34"/>
      <c r="HF113" s="35" t="e">
        <f t="shared" ref="HF113:HF119" si="2401">HE113/(HC113+HE113)</f>
        <v>#DIV/0!</v>
      </c>
      <c r="HG113" s="36"/>
      <c r="HH113" s="34"/>
      <c r="HI113" s="34"/>
      <c r="HJ113" s="37"/>
      <c r="HK113" s="33">
        <f t="shared" ref="HK113:HK120" si="2402">+C113+O113+AA113+AM113+AY113+BK113+BW113+CI113+CU113+DG113+DS113+EE113+EQ113+FC113+FO113+GA113+GM113+GY113</f>
        <v>5</v>
      </c>
      <c r="HL113" s="34">
        <f t="shared" ref="HL113:HL120" si="2403">+D113+P113+AB113+AN113+AZ113+BL113+BX113+CJ113+CV113+DH113+DT113+EF113+ER113+FD113+FP113+GB113+GN113+GZ113</f>
        <v>0</v>
      </c>
      <c r="HM113" s="34">
        <f t="shared" ref="HM113:HM119" si="2404">+E113+Q113+AC113+AO113+BA113+BM113+BY113+CK113+CW113+DI113+DU113+EG113+ES113+FE113+FQ113+GC113+GO113+HA113</f>
        <v>3333</v>
      </c>
      <c r="HN113" s="34">
        <f t="shared" ref="HN113:HN119" si="2405">+F113+R113+AD113+AP113+BB113+BN113+BZ113+CL113+CX113+DJ113+DV113+EH113+ET113+FF113+FR113+GD113+GP113+HB113</f>
        <v>252</v>
      </c>
      <c r="HO113" s="34">
        <f t="shared" ref="HO113:HO120" si="2406">+G113+S113+AE113+AQ113+BC113+BO113+CA113+CM113+CY113+DK113+DW113+EI113+EU113+FG113+FS113+GE113+GQ113+HC113+I113+U113+AG113+AS113+BE113+BQ113+CC113+CO113+DA113+DM113+DY113+EK113+EW113+FI113+FU113+GG113+GS113+HE113</f>
        <v>2011</v>
      </c>
      <c r="HP113" s="201">
        <f t="shared" ref="HP113:HP119" si="2407">+(HO113)/HM113</f>
        <v>0.60336033603360339</v>
      </c>
      <c r="HQ113" s="48">
        <f t="shared" ref="HQ113:HQ120" si="2408">+I113+U113+AG113+AS113+BE113+BQ113+CC113+CO113+DA113+DM113+DY113+EK113+EW113+FI113+FU113+GG113+GS113+HE113</f>
        <v>133</v>
      </c>
      <c r="HR113" s="35">
        <f t="shared" ref="HR113:HR120" si="2409">+(HQ113/(HO113))</f>
        <v>6.6136250621581308E-2</v>
      </c>
      <c r="HS113" s="49">
        <v>67.3</v>
      </c>
      <c r="HT113" s="50">
        <v>1812</v>
      </c>
      <c r="HU113" s="49">
        <f t="shared" ref="HU113:HU119" si="2410">+HT113/HO113*100</f>
        <v>90.104425658876181</v>
      </c>
      <c r="HV113" s="48"/>
      <c r="HW113" s="37"/>
    </row>
    <row r="114" spans="1:231" ht="18.75" x14ac:dyDescent="0.25">
      <c r="A114" s="211"/>
      <c r="B114" s="41">
        <f t="shared" si="1844"/>
        <v>44590</v>
      </c>
      <c r="C114" s="10"/>
      <c r="D114" s="11"/>
      <c r="E114" s="74">
        <f t="shared" ref="E114:E119" si="2411">E113-C114</f>
        <v>641</v>
      </c>
      <c r="F114" s="74">
        <f t="shared" ref="F114:F119" si="2412">F113-D114</f>
        <v>47</v>
      </c>
      <c r="G114" s="11">
        <v>354</v>
      </c>
      <c r="H114" s="12">
        <f t="shared" si="2344"/>
        <v>0.59282371294851799</v>
      </c>
      <c r="I114" s="11">
        <v>26</v>
      </c>
      <c r="J114" s="12">
        <f t="shared" si="2345"/>
        <v>6.8421052631578952E-2</v>
      </c>
      <c r="K114" s="13"/>
      <c r="L114" s="11"/>
      <c r="M114" s="11"/>
      <c r="N114" s="14"/>
      <c r="O114" s="10">
        <v>2</v>
      </c>
      <c r="P114" s="11"/>
      <c r="Q114" s="74">
        <f t="shared" ref="Q114:Q119" si="2413">Q113-O114</f>
        <v>606</v>
      </c>
      <c r="R114" s="74">
        <f t="shared" ref="R114:R119" si="2414">R113-P114</f>
        <v>47</v>
      </c>
      <c r="S114" s="11">
        <v>312</v>
      </c>
      <c r="T114" s="12">
        <f t="shared" si="2348"/>
        <v>0.54620462046204621</v>
      </c>
      <c r="U114" s="11">
        <v>19</v>
      </c>
      <c r="V114" s="12">
        <f t="shared" si="2349"/>
        <v>5.7401812688821753E-2</v>
      </c>
      <c r="W114" s="13"/>
      <c r="X114" s="11"/>
      <c r="Y114" s="11"/>
      <c r="Z114" s="14"/>
      <c r="AA114" s="10">
        <v>1</v>
      </c>
      <c r="AB114" s="11"/>
      <c r="AC114" s="74">
        <f t="shared" ref="AC114:AC119" si="2415">AC113-AA114</f>
        <v>632</v>
      </c>
      <c r="AD114" s="74">
        <f t="shared" ref="AD114:AD119" si="2416">AD113-AB114</f>
        <v>48</v>
      </c>
      <c r="AE114" s="11">
        <v>376</v>
      </c>
      <c r="AF114" s="12">
        <f t="shared" si="2352"/>
        <v>0.62341772151898733</v>
      </c>
      <c r="AG114" s="11">
        <v>18</v>
      </c>
      <c r="AH114" s="12">
        <f t="shared" si="2353"/>
        <v>4.5685279187817257E-2</v>
      </c>
      <c r="AI114" s="13"/>
      <c r="AJ114" s="11"/>
      <c r="AK114" s="11"/>
      <c r="AL114" s="14"/>
      <c r="AM114" s="10">
        <v>1</v>
      </c>
      <c r="AN114" s="11"/>
      <c r="AO114" s="74">
        <f t="shared" ref="AO114:AO119" si="2417">AO113-AM114</f>
        <v>183</v>
      </c>
      <c r="AP114" s="74">
        <f t="shared" ref="AP114:AP119" si="2418">AP113-AN114</f>
        <v>13</v>
      </c>
      <c r="AQ114" s="11">
        <v>120</v>
      </c>
      <c r="AR114" s="12">
        <f t="shared" si="2356"/>
        <v>0.68852459016393441</v>
      </c>
      <c r="AS114" s="11">
        <v>6</v>
      </c>
      <c r="AT114" s="12">
        <f t="shared" si="2357"/>
        <v>4.7619047619047616E-2</v>
      </c>
      <c r="AU114" s="13"/>
      <c r="AV114" s="11"/>
      <c r="AW114" s="11"/>
      <c r="AX114" s="14"/>
      <c r="AY114" s="10">
        <v>1</v>
      </c>
      <c r="AZ114" s="11"/>
      <c r="BA114" s="74">
        <f t="shared" ref="BA114:BA119" si="2419">BA113-AY114</f>
        <v>639</v>
      </c>
      <c r="BB114" s="74">
        <f t="shared" ref="BB114:BB119" si="2420">BB113-AZ114</f>
        <v>49</v>
      </c>
      <c r="BC114" s="11">
        <v>319</v>
      </c>
      <c r="BD114" s="12">
        <f t="shared" si="2360"/>
        <v>0.52738654147104846</v>
      </c>
      <c r="BE114" s="11">
        <v>18</v>
      </c>
      <c r="BF114" s="12">
        <f t="shared" si="2361"/>
        <v>5.3412462908011868E-2</v>
      </c>
      <c r="BG114" s="13"/>
      <c r="BH114" s="11"/>
      <c r="BI114" s="11"/>
      <c r="BJ114" s="14"/>
      <c r="BK114" s="10"/>
      <c r="BL114" s="11"/>
      <c r="BM114" s="74">
        <f t="shared" ref="BM114:BM119" si="2421">BM113-BK114</f>
        <v>627</v>
      </c>
      <c r="BN114" s="74">
        <f t="shared" ref="BN114:BN119" si="2422">BN113-BL114</f>
        <v>48</v>
      </c>
      <c r="BO114" s="11">
        <v>340</v>
      </c>
      <c r="BP114" s="12">
        <f t="shared" si="2364"/>
        <v>0.56778309409888361</v>
      </c>
      <c r="BQ114" s="11">
        <v>16</v>
      </c>
      <c r="BR114" s="12">
        <f t="shared" si="2365"/>
        <v>4.49438202247191E-2</v>
      </c>
      <c r="BS114" s="13"/>
      <c r="BT114" s="11"/>
      <c r="BU114" s="11"/>
      <c r="BV114" s="14"/>
      <c r="BW114" s="10"/>
      <c r="BX114" s="11"/>
      <c r="BY114" s="74">
        <f t="shared" ref="BY114:BZ119" si="2423">BY113-BW114</f>
        <v>0</v>
      </c>
      <c r="BZ114" s="74">
        <f t="shared" si="2423"/>
        <v>0</v>
      </c>
      <c r="CA114" s="11"/>
      <c r="CB114" s="12" t="e">
        <f t="shared" si="2367"/>
        <v>#DIV/0!</v>
      </c>
      <c r="CC114" s="11"/>
      <c r="CD114" s="12" t="e">
        <f t="shared" si="2368"/>
        <v>#DIV/0!</v>
      </c>
      <c r="CE114" s="13"/>
      <c r="CF114" s="11"/>
      <c r="CG114" s="11"/>
      <c r="CH114" s="14"/>
      <c r="CI114" s="10"/>
      <c r="CJ114" s="11"/>
      <c r="CK114" s="74">
        <f t="shared" ref="CK114:CL119" si="2424">CK113-CI114</f>
        <v>0</v>
      </c>
      <c r="CL114" s="74">
        <f t="shared" si="2424"/>
        <v>0</v>
      </c>
      <c r="CM114" s="11"/>
      <c r="CN114" s="12" t="e">
        <f t="shared" si="2370"/>
        <v>#DIV/0!</v>
      </c>
      <c r="CO114" s="11"/>
      <c r="CP114" s="12" t="e">
        <f t="shared" si="2371"/>
        <v>#DIV/0!</v>
      </c>
      <c r="CQ114" s="13"/>
      <c r="CR114" s="11"/>
      <c r="CS114" s="11"/>
      <c r="CT114" s="14"/>
      <c r="CU114" s="10"/>
      <c r="CV114" s="11"/>
      <c r="CW114" s="74">
        <f t="shared" ref="CW114:CX119" si="2425">CW113-CU114</f>
        <v>0</v>
      </c>
      <c r="CX114" s="74">
        <f t="shared" si="2425"/>
        <v>0</v>
      </c>
      <c r="CY114" s="11"/>
      <c r="CZ114" s="12" t="e">
        <f t="shared" si="2373"/>
        <v>#DIV/0!</v>
      </c>
      <c r="DA114" s="11"/>
      <c r="DB114" s="12" t="e">
        <f t="shared" si="2374"/>
        <v>#DIV/0!</v>
      </c>
      <c r="DC114" s="13"/>
      <c r="DD114" s="11"/>
      <c r="DE114" s="11"/>
      <c r="DF114" s="14"/>
      <c r="DG114" s="10"/>
      <c r="DH114" s="11"/>
      <c r="DI114" s="74">
        <f t="shared" ref="DI114:DJ119" si="2426">DI113-DG114</f>
        <v>0</v>
      </c>
      <c r="DJ114" s="74">
        <f t="shared" si="2426"/>
        <v>0</v>
      </c>
      <c r="DK114" s="11"/>
      <c r="DL114" s="12" t="e">
        <f t="shared" si="2376"/>
        <v>#DIV/0!</v>
      </c>
      <c r="DM114" s="11"/>
      <c r="DN114" s="12" t="e">
        <f t="shared" si="2377"/>
        <v>#DIV/0!</v>
      </c>
      <c r="DO114" s="13"/>
      <c r="DP114" s="11"/>
      <c r="DQ114" s="11"/>
      <c r="DR114" s="14"/>
      <c r="DS114" s="10"/>
      <c r="DT114" s="11"/>
      <c r="DU114" s="74">
        <f t="shared" ref="DU114:DV119" si="2427">DU113-DS114</f>
        <v>0</v>
      </c>
      <c r="DV114" s="74">
        <f t="shared" si="2427"/>
        <v>0</v>
      </c>
      <c r="DW114" s="11"/>
      <c r="DX114" s="12" t="e">
        <f t="shared" si="2379"/>
        <v>#DIV/0!</v>
      </c>
      <c r="DY114" s="11"/>
      <c r="DZ114" s="12" t="e">
        <f t="shared" si="2380"/>
        <v>#DIV/0!</v>
      </c>
      <c r="EA114" s="13"/>
      <c r="EB114" s="11"/>
      <c r="EC114" s="11"/>
      <c r="ED114" s="14"/>
      <c r="EE114" s="10"/>
      <c r="EF114" s="11"/>
      <c r="EG114" s="74">
        <f t="shared" ref="EG114:EH119" si="2428">EG113-EE114</f>
        <v>0</v>
      </c>
      <c r="EH114" s="74">
        <f t="shared" si="2428"/>
        <v>0</v>
      </c>
      <c r="EI114" s="11"/>
      <c r="EJ114" s="12" t="e">
        <f t="shared" si="2382"/>
        <v>#DIV/0!</v>
      </c>
      <c r="EK114" s="11"/>
      <c r="EL114" s="12" t="e">
        <f t="shared" si="2383"/>
        <v>#DIV/0!</v>
      </c>
      <c r="EM114" s="13"/>
      <c r="EN114" s="11"/>
      <c r="EO114" s="11"/>
      <c r="EP114" s="14"/>
      <c r="EQ114" s="10"/>
      <c r="ER114" s="11"/>
      <c r="ES114" s="74">
        <f t="shared" ref="ES114:ET119" si="2429">ES113-EQ114</f>
        <v>0</v>
      </c>
      <c r="ET114" s="74">
        <f t="shared" si="2429"/>
        <v>0</v>
      </c>
      <c r="EU114" s="11"/>
      <c r="EV114" s="12" t="e">
        <f t="shared" si="2385"/>
        <v>#DIV/0!</v>
      </c>
      <c r="EW114" s="11"/>
      <c r="EX114" s="12" t="e">
        <f t="shared" si="2386"/>
        <v>#DIV/0!</v>
      </c>
      <c r="EY114" s="13"/>
      <c r="EZ114" s="11"/>
      <c r="FA114" s="11"/>
      <c r="FB114" s="14"/>
      <c r="FC114" s="10"/>
      <c r="FD114" s="11"/>
      <c r="FE114" s="74">
        <f t="shared" ref="FE114:FF119" si="2430">FE113-FC114</f>
        <v>0</v>
      </c>
      <c r="FF114" s="74">
        <f t="shared" si="2430"/>
        <v>0</v>
      </c>
      <c r="FG114" s="11"/>
      <c r="FH114" s="12" t="e">
        <f t="shared" si="2388"/>
        <v>#DIV/0!</v>
      </c>
      <c r="FI114" s="11"/>
      <c r="FJ114" s="12" t="e">
        <f t="shared" si="2389"/>
        <v>#DIV/0!</v>
      </c>
      <c r="FK114" s="13"/>
      <c r="FL114" s="11"/>
      <c r="FM114" s="11"/>
      <c r="FN114" s="14"/>
      <c r="FO114" s="10"/>
      <c r="FP114" s="11"/>
      <c r="FQ114" s="74">
        <f t="shared" ref="FQ114:FR119" si="2431">FQ113-FO114</f>
        <v>0</v>
      </c>
      <c r="FR114" s="74">
        <f t="shared" si="2431"/>
        <v>0</v>
      </c>
      <c r="FS114" s="11"/>
      <c r="FT114" s="12" t="e">
        <f t="shared" si="2391"/>
        <v>#DIV/0!</v>
      </c>
      <c r="FU114" s="11"/>
      <c r="FV114" s="12" t="e">
        <f t="shared" si="2392"/>
        <v>#DIV/0!</v>
      </c>
      <c r="FW114" s="13"/>
      <c r="FX114" s="11"/>
      <c r="FY114" s="11"/>
      <c r="FZ114" s="14"/>
      <c r="GA114" s="10"/>
      <c r="GB114" s="11"/>
      <c r="GC114" s="74">
        <f t="shared" ref="GC114:GD119" si="2432">GC113-GA114</f>
        <v>0</v>
      </c>
      <c r="GD114" s="74">
        <f t="shared" si="2432"/>
        <v>0</v>
      </c>
      <c r="GE114" s="11"/>
      <c r="GF114" s="12" t="e">
        <f t="shared" si="2394"/>
        <v>#DIV/0!</v>
      </c>
      <c r="GG114" s="11"/>
      <c r="GH114" s="12" t="e">
        <f t="shared" si="2395"/>
        <v>#DIV/0!</v>
      </c>
      <c r="GI114" s="13"/>
      <c r="GJ114" s="11"/>
      <c r="GK114" s="11"/>
      <c r="GL114" s="14"/>
      <c r="GM114" s="10"/>
      <c r="GN114" s="11"/>
      <c r="GO114" s="74">
        <f t="shared" ref="GO114:GP119" si="2433">GO113-GM114</f>
        <v>0</v>
      </c>
      <c r="GP114" s="74">
        <f t="shared" si="2433"/>
        <v>0</v>
      </c>
      <c r="GQ114" s="11"/>
      <c r="GR114" s="12" t="e">
        <f t="shared" si="2397"/>
        <v>#DIV/0!</v>
      </c>
      <c r="GS114" s="11"/>
      <c r="GT114" s="12" t="e">
        <f t="shared" si="2398"/>
        <v>#DIV/0!</v>
      </c>
      <c r="GU114" s="13"/>
      <c r="GV114" s="11"/>
      <c r="GW114" s="11"/>
      <c r="GX114" s="14"/>
      <c r="GY114" s="10"/>
      <c r="GZ114" s="11"/>
      <c r="HA114" s="74">
        <f t="shared" ref="HA114:HB119" si="2434">HA113-GY114</f>
        <v>0</v>
      </c>
      <c r="HB114" s="74">
        <f t="shared" si="2434"/>
        <v>0</v>
      </c>
      <c r="HC114" s="11"/>
      <c r="HD114" s="12" t="e">
        <f t="shared" si="2400"/>
        <v>#DIV/0!</v>
      </c>
      <c r="HE114" s="11"/>
      <c r="HF114" s="12" t="e">
        <f t="shared" si="2401"/>
        <v>#DIV/0!</v>
      </c>
      <c r="HG114" s="13"/>
      <c r="HH114" s="11"/>
      <c r="HI114" s="11"/>
      <c r="HJ114" s="14"/>
      <c r="HK114" s="10">
        <f t="shared" si="2402"/>
        <v>5</v>
      </c>
      <c r="HL114" s="11">
        <f t="shared" si="2403"/>
        <v>0</v>
      </c>
      <c r="HM114" s="11">
        <f t="shared" si="2404"/>
        <v>3328</v>
      </c>
      <c r="HN114" s="11">
        <f t="shared" si="2405"/>
        <v>252</v>
      </c>
      <c r="HO114" s="11">
        <f t="shared" si="2406"/>
        <v>1924</v>
      </c>
      <c r="HP114" s="202">
        <f t="shared" si="2407"/>
        <v>0.578125</v>
      </c>
      <c r="HQ114" s="15">
        <f t="shared" si="2408"/>
        <v>103</v>
      </c>
      <c r="HR114" s="12">
        <f t="shared" si="2409"/>
        <v>5.3534303534303537E-2</v>
      </c>
      <c r="HS114" s="16">
        <v>67.2</v>
      </c>
      <c r="HT114" s="17">
        <v>1763</v>
      </c>
      <c r="HU114" s="16">
        <f t="shared" si="2410"/>
        <v>91.632016632016629</v>
      </c>
      <c r="HV114" s="15"/>
      <c r="HW114" s="14"/>
    </row>
    <row r="115" spans="1:231" ht="18.75" x14ac:dyDescent="0.25">
      <c r="A115" s="211"/>
      <c r="B115" s="41">
        <f t="shared" si="1844"/>
        <v>44591</v>
      </c>
      <c r="C115" s="10"/>
      <c r="D115" s="11"/>
      <c r="E115" s="74">
        <f t="shared" si="2411"/>
        <v>641</v>
      </c>
      <c r="F115" s="74">
        <f t="shared" si="2412"/>
        <v>47</v>
      </c>
      <c r="G115" s="11">
        <v>379</v>
      </c>
      <c r="H115" s="12">
        <f t="shared" si="2344"/>
        <v>0.63026521060842433</v>
      </c>
      <c r="I115" s="11">
        <v>25</v>
      </c>
      <c r="J115" s="12">
        <f t="shared" si="2345"/>
        <v>6.1881188118811881E-2</v>
      </c>
      <c r="K115" s="13"/>
      <c r="L115" s="11"/>
      <c r="M115" s="11"/>
      <c r="N115" s="14"/>
      <c r="O115" s="10"/>
      <c r="P115" s="11"/>
      <c r="Q115" s="74">
        <f t="shared" si="2413"/>
        <v>606</v>
      </c>
      <c r="R115" s="74">
        <f t="shared" si="2414"/>
        <v>47</v>
      </c>
      <c r="S115" s="11">
        <v>307</v>
      </c>
      <c r="T115" s="12">
        <f t="shared" si="2348"/>
        <v>0.53960396039603964</v>
      </c>
      <c r="U115" s="11">
        <v>20</v>
      </c>
      <c r="V115" s="12">
        <f t="shared" si="2349"/>
        <v>6.1162079510703363E-2</v>
      </c>
      <c r="W115" s="13"/>
      <c r="X115" s="11"/>
      <c r="Y115" s="11"/>
      <c r="Z115" s="14"/>
      <c r="AA115" s="10">
        <v>1</v>
      </c>
      <c r="AB115" s="11"/>
      <c r="AC115" s="74">
        <f t="shared" si="2415"/>
        <v>631</v>
      </c>
      <c r="AD115" s="74">
        <f t="shared" si="2416"/>
        <v>48</v>
      </c>
      <c r="AE115" s="11">
        <v>380</v>
      </c>
      <c r="AF115" s="12">
        <f t="shared" si="2352"/>
        <v>0.62440570522979399</v>
      </c>
      <c r="AG115" s="11">
        <v>14</v>
      </c>
      <c r="AH115" s="12">
        <f t="shared" si="2353"/>
        <v>3.553299492385787E-2</v>
      </c>
      <c r="AI115" s="13"/>
      <c r="AJ115" s="11"/>
      <c r="AK115" s="11"/>
      <c r="AL115" s="14"/>
      <c r="AM115" s="10"/>
      <c r="AN115" s="11"/>
      <c r="AO115" s="74">
        <f t="shared" si="2417"/>
        <v>183</v>
      </c>
      <c r="AP115" s="74">
        <f t="shared" si="2418"/>
        <v>13</v>
      </c>
      <c r="AQ115" s="11">
        <v>108</v>
      </c>
      <c r="AR115" s="12">
        <f t="shared" si="2356"/>
        <v>0.60109289617486339</v>
      </c>
      <c r="AS115" s="11">
        <v>2</v>
      </c>
      <c r="AT115" s="12">
        <f t="shared" si="2357"/>
        <v>1.8181818181818181E-2</v>
      </c>
      <c r="AU115" s="13"/>
      <c r="AV115" s="11"/>
      <c r="AW115" s="11"/>
      <c r="AX115" s="14"/>
      <c r="AY115" s="10"/>
      <c r="AZ115" s="11"/>
      <c r="BA115" s="74">
        <f t="shared" si="2419"/>
        <v>639</v>
      </c>
      <c r="BB115" s="74">
        <f t="shared" si="2420"/>
        <v>49</v>
      </c>
      <c r="BC115" s="11">
        <v>321</v>
      </c>
      <c r="BD115" s="12">
        <f t="shared" si="2360"/>
        <v>0.539906103286385</v>
      </c>
      <c r="BE115" s="11">
        <v>24</v>
      </c>
      <c r="BF115" s="12">
        <f t="shared" si="2361"/>
        <v>6.9565217391304349E-2</v>
      </c>
      <c r="BG115" s="13"/>
      <c r="BH115" s="11"/>
      <c r="BI115" s="11"/>
      <c r="BJ115" s="14"/>
      <c r="BK115" s="10"/>
      <c r="BL115" s="11"/>
      <c r="BM115" s="74">
        <f t="shared" si="2421"/>
        <v>627</v>
      </c>
      <c r="BN115" s="74">
        <f t="shared" si="2422"/>
        <v>48</v>
      </c>
      <c r="BO115" s="11">
        <v>364</v>
      </c>
      <c r="BP115" s="12">
        <f t="shared" si="2364"/>
        <v>0.61403508771929827</v>
      </c>
      <c r="BQ115" s="11">
        <v>21</v>
      </c>
      <c r="BR115" s="12">
        <f t="shared" si="2365"/>
        <v>5.4545454545454543E-2</v>
      </c>
      <c r="BS115" s="13"/>
      <c r="BT115" s="11"/>
      <c r="BU115" s="11"/>
      <c r="BV115" s="14"/>
      <c r="BW115" s="10"/>
      <c r="BX115" s="11"/>
      <c r="BY115" s="74">
        <f t="shared" si="2423"/>
        <v>0</v>
      </c>
      <c r="BZ115" s="74">
        <f t="shared" si="2423"/>
        <v>0</v>
      </c>
      <c r="CA115" s="11"/>
      <c r="CB115" s="12" t="e">
        <f t="shared" si="2367"/>
        <v>#DIV/0!</v>
      </c>
      <c r="CC115" s="11"/>
      <c r="CD115" s="12" t="e">
        <f t="shared" si="2368"/>
        <v>#DIV/0!</v>
      </c>
      <c r="CE115" s="13"/>
      <c r="CF115" s="11"/>
      <c r="CG115" s="11"/>
      <c r="CH115" s="14"/>
      <c r="CI115" s="10"/>
      <c r="CJ115" s="11"/>
      <c r="CK115" s="74">
        <f t="shared" si="2424"/>
        <v>0</v>
      </c>
      <c r="CL115" s="74">
        <f t="shared" si="2424"/>
        <v>0</v>
      </c>
      <c r="CM115" s="11"/>
      <c r="CN115" s="12" t="e">
        <f t="shared" si="2370"/>
        <v>#DIV/0!</v>
      </c>
      <c r="CO115" s="11"/>
      <c r="CP115" s="12" t="e">
        <f t="shared" si="2371"/>
        <v>#DIV/0!</v>
      </c>
      <c r="CQ115" s="13"/>
      <c r="CR115" s="11"/>
      <c r="CS115" s="11"/>
      <c r="CT115" s="14"/>
      <c r="CU115" s="10"/>
      <c r="CV115" s="11"/>
      <c r="CW115" s="74">
        <f t="shared" si="2425"/>
        <v>0</v>
      </c>
      <c r="CX115" s="74">
        <f t="shared" si="2425"/>
        <v>0</v>
      </c>
      <c r="CY115" s="11"/>
      <c r="CZ115" s="12" t="e">
        <f t="shared" si="2373"/>
        <v>#DIV/0!</v>
      </c>
      <c r="DA115" s="11"/>
      <c r="DB115" s="12" t="e">
        <f t="shared" si="2374"/>
        <v>#DIV/0!</v>
      </c>
      <c r="DC115" s="13"/>
      <c r="DD115" s="11"/>
      <c r="DE115" s="11"/>
      <c r="DF115" s="14"/>
      <c r="DG115" s="10"/>
      <c r="DH115" s="11"/>
      <c r="DI115" s="74">
        <f t="shared" si="2426"/>
        <v>0</v>
      </c>
      <c r="DJ115" s="74">
        <f t="shared" si="2426"/>
        <v>0</v>
      </c>
      <c r="DK115" s="11"/>
      <c r="DL115" s="12" t="e">
        <f t="shared" si="2376"/>
        <v>#DIV/0!</v>
      </c>
      <c r="DM115" s="11"/>
      <c r="DN115" s="12" t="e">
        <f t="shared" si="2377"/>
        <v>#DIV/0!</v>
      </c>
      <c r="DO115" s="13"/>
      <c r="DP115" s="11"/>
      <c r="DQ115" s="11"/>
      <c r="DR115" s="14"/>
      <c r="DS115" s="10"/>
      <c r="DT115" s="11"/>
      <c r="DU115" s="74">
        <f t="shared" si="2427"/>
        <v>0</v>
      </c>
      <c r="DV115" s="74">
        <f t="shared" si="2427"/>
        <v>0</v>
      </c>
      <c r="DW115" s="11"/>
      <c r="DX115" s="12" t="e">
        <f t="shared" si="2379"/>
        <v>#DIV/0!</v>
      </c>
      <c r="DY115" s="11"/>
      <c r="DZ115" s="12" t="e">
        <f t="shared" si="2380"/>
        <v>#DIV/0!</v>
      </c>
      <c r="EA115" s="13"/>
      <c r="EB115" s="11"/>
      <c r="EC115" s="11"/>
      <c r="ED115" s="14"/>
      <c r="EE115" s="10"/>
      <c r="EF115" s="11"/>
      <c r="EG115" s="74">
        <f t="shared" si="2428"/>
        <v>0</v>
      </c>
      <c r="EH115" s="74">
        <f t="shared" si="2428"/>
        <v>0</v>
      </c>
      <c r="EI115" s="11"/>
      <c r="EJ115" s="12" t="e">
        <f t="shared" si="2382"/>
        <v>#DIV/0!</v>
      </c>
      <c r="EK115" s="11"/>
      <c r="EL115" s="12" t="e">
        <f t="shared" si="2383"/>
        <v>#DIV/0!</v>
      </c>
      <c r="EM115" s="13"/>
      <c r="EN115" s="11"/>
      <c r="EO115" s="11"/>
      <c r="EP115" s="14"/>
      <c r="EQ115" s="10"/>
      <c r="ER115" s="11"/>
      <c r="ES115" s="74">
        <f t="shared" si="2429"/>
        <v>0</v>
      </c>
      <c r="ET115" s="74">
        <f t="shared" si="2429"/>
        <v>0</v>
      </c>
      <c r="EU115" s="11"/>
      <c r="EV115" s="12" t="e">
        <f t="shared" si="2385"/>
        <v>#DIV/0!</v>
      </c>
      <c r="EW115" s="11"/>
      <c r="EX115" s="12" t="e">
        <f t="shared" si="2386"/>
        <v>#DIV/0!</v>
      </c>
      <c r="EY115" s="13"/>
      <c r="EZ115" s="11"/>
      <c r="FA115" s="11"/>
      <c r="FB115" s="14"/>
      <c r="FC115" s="10"/>
      <c r="FD115" s="11"/>
      <c r="FE115" s="74">
        <f t="shared" si="2430"/>
        <v>0</v>
      </c>
      <c r="FF115" s="74">
        <f t="shared" si="2430"/>
        <v>0</v>
      </c>
      <c r="FG115" s="11"/>
      <c r="FH115" s="12" t="e">
        <f t="shared" si="2388"/>
        <v>#DIV/0!</v>
      </c>
      <c r="FI115" s="11"/>
      <c r="FJ115" s="12" t="e">
        <f t="shared" si="2389"/>
        <v>#DIV/0!</v>
      </c>
      <c r="FK115" s="13"/>
      <c r="FL115" s="11"/>
      <c r="FM115" s="11"/>
      <c r="FN115" s="14"/>
      <c r="FO115" s="10"/>
      <c r="FP115" s="11"/>
      <c r="FQ115" s="74">
        <f t="shared" si="2431"/>
        <v>0</v>
      </c>
      <c r="FR115" s="74">
        <f t="shared" si="2431"/>
        <v>0</v>
      </c>
      <c r="FS115" s="11"/>
      <c r="FT115" s="12" t="e">
        <f t="shared" si="2391"/>
        <v>#DIV/0!</v>
      </c>
      <c r="FU115" s="11"/>
      <c r="FV115" s="12" t="e">
        <f t="shared" si="2392"/>
        <v>#DIV/0!</v>
      </c>
      <c r="FW115" s="13"/>
      <c r="FX115" s="11"/>
      <c r="FY115" s="11"/>
      <c r="FZ115" s="14"/>
      <c r="GA115" s="10"/>
      <c r="GB115" s="11"/>
      <c r="GC115" s="74">
        <f t="shared" si="2432"/>
        <v>0</v>
      </c>
      <c r="GD115" s="74">
        <f t="shared" si="2432"/>
        <v>0</v>
      </c>
      <c r="GE115" s="11"/>
      <c r="GF115" s="12" t="e">
        <f t="shared" si="2394"/>
        <v>#DIV/0!</v>
      </c>
      <c r="GG115" s="11"/>
      <c r="GH115" s="12" t="e">
        <f t="shared" si="2395"/>
        <v>#DIV/0!</v>
      </c>
      <c r="GI115" s="13"/>
      <c r="GJ115" s="11"/>
      <c r="GK115" s="11"/>
      <c r="GL115" s="14"/>
      <c r="GM115" s="10"/>
      <c r="GN115" s="11"/>
      <c r="GO115" s="74">
        <f t="shared" si="2433"/>
        <v>0</v>
      </c>
      <c r="GP115" s="74">
        <f t="shared" si="2433"/>
        <v>0</v>
      </c>
      <c r="GQ115" s="11"/>
      <c r="GR115" s="12" t="e">
        <f t="shared" si="2397"/>
        <v>#DIV/0!</v>
      </c>
      <c r="GS115" s="11"/>
      <c r="GT115" s="12" t="e">
        <f t="shared" si="2398"/>
        <v>#DIV/0!</v>
      </c>
      <c r="GU115" s="13"/>
      <c r="GV115" s="11"/>
      <c r="GW115" s="11"/>
      <c r="GX115" s="14"/>
      <c r="GY115" s="10"/>
      <c r="GZ115" s="11"/>
      <c r="HA115" s="74">
        <f t="shared" si="2434"/>
        <v>0</v>
      </c>
      <c r="HB115" s="74">
        <f t="shared" si="2434"/>
        <v>0</v>
      </c>
      <c r="HC115" s="11"/>
      <c r="HD115" s="12" t="e">
        <f t="shared" si="2400"/>
        <v>#DIV/0!</v>
      </c>
      <c r="HE115" s="11"/>
      <c r="HF115" s="12" t="e">
        <f t="shared" si="2401"/>
        <v>#DIV/0!</v>
      </c>
      <c r="HG115" s="13"/>
      <c r="HH115" s="11"/>
      <c r="HI115" s="11"/>
      <c r="HJ115" s="14"/>
      <c r="HK115" s="10">
        <f t="shared" si="2402"/>
        <v>1</v>
      </c>
      <c r="HL115" s="11">
        <f t="shared" si="2403"/>
        <v>0</v>
      </c>
      <c r="HM115" s="11">
        <f t="shared" si="2404"/>
        <v>3327</v>
      </c>
      <c r="HN115" s="11">
        <f t="shared" si="2405"/>
        <v>252</v>
      </c>
      <c r="HO115" s="11">
        <f t="shared" si="2406"/>
        <v>1965</v>
      </c>
      <c r="HP115" s="202">
        <f t="shared" si="2407"/>
        <v>0.59062218214607753</v>
      </c>
      <c r="HQ115" s="15">
        <f t="shared" si="2408"/>
        <v>106</v>
      </c>
      <c r="HR115" s="12">
        <f t="shared" si="2409"/>
        <v>5.39440203562341E-2</v>
      </c>
      <c r="HS115" s="16">
        <v>67.400000000000006</v>
      </c>
      <c r="HT115" s="17">
        <v>1800</v>
      </c>
      <c r="HU115" s="16">
        <f t="shared" si="2410"/>
        <v>91.603053435114504</v>
      </c>
      <c r="HV115" s="15"/>
      <c r="HW115" s="14"/>
    </row>
    <row r="116" spans="1:231" ht="18.75" x14ac:dyDescent="0.25">
      <c r="A116" s="211"/>
      <c r="B116" s="41">
        <f t="shared" si="1844"/>
        <v>44592</v>
      </c>
      <c r="C116" s="10"/>
      <c r="D116" s="11"/>
      <c r="E116" s="74">
        <f t="shared" si="2411"/>
        <v>641</v>
      </c>
      <c r="F116" s="74">
        <f t="shared" si="2412"/>
        <v>47</v>
      </c>
      <c r="G116" s="11">
        <v>369</v>
      </c>
      <c r="H116" s="12">
        <f t="shared" si="2344"/>
        <v>0.62402496099843996</v>
      </c>
      <c r="I116" s="11">
        <v>31</v>
      </c>
      <c r="J116" s="12">
        <f t="shared" si="2345"/>
        <v>7.7499999999999999E-2</v>
      </c>
      <c r="K116" s="11"/>
      <c r="L116" s="11"/>
      <c r="M116" s="18"/>
      <c r="N116" s="20"/>
      <c r="O116" s="10">
        <v>1</v>
      </c>
      <c r="P116" s="11"/>
      <c r="Q116" s="74">
        <f t="shared" si="2413"/>
        <v>605</v>
      </c>
      <c r="R116" s="74">
        <f t="shared" si="2414"/>
        <v>47</v>
      </c>
      <c r="S116" s="11">
        <v>328</v>
      </c>
      <c r="T116" s="12">
        <f t="shared" si="2348"/>
        <v>0.59008264462809923</v>
      </c>
      <c r="U116" s="11">
        <v>29</v>
      </c>
      <c r="V116" s="12">
        <f t="shared" si="2349"/>
        <v>8.1232492997198882E-2</v>
      </c>
      <c r="W116" s="11"/>
      <c r="X116" s="11"/>
      <c r="Y116" s="18"/>
      <c r="Z116" s="20"/>
      <c r="AA116" s="10"/>
      <c r="AB116" s="11"/>
      <c r="AC116" s="74">
        <f t="shared" si="2415"/>
        <v>631</v>
      </c>
      <c r="AD116" s="74">
        <f t="shared" si="2416"/>
        <v>48</v>
      </c>
      <c r="AE116" s="11">
        <v>383</v>
      </c>
      <c r="AF116" s="12">
        <f t="shared" si="2352"/>
        <v>0.63232963549920762</v>
      </c>
      <c r="AG116" s="11">
        <v>16</v>
      </c>
      <c r="AH116" s="12">
        <f t="shared" si="2353"/>
        <v>4.0100250626566414E-2</v>
      </c>
      <c r="AI116" s="11"/>
      <c r="AJ116" s="11"/>
      <c r="AK116" s="18"/>
      <c r="AL116" s="20"/>
      <c r="AM116" s="10"/>
      <c r="AN116" s="11"/>
      <c r="AO116" s="74">
        <f t="shared" si="2417"/>
        <v>183</v>
      </c>
      <c r="AP116" s="74">
        <f t="shared" si="2418"/>
        <v>13</v>
      </c>
      <c r="AQ116" s="11">
        <v>110</v>
      </c>
      <c r="AR116" s="12">
        <f t="shared" si="2356"/>
        <v>0.66120218579234968</v>
      </c>
      <c r="AS116" s="11">
        <v>11</v>
      </c>
      <c r="AT116" s="12">
        <f t="shared" si="2357"/>
        <v>9.0909090909090912E-2</v>
      </c>
      <c r="AU116" s="11"/>
      <c r="AV116" s="11"/>
      <c r="AW116" s="18"/>
      <c r="AX116" s="20"/>
      <c r="AY116" s="10"/>
      <c r="AZ116" s="11"/>
      <c r="BA116" s="74">
        <f t="shared" si="2419"/>
        <v>639</v>
      </c>
      <c r="BB116" s="74">
        <f t="shared" si="2420"/>
        <v>49</v>
      </c>
      <c r="BC116" s="11">
        <v>349</v>
      </c>
      <c r="BD116" s="12">
        <f t="shared" si="2360"/>
        <v>0.56494522691705795</v>
      </c>
      <c r="BE116" s="11">
        <v>12</v>
      </c>
      <c r="BF116" s="12">
        <f t="shared" si="2361"/>
        <v>3.3240997229916899E-2</v>
      </c>
      <c r="BG116" s="11"/>
      <c r="BH116" s="11"/>
      <c r="BI116" s="18"/>
      <c r="BJ116" s="20"/>
      <c r="BK116" s="10">
        <v>1</v>
      </c>
      <c r="BL116" s="11"/>
      <c r="BM116" s="74">
        <f t="shared" si="2421"/>
        <v>626</v>
      </c>
      <c r="BN116" s="74">
        <f t="shared" si="2422"/>
        <v>48</v>
      </c>
      <c r="BO116" s="11">
        <v>353</v>
      </c>
      <c r="BP116" s="12">
        <f t="shared" si="2364"/>
        <v>0.59105431309904155</v>
      </c>
      <c r="BQ116" s="11">
        <v>17</v>
      </c>
      <c r="BR116" s="12">
        <f t="shared" si="2365"/>
        <v>4.5945945945945948E-2</v>
      </c>
      <c r="BS116" s="11"/>
      <c r="BT116" s="11"/>
      <c r="BU116" s="18"/>
      <c r="BV116" s="20"/>
      <c r="BW116" s="10"/>
      <c r="BX116" s="11"/>
      <c r="BY116" s="74">
        <f t="shared" si="2423"/>
        <v>0</v>
      </c>
      <c r="BZ116" s="74">
        <f t="shared" si="2423"/>
        <v>0</v>
      </c>
      <c r="CA116" s="11"/>
      <c r="CB116" s="12" t="e">
        <f t="shared" si="2367"/>
        <v>#DIV/0!</v>
      </c>
      <c r="CC116" s="11"/>
      <c r="CD116" s="12" t="e">
        <f t="shared" si="2368"/>
        <v>#DIV/0!</v>
      </c>
      <c r="CE116" s="11"/>
      <c r="CF116" s="11"/>
      <c r="CG116" s="18"/>
      <c r="CH116" s="20"/>
      <c r="CI116" s="10"/>
      <c r="CJ116" s="11"/>
      <c r="CK116" s="74">
        <f t="shared" si="2424"/>
        <v>0</v>
      </c>
      <c r="CL116" s="74">
        <f t="shared" si="2424"/>
        <v>0</v>
      </c>
      <c r="CM116" s="11"/>
      <c r="CN116" s="12" t="e">
        <f t="shared" si="2370"/>
        <v>#DIV/0!</v>
      </c>
      <c r="CO116" s="11"/>
      <c r="CP116" s="12" t="e">
        <f t="shared" si="2371"/>
        <v>#DIV/0!</v>
      </c>
      <c r="CQ116" s="11"/>
      <c r="CR116" s="11"/>
      <c r="CS116" s="18"/>
      <c r="CT116" s="20"/>
      <c r="CU116" s="10"/>
      <c r="CV116" s="11"/>
      <c r="CW116" s="74">
        <f t="shared" si="2425"/>
        <v>0</v>
      </c>
      <c r="CX116" s="74">
        <f t="shared" si="2425"/>
        <v>0</v>
      </c>
      <c r="CY116" s="11"/>
      <c r="CZ116" s="12" t="e">
        <f t="shared" si="2373"/>
        <v>#DIV/0!</v>
      </c>
      <c r="DA116" s="11"/>
      <c r="DB116" s="12" t="e">
        <f t="shared" si="2374"/>
        <v>#DIV/0!</v>
      </c>
      <c r="DC116" s="11"/>
      <c r="DD116" s="11"/>
      <c r="DE116" s="18"/>
      <c r="DF116" s="20"/>
      <c r="DG116" s="10"/>
      <c r="DH116" s="11"/>
      <c r="DI116" s="74">
        <f t="shared" si="2426"/>
        <v>0</v>
      </c>
      <c r="DJ116" s="74">
        <f t="shared" si="2426"/>
        <v>0</v>
      </c>
      <c r="DK116" s="11"/>
      <c r="DL116" s="12" t="e">
        <f t="shared" si="2376"/>
        <v>#DIV/0!</v>
      </c>
      <c r="DM116" s="11"/>
      <c r="DN116" s="12" t="e">
        <f t="shared" si="2377"/>
        <v>#DIV/0!</v>
      </c>
      <c r="DO116" s="11"/>
      <c r="DP116" s="11"/>
      <c r="DQ116" s="18"/>
      <c r="DR116" s="20"/>
      <c r="DS116" s="10"/>
      <c r="DT116" s="11"/>
      <c r="DU116" s="74">
        <f t="shared" si="2427"/>
        <v>0</v>
      </c>
      <c r="DV116" s="74">
        <f t="shared" si="2427"/>
        <v>0</v>
      </c>
      <c r="DW116" s="11"/>
      <c r="DX116" s="12" t="e">
        <f t="shared" si="2379"/>
        <v>#DIV/0!</v>
      </c>
      <c r="DY116" s="11"/>
      <c r="DZ116" s="12" t="e">
        <f t="shared" si="2380"/>
        <v>#DIV/0!</v>
      </c>
      <c r="EA116" s="11"/>
      <c r="EB116" s="11"/>
      <c r="EC116" s="18"/>
      <c r="ED116" s="20"/>
      <c r="EE116" s="10"/>
      <c r="EF116" s="11"/>
      <c r="EG116" s="74">
        <f t="shared" si="2428"/>
        <v>0</v>
      </c>
      <c r="EH116" s="74">
        <f t="shared" si="2428"/>
        <v>0</v>
      </c>
      <c r="EI116" s="11"/>
      <c r="EJ116" s="12" t="e">
        <f t="shared" si="2382"/>
        <v>#DIV/0!</v>
      </c>
      <c r="EK116" s="11"/>
      <c r="EL116" s="12" t="e">
        <f t="shared" si="2383"/>
        <v>#DIV/0!</v>
      </c>
      <c r="EM116" s="11"/>
      <c r="EN116" s="11"/>
      <c r="EO116" s="18"/>
      <c r="EP116" s="20"/>
      <c r="EQ116" s="10"/>
      <c r="ER116" s="11"/>
      <c r="ES116" s="74">
        <f t="shared" si="2429"/>
        <v>0</v>
      </c>
      <c r="ET116" s="74">
        <f t="shared" si="2429"/>
        <v>0</v>
      </c>
      <c r="EU116" s="11"/>
      <c r="EV116" s="12" t="e">
        <f t="shared" si="2385"/>
        <v>#DIV/0!</v>
      </c>
      <c r="EW116" s="11"/>
      <c r="EX116" s="12" t="e">
        <f t="shared" si="2386"/>
        <v>#DIV/0!</v>
      </c>
      <c r="EY116" s="11"/>
      <c r="EZ116" s="11"/>
      <c r="FA116" s="18"/>
      <c r="FB116" s="20"/>
      <c r="FC116" s="10"/>
      <c r="FD116" s="11"/>
      <c r="FE116" s="74">
        <f t="shared" si="2430"/>
        <v>0</v>
      </c>
      <c r="FF116" s="74">
        <f t="shared" si="2430"/>
        <v>0</v>
      </c>
      <c r="FG116" s="11"/>
      <c r="FH116" s="12" t="e">
        <f t="shared" si="2388"/>
        <v>#DIV/0!</v>
      </c>
      <c r="FI116" s="11"/>
      <c r="FJ116" s="12" t="e">
        <f t="shared" si="2389"/>
        <v>#DIV/0!</v>
      </c>
      <c r="FK116" s="11"/>
      <c r="FL116" s="11"/>
      <c r="FM116" s="18"/>
      <c r="FN116" s="20"/>
      <c r="FO116" s="10"/>
      <c r="FP116" s="11"/>
      <c r="FQ116" s="74">
        <f t="shared" si="2431"/>
        <v>0</v>
      </c>
      <c r="FR116" s="74">
        <f t="shared" si="2431"/>
        <v>0</v>
      </c>
      <c r="FS116" s="11"/>
      <c r="FT116" s="12" t="e">
        <f t="shared" si="2391"/>
        <v>#DIV/0!</v>
      </c>
      <c r="FU116" s="11"/>
      <c r="FV116" s="12" t="e">
        <f t="shared" si="2392"/>
        <v>#DIV/0!</v>
      </c>
      <c r="FW116" s="11"/>
      <c r="FX116" s="11"/>
      <c r="FY116" s="18"/>
      <c r="FZ116" s="20"/>
      <c r="GA116" s="10"/>
      <c r="GB116" s="11"/>
      <c r="GC116" s="74">
        <f t="shared" si="2432"/>
        <v>0</v>
      </c>
      <c r="GD116" s="74">
        <f t="shared" si="2432"/>
        <v>0</v>
      </c>
      <c r="GE116" s="11"/>
      <c r="GF116" s="12" t="e">
        <f t="shared" si="2394"/>
        <v>#DIV/0!</v>
      </c>
      <c r="GG116" s="11"/>
      <c r="GH116" s="12" t="e">
        <f t="shared" si="2395"/>
        <v>#DIV/0!</v>
      </c>
      <c r="GI116" s="11"/>
      <c r="GJ116" s="11"/>
      <c r="GK116" s="18"/>
      <c r="GL116" s="20"/>
      <c r="GM116" s="10"/>
      <c r="GN116" s="11"/>
      <c r="GO116" s="74">
        <f t="shared" si="2433"/>
        <v>0</v>
      </c>
      <c r="GP116" s="74">
        <f t="shared" si="2433"/>
        <v>0</v>
      </c>
      <c r="GQ116" s="11"/>
      <c r="GR116" s="12" t="e">
        <f t="shared" si="2397"/>
        <v>#DIV/0!</v>
      </c>
      <c r="GS116" s="11"/>
      <c r="GT116" s="12" t="e">
        <f t="shared" si="2398"/>
        <v>#DIV/0!</v>
      </c>
      <c r="GU116" s="11"/>
      <c r="GV116" s="11"/>
      <c r="GW116" s="18"/>
      <c r="GX116" s="20"/>
      <c r="GY116" s="10"/>
      <c r="GZ116" s="11"/>
      <c r="HA116" s="74">
        <f t="shared" si="2434"/>
        <v>0</v>
      </c>
      <c r="HB116" s="74">
        <f t="shared" si="2434"/>
        <v>0</v>
      </c>
      <c r="HC116" s="11"/>
      <c r="HD116" s="12" t="e">
        <f t="shared" si="2400"/>
        <v>#DIV/0!</v>
      </c>
      <c r="HE116" s="11"/>
      <c r="HF116" s="12" t="e">
        <f t="shared" si="2401"/>
        <v>#DIV/0!</v>
      </c>
      <c r="HG116" s="11"/>
      <c r="HH116" s="11"/>
      <c r="HI116" s="18"/>
      <c r="HJ116" s="20"/>
      <c r="HK116" s="10">
        <f t="shared" si="2402"/>
        <v>2</v>
      </c>
      <c r="HL116" s="11">
        <f t="shared" si="2403"/>
        <v>0</v>
      </c>
      <c r="HM116" s="11">
        <f t="shared" si="2404"/>
        <v>3325</v>
      </c>
      <c r="HN116" s="11">
        <f t="shared" si="2405"/>
        <v>252</v>
      </c>
      <c r="HO116" s="11">
        <f t="shared" si="2406"/>
        <v>2008</v>
      </c>
      <c r="HP116" s="202">
        <f t="shared" si="2407"/>
        <v>0.60390977443609017</v>
      </c>
      <c r="HQ116" s="15">
        <f t="shared" si="2408"/>
        <v>116</v>
      </c>
      <c r="HR116" s="12">
        <f t="shared" si="2409"/>
        <v>5.7768924302788842E-2</v>
      </c>
      <c r="HS116" s="16">
        <v>67.2</v>
      </c>
      <c r="HT116" s="17">
        <v>1834</v>
      </c>
      <c r="HU116" s="16">
        <f t="shared" si="2410"/>
        <v>91.334661354581669</v>
      </c>
      <c r="HV116" s="18"/>
      <c r="HW116" s="20"/>
    </row>
    <row r="117" spans="1:231" ht="18.75" x14ac:dyDescent="0.25">
      <c r="A117" s="211"/>
      <c r="B117" s="41">
        <f t="shared" si="1844"/>
        <v>44593</v>
      </c>
      <c r="C117" s="10">
        <v>1</v>
      </c>
      <c r="D117" s="11"/>
      <c r="E117" s="74">
        <f t="shared" si="2411"/>
        <v>640</v>
      </c>
      <c r="F117" s="74">
        <f t="shared" si="2412"/>
        <v>47</v>
      </c>
      <c r="G117" s="11">
        <v>373</v>
      </c>
      <c r="H117" s="12">
        <f t="shared" si="2344"/>
        <v>0.625</v>
      </c>
      <c r="I117" s="11">
        <v>27</v>
      </c>
      <c r="J117" s="12">
        <f t="shared" si="2345"/>
        <v>6.7500000000000004E-2</v>
      </c>
      <c r="K117" s="13"/>
      <c r="L117" s="13"/>
      <c r="M117" s="25">
        <v>4005</v>
      </c>
      <c r="N117" s="38">
        <v>4400</v>
      </c>
      <c r="O117" s="10"/>
      <c r="P117" s="11"/>
      <c r="Q117" s="74">
        <f t="shared" si="2413"/>
        <v>605</v>
      </c>
      <c r="R117" s="74">
        <f t="shared" si="2414"/>
        <v>47</v>
      </c>
      <c r="S117" s="11">
        <v>321</v>
      </c>
      <c r="T117" s="12">
        <f t="shared" si="2348"/>
        <v>0.57851239669421484</v>
      </c>
      <c r="U117" s="11">
        <v>29</v>
      </c>
      <c r="V117" s="12">
        <f t="shared" si="2349"/>
        <v>8.2857142857142851E-2</v>
      </c>
      <c r="W117" s="13"/>
      <c r="X117" s="13"/>
      <c r="Y117" s="25">
        <v>4005</v>
      </c>
      <c r="Z117" s="38">
        <v>4400</v>
      </c>
      <c r="AA117" s="10"/>
      <c r="AB117" s="11"/>
      <c r="AC117" s="74">
        <f t="shared" si="2415"/>
        <v>631</v>
      </c>
      <c r="AD117" s="74">
        <f t="shared" si="2416"/>
        <v>48</v>
      </c>
      <c r="AE117" s="11">
        <v>363</v>
      </c>
      <c r="AF117" s="12">
        <f t="shared" si="2352"/>
        <v>0.61648177496038037</v>
      </c>
      <c r="AG117" s="11">
        <v>26</v>
      </c>
      <c r="AH117" s="12">
        <f t="shared" si="2353"/>
        <v>6.6838046272493568E-2</v>
      </c>
      <c r="AI117" s="13"/>
      <c r="AJ117" s="13"/>
      <c r="AK117" s="25">
        <v>4005</v>
      </c>
      <c r="AL117" s="38">
        <v>4400</v>
      </c>
      <c r="AM117" s="10">
        <v>1</v>
      </c>
      <c r="AN117" s="11"/>
      <c r="AO117" s="74">
        <f t="shared" si="2417"/>
        <v>182</v>
      </c>
      <c r="AP117" s="74">
        <f t="shared" si="2418"/>
        <v>13</v>
      </c>
      <c r="AQ117" s="11">
        <v>120</v>
      </c>
      <c r="AR117" s="12">
        <f t="shared" si="2356"/>
        <v>0.69780219780219777</v>
      </c>
      <c r="AS117" s="11">
        <v>7</v>
      </c>
      <c r="AT117" s="12">
        <f t="shared" si="2357"/>
        <v>5.5118110236220472E-2</v>
      </c>
      <c r="AU117" s="13"/>
      <c r="AV117" s="13"/>
      <c r="AW117" s="25">
        <v>4005</v>
      </c>
      <c r="AX117" s="38">
        <v>4400</v>
      </c>
      <c r="AY117" s="10">
        <v>3</v>
      </c>
      <c r="AZ117" s="11"/>
      <c r="BA117" s="74">
        <f t="shared" si="2419"/>
        <v>636</v>
      </c>
      <c r="BB117" s="74">
        <f t="shared" si="2420"/>
        <v>49</v>
      </c>
      <c r="BC117" s="11">
        <v>333</v>
      </c>
      <c r="BD117" s="12">
        <f t="shared" si="2360"/>
        <v>0.55974842767295596</v>
      </c>
      <c r="BE117" s="11">
        <v>23</v>
      </c>
      <c r="BF117" s="12">
        <f t="shared" si="2361"/>
        <v>6.4606741573033713E-2</v>
      </c>
      <c r="BG117" s="13"/>
      <c r="BH117" s="13"/>
      <c r="BI117" s="25">
        <v>4005</v>
      </c>
      <c r="BJ117" s="38">
        <v>4400</v>
      </c>
      <c r="BK117" s="10"/>
      <c r="BL117" s="11"/>
      <c r="BM117" s="74">
        <f t="shared" si="2421"/>
        <v>626</v>
      </c>
      <c r="BN117" s="74">
        <f t="shared" si="2422"/>
        <v>48</v>
      </c>
      <c r="BO117" s="11">
        <v>356</v>
      </c>
      <c r="BP117" s="12">
        <f t="shared" si="2364"/>
        <v>0.597444089456869</v>
      </c>
      <c r="BQ117" s="11">
        <v>18</v>
      </c>
      <c r="BR117" s="12">
        <f t="shared" si="2365"/>
        <v>4.8128342245989303E-2</v>
      </c>
      <c r="BS117" s="13"/>
      <c r="BT117" s="13"/>
      <c r="BU117" s="25">
        <v>4005</v>
      </c>
      <c r="BV117" s="38">
        <v>4400</v>
      </c>
      <c r="BW117" s="10"/>
      <c r="BX117" s="11"/>
      <c r="BY117" s="74">
        <f t="shared" si="2423"/>
        <v>0</v>
      </c>
      <c r="BZ117" s="74">
        <f t="shared" si="2423"/>
        <v>0</v>
      </c>
      <c r="CA117" s="11"/>
      <c r="CB117" s="12" t="e">
        <f t="shared" si="2367"/>
        <v>#DIV/0!</v>
      </c>
      <c r="CC117" s="11"/>
      <c r="CD117" s="12" t="e">
        <f t="shared" si="2368"/>
        <v>#DIV/0!</v>
      </c>
      <c r="CE117" s="13"/>
      <c r="CF117" s="13"/>
      <c r="CG117" s="25"/>
      <c r="CH117" s="38"/>
      <c r="CI117" s="10"/>
      <c r="CJ117" s="11"/>
      <c r="CK117" s="74">
        <f t="shared" si="2424"/>
        <v>0</v>
      </c>
      <c r="CL117" s="74">
        <f t="shared" si="2424"/>
        <v>0</v>
      </c>
      <c r="CM117" s="11"/>
      <c r="CN117" s="12" t="e">
        <f t="shared" si="2370"/>
        <v>#DIV/0!</v>
      </c>
      <c r="CO117" s="11"/>
      <c r="CP117" s="12" t="e">
        <f t="shared" si="2371"/>
        <v>#DIV/0!</v>
      </c>
      <c r="CQ117" s="13"/>
      <c r="CR117" s="13"/>
      <c r="CS117" s="25"/>
      <c r="CT117" s="38"/>
      <c r="CU117" s="10"/>
      <c r="CV117" s="11"/>
      <c r="CW117" s="74">
        <f t="shared" si="2425"/>
        <v>0</v>
      </c>
      <c r="CX117" s="74">
        <f t="shared" si="2425"/>
        <v>0</v>
      </c>
      <c r="CY117" s="11"/>
      <c r="CZ117" s="12" t="e">
        <f t="shared" si="2373"/>
        <v>#DIV/0!</v>
      </c>
      <c r="DA117" s="11"/>
      <c r="DB117" s="12" t="e">
        <f t="shared" si="2374"/>
        <v>#DIV/0!</v>
      </c>
      <c r="DC117" s="13"/>
      <c r="DD117" s="13"/>
      <c r="DE117" s="25"/>
      <c r="DF117" s="38"/>
      <c r="DG117" s="10"/>
      <c r="DH117" s="11"/>
      <c r="DI117" s="74">
        <f t="shared" si="2426"/>
        <v>0</v>
      </c>
      <c r="DJ117" s="74">
        <f t="shared" si="2426"/>
        <v>0</v>
      </c>
      <c r="DK117" s="11"/>
      <c r="DL117" s="12" t="e">
        <f t="shared" si="2376"/>
        <v>#DIV/0!</v>
      </c>
      <c r="DM117" s="11"/>
      <c r="DN117" s="12" t="e">
        <f t="shared" si="2377"/>
        <v>#DIV/0!</v>
      </c>
      <c r="DO117" s="13"/>
      <c r="DP117" s="13"/>
      <c r="DQ117" s="25"/>
      <c r="DR117" s="38"/>
      <c r="DS117" s="10"/>
      <c r="DT117" s="11"/>
      <c r="DU117" s="74">
        <f t="shared" si="2427"/>
        <v>0</v>
      </c>
      <c r="DV117" s="74">
        <f t="shared" si="2427"/>
        <v>0</v>
      </c>
      <c r="DW117" s="11"/>
      <c r="DX117" s="12" t="e">
        <f t="shared" si="2379"/>
        <v>#DIV/0!</v>
      </c>
      <c r="DY117" s="11"/>
      <c r="DZ117" s="12" t="e">
        <f t="shared" si="2380"/>
        <v>#DIV/0!</v>
      </c>
      <c r="EA117" s="13"/>
      <c r="EB117" s="13"/>
      <c r="EC117" s="25"/>
      <c r="ED117" s="38"/>
      <c r="EE117" s="10"/>
      <c r="EF117" s="11"/>
      <c r="EG117" s="74">
        <f t="shared" si="2428"/>
        <v>0</v>
      </c>
      <c r="EH117" s="74">
        <f t="shared" si="2428"/>
        <v>0</v>
      </c>
      <c r="EI117" s="11"/>
      <c r="EJ117" s="12" t="e">
        <f t="shared" si="2382"/>
        <v>#DIV/0!</v>
      </c>
      <c r="EK117" s="11"/>
      <c r="EL117" s="12" t="e">
        <f t="shared" si="2383"/>
        <v>#DIV/0!</v>
      </c>
      <c r="EM117" s="13"/>
      <c r="EN117" s="13"/>
      <c r="EO117" s="25"/>
      <c r="EP117" s="38"/>
      <c r="EQ117" s="10"/>
      <c r="ER117" s="11"/>
      <c r="ES117" s="74">
        <f t="shared" si="2429"/>
        <v>0</v>
      </c>
      <c r="ET117" s="74">
        <f t="shared" si="2429"/>
        <v>0</v>
      </c>
      <c r="EU117" s="11"/>
      <c r="EV117" s="12" t="e">
        <f t="shared" si="2385"/>
        <v>#DIV/0!</v>
      </c>
      <c r="EW117" s="11"/>
      <c r="EX117" s="12" t="e">
        <f t="shared" si="2386"/>
        <v>#DIV/0!</v>
      </c>
      <c r="EY117" s="13"/>
      <c r="EZ117" s="13"/>
      <c r="FA117" s="25"/>
      <c r="FB117" s="38"/>
      <c r="FC117" s="10"/>
      <c r="FD117" s="11"/>
      <c r="FE117" s="74">
        <f t="shared" si="2430"/>
        <v>0</v>
      </c>
      <c r="FF117" s="74">
        <f t="shared" si="2430"/>
        <v>0</v>
      </c>
      <c r="FG117" s="11"/>
      <c r="FH117" s="12" t="e">
        <f t="shared" si="2388"/>
        <v>#DIV/0!</v>
      </c>
      <c r="FI117" s="11"/>
      <c r="FJ117" s="12" t="e">
        <f t="shared" si="2389"/>
        <v>#DIV/0!</v>
      </c>
      <c r="FK117" s="13"/>
      <c r="FL117" s="13"/>
      <c r="FM117" s="25"/>
      <c r="FN117" s="38"/>
      <c r="FO117" s="10"/>
      <c r="FP117" s="11"/>
      <c r="FQ117" s="74">
        <f t="shared" si="2431"/>
        <v>0</v>
      </c>
      <c r="FR117" s="74">
        <f t="shared" si="2431"/>
        <v>0</v>
      </c>
      <c r="FS117" s="11"/>
      <c r="FT117" s="12" t="e">
        <f t="shared" si="2391"/>
        <v>#DIV/0!</v>
      </c>
      <c r="FU117" s="11"/>
      <c r="FV117" s="12" t="e">
        <f t="shared" si="2392"/>
        <v>#DIV/0!</v>
      </c>
      <c r="FW117" s="13"/>
      <c r="FX117" s="13"/>
      <c r="FY117" s="25"/>
      <c r="FZ117" s="38"/>
      <c r="GA117" s="10"/>
      <c r="GB117" s="11"/>
      <c r="GC117" s="74">
        <f t="shared" si="2432"/>
        <v>0</v>
      </c>
      <c r="GD117" s="74">
        <f t="shared" si="2432"/>
        <v>0</v>
      </c>
      <c r="GE117" s="11"/>
      <c r="GF117" s="12" t="e">
        <f t="shared" si="2394"/>
        <v>#DIV/0!</v>
      </c>
      <c r="GG117" s="11"/>
      <c r="GH117" s="12" t="e">
        <f t="shared" si="2395"/>
        <v>#DIV/0!</v>
      </c>
      <c r="GI117" s="13"/>
      <c r="GJ117" s="13"/>
      <c r="GK117" s="25"/>
      <c r="GL117" s="38"/>
      <c r="GM117" s="10"/>
      <c r="GN117" s="11"/>
      <c r="GO117" s="74">
        <f t="shared" si="2433"/>
        <v>0</v>
      </c>
      <c r="GP117" s="74">
        <f t="shared" si="2433"/>
        <v>0</v>
      </c>
      <c r="GQ117" s="11"/>
      <c r="GR117" s="12" t="e">
        <f t="shared" si="2397"/>
        <v>#DIV/0!</v>
      </c>
      <c r="GS117" s="11"/>
      <c r="GT117" s="12" t="e">
        <f t="shared" si="2398"/>
        <v>#DIV/0!</v>
      </c>
      <c r="GU117" s="13"/>
      <c r="GV117" s="13"/>
      <c r="GW117" s="25"/>
      <c r="GX117" s="38"/>
      <c r="GY117" s="10"/>
      <c r="GZ117" s="11"/>
      <c r="HA117" s="74">
        <f t="shared" si="2434"/>
        <v>0</v>
      </c>
      <c r="HB117" s="74">
        <f t="shared" si="2434"/>
        <v>0</v>
      </c>
      <c r="HC117" s="11"/>
      <c r="HD117" s="12" t="e">
        <f t="shared" si="2400"/>
        <v>#DIV/0!</v>
      </c>
      <c r="HE117" s="11"/>
      <c r="HF117" s="12" t="e">
        <f t="shared" si="2401"/>
        <v>#DIV/0!</v>
      </c>
      <c r="HG117" s="13"/>
      <c r="HH117" s="13"/>
      <c r="HI117" s="25"/>
      <c r="HJ117" s="38"/>
      <c r="HK117" s="10">
        <f t="shared" si="2402"/>
        <v>5</v>
      </c>
      <c r="HL117" s="11">
        <f t="shared" si="2403"/>
        <v>0</v>
      </c>
      <c r="HM117" s="11">
        <f t="shared" si="2404"/>
        <v>3320</v>
      </c>
      <c r="HN117" s="11">
        <f t="shared" si="2405"/>
        <v>252</v>
      </c>
      <c r="HO117" s="11">
        <f t="shared" si="2406"/>
        <v>1996</v>
      </c>
      <c r="HP117" s="202">
        <f t="shared" si="2407"/>
        <v>0.60120481927710845</v>
      </c>
      <c r="HQ117" s="15">
        <f t="shared" si="2408"/>
        <v>130</v>
      </c>
      <c r="HR117" s="12">
        <f t="shared" si="2409"/>
        <v>6.513026052104208E-2</v>
      </c>
      <c r="HS117" s="16">
        <v>67.400000000000006</v>
      </c>
      <c r="HT117" s="17">
        <v>1782</v>
      </c>
      <c r="HU117" s="16">
        <f t="shared" si="2410"/>
        <v>89.278557114228448</v>
      </c>
      <c r="HV117" s="23">
        <v>4005</v>
      </c>
      <c r="HW117" s="22">
        <v>4400</v>
      </c>
    </row>
    <row r="118" spans="1:231" ht="18.75" x14ac:dyDescent="0.25">
      <c r="A118" s="211"/>
      <c r="B118" s="41">
        <f t="shared" si="1844"/>
        <v>44594</v>
      </c>
      <c r="C118" s="10"/>
      <c r="D118" s="11"/>
      <c r="E118" s="74">
        <f t="shared" si="2411"/>
        <v>640</v>
      </c>
      <c r="F118" s="74">
        <f t="shared" si="2412"/>
        <v>47</v>
      </c>
      <c r="G118" s="11">
        <v>356</v>
      </c>
      <c r="H118" s="12">
        <f t="shared" si="2344"/>
        <v>0.6</v>
      </c>
      <c r="I118" s="11">
        <v>28</v>
      </c>
      <c r="J118" s="12">
        <f t="shared" si="2345"/>
        <v>7.2916666666666671E-2</v>
      </c>
      <c r="K118" s="13"/>
      <c r="L118" s="11"/>
      <c r="M118" s="25">
        <v>4538.333333333333</v>
      </c>
      <c r="N118" s="38">
        <v>4529.375</v>
      </c>
      <c r="O118" s="10">
        <v>1</v>
      </c>
      <c r="P118" s="11"/>
      <c r="Q118" s="74">
        <f t="shared" si="2413"/>
        <v>604</v>
      </c>
      <c r="R118" s="74">
        <f t="shared" si="2414"/>
        <v>47</v>
      </c>
      <c r="S118" s="11">
        <v>342</v>
      </c>
      <c r="T118" s="12">
        <f t="shared" si="2348"/>
        <v>0.60596026490066224</v>
      </c>
      <c r="U118" s="11">
        <v>24</v>
      </c>
      <c r="V118" s="12">
        <f t="shared" si="2349"/>
        <v>6.5573770491803282E-2</v>
      </c>
      <c r="W118" s="13"/>
      <c r="X118" s="11"/>
      <c r="Y118" s="25">
        <v>4655</v>
      </c>
      <c r="Z118" s="38">
        <v>4882</v>
      </c>
      <c r="AA118" s="10"/>
      <c r="AB118" s="11"/>
      <c r="AC118" s="74">
        <f t="shared" si="2415"/>
        <v>631</v>
      </c>
      <c r="AD118" s="74">
        <f t="shared" si="2416"/>
        <v>48</v>
      </c>
      <c r="AE118" s="11">
        <v>347</v>
      </c>
      <c r="AF118" s="12">
        <f t="shared" si="2352"/>
        <v>0.57686212361331224</v>
      </c>
      <c r="AG118" s="11">
        <v>17</v>
      </c>
      <c r="AH118" s="12">
        <f t="shared" si="2353"/>
        <v>4.6703296703296704E-2</v>
      </c>
      <c r="AI118" s="13"/>
      <c r="AJ118" s="11"/>
      <c r="AK118" s="25">
        <v>4532.3684210526317</v>
      </c>
      <c r="AL118" s="38">
        <v>4856.666666666667</v>
      </c>
      <c r="AM118" s="10">
        <v>3</v>
      </c>
      <c r="AN118" s="11"/>
      <c r="AO118" s="74">
        <f t="shared" si="2417"/>
        <v>179</v>
      </c>
      <c r="AP118" s="74">
        <f t="shared" si="2418"/>
        <v>13</v>
      </c>
      <c r="AQ118" s="11">
        <v>101</v>
      </c>
      <c r="AR118" s="12">
        <f t="shared" si="2356"/>
        <v>0.6033519553072626</v>
      </c>
      <c r="AS118" s="11">
        <v>7</v>
      </c>
      <c r="AT118" s="12">
        <f t="shared" si="2357"/>
        <v>6.4814814814814811E-2</v>
      </c>
      <c r="AU118" s="13"/>
      <c r="AV118" s="11"/>
      <c r="AW118" s="25">
        <v>4632.7777777777774</v>
      </c>
      <c r="AX118" s="38">
        <v>4410</v>
      </c>
      <c r="AY118" s="10"/>
      <c r="AZ118" s="11"/>
      <c r="BA118" s="74">
        <f t="shared" si="2419"/>
        <v>636</v>
      </c>
      <c r="BB118" s="74">
        <f t="shared" si="2420"/>
        <v>49</v>
      </c>
      <c r="BC118" s="11">
        <v>316</v>
      </c>
      <c r="BD118" s="12">
        <f t="shared" si="2360"/>
        <v>0.53773584905660377</v>
      </c>
      <c r="BE118" s="11">
        <v>26</v>
      </c>
      <c r="BF118" s="12">
        <f t="shared" si="2361"/>
        <v>7.6023391812865493E-2</v>
      </c>
      <c r="BG118" s="13"/>
      <c r="BH118" s="11"/>
      <c r="BI118" s="25">
        <v>4646.666666666667</v>
      </c>
      <c r="BJ118" s="38">
        <v>4762.666666666667</v>
      </c>
      <c r="BK118" s="10"/>
      <c r="BL118" s="11"/>
      <c r="BM118" s="74">
        <f t="shared" si="2421"/>
        <v>626</v>
      </c>
      <c r="BN118" s="74">
        <f t="shared" si="2422"/>
        <v>48</v>
      </c>
      <c r="BO118" s="11">
        <v>356</v>
      </c>
      <c r="BP118" s="12">
        <f t="shared" si="2364"/>
        <v>0.59105431309904155</v>
      </c>
      <c r="BQ118" s="11">
        <v>14</v>
      </c>
      <c r="BR118" s="12">
        <f t="shared" si="2365"/>
        <v>3.783783783783784E-2</v>
      </c>
      <c r="BS118" s="13"/>
      <c r="BT118" s="11"/>
      <c r="BU118" s="25">
        <v>4512</v>
      </c>
      <c r="BV118" s="38">
        <v>5223.125</v>
      </c>
      <c r="BW118" s="10"/>
      <c r="BX118" s="11"/>
      <c r="BY118" s="74">
        <f t="shared" si="2423"/>
        <v>0</v>
      </c>
      <c r="BZ118" s="74">
        <f t="shared" si="2423"/>
        <v>0</v>
      </c>
      <c r="CA118" s="11"/>
      <c r="CB118" s="12" t="e">
        <f t="shared" si="2367"/>
        <v>#DIV/0!</v>
      </c>
      <c r="CC118" s="11"/>
      <c r="CD118" s="12" t="e">
        <f t="shared" si="2368"/>
        <v>#DIV/0!</v>
      </c>
      <c r="CE118" s="13"/>
      <c r="CF118" s="11"/>
      <c r="CG118" s="25"/>
      <c r="CH118" s="38"/>
      <c r="CI118" s="10"/>
      <c r="CJ118" s="11"/>
      <c r="CK118" s="74">
        <f t="shared" si="2424"/>
        <v>0</v>
      </c>
      <c r="CL118" s="74">
        <f t="shared" si="2424"/>
        <v>0</v>
      </c>
      <c r="CM118" s="11"/>
      <c r="CN118" s="12" t="e">
        <f t="shared" si="2370"/>
        <v>#DIV/0!</v>
      </c>
      <c r="CO118" s="11"/>
      <c r="CP118" s="12" t="e">
        <f t="shared" si="2371"/>
        <v>#DIV/0!</v>
      </c>
      <c r="CQ118" s="13"/>
      <c r="CR118" s="11"/>
      <c r="CS118" s="25"/>
      <c r="CT118" s="38"/>
      <c r="CU118" s="10"/>
      <c r="CV118" s="11"/>
      <c r="CW118" s="74">
        <f t="shared" si="2425"/>
        <v>0</v>
      </c>
      <c r="CX118" s="74">
        <f t="shared" si="2425"/>
        <v>0</v>
      </c>
      <c r="CY118" s="11"/>
      <c r="CZ118" s="12" t="e">
        <f t="shared" si="2373"/>
        <v>#DIV/0!</v>
      </c>
      <c r="DA118" s="11"/>
      <c r="DB118" s="12" t="e">
        <f t="shared" si="2374"/>
        <v>#DIV/0!</v>
      </c>
      <c r="DC118" s="13"/>
      <c r="DD118" s="11"/>
      <c r="DE118" s="25"/>
      <c r="DF118" s="38"/>
      <c r="DG118" s="10"/>
      <c r="DH118" s="11"/>
      <c r="DI118" s="74">
        <f t="shared" si="2426"/>
        <v>0</v>
      </c>
      <c r="DJ118" s="74">
        <f t="shared" si="2426"/>
        <v>0</v>
      </c>
      <c r="DK118" s="11"/>
      <c r="DL118" s="12" t="e">
        <f t="shared" si="2376"/>
        <v>#DIV/0!</v>
      </c>
      <c r="DM118" s="11"/>
      <c r="DN118" s="12" t="e">
        <f t="shared" si="2377"/>
        <v>#DIV/0!</v>
      </c>
      <c r="DO118" s="13"/>
      <c r="DP118" s="11"/>
      <c r="DQ118" s="25"/>
      <c r="DR118" s="38"/>
      <c r="DS118" s="10"/>
      <c r="DT118" s="11"/>
      <c r="DU118" s="74">
        <f t="shared" si="2427"/>
        <v>0</v>
      </c>
      <c r="DV118" s="74">
        <f t="shared" si="2427"/>
        <v>0</v>
      </c>
      <c r="DW118" s="11"/>
      <c r="DX118" s="12" t="e">
        <f t="shared" si="2379"/>
        <v>#DIV/0!</v>
      </c>
      <c r="DY118" s="11"/>
      <c r="DZ118" s="12" t="e">
        <f t="shared" si="2380"/>
        <v>#DIV/0!</v>
      </c>
      <c r="EA118" s="13"/>
      <c r="EB118" s="11"/>
      <c r="EC118" s="25"/>
      <c r="ED118" s="38"/>
      <c r="EE118" s="10"/>
      <c r="EF118" s="11"/>
      <c r="EG118" s="74">
        <f t="shared" si="2428"/>
        <v>0</v>
      </c>
      <c r="EH118" s="74">
        <f t="shared" si="2428"/>
        <v>0</v>
      </c>
      <c r="EI118" s="11"/>
      <c r="EJ118" s="12" t="e">
        <f t="shared" si="2382"/>
        <v>#DIV/0!</v>
      </c>
      <c r="EK118" s="11"/>
      <c r="EL118" s="12" t="e">
        <f t="shared" si="2383"/>
        <v>#DIV/0!</v>
      </c>
      <c r="EM118" s="13"/>
      <c r="EN118" s="11"/>
      <c r="EO118" s="25"/>
      <c r="EP118" s="38"/>
      <c r="EQ118" s="10"/>
      <c r="ER118" s="11"/>
      <c r="ES118" s="74">
        <f t="shared" si="2429"/>
        <v>0</v>
      </c>
      <c r="ET118" s="74">
        <f t="shared" si="2429"/>
        <v>0</v>
      </c>
      <c r="EU118" s="11"/>
      <c r="EV118" s="12" t="e">
        <f t="shared" si="2385"/>
        <v>#DIV/0!</v>
      </c>
      <c r="EW118" s="11"/>
      <c r="EX118" s="12" t="e">
        <f t="shared" si="2386"/>
        <v>#DIV/0!</v>
      </c>
      <c r="EY118" s="13"/>
      <c r="EZ118" s="11"/>
      <c r="FA118" s="25"/>
      <c r="FB118" s="38"/>
      <c r="FC118" s="10"/>
      <c r="FD118" s="11"/>
      <c r="FE118" s="74">
        <f t="shared" si="2430"/>
        <v>0</v>
      </c>
      <c r="FF118" s="74">
        <f t="shared" si="2430"/>
        <v>0</v>
      </c>
      <c r="FG118" s="11"/>
      <c r="FH118" s="12" t="e">
        <f t="shared" si="2388"/>
        <v>#DIV/0!</v>
      </c>
      <c r="FI118" s="11"/>
      <c r="FJ118" s="12" t="e">
        <f t="shared" si="2389"/>
        <v>#DIV/0!</v>
      </c>
      <c r="FK118" s="13"/>
      <c r="FL118" s="11"/>
      <c r="FM118" s="25"/>
      <c r="FN118" s="38"/>
      <c r="FO118" s="10"/>
      <c r="FP118" s="11"/>
      <c r="FQ118" s="74">
        <f t="shared" si="2431"/>
        <v>0</v>
      </c>
      <c r="FR118" s="74">
        <f t="shared" si="2431"/>
        <v>0</v>
      </c>
      <c r="FS118" s="11"/>
      <c r="FT118" s="12" t="e">
        <f t="shared" si="2391"/>
        <v>#DIV/0!</v>
      </c>
      <c r="FU118" s="11"/>
      <c r="FV118" s="12" t="e">
        <f t="shared" si="2392"/>
        <v>#DIV/0!</v>
      </c>
      <c r="FW118" s="13"/>
      <c r="FX118" s="11"/>
      <c r="FY118" s="25"/>
      <c r="FZ118" s="38"/>
      <c r="GA118" s="10"/>
      <c r="GB118" s="11"/>
      <c r="GC118" s="74">
        <f t="shared" si="2432"/>
        <v>0</v>
      </c>
      <c r="GD118" s="74">
        <f t="shared" si="2432"/>
        <v>0</v>
      </c>
      <c r="GE118" s="11"/>
      <c r="GF118" s="12" t="e">
        <f t="shared" si="2394"/>
        <v>#DIV/0!</v>
      </c>
      <c r="GG118" s="11"/>
      <c r="GH118" s="12" t="e">
        <f t="shared" si="2395"/>
        <v>#DIV/0!</v>
      </c>
      <c r="GI118" s="13"/>
      <c r="GJ118" s="11"/>
      <c r="GK118" s="25"/>
      <c r="GL118" s="38"/>
      <c r="GM118" s="10"/>
      <c r="GN118" s="11"/>
      <c r="GO118" s="74">
        <f t="shared" si="2433"/>
        <v>0</v>
      </c>
      <c r="GP118" s="74">
        <f t="shared" si="2433"/>
        <v>0</v>
      </c>
      <c r="GQ118" s="11"/>
      <c r="GR118" s="12" t="e">
        <f t="shared" si="2397"/>
        <v>#DIV/0!</v>
      </c>
      <c r="GS118" s="11"/>
      <c r="GT118" s="12" t="e">
        <f t="shared" si="2398"/>
        <v>#DIV/0!</v>
      </c>
      <c r="GU118" s="13"/>
      <c r="GV118" s="11"/>
      <c r="GW118" s="25"/>
      <c r="GX118" s="38"/>
      <c r="GY118" s="10"/>
      <c r="GZ118" s="11"/>
      <c r="HA118" s="74">
        <f t="shared" si="2434"/>
        <v>0</v>
      </c>
      <c r="HB118" s="74">
        <f t="shared" si="2434"/>
        <v>0</v>
      </c>
      <c r="HC118" s="11"/>
      <c r="HD118" s="12" t="e">
        <f t="shared" si="2400"/>
        <v>#DIV/0!</v>
      </c>
      <c r="HE118" s="11"/>
      <c r="HF118" s="12" t="e">
        <f t="shared" si="2401"/>
        <v>#DIV/0!</v>
      </c>
      <c r="HG118" s="13"/>
      <c r="HH118" s="11"/>
      <c r="HI118" s="25"/>
      <c r="HJ118" s="38"/>
      <c r="HK118" s="10">
        <f t="shared" si="2402"/>
        <v>4</v>
      </c>
      <c r="HL118" s="11">
        <f t="shared" si="2403"/>
        <v>0</v>
      </c>
      <c r="HM118" s="11">
        <f t="shared" si="2404"/>
        <v>3316</v>
      </c>
      <c r="HN118" s="11">
        <f t="shared" si="2405"/>
        <v>252</v>
      </c>
      <c r="HO118" s="11">
        <f t="shared" si="2406"/>
        <v>1934</v>
      </c>
      <c r="HP118" s="202">
        <f t="shared" si="2407"/>
        <v>0.58323281061519905</v>
      </c>
      <c r="HQ118" s="15">
        <f t="shared" si="2408"/>
        <v>116</v>
      </c>
      <c r="HR118" s="12">
        <f t="shared" si="2409"/>
        <v>5.9979317476732158E-2</v>
      </c>
      <c r="HS118" s="16">
        <v>66.5</v>
      </c>
      <c r="HT118" s="17">
        <v>1749</v>
      </c>
      <c r="HU118" s="16">
        <f t="shared" si="2410"/>
        <v>90.434332988624604</v>
      </c>
      <c r="HV118" s="23">
        <v>4584.3961352657007</v>
      </c>
      <c r="HW118" s="22">
        <v>4809.8823529411766</v>
      </c>
    </row>
    <row r="119" spans="1:231" ht="18.75" x14ac:dyDescent="0.25">
      <c r="A119" s="211"/>
      <c r="B119" s="41">
        <f t="shared" si="1844"/>
        <v>44595</v>
      </c>
      <c r="C119" s="10"/>
      <c r="D119" s="11"/>
      <c r="E119" s="74">
        <f t="shared" si="2411"/>
        <v>640</v>
      </c>
      <c r="F119" s="74">
        <f t="shared" si="2412"/>
        <v>47</v>
      </c>
      <c r="G119" s="11">
        <v>289</v>
      </c>
      <c r="H119" s="12">
        <f t="shared" si="2344"/>
        <v>0.48593750000000002</v>
      </c>
      <c r="I119" s="11">
        <v>22</v>
      </c>
      <c r="J119" s="12">
        <f t="shared" si="2345"/>
        <v>7.0739549839228297E-2</v>
      </c>
      <c r="K119" s="13"/>
      <c r="L119" s="11"/>
      <c r="M119" s="39">
        <v>83.333333333333329</v>
      </c>
      <c r="N119" s="43">
        <v>100</v>
      </c>
      <c r="O119" s="10"/>
      <c r="P119" s="11"/>
      <c r="Q119" s="74">
        <f t="shared" si="2413"/>
        <v>604</v>
      </c>
      <c r="R119" s="74">
        <f t="shared" si="2414"/>
        <v>47</v>
      </c>
      <c r="S119" s="11">
        <v>354</v>
      </c>
      <c r="T119" s="12">
        <f t="shared" si="2348"/>
        <v>0.61423841059602646</v>
      </c>
      <c r="U119" s="11">
        <v>17</v>
      </c>
      <c r="V119" s="12">
        <f t="shared" si="2349"/>
        <v>4.5822102425876012E-2</v>
      </c>
      <c r="W119" s="13"/>
      <c r="X119" s="11"/>
      <c r="Y119" s="39">
        <v>84.21052631578948</v>
      </c>
      <c r="Z119" s="43">
        <v>100</v>
      </c>
      <c r="AA119" s="10">
        <v>1</v>
      </c>
      <c r="AB119" s="11"/>
      <c r="AC119" s="74">
        <f t="shared" si="2415"/>
        <v>630</v>
      </c>
      <c r="AD119" s="74">
        <f t="shared" si="2416"/>
        <v>48</v>
      </c>
      <c r="AE119" s="11">
        <v>413</v>
      </c>
      <c r="AF119" s="12">
        <f t="shared" si="2352"/>
        <v>0.69206349206349205</v>
      </c>
      <c r="AG119" s="11">
        <v>23</v>
      </c>
      <c r="AH119" s="12">
        <f t="shared" si="2353"/>
        <v>5.2752293577981654E-2</v>
      </c>
      <c r="AI119" s="13"/>
      <c r="AJ119" s="11"/>
      <c r="AK119" s="39">
        <v>71.05263157894737</v>
      </c>
      <c r="AL119" s="43">
        <v>93.333333333333329</v>
      </c>
      <c r="AM119" s="10">
        <v>2</v>
      </c>
      <c r="AN119" s="11"/>
      <c r="AO119" s="74">
        <f t="shared" si="2417"/>
        <v>177</v>
      </c>
      <c r="AP119" s="74">
        <f t="shared" si="2418"/>
        <v>13</v>
      </c>
      <c r="AQ119" s="11">
        <v>107</v>
      </c>
      <c r="AR119" s="12">
        <f t="shared" si="2356"/>
        <v>0.66101694915254239</v>
      </c>
      <c r="AS119" s="11">
        <v>10</v>
      </c>
      <c r="AT119" s="12">
        <f t="shared" si="2357"/>
        <v>8.5470085470085472E-2</v>
      </c>
      <c r="AU119" s="13"/>
      <c r="AV119" s="11"/>
      <c r="AW119" s="39">
        <v>83.333333333333329</v>
      </c>
      <c r="AX119" s="43">
        <v>87.5</v>
      </c>
      <c r="AY119" s="10"/>
      <c r="AZ119" s="11"/>
      <c r="BA119" s="74">
        <f t="shared" si="2419"/>
        <v>636</v>
      </c>
      <c r="BB119" s="74">
        <f t="shared" si="2420"/>
        <v>49</v>
      </c>
      <c r="BC119" s="11">
        <v>321</v>
      </c>
      <c r="BD119" s="12">
        <f t="shared" si="2360"/>
        <v>0.53930817610062898</v>
      </c>
      <c r="BE119" s="11">
        <v>22</v>
      </c>
      <c r="BF119" s="12">
        <f t="shared" si="2361"/>
        <v>6.4139941690962099E-2</v>
      </c>
      <c r="BG119" s="13"/>
      <c r="BH119" s="11"/>
      <c r="BI119" s="39">
        <v>83.333333333333329</v>
      </c>
      <c r="BJ119" s="43">
        <v>100</v>
      </c>
      <c r="BK119" s="10"/>
      <c r="BL119" s="11"/>
      <c r="BM119" s="74">
        <f t="shared" si="2421"/>
        <v>626</v>
      </c>
      <c r="BN119" s="74">
        <f t="shared" si="2422"/>
        <v>48</v>
      </c>
      <c r="BO119" s="11">
        <v>424</v>
      </c>
      <c r="BP119" s="12">
        <f t="shared" si="2364"/>
        <v>0.72364217252396168</v>
      </c>
      <c r="BQ119" s="11">
        <v>29</v>
      </c>
      <c r="BR119" s="12">
        <f t="shared" si="2365"/>
        <v>6.4017660044150104E-2</v>
      </c>
      <c r="BS119" s="13"/>
      <c r="BT119" s="11"/>
      <c r="BU119" s="39">
        <v>88.571428571428569</v>
      </c>
      <c r="BV119" s="43">
        <v>100</v>
      </c>
      <c r="BW119" s="10"/>
      <c r="BX119" s="11"/>
      <c r="BY119" s="74">
        <f t="shared" si="2423"/>
        <v>0</v>
      </c>
      <c r="BZ119" s="74">
        <f t="shared" si="2423"/>
        <v>0</v>
      </c>
      <c r="CA119" s="11"/>
      <c r="CB119" s="12" t="e">
        <f t="shared" si="2367"/>
        <v>#DIV/0!</v>
      </c>
      <c r="CC119" s="11"/>
      <c r="CD119" s="12" t="e">
        <f t="shared" si="2368"/>
        <v>#DIV/0!</v>
      </c>
      <c r="CE119" s="13"/>
      <c r="CF119" s="11"/>
      <c r="CG119" s="39"/>
      <c r="CH119" s="43"/>
      <c r="CI119" s="10"/>
      <c r="CJ119" s="11"/>
      <c r="CK119" s="74">
        <f t="shared" si="2424"/>
        <v>0</v>
      </c>
      <c r="CL119" s="74">
        <f t="shared" si="2424"/>
        <v>0</v>
      </c>
      <c r="CM119" s="11"/>
      <c r="CN119" s="12" t="e">
        <f t="shared" si="2370"/>
        <v>#DIV/0!</v>
      </c>
      <c r="CO119" s="11"/>
      <c r="CP119" s="12" t="e">
        <f t="shared" si="2371"/>
        <v>#DIV/0!</v>
      </c>
      <c r="CQ119" s="13"/>
      <c r="CR119" s="11"/>
      <c r="CS119" s="39"/>
      <c r="CT119" s="43"/>
      <c r="CU119" s="10"/>
      <c r="CV119" s="11"/>
      <c r="CW119" s="74">
        <f t="shared" si="2425"/>
        <v>0</v>
      </c>
      <c r="CX119" s="74">
        <f t="shared" si="2425"/>
        <v>0</v>
      </c>
      <c r="CY119" s="11"/>
      <c r="CZ119" s="12" t="e">
        <f t="shared" si="2373"/>
        <v>#DIV/0!</v>
      </c>
      <c r="DA119" s="11"/>
      <c r="DB119" s="12" t="e">
        <f t="shared" si="2374"/>
        <v>#DIV/0!</v>
      </c>
      <c r="DC119" s="13"/>
      <c r="DD119" s="11"/>
      <c r="DE119" s="39"/>
      <c r="DF119" s="43"/>
      <c r="DG119" s="10"/>
      <c r="DH119" s="11"/>
      <c r="DI119" s="74">
        <f t="shared" si="2426"/>
        <v>0</v>
      </c>
      <c r="DJ119" s="74">
        <f t="shared" si="2426"/>
        <v>0</v>
      </c>
      <c r="DK119" s="11"/>
      <c r="DL119" s="12" t="e">
        <f t="shared" si="2376"/>
        <v>#DIV/0!</v>
      </c>
      <c r="DM119" s="11"/>
      <c r="DN119" s="12" t="e">
        <f t="shared" si="2377"/>
        <v>#DIV/0!</v>
      </c>
      <c r="DO119" s="13"/>
      <c r="DP119" s="11"/>
      <c r="DQ119" s="39"/>
      <c r="DR119" s="43"/>
      <c r="DS119" s="10"/>
      <c r="DT119" s="11"/>
      <c r="DU119" s="74">
        <f t="shared" si="2427"/>
        <v>0</v>
      </c>
      <c r="DV119" s="74">
        <f t="shared" si="2427"/>
        <v>0</v>
      </c>
      <c r="DW119" s="11"/>
      <c r="DX119" s="12" t="e">
        <f t="shared" si="2379"/>
        <v>#DIV/0!</v>
      </c>
      <c r="DY119" s="11"/>
      <c r="DZ119" s="12" t="e">
        <f t="shared" si="2380"/>
        <v>#DIV/0!</v>
      </c>
      <c r="EA119" s="13"/>
      <c r="EB119" s="11"/>
      <c r="EC119" s="39"/>
      <c r="ED119" s="43"/>
      <c r="EE119" s="10"/>
      <c r="EF119" s="11"/>
      <c r="EG119" s="74">
        <f t="shared" si="2428"/>
        <v>0</v>
      </c>
      <c r="EH119" s="74">
        <f t="shared" si="2428"/>
        <v>0</v>
      </c>
      <c r="EI119" s="11"/>
      <c r="EJ119" s="12" t="e">
        <f t="shared" si="2382"/>
        <v>#DIV/0!</v>
      </c>
      <c r="EK119" s="11"/>
      <c r="EL119" s="12" t="e">
        <f t="shared" si="2383"/>
        <v>#DIV/0!</v>
      </c>
      <c r="EM119" s="13"/>
      <c r="EN119" s="11"/>
      <c r="EO119" s="39"/>
      <c r="EP119" s="43"/>
      <c r="EQ119" s="10"/>
      <c r="ER119" s="11"/>
      <c r="ES119" s="74">
        <f t="shared" si="2429"/>
        <v>0</v>
      </c>
      <c r="ET119" s="74">
        <f t="shared" si="2429"/>
        <v>0</v>
      </c>
      <c r="EU119" s="11"/>
      <c r="EV119" s="12" t="e">
        <f t="shared" si="2385"/>
        <v>#DIV/0!</v>
      </c>
      <c r="EW119" s="11"/>
      <c r="EX119" s="12" t="e">
        <f t="shared" si="2386"/>
        <v>#DIV/0!</v>
      </c>
      <c r="EY119" s="13"/>
      <c r="EZ119" s="11"/>
      <c r="FA119" s="39"/>
      <c r="FB119" s="43"/>
      <c r="FC119" s="10"/>
      <c r="FD119" s="11"/>
      <c r="FE119" s="74">
        <f t="shared" si="2430"/>
        <v>0</v>
      </c>
      <c r="FF119" s="74">
        <f t="shared" si="2430"/>
        <v>0</v>
      </c>
      <c r="FG119" s="11"/>
      <c r="FH119" s="12" t="e">
        <f t="shared" si="2388"/>
        <v>#DIV/0!</v>
      </c>
      <c r="FI119" s="11"/>
      <c r="FJ119" s="12" t="e">
        <f t="shared" si="2389"/>
        <v>#DIV/0!</v>
      </c>
      <c r="FK119" s="13"/>
      <c r="FL119" s="11"/>
      <c r="FM119" s="39"/>
      <c r="FN119" s="43"/>
      <c r="FO119" s="10"/>
      <c r="FP119" s="11"/>
      <c r="FQ119" s="74">
        <f t="shared" si="2431"/>
        <v>0</v>
      </c>
      <c r="FR119" s="74">
        <f t="shared" si="2431"/>
        <v>0</v>
      </c>
      <c r="FS119" s="11"/>
      <c r="FT119" s="12" t="e">
        <f t="shared" si="2391"/>
        <v>#DIV/0!</v>
      </c>
      <c r="FU119" s="11"/>
      <c r="FV119" s="12" t="e">
        <f t="shared" si="2392"/>
        <v>#DIV/0!</v>
      </c>
      <c r="FW119" s="13"/>
      <c r="FX119" s="11"/>
      <c r="FY119" s="39"/>
      <c r="FZ119" s="43"/>
      <c r="GA119" s="10"/>
      <c r="GB119" s="11"/>
      <c r="GC119" s="74">
        <f t="shared" si="2432"/>
        <v>0</v>
      </c>
      <c r="GD119" s="74">
        <f t="shared" si="2432"/>
        <v>0</v>
      </c>
      <c r="GE119" s="11"/>
      <c r="GF119" s="12" t="e">
        <f t="shared" si="2394"/>
        <v>#DIV/0!</v>
      </c>
      <c r="GG119" s="11"/>
      <c r="GH119" s="12" t="e">
        <f t="shared" si="2395"/>
        <v>#DIV/0!</v>
      </c>
      <c r="GI119" s="13"/>
      <c r="GJ119" s="11"/>
      <c r="GK119" s="39"/>
      <c r="GL119" s="43"/>
      <c r="GM119" s="10"/>
      <c r="GN119" s="11"/>
      <c r="GO119" s="74">
        <f t="shared" si="2433"/>
        <v>0</v>
      </c>
      <c r="GP119" s="74">
        <f t="shared" si="2433"/>
        <v>0</v>
      </c>
      <c r="GQ119" s="11"/>
      <c r="GR119" s="12" t="e">
        <f t="shared" si="2397"/>
        <v>#DIV/0!</v>
      </c>
      <c r="GS119" s="11"/>
      <c r="GT119" s="12" t="e">
        <f t="shared" si="2398"/>
        <v>#DIV/0!</v>
      </c>
      <c r="GU119" s="13"/>
      <c r="GV119" s="11"/>
      <c r="GW119" s="39"/>
      <c r="GX119" s="43"/>
      <c r="GY119" s="10"/>
      <c r="GZ119" s="11"/>
      <c r="HA119" s="74">
        <f t="shared" si="2434"/>
        <v>0</v>
      </c>
      <c r="HB119" s="74">
        <f t="shared" si="2434"/>
        <v>0</v>
      </c>
      <c r="HC119" s="11"/>
      <c r="HD119" s="12" t="e">
        <f t="shared" si="2400"/>
        <v>#DIV/0!</v>
      </c>
      <c r="HE119" s="11"/>
      <c r="HF119" s="12" t="e">
        <f t="shared" si="2401"/>
        <v>#DIV/0!</v>
      </c>
      <c r="HG119" s="13"/>
      <c r="HH119" s="11"/>
      <c r="HI119" s="39"/>
      <c r="HJ119" s="43"/>
      <c r="HK119" s="10">
        <f t="shared" si="2402"/>
        <v>3</v>
      </c>
      <c r="HL119" s="11">
        <f t="shared" si="2403"/>
        <v>0</v>
      </c>
      <c r="HM119" s="11">
        <f t="shared" si="2404"/>
        <v>3313</v>
      </c>
      <c r="HN119" s="11">
        <f t="shared" si="2405"/>
        <v>252</v>
      </c>
      <c r="HO119" s="11">
        <f t="shared" si="2406"/>
        <v>2031</v>
      </c>
      <c r="HP119" s="202">
        <f t="shared" si="2407"/>
        <v>0.61303954120132809</v>
      </c>
      <c r="HQ119" s="15">
        <f t="shared" si="2408"/>
        <v>123</v>
      </c>
      <c r="HR119" s="12">
        <f t="shared" si="2409"/>
        <v>6.0561299852289516E-2</v>
      </c>
      <c r="HS119" s="16">
        <v>66.900000000000006</v>
      </c>
      <c r="HT119" s="17">
        <v>1833</v>
      </c>
      <c r="HU119" s="16">
        <f t="shared" si="2410"/>
        <v>90.251107828655833</v>
      </c>
      <c r="HV119" s="23">
        <v>81.159420289855078</v>
      </c>
      <c r="HW119" s="22">
        <v>83.529411764705884</v>
      </c>
    </row>
    <row r="120" spans="1:231" ht="19.5" thickBot="1" x14ac:dyDescent="0.3">
      <c r="A120" s="211"/>
      <c r="B120" s="42"/>
      <c r="C120" s="26">
        <f t="shared" ref="C120:D120" si="2435">SUM(C113:C119)</f>
        <v>3</v>
      </c>
      <c r="D120" s="27">
        <f t="shared" si="2435"/>
        <v>0</v>
      </c>
      <c r="E120" s="27"/>
      <c r="F120" s="27"/>
      <c r="G120" s="27">
        <f t="shared" ref="G120" si="2436">SUM(G113:G119)</f>
        <v>2513</v>
      </c>
      <c r="H120" s="28">
        <f t="shared" ref="H120" si="2437">((G120+I120)/7)/E119</f>
        <v>0.60178571428571437</v>
      </c>
      <c r="I120" s="27">
        <f t="shared" ref="I120" si="2438">SUM(I113:I119)</f>
        <v>183</v>
      </c>
      <c r="J120" s="28">
        <f t="shared" ref="J120" si="2439">(I120/(I120+G120))</f>
        <v>6.7878338278931749E-2</v>
      </c>
      <c r="K120" s="27"/>
      <c r="L120" s="27"/>
      <c r="M120" s="29">
        <f t="shared" ref="M120:N120" si="2440">M118/M117*100-100</f>
        <v>13.316687473990839</v>
      </c>
      <c r="N120" s="72">
        <f t="shared" si="2440"/>
        <v>2.9403409090909065</v>
      </c>
      <c r="O120" s="26">
        <f t="shared" ref="O120:P120" si="2441">SUM(O113:O119)</f>
        <v>4</v>
      </c>
      <c r="P120" s="27">
        <f t="shared" si="2441"/>
        <v>0</v>
      </c>
      <c r="Q120" s="27"/>
      <c r="R120" s="27"/>
      <c r="S120" s="27">
        <f t="shared" si="2046"/>
        <v>2263</v>
      </c>
      <c r="T120" s="28">
        <f t="shared" ref="T120" si="2442">((S120+U120)/7)/Q119</f>
        <v>0.575685903500473</v>
      </c>
      <c r="U120" s="27">
        <f t="shared" si="2048"/>
        <v>171</v>
      </c>
      <c r="V120" s="28">
        <f t="shared" ref="V120" si="2443">(U120/(U120+S120))</f>
        <v>7.0254724732949872E-2</v>
      </c>
      <c r="W120" s="27"/>
      <c r="X120" s="27"/>
      <c r="Y120" s="29">
        <f t="shared" ref="Y120:Z120" si="2444">Y118/Y117*100-100</f>
        <v>16.229712858926334</v>
      </c>
      <c r="Z120" s="72">
        <f t="shared" si="2444"/>
        <v>10.954545454545467</v>
      </c>
      <c r="AA120" s="26">
        <f t="shared" ref="AA120:AB120" si="2445">SUM(AA113:AA119)</f>
        <v>4</v>
      </c>
      <c r="AB120" s="27">
        <f t="shared" si="2445"/>
        <v>0</v>
      </c>
      <c r="AC120" s="27"/>
      <c r="AD120" s="27"/>
      <c r="AE120" s="27">
        <f t="shared" si="2052"/>
        <v>2623</v>
      </c>
      <c r="AF120" s="28">
        <f t="shared" ref="AF120" si="2446">((AE120+AG120)/7)/AC119</f>
        <v>0.62471655328798181</v>
      </c>
      <c r="AG120" s="27">
        <f t="shared" si="2054"/>
        <v>132</v>
      </c>
      <c r="AH120" s="28">
        <f t="shared" ref="AH120" si="2447">(AG120/(AG120+AE120))</f>
        <v>4.7912885662431945E-2</v>
      </c>
      <c r="AI120" s="27"/>
      <c r="AJ120" s="27"/>
      <c r="AK120" s="29">
        <f t="shared" ref="AK120:AL120" si="2448">AK118/AK117*100-100</f>
        <v>13.16775083776858</v>
      </c>
      <c r="AL120" s="72">
        <f t="shared" si="2448"/>
        <v>10.378787878787875</v>
      </c>
      <c r="AM120" s="26">
        <f t="shared" ref="AM120:AN120" si="2449">SUM(AM113:AM119)</f>
        <v>7</v>
      </c>
      <c r="AN120" s="27">
        <f t="shared" si="2449"/>
        <v>0</v>
      </c>
      <c r="AO120" s="27"/>
      <c r="AP120" s="27"/>
      <c r="AQ120" s="27">
        <f t="shared" si="2058"/>
        <v>792</v>
      </c>
      <c r="AR120" s="28">
        <f t="shared" ref="AR120" si="2450">((AQ120+AS120)/7)/AO119</f>
        <v>0.67877320419693299</v>
      </c>
      <c r="AS120" s="27">
        <f t="shared" si="2060"/>
        <v>49</v>
      </c>
      <c r="AT120" s="28">
        <f t="shared" ref="AT120" si="2451">(AS120/(AS120+AQ120))</f>
        <v>5.8263971462544591E-2</v>
      </c>
      <c r="AU120" s="27"/>
      <c r="AV120" s="27"/>
      <c r="AW120" s="29">
        <f t="shared" ref="AW120:AX120" si="2452">AW118/AW117*100-100</f>
        <v>15.674850880843366</v>
      </c>
      <c r="AX120" s="72">
        <f t="shared" si="2452"/>
        <v>0.22727272727271952</v>
      </c>
      <c r="AY120" s="26">
        <f t="shared" ref="AY120:AZ120" si="2453">SUM(AY113:AY119)</f>
        <v>4</v>
      </c>
      <c r="AZ120" s="27">
        <f t="shared" si="2453"/>
        <v>0</v>
      </c>
      <c r="BA120" s="27"/>
      <c r="BB120" s="27"/>
      <c r="BC120" s="27">
        <f t="shared" si="2064"/>
        <v>2309</v>
      </c>
      <c r="BD120" s="28">
        <f t="shared" ref="BD120" si="2454">((BC120+BE120)/7)/BA119</f>
        <v>0.55233602875112309</v>
      </c>
      <c r="BE120" s="27">
        <f t="shared" si="2066"/>
        <v>150</v>
      </c>
      <c r="BF120" s="28">
        <f t="shared" ref="BF120" si="2455">(BE120/(BE120+BC120))</f>
        <v>6.1000406669377796E-2</v>
      </c>
      <c r="BG120" s="27"/>
      <c r="BH120" s="27"/>
      <c r="BI120" s="29">
        <f t="shared" ref="BI120:BJ120" si="2456">BI118/BI117*100-100</f>
        <v>16.02163961714524</v>
      </c>
      <c r="BJ120" s="72">
        <f t="shared" si="2456"/>
        <v>8.2424242424242493</v>
      </c>
      <c r="BK120" s="26">
        <f t="shared" ref="BK120:BL120" si="2457">SUM(BK113:BK119)</f>
        <v>3</v>
      </c>
      <c r="BL120" s="27">
        <f t="shared" si="2457"/>
        <v>0</v>
      </c>
      <c r="BM120" s="27"/>
      <c r="BN120" s="27"/>
      <c r="BO120" s="27">
        <f t="shared" si="2070"/>
        <v>2542</v>
      </c>
      <c r="BP120" s="28">
        <f t="shared" ref="BP120" si="2458">((BO120+BQ120)/7)/BM119</f>
        <v>0.61250570515746239</v>
      </c>
      <c r="BQ120" s="27">
        <f t="shared" si="2072"/>
        <v>142</v>
      </c>
      <c r="BR120" s="28">
        <f t="shared" ref="BR120" si="2459">(BQ120/(BQ120+BO120))</f>
        <v>5.290611028315946E-2</v>
      </c>
      <c r="BS120" s="27"/>
      <c r="BT120" s="27"/>
      <c r="BU120" s="29">
        <f t="shared" ref="BU120:BV120" si="2460">BU118/BU117*100-100</f>
        <v>12.659176029962538</v>
      </c>
      <c r="BV120" s="72">
        <f t="shared" si="2460"/>
        <v>18.70738636363636</v>
      </c>
      <c r="BW120" s="26">
        <f t="shared" ref="BW120:BX120" si="2461">SUM(BW113:BW119)</f>
        <v>0</v>
      </c>
      <c r="BX120" s="27">
        <f t="shared" si="2461"/>
        <v>0</v>
      </c>
      <c r="BY120" s="27"/>
      <c r="BZ120" s="27"/>
      <c r="CA120" s="27">
        <f t="shared" ref="CA120" si="2462">SUM(CA113:CA119)</f>
        <v>0</v>
      </c>
      <c r="CB120" s="28" t="e">
        <f t="shared" ref="CB120" si="2463">((CA120+CC120)/7)/BY119</f>
        <v>#DIV/0!</v>
      </c>
      <c r="CC120" s="27">
        <f t="shared" ref="CC120" si="2464">SUM(CC113:CC119)</f>
        <v>0</v>
      </c>
      <c r="CD120" s="28" t="e">
        <f t="shared" ref="CD120" si="2465">(CC120/(CC120+CA120))</f>
        <v>#DIV/0!</v>
      </c>
      <c r="CE120" s="27"/>
      <c r="CF120" s="27"/>
      <c r="CG120" s="29" t="e">
        <f t="shared" ref="CG120:CH120" si="2466">CG118/CG117*100-100</f>
        <v>#DIV/0!</v>
      </c>
      <c r="CH120" s="72" t="e">
        <f t="shared" si="2466"/>
        <v>#DIV/0!</v>
      </c>
      <c r="CI120" s="26">
        <f t="shared" ref="CI120:CJ120" si="2467">SUM(CI113:CI119)</f>
        <v>0</v>
      </c>
      <c r="CJ120" s="27">
        <f t="shared" si="2467"/>
        <v>0</v>
      </c>
      <c r="CK120" s="27"/>
      <c r="CL120" s="27"/>
      <c r="CM120" s="27">
        <f t="shared" ref="CM120" si="2468">SUM(CM113:CM119)</f>
        <v>0</v>
      </c>
      <c r="CN120" s="28" t="e">
        <f t="shared" ref="CN120" si="2469">((CM120+CO120)/7)/CK119</f>
        <v>#DIV/0!</v>
      </c>
      <c r="CO120" s="27">
        <f t="shared" ref="CO120" si="2470">SUM(CO113:CO119)</f>
        <v>0</v>
      </c>
      <c r="CP120" s="28" t="e">
        <f t="shared" ref="CP120" si="2471">(CO120/(CO120+CM120))</f>
        <v>#DIV/0!</v>
      </c>
      <c r="CQ120" s="27"/>
      <c r="CR120" s="27"/>
      <c r="CS120" s="29" t="e">
        <f t="shared" ref="CS120:CT120" si="2472">CS118/CS117*100-100</f>
        <v>#DIV/0!</v>
      </c>
      <c r="CT120" s="72" t="e">
        <f t="shared" si="2472"/>
        <v>#DIV/0!</v>
      </c>
      <c r="CU120" s="26">
        <f t="shared" ref="CU120:CV120" si="2473">SUM(CU113:CU119)</f>
        <v>0</v>
      </c>
      <c r="CV120" s="27">
        <f t="shared" si="2473"/>
        <v>0</v>
      </c>
      <c r="CW120" s="27"/>
      <c r="CX120" s="27"/>
      <c r="CY120" s="27">
        <f t="shared" ref="CY120" si="2474">SUM(CY113:CY119)</f>
        <v>0</v>
      </c>
      <c r="CZ120" s="28" t="e">
        <f t="shared" ref="CZ120" si="2475">((CY120+DA120)/7)/CW119</f>
        <v>#DIV/0!</v>
      </c>
      <c r="DA120" s="27">
        <f t="shared" ref="DA120" si="2476">SUM(DA113:DA119)</f>
        <v>0</v>
      </c>
      <c r="DB120" s="28" t="e">
        <f t="shared" ref="DB120" si="2477">(DA120/(DA120+CY120))</f>
        <v>#DIV/0!</v>
      </c>
      <c r="DC120" s="27"/>
      <c r="DD120" s="27"/>
      <c r="DE120" s="29" t="e">
        <f t="shared" ref="DE120:DF120" si="2478">DE118/DE117*100-100</f>
        <v>#DIV/0!</v>
      </c>
      <c r="DF120" s="72" t="e">
        <f t="shared" si="2478"/>
        <v>#DIV/0!</v>
      </c>
      <c r="DG120" s="26">
        <f t="shared" ref="DG120:DH120" si="2479">SUM(DG113:DG119)</f>
        <v>0</v>
      </c>
      <c r="DH120" s="27">
        <f t="shared" si="2479"/>
        <v>0</v>
      </c>
      <c r="DI120" s="27"/>
      <c r="DJ120" s="27"/>
      <c r="DK120" s="27">
        <f t="shared" ref="DK120" si="2480">SUM(DK113:DK119)</f>
        <v>0</v>
      </c>
      <c r="DL120" s="28" t="e">
        <f t="shared" ref="DL120" si="2481">((DK120+DM120)/7)/DI119</f>
        <v>#DIV/0!</v>
      </c>
      <c r="DM120" s="27">
        <f t="shared" ref="DM120" si="2482">SUM(DM113:DM119)</f>
        <v>0</v>
      </c>
      <c r="DN120" s="28" t="e">
        <f t="shared" ref="DN120" si="2483">(DM120/(DM120+DK120))</f>
        <v>#DIV/0!</v>
      </c>
      <c r="DO120" s="27"/>
      <c r="DP120" s="27"/>
      <c r="DQ120" s="29" t="e">
        <f t="shared" ref="DQ120:DR120" si="2484">DQ118/DQ117*100-100</f>
        <v>#DIV/0!</v>
      </c>
      <c r="DR120" s="72" t="e">
        <f t="shared" si="2484"/>
        <v>#DIV/0!</v>
      </c>
      <c r="DS120" s="26">
        <f t="shared" ref="DS120:DT120" si="2485">SUM(DS113:DS119)</f>
        <v>0</v>
      </c>
      <c r="DT120" s="27">
        <f t="shared" si="2485"/>
        <v>0</v>
      </c>
      <c r="DU120" s="27"/>
      <c r="DV120" s="27"/>
      <c r="DW120" s="27">
        <f t="shared" ref="DW120" si="2486">SUM(DW113:DW119)</f>
        <v>0</v>
      </c>
      <c r="DX120" s="28" t="e">
        <f t="shared" ref="DX120" si="2487">((DW120+DY120)/7)/DU119</f>
        <v>#DIV/0!</v>
      </c>
      <c r="DY120" s="27">
        <f t="shared" ref="DY120" si="2488">SUM(DY113:DY119)</f>
        <v>0</v>
      </c>
      <c r="DZ120" s="28" t="e">
        <f t="shared" ref="DZ120" si="2489">(DY120/(DY120+DW120))</f>
        <v>#DIV/0!</v>
      </c>
      <c r="EA120" s="27"/>
      <c r="EB120" s="27"/>
      <c r="EC120" s="29" t="e">
        <f t="shared" ref="EC120:ED120" si="2490">EC118/EC117*100-100</f>
        <v>#DIV/0!</v>
      </c>
      <c r="ED120" s="72" t="e">
        <f t="shared" si="2490"/>
        <v>#DIV/0!</v>
      </c>
      <c r="EE120" s="26">
        <f t="shared" ref="EE120:EF120" si="2491">SUM(EE113:EE119)</f>
        <v>0</v>
      </c>
      <c r="EF120" s="27">
        <f t="shared" si="2491"/>
        <v>0</v>
      </c>
      <c r="EG120" s="27"/>
      <c r="EH120" s="27"/>
      <c r="EI120" s="27">
        <f t="shared" ref="EI120" si="2492">SUM(EI113:EI119)</f>
        <v>0</v>
      </c>
      <c r="EJ120" s="28" t="e">
        <f t="shared" ref="EJ120" si="2493">((EI120+EK120)/7)/EG119</f>
        <v>#DIV/0!</v>
      </c>
      <c r="EK120" s="27">
        <f t="shared" ref="EK120" si="2494">SUM(EK113:EK119)</f>
        <v>0</v>
      </c>
      <c r="EL120" s="28" t="e">
        <f t="shared" ref="EL120" si="2495">(EK120/(EK120+EI120))</f>
        <v>#DIV/0!</v>
      </c>
      <c r="EM120" s="27"/>
      <c r="EN120" s="27"/>
      <c r="EO120" s="29" t="e">
        <f t="shared" ref="EO120:EP120" si="2496">EO118/EO117*100-100</f>
        <v>#DIV/0!</v>
      </c>
      <c r="EP120" s="72" t="e">
        <f t="shared" si="2496"/>
        <v>#DIV/0!</v>
      </c>
      <c r="EQ120" s="26">
        <f t="shared" ref="EQ120:ER120" si="2497">SUM(EQ113:EQ119)</f>
        <v>0</v>
      </c>
      <c r="ER120" s="27">
        <f t="shared" si="2497"/>
        <v>0</v>
      </c>
      <c r="ES120" s="27"/>
      <c r="ET120" s="27"/>
      <c r="EU120" s="27">
        <f t="shared" ref="EU120" si="2498">SUM(EU113:EU119)</f>
        <v>0</v>
      </c>
      <c r="EV120" s="28" t="e">
        <f t="shared" ref="EV120" si="2499">((EU120+EW120)/7)/ES119</f>
        <v>#DIV/0!</v>
      </c>
      <c r="EW120" s="27">
        <f t="shared" ref="EW120" si="2500">SUM(EW113:EW119)</f>
        <v>0</v>
      </c>
      <c r="EX120" s="28" t="e">
        <f t="shared" ref="EX120" si="2501">(EW120/(EW120+EU120))</f>
        <v>#DIV/0!</v>
      </c>
      <c r="EY120" s="27"/>
      <c r="EZ120" s="27"/>
      <c r="FA120" s="29" t="e">
        <f t="shared" ref="FA120:FB120" si="2502">FA118/FA117*100-100</f>
        <v>#DIV/0!</v>
      </c>
      <c r="FB120" s="72" t="e">
        <f t="shared" si="2502"/>
        <v>#DIV/0!</v>
      </c>
      <c r="FC120" s="26">
        <f t="shared" ref="FC120:FD120" si="2503">SUM(FC113:FC119)</f>
        <v>0</v>
      </c>
      <c r="FD120" s="27">
        <f t="shared" si="2503"/>
        <v>0</v>
      </c>
      <c r="FE120" s="27"/>
      <c r="FF120" s="27"/>
      <c r="FG120" s="27">
        <f t="shared" ref="FG120" si="2504">SUM(FG113:FG119)</f>
        <v>0</v>
      </c>
      <c r="FH120" s="28" t="e">
        <f t="shared" ref="FH120" si="2505">((FG120+FI120)/7)/FE119</f>
        <v>#DIV/0!</v>
      </c>
      <c r="FI120" s="27">
        <f t="shared" ref="FI120" si="2506">SUM(FI113:FI119)</f>
        <v>0</v>
      </c>
      <c r="FJ120" s="28" t="e">
        <f t="shared" ref="FJ120" si="2507">(FI120/(FI120+FG120))</f>
        <v>#DIV/0!</v>
      </c>
      <c r="FK120" s="27"/>
      <c r="FL120" s="27"/>
      <c r="FM120" s="29" t="e">
        <f t="shared" ref="FM120:FN120" si="2508">FM118/FM117*100-100</f>
        <v>#DIV/0!</v>
      </c>
      <c r="FN120" s="72" t="e">
        <f t="shared" si="2508"/>
        <v>#DIV/0!</v>
      </c>
      <c r="FO120" s="26">
        <f t="shared" ref="FO120:FP120" si="2509">SUM(FO113:FO119)</f>
        <v>0</v>
      </c>
      <c r="FP120" s="27">
        <f t="shared" si="2509"/>
        <v>0</v>
      </c>
      <c r="FQ120" s="27"/>
      <c r="FR120" s="27"/>
      <c r="FS120" s="27">
        <f t="shared" ref="FS120" si="2510">SUM(FS113:FS119)</f>
        <v>0</v>
      </c>
      <c r="FT120" s="28" t="e">
        <f t="shared" ref="FT120" si="2511">((FS120+FU120)/7)/FQ119</f>
        <v>#DIV/0!</v>
      </c>
      <c r="FU120" s="27">
        <f t="shared" ref="FU120" si="2512">SUM(FU113:FU119)</f>
        <v>0</v>
      </c>
      <c r="FV120" s="28" t="e">
        <f t="shared" ref="FV120" si="2513">(FU120/(FU120+FS120))</f>
        <v>#DIV/0!</v>
      </c>
      <c r="FW120" s="27"/>
      <c r="FX120" s="27"/>
      <c r="FY120" s="29" t="e">
        <f t="shared" ref="FY120:FZ120" si="2514">FY118/FY117*100-100</f>
        <v>#DIV/0!</v>
      </c>
      <c r="FZ120" s="72" t="e">
        <f t="shared" si="2514"/>
        <v>#DIV/0!</v>
      </c>
      <c r="GA120" s="26">
        <f t="shared" ref="GA120:GB120" si="2515">SUM(GA113:GA119)</f>
        <v>0</v>
      </c>
      <c r="GB120" s="27">
        <f t="shared" si="2515"/>
        <v>0</v>
      </c>
      <c r="GC120" s="27"/>
      <c r="GD120" s="27"/>
      <c r="GE120" s="27">
        <f t="shared" ref="GE120" si="2516">SUM(GE113:GE119)</f>
        <v>0</v>
      </c>
      <c r="GF120" s="28" t="e">
        <f t="shared" ref="GF120" si="2517">((GE120+GG120)/7)/GC119</f>
        <v>#DIV/0!</v>
      </c>
      <c r="GG120" s="27">
        <f t="shared" ref="GG120" si="2518">SUM(GG113:GG119)</f>
        <v>0</v>
      </c>
      <c r="GH120" s="28" t="e">
        <f t="shared" ref="GH120" si="2519">(GG120/(GG120+GE120))</f>
        <v>#DIV/0!</v>
      </c>
      <c r="GI120" s="27"/>
      <c r="GJ120" s="27"/>
      <c r="GK120" s="29" t="e">
        <f t="shared" ref="GK120:GL120" si="2520">GK118/GK117*100-100</f>
        <v>#DIV/0!</v>
      </c>
      <c r="GL120" s="72" t="e">
        <f t="shared" si="2520"/>
        <v>#DIV/0!</v>
      </c>
      <c r="GM120" s="26">
        <f t="shared" ref="GM120:GN120" si="2521">SUM(GM113:GM119)</f>
        <v>0</v>
      </c>
      <c r="GN120" s="27">
        <f t="shared" si="2521"/>
        <v>0</v>
      </c>
      <c r="GO120" s="27"/>
      <c r="GP120" s="27"/>
      <c r="GQ120" s="27">
        <f t="shared" ref="GQ120" si="2522">SUM(GQ113:GQ119)</f>
        <v>0</v>
      </c>
      <c r="GR120" s="28" t="e">
        <f t="shared" ref="GR120" si="2523">((GQ120+GS120)/7)/GO119</f>
        <v>#DIV/0!</v>
      </c>
      <c r="GS120" s="27">
        <f t="shared" ref="GS120" si="2524">SUM(GS113:GS119)</f>
        <v>0</v>
      </c>
      <c r="GT120" s="28" t="e">
        <f t="shared" ref="GT120" si="2525">(GS120/(GS120+GQ120))</f>
        <v>#DIV/0!</v>
      </c>
      <c r="GU120" s="27"/>
      <c r="GV120" s="27"/>
      <c r="GW120" s="29" t="e">
        <f t="shared" ref="GW120:GX120" si="2526">GW118/GW117*100-100</f>
        <v>#DIV/0!</v>
      </c>
      <c r="GX120" s="72" t="e">
        <f t="shared" si="2526"/>
        <v>#DIV/0!</v>
      </c>
      <c r="GY120" s="26">
        <f t="shared" ref="GY120:GZ120" si="2527">SUM(GY113:GY119)</f>
        <v>0</v>
      </c>
      <c r="GZ120" s="27">
        <f t="shared" si="2527"/>
        <v>0</v>
      </c>
      <c r="HA120" s="27"/>
      <c r="HB120" s="27"/>
      <c r="HC120" s="27">
        <f t="shared" ref="HC120" si="2528">SUM(HC113:HC119)</f>
        <v>0</v>
      </c>
      <c r="HD120" s="28" t="e">
        <f t="shared" ref="HD120" si="2529">((HC120+HE120)/7)/HA119</f>
        <v>#DIV/0!</v>
      </c>
      <c r="HE120" s="27">
        <f t="shared" ref="HE120" si="2530">SUM(HE113:HE119)</f>
        <v>0</v>
      </c>
      <c r="HF120" s="28" t="e">
        <f t="shared" ref="HF120" si="2531">(HE120/(HE120+HC120))</f>
        <v>#DIV/0!</v>
      </c>
      <c r="HG120" s="27"/>
      <c r="HH120" s="27"/>
      <c r="HI120" s="29" t="e">
        <f t="shared" ref="HI120:HJ120" si="2532">HI118/HI117*100-100</f>
        <v>#DIV/0!</v>
      </c>
      <c r="HJ120" s="72" t="e">
        <f t="shared" si="2532"/>
        <v>#DIV/0!</v>
      </c>
      <c r="HK120" s="26">
        <f t="shared" si="2402"/>
        <v>25</v>
      </c>
      <c r="HL120" s="27">
        <f t="shared" si="2403"/>
        <v>0</v>
      </c>
      <c r="HM120" s="27"/>
      <c r="HN120" s="27"/>
      <c r="HO120" s="27">
        <f t="shared" si="2406"/>
        <v>13869</v>
      </c>
      <c r="HP120" s="203">
        <f t="shared" ref="HP120" si="2533">+((HO120)/HM119)/7</f>
        <v>0.59803371997757748</v>
      </c>
      <c r="HQ120" s="62">
        <f t="shared" si="2408"/>
        <v>827</v>
      </c>
      <c r="HR120" s="52">
        <f t="shared" si="2409"/>
        <v>5.9629389285456774E-2</v>
      </c>
      <c r="HS120" s="53">
        <f t="shared" si="2148"/>
        <v>67.128571428571419</v>
      </c>
      <c r="HT120" s="54">
        <f t="shared" si="2149"/>
        <v>12573</v>
      </c>
      <c r="HU120" s="53">
        <f t="shared" si="2150"/>
        <v>90.66259357315684</v>
      </c>
      <c r="HV120" s="63">
        <f t="shared" ref="HV120:HW120" si="2534">HV118/HV117*100-100</f>
        <v>14.466819856821502</v>
      </c>
      <c r="HW120" s="72">
        <f t="shared" si="2534"/>
        <v>9.3155080213903858</v>
      </c>
    </row>
    <row r="121" spans="1:231" ht="19.5" thickBot="1" x14ac:dyDescent="0.3">
      <c r="A121" s="56"/>
      <c r="B121" s="81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5">
        <f t="shared" ref="HK121:HL121" si="2535">HK120/HM110</f>
        <v>7.4895146794487716E-3</v>
      </c>
      <c r="HL121" s="68">
        <f t="shared" si="2535"/>
        <v>0</v>
      </c>
      <c r="HM121" s="45"/>
      <c r="HN121" s="45"/>
      <c r="HO121" s="45"/>
      <c r="HP121" s="207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210">
        <v>38</v>
      </c>
      <c r="B122" s="73">
        <f t="shared" ref="B122" si="2536">B119+1</f>
        <v>44596</v>
      </c>
      <c r="C122" s="33">
        <v>1</v>
      </c>
      <c r="D122" s="34"/>
      <c r="E122" s="34">
        <f t="shared" ref="E122:F122" si="2537">E119-C122</f>
        <v>639</v>
      </c>
      <c r="F122" s="34">
        <f t="shared" si="2537"/>
        <v>47</v>
      </c>
      <c r="G122" s="34">
        <v>308</v>
      </c>
      <c r="H122" s="35">
        <f t="shared" ref="H122:H128" si="2538">((G122+I122)/E122)</f>
        <v>0.51173708920187788</v>
      </c>
      <c r="I122" s="34">
        <v>19</v>
      </c>
      <c r="J122" s="35">
        <f t="shared" ref="J122:J128" si="2539">I122/(G122+I122)</f>
        <v>5.8103975535168197E-2</v>
      </c>
      <c r="K122" s="36"/>
      <c r="L122" s="34"/>
      <c r="M122" s="34"/>
      <c r="N122" s="37"/>
      <c r="O122" s="33"/>
      <c r="P122" s="34"/>
      <c r="Q122" s="34">
        <f t="shared" ref="Q122" si="2540">Q119-O122</f>
        <v>604</v>
      </c>
      <c r="R122" s="34">
        <f t="shared" ref="R122" si="2541">R119-P122</f>
        <v>47</v>
      </c>
      <c r="S122" s="34">
        <v>339</v>
      </c>
      <c r="T122" s="35">
        <f t="shared" ref="T122:T128" si="2542">((S122+U122)/Q122)</f>
        <v>0.60761589403973515</v>
      </c>
      <c r="U122" s="34">
        <v>28</v>
      </c>
      <c r="V122" s="35">
        <f t="shared" ref="V122:V128" si="2543">U122/(S122+U122)</f>
        <v>7.6294277929155316E-2</v>
      </c>
      <c r="W122" s="36"/>
      <c r="X122" s="34"/>
      <c r="Y122" s="34"/>
      <c r="Z122" s="37"/>
      <c r="AA122" s="33"/>
      <c r="AB122" s="34"/>
      <c r="AC122" s="34">
        <f t="shared" ref="AC122" si="2544">AC119-AA122</f>
        <v>630</v>
      </c>
      <c r="AD122" s="34">
        <f t="shared" ref="AD122" si="2545">AD119-AB122</f>
        <v>48</v>
      </c>
      <c r="AE122" s="34">
        <v>373</v>
      </c>
      <c r="AF122" s="35">
        <f t="shared" ref="AF122:AF128" si="2546">((AE122+AG122)/AC122)</f>
        <v>0.62222222222222223</v>
      </c>
      <c r="AG122" s="34">
        <v>19</v>
      </c>
      <c r="AH122" s="35">
        <f t="shared" ref="AH122:AH128" si="2547">AG122/(AE122+AG122)</f>
        <v>4.8469387755102039E-2</v>
      </c>
      <c r="AI122" s="36"/>
      <c r="AJ122" s="34"/>
      <c r="AK122" s="34"/>
      <c r="AL122" s="37"/>
      <c r="AM122" s="33">
        <v>3</v>
      </c>
      <c r="AN122" s="34"/>
      <c r="AO122" s="34">
        <f t="shared" ref="AO122" si="2548">AO119-AM122</f>
        <v>174</v>
      </c>
      <c r="AP122" s="34">
        <f t="shared" ref="AP122" si="2549">AP119-AN122</f>
        <v>13</v>
      </c>
      <c r="AQ122" s="34">
        <v>107</v>
      </c>
      <c r="AR122" s="35">
        <f t="shared" ref="AR122:AR128" si="2550">((AQ122+AS122)/AO122)</f>
        <v>0.66666666666666663</v>
      </c>
      <c r="AS122" s="34">
        <v>9</v>
      </c>
      <c r="AT122" s="35">
        <f t="shared" ref="AT122:AT128" si="2551">AS122/(AQ122+AS122)</f>
        <v>7.7586206896551727E-2</v>
      </c>
      <c r="AU122" s="36"/>
      <c r="AV122" s="34"/>
      <c r="AW122" s="34"/>
      <c r="AX122" s="37"/>
      <c r="AY122" s="33"/>
      <c r="AZ122" s="34"/>
      <c r="BA122" s="34">
        <f t="shared" ref="BA122" si="2552">BA119-AY122</f>
        <v>636</v>
      </c>
      <c r="BB122" s="34">
        <f t="shared" ref="BB122" si="2553">BB119-AZ122</f>
        <v>49</v>
      </c>
      <c r="BC122" s="34">
        <v>337</v>
      </c>
      <c r="BD122" s="35">
        <f t="shared" ref="BD122:BD128" si="2554">((BC122+BE122)/BA122)</f>
        <v>0.56446540880503149</v>
      </c>
      <c r="BE122" s="34">
        <v>22</v>
      </c>
      <c r="BF122" s="35">
        <f t="shared" ref="BF122:BF128" si="2555">BE122/(BC122+BE122)</f>
        <v>6.1281337047353758E-2</v>
      </c>
      <c r="BG122" s="36"/>
      <c r="BH122" s="34"/>
      <c r="BI122" s="34"/>
      <c r="BJ122" s="37"/>
      <c r="BK122" s="33"/>
      <c r="BL122" s="34"/>
      <c r="BM122" s="34">
        <f t="shared" ref="BM122" si="2556">BM119-BK122</f>
        <v>626</v>
      </c>
      <c r="BN122" s="34">
        <f t="shared" ref="BN122" si="2557">BN119-BL122</f>
        <v>48</v>
      </c>
      <c r="BO122" s="34">
        <v>350</v>
      </c>
      <c r="BP122" s="35">
        <f t="shared" ref="BP122:BP128" si="2558">((BO122+BQ122)/BM122)</f>
        <v>0.59265175718849838</v>
      </c>
      <c r="BQ122" s="34">
        <v>21</v>
      </c>
      <c r="BR122" s="35">
        <f t="shared" ref="BR122:BR128" si="2559">BQ122/(BO122+BQ122)</f>
        <v>5.6603773584905662E-2</v>
      </c>
      <c r="BS122" s="36"/>
      <c r="BT122" s="34"/>
      <c r="BU122" s="34"/>
      <c r="BV122" s="37"/>
      <c r="BW122" s="33"/>
      <c r="BX122" s="34"/>
      <c r="BY122" s="34">
        <f t="shared" ref="BY122:BZ122" si="2560">BY119-BW122</f>
        <v>0</v>
      </c>
      <c r="BZ122" s="34">
        <f t="shared" si="2560"/>
        <v>0</v>
      </c>
      <c r="CA122" s="34"/>
      <c r="CB122" s="35" t="e">
        <f t="shared" ref="CB122:CB128" si="2561">((CA122+CC122)/BY122)</f>
        <v>#DIV/0!</v>
      </c>
      <c r="CC122" s="34"/>
      <c r="CD122" s="35" t="e">
        <f t="shared" ref="CD122:CD128" si="2562">CC122/(CA122+CC122)</f>
        <v>#DIV/0!</v>
      </c>
      <c r="CE122" s="36"/>
      <c r="CF122" s="34"/>
      <c r="CG122" s="34"/>
      <c r="CH122" s="37"/>
      <c r="CI122" s="33"/>
      <c r="CJ122" s="34"/>
      <c r="CK122" s="34">
        <f t="shared" ref="CK122:CL122" si="2563">CK119-CI122</f>
        <v>0</v>
      </c>
      <c r="CL122" s="34">
        <f t="shared" si="2563"/>
        <v>0</v>
      </c>
      <c r="CM122" s="34"/>
      <c r="CN122" s="35" t="e">
        <f t="shared" ref="CN122:CN128" si="2564">((CM122+CO122)/CK122)</f>
        <v>#DIV/0!</v>
      </c>
      <c r="CO122" s="34"/>
      <c r="CP122" s="35" t="e">
        <f t="shared" ref="CP122:CP128" si="2565">CO122/(CM122+CO122)</f>
        <v>#DIV/0!</v>
      </c>
      <c r="CQ122" s="36"/>
      <c r="CR122" s="34"/>
      <c r="CS122" s="34"/>
      <c r="CT122" s="37"/>
      <c r="CU122" s="33"/>
      <c r="CV122" s="34"/>
      <c r="CW122" s="34">
        <f t="shared" ref="CW122:CX122" si="2566">CW119-CU122</f>
        <v>0</v>
      </c>
      <c r="CX122" s="34">
        <f t="shared" si="2566"/>
        <v>0</v>
      </c>
      <c r="CY122" s="34"/>
      <c r="CZ122" s="35" t="e">
        <f t="shared" ref="CZ122:CZ128" si="2567">((CY122+DA122)/CW122)</f>
        <v>#DIV/0!</v>
      </c>
      <c r="DA122" s="34"/>
      <c r="DB122" s="35" t="e">
        <f t="shared" ref="DB122:DB128" si="2568">DA122/(CY122+DA122)</f>
        <v>#DIV/0!</v>
      </c>
      <c r="DC122" s="36"/>
      <c r="DD122" s="34"/>
      <c r="DE122" s="34"/>
      <c r="DF122" s="37"/>
      <c r="DG122" s="33"/>
      <c r="DH122" s="34"/>
      <c r="DI122" s="34">
        <f t="shared" ref="DI122:DJ122" si="2569">DI119-DG122</f>
        <v>0</v>
      </c>
      <c r="DJ122" s="34">
        <f t="shared" si="2569"/>
        <v>0</v>
      </c>
      <c r="DK122" s="34"/>
      <c r="DL122" s="35" t="e">
        <f t="shared" ref="DL122:DL128" si="2570">((DK122+DM122)/DI122)</f>
        <v>#DIV/0!</v>
      </c>
      <c r="DM122" s="34"/>
      <c r="DN122" s="35" t="e">
        <f t="shared" ref="DN122:DN128" si="2571">DM122/(DK122+DM122)</f>
        <v>#DIV/0!</v>
      </c>
      <c r="DO122" s="36"/>
      <c r="DP122" s="34"/>
      <c r="DQ122" s="34"/>
      <c r="DR122" s="37"/>
      <c r="DS122" s="33"/>
      <c r="DT122" s="34"/>
      <c r="DU122" s="34">
        <f t="shared" ref="DU122:DV122" si="2572">DU119-DS122</f>
        <v>0</v>
      </c>
      <c r="DV122" s="34">
        <f t="shared" si="2572"/>
        <v>0</v>
      </c>
      <c r="DW122" s="34"/>
      <c r="DX122" s="35" t="e">
        <f t="shared" ref="DX122:DX128" si="2573">((DW122+DY122)/DU122)</f>
        <v>#DIV/0!</v>
      </c>
      <c r="DY122" s="34"/>
      <c r="DZ122" s="35" t="e">
        <f t="shared" ref="DZ122:DZ128" si="2574">DY122/(DW122+DY122)</f>
        <v>#DIV/0!</v>
      </c>
      <c r="EA122" s="36"/>
      <c r="EB122" s="34"/>
      <c r="EC122" s="34"/>
      <c r="ED122" s="37"/>
      <c r="EE122" s="33"/>
      <c r="EF122" s="34"/>
      <c r="EG122" s="34">
        <f t="shared" ref="EG122:EH122" si="2575">EG119-EE122</f>
        <v>0</v>
      </c>
      <c r="EH122" s="34">
        <f t="shared" si="2575"/>
        <v>0</v>
      </c>
      <c r="EI122" s="34"/>
      <c r="EJ122" s="35" t="e">
        <f t="shared" ref="EJ122:EJ128" si="2576">((EI122+EK122)/EG122)</f>
        <v>#DIV/0!</v>
      </c>
      <c r="EK122" s="34"/>
      <c r="EL122" s="35" t="e">
        <f t="shared" ref="EL122:EL128" si="2577">EK122/(EI122+EK122)</f>
        <v>#DIV/0!</v>
      </c>
      <c r="EM122" s="36"/>
      <c r="EN122" s="34"/>
      <c r="EO122" s="34"/>
      <c r="EP122" s="37"/>
      <c r="EQ122" s="33"/>
      <c r="ER122" s="34"/>
      <c r="ES122" s="34">
        <f t="shared" ref="ES122:ET122" si="2578">ES119-EQ122</f>
        <v>0</v>
      </c>
      <c r="ET122" s="34">
        <f t="shared" si="2578"/>
        <v>0</v>
      </c>
      <c r="EU122" s="34"/>
      <c r="EV122" s="35" t="e">
        <f t="shared" ref="EV122:EV128" si="2579">((EU122+EW122)/ES122)</f>
        <v>#DIV/0!</v>
      </c>
      <c r="EW122" s="34"/>
      <c r="EX122" s="35" t="e">
        <f t="shared" ref="EX122:EX128" si="2580">EW122/(EU122+EW122)</f>
        <v>#DIV/0!</v>
      </c>
      <c r="EY122" s="36"/>
      <c r="EZ122" s="34"/>
      <c r="FA122" s="34"/>
      <c r="FB122" s="37"/>
      <c r="FC122" s="33"/>
      <c r="FD122" s="34"/>
      <c r="FE122" s="34">
        <f t="shared" ref="FE122:FF122" si="2581">FE119-FC122</f>
        <v>0</v>
      </c>
      <c r="FF122" s="34">
        <f t="shared" si="2581"/>
        <v>0</v>
      </c>
      <c r="FG122" s="34"/>
      <c r="FH122" s="35" t="e">
        <f t="shared" ref="FH122:FH128" si="2582">((FG122+FI122)/FE122)</f>
        <v>#DIV/0!</v>
      </c>
      <c r="FI122" s="34"/>
      <c r="FJ122" s="35" t="e">
        <f t="shared" ref="FJ122:FJ128" si="2583">FI122/(FG122+FI122)</f>
        <v>#DIV/0!</v>
      </c>
      <c r="FK122" s="36"/>
      <c r="FL122" s="34"/>
      <c r="FM122" s="34"/>
      <c r="FN122" s="37"/>
      <c r="FO122" s="33"/>
      <c r="FP122" s="34"/>
      <c r="FQ122" s="34">
        <f t="shared" ref="FQ122:FR122" si="2584">FQ119-FO122</f>
        <v>0</v>
      </c>
      <c r="FR122" s="34">
        <f t="shared" si="2584"/>
        <v>0</v>
      </c>
      <c r="FS122" s="34"/>
      <c r="FT122" s="35" t="e">
        <f t="shared" ref="FT122:FT128" si="2585">((FS122+FU122)/FQ122)</f>
        <v>#DIV/0!</v>
      </c>
      <c r="FU122" s="34"/>
      <c r="FV122" s="35" t="e">
        <f t="shared" ref="FV122:FV128" si="2586">FU122/(FS122+FU122)</f>
        <v>#DIV/0!</v>
      </c>
      <c r="FW122" s="36"/>
      <c r="FX122" s="34"/>
      <c r="FY122" s="34"/>
      <c r="FZ122" s="37"/>
      <c r="GA122" s="33"/>
      <c r="GB122" s="34"/>
      <c r="GC122" s="34">
        <f t="shared" ref="GC122:GD122" si="2587">GC119-GA122</f>
        <v>0</v>
      </c>
      <c r="GD122" s="34">
        <f t="shared" si="2587"/>
        <v>0</v>
      </c>
      <c r="GE122" s="34"/>
      <c r="GF122" s="35" t="e">
        <f t="shared" ref="GF122:GF128" si="2588">((GE122+GG122)/GC122)</f>
        <v>#DIV/0!</v>
      </c>
      <c r="GG122" s="34"/>
      <c r="GH122" s="35" t="e">
        <f t="shared" ref="GH122:GH128" si="2589">GG122/(GE122+GG122)</f>
        <v>#DIV/0!</v>
      </c>
      <c r="GI122" s="36"/>
      <c r="GJ122" s="34"/>
      <c r="GK122" s="34"/>
      <c r="GL122" s="37"/>
      <c r="GM122" s="33"/>
      <c r="GN122" s="34"/>
      <c r="GO122" s="34">
        <f t="shared" ref="GO122:GP122" si="2590">GO119-GM122</f>
        <v>0</v>
      </c>
      <c r="GP122" s="34">
        <f t="shared" si="2590"/>
        <v>0</v>
      </c>
      <c r="GQ122" s="34"/>
      <c r="GR122" s="35" t="e">
        <f t="shared" ref="GR122:GR128" si="2591">((GQ122+GS122)/GO122)</f>
        <v>#DIV/0!</v>
      </c>
      <c r="GS122" s="34"/>
      <c r="GT122" s="35" t="e">
        <f t="shared" ref="GT122:GT128" si="2592">GS122/(GQ122+GS122)</f>
        <v>#DIV/0!</v>
      </c>
      <c r="GU122" s="36"/>
      <c r="GV122" s="34"/>
      <c r="GW122" s="34"/>
      <c r="GX122" s="37"/>
      <c r="GY122" s="33"/>
      <c r="GZ122" s="34"/>
      <c r="HA122" s="34">
        <f t="shared" ref="HA122:HB122" si="2593">HA119-GY122</f>
        <v>0</v>
      </c>
      <c r="HB122" s="34">
        <f t="shared" si="2593"/>
        <v>0</v>
      </c>
      <c r="HC122" s="34"/>
      <c r="HD122" s="35" t="e">
        <f t="shared" ref="HD122:HD128" si="2594">((HC122+HE122)/HA122)</f>
        <v>#DIV/0!</v>
      </c>
      <c r="HE122" s="34"/>
      <c r="HF122" s="35" t="e">
        <f t="shared" ref="HF122:HF128" si="2595">HE122/(HC122+HE122)</f>
        <v>#DIV/0!</v>
      </c>
      <c r="HG122" s="36"/>
      <c r="HH122" s="34"/>
      <c r="HI122" s="34"/>
      <c r="HJ122" s="37"/>
      <c r="HK122" s="33">
        <f t="shared" ref="HK122:HK129" si="2596">+C122+O122+AA122+AM122+AY122+BK122+BW122+CI122+CU122+DG122+DS122+EE122+EQ122+FC122+FO122+GA122+GM122+GY122</f>
        <v>4</v>
      </c>
      <c r="HL122" s="34">
        <f t="shared" ref="HL122:HL129" si="2597">+D122+P122+AB122+AN122+AZ122+BL122+BX122+CJ122+CV122+DH122+DT122+EF122+ER122+FD122+FP122+GB122+GN122+GZ122</f>
        <v>0</v>
      </c>
      <c r="HM122" s="34">
        <f t="shared" ref="HM122:HM128" si="2598">+E122+Q122+AC122+AO122+BA122+BM122+BY122+CK122+CW122+DI122+DU122+EG122+ES122+FE122+FQ122+GC122+GO122+HA122</f>
        <v>3309</v>
      </c>
      <c r="HN122" s="34">
        <f t="shared" ref="HN122:HN128" si="2599">+F122+R122+AD122+AP122+BB122+BN122+BZ122+CL122+CX122+DJ122+DV122+EH122+ET122+FF122+FR122+GD122+GP122+HB122</f>
        <v>252</v>
      </c>
      <c r="HO122" s="34">
        <f t="shared" ref="HO122:HO129" si="2600">+G122+S122+AE122+AQ122+BC122+BO122+CA122+CM122+CY122+DK122+DW122+EI122+EU122+FG122+FS122+GE122+GQ122+HC122+I122+U122+AG122+AS122+BE122+BQ122+CC122+CO122+DA122+DM122+DY122+EK122+EW122+FI122+FU122+GG122+GS122+HE122</f>
        <v>1932</v>
      </c>
      <c r="HP122" s="201">
        <f t="shared" ref="HP122:HP128" si="2601">+(HO122)/HM122</f>
        <v>0.58386219401631911</v>
      </c>
      <c r="HQ122" s="48">
        <f t="shared" ref="HQ122:HQ129" si="2602">+I122+U122+AG122+AS122+BE122+BQ122+CC122+CO122+DA122+DM122+DY122+EK122+EW122+FI122+FU122+GG122+GS122+HE122</f>
        <v>118</v>
      </c>
      <c r="HR122" s="35">
        <f t="shared" ref="HR122:HR129" si="2603">+(HQ122/(HO122))</f>
        <v>6.1076604554865424E-2</v>
      </c>
      <c r="HS122" s="49">
        <v>67.2</v>
      </c>
      <c r="HT122" s="50">
        <v>1745</v>
      </c>
      <c r="HU122" s="49">
        <f t="shared" ref="HU122:HU128" si="2604">+HT122/HO122*100</f>
        <v>90.320910973084892</v>
      </c>
      <c r="HV122" s="48"/>
      <c r="HW122" s="37"/>
    </row>
    <row r="123" spans="1:231" ht="18.75" x14ac:dyDescent="0.25">
      <c r="A123" s="211"/>
      <c r="B123" s="41">
        <f t="shared" si="1844"/>
        <v>44597</v>
      </c>
      <c r="C123" s="10"/>
      <c r="D123" s="11"/>
      <c r="E123" s="74">
        <f t="shared" ref="E123:E128" si="2605">E122-C123</f>
        <v>639</v>
      </c>
      <c r="F123" s="74">
        <f t="shared" ref="F123:F128" si="2606">F122-D123</f>
        <v>47</v>
      </c>
      <c r="G123" s="11">
        <v>373</v>
      </c>
      <c r="H123" s="12">
        <f t="shared" si="2538"/>
        <v>0.61971830985915488</v>
      </c>
      <c r="I123" s="11">
        <v>23</v>
      </c>
      <c r="J123" s="12">
        <f t="shared" si="2539"/>
        <v>5.808080808080808E-2</v>
      </c>
      <c r="K123" s="13"/>
      <c r="L123" s="11"/>
      <c r="M123" s="11"/>
      <c r="N123" s="14"/>
      <c r="O123" s="10"/>
      <c r="P123" s="11"/>
      <c r="Q123" s="74">
        <f t="shared" ref="Q123:Q128" si="2607">Q122-O123</f>
        <v>604</v>
      </c>
      <c r="R123" s="74">
        <f t="shared" ref="R123:R128" si="2608">R122-P123</f>
        <v>47</v>
      </c>
      <c r="S123" s="11">
        <v>314</v>
      </c>
      <c r="T123" s="12">
        <f t="shared" si="2542"/>
        <v>0.54470198675496684</v>
      </c>
      <c r="U123" s="11">
        <v>15</v>
      </c>
      <c r="V123" s="12">
        <f t="shared" si="2543"/>
        <v>4.5592705167173252E-2</v>
      </c>
      <c r="W123" s="13"/>
      <c r="X123" s="11"/>
      <c r="Y123" s="11"/>
      <c r="Z123" s="14"/>
      <c r="AA123" s="10"/>
      <c r="AB123" s="11"/>
      <c r="AC123" s="74">
        <f t="shared" ref="AC123:AC128" si="2609">AC122-AA123</f>
        <v>630</v>
      </c>
      <c r="AD123" s="74">
        <f t="shared" ref="AD123:AD128" si="2610">AD122-AB123</f>
        <v>48</v>
      </c>
      <c r="AE123" s="11">
        <v>366</v>
      </c>
      <c r="AF123" s="12">
        <f t="shared" si="2546"/>
        <v>0.60317460317460314</v>
      </c>
      <c r="AG123" s="11">
        <v>14</v>
      </c>
      <c r="AH123" s="12">
        <f t="shared" si="2547"/>
        <v>3.6842105263157891E-2</v>
      </c>
      <c r="AI123" s="13"/>
      <c r="AJ123" s="11"/>
      <c r="AK123" s="11"/>
      <c r="AL123" s="14"/>
      <c r="AM123" s="10"/>
      <c r="AN123" s="11"/>
      <c r="AO123" s="74">
        <f t="shared" ref="AO123:AO128" si="2611">AO122-AM123</f>
        <v>174</v>
      </c>
      <c r="AP123" s="74">
        <f t="shared" ref="AP123:AP128" si="2612">AP122-AN123</f>
        <v>13</v>
      </c>
      <c r="AQ123" s="11">
        <v>104</v>
      </c>
      <c r="AR123" s="12">
        <f t="shared" si="2550"/>
        <v>0.64942528735632188</v>
      </c>
      <c r="AS123" s="11">
        <v>9</v>
      </c>
      <c r="AT123" s="12">
        <f t="shared" si="2551"/>
        <v>7.9646017699115043E-2</v>
      </c>
      <c r="AU123" s="13"/>
      <c r="AV123" s="11"/>
      <c r="AW123" s="11"/>
      <c r="AX123" s="14"/>
      <c r="AY123" s="10"/>
      <c r="AZ123" s="11"/>
      <c r="BA123" s="74">
        <f t="shared" ref="BA123:BA128" si="2613">BA122-AY123</f>
        <v>636</v>
      </c>
      <c r="BB123" s="74">
        <f t="shared" ref="BB123:BB128" si="2614">BB122-AZ123</f>
        <v>49</v>
      </c>
      <c r="BC123" s="11">
        <v>328</v>
      </c>
      <c r="BD123" s="12">
        <f t="shared" si="2554"/>
        <v>0.54716981132075471</v>
      </c>
      <c r="BE123" s="11">
        <v>20</v>
      </c>
      <c r="BF123" s="12">
        <f t="shared" si="2555"/>
        <v>5.7471264367816091E-2</v>
      </c>
      <c r="BG123" s="13"/>
      <c r="BH123" s="11"/>
      <c r="BI123" s="11"/>
      <c r="BJ123" s="14"/>
      <c r="BK123" s="10"/>
      <c r="BL123" s="11"/>
      <c r="BM123" s="74">
        <f t="shared" ref="BM123:BM128" si="2615">BM122-BK123</f>
        <v>626</v>
      </c>
      <c r="BN123" s="74">
        <f t="shared" ref="BN123:BN128" si="2616">BN122-BL123</f>
        <v>48</v>
      </c>
      <c r="BO123" s="11">
        <v>325</v>
      </c>
      <c r="BP123" s="12">
        <f t="shared" si="2558"/>
        <v>0.54632587859424919</v>
      </c>
      <c r="BQ123" s="11">
        <v>17</v>
      </c>
      <c r="BR123" s="12">
        <f t="shared" si="2559"/>
        <v>4.9707602339181284E-2</v>
      </c>
      <c r="BS123" s="13"/>
      <c r="BT123" s="11"/>
      <c r="BU123" s="11"/>
      <c r="BV123" s="14"/>
      <c r="BW123" s="10"/>
      <c r="BX123" s="11"/>
      <c r="BY123" s="74">
        <f t="shared" ref="BY123:BZ128" si="2617">BY122-BW123</f>
        <v>0</v>
      </c>
      <c r="BZ123" s="74">
        <f t="shared" si="2617"/>
        <v>0</v>
      </c>
      <c r="CA123" s="11"/>
      <c r="CB123" s="12" t="e">
        <f t="shared" si="2561"/>
        <v>#DIV/0!</v>
      </c>
      <c r="CC123" s="11"/>
      <c r="CD123" s="12" t="e">
        <f t="shared" si="2562"/>
        <v>#DIV/0!</v>
      </c>
      <c r="CE123" s="13"/>
      <c r="CF123" s="11"/>
      <c r="CG123" s="11"/>
      <c r="CH123" s="14"/>
      <c r="CI123" s="10"/>
      <c r="CJ123" s="11"/>
      <c r="CK123" s="74">
        <f t="shared" ref="CK123:CL128" si="2618">CK122-CI123</f>
        <v>0</v>
      </c>
      <c r="CL123" s="74">
        <f t="shared" si="2618"/>
        <v>0</v>
      </c>
      <c r="CM123" s="11"/>
      <c r="CN123" s="12" t="e">
        <f t="shared" si="2564"/>
        <v>#DIV/0!</v>
      </c>
      <c r="CO123" s="11"/>
      <c r="CP123" s="12" t="e">
        <f t="shared" si="2565"/>
        <v>#DIV/0!</v>
      </c>
      <c r="CQ123" s="13"/>
      <c r="CR123" s="11"/>
      <c r="CS123" s="11"/>
      <c r="CT123" s="14"/>
      <c r="CU123" s="10"/>
      <c r="CV123" s="11"/>
      <c r="CW123" s="74">
        <f t="shared" ref="CW123:CX128" si="2619">CW122-CU123</f>
        <v>0</v>
      </c>
      <c r="CX123" s="74">
        <f t="shared" si="2619"/>
        <v>0</v>
      </c>
      <c r="CY123" s="11"/>
      <c r="CZ123" s="12" t="e">
        <f t="shared" si="2567"/>
        <v>#DIV/0!</v>
      </c>
      <c r="DA123" s="11"/>
      <c r="DB123" s="12" t="e">
        <f t="shared" si="2568"/>
        <v>#DIV/0!</v>
      </c>
      <c r="DC123" s="13"/>
      <c r="DD123" s="11"/>
      <c r="DE123" s="11"/>
      <c r="DF123" s="14"/>
      <c r="DG123" s="10"/>
      <c r="DH123" s="11"/>
      <c r="DI123" s="74">
        <f t="shared" ref="DI123:DJ128" si="2620">DI122-DG123</f>
        <v>0</v>
      </c>
      <c r="DJ123" s="74">
        <f t="shared" si="2620"/>
        <v>0</v>
      </c>
      <c r="DK123" s="11"/>
      <c r="DL123" s="12" t="e">
        <f t="shared" si="2570"/>
        <v>#DIV/0!</v>
      </c>
      <c r="DM123" s="11"/>
      <c r="DN123" s="12" t="e">
        <f t="shared" si="2571"/>
        <v>#DIV/0!</v>
      </c>
      <c r="DO123" s="13"/>
      <c r="DP123" s="11"/>
      <c r="DQ123" s="11"/>
      <c r="DR123" s="14"/>
      <c r="DS123" s="10"/>
      <c r="DT123" s="11"/>
      <c r="DU123" s="74">
        <f t="shared" ref="DU123:DV128" si="2621">DU122-DS123</f>
        <v>0</v>
      </c>
      <c r="DV123" s="74">
        <f t="shared" si="2621"/>
        <v>0</v>
      </c>
      <c r="DW123" s="11"/>
      <c r="DX123" s="12" t="e">
        <f t="shared" si="2573"/>
        <v>#DIV/0!</v>
      </c>
      <c r="DY123" s="11"/>
      <c r="DZ123" s="12" t="e">
        <f t="shared" si="2574"/>
        <v>#DIV/0!</v>
      </c>
      <c r="EA123" s="13"/>
      <c r="EB123" s="11"/>
      <c r="EC123" s="11"/>
      <c r="ED123" s="14"/>
      <c r="EE123" s="10"/>
      <c r="EF123" s="11"/>
      <c r="EG123" s="74">
        <f t="shared" ref="EG123:EH128" si="2622">EG122-EE123</f>
        <v>0</v>
      </c>
      <c r="EH123" s="74">
        <f t="shared" si="2622"/>
        <v>0</v>
      </c>
      <c r="EI123" s="11"/>
      <c r="EJ123" s="12" t="e">
        <f t="shared" si="2576"/>
        <v>#DIV/0!</v>
      </c>
      <c r="EK123" s="11"/>
      <c r="EL123" s="12" t="e">
        <f t="shared" si="2577"/>
        <v>#DIV/0!</v>
      </c>
      <c r="EM123" s="13"/>
      <c r="EN123" s="11"/>
      <c r="EO123" s="11"/>
      <c r="EP123" s="14"/>
      <c r="EQ123" s="10"/>
      <c r="ER123" s="11"/>
      <c r="ES123" s="74">
        <f t="shared" ref="ES123:ET128" si="2623">ES122-EQ123</f>
        <v>0</v>
      </c>
      <c r="ET123" s="74">
        <f t="shared" si="2623"/>
        <v>0</v>
      </c>
      <c r="EU123" s="11"/>
      <c r="EV123" s="12" t="e">
        <f t="shared" si="2579"/>
        <v>#DIV/0!</v>
      </c>
      <c r="EW123" s="11"/>
      <c r="EX123" s="12" t="e">
        <f t="shared" si="2580"/>
        <v>#DIV/0!</v>
      </c>
      <c r="EY123" s="13"/>
      <c r="EZ123" s="11"/>
      <c r="FA123" s="11"/>
      <c r="FB123" s="14"/>
      <c r="FC123" s="10"/>
      <c r="FD123" s="11"/>
      <c r="FE123" s="74">
        <f t="shared" ref="FE123:FF128" si="2624">FE122-FC123</f>
        <v>0</v>
      </c>
      <c r="FF123" s="74">
        <f t="shared" si="2624"/>
        <v>0</v>
      </c>
      <c r="FG123" s="11"/>
      <c r="FH123" s="12" t="e">
        <f t="shared" si="2582"/>
        <v>#DIV/0!</v>
      </c>
      <c r="FI123" s="11"/>
      <c r="FJ123" s="12" t="e">
        <f t="shared" si="2583"/>
        <v>#DIV/0!</v>
      </c>
      <c r="FK123" s="13"/>
      <c r="FL123" s="11"/>
      <c r="FM123" s="11"/>
      <c r="FN123" s="14"/>
      <c r="FO123" s="10"/>
      <c r="FP123" s="11"/>
      <c r="FQ123" s="74">
        <f t="shared" ref="FQ123:FR128" si="2625">FQ122-FO123</f>
        <v>0</v>
      </c>
      <c r="FR123" s="74">
        <f t="shared" si="2625"/>
        <v>0</v>
      </c>
      <c r="FS123" s="11"/>
      <c r="FT123" s="12" t="e">
        <f t="shared" si="2585"/>
        <v>#DIV/0!</v>
      </c>
      <c r="FU123" s="11"/>
      <c r="FV123" s="12" t="e">
        <f t="shared" si="2586"/>
        <v>#DIV/0!</v>
      </c>
      <c r="FW123" s="13"/>
      <c r="FX123" s="11"/>
      <c r="FY123" s="11"/>
      <c r="FZ123" s="14"/>
      <c r="GA123" s="10"/>
      <c r="GB123" s="11"/>
      <c r="GC123" s="74">
        <f t="shared" ref="GC123:GD128" si="2626">GC122-GA123</f>
        <v>0</v>
      </c>
      <c r="GD123" s="74">
        <f t="shared" si="2626"/>
        <v>0</v>
      </c>
      <c r="GE123" s="11"/>
      <c r="GF123" s="12" t="e">
        <f t="shared" si="2588"/>
        <v>#DIV/0!</v>
      </c>
      <c r="GG123" s="11"/>
      <c r="GH123" s="12" t="e">
        <f t="shared" si="2589"/>
        <v>#DIV/0!</v>
      </c>
      <c r="GI123" s="13"/>
      <c r="GJ123" s="11"/>
      <c r="GK123" s="11"/>
      <c r="GL123" s="14"/>
      <c r="GM123" s="10"/>
      <c r="GN123" s="11"/>
      <c r="GO123" s="74">
        <f t="shared" ref="GO123:GP128" si="2627">GO122-GM123</f>
        <v>0</v>
      </c>
      <c r="GP123" s="74">
        <f t="shared" si="2627"/>
        <v>0</v>
      </c>
      <c r="GQ123" s="11"/>
      <c r="GR123" s="12" t="e">
        <f t="shared" si="2591"/>
        <v>#DIV/0!</v>
      </c>
      <c r="GS123" s="11"/>
      <c r="GT123" s="12" t="e">
        <f t="shared" si="2592"/>
        <v>#DIV/0!</v>
      </c>
      <c r="GU123" s="13"/>
      <c r="GV123" s="11"/>
      <c r="GW123" s="11"/>
      <c r="GX123" s="14"/>
      <c r="GY123" s="10"/>
      <c r="GZ123" s="11"/>
      <c r="HA123" s="74">
        <f t="shared" ref="HA123:HB128" si="2628">HA122-GY123</f>
        <v>0</v>
      </c>
      <c r="HB123" s="74">
        <f t="shared" si="2628"/>
        <v>0</v>
      </c>
      <c r="HC123" s="11"/>
      <c r="HD123" s="12" t="e">
        <f t="shared" si="2594"/>
        <v>#DIV/0!</v>
      </c>
      <c r="HE123" s="11"/>
      <c r="HF123" s="12" t="e">
        <f t="shared" si="2595"/>
        <v>#DIV/0!</v>
      </c>
      <c r="HG123" s="13"/>
      <c r="HH123" s="11"/>
      <c r="HI123" s="11"/>
      <c r="HJ123" s="14"/>
      <c r="HK123" s="10">
        <f t="shared" si="2596"/>
        <v>0</v>
      </c>
      <c r="HL123" s="11">
        <f t="shared" si="2597"/>
        <v>0</v>
      </c>
      <c r="HM123" s="11">
        <f t="shared" si="2598"/>
        <v>3309</v>
      </c>
      <c r="HN123" s="11">
        <f t="shared" si="2599"/>
        <v>252</v>
      </c>
      <c r="HO123" s="11">
        <f t="shared" si="2600"/>
        <v>1908</v>
      </c>
      <c r="HP123" s="202">
        <f t="shared" si="2601"/>
        <v>0.57660924750679965</v>
      </c>
      <c r="HQ123" s="15">
        <f t="shared" si="2602"/>
        <v>98</v>
      </c>
      <c r="HR123" s="12">
        <f t="shared" si="2603"/>
        <v>5.1362683438155136E-2</v>
      </c>
      <c r="HS123" s="16">
        <v>67.5</v>
      </c>
      <c r="HT123" s="17">
        <v>1720</v>
      </c>
      <c r="HU123" s="16">
        <f t="shared" si="2604"/>
        <v>90.146750524109009</v>
      </c>
      <c r="HV123" s="15"/>
      <c r="HW123" s="14"/>
    </row>
    <row r="124" spans="1:231" ht="18.75" x14ac:dyDescent="0.25">
      <c r="A124" s="211"/>
      <c r="B124" s="41">
        <f t="shared" si="1844"/>
        <v>44598</v>
      </c>
      <c r="C124" s="10">
        <v>1</v>
      </c>
      <c r="D124" s="11"/>
      <c r="E124" s="74">
        <f t="shared" si="2605"/>
        <v>638</v>
      </c>
      <c r="F124" s="74">
        <f t="shared" si="2606"/>
        <v>47</v>
      </c>
      <c r="G124" s="11">
        <v>356</v>
      </c>
      <c r="H124" s="12">
        <f t="shared" si="2538"/>
        <v>0.60658307210031348</v>
      </c>
      <c r="I124" s="11">
        <v>31</v>
      </c>
      <c r="J124" s="12">
        <f t="shared" si="2539"/>
        <v>8.0103359173126609E-2</v>
      </c>
      <c r="K124" s="13"/>
      <c r="L124" s="11"/>
      <c r="M124" s="11"/>
      <c r="N124" s="14"/>
      <c r="O124" s="10">
        <v>4</v>
      </c>
      <c r="P124" s="11"/>
      <c r="Q124" s="74">
        <f t="shared" si="2607"/>
        <v>600</v>
      </c>
      <c r="R124" s="74">
        <f t="shared" si="2608"/>
        <v>47</v>
      </c>
      <c r="S124" s="11">
        <v>265</v>
      </c>
      <c r="T124" s="12">
        <f t="shared" si="2542"/>
        <v>0.47</v>
      </c>
      <c r="U124" s="11">
        <v>17</v>
      </c>
      <c r="V124" s="12">
        <f t="shared" si="2543"/>
        <v>6.0283687943262408E-2</v>
      </c>
      <c r="W124" s="13"/>
      <c r="X124" s="11"/>
      <c r="Y124" s="11"/>
      <c r="Z124" s="14"/>
      <c r="AA124" s="10"/>
      <c r="AB124" s="11"/>
      <c r="AC124" s="74">
        <f t="shared" si="2609"/>
        <v>630</v>
      </c>
      <c r="AD124" s="74">
        <f t="shared" si="2610"/>
        <v>48</v>
      </c>
      <c r="AE124" s="11">
        <v>362</v>
      </c>
      <c r="AF124" s="12">
        <f t="shared" si="2546"/>
        <v>0.62380952380952381</v>
      </c>
      <c r="AG124" s="11">
        <v>31</v>
      </c>
      <c r="AH124" s="12">
        <f t="shared" si="2547"/>
        <v>7.8880407124681931E-2</v>
      </c>
      <c r="AI124" s="13"/>
      <c r="AJ124" s="11"/>
      <c r="AK124" s="11"/>
      <c r="AL124" s="14"/>
      <c r="AM124" s="10">
        <v>1</v>
      </c>
      <c r="AN124" s="11"/>
      <c r="AO124" s="74">
        <f t="shared" si="2611"/>
        <v>173</v>
      </c>
      <c r="AP124" s="74">
        <f t="shared" si="2612"/>
        <v>13</v>
      </c>
      <c r="AQ124" s="11">
        <v>104</v>
      </c>
      <c r="AR124" s="12">
        <f t="shared" si="2550"/>
        <v>0.62427745664739887</v>
      </c>
      <c r="AS124" s="11">
        <v>4</v>
      </c>
      <c r="AT124" s="12">
        <f t="shared" si="2551"/>
        <v>3.7037037037037035E-2</v>
      </c>
      <c r="AU124" s="13"/>
      <c r="AV124" s="11"/>
      <c r="AW124" s="11"/>
      <c r="AX124" s="14"/>
      <c r="AY124" s="10"/>
      <c r="AZ124" s="11"/>
      <c r="BA124" s="74">
        <f t="shared" si="2613"/>
        <v>636</v>
      </c>
      <c r="BB124" s="74">
        <f t="shared" si="2614"/>
        <v>49</v>
      </c>
      <c r="BC124" s="11">
        <v>308</v>
      </c>
      <c r="BD124" s="12">
        <f t="shared" si="2554"/>
        <v>0.51729559748427678</v>
      </c>
      <c r="BE124" s="11">
        <v>21</v>
      </c>
      <c r="BF124" s="12">
        <f t="shared" si="2555"/>
        <v>6.3829787234042548E-2</v>
      </c>
      <c r="BG124" s="13"/>
      <c r="BH124" s="11"/>
      <c r="BI124" s="11"/>
      <c r="BJ124" s="14"/>
      <c r="BK124" s="10"/>
      <c r="BL124" s="11"/>
      <c r="BM124" s="74">
        <f t="shared" si="2615"/>
        <v>626</v>
      </c>
      <c r="BN124" s="74">
        <f t="shared" si="2616"/>
        <v>48</v>
      </c>
      <c r="BO124" s="11">
        <v>288</v>
      </c>
      <c r="BP124" s="12">
        <f t="shared" si="2558"/>
        <v>0.48562300319488816</v>
      </c>
      <c r="BQ124" s="11">
        <v>16</v>
      </c>
      <c r="BR124" s="12">
        <f t="shared" si="2559"/>
        <v>5.2631578947368418E-2</v>
      </c>
      <c r="BS124" s="13"/>
      <c r="BT124" s="11"/>
      <c r="BU124" s="11"/>
      <c r="BV124" s="14"/>
      <c r="BW124" s="10"/>
      <c r="BX124" s="11"/>
      <c r="BY124" s="74">
        <f t="shared" si="2617"/>
        <v>0</v>
      </c>
      <c r="BZ124" s="74">
        <f t="shared" si="2617"/>
        <v>0</v>
      </c>
      <c r="CA124" s="11"/>
      <c r="CB124" s="12" t="e">
        <f t="shared" si="2561"/>
        <v>#DIV/0!</v>
      </c>
      <c r="CC124" s="11"/>
      <c r="CD124" s="12" t="e">
        <f t="shared" si="2562"/>
        <v>#DIV/0!</v>
      </c>
      <c r="CE124" s="13"/>
      <c r="CF124" s="11"/>
      <c r="CG124" s="11"/>
      <c r="CH124" s="14"/>
      <c r="CI124" s="10"/>
      <c r="CJ124" s="11"/>
      <c r="CK124" s="74">
        <f t="shared" si="2618"/>
        <v>0</v>
      </c>
      <c r="CL124" s="74">
        <f t="shared" si="2618"/>
        <v>0</v>
      </c>
      <c r="CM124" s="11"/>
      <c r="CN124" s="12" t="e">
        <f t="shared" si="2564"/>
        <v>#DIV/0!</v>
      </c>
      <c r="CO124" s="11"/>
      <c r="CP124" s="12" t="e">
        <f t="shared" si="2565"/>
        <v>#DIV/0!</v>
      </c>
      <c r="CQ124" s="13"/>
      <c r="CR124" s="11"/>
      <c r="CS124" s="11"/>
      <c r="CT124" s="14"/>
      <c r="CU124" s="10"/>
      <c r="CV124" s="11"/>
      <c r="CW124" s="74">
        <f t="shared" si="2619"/>
        <v>0</v>
      </c>
      <c r="CX124" s="74">
        <f t="shared" si="2619"/>
        <v>0</v>
      </c>
      <c r="CY124" s="11"/>
      <c r="CZ124" s="12" t="e">
        <f t="shared" si="2567"/>
        <v>#DIV/0!</v>
      </c>
      <c r="DA124" s="11"/>
      <c r="DB124" s="12" t="e">
        <f t="shared" si="2568"/>
        <v>#DIV/0!</v>
      </c>
      <c r="DC124" s="13"/>
      <c r="DD124" s="11"/>
      <c r="DE124" s="11"/>
      <c r="DF124" s="14"/>
      <c r="DG124" s="10"/>
      <c r="DH124" s="11"/>
      <c r="DI124" s="74">
        <f t="shared" si="2620"/>
        <v>0</v>
      </c>
      <c r="DJ124" s="74">
        <f t="shared" si="2620"/>
        <v>0</v>
      </c>
      <c r="DK124" s="11"/>
      <c r="DL124" s="12" t="e">
        <f t="shared" si="2570"/>
        <v>#DIV/0!</v>
      </c>
      <c r="DM124" s="11"/>
      <c r="DN124" s="12" t="e">
        <f t="shared" si="2571"/>
        <v>#DIV/0!</v>
      </c>
      <c r="DO124" s="13"/>
      <c r="DP124" s="11"/>
      <c r="DQ124" s="11"/>
      <c r="DR124" s="14"/>
      <c r="DS124" s="10"/>
      <c r="DT124" s="11"/>
      <c r="DU124" s="74">
        <f t="shared" si="2621"/>
        <v>0</v>
      </c>
      <c r="DV124" s="74">
        <f t="shared" si="2621"/>
        <v>0</v>
      </c>
      <c r="DW124" s="11"/>
      <c r="DX124" s="12" t="e">
        <f t="shared" si="2573"/>
        <v>#DIV/0!</v>
      </c>
      <c r="DY124" s="11"/>
      <c r="DZ124" s="12" t="e">
        <f t="shared" si="2574"/>
        <v>#DIV/0!</v>
      </c>
      <c r="EA124" s="13"/>
      <c r="EB124" s="11"/>
      <c r="EC124" s="11"/>
      <c r="ED124" s="14"/>
      <c r="EE124" s="10"/>
      <c r="EF124" s="11"/>
      <c r="EG124" s="74">
        <f t="shared" si="2622"/>
        <v>0</v>
      </c>
      <c r="EH124" s="74">
        <f t="shared" si="2622"/>
        <v>0</v>
      </c>
      <c r="EI124" s="11"/>
      <c r="EJ124" s="12" t="e">
        <f t="shared" si="2576"/>
        <v>#DIV/0!</v>
      </c>
      <c r="EK124" s="11"/>
      <c r="EL124" s="12" t="e">
        <f t="shared" si="2577"/>
        <v>#DIV/0!</v>
      </c>
      <c r="EM124" s="13"/>
      <c r="EN124" s="11"/>
      <c r="EO124" s="11"/>
      <c r="EP124" s="14"/>
      <c r="EQ124" s="10"/>
      <c r="ER124" s="11"/>
      <c r="ES124" s="74">
        <f t="shared" si="2623"/>
        <v>0</v>
      </c>
      <c r="ET124" s="74">
        <f t="shared" si="2623"/>
        <v>0</v>
      </c>
      <c r="EU124" s="11"/>
      <c r="EV124" s="12" t="e">
        <f t="shared" si="2579"/>
        <v>#DIV/0!</v>
      </c>
      <c r="EW124" s="11"/>
      <c r="EX124" s="12" t="e">
        <f t="shared" si="2580"/>
        <v>#DIV/0!</v>
      </c>
      <c r="EY124" s="13"/>
      <c r="EZ124" s="11"/>
      <c r="FA124" s="11"/>
      <c r="FB124" s="14"/>
      <c r="FC124" s="10"/>
      <c r="FD124" s="11"/>
      <c r="FE124" s="74">
        <f t="shared" si="2624"/>
        <v>0</v>
      </c>
      <c r="FF124" s="74">
        <f t="shared" si="2624"/>
        <v>0</v>
      </c>
      <c r="FG124" s="11"/>
      <c r="FH124" s="12" t="e">
        <f t="shared" si="2582"/>
        <v>#DIV/0!</v>
      </c>
      <c r="FI124" s="11"/>
      <c r="FJ124" s="12" t="e">
        <f t="shared" si="2583"/>
        <v>#DIV/0!</v>
      </c>
      <c r="FK124" s="13"/>
      <c r="FL124" s="11"/>
      <c r="FM124" s="11"/>
      <c r="FN124" s="14"/>
      <c r="FO124" s="10"/>
      <c r="FP124" s="11"/>
      <c r="FQ124" s="74">
        <f t="shared" si="2625"/>
        <v>0</v>
      </c>
      <c r="FR124" s="74">
        <f t="shared" si="2625"/>
        <v>0</v>
      </c>
      <c r="FS124" s="11"/>
      <c r="FT124" s="12" t="e">
        <f t="shared" si="2585"/>
        <v>#DIV/0!</v>
      </c>
      <c r="FU124" s="11"/>
      <c r="FV124" s="12" t="e">
        <f t="shared" si="2586"/>
        <v>#DIV/0!</v>
      </c>
      <c r="FW124" s="13"/>
      <c r="FX124" s="11"/>
      <c r="FY124" s="11"/>
      <c r="FZ124" s="14"/>
      <c r="GA124" s="10"/>
      <c r="GB124" s="11"/>
      <c r="GC124" s="74">
        <f t="shared" si="2626"/>
        <v>0</v>
      </c>
      <c r="GD124" s="74">
        <f t="shared" si="2626"/>
        <v>0</v>
      </c>
      <c r="GE124" s="11"/>
      <c r="GF124" s="12" t="e">
        <f t="shared" si="2588"/>
        <v>#DIV/0!</v>
      </c>
      <c r="GG124" s="11"/>
      <c r="GH124" s="12" t="e">
        <f t="shared" si="2589"/>
        <v>#DIV/0!</v>
      </c>
      <c r="GI124" s="13"/>
      <c r="GJ124" s="11"/>
      <c r="GK124" s="11"/>
      <c r="GL124" s="14"/>
      <c r="GM124" s="10"/>
      <c r="GN124" s="11"/>
      <c r="GO124" s="74">
        <f t="shared" si="2627"/>
        <v>0</v>
      </c>
      <c r="GP124" s="74">
        <f t="shared" si="2627"/>
        <v>0</v>
      </c>
      <c r="GQ124" s="11"/>
      <c r="GR124" s="12" t="e">
        <f t="shared" si="2591"/>
        <v>#DIV/0!</v>
      </c>
      <c r="GS124" s="11"/>
      <c r="GT124" s="12" t="e">
        <f t="shared" si="2592"/>
        <v>#DIV/0!</v>
      </c>
      <c r="GU124" s="13"/>
      <c r="GV124" s="11"/>
      <c r="GW124" s="11"/>
      <c r="GX124" s="14"/>
      <c r="GY124" s="10"/>
      <c r="GZ124" s="11"/>
      <c r="HA124" s="74">
        <f t="shared" si="2628"/>
        <v>0</v>
      </c>
      <c r="HB124" s="74">
        <f t="shared" si="2628"/>
        <v>0</v>
      </c>
      <c r="HC124" s="11"/>
      <c r="HD124" s="12" t="e">
        <f t="shared" si="2594"/>
        <v>#DIV/0!</v>
      </c>
      <c r="HE124" s="11"/>
      <c r="HF124" s="12" t="e">
        <f t="shared" si="2595"/>
        <v>#DIV/0!</v>
      </c>
      <c r="HG124" s="13"/>
      <c r="HH124" s="11"/>
      <c r="HI124" s="11"/>
      <c r="HJ124" s="14"/>
      <c r="HK124" s="10">
        <f t="shared" si="2596"/>
        <v>6</v>
      </c>
      <c r="HL124" s="11">
        <f t="shared" si="2597"/>
        <v>0</v>
      </c>
      <c r="HM124" s="11">
        <f t="shared" si="2598"/>
        <v>3303</v>
      </c>
      <c r="HN124" s="11">
        <f t="shared" si="2599"/>
        <v>252</v>
      </c>
      <c r="HO124" s="11">
        <f t="shared" si="2600"/>
        <v>1803</v>
      </c>
      <c r="HP124" s="202">
        <f t="shared" si="2601"/>
        <v>0.54586739327883738</v>
      </c>
      <c r="HQ124" s="15">
        <f t="shared" si="2602"/>
        <v>120</v>
      </c>
      <c r="HR124" s="12">
        <f t="shared" si="2603"/>
        <v>6.6555740432612309E-2</v>
      </c>
      <c r="HS124" s="16">
        <v>67.400000000000006</v>
      </c>
      <c r="HT124" s="17">
        <v>1604</v>
      </c>
      <c r="HU124" s="16">
        <f t="shared" si="2604"/>
        <v>88.962839711591783</v>
      </c>
      <c r="HV124" s="15"/>
      <c r="HW124" s="14"/>
    </row>
    <row r="125" spans="1:231" ht="18.75" x14ac:dyDescent="0.25">
      <c r="A125" s="211"/>
      <c r="B125" s="41">
        <f t="shared" si="1844"/>
        <v>44599</v>
      </c>
      <c r="C125" s="10"/>
      <c r="D125" s="11"/>
      <c r="E125" s="74">
        <f t="shared" si="2605"/>
        <v>638</v>
      </c>
      <c r="F125" s="74">
        <f t="shared" si="2606"/>
        <v>47</v>
      </c>
      <c r="G125" s="11">
        <v>355</v>
      </c>
      <c r="H125" s="12">
        <f t="shared" si="2538"/>
        <v>0.58307210031347967</v>
      </c>
      <c r="I125" s="11">
        <v>17</v>
      </c>
      <c r="J125" s="12">
        <f t="shared" si="2539"/>
        <v>4.5698924731182797E-2</v>
      </c>
      <c r="K125" s="11"/>
      <c r="L125" s="11"/>
      <c r="M125" s="18"/>
      <c r="N125" s="20"/>
      <c r="O125" s="10">
        <v>2</v>
      </c>
      <c r="P125" s="11"/>
      <c r="Q125" s="74">
        <f t="shared" si="2607"/>
        <v>598</v>
      </c>
      <c r="R125" s="74">
        <f t="shared" si="2608"/>
        <v>47</v>
      </c>
      <c r="S125" s="11">
        <v>305</v>
      </c>
      <c r="T125" s="12">
        <f t="shared" si="2542"/>
        <v>0.56856187290969895</v>
      </c>
      <c r="U125" s="11">
        <v>35</v>
      </c>
      <c r="V125" s="12">
        <f t="shared" si="2543"/>
        <v>0.10294117647058823</v>
      </c>
      <c r="W125" s="11"/>
      <c r="X125" s="11"/>
      <c r="Y125" s="18"/>
      <c r="Z125" s="20"/>
      <c r="AA125" s="10">
        <v>1</v>
      </c>
      <c r="AB125" s="11"/>
      <c r="AC125" s="74">
        <f t="shared" si="2609"/>
        <v>629</v>
      </c>
      <c r="AD125" s="74">
        <f t="shared" si="2610"/>
        <v>48</v>
      </c>
      <c r="AE125" s="11">
        <v>375</v>
      </c>
      <c r="AF125" s="12">
        <f t="shared" si="2546"/>
        <v>0.62321144674085849</v>
      </c>
      <c r="AG125" s="11">
        <v>17</v>
      </c>
      <c r="AH125" s="12">
        <f t="shared" si="2547"/>
        <v>4.336734693877551E-2</v>
      </c>
      <c r="AI125" s="11"/>
      <c r="AJ125" s="11"/>
      <c r="AK125" s="18"/>
      <c r="AL125" s="20"/>
      <c r="AM125" s="10">
        <v>3</v>
      </c>
      <c r="AN125" s="11"/>
      <c r="AO125" s="74">
        <f t="shared" si="2611"/>
        <v>170</v>
      </c>
      <c r="AP125" s="74">
        <f t="shared" si="2612"/>
        <v>13</v>
      </c>
      <c r="AQ125" s="11">
        <v>106</v>
      </c>
      <c r="AR125" s="12">
        <f t="shared" si="2550"/>
        <v>0.6470588235294118</v>
      </c>
      <c r="AS125" s="11">
        <v>4</v>
      </c>
      <c r="AT125" s="12">
        <f t="shared" si="2551"/>
        <v>3.6363636363636362E-2</v>
      </c>
      <c r="AU125" s="11"/>
      <c r="AV125" s="11"/>
      <c r="AW125" s="18"/>
      <c r="AX125" s="20"/>
      <c r="AY125" s="10"/>
      <c r="AZ125" s="11"/>
      <c r="BA125" s="74">
        <f t="shared" si="2613"/>
        <v>636</v>
      </c>
      <c r="BB125" s="74">
        <f t="shared" si="2614"/>
        <v>49</v>
      </c>
      <c r="BC125" s="11">
        <v>352</v>
      </c>
      <c r="BD125" s="12">
        <f t="shared" si="2554"/>
        <v>0.58490566037735847</v>
      </c>
      <c r="BE125" s="11">
        <v>20</v>
      </c>
      <c r="BF125" s="12">
        <f t="shared" si="2555"/>
        <v>5.3763440860215055E-2</v>
      </c>
      <c r="BG125" s="11"/>
      <c r="BH125" s="11"/>
      <c r="BI125" s="18"/>
      <c r="BJ125" s="20"/>
      <c r="BK125" s="10"/>
      <c r="BL125" s="11"/>
      <c r="BM125" s="74">
        <f t="shared" si="2615"/>
        <v>626</v>
      </c>
      <c r="BN125" s="74">
        <f t="shared" si="2616"/>
        <v>48</v>
      </c>
      <c r="BO125" s="11">
        <v>373</v>
      </c>
      <c r="BP125" s="12">
        <f t="shared" si="2558"/>
        <v>0.6230031948881789</v>
      </c>
      <c r="BQ125" s="11">
        <v>17</v>
      </c>
      <c r="BR125" s="12">
        <f t="shared" si="2559"/>
        <v>4.3589743589743588E-2</v>
      </c>
      <c r="BS125" s="11"/>
      <c r="BT125" s="11"/>
      <c r="BU125" s="18"/>
      <c r="BV125" s="20"/>
      <c r="BW125" s="10"/>
      <c r="BX125" s="11"/>
      <c r="BY125" s="74">
        <f t="shared" si="2617"/>
        <v>0</v>
      </c>
      <c r="BZ125" s="74">
        <f t="shared" si="2617"/>
        <v>0</v>
      </c>
      <c r="CA125" s="11"/>
      <c r="CB125" s="12" t="e">
        <f t="shared" si="2561"/>
        <v>#DIV/0!</v>
      </c>
      <c r="CC125" s="11"/>
      <c r="CD125" s="12" t="e">
        <f t="shared" si="2562"/>
        <v>#DIV/0!</v>
      </c>
      <c r="CE125" s="11"/>
      <c r="CF125" s="11"/>
      <c r="CG125" s="18"/>
      <c r="CH125" s="20"/>
      <c r="CI125" s="10"/>
      <c r="CJ125" s="11"/>
      <c r="CK125" s="74">
        <f t="shared" si="2618"/>
        <v>0</v>
      </c>
      <c r="CL125" s="74">
        <f t="shared" si="2618"/>
        <v>0</v>
      </c>
      <c r="CM125" s="11"/>
      <c r="CN125" s="12" t="e">
        <f t="shared" si="2564"/>
        <v>#DIV/0!</v>
      </c>
      <c r="CO125" s="11"/>
      <c r="CP125" s="12" t="e">
        <f t="shared" si="2565"/>
        <v>#DIV/0!</v>
      </c>
      <c r="CQ125" s="11"/>
      <c r="CR125" s="11"/>
      <c r="CS125" s="18"/>
      <c r="CT125" s="20"/>
      <c r="CU125" s="10"/>
      <c r="CV125" s="11"/>
      <c r="CW125" s="74">
        <f t="shared" si="2619"/>
        <v>0</v>
      </c>
      <c r="CX125" s="74">
        <f t="shared" si="2619"/>
        <v>0</v>
      </c>
      <c r="CY125" s="11"/>
      <c r="CZ125" s="12" t="e">
        <f t="shared" si="2567"/>
        <v>#DIV/0!</v>
      </c>
      <c r="DA125" s="11"/>
      <c r="DB125" s="12" t="e">
        <f t="shared" si="2568"/>
        <v>#DIV/0!</v>
      </c>
      <c r="DC125" s="11"/>
      <c r="DD125" s="11"/>
      <c r="DE125" s="18"/>
      <c r="DF125" s="20"/>
      <c r="DG125" s="10"/>
      <c r="DH125" s="11"/>
      <c r="DI125" s="74">
        <f t="shared" si="2620"/>
        <v>0</v>
      </c>
      <c r="DJ125" s="74">
        <f t="shared" si="2620"/>
        <v>0</v>
      </c>
      <c r="DK125" s="11"/>
      <c r="DL125" s="12" t="e">
        <f t="shared" si="2570"/>
        <v>#DIV/0!</v>
      </c>
      <c r="DM125" s="11"/>
      <c r="DN125" s="12" t="e">
        <f t="shared" si="2571"/>
        <v>#DIV/0!</v>
      </c>
      <c r="DO125" s="11"/>
      <c r="DP125" s="11"/>
      <c r="DQ125" s="18"/>
      <c r="DR125" s="20"/>
      <c r="DS125" s="10"/>
      <c r="DT125" s="11"/>
      <c r="DU125" s="74">
        <f t="shared" si="2621"/>
        <v>0</v>
      </c>
      <c r="DV125" s="74">
        <f t="shared" si="2621"/>
        <v>0</v>
      </c>
      <c r="DW125" s="11"/>
      <c r="DX125" s="12" t="e">
        <f t="shared" si="2573"/>
        <v>#DIV/0!</v>
      </c>
      <c r="DY125" s="11"/>
      <c r="DZ125" s="12" t="e">
        <f t="shared" si="2574"/>
        <v>#DIV/0!</v>
      </c>
      <c r="EA125" s="11"/>
      <c r="EB125" s="11"/>
      <c r="EC125" s="18"/>
      <c r="ED125" s="20"/>
      <c r="EE125" s="10"/>
      <c r="EF125" s="11"/>
      <c r="EG125" s="74">
        <f t="shared" si="2622"/>
        <v>0</v>
      </c>
      <c r="EH125" s="74">
        <f t="shared" si="2622"/>
        <v>0</v>
      </c>
      <c r="EI125" s="11"/>
      <c r="EJ125" s="12" t="e">
        <f t="shared" si="2576"/>
        <v>#DIV/0!</v>
      </c>
      <c r="EK125" s="11"/>
      <c r="EL125" s="12" t="e">
        <f t="shared" si="2577"/>
        <v>#DIV/0!</v>
      </c>
      <c r="EM125" s="11"/>
      <c r="EN125" s="11"/>
      <c r="EO125" s="18"/>
      <c r="EP125" s="20"/>
      <c r="EQ125" s="10"/>
      <c r="ER125" s="11"/>
      <c r="ES125" s="74">
        <f t="shared" si="2623"/>
        <v>0</v>
      </c>
      <c r="ET125" s="74">
        <f t="shared" si="2623"/>
        <v>0</v>
      </c>
      <c r="EU125" s="11"/>
      <c r="EV125" s="12" t="e">
        <f t="shared" si="2579"/>
        <v>#DIV/0!</v>
      </c>
      <c r="EW125" s="11"/>
      <c r="EX125" s="12" t="e">
        <f t="shared" si="2580"/>
        <v>#DIV/0!</v>
      </c>
      <c r="EY125" s="11"/>
      <c r="EZ125" s="11"/>
      <c r="FA125" s="18"/>
      <c r="FB125" s="20"/>
      <c r="FC125" s="10"/>
      <c r="FD125" s="11"/>
      <c r="FE125" s="74">
        <f t="shared" si="2624"/>
        <v>0</v>
      </c>
      <c r="FF125" s="74">
        <f t="shared" si="2624"/>
        <v>0</v>
      </c>
      <c r="FG125" s="11"/>
      <c r="FH125" s="12" t="e">
        <f t="shared" si="2582"/>
        <v>#DIV/0!</v>
      </c>
      <c r="FI125" s="11"/>
      <c r="FJ125" s="12" t="e">
        <f t="shared" si="2583"/>
        <v>#DIV/0!</v>
      </c>
      <c r="FK125" s="11"/>
      <c r="FL125" s="11"/>
      <c r="FM125" s="18"/>
      <c r="FN125" s="20"/>
      <c r="FO125" s="10"/>
      <c r="FP125" s="11"/>
      <c r="FQ125" s="74">
        <f t="shared" si="2625"/>
        <v>0</v>
      </c>
      <c r="FR125" s="74">
        <f t="shared" si="2625"/>
        <v>0</v>
      </c>
      <c r="FS125" s="11"/>
      <c r="FT125" s="12" t="e">
        <f t="shared" si="2585"/>
        <v>#DIV/0!</v>
      </c>
      <c r="FU125" s="11"/>
      <c r="FV125" s="12" t="e">
        <f t="shared" si="2586"/>
        <v>#DIV/0!</v>
      </c>
      <c r="FW125" s="11"/>
      <c r="FX125" s="11"/>
      <c r="FY125" s="18"/>
      <c r="FZ125" s="20"/>
      <c r="GA125" s="10"/>
      <c r="GB125" s="11"/>
      <c r="GC125" s="74">
        <f t="shared" si="2626"/>
        <v>0</v>
      </c>
      <c r="GD125" s="74">
        <f t="shared" si="2626"/>
        <v>0</v>
      </c>
      <c r="GE125" s="11"/>
      <c r="GF125" s="12" t="e">
        <f t="shared" si="2588"/>
        <v>#DIV/0!</v>
      </c>
      <c r="GG125" s="11"/>
      <c r="GH125" s="12" t="e">
        <f t="shared" si="2589"/>
        <v>#DIV/0!</v>
      </c>
      <c r="GI125" s="11"/>
      <c r="GJ125" s="11"/>
      <c r="GK125" s="18"/>
      <c r="GL125" s="20"/>
      <c r="GM125" s="10"/>
      <c r="GN125" s="11"/>
      <c r="GO125" s="74">
        <f t="shared" si="2627"/>
        <v>0</v>
      </c>
      <c r="GP125" s="74">
        <f t="shared" si="2627"/>
        <v>0</v>
      </c>
      <c r="GQ125" s="11"/>
      <c r="GR125" s="12" t="e">
        <f t="shared" si="2591"/>
        <v>#DIV/0!</v>
      </c>
      <c r="GS125" s="11"/>
      <c r="GT125" s="12" t="e">
        <f t="shared" si="2592"/>
        <v>#DIV/0!</v>
      </c>
      <c r="GU125" s="11"/>
      <c r="GV125" s="11"/>
      <c r="GW125" s="18"/>
      <c r="GX125" s="20"/>
      <c r="GY125" s="10"/>
      <c r="GZ125" s="11"/>
      <c r="HA125" s="74">
        <f t="shared" si="2628"/>
        <v>0</v>
      </c>
      <c r="HB125" s="74">
        <f t="shared" si="2628"/>
        <v>0</v>
      </c>
      <c r="HC125" s="11"/>
      <c r="HD125" s="12" t="e">
        <f t="shared" si="2594"/>
        <v>#DIV/0!</v>
      </c>
      <c r="HE125" s="11"/>
      <c r="HF125" s="12" t="e">
        <f t="shared" si="2595"/>
        <v>#DIV/0!</v>
      </c>
      <c r="HG125" s="11"/>
      <c r="HH125" s="11"/>
      <c r="HI125" s="18"/>
      <c r="HJ125" s="20"/>
      <c r="HK125" s="10">
        <f t="shared" si="2596"/>
        <v>6</v>
      </c>
      <c r="HL125" s="11">
        <f t="shared" si="2597"/>
        <v>0</v>
      </c>
      <c r="HM125" s="11">
        <f t="shared" si="2598"/>
        <v>3297</v>
      </c>
      <c r="HN125" s="11">
        <f t="shared" si="2599"/>
        <v>252</v>
      </c>
      <c r="HO125" s="11">
        <f t="shared" si="2600"/>
        <v>1976</v>
      </c>
      <c r="HP125" s="202">
        <f t="shared" si="2601"/>
        <v>0.5993327267212617</v>
      </c>
      <c r="HQ125" s="15">
        <f t="shared" si="2602"/>
        <v>110</v>
      </c>
      <c r="HR125" s="12">
        <f t="shared" si="2603"/>
        <v>5.5668016194331982E-2</v>
      </c>
      <c r="HS125" s="16">
        <v>67.8</v>
      </c>
      <c r="HT125" s="17">
        <v>1777</v>
      </c>
      <c r="HU125" s="16">
        <f t="shared" si="2604"/>
        <v>89.929149797570858</v>
      </c>
      <c r="HV125" s="18"/>
      <c r="HW125" s="20"/>
    </row>
    <row r="126" spans="1:231" ht="18.75" x14ac:dyDescent="0.25">
      <c r="A126" s="211"/>
      <c r="B126" s="41">
        <f t="shared" si="1844"/>
        <v>44600</v>
      </c>
      <c r="C126" s="10"/>
      <c r="D126" s="11"/>
      <c r="E126" s="74">
        <f t="shared" si="2605"/>
        <v>638</v>
      </c>
      <c r="F126" s="74">
        <f t="shared" si="2606"/>
        <v>47</v>
      </c>
      <c r="G126" s="11">
        <v>357</v>
      </c>
      <c r="H126" s="12">
        <f t="shared" si="2538"/>
        <v>0.59717868338557989</v>
      </c>
      <c r="I126" s="11">
        <v>24</v>
      </c>
      <c r="J126" s="12">
        <f t="shared" si="2539"/>
        <v>6.2992125984251968E-2</v>
      </c>
      <c r="K126" s="13"/>
      <c r="L126" s="13"/>
      <c r="M126" s="25">
        <v>4025</v>
      </c>
      <c r="N126" s="38">
        <v>4420</v>
      </c>
      <c r="O126" s="10"/>
      <c r="P126" s="11"/>
      <c r="Q126" s="74">
        <f t="shared" si="2607"/>
        <v>598</v>
      </c>
      <c r="R126" s="74">
        <f t="shared" si="2608"/>
        <v>47</v>
      </c>
      <c r="S126" s="11">
        <v>303</v>
      </c>
      <c r="T126" s="12">
        <f t="shared" si="2542"/>
        <v>0.55016722408026753</v>
      </c>
      <c r="U126" s="11">
        <v>26</v>
      </c>
      <c r="V126" s="12">
        <f t="shared" si="2543"/>
        <v>7.9027355623100301E-2</v>
      </c>
      <c r="W126" s="13"/>
      <c r="X126" s="13"/>
      <c r="Y126" s="25">
        <v>4025</v>
      </c>
      <c r="Z126" s="38">
        <v>4420</v>
      </c>
      <c r="AA126" s="10">
        <v>1</v>
      </c>
      <c r="AB126" s="11"/>
      <c r="AC126" s="74">
        <f t="shared" si="2609"/>
        <v>628</v>
      </c>
      <c r="AD126" s="74">
        <f t="shared" si="2610"/>
        <v>48</v>
      </c>
      <c r="AE126" s="11">
        <v>366</v>
      </c>
      <c r="AF126" s="12">
        <f t="shared" si="2546"/>
        <v>0.60828025477707004</v>
      </c>
      <c r="AG126" s="11">
        <v>16</v>
      </c>
      <c r="AH126" s="12">
        <f t="shared" si="2547"/>
        <v>4.1884816753926704E-2</v>
      </c>
      <c r="AI126" s="13"/>
      <c r="AJ126" s="13"/>
      <c r="AK126" s="25">
        <v>4025</v>
      </c>
      <c r="AL126" s="38">
        <v>4420</v>
      </c>
      <c r="AM126" s="10">
        <v>5</v>
      </c>
      <c r="AN126" s="11"/>
      <c r="AO126" s="74">
        <f t="shared" si="2611"/>
        <v>165</v>
      </c>
      <c r="AP126" s="74">
        <f t="shared" si="2612"/>
        <v>13</v>
      </c>
      <c r="AQ126" s="11">
        <v>103</v>
      </c>
      <c r="AR126" s="12">
        <f t="shared" si="2550"/>
        <v>0.66060606060606064</v>
      </c>
      <c r="AS126" s="11">
        <v>6</v>
      </c>
      <c r="AT126" s="12">
        <f t="shared" si="2551"/>
        <v>5.5045871559633031E-2</v>
      </c>
      <c r="AU126" s="13"/>
      <c r="AV126" s="13"/>
      <c r="AW126" s="25">
        <v>4025</v>
      </c>
      <c r="AX126" s="38">
        <v>4420</v>
      </c>
      <c r="AY126" s="10"/>
      <c r="AZ126" s="11"/>
      <c r="BA126" s="74">
        <f t="shared" si="2613"/>
        <v>636</v>
      </c>
      <c r="BB126" s="74">
        <f t="shared" si="2614"/>
        <v>49</v>
      </c>
      <c r="BC126" s="11">
        <v>331</v>
      </c>
      <c r="BD126" s="12">
        <f t="shared" si="2554"/>
        <v>0.56289308176100628</v>
      </c>
      <c r="BE126" s="11">
        <v>27</v>
      </c>
      <c r="BF126" s="12">
        <f t="shared" si="2555"/>
        <v>7.5418994413407825E-2</v>
      </c>
      <c r="BG126" s="13"/>
      <c r="BH126" s="13"/>
      <c r="BI126" s="25">
        <v>4025</v>
      </c>
      <c r="BJ126" s="38">
        <v>4420</v>
      </c>
      <c r="BK126" s="10"/>
      <c r="BL126" s="11"/>
      <c r="BM126" s="74">
        <f t="shared" si="2615"/>
        <v>626</v>
      </c>
      <c r="BN126" s="74">
        <f t="shared" si="2616"/>
        <v>48</v>
      </c>
      <c r="BO126" s="11">
        <v>354</v>
      </c>
      <c r="BP126" s="12">
        <f t="shared" si="2558"/>
        <v>0.59424920127795522</v>
      </c>
      <c r="BQ126" s="11">
        <v>18</v>
      </c>
      <c r="BR126" s="12">
        <f t="shared" si="2559"/>
        <v>4.8387096774193547E-2</v>
      </c>
      <c r="BS126" s="13"/>
      <c r="BT126" s="13"/>
      <c r="BU126" s="25">
        <v>4025</v>
      </c>
      <c r="BV126" s="38">
        <v>4420</v>
      </c>
      <c r="BW126" s="10"/>
      <c r="BX126" s="11"/>
      <c r="BY126" s="74">
        <f t="shared" si="2617"/>
        <v>0</v>
      </c>
      <c r="BZ126" s="74">
        <f t="shared" si="2617"/>
        <v>0</v>
      </c>
      <c r="CA126" s="11"/>
      <c r="CB126" s="12" t="e">
        <f t="shared" si="2561"/>
        <v>#DIV/0!</v>
      </c>
      <c r="CC126" s="11"/>
      <c r="CD126" s="12" t="e">
        <f t="shared" si="2562"/>
        <v>#DIV/0!</v>
      </c>
      <c r="CE126" s="13"/>
      <c r="CF126" s="13"/>
      <c r="CG126" s="25"/>
      <c r="CH126" s="38"/>
      <c r="CI126" s="10"/>
      <c r="CJ126" s="11"/>
      <c r="CK126" s="74">
        <f t="shared" si="2618"/>
        <v>0</v>
      </c>
      <c r="CL126" s="74">
        <f t="shared" si="2618"/>
        <v>0</v>
      </c>
      <c r="CM126" s="11"/>
      <c r="CN126" s="12" t="e">
        <f t="shared" si="2564"/>
        <v>#DIV/0!</v>
      </c>
      <c r="CO126" s="11"/>
      <c r="CP126" s="12" t="e">
        <f t="shared" si="2565"/>
        <v>#DIV/0!</v>
      </c>
      <c r="CQ126" s="13"/>
      <c r="CR126" s="13"/>
      <c r="CS126" s="25"/>
      <c r="CT126" s="38"/>
      <c r="CU126" s="10"/>
      <c r="CV126" s="11"/>
      <c r="CW126" s="74">
        <f t="shared" si="2619"/>
        <v>0</v>
      </c>
      <c r="CX126" s="74">
        <f t="shared" si="2619"/>
        <v>0</v>
      </c>
      <c r="CY126" s="11"/>
      <c r="CZ126" s="12" t="e">
        <f t="shared" si="2567"/>
        <v>#DIV/0!</v>
      </c>
      <c r="DA126" s="11"/>
      <c r="DB126" s="12" t="e">
        <f t="shared" si="2568"/>
        <v>#DIV/0!</v>
      </c>
      <c r="DC126" s="13"/>
      <c r="DD126" s="13"/>
      <c r="DE126" s="25"/>
      <c r="DF126" s="38"/>
      <c r="DG126" s="10"/>
      <c r="DH126" s="11"/>
      <c r="DI126" s="74">
        <f t="shared" si="2620"/>
        <v>0</v>
      </c>
      <c r="DJ126" s="74">
        <f t="shared" si="2620"/>
        <v>0</v>
      </c>
      <c r="DK126" s="11"/>
      <c r="DL126" s="12" t="e">
        <f t="shared" si="2570"/>
        <v>#DIV/0!</v>
      </c>
      <c r="DM126" s="11"/>
      <c r="DN126" s="12" t="e">
        <f t="shared" si="2571"/>
        <v>#DIV/0!</v>
      </c>
      <c r="DO126" s="13"/>
      <c r="DP126" s="13"/>
      <c r="DQ126" s="25"/>
      <c r="DR126" s="38"/>
      <c r="DS126" s="10"/>
      <c r="DT126" s="11"/>
      <c r="DU126" s="74">
        <f t="shared" si="2621"/>
        <v>0</v>
      </c>
      <c r="DV126" s="74">
        <f t="shared" si="2621"/>
        <v>0</v>
      </c>
      <c r="DW126" s="11"/>
      <c r="DX126" s="12" t="e">
        <f t="shared" si="2573"/>
        <v>#DIV/0!</v>
      </c>
      <c r="DY126" s="11"/>
      <c r="DZ126" s="12" t="e">
        <f t="shared" si="2574"/>
        <v>#DIV/0!</v>
      </c>
      <c r="EA126" s="13"/>
      <c r="EB126" s="13"/>
      <c r="EC126" s="25"/>
      <c r="ED126" s="38"/>
      <c r="EE126" s="10"/>
      <c r="EF126" s="11"/>
      <c r="EG126" s="74">
        <f t="shared" si="2622"/>
        <v>0</v>
      </c>
      <c r="EH126" s="74">
        <f t="shared" si="2622"/>
        <v>0</v>
      </c>
      <c r="EI126" s="11"/>
      <c r="EJ126" s="12" t="e">
        <f t="shared" si="2576"/>
        <v>#DIV/0!</v>
      </c>
      <c r="EK126" s="11"/>
      <c r="EL126" s="12" t="e">
        <f t="shared" si="2577"/>
        <v>#DIV/0!</v>
      </c>
      <c r="EM126" s="13"/>
      <c r="EN126" s="13"/>
      <c r="EO126" s="25"/>
      <c r="EP126" s="38"/>
      <c r="EQ126" s="10"/>
      <c r="ER126" s="11"/>
      <c r="ES126" s="74">
        <f t="shared" si="2623"/>
        <v>0</v>
      </c>
      <c r="ET126" s="74">
        <f t="shared" si="2623"/>
        <v>0</v>
      </c>
      <c r="EU126" s="11"/>
      <c r="EV126" s="12" t="e">
        <f t="shared" si="2579"/>
        <v>#DIV/0!</v>
      </c>
      <c r="EW126" s="11"/>
      <c r="EX126" s="12" t="e">
        <f t="shared" si="2580"/>
        <v>#DIV/0!</v>
      </c>
      <c r="EY126" s="13"/>
      <c r="EZ126" s="13"/>
      <c r="FA126" s="25"/>
      <c r="FB126" s="38"/>
      <c r="FC126" s="10"/>
      <c r="FD126" s="11"/>
      <c r="FE126" s="74">
        <f t="shared" si="2624"/>
        <v>0</v>
      </c>
      <c r="FF126" s="74">
        <f t="shared" si="2624"/>
        <v>0</v>
      </c>
      <c r="FG126" s="11"/>
      <c r="FH126" s="12" t="e">
        <f t="shared" si="2582"/>
        <v>#DIV/0!</v>
      </c>
      <c r="FI126" s="11"/>
      <c r="FJ126" s="12" t="e">
        <f t="shared" si="2583"/>
        <v>#DIV/0!</v>
      </c>
      <c r="FK126" s="13"/>
      <c r="FL126" s="13"/>
      <c r="FM126" s="25"/>
      <c r="FN126" s="38"/>
      <c r="FO126" s="10"/>
      <c r="FP126" s="11"/>
      <c r="FQ126" s="74">
        <f t="shared" si="2625"/>
        <v>0</v>
      </c>
      <c r="FR126" s="74">
        <f t="shared" si="2625"/>
        <v>0</v>
      </c>
      <c r="FS126" s="11"/>
      <c r="FT126" s="12" t="e">
        <f t="shared" si="2585"/>
        <v>#DIV/0!</v>
      </c>
      <c r="FU126" s="11"/>
      <c r="FV126" s="12" t="e">
        <f t="shared" si="2586"/>
        <v>#DIV/0!</v>
      </c>
      <c r="FW126" s="13"/>
      <c r="FX126" s="13"/>
      <c r="FY126" s="25"/>
      <c r="FZ126" s="38"/>
      <c r="GA126" s="10"/>
      <c r="GB126" s="11"/>
      <c r="GC126" s="74">
        <f t="shared" si="2626"/>
        <v>0</v>
      </c>
      <c r="GD126" s="74">
        <f t="shared" si="2626"/>
        <v>0</v>
      </c>
      <c r="GE126" s="11"/>
      <c r="GF126" s="12" t="e">
        <f t="shared" si="2588"/>
        <v>#DIV/0!</v>
      </c>
      <c r="GG126" s="11"/>
      <c r="GH126" s="12" t="e">
        <f t="shared" si="2589"/>
        <v>#DIV/0!</v>
      </c>
      <c r="GI126" s="13"/>
      <c r="GJ126" s="13"/>
      <c r="GK126" s="25"/>
      <c r="GL126" s="38"/>
      <c r="GM126" s="10"/>
      <c r="GN126" s="11"/>
      <c r="GO126" s="74">
        <f t="shared" si="2627"/>
        <v>0</v>
      </c>
      <c r="GP126" s="74">
        <f t="shared" si="2627"/>
        <v>0</v>
      </c>
      <c r="GQ126" s="11"/>
      <c r="GR126" s="12" t="e">
        <f t="shared" si="2591"/>
        <v>#DIV/0!</v>
      </c>
      <c r="GS126" s="11"/>
      <c r="GT126" s="12" t="e">
        <f t="shared" si="2592"/>
        <v>#DIV/0!</v>
      </c>
      <c r="GU126" s="13"/>
      <c r="GV126" s="13"/>
      <c r="GW126" s="25"/>
      <c r="GX126" s="38"/>
      <c r="GY126" s="10"/>
      <c r="GZ126" s="11"/>
      <c r="HA126" s="74">
        <f t="shared" si="2628"/>
        <v>0</v>
      </c>
      <c r="HB126" s="74">
        <f t="shared" si="2628"/>
        <v>0</v>
      </c>
      <c r="HC126" s="11"/>
      <c r="HD126" s="12" t="e">
        <f t="shared" si="2594"/>
        <v>#DIV/0!</v>
      </c>
      <c r="HE126" s="11"/>
      <c r="HF126" s="12" t="e">
        <f t="shared" si="2595"/>
        <v>#DIV/0!</v>
      </c>
      <c r="HG126" s="13"/>
      <c r="HH126" s="13"/>
      <c r="HI126" s="25"/>
      <c r="HJ126" s="38"/>
      <c r="HK126" s="10">
        <f t="shared" si="2596"/>
        <v>6</v>
      </c>
      <c r="HL126" s="11">
        <f t="shared" si="2597"/>
        <v>0</v>
      </c>
      <c r="HM126" s="11">
        <f t="shared" si="2598"/>
        <v>3291</v>
      </c>
      <c r="HN126" s="11">
        <f t="shared" si="2599"/>
        <v>252</v>
      </c>
      <c r="HO126" s="11">
        <f t="shared" si="2600"/>
        <v>1931</v>
      </c>
      <c r="HP126" s="202">
        <f t="shared" si="2601"/>
        <v>0.58675174718930412</v>
      </c>
      <c r="HQ126" s="15">
        <f t="shared" si="2602"/>
        <v>117</v>
      </c>
      <c r="HR126" s="12">
        <f t="shared" si="2603"/>
        <v>6.0590367685137238E-2</v>
      </c>
      <c r="HS126" s="16">
        <v>68</v>
      </c>
      <c r="HT126" s="17">
        <v>1729</v>
      </c>
      <c r="HU126" s="16">
        <f t="shared" si="2604"/>
        <v>89.539098912480569</v>
      </c>
      <c r="HV126" s="23">
        <v>4025</v>
      </c>
      <c r="HW126" s="22">
        <v>4420</v>
      </c>
    </row>
    <row r="127" spans="1:231" ht="18.75" x14ac:dyDescent="0.25">
      <c r="A127" s="211"/>
      <c r="B127" s="41">
        <f t="shared" si="1844"/>
        <v>44601</v>
      </c>
      <c r="C127" s="10"/>
      <c r="D127" s="11"/>
      <c r="E127" s="74">
        <f t="shared" si="2605"/>
        <v>638</v>
      </c>
      <c r="F127" s="74">
        <f t="shared" si="2606"/>
        <v>47</v>
      </c>
      <c r="G127" s="11">
        <v>346</v>
      </c>
      <c r="H127" s="12">
        <f t="shared" si="2538"/>
        <v>0.59090909090909094</v>
      </c>
      <c r="I127" s="11">
        <v>31</v>
      </c>
      <c r="J127" s="12">
        <f t="shared" si="2539"/>
        <v>8.2228116710875335E-2</v>
      </c>
      <c r="K127" s="13"/>
      <c r="L127" s="11"/>
      <c r="M127" s="25">
        <v>4526.363636363636</v>
      </c>
      <c r="N127" s="38">
        <v>4465.2941176470586</v>
      </c>
      <c r="O127" s="10"/>
      <c r="P127" s="11"/>
      <c r="Q127" s="74">
        <f t="shared" si="2607"/>
        <v>598</v>
      </c>
      <c r="R127" s="74">
        <f t="shared" si="2608"/>
        <v>47</v>
      </c>
      <c r="S127" s="11">
        <v>299</v>
      </c>
      <c r="T127" s="12">
        <f t="shared" si="2542"/>
        <v>0.53678929765886285</v>
      </c>
      <c r="U127" s="11">
        <v>22</v>
      </c>
      <c r="V127" s="12">
        <f t="shared" si="2543"/>
        <v>6.8535825545171333E-2</v>
      </c>
      <c r="W127" s="13"/>
      <c r="X127" s="11"/>
      <c r="Y127" s="25">
        <v>4891.875</v>
      </c>
      <c r="Z127" s="38">
        <v>4825.333333333333</v>
      </c>
      <c r="AA127" s="10"/>
      <c r="AB127" s="11"/>
      <c r="AC127" s="74">
        <f t="shared" si="2609"/>
        <v>628</v>
      </c>
      <c r="AD127" s="74">
        <f t="shared" si="2610"/>
        <v>48</v>
      </c>
      <c r="AE127" s="11">
        <v>382</v>
      </c>
      <c r="AF127" s="12">
        <f t="shared" si="2546"/>
        <v>0.63694267515923564</v>
      </c>
      <c r="AG127" s="11">
        <v>18</v>
      </c>
      <c r="AH127" s="12">
        <f t="shared" si="2547"/>
        <v>4.4999999999999998E-2</v>
      </c>
      <c r="AI127" s="13"/>
      <c r="AJ127" s="11"/>
      <c r="AK127" s="25">
        <v>4315.135135135135</v>
      </c>
      <c r="AL127" s="38">
        <v>4742.1428571428569</v>
      </c>
      <c r="AM127" s="10"/>
      <c r="AN127" s="11"/>
      <c r="AO127" s="74">
        <f t="shared" si="2611"/>
        <v>165</v>
      </c>
      <c r="AP127" s="74">
        <f t="shared" si="2612"/>
        <v>13</v>
      </c>
      <c r="AQ127" s="11">
        <v>76</v>
      </c>
      <c r="AR127" s="12">
        <f t="shared" si="2550"/>
        <v>0.49090909090909091</v>
      </c>
      <c r="AS127" s="11">
        <v>5</v>
      </c>
      <c r="AT127" s="12">
        <f t="shared" si="2551"/>
        <v>6.1728395061728392E-2</v>
      </c>
      <c r="AU127" s="13"/>
      <c r="AV127" s="11"/>
      <c r="AW127" s="25">
        <v>4852.5</v>
      </c>
      <c r="AX127" s="38">
        <v>4798.5714285714284</v>
      </c>
      <c r="AY127" s="10"/>
      <c r="AZ127" s="11"/>
      <c r="BA127" s="74">
        <f t="shared" si="2613"/>
        <v>636</v>
      </c>
      <c r="BB127" s="74">
        <f t="shared" si="2614"/>
        <v>49</v>
      </c>
      <c r="BC127" s="11">
        <v>329</v>
      </c>
      <c r="BD127" s="12">
        <f t="shared" si="2554"/>
        <v>0.53930817610062898</v>
      </c>
      <c r="BE127" s="11">
        <v>14</v>
      </c>
      <c r="BF127" s="12">
        <f t="shared" si="2555"/>
        <v>4.0816326530612242E-2</v>
      </c>
      <c r="BG127" s="13"/>
      <c r="BH127" s="11"/>
      <c r="BI127" s="25">
        <v>4608.4210526315792</v>
      </c>
      <c r="BJ127" s="38">
        <v>4704.666666666667</v>
      </c>
      <c r="BK127" s="10"/>
      <c r="BL127" s="11"/>
      <c r="BM127" s="74">
        <f t="shared" si="2615"/>
        <v>626</v>
      </c>
      <c r="BN127" s="74">
        <f t="shared" si="2616"/>
        <v>48</v>
      </c>
      <c r="BO127" s="11">
        <v>346</v>
      </c>
      <c r="BP127" s="12">
        <f t="shared" si="2558"/>
        <v>0.58626198083067094</v>
      </c>
      <c r="BQ127" s="11">
        <v>21</v>
      </c>
      <c r="BR127" s="12">
        <f t="shared" si="2559"/>
        <v>5.7220708446866483E-2</v>
      </c>
      <c r="BS127" s="13"/>
      <c r="BT127" s="11"/>
      <c r="BU127" s="25">
        <v>4563.181818181818</v>
      </c>
      <c r="BV127" s="38">
        <v>5084.666666666667</v>
      </c>
      <c r="BW127" s="10"/>
      <c r="BX127" s="11"/>
      <c r="BY127" s="74">
        <f t="shared" si="2617"/>
        <v>0</v>
      </c>
      <c r="BZ127" s="74">
        <f t="shared" si="2617"/>
        <v>0</v>
      </c>
      <c r="CA127" s="11"/>
      <c r="CB127" s="12" t="e">
        <f t="shared" si="2561"/>
        <v>#DIV/0!</v>
      </c>
      <c r="CC127" s="11"/>
      <c r="CD127" s="12" t="e">
        <f t="shared" si="2562"/>
        <v>#DIV/0!</v>
      </c>
      <c r="CE127" s="13"/>
      <c r="CF127" s="11"/>
      <c r="CG127" s="25"/>
      <c r="CH127" s="38"/>
      <c r="CI127" s="10"/>
      <c r="CJ127" s="11"/>
      <c r="CK127" s="74">
        <f t="shared" si="2618"/>
        <v>0</v>
      </c>
      <c r="CL127" s="74">
        <f t="shared" si="2618"/>
        <v>0</v>
      </c>
      <c r="CM127" s="11"/>
      <c r="CN127" s="12" t="e">
        <f t="shared" si="2564"/>
        <v>#DIV/0!</v>
      </c>
      <c r="CO127" s="11"/>
      <c r="CP127" s="12" t="e">
        <f t="shared" si="2565"/>
        <v>#DIV/0!</v>
      </c>
      <c r="CQ127" s="13"/>
      <c r="CR127" s="11"/>
      <c r="CS127" s="25"/>
      <c r="CT127" s="38"/>
      <c r="CU127" s="10"/>
      <c r="CV127" s="11"/>
      <c r="CW127" s="74">
        <f t="shared" si="2619"/>
        <v>0</v>
      </c>
      <c r="CX127" s="74">
        <f t="shared" si="2619"/>
        <v>0</v>
      </c>
      <c r="CY127" s="11"/>
      <c r="CZ127" s="12" t="e">
        <f t="shared" si="2567"/>
        <v>#DIV/0!</v>
      </c>
      <c r="DA127" s="11"/>
      <c r="DB127" s="12" t="e">
        <f t="shared" si="2568"/>
        <v>#DIV/0!</v>
      </c>
      <c r="DC127" s="13"/>
      <c r="DD127" s="11"/>
      <c r="DE127" s="25"/>
      <c r="DF127" s="38"/>
      <c r="DG127" s="10"/>
      <c r="DH127" s="11"/>
      <c r="DI127" s="74">
        <f t="shared" si="2620"/>
        <v>0</v>
      </c>
      <c r="DJ127" s="74">
        <f t="shared" si="2620"/>
        <v>0</v>
      </c>
      <c r="DK127" s="11"/>
      <c r="DL127" s="12" t="e">
        <f t="shared" si="2570"/>
        <v>#DIV/0!</v>
      </c>
      <c r="DM127" s="11"/>
      <c r="DN127" s="12" t="e">
        <f t="shared" si="2571"/>
        <v>#DIV/0!</v>
      </c>
      <c r="DO127" s="13"/>
      <c r="DP127" s="11"/>
      <c r="DQ127" s="25"/>
      <c r="DR127" s="38"/>
      <c r="DS127" s="10"/>
      <c r="DT127" s="11"/>
      <c r="DU127" s="74">
        <f t="shared" si="2621"/>
        <v>0</v>
      </c>
      <c r="DV127" s="74">
        <f t="shared" si="2621"/>
        <v>0</v>
      </c>
      <c r="DW127" s="11"/>
      <c r="DX127" s="12" t="e">
        <f t="shared" si="2573"/>
        <v>#DIV/0!</v>
      </c>
      <c r="DY127" s="11"/>
      <c r="DZ127" s="12" t="e">
        <f t="shared" si="2574"/>
        <v>#DIV/0!</v>
      </c>
      <c r="EA127" s="13"/>
      <c r="EB127" s="11"/>
      <c r="EC127" s="25"/>
      <c r="ED127" s="38"/>
      <c r="EE127" s="10"/>
      <c r="EF127" s="11"/>
      <c r="EG127" s="74">
        <f t="shared" si="2622"/>
        <v>0</v>
      </c>
      <c r="EH127" s="74">
        <f t="shared" si="2622"/>
        <v>0</v>
      </c>
      <c r="EI127" s="11"/>
      <c r="EJ127" s="12" t="e">
        <f t="shared" si="2576"/>
        <v>#DIV/0!</v>
      </c>
      <c r="EK127" s="11"/>
      <c r="EL127" s="12" t="e">
        <f t="shared" si="2577"/>
        <v>#DIV/0!</v>
      </c>
      <c r="EM127" s="13"/>
      <c r="EN127" s="11"/>
      <c r="EO127" s="25"/>
      <c r="EP127" s="38"/>
      <c r="EQ127" s="10"/>
      <c r="ER127" s="11"/>
      <c r="ES127" s="74">
        <f t="shared" si="2623"/>
        <v>0</v>
      </c>
      <c r="ET127" s="74">
        <f t="shared" si="2623"/>
        <v>0</v>
      </c>
      <c r="EU127" s="11"/>
      <c r="EV127" s="12" t="e">
        <f t="shared" si="2579"/>
        <v>#DIV/0!</v>
      </c>
      <c r="EW127" s="11"/>
      <c r="EX127" s="12" t="e">
        <f t="shared" si="2580"/>
        <v>#DIV/0!</v>
      </c>
      <c r="EY127" s="13"/>
      <c r="EZ127" s="11"/>
      <c r="FA127" s="25"/>
      <c r="FB127" s="38"/>
      <c r="FC127" s="10"/>
      <c r="FD127" s="11"/>
      <c r="FE127" s="74">
        <f t="shared" si="2624"/>
        <v>0</v>
      </c>
      <c r="FF127" s="74">
        <f t="shared" si="2624"/>
        <v>0</v>
      </c>
      <c r="FG127" s="11"/>
      <c r="FH127" s="12" t="e">
        <f t="shared" si="2582"/>
        <v>#DIV/0!</v>
      </c>
      <c r="FI127" s="11"/>
      <c r="FJ127" s="12" t="e">
        <f t="shared" si="2583"/>
        <v>#DIV/0!</v>
      </c>
      <c r="FK127" s="13"/>
      <c r="FL127" s="11"/>
      <c r="FM127" s="25"/>
      <c r="FN127" s="38"/>
      <c r="FO127" s="10"/>
      <c r="FP127" s="11"/>
      <c r="FQ127" s="74">
        <f t="shared" si="2625"/>
        <v>0</v>
      </c>
      <c r="FR127" s="74">
        <f t="shared" si="2625"/>
        <v>0</v>
      </c>
      <c r="FS127" s="11"/>
      <c r="FT127" s="12" t="e">
        <f t="shared" si="2585"/>
        <v>#DIV/0!</v>
      </c>
      <c r="FU127" s="11"/>
      <c r="FV127" s="12" t="e">
        <f t="shared" si="2586"/>
        <v>#DIV/0!</v>
      </c>
      <c r="FW127" s="13"/>
      <c r="FX127" s="11"/>
      <c r="FY127" s="25"/>
      <c r="FZ127" s="38"/>
      <c r="GA127" s="10"/>
      <c r="GB127" s="11"/>
      <c r="GC127" s="74">
        <f t="shared" si="2626"/>
        <v>0</v>
      </c>
      <c r="GD127" s="74">
        <f t="shared" si="2626"/>
        <v>0</v>
      </c>
      <c r="GE127" s="11"/>
      <c r="GF127" s="12" t="e">
        <f t="shared" si="2588"/>
        <v>#DIV/0!</v>
      </c>
      <c r="GG127" s="11"/>
      <c r="GH127" s="12" t="e">
        <f t="shared" si="2589"/>
        <v>#DIV/0!</v>
      </c>
      <c r="GI127" s="13"/>
      <c r="GJ127" s="11"/>
      <c r="GK127" s="25"/>
      <c r="GL127" s="38"/>
      <c r="GM127" s="10"/>
      <c r="GN127" s="11"/>
      <c r="GO127" s="74">
        <f t="shared" si="2627"/>
        <v>0</v>
      </c>
      <c r="GP127" s="74">
        <f t="shared" si="2627"/>
        <v>0</v>
      </c>
      <c r="GQ127" s="11"/>
      <c r="GR127" s="12" t="e">
        <f t="shared" si="2591"/>
        <v>#DIV/0!</v>
      </c>
      <c r="GS127" s="11"/>
      <c r="GT127" s="12" t="e">
        <f t="shared" si="2592"/>
        <v>#DIV/0!</v>
      </c>
      <c r="GU127" s="13"/>
      <c r="GV127" s="11"/>
      <c r="GW127" s="25"/>
      <c r="GX127" s="38"/>
      <c r="GY127" s="10"/>
      <c r="GZ127" s="11"/>
      <c r="HA127" s="74">
        <f t="shared" si="2628"/>
        <v>0</v>
      </c>
      <c r="HB127" s="74">
        <f t="shared" si="2628"/>
        <v>0</v>
      </c>
      <c r="HC127" s="11"/>
      <c r="HD127" s="12" t="e">
        <f t="shared" si="2594"/>
        <v>#DIV/0!</v>
      </c>
      <c r="HE127" s="11"/>
      <c r="HF127" s="12" t="e">
        <f t="shared" si="2595"/>
        <v>#DIV/0!</v>
      </c>
      <c r="HG127" s="13"/>
      <c r="HH127" s="11"/>
      <c r="HI127" s="25"/>
      <c r="HJ127" s="38"/>
      <c r="HK127" s="10">
        <f t="shared" si="2596"/>
        <v>0</v>
      </c>
      <c r="HL127" s="11">
        <f t="shared" si="2597"/>
        <v>0</v>
      </c>
      <c r="HM127" s="11">
        <f t="shared" si="2598"/>
        <v>3291</v>
      </c>
      <c r="HN127" s="11">
        <f t="shared" si="2599"/>
        <v>252</v>
      </c>
      <c r="HO127" s="11">
        <f t="shared" si="2600"/>
        <v>1889</v>
      </c>
      <c r="HP127" s="202">
        <f t="shared" si="2601"/>
        <v>0.57398966879367974</v>
      </c>
      <c r="HQ127" s="15">
        <f t="shared" si="2602"/>
        <v>111</v>
      </c>
      <c r="HR127" s="12">
        <f t="shared" si="2603"/>
        <v>5.8761249338274216E-2</v>
      </c>
      <c r="HS127" s="16">
        <v>67.7</v>
      </c>
      <c r="HT127" s="17">
        <v>1690</v>
      </c>
      <c r="HU127" s="16">
        <f t="shared" si="2604"/>
        <v>89.465325569084172</v>
      </c>
      <c r="HV127" s="23">
        <v>4586.9082125603863</v>
      </c>
      <c r="HW127" s="22">
        <v>4760.3614457831327</v>
      </c>
    </row>
    <row r="128" spans="1:231" ht="18.75" x14ac:dyDescent="0.25">
      <c r="A128" s="211"/>
      <c r="B128" s="41">
        <f t="shared" si="1844"/>
        <v>44602</v>
      </c>
      <c r="C128" s="10"/>
      <c r="D128" s="11"/>
      <c r="E128" s="74">
        <f t="shared" si="2605"/>
        <v>638</v>
      </c>
      <c r="F128" s="74">
        <f t="shared" si="2606"/>
        <v>47</v>
      </c>
      <c r="G128" s="11">
        <v>338</v>
      </c>
      <c r="H128" s="12">
        <f t="shared" si="2538"/>
        <v>0.56583072100313481</v>
      </c>
      <c r="I128" s="11">
        <v>23</v>
      </c>
      <c r="J128" s="12">
        <f t="shared" si="2539"/>
        <v>6.3711911357340723E-2</v>
      </c>
      <c r="K128" s="13"/>
      <c r="L128" s="11"/>
      <c r="M128" s="39">
        <v>75</v>
      </c>
      <c r="N128" s="43">
        <v>88.235294117647058</v>
      </c>
      <c r="O128" s="10">
        <v>1</v>
      </c>
      <c r="P128" s="11"/>
      <c r="Q128" s="74">
        <f t="shared" si="2607"/>
        <v>597</v>
      </c>
      <c r="R128" s="74">
        <f t="shared" si="2608"/>
        <v>47</v>
      </c>
      <c r="S128" s="11">
        <v>287</v>
      </c>
      <c r="T128" s="12">
        <f t="shared" si="2542"/>
        <v>0.51591289782244554</v>
      </c>
      <c r="U128" s="11">
        <v>21</v>
      </c>
      <c r="V128" s="12">
        <f t="shared" si="2543"/>
        <v>6.8181818181818177E-2</v>
      </c>
      <c r="W128" s="13"/>
      <c r="X128" s="11"/>
      <c r="Y128" s="39">
        <v>71.875</v>
      </c>
      <c r="Z128" s="43">
        <v>80</v>
      </c>
      <c r="AA128" s="10"/>
      <c r="AB128" s="11"/>
      <c r="AC128" s="74">
        <f t="shared" si="2609"/>
        <v>628</v>
      </c>
      <c r="AD128" s="74">
        <f t="shared" si="2610"/>
        <v>48</v>
      </c>
      <c r="AE128" s="11">
        <v>354</v>
      </c>
      <c r="AF128" s="12">
        <f t="shared" si="2546"/>
        <v>0.58757961783439494</v>
      </c>
      <c r="AG128" s="11">
        <v>15</v>
      </c>
      <c r="AH128" s="12">
        <f t="shared" si="2547"/>
        <v>4.065040650406504E-2</v>
      </c>
      <c r="AI128" s="13"/>
      <c r="AJ128" s="11"/>
      <c r="AK128" s="39">
        <v>78.378378378378372</v>
      </c>
      <c r="AL128" s="43">
        <v>78.571428571428569</v>
      </c>
      <c r="AM128" s="10">
        <v>1</v>
      </c>
      <c r="AN128" s="11"/>
      <c r="AO128" s="74">
        <f t="shared" si="2611"/>
        <v>164</v>
      </c>
      <c r="AP128" s="74">
        <f t="shared" si="2612"/>
        <v>13</v>
      </c>
      <c r="AQ128" s="11">
        <v>113</v>
      </c>
      <c r="AR128" s="12">
        <f t="shared" si="2550"/>
        <v>0.74390243902439024</v>
      </c>
      <c r="AS128" s="11">
        <v>9</v>
      </c>
      <c r="AT128" s="12">
        <f t="shared" si="2551"/>
        <v>7.3770491803278687E-2</v>
      </c>
      <c r="AU128" s="13"/>
      <c r="AV128" s="11"/>
      <c r="AW128" s="39">
        <v>91.666666666666671</v>
      </c>
      <c r="AX128" s="43">
        <v>85.714285714285708</v>
      </c>
      <c r="AY128" s="10">
        <v>3</v>
      </c>
      <c r="AZ128" s="11"/>
      <c r="BA128" s="74">
        <f t="shared" si="2613"/>
        <v>633</v>
      </c>
      <c r="BB128" s="74">
        <f t="shared" si="2614"/>
        <v>49</v>
      </c>
      <c r="BC128" s="11">
        <v>324</v>
      </c>
      <c r="BD128" s="12">
        <f t="shared" si="2554"/>
        <v>0.54028436018957349</v>
      </c>
      <c r="BE128" s="11">
        <v>18</v>
      </c>
      <c r="BF128" s="12">
        <f t="shared" si="2555"/>
        <v>5.2631578947368418E-2</v>
      </c>
      <c r="BG128" s="13"/>
      <c r="BH128" s="11"/>
      <c r="BI128" s="39">
        <v>76.315789473684205</v>
      </c>
      <c r="BJ128" s="43">
        <v>73.333333333333329</v>
      </c>
      <c r="BK128" s="10"/>
      <c r="BL128" s="11"/>
      <c r="BM128" s="74">
        <f t="shared" si="2615"/>
        <v>626</v>
      </c>
      <c r="BN128" s="74">
        <f t="shared" si="2616"/>
        <v>48</v>
      </c>
      <c r="BO128" s="11">
        <v>331</v>
      </c>
      <c r="BP128" s="12">
        <f t="shared" si="2558"/>
        <v>0.55750798722044725</v>
      </c>
      <c r="BQ128" s="11">
        <v>18</v>
      </c>
      <c r="BR128" s="12">
        <f t="shared" si="2559"/>
        <v>5.1575931232091692E-2</v>
      </c>
      <c r="BS128" s="13"/>
      <c r="BT128" s="11"/>
      <c r="BU128" s="39">
        <v>72.727272727272734</v>
      </c>
      <c r="BV128" s="43">
        <v>93.333333333333329</v>
      </c>
      <c r="BW128" s="10"/>
      <c r="BX128" s="11"/>
      <c r="BY128" s="74">
        <f t="shared" si="2617"/>
        <v>0</v>
      </c>
      <c r="BZ128" s="74">
        <f t="shared" si="2617"/>
        <v>0</v>
      </c>
      <c r="CA128" s="11"/>
      <c r="CB128" s="12" t="e">
        <f t="shared" si="2561"/>
        <v>#DIV/0!</v>
      </c>
      <c r="CC128" s="11"/>
      <c r="CD128" s="12" t="e">
        <f t="shared" si="2562"/>
        <v>#DIV/0!</v>
      </c>
      <c r="CE128" s="13"/>
      <c r="CF128" s="11"/>
      <c r="CG128" s="39"/>
      <c r="CH128" s="43"/>
      <c r="CI128" s="10"/>
      <c r="CJ128" s="11"/>
      <c r="CK128" s="74">
        <f t="shared" si="2618"/>
        <v>0</v>
      </c>
      <c r="CL128" s="74">
        <f t="shared" si="2618"/>
        <v>0</v>
      </c>
      <c r="CM128" s="11"/>
      <c r="CN128" s="12" t="e">
        <f t="shared" si="2564"/>
        <v>#DIV/0!</v>
      </c>
      <c r="CO128" s="11"/>
      <c r="CP128" s="12" t="e">
        <f t="shared" si="2565"/>
        <v>#DIV/0!</v>
      </c>
      <c r="CQ128" s="13"/>
      <c r="CR128" s="11"/>
      <c r="CS128" s="39"/>
      <c r="CT128" s="43"/>
      <c r="CU128" s="10"/>
      <c r="CV128" s="11"/>
      <c r="CW128" s="74">
        <f t="shared" si="2619"/>
        <v>0</v>
      </c>
      <c r="CX128" s="74">
        <f t="shared" si="2619"/>
        <v>0</v>
      </c>
      <c r="CY128" s="11"/>
      <c r="CZ128" s="12" t="e">
        <f t="shared" si="2567"/>
        <v>#DIV/0!</v>
      </c>
      <c r="DA128" s="11"/>
      <c r="DB128" s="12" t="e">
        <f t="shared" si="2568"/>
        <v>#DIV/0!</v>
      </c>
      <c r="DC128" s="13"/>
      <c r="DD128" s="11"/>
      <c r="DE128" s="39"/>
      <c r="DF128" s="43"/>
      <c r="DG128" s="10"/>
      <c r="DH128" s="11"/>
      <c r="DI128" s="74">
        <f t="shared" si="2620"/>
        <v>0</v>
      </c>
      <c r="DJ128" s="74">
        <f t="shared" si="2620"/>
        <v>0</v>
      </c>
      <c r="DK128" s="11"/>
      <c r="DL128" s="12" t="e">
        <f t="shared" si="2570"/>
        <v>#DIV/0!</v>
      </c>
      <c r="DM128" s="11"/>
      <c r="DN128" s="12" t="e">
        <f t="shared" si="2571"/>
        <v>#DIV/0!</v>
      </c>
      <c r="DO128" s="13"/>
      <c r="DP128" s="11"/>
      <c r="DQ128" s="39"/>
      <c r="DR128" s="43"/>
      <c r="DS128" s="10"/>
      <c r="DT128" s="11"/>
      <c r="DU128" s="74">
        <f t="shared" si="2621"/>
        <v>0</v>
      </c>
      <c r="DV128" s="74">
        <f t="shared" si="2621"/>
        <v>0</v>
      </c>
      <c r="DW128" s="11"/>
      <c r="DX128" s="12" t="e">
        <f t="shared" si="2573"/>
        <v>#DIV/0!</v>
      </c>
      <c r="DY128" s="11"/>
      <c r="DZ128" s="12" t="e">
        <f t="shared" si="2574"/>
        <v>#DIV/0!</v>
      </c>
      <c r="EA128" s="13"/>
      <c r="EB128" s="11"/>
      <c r="EC128" s="39"/>
      <c r="ED128" s="43"/>
      <c r="EE128" s="10"/>
      <c r="EF128" s="11"/>
      <c r="EG128" s="74">
        <f t="shared" si="2622"/>
        <v>0</v>
      </c>
      <c r="EH128" s="74">
        <f t="shared" si="2622"/>
        <v>0</v>
      </c>
      <c r="EI128" s="11"/>
      <c r="EJ128" s="12" t="e">
        <f t="shared" si="2576"/>
        <v>#DIV/0!</v>
      </c>
      <c r="EK128" s="11"/>
      <c r="EL128" s="12" t="e">
        <f t="shared" si="2577"/>
        <v>#DIV/0!</v>
      </c>
      <c r="EM128" s="13"/>
      <c r="EN128" s="11"/>
      <c r="EO128" s="39"/>
      <c r="EP128" s="43"/>
      <c r="EQ128" s="10"/>
      <c r="ER128" s="11"/>
      <c r="ES128" s="74">
        <f t="shared" si="2623"/>
        <v>0</v>
      </c>
      <c r="ET128" s="74">
        <f t="shared" si="2623"/>
        <v>0</v>
      </c>
      <c r="EU128" s="11"/>
      <c r="EV128" s="12" t="e">
        <f t="shared" si="2579"/>
        <v>#DIV/0!</v>
      </c>
      <c r="EW128" s="11"/>
      <c r="EX128" s="12" t="e">
        <f t="shared" si="2580"/>
        <v>#DIV/0!</v>
      </c>
      <c r="EY128" s="13"/>
      <c r="EZ128" s="11"/>
      <c r="FA128" s="39"/>
      <c r="FB128" s="43"/>
      <c r="FC128" s="10"/>
      <c r="FD128" s="11"/>
      <c r="FE128" s="74">
        <f t="shared" si="2624"/>
        <v>0</v>
      </c>
      <c r="FF128" s="74">
        <f t="shared" si="2624"/>
        <v>0</v>
      </c>
      <c r="FG128" s="11"/>
      <c r="FH128" s="12" t="e">
        <f t="shared" si="2582"/>
        <v>#DIV/0!</v>
      </c>
      <c r="FI128" s="11"/>
      <c r="FJ128" s="12" t="e">
        <f t="shared" si="2583"/>
        <v>#DIV/0!</v>
      </c>
      <c r="FK128" s="13"/>
      <c r="FL128" s="11"/>
      <c r="FM128" s="39"/>
      <c r="FN128" s="43"/>
      <c r="FO128" s="10"/>
      <c r="FP128" s="11"/>
      <c r="FQ128" s="74">
        <f t="shared" si="2625"/>
        <v>0</v>
      </c>
      <c r="FR128" s="74">
        <f t="shared" si="2625"/>
        <v>0</v>
      </c>
      <c r="FS128" s="11"/>
      <c r="FT128" s="12" t="e">
        <f t="shared" si="2585"/>
        <v>#DIV/0!</v>
      </c>
      <c r="FU128" s="11"/>
      <c r="FV128" s="12" t="e">
        <f t="shared" si="2586"/>
        <v>#DIV/0!</v>
      </c>
      <c r="FW128" s="13"/>
      <c r="FX128" s="11"/>
      <c r="FY128" s="39"/>
      <c r="FZ128" s="43"/>
      <c r="GA128" s="10"/>
      <c r="GB128" s="11"/>
      <c r="GC128" s="74">
        <f t="shared" si="2626"/>
        <v>0</v>
      </c>
      <c r="GD128" s="74">
        <f t="shared" si="2626"/>
        <v>0</v>
      </c>
      <c r="GE128" s="11"/>
      <c r="GF128" s="12" t="e">
        <f t="shared" si="2588"/>
        <v>#DIV/0!</v>
      </c>
      <c r="GG128" s="11"/>
      <c r="GH128" s="12" t="e">
        <f t="shared" si="2589"/>
        <v>#DIV/0!</v>
      </c>
      <c r="GI128" s="13"/>
      <c r="GJ128" s="11"/>
      <c r="GK128" s="39"/>
      <c r="GL128" s="43"/>
      <c r="GM128" s="10"/>
      <c r="GN128" s="11"/>
      <c r="GO128" s="74">
        <f t="shared" si="2627"/>
        <v>0</v>
      </c>
      <c r="GP128" s="74">
        <f t="shared" si="2627"/>
        <v>0</v>
      </c>
      <c r="GQ128" s="11"/>
      <c r="GR128" s="12" t="e">
        <f t="shared" si="2591"/>
        <v>#DIV/0!</v>
      </c>
      <c r="GS128" s="11"/>
      <c r="GT128" s="12" t="e">
        <f t="shared" si="2592"/>
        <v>#DIV/0!</v>
      </c>
      <c r="GU128" s="13"/>
      <c r="GV128" s="11"/>
      <c r="GW128" s="39"/>
      <c r="GX128" s="43"/>
      <c r="GY128" s="10"/>
      <c r="GZ128" s="11"/>
      <c r="HA128" s="74">
        <f t="shared" si="2628"/>
        <v>0</v>
      </c>
      <c r="HB128" s="74">
        <f t="shared" si="2628"/>
        <v>0</v>
      </c>
      <c r="HC128" s="11"/>
      <c r="HD128" s="12" t="e">
        <f t="shared" si="2594"/>
        <v>#DIV/0!</v>
      </c>
      <c r="HE128" s="11"/>
      <c r="HF128" s="12" t="e">
        <f t="shared" si="2595"/>
        <v>#DIV/0!</v>
      </c>
      <c r="HG128" s="13"/>
      <c r="HH128" s="11"/>
      <c r="HI128" s="39"/>
      <c r="HJ128" s="43"/>
      <c r="HK128" s="10">
        <f t="shared" si="2596"/>
        <v>5</v>
      </c>
      <c r="HL128" s="11">
        <f t="shared" si="2597"/>
        <v>0</v>
      </c>
      <c r="HM128" s="11">
        <f t="shared" si="2598"/>
        <v>3286</v>
      </c>
      <c r="HN128" s="11">
        <f t="shared" si="2599"/>
        <v>252</v>
      </c>
      <c r="HO128" s="11">
        <f t="shared" si="2600"/>
        <v>1851</v>
      </c>
      <c r="HP128" s="202">
        <f t="shared" si="2601"/>
        <v>0.56329884357881921</v>
      </c>
      <c r="HQ128" s="15">
        <f t="shared" si="2602"/>
        <v>104</v>
      </c>
      <c r="HR128" s="12">
        <f t="shared" si="2603"/>
        <v>5.6185845488924906E-2</v>
      </c>
      <c r="HS128" s="16">
        <v>68.3</v>
      </c>
      <c r="HT128" s="17">
        <v>1678</v>
      </c>
      <c r="HU128" s="16">
        <f t="shared" si="2604"/>
        <v>90.653700702323064</v>
      </c>
      <c r="HV128" s="23">
        <v>73.913043478260875</v>
      </c>
      <c r="HW128" s="22">
        <v>74.698795180722897</v>
      </c>
    </row>
    <row r="129" spans="1:231" ht="19.5" thickBot="1" x14ac:dyDescent="0.3">
      <c r="A129" s="211"/>
      <c r="B129" s="42"/>
      <c r="C129" s="26">
        <f t="shared" ref="C129:D129" si="2629">SUM(C122:C128)</f>
        <v>2</v>
      </c>
      <c r="D129" s="27">
        <f t="shared" si="2629"/>
        <v>0</v>
      </c>
      <c r="E129" s="27"/>
      <c r="F129" s="27"/>
      <c r="G129" s="27">
        <f t="shared" ref="G129" si="2630">SUM(G122:G128)</f>
        <v>2433</v>
      </c>
      <c r="H129" s="28">
        <f t="shared" ref="H129" si="2631">((G129+I129)/7)/E128</f>
        <v>0.5824003582624272</v>
      </c>
      <c r="I129" s="27">
        <f t="shared" ref="I129" si="2632">SUM(I122:I128)</f>
        <v>168</v>
      </c>
      <c r="J129" s="28">
        <f t="shared" ref="J129" si="2633">(I129/(I129+G129))</f>
        <v>6.4590542099192613E-2</v>
      </c>
      <c r="K129" s="27"/>
      <c r="L129" s="27"/>
      <c r="M129" s="29">
        <f t="shared" ref="M129:N129" si="2634">M127/M126*100-100</f>
        <v>12.45623941276115</v>
      </c>
      <c r="N129" s="72">
        <f t="shared" si="2634"/>
        <v>1.0247537929198813</v>
      </c>
      <c r="O129" s="26">
        <f t="shared" ref="O129:P129" si="2635">SUM(O122:O128)</f>
        <v>7</v>
      </c>
      <c r="P129" s="27">
        <f t="shared" si="2635"/>
        <v>0</v>
      </c>
      <c r="Q129" s="27"/>
      <c r="R129" s="27"/>
      <c r="S129" s="27">
        <f t="shared" si="2046"/>
        <v>2112</v>
      </c>
      <c r="T129" s="28">
        <f t="shared" ref="T129" si="2636">((S129+U129)/7)/Q128</f>
        <v>0.54462790141182105</v>
      </c>
      <c r="U129" s="27">
        <f t="shared" si="2048"/>
        <v>164</v>
      </c>
      <c r="V129" s="28">
        <f t="shared" ref="V129" si="2637">(U129/(U129+S129))</f>
        <v>7.2056239015817217E-2</v>
      </c>
      <c r="W129" s="27"/>
      <c r="X129" s="27"/>
      <c r="Y129" s="29">
        <f t="shared" ref="Y129:Z129" si="2638">Y127/Y126*100-100</f>
        <v>21.537267080745352</v>
      </c>
      <c r="Z129" s="72">
        <f t="shared" si="2638"/>
        <v>9.1704374057315192</v>
      </c>
      <c r="AA129" s="26">
        <f t="shared" ref="AA129:AB129" si="2639">SUM(AA122:AA128)</f>
        <v>2</v>
      </c>
      <c r="AB129" s="27">
        <f t="shared" si="2639"/>
        <v>0</v>
      </c>
      <c r="AC129" s="27"/>
      <c r="AD129" s="27"/>
      <c r="AE129" s="27">
        <f t="shared" si="2052"/>
        <v>2578</v>
      </c>
      <c r="AF129" s="28">
        <f t="shared" ref="AF129" si="2640">((AE129+AG129)/7)/AC128</f>
        <v>0.61601455868971788</v>
      </c>
      <c r="AG129" s="27">
        <f t="shared" si="2054"/>
        <v>130</v>
      </c>
      <c r="AH129" s="28">
        <f t="shared" ref="AH129" si="2641">(AG129/(AG129+AE129))</f>
        <v>4.8005908419497784E-2</v>
      </c>
      <c r="AI129" s="27"/>
      <c r="AJ129" s="27"/>
      <c r="AK129" s="29">
        <f t="shared" ref="AK129:AL129" si="2642">AK127/AK126*100-100</f>
        <v>7.2083263387611112</v>
      </c>
      <c r="AL129" s="72">
        <f t="shared" si="2642"/>
        <v>7.2882999353587508</v>
      </c>
      <c r="AM129" s="26">
        <f t="shared" ref="AM129:AN129" si="2643">SUM(AM122:AM128)</f>
        <v>13</v>
      </c>
      <c r="AN129" s="27">
        <f t="shared" si="2643"/>
        <v>0</v>
      </c>
      <c r="AO129" s="27"/>
      <c r="AP129" s="27"/>
      <c r="AQ129" s="27">
        <f t="shared" si="2058"/>
        <v>713</v>
      </c>
      <c r="AR129" s="28">
        <f t="shared" ref="AR129" si="2644">((AQ129+AS129)/7)/AO128</f>
        <v>0.66114982578397219</v>
      </c>
      <c r="AS129" s="27">
        <f t="shared" si="2060"/>
        <v>46</v>
      </c>
      <c r="AT129" s="28">
        <f t="shared" ref="AT129" si="2645">(AS129/(AS129+AQ129))</f>
        <v>6.0606060606060608E-2</v>
      </c>
      <c r="AU129" s="27"/>
      <c r="AV129" s="27"/>
      <c r="AW129" s="29">
        <f t="shared" ref="AW129:AX129" si="2646">AW127/AW126*100-100</f>
        <v>20.559006211180119</v>
      </c>
      <c r="AX129" s="72">
        <f t="shared" si="2646"/>
        <v>8.5649644473173794</v>
      </c>
      <c r="AY129" s="26">
        <f t="shared" ref="AY129:AZ129" si="2647">SUM(AY122:AY128)</f>
        <v>3</v>
      </c>
      <c r="AZ129" s="27">
        <f t="shared" si="2647"/>
        <v>0</v>
      </c>
      <c r="BA129" s="27"/>
      <c r="BB129" s="27"/>
      <c r="BC129" s="27">
        <f t="shared" si="2064"/>
        <v>2309</v>
      </c>
      <c r="BD129" s="28">
        <f t="shared" ref="BD129" si="2648">((BC129+BE129)/7)/BA128</f>
        <v>0.55314827352742046</v>
      </c>
      <c r="BE129" s="27">
        <f t="shared" si="2066"/>
        <v>142</v>
      </c>
      <c r="BF129" s="28">
        <f t="shared" ref="BF129" si="2649">(BE129/(BE129+BC129))</f>
        <v>5.7935536515707875E-2</v>
      </c>
      <c r="BG129" s="27"/>
      <c r="BH129" s="27"/>
      <c r="BI129" s="29">
        <f t="shared" ref="BI129:BJ129" si="2650">BI127/BI126*100-100</f>
        <v>14.494932984635511</v>
      </c>
      <c r="BJ129" s="72">
        <f t="shared" si="2650"/>
        <v>6.4404223227752624</v>
      </c>
      <c r="BK129" s="26">
        <f t="shared" ref="BK129:BL129" si="2651">SUM(BK122:BK128)</f>
        <v>0</v>
      </c>
      <c r="BL129" s="27">
        <f t="shared" si="2651"/>
        <v>0</v>
      </c>
      <c r="BM129" s="27"/>
      <c r="BN129" s="27"/>
      <c r="BO129" s="27">
        <f t="shared" si="2070"/>
        <v>2367</v>
      </c>
      <c r="BP129" s="28">
        <f t="shared" ref="BP129" si="2652">((BO129+BQ129)/7)/BM128</f>
        <v>0.56937471474212686</v>
      </c>
      <c r="BQ129" s="27">
        <f t="shared" si="2072"/>
        <v>128</v>
      </c>
      <c r="BR129" s="28">
        <f t="shared" ref="BR129" si="2653">(BQ129/(BQ129+BO129))</f>
        <v>5.1302605210420842E-2</v>
      </c>
      <c r="BS129" s="27"/>
      <c r="BT129" s="27"/>
      <c r="BU129" s="29">
        <f t="shared" ref="BU129:BV129" si="2654">BU127/BU126*100-100</f>
        <v>13.370976849237721</v>
      </c>
      <c r="BV129" s="72">
        <f t="shared" si="2654"/>
        <v>15.037707390648578</v>
      </c>
      <c r="BW129" s="26">
        <f t="shared" ref="BW129:BX129" si="2655">SUM(BW122:BW128)</f>
        <v>0</v>
      </c>
      <c r="BX129" s="27">
        <f t="shared" si="2655"/>
        <v>0</v>
      </c>
      <c r="BY129" s="27"/>
      <c r="BZ129" s="27"/>
      <c r="CA129" s="27">
        <f t="shared" ref="CA129" si="2656">SUM(CA122:CA128)</f>
        <v>0</v>
      </c>
      <c r="CB129" s="28" t="e">
        <f t="shared" ref="CB129" si="2657">((CA129+CC129)/7)/BY128</f>
        <v>#DIV/0!</v>
      </c>
      <c r="CC129" s="27">
        <f t="shared" ref="CC129" si="2658">SUM(CC122:CC128)</f>
        <v>0</v>
      </c>
      <c r="CD129" s="28" t="e">
        <f t="shared" ref="CD129" si="2659">(CC129/(CC129+CA129))</f>
        <v>#DIV/0!</v>
      </c>
      <c r="CE129" s="27"/>
      <c r="CF129" s="27"/>
      <c r="CG129" s="29" t="e">
        <f t="shared" ref="CG129:CH129" si="2660">CG127/CG126*100-100</f>
        <v>#DIV/0!</v>
      </c>
      <c r="CH129" s="72" t="e">
        <f t="shared" si="2660"/>
        <v>#DIV/0!</v>
      </c>
      <c r="CI129" s="26">
        <f t="shared" ref="CI129:CJ129" si="2661">SUM(CI122:CI128)</f>
        <v>0</v>
      </c>
      <c r="CJ129" s="27">
        <f t="shared" si="2661"/>
        <v>0</v>
      </c>
      <c r="CK129" s="27"/>
      <c r="CL129" s="27"/>
      <c r="CM129" s="27">
        <f t="shared" ref="CM129" si="2662">SUM(CM122:CM128)</f>
        <v>0</v>
      </c>
      <c r="CN129" s="28" t="e">
        <f t="shared" ref="CN129" si="2663">((CM129+CO129)/7)/CK128</f>
        <v>#DIV/0!</v>
      </c>
      <c r="CO129" s="27">
        <f t="shared" ref="CO129" si="2664">SUM(CO122:CO128)</f>
        <v>0</v>
      </c>
      <c r="CP129" s="28" t="e">
        <f t="shared" ref="CP129" si="2665">(CO129/(CO129+CM129))</f>
        <v>#DIV/0!</v>
      </c>
      <c r="CQ129" s="27"/>
      <c r="CR129" s="27"/>
      <c r="CS129" s="29" t="e">
        <f t="shared" ref="CS129:CT129" si="2666">CS127/CS126*100-100</f>
        <v>#DIV/0!</v>
      </c>
      <c r="CT129" s="72" t="e">
        <f t="shared" si="2666"/>
        <v>#DIV/0!</v>
      </c>
      <c r="CU129" s="26">
        <f t="shared" ref="CU129:CV129" si="2667">SUM(CU122:CU128)</f>
        <v>0</v>
      </c>
      <c r="CV129" s="27">
        <f t="shared" si="2667"/>
        <v>0</v>
      </c>
      <c r="CW129" s="27"/>
      <c r="CX129" s="27"/>
      <c r="CY129" s="27">
        <f t="shared" ref="CY129" si="2668">SUM(CY122:CY128)</f>
        <v>0</v>
      </c>
      <c r="CZ129" s="28" t="e">
        <f t="shared" ref="CZ129" si="2669">((CY129+DA129)/7)/CW128</f>
        <v>#DIV/0!</v>
      </c>
      <c r="DA129" s="27">
        <f t="shared" ref="DA129" si="2670">SUM(DA122:DA128)</f>
        <v>0</v>
      </c>
      <c r="DB129" s="28" t="e">
        <f t="shared" ref="DB129" si="2671">(DA129/(DA129+CY129))</f>
        <v>#DIV/0!</v>
      </c>
      <c r="DC129" s="27"/>
      <c r="DD129" s="27"/>
      <c r="DE129" s="29" t="e">
        <f t="shared" ref="DE129:DF129" si="2672">DE127/DE126*100-100</f>
        <v>#DIV/0!</v>
      </c>
      <c r="DF129" s="72" t="e">
        <f t="shared" si="2672"/>
        <v>#DIV/0!</v>
      </c>
      <c r="DG129" s="26">
        <f t="shared" ref="DG129:DH129" si="2673">SUM(DG122:DG128)</f>
        <v>0</v>
      </c>
      <c r="DH129" s="27">
        <f t="shared" si="2673"/>
        <v>0</v>
      </c>
      <c r="DI129" s="27"/>
      <c r="DJ129" s="27"/>
      <c r="DK129" s="27">
        <f t="shared" ref="DK129" si="2674">SUM(DK122:DK128)</f>
        <v>0</v>
      </c>
      <c r="DL129" s="28" t="e">
        <f t="shared" ref="DL129" si="2675">((DK129+DM129)/7)/DI128</f>
        <v>#DIV/0!</v>
      </c>
      <c r="DM129" s="27">
        <f t="shared" ref="DM129" si="2676">SUM(DM122:DM128)</f>
        <v>0</v>
      </c>
      <c r="DN129" s="28" t="e">
        <f t="shared" ref="DN129" si="2677">(DM129/(DM129+DK129))</f>
        <v>#DIV/0!</v>
      </c>
      <c r="DO129" s="27"/>
      <c r="DP129" s="27"/>
      <c r="DQ129" s="29" t="e">
        <f t="shared" ref="DQ129:DR129" si="2678">DQ127/DQ126*100-100</f>
        <v>#DIV/0!</v>
      </c>
      <c r="DR129" s="72" t="e">
        <f t="shared" si="2678"/>
        <v>#DIV/0!</v>
      </c>
      <c r="DS129" s="26">
        <f t="shared" ref="DS129:DT129" si="2679">SUM(DS122:DS128)</f>
        <v>0</v>
      </c>
      <c r="DT129" s="27">
        <f t="shared" si="2679"/>
        <v>0</v>
      </c>
      <c r="DU129" s="27"/>
      <c r="DV129" s="27"/>
      <c r="DW129" s="27">
        <f t="shared" ref="DW129" si="2680">SUM(DW122:DW128)</f>
        <v>0</v>
      </c>
      <c r="DX129" s="28" t="e">
        <f t="shared" ref="DX129" si="2681">((DW129+DY129)/7)/DU128</f>
        <v>#DIV/0!</v>
      </c>
      <c r="DY129" s="27">
        <f t="shared" ref="DY129" si="2682">SUM(DY122:DY128)</f>
        <v>0</v>
      </c>
      <c r="DZ129" s="28" t="e">
        <f t="shared" ref="DZ129" si="2683">(DY129/(DY129+DW129))</f>
        <v>#DIV/0!</v>
      </c>
      <c r="EA129" s="27"/>
      <c r="EB129" s="27"/>
      <c r="EC129" s="29" t="e">
        <f t="shared" ref="EC129:ED129" si="2684">EC127/EC126*100-100</f>
        <v>#DIV/0!</v>
      </c>
      <c r="ED129" s="72" t="e">
        <f t="shared" si="2684"/>
        <v>#DIV/0!</v>
      </c>
      <c r="EE129" s="26">
        <f t="shared" ref="EE129:EF129" si="2685">SUM(EE122:EE128)</f>
        <v>0</v>
      </c>
      <c r="EF129" s="27">
        <f t="shared" si="2685"/>
        <v>0</v>
      </c>
      <c r="EG129" s="27"/>
      <c r="EH129" s="27"/>
      <c r="EI129" s="27">
        <f t="shared" ref="EI129" si="2686">SUM(EI122:EI128)</f>
        <v>0</v>
      </c>
      <c r="EJ129" s="28" t="e">
        <f t="shared" ref="EJ129" si="2687">((EI129+EK129)/7)/EG128</f>
        <v>#DIV/0!</v>
      </c>
      <c r="EK129" s="27">
        <f t="shared" ref="EK129" si="2688">SUM(EK122:EK128)</f>
        <v>0</v>
      </c>
      <c r="EL129" s="28" t="e">
        <f t="shared" ref="EL129" si="2689">(EK129/(EK129+EI129))</f>
        <v>#DIV/0!</v>
      </c>
      <c r="EM129" s="27"/>
      <c r="EN129" s="27"/>
      <c r="EO129" s="29" t="e">
        <f t="shared" ref="EO129:EP129" si="2690">EO127/EO126*100-100</f>
        <v>#DIV/0!</v>
      </c>
      <c r="EP129" s="72" t="e">
        <f t="shared" si="2690"/>
        <v>#DIV/0!</v>
      </c>
      <c r="EQ129" s="26">
        <f t="shared" ref="EQ129:ER129" si="2691">SUM(EQ122:EQ128)</f>
        <v>0</v>
      </c>
      <c r="ER129" s="27">
        <f t="shared" si="2691"/>
        <v>0</v>
      </c>
      <c r="ES129" s="27"/>
      <c r="ET129" s="27"/>
      <c r="EU129" s="27">
        <f t="shared" ref="EU129" si="2692">SUM(EU122:EU128)</f>
        <v>0</v>
      </c>
      <c r="EV129" s="28" t="e">
        <f t="shared" ref="EV129" si="2693">((EU129+EW129)/7)/ES128</f>
        <v>#DIV/0!</v>
      </c>
      <c r="EW129" s="27">
        <f t="shared" ref="EW129" si="2694">SUM(EW122:EW128)</f>
        <v>0</v>
      </c>
      <c r="EX129" s="28" t="e">
        <f t="shared" ref="EX129" si="2695">(EW129/(EW129+EU129))</f>
        <v>#DIV/0!</v>
      </c>
      <c r="EY129" s="27"/>
      <c r="EZ129" s="27"/>
      <c r="FA129" s="29" t="e">
        <f t="shared" ref="FA129:FB129" si="2696">FA127/FA126*100-100</f>
        <v>#DIV/0!</v>
      </c>
      <c r="FB129" s="72" t="e">
        <f t="shared" si="2696"/>
        <v>#DIV/0!</v>
      </c>
      <c r="FC129" s="26">
        <f t="shared" ref="FC129:FD129" si="2697">SUM(FC122:FC128)</f>
        <v>0</v>
      </c>
      <c r="FD129" s="27">
        <f t="shared" si="2697"/>
        <v>0</v>
      </c>
      <c r="FE129" s="27"/>
      <c r="FF129" s="27"/>
      <c r="FG129" s="27">
        <f t="shared" ref="FG129" si="2698">SUM(FG122:FG128)</f>
        <v>0</v>
      </c>
      <c r="FH129" s="28" t="e">
        <f t="shared" ref="FH129" si="2699">((FG129+FI129)/7)/FE128</f>
        <v>#DIV/0!</v>
      </c>
      <c r="FI129" s="27">
        <f t="shared" ref="FI129" si="2700">SUM(FI122:FI128)</f>
        <v>0</v>
      </c>
      <c r="FJ129" s="28" t="e">
        <f t="shared" ref="FJ129" si="2701">(FI129/(FI129+FG129))</f>
        <v>#DIV/0!</v>
      </c>
      <c r="FK129" s="27"/>
      <c r="FL129" s="27"/>
      <c r="FM129" s="29" t="e">
        <f t="shared" ref="FM129:FN129" si="2702">FM127/FM126*100-100</f>
        <v>#DIV/0!</v>
      </c>
      <c r="FN129" s="72" t="e">
        <f t="shared" si="2702"/>
        <v>#DIV/0!</v>
      </c>
      <c r="FO129" s="26">
        <f t="shared" ref="FO129:FP129" si="2703">SUM(FO122:FO128)</f>
        <v>0</v>
      </c>
      <c r="FP129" s="27">
        <f t="shared" si="2703"/>
        <v>0</v>
      </c>
      <c r="FQ129" s="27"/>
      <c r="FR129" s="27"/>
      <c r="FS129" s="27">
        <f t="shared" ref="FS129" si="2704">SUM(FS122:FS128)</f>
        <v>0</v>
      </c>
      <c r="FT129" s="28" t="e">
        <f t="shared" ref="FT129" si="2705">((FS129+FU129)/7)/FQ128</f>
        <v>#DIV/0!</v>
      </c>
      <c r="FU129" s="27">
        <f t="shared" ref="FU129" si="2706">SUM(FU122:FU128)</f>
        <v>0</v>
      </c>
      <c r="FV129" s="28" t="e">
        <f t="shared" ref="FV129" si="2707">(FU129/(FU129+FS129))</f>
        <v>#DIV/0!</v>
      </c>
      <c r="FW129" s="27"/>
      <c r="FX129" s="27"/>
      <c r="FY129" s="29" t="e">
        <f t="shared" ref="FY129:FZ129" si="2708">FY127/FY126*100-100</f>
        <v>#DIV/0!</v>
      </c>
      <c r="FZ129" s="72" t="e">
        <f t="shared" si="2708"/>
        <v>#DIV/0!</v>
      </c>
      <c r="GA129" s="26">
        <f t="shared" ref="GA129:GB129" si="2709">SUM(GA122:GA128)</f>
        <v>0</v>
      </c>
      <c r="GB129" s="27">
        <f t="shared" si="2709"/>
        <v>0</v>
      </c>
      <c r="GC129" s="27"/>
      <c r="GD129" s="27"/>
      <c r="GE129" s="27">
        <f t="shared" ref="GE129" si="2710">SUM(GE122:GE128)</f>
        <v>0</v>
      </c>
      <c r="GF129" s="28" t="e">
        <f t="shared" ref="GF129" si="2711">((GE129+GG129)/7)/GC128</f>
        <v>#DIV/0!</v>
      </c>
      <c r="GG129" s="27">
        <f t="shared" ref="GG129" si="2712">SUM(GG122:GG128)</f>
        <v>0</v>
      </c>
      <c r="GH129" s="28" t="e">
        <f t="shared" ref="GH129" si="2713">(GG129/(GG129+GE129))</f>
        <v>#DIV/0!</v>
      </c>
      <c r="GI129" s="27"/>
      <c r="GJ129" s="27"/>
      <c r="GK129" s="29" t="e">
        <f t="shared" ref="GK129:GL129" si="2714">GK127/GK126*100-100</f>
        <v>#DIV/0!</v>
      </c>
      <c r="GL129" s="72" t="e">
        <f t="shared" si="2714"/>
        <v>#DIV/0!</v>
      </c>
      <c r="GM129" s="26">
        <f t="shared" ref="GM129:GN129" si="2715">SUM(GM122:GM128)</f>
        <v>0</v>
      </c>
      <c r="GN129" s="27">
        <f t="shared" si="2715"/>
        <v>0</v>
      </c>
      <c r="GO129" s="27"/>
      <c r="GP129" s="27"/>
      <c r="GQ129" s="27">
        <f t="shared" ref="GQ129" si="2716">SUM(GQ122:GQ128)</f>
        <v>0</v>
      </c>
      <c r="GR129" s="28" t="e">
        <f t="shared" ref="GR129" si="2717">((GQ129+GS129)/7)/GO128</f>
        <v>#DIV/0!</v>
      </c>
      <c r="GS129" s="27">
        <f t="shared" ref="GS129" si="2718">SUM(GS122:GS128)</f>
        <v>0</v>
      </c>
      <c r="GT129" s="28" t="e">
        <f t="shared" ref="GT129" si="2719">(GS129/(GS129+GQ129))</f>
        <v>#DIV/0!</v>
      </c>
      <c r="GU129" s="27"/>
      <c r="GV129" s="27"/>
      <c r="GW129" s="29" t="e">
        <f t="shared" ref="GW129:GX129" si="2720">GW127/GW126*100-100</f>
        <v>#DIV/0!</v>
      </c>
      <c r="GX129" s="72" t="e">
        <f t="shared" si="2720"/>
        <v>#DIV/0!</v>
      </c>
      <c r="GY129" s="26">
        <f t="shared" ref="GY129:GZ129" si="2721">SUM(GY122:GY128)</f>
        <v>0</v>
      </c>
      <c r="GZ129" s="27">
        <f t="shared" si="2721"/>
        <v>0</v>
      </c>
      <c r="HA129" s="27"/>
      <c r="HB129" s="27"/>
      <c r="HC129" s="27">
        <f t="shared" ref="HC129" si="2722">SUM(HC122:HC128)</f>
        <v>0</v>
      </c>
      <c r="HD129" s="28" t="e">
        <f t="shared" ref="HD129" si="2723">((HC129+HE129)/7)/HA128</f>
        <v>#DIV/0!</v>
      </c>
      <c r="HE129" s="27">
        <f t="shared" ref="HE129" si="2724">SUM(HE122:HE128)</f>
        <v>0</v>
      </c>
      <c r="HF129" s="28" t="e">
        <f t="shared" ref="HF129" si="2725">(HE129/(HE129+HC129))</f>
        <v>#DIV/0!</v>
      </c>
      <c r="HG129" s="27"/>
      <c r="HH129" s="27"/>
      <c r="HI129" s="29" t="e">
        <f t="shared" ref="HI129:HJ129" si="2726">HI127/HI126*100-100</f>
        <v>#DIV/0!</v>
      </c>
      <c r="HJ129" s="72" t="e">
        <f t="shared" si="2726"/>
        <v>#DIV/0!</v>
      </c>
      <c r="HK129" s="26">
        <f t="shared" si="2596"/>
        <v>27</v>
      </c>
      <c r="HL129" s="27">
        <f t="shared" si="2597"/>
        <v>0</v>
      </c>
      <c r="HM129" s="27"/>
      <c r="HN129" s="27"/>
      <c r="HO129" s="27">
        <f t="shared" si="2600"/>
        <v>13290</v>
      </c>
      <c r="HP129" s="203">
        <f t="shared" ref="HP129" si="2727">+((HO129)/HM128)/7</f>
        <v>0.57777584557864536</v>
      </c>
      <c r="HQ129" s="62">
        <f t="shared" si="2602"/>
        <v>778</v>
      </c>
      <c r="HR129" s="52">
        <f t="shared" si="2603"/>
        <v>5.8540255831452219E-2</v>
      </c>
      <c r="HS129" s="53">
        <f t="shared" si="2148"/>
        <v>67.7</v>
      </c>
      <c r="HT129" s="54">
        <f t="shared" si="2149"/>
        <v>11943</v>
      </c>
      <c r="HU129" s="53">
        <f t="shared" si="2150"/>
        <v>89.859682312892033</v>
      </c>
      <c r="HV129" s="63">
        <f t="shared" ref="HV129:HW129" si="2728">HV127/HV126*100-100</f>
        <v>13.960452485972326</v>
      </c>
      <c r="HW129" s="72">
        <f t="shared" si="2728"/>
        <v>7.7004851987134089</v>
      </c>
    </row>
    <row r="130" spans="1:231" ht="19.5" thickBot="1" x14ac:dyDescent="0.3">
      <c r="A130" s="56"/>
      <c r="B130" s="81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5">
        <f t="shared" ref="HK130:HL130" si="2729">HK129/HM119</f>
        <v>8.1497132508300627E-3</v>
      </c>
      <c r="HL130" s="68">
        <f t="shared" si="2729"/>
        <v>0</v>
      </c>
      <c r="HM130" s="45"/>
      <c r="HN130" s="45"/>
      <c r="HO130" s="45"/>
      <c r="HP130" s="207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210">
        <v>39</v>
      </c>
      <c r="B131" s="73">
        <f t="shared" ref="B131" si="2730">B128+1</f>
        <v>44603</v>
      </c>
      <c r="C131" s="33"/>
      <c r="D131" s="34"/>
      <c r="E131" s="34">
        <f t="shared" ref="E131:F131" si="2731">E128-C131</f>
        <v>638</v>
      </c>
      <c r="F131" s="34">
        <f t="shared" si="2731"/>
        <v>47</v>
      </c>
      <c r="G131" s="34">
        <v>332</v>
      </c>
      <c r="H131" s="35">
        <f t="shared" ref="H131:H137" si="2732">((G131+I131)/E131)</f>
        <v>0.56739811912225702</v>
      </c>
      <c r="I131" s="34">
        <v>30</v>
      </c>
      <c r="J131" s="35">
        <f t="shared" ref="J131:J137" si="2733">I131/(G131+I131)</f>
        <v>8.2872928176795577E-2</v>
      </c>
      <c r="K131" s="36"/>
      <c r="L131" s="34"/>
      <c r="M131" s="34"/>
      <c r="N131" s="37"/>
      <c r="O131" s="33"/>
      <c r="P131" s="34"/>
      <c r="Q131" s="34">
        <f t="shared" ref="Q131" si="2734">Q128-O131</f>
        <v>597</v>
      </c>
      <c r="R131" s="34">
        <f t="shared" ref="R131" si="2735">R128-P131</f>
        <v>47</v>
      </c>
      <c r="S131" s="34">
        <v>333</v>
      </c>
      <c r="T131" s="35">
        <f t="shared" ref="T131:T137" si="2736">((S131+U131)/Q131)</f>
        <v>0.60134003350083753</v>
      </c>
      <c r="U131" s="34">
        <v>26</v>
      </c>
      <c r="V131" s="35">
        <f t="shared" ref="V131:V137" si="2737">U131/(S131+U131)</f>
        <v>7.2423398328690811E-2</v>
      </c>
      <c r="W131" s="36"/>
      <c r="X131" s="34"/>
      <c r="Y131" s="34"/>
      <c r="Z131" s="37"/>
      <c r="AA131" s="33"/>
      <c r="AB131" s="34"/>
      <c r="AC131" s="34">
        <f t="shared" ref="AC131" si="2738">AC128-AA131</f>
        <v>628</v>
      </c>
      <c r="AD131" s="34">
        <f t="shared" ref="AD131" si="2739">AD128-AB131</f>
        <v>48</v>
      </c>
      <c r="AE131" s="34">
        <v>330</v>
      </c>
      <c r="AF131" s="35">
        <f t="shared" ref="AF131:AF137" si="2740">((AE131+AG131)/AC131)</f>
        <v>0.56050955414012738</v>
      </c>
      <c r="AG131" s="34">
        <v>22</v>
      </c>
      <c r="AH131" s="35">
        <f t="shared" ref="AH131:AH137" si="2741">AG131/(AE131+AG131)</f>
        <v>6.25E-2</v>
      </c>
      <c r="AI131" s="36"/>
      <c r="AJ131" s="34"/>
      <c r="AK131" s="34"/>
      <c r="AL131" s="37"/>
      <c r="AM131" s="33">
        <v>6</v>
      </c>
      <c r="AN131" s="34"/>
      <c r="AO131" s="34">
        <f t="shared" ref="AO131" si="2742">AO128-AM131</f>
        <v>158</v>
      </c>
      <c r="AP131" s="34">
        <f t="shared" ref="AP131" si="2743">AP128-AN131</f>
        <v>13</v>
      </c>
      <c r="AQ131" s="34">
        <v>91</v>
      </c>
      <c r="AR131" s="35">
        <f t="shared" ref="AR131:AR137" si="2744">((AQ131+AS131)/AO131)</f>
        <v>0.63924050632911389</v>
      </c>
      <c r="AS131" s="34">
        <v>10</v>
      </c>
      <c r="AT131" s="35">
        <f t="shared" ref="AT131:AT137" si="2745">AS131/(AQ131+AS131)</f>
        <v>9.9009900990099015E-2</v>
      </c>
      <c r="AU131" s="36"/>
      <c r="AV131" s="34"/>
      <c r="AW131" s="34"/>
      <c r="AX131" s="37"/>
      <c r="AY131" s="33">
        <v>3</v>
      </c>
      <c r="AZ131" s="34"/>
      <c r="BA131" s="34">
        <f t="shared" ref="BA131" si="2746">BA128-AY131</f>
        <v>630</v>
      </c>
      <c r="BB131" s="34">
        <f t="shared" ref="BB131" si="2747">BB128-AZ131</f>
        <v>49</v>
      </c>
      <c r="BC131" s="34">
        <v>292</v>
      </c>
      <c r="BD131" s="35">
        <f t="shared" ref="BD131:BD137" si="2748">((BC131+BE131)/BA131)</f>
        <v>0.50158730158730158</v>
      </c>
      <c r="BE131" s="34">
        <v>24</v>
      </c>
      <c r="BF131" s="35">
        <f t="shared" ref="BF131:BF137" si="2749">BE131/(BC131+BE131)</f>
        <v>7.5949367088607597E-2</v>
      </c>
      <c r="BG131" s="36"/>
      <c r="BH131" s="34"/>
      <c r="BI131" s="34"/>
      <c r="BJ131" s="37"/>
      <c r="BK131" s="33">
        <v>2</v>
      </c>
      <c r="BL131" s="34"/>
      <c r="BM131" s="34">
        <f t="shared" ref="BM131" si="2750">BM128-BK131</f>
        <v>624</v>
      </c>
      <c r="BN131" s="34">
        <f t="shared" ref="BN131" si="2751">BN128-BL131</f>
        <v>48</v>
      </c>
      <c r="BO131" s="34">
        <v>333</v>
      </c>
      <c r="BP131" s="35">
        <f t="shared" ref="BP131:BP137" si="2752">((BO131+BQ131)/BM131)</f>
        <v>0.5608974358974359</v>
      </c>
      <c r="BQ131" s="34">
        <v>17</v>
      </c>
      <c r="BR131" s="35">
        <f t="shared" ref="BR131:BR137" si="2753">BQ131/(BO131+BQ131)</f>
        <v>4.8571428571428571E-2</v>
      </c>
      <c r="BS131" s="36"/>
      <c r="BT131" s="34"/>
      <c r="BU131" s="34"/>
      <c r="BV131" s="37"/>
      <c r="BW131" s="33"/>
      <c r="BX131" s="34"/>
      <c r="BY131" s="34">
        <f t="shared" ref="BY131:BZ131" si="2754">BY128-BW131</f>
        <v>0</v>
      </c>
      <c r="BZ131" s="34">
        <f t="shared" si="2754"/>
        <v>0</v>
      </c>
      <c r="CA131" s="34"/>
      <c r="CB131" s="35" t="e">
        <f t="shared" ref="CB131:CB137" si="2755">((CA131+CC131)/BY131)</f>
        <v>#DIV/0!</v>
      </c>
      <c r="CC131" s="34"/>
      <c r="CD131" s="35" t="e">
        <f t="shared" ref="CD131:CD137" si="2756">CC131/(CA131+CC131)</f>
        <v>#DIV/0!</v>
      </c>
      <c r="CE131" s="36"/>
      <c r="CF131" s="34"/>
      <c r="CG131" s="34"/>
      <c r="CH131" s="37"/>
      <c r="CI131" s="33"/>
      <c r="CJ131" s="34"/>
      <c r="CK131" s="34">
        <f t="shared" ref="CK131:CL131" si="2757">CK128-CI131</f>
        <v>0</v>
      </c>
      <c r="CL131" s="34">
        <f t="shared" si="2757"/>
        <v>0</v>
      </c>
      <c r="CM131" s="34"/>
      <c r="CN131" s="35" t="e">
        <f t="shared" ref="CN131:CN137" si="2758">((CM131+CO131)/CK131)</f>
        <v>#DIV/0!</v>
      </c>
      <c r="CO131" s="34"/>
      <c r="CP131" s="35" t="e">
        <f t="shared" ref="CP131:CP137" si="2759">CO131/(CM131+CO131)</f>
        <v>#DIV/0!</v>
      </c>
      <c r="CQ131" s="36"/>
      <c r="CR131" s="34"/>
      <c r="CS131" s="34"/>
      <c r="CT131" s="37"/>
      <c r="CU131" s="33"/>
      <c r="CV131" s="34"/>
      <c r="CW131" s="34">
        <f t="shared" ref="CW131:CX131" si="2760">CW128-CU131</f>
        <v>0</v>
      </c>
      <c r="CX131" s="34">
        <f t="shared" si="2760"/>
        <v>0</v>
      </c>
      <c r="CY131" s="34"/>
      <c r="CZ131" s="35" t="e">
        <f t="shared" ref="CZ131:CZ137" si="2761">((CY131+DA131)/CW131)</f>
        <v>#DIV/0!</v>
      </c>
      <c r="DA131" s="34"/>
      <c r="DB131" s="35" t="e">
        <f t="shared" ref="DB131:DB137" si="2762">DA131/(CY131+DA131)</f>
        <v>#DIV/0!</v>
      </c>
      <c r="DC131" s="36"/>
      <c r="DD131" s="34"/>
      <c r="DE131" s="34"/>
      <c r="DF131" s="37"/>
      <c r="DG131" s="33"/>
      <c r="DH131" s="34"/>
      <c r="DI131" s="34">
        <f t="shared" ref="DI131:DJ131" si="2763">DI128-DG131</f>
        <v>0</v>
      </c>
      <c r="DJ131" s="34">
        <f t="shared" si="2763"/>
        <v>0</v>
      </c>
      <c r="DK131" s="34"/>
      <c r="DL131" s="35" t="e">
        <f t="shared" ref="DL131:DL137" si="2764">((DK131+DM131)/DI131)</f>
        <v>#DIV/0!</v>
      </c>
      <c r="DM131" s="34"/>
      <c r="DN131" s="35" t="e">
        <f t="shared" ref="DN131:DN137" si="2765">DM131/(DK131+DM131)</f>
        <v>#DIV/0!</v>
      </c>
      <c r="DO131" s="36"/>
      <c r="DP131" s="34"/>
      <c r="DQ131" s="34"/>
      <c r="DR131" s="37"/>
      <c r="DS131" s="33"/>
      <c r="DT131" s="34"/>
      <c r="DU131" s="34">
        <f t="shared" ref="DU131:DV131" si="2766">DU128-DS131</f>
        <v>0</v>
      </c>
      <c r="DV131" s="34">
        <f t="shared" si="2766"/>
        <v>0</v>
      </c>
      <c r="DW131" s="34"/>
      <c r="DX131" s="35" t="e">
        <f t="shared" ref="DX131:DX137" si="2767">((DW131+DY131)/DU131)</f>
        <v>#DIV/0!</v>
      </c>
      <c r="DY131" s="34"/>
      <c r="DZ131" s="35" t="e">
        <f t="shared" ref="DZ131:DZ137" si="2768">DY131/(DW131+DY131)</f>
        <v>#DIV/0!</v>
      </c>
      <c r="EA131" s="36"/>
      <c r="EB131" s="34"/>
      <c r="EC131" s="34"/>
      <c r="ED131" s="37"/>
      <c r="EE131" s="33"/>
      <c r="EF131" s="34"/>
      <c r="EG131" s="34">
        <f t="shared" ref="EG131:EH131" si="2769">EG128-EE131</f>
        <v>0</v>
      </c>
      <c r="EH131" s="34">
        <f t="shared" si="2769"/>
        <v>0</v>
      </c>
      <c r="EI131" s="34"/>
      <c r="EJ131" s="35" t="e">
        <f t="shared" ref="EJ131:EJ137" si="2770">((EI131+EK131)/EG131)</f>
        <v>#DIV/0!</v>
      </c>
      <c r="EK131" s="34"/>
      <c r="EL131" s="35" t="e">
        <f t="shared" ref="EL131:EL137" si="2771">EK131/(EI131+EK131)</f>
        <v>#DIV/0!</v>
      </c>
      <c r="EM131" s="36"/>
      <c r="EN131" s="34"/>
      <c r="EO131" s="34"/>
      <c r="EP131" s="37"/>
      <c r="EQ131" s="33"/>
      <c r="ER131" s="34"/>
      <c r="ES131" s="34">
        <f t="shared" ref="ES131:ET131" si="2772">ES128-EQ131</f>
        <v>0</v>
      </c>
      <c r="ET131" s="34">
        <f t="shared" si="2772"/>
        <v>0</v>
      </c>
      <c r="EU131" s="34"/>
      <c r="EV131" s="35" t="e">
        <f t="shared" ref="EV131:EV137" si="2773">((EU131+EW131)/ES131)</f>
        <v>#DIV/0!</v>
      </c>
      <c r="EW131" s="34"/>
      <c r="EX131" s="35" t="e">
        <f t="shared" ref="EX131:EX137" si="2774">EW131/(EU131+EW131)</f>
        <v>#DIV/0!</v>
      </c>
      <c r="EY131" s="36"/>
      <c r="EZ131" s="34"/>
      <c r="FA131" s="34"/>
      <c r="FB131" s="37"/>
      <c r="FC131" s="33"/>
      <c r="FD131" s="34"/>
      <c r="FE131" s="34">
        <f t="shared" ref="FE131:FF131" si="2775">FE128-FC131</f>
        <v>0</v>
      </c>
      <c r="FF131" s="34">
        <f t="shared" si="2775"/>
        <v>0</v>
      </c>
      <c r="FG131" s="34"/>
      <c r="FH131" s="35" t="e">
        <f t="shared" ref="FH131:FH137" si="2776">((FG131+FI131)/FE131)</f>
        <v>#DIV/0!</v>
      </c>
      <c r="FI131" s="34"/>
      <c r="FJ131" s="35" t="e">
        <f t="shared" ref="FJ131:FJ137" si="2777">FI131/(FG131+FI131)</f>
        <v>#DIV/0!</v>
      </c>
      <c r="FK131" s="36"/>
      <c r="FL131" s="34"/>
      <c r="FM131" s="34"/>
      <c r="FN131" s="37"/>
      <c r="FO131" s="33"/>
      <c r="FP131" s="34"/>
      <c r="FQ131" s="34">
        <f t="shared" ref="FQ131:FR131" si="2778">FQ128-FO131</f>
        <v>0</v>
      </c>
      <c r="FR131" s="34">
        <f t="shared" si="2778"/>
        <v>0</v>
      </c>
      <c r="FS131" s="34"/>
      <c r="FT131" s="35" t="e">
        <f t="shared" ref="FT131:FT137" si="2779">((FS131+FU131)/FQ131)</f>
        <v>#DIV/0!</v>
      </c>
      <c r="FU131" s="34"/>
      <c r="FV131" s="35" t="e">
        <f t="shared" ref="FV131:FV137" si="2780">FU131/(FS131+FU131)</f>
        <v>#DIV/0!</v>
      </c>
      <c r="FW131" s="36"/>
      <c r="FX131" s="34"/>
      <c r="FY131" s="34"/>
      <c r="FZ131" s="37"/>
      <c r="GA131" s="33"/>
      <c r="GB131" s="34"/>
      <c r="GC131" s="34">
        <f t="shared" ref="GC131:GD131" si="2781">GC128-GA131</f>
        <v>0</v>
      </c>
      <c r="GD131" s="34">
        <f t="shared" si="2781"/>
        <v>0</v>
      </c>
      <c r="GE131" s="34"/>
      <c r="GF131" s="35" t="e">
        <f t="shared" ref="GF131:GF137" si="2782">((GE131+GG131)/GC131)</f>
        <v>#DIV/0!</v>
      </c>
      <c r="GG131" s="34"/>
      <c r="GH131" s="35" t="e">
        <f t="shared" ref="GH131:GH137" si="2783">GG131/(GE131+GG131)</f>
        <v>#DIV/0!</v>
      </c>
      <c r="GI131" s="36"/>
      <c r="GJ131" s="34"/>
      <c r="GK131" s="34"/>
      <c r="GL131" s="37"/>
      <c r="GM131" s="33"/>
      <c r="GN131" s="34"/>
      <c r="GO131" s="34">
        <f t="shared" ref="GO131:GP131" si="2784">GO128-GM131</f>
        <v>0</v>
      </c>
      <c r="GP131" s="34">
        <f t="shared" si="2784"/>
        <v>0</v>
      </c>
      <c r="GQ131" s="34"/>
      <c r="GR131" s="35" t="e">
        <f t="shared" ref="GR131:GR137" si="2785">((GQ131+GS131)/GO131)</f>
        <v>#DIV/0!</v>
      </c>
      <c r="GS131" s="34"/>
      <c r="GT131" s="35" t="e">
        <f t="shared" ref="GT131:GT137" si="2786">GS131/(GQ131+GS131)</f>
        <v>#DIV/0!</v>
      </c>
      <c r="GU131" s="36"/>
      <c r="GV131" s="34"/>
      <c r="GW131" s="34"/>
      <c r="GX131" s="37"/>
      <c r="GY131" s="33"/>
      <c r="GZ131" s="34"/>
      <c r="HA131" s="34">
        <f t="shared" ref="HA131:HB131" si="2787">HA128-GY131</f>
        <v>0</v>
      </c>
      <c r="HB131" s="34">
        <f t="shared" si="2787"/>
        <v>0</v>
      </c>
      <c r="HC131" s="34"/>
      <c r="HD131" s="35" t="e">
        <f t="shared" ref="HD131:HD137" si="2788">((HC131+HE131)/HA131)</f>
        <v>#DIV/0!</v>
      </c>
      <c r="HE131" s="34"/>
      <c r="HF131" s="35" t="e">
        <f t="shared" ref="HF131:HF137" si="2789">HE131/(HC131+HE131)</f>
        <v>#DIV/0!</v>
      </c>
      <c r="HG131" s="36"/>
      <c r="HH131" s="34"/>
      <c r="HI131" s="34"/>
      <c r="HJ131" s="37"/>
      <c r="HK131" s="33">
        <f t="shared" ref="HK131:HK138" si="2790">+C131+O131+AA131+AM131+AY131+BK131+BW131+CI131+CU131+DG131+DS131+EE131+EQ131+FC131+FO131+GA131+GM131+GY131</f>
        <v>11</v>
      </c>
      <c r="HL131" s="34">
        <f t="shared" ref="HL131:HL138" si="2791">+D131+P131+AB131+AN131+AZ131+BL131+BX131+CJ131+CV131+DH131+DT131+EF131+ER131+FD131+FP131+GB131+GN131+GZ131</f>
        <v>0</v>
      </c>
      <c r="HM131" s="34">
        <f t="shared" ref="HM131:HM137" si="2792">+E131+Q131+AC131+AO131+BA131+BM131+BY131+CK131+CW131+DI131+DU131+EG131+ES131+FE131+FQ131+GC131+GO131+HA131</f>
        <v>3275</v>
      </c>
      <c r="HN131" s="34">
        <f t="shared" ref="HN131:HN137" si="2793">+F131+R131+AD131+AP131+BB131+BN131+BZ131+CL131+CX131+DJ131+DV131+EH131+ET131+FF131+FR131+GD131+GP131+HB131</f>
        <v>252</v>
      </c>
      <c r="HO131" s="34">
        <f t="shared" ref="HO131:HO138" si="2794">+G131+S131+AE131+AQ131+BC131+BO131+CA131+CM131+CY131+DK131+DW131+EI131+EU131+FG131+FS131+GE131+GQ131+HC131+I131+U131+AG131+AS131+BE131+BQ131+CC131+CO131+DA131+DM131+DY131+EK131+EW131+FI131+FU131+GG131+GS131+HE131</f>
        <v>1840</v>
      </c>
      <c r="HP131" s="201">
        <f t="shared" ref="HP131:HP137" si="2795">+(HO131)/HM131</f>
        <v>0.56183206106870232</v>
      </c>
      <c r="HQ131" s="48">
        <f t="shared" ref="HQ131:HQ138" si="2796">+I131+U131+AG131+AS131+BE131+BQ131+CC131+CO131+DA131+DM131+DY131+EK131+EW131+FI131+FU131+GG131+GS131+HE131</f>
        <v>129</v>
      </c>
      <c r="HR131" s="35">
        <f t="shared" ref="HR131:HR138" si="2797">+(HQ131/(HO131))</f>
        <v>7.0108695652173911E-2</v>
      </c>
      <c r="HS131" s="49">
        <v>68.2</v>
      </c>
      <c r="HT131" s="50">
        <v>1642</v>
      </c>
      <c r="HU131" s="49">
        <f t="shared" ref="HU131:HU137" si="2798">+HT131/HO131*100</f>
        <v>89.239130434782609</v>
      </c>
      <c r="HV131" s="48"/>
      <c r="HW131" s="37"/>
    </row>
    <row r="132" spans="1:231" ht="18.75" x14ac:dyDescent="0.25">
      <c r="A132" s="211"/>
      <c r="B132" s="41">
        <f t="shared" si="1844"/>
        <v>44604</v>
      </c>
      <c r="C132" s="10"/>
      <c r="D132" s="11"/>
      <c r="E132" s="74">
        <f t="shared" ref="E132" si="2799">E131-C132</f>
        <v>638</v>
      </c>
      <c r="F132" s="74">
        <f t="shared" ref="F132:F137" si="2800">F131-D132</f>
        <v>47</v>
      </c>
      <c r="G132" s="11">
        <v>381</v>
      </c>
      <c r="H132" s="12">
        <f t="shared" si="2732"/>
        <v>0.63322884012539182</v>
      </c>
      <c r="I132" s="11">
        <v>23</v>
      </c>
      <c r="J132" s="12">
        <f t="shared" si="2733"/>
        <v>5.6930693069306933E-2</v>
      </c>
      <c r="K132" s="13"/>
      <c r="L132" s="11"/>
      <c r="M132" s="11"/>
      <c r="N132" s="14"/>
      <c r="O132" s="10"/>
      <c r="P132" s="11"/>
      <c r="Q132" s="74">
        <f t="shared" ref="Q132:Q137" si="2801">Q131-O132</f>
        <v>597</v>
      </c>
      <c r="R132" s="74">
        <f t="shared" ref="R132:R137" si="2802">R131-P132</f>
        <v>47</v>
      </c>
      <c r="S132" s="11">
        <v>303</v>
      </c>
      <c r="T132" s="12">
        <f t="shared" si="2736"/>
        <v>0.542713567839196</v>
      </c>
      <c r="U132" s="11">
        <v>21</v>
      </c>
      <c r="V132" s="12">
        <f t="shared" si="2737"/>
        <v>6.4814814814814811E-2</v>
      </c>
      <c r="W132" s="13"/>
      <c r="X132" s="11"/>
      <c r="Y132" s="11"/>
      <c r="Z132" s="14"/>
      <c r="AA132" s="10">
        <v>1</v>
      </c>
      <c r="AB132" s="11"/>
      <c r="AC132" s="74">
        <f t="shared" ref="AC132:AC137" si="2803">AC131-AA132</f>
        <v>627</v>
      </c>
      <c r="AD132" s="74">
        <f t="shared" ref="AD132:AD137" si="2804">AD131-AB132</f>
        <v>48</v>
      </c>
      <c r="AE132" s="11">
        <v>369</v>
      </c>
      <c r="AF132" s="12">
        <f t="shared" si="2740"/>
        <v>0.61722488038277512</v>
      </c>
      <c r="AG132" s="11">
        <v>18</v>
      </c>
      <c r="AH132" s="12">
        <f t="shared" si="2741"/>
        <v>4.6511627906976744E-2</v>
      </c>
      <c r="AI132" s="13"/>
      <c r="AJ132" s="11"/>
      <c r="AK132" s="11"/>
      <c r="AL132" s="14"/>
      <c r="AM132" s="10"/>
      <c r="AN132" s="11"/>
      <c r="AO132" s="74">
        <f t="shared" ref="AO132:AO137" si="2805">AO131-AM132</f>
        <v>158</v>
      </c>
      <c r="AP132" s="74">
        <f t="shared" ref="AP132:AP137" si="2806">AP131-AN132</f>
        <v>13</v>
      </c>
      <c r="AQ132" s="11">
        <v>92</v>
      </c>
      <c r="AR132" s="12">
        <f t="shared" si="2744"/>
        <v>0.63924050632911389</v>
      </c>
      <c r="AS132" s="11">
        <v>9</v>
      </c>
      <c r="AT132" s="12">
        <f t="shared" si="2745"/>
        <v>8.9108910891089105E-2</v>
      </c>
      <c r="AU132" s="13"/>
      <c r="AV132" s="11"/>
      <c r="AW132" s="11"/>
      <c r="AX132" s="14"/>
      <c r="AY132" s="10"/>
      <c r="AZ132" s="11"/>
      <c r="BA132" s="74">
        <f t="shared" ref="BA132:BA137" si="2807">BA131-AY132</f>
        <v>630</v>
      </c>
      <c r="BB132" s="74">
        <f t="shared" ref="BB132:BB137" si="2808">BB131-AZ132</f>
        <v>49</v>
      </c>
      <c r="BC132" s="11">
        <v>340</v>
      </c>
      <c r="BD132" s="12">
        <f t="shared" si="2748"/>
        <v>0.56507936507936507</v>
      </c>
      <c r="BE132" s="11">
        <v>16</v>
      </c>
      <c r="BF132" s="12">
        <f t="shared" si="2749"/>
        <v>4.49438202247191E-2</v>
      </c>
      <c r="BG132" s="13"/>
      <c r="BH132" s="11"/>
      <c r="BI132" s="11"/>
      <c r="BJ132" s="14"/>
      <c r="BK132" s="10">
        <v>1</v>
      </c>
      <c r="BL132" s="11"/>
      <c r="BM132" s="74">
        <f t="shared" ref="BM132:BM137" si="2809">BM131-BK132</f>
        <v>623</v>
      </c>
      <c r="BN132" s="74">
        <f t="shared" ref="BN132:BN137" si="2810">BN131-BL132</f>
        <v>48</v>
      </c>
      <c r="BO132" s="11">
        <v>327</v>
      </c>
      <c r="BP132" s="12">
        <f t="shared" si="2752"/>
        <v>0.5489566613162119</v>
      </c>
      <c r="BQ132" s="11">
        <v>15</v>
      </c>
      <c r="BR132" s="12">
        <f t="shared" si="2753"/>
        <v>4.3859649122807015E-2</v>
      </c>
      <c r="BS132" s="13"/>
      <c r="BT132" s="11"/>
      <c r="BU132" s="11"/>
      <c r="BV132" s="14"/>
      <c r="BW132" s="10"/>
      <c r="BX132" s="11"/>
      <c r="BY132" s="74">
        <f t="shared" ref="BY132:BZ137" si="2811">BY131-BW132</f>
        <v>0</v>
      </c>
      <c r="BZ132" s="74">
        <f t="shared" si="2811"/>
        <v>0</v>
      </c>
      <c r="CA132" s="11"/>
      <c r="CB132" s="12" t="e">
        <f t="shared" si="2755"/>
        <v>#DIV/0!</v>
      </c>
      <c r="CC132" s="11"/>
      <c r="CD132" s="12" t="e">
        <f t="shared" si="2756"/>
        <v>#DIV/0!</v>
      </c>
      <c r="CE132" s="13"/>
      <c r="CF132" s="11"/>
      <c r="CG132" s="11"/>
      <c r="CH132" s="14"/>
      <c r="CI132" s="10"/>
      <c r="CJ132" s="11"/>
      <c r="CK132" s="74">
        <f t="shared" ref="CK132:CL137" si="2812">CK131-CI132</f>
        <v>0</v>
      </c>
      <c r="CL132" s="74">
        <f t="shared" si="2812"/>
        <v>0</v>
      </c>
      <c r="CM132" s="11"/>
      <c r="CN132" s="12" t="e">
        <f t="shared" si="2758"/>
        <v>#DIV/0!</v>
      </c>
      <c r="CO132" s="11"/>
      <c r="CP132" s="12" t="e">
        <f t="shared" si="2759"/>
        <v>#DIV/0!</v>
      </c>
      <c r="CQ132" s="13"/>
      <c r="CR132" s="11"/>
      <c r="CS132" s="11"/>
      <c r="CT132" s="14"/>
      <c r="CU132" s="10"/>
      <c r="CV132" s="11"/>
      <c r="CW132" s="74">
        <f t="shared" ref="CW132:CX137" si="2813">CW131-CU132</f>
        <v>0</v>
      </c>
      <c r="CX132" s="74">
        <f t="shared" si="2813"/>
        <v>0</v>
      </c>
      <c r="CY132" s="11"/>
      <c r="CZ132" s="12" t="e">
        <f t="shared" si="2761"/>
        <v>#DIV/0!</v>
      </c>
      <c r="DA132" s="11"/>
      <c r="DB132" s="12" t="e">
        <f t="shared" si="2762"/>
        <v>#DIV/0!</v>
      </c>
      <c r="DC132" s="13"/>
      <c r="DD132" s="11"/>
      <c r="DE132" s="11"/>
      <c r="DF132" s="14"/>
      <c r="DG132" s="10"/>
      <c r="DH132" s="11"/>
      <c r="DI132" s="74">
        <f t="shared" ref="DI132:DJ137" si="2814">DI131-DG132</f>
        <v>0</v>
      </c>
      <c r="DJ132" s="74">
        <f t="shared" si="2814"/>
        <v>0</v>
      </c>
      <c r="DK132" s="11"/>
      <c r="DL132" s="12" t="e">
        <f t="shared" si="2764"/>
        <v>#DIV/0!</v>
      </c>
      <c r="DM132" s="11"/>
      <c r="DN132" s="12" t="e">
        <f t="shared" si="2765"/>
        <v>#DIV/0!</v>
      </c>
      <c r="DO132" s="13"/>
      <c r="DP132" s="11"/>
      <c r="DQ132" s="11"/>
      <c r="DR132" s="14"/>
      <c r="DS132" s="10"/>
      <c r="DT132" s="11"/>
      <c r="DU132" s="74">
        <f t="shared" ref="DU132:DV137" si="2815">DU131-DS132</f>
        <v>0</v>
      </c>
      <c r="DV132" s="74">
        <f t="shared" si="2815"/>
        <v>0</v>
      </c>
      <c r="DW132" s="11"/>
      <c r="DX132" s="12" t="e">
        <f t="shared" si="2767"/>
        <v>#DIV/0!</v>
      </c>
      <c r="DY132" s="11"/>
      <c r="DZ132" s="12" t="e">
        <f t="shared" si="2768"/>
        <v>#DIV/0!</v>
      </c>
      <c r="EA132" s="13"/>
      <c r="EB132" s="11"/>
      <c r="EC132" s="11"/>
      <c r="ED132" s="14"/>
      <c r="EE132" s="10"/>
      <c r="EF132" s="11"/>
      <c r="EG132" s="74">
        <f t="shared" ref="EG132:EH137" si="2816">EG131-EE132</f>
        <v>0</v>
      </c>
      <c r="EH132" s="74">
        <f t="shared" si="2816"/>
        <v>0</v>
      </c>
      <c r="EI132" s="11"/>
      <c r="EJ132" s="12" t="e">
        <f t="shared" si="2770"/>
        <v>#DIV/0!</v>
      </c>
      <c r="EK132" s="11"/>
      <c r="EL132" s="12" t="e">
        <f t="shared" si="2771"/>
        <v>#DIV/0!</v>
      </c>
      <c r="EM132" s="13"/>
      <c r="EN132" s="11"/>
      <c r="EO132" s="11"/>
      <c r="EP132" s="14"/>
      <c r="EQ132" s="10"/>
      <c r="ER132" s="11"/>
      <c r="ES132" s="74">
        <f t="shared" ref="ES132:ET137" si="2817">ES131-EQ132</f>
        <v>0</v>
      </c>
      <c r="ET132" s="74">
        <f t="shared" si="2817"/>
        <v>0</v>
      </c>
      <c r="EU132" s="11"/>
      <c r="EV132" s="12" t="e">
        <f t="shared" si="2773"/>
        <v>#DIV/0!</v>
      </c>
      <c r="EW132" s="11"/>
      <c r="EX132" s="12" t="e">
        <f t="shared" si="2774"/>
        <v>#DIV/0!</v>
      </c>
      <c r="EY132" s="13"/>
      <c r="EZ132" s="11"/>
      <c r="FA132" s="11"/>
      <c r="FB132" s="14"/>
      <c r="FC132" s="10"/>
      <c r="FD132" s="11"/>
      <c r="FE132" s="74">
        <f t="shared" ref="FE132:FF137" si="2818">FE131-FC132</f>
        <v>0</v>
      </c>
      <c r="FF132" s="74">
        <f t="shared" si="2818"/>
        <v>0</v>
      </c>
      <c r="FG132" s="11"/>
      <c r="FH132" s="12" t="e">
        <f t="shared" si="2776"/>
        <v>#DIV/0!</v>
      </c>
      <c r="FI132" s="11"/>
      <c r="FJ132" s="12" t="e">
        <f t="shared" si="2777"/>
        <v>#DIV/0!</v>
      </c>
      <c r="FK132" s="13"/>
      <c r="FL132" s="11"/>
      <c r="FM132" s="11"/>
      <c r="FN132" s="14"/>
      <c r="FO132" s="10"/>
      <c r="FP132" s="11"/>
      <c r="FQ132" s="74">
        <f t="shared" ref="FQ132:FR137" si="2819">FQ131-FO132</f>
        <v>0</v>
      </c>
      <c r="FR132" s="74">
        <f t="shared" si="2819"/>
        <v>0</v>
      </c>
      <c r="FS132" s="11"/>
      <c r="FT132" s="12" t="e">
        <f t="shared" si="2779"/>
        <v>#DIV/0!</v>
      </c>
      <c r="FU132" s="11"/>
      <c r="FV132" s="12" t="e">
        <f t="shared" si="2780"/>
        <v>#DIV/0!</v>
      </c>
      <c r="FW132" s="13"/>
      <c r="FX132" s="11"/>
      <c r="FY132" s="11"/>
      <c r="FZ132" s="14"/>
      <c r="GA132" s="10"/>
      <c r="GB132" s="11"/>
      <c r="GC132" s="74">
        <f t="shared" ref="GC132:GD137" si="2820">GC131-GA132</f>
        <v>0</v>
      </c>
      <c r="GD132" s="74">
        <f t="shared" si="2820"/>
        <v>0</v>
      </c>
      <c r="GE132" s="11"/>
      <c r="GF132" s="12" t="e">
        <f t="shared" si="2782"/>
        <v>#DIV/0!</v>
      </c>
      <c r="GG132" s="11"/>
      <c r="GH132" s="12" t="e">
        <f t="shared" si="2783"/>
        <v>#DIV/0!</v>
      </c>
      <c r="GI132" s="13"/>
      <c r="GJ132" s="11"/>
      <c r="GK132" s="11"/>
      <c r="GL132" s="14"/>
      <c r="GM132" s="10"/>
      <c r="GN132" s="11"/>
      <c r="GO132" s="74">
        <f t="shared" ref="GO132:GP137" si="2821">GO131-GM132</f>
        <v>0</v>
      </c>
      <c r="GP132" s="74">
        <f t="shared" si="2821"/>
        <v>0</v>
      </c>
      <c r="GQ132" s="11"/>
      <c r="GR132" s="12" t="e">
        <f t="shared" si="2785"/>
        <v>#DIV/0!</v>
      </c>
      <c r="GS132" s="11"/>
      <c r="GT132" s="12" t="e">
        <f t="shared" si="2786"/>
        <v>#DIV/0!</v>
      </c>
      <c r="GU132" s="13"/>
      <c r="GV132" s="11"/>
      <c r="GW132" s="11"/>
      <c r="GX132" s="14"/>
      <c r="GY132" s="10"/>
      <c r="GZ132" s="11"/>
      <c r="HA132" s="74">
        <f t="shared" ref="HA132:HB137" si="2822">HA131-GY132</f>
        <v>0</v>
      </c>
      <c r="HB132" s="74">
        <f t="shared" si="2822"/>
        <v>0</v>
      </c>
      <c r="HC132" s="11"/>
      <c r="HD132" s="12" t="e">
        <f t="shared" si="2788"/>
        <v>#DIV/0!</v>
      </c>
      <c r="HE132" s="11"/>
      <c r="HF132" s="12" t="e">
        <f t="shared" si="2789"/>
        <v>#DIV/0!</v>
      </c>
      <c r="HG132" s="13"/>
      <c r="HH132" s="11"/>
      <c r="HI132" s="11"/>
      <c r="HJ132" s="14"/>
      <c r="HK132" s="10">
        <f t="shared" si="2790"/>
        <v>2</v>
      </c>
      <c r="HL132" s="11">
        <f t="shared" si="2791"/>
        <v>0</v>
      </c>
      <c r="HM132" s="11">
        <f t="shared" si="2792"/>
        <v>3273</v>
      </c>
      <c r="HN132" s="11">
        <f t="shared" si="2793"/>
        <v>252</v>
      </c>
      <c r="HO132" s="11">
        <f t="shared" si="2794"/>
        <v>1914</v>
      </c>
      <c r="HP132" s="202">
        <f t="shared" si="2795"/>
        <v>0.5847846012832264</v>
      </c>
      <c r="HQ132" s="15">
        <f t="shared" si="2796"/>
        <v>102</v>
      </c>
      <c r="HR132" s="12">
        <f t="shared" si="2797"/>
        <v>5.329153605015674E-2</v>
      </c>
      <c r="HS132" s="16">
        <v>68.25</v>
      </c>
      <c r="HT132" s="17">
        <v>1716</v>
      </c>
      <c r="HU132" s="16">
        <f t="shared" si="2798"/>
        <v>89.65517241379311</v>
      </c>
      <c r="HV132" s="15"/>
      <c r="HW132" s="14"/>
    </row>
    <row r="133" spans="1:231" ht="18.75" x14ac:dyDescent="0.25">
      <c r="A133" s="211"/>
      <c r="B133" s="41">
        <f t="shared" si="1844"/>
        <v>44605</v>
      </c>
      <c r="C133" s="10"/>
      <c r="D133" s="11"/>
      <c r="E133" s="74">
        <f t="shared" ref="E133:E137" si="2823">E132-C133</f>
        <v>638</v>
      </c>
      <c r="F133" s="74">
        <f t="shared" si="2800"/>
        <v>47</v>
      </c>
      <c r="G133" s="11">
        <v>332</v>
      </c>
      <c r="H133" s="12">
        <f t="shared" si="2732"/>
        <v>0.55799373040752354</v>
      </c>
      <c r="I133" s="11">
        <v>24</v>
      </c>
      <c r="J133" s="12">
        <f t="shared" si="2733"/>
        <v>6.741573033707865E-2</v>
      </c>
      <c r="K133" s="13"/>
      <c r="L133" s="11"/>
      <c r="M133" s="11"/>
      <c r="N133" s="14"/>
      <c r="O133" s="10"/>
      <c r="P133" s="11"/>
      <c r="Q133" s="74">
        <f t="shared" si="2801"/>
        <v>597</v>
      </c>
      <c r="R133" s="74">
        <f t="shared" si="2802"/>
        <v>47</v>
      </c>
      <c r="S133" s="11">
        <v>289</v>
      </c>
      <c r="T133" s="12">
        <f t="shared" si="2736"/>
        <v>0.52763819095477382</v>
      </c>
      <c r="U133" s="11">
        <v>26</v>
      </c>
      <c r="V133" s="12">
        <f t="shared" si="2737"/>
        <v>8.2539682539682538E-2</v>
      </c>
      <c r="W133" s="13"/>
      <c r="X133" s="11"/>
      <c r="Y133" s="11"/>
      <c r="Z133" s="14"/>
      <c r="AA133" s="10"/>
      <c r="AB133" s="11"/>
      <c r="AC133" s="74">
        <f t="shared" si="2803"/>
        <v>627</v>
      </c>
      <c r="AD133" s="74">
        <f t="shared" si="2804"/>
        <v>48</v>
      </c>
      <c r="AE133" s="11">
        <v>357</v>
      </c>
      <c r="AF133" s="12">
        <f t="shared" si="2740"/>
        <v>0.59330143540669855</v>
      </c>
      <c r="AG133" s="11">
        <v>15</v>
      </c>
      <c r="AH133" s="12">
        <f t="shared" si="2741"/>
        <v>4.0322580645161289E-2</v>
      </c>
      <c r="AI133" s="13"/>
      <c r="AJ133" s="11"/>
      <c r="AK133" s="11"/>
      <c r="AL133" s="14"/>
      <c r="AM133" s="10"/>
      <c r="AN133" s="11"/>
      <c r="AO133" s="74">
        <f t="shared" si="2805"/>
        <v>158</v>
      </c>
      <c r="AP133" s="74">
        <f t="shared" si="2806"/>
        <v>13</v>
      </c>
      <c r="AQ133" s="11">
        <v>106</v>
      </c>
      <c r="AR133" s="12">
        <f t="shared" si="2744"/>
        <v>0.69620253164556967</v>
      </c>
      <c r="AS133" s="11">
        <v>4</v>
      </c>
      <c r="AT133" s="12">
        <f t="shared" si="2745"/>
        <v>3.6363636363636362E-2</v>
      </c>
      <c r="AU133" s="13"/>
      <c r="AV133" s="11"/>
      <c r="AW133" s="11"/>
      <c r="AX133" s="14"/>
      <c r="AY133" s="10"/>
      <c r="AZ133" s="11"/>
      <c r="BA133" s="74">
        <f t="shared" si="2807"/>
        <v>630</v>
      </c>
      <c r="BB133" s="74">
        <f t="shared" si="2808"/>
        <v>49</v>
      </c>
      <c r="BC133" s="11">
        <v>309</v>
      </c>
      <c r="BD133" s="12">
        <f t="shared" si="2748"/>
        <v>0.52222222222222225</v>
      </c>
      <c r="BE133" s="11">
        <v>20</v>
      </c>
      <c r="BF133" s="12">
        <f t="shared" si="2749"/>
        <v>6.0790273556231005E-2</v>
      </c>
      <c r="BG133" s="13"/>
      <c r="BH133" s="11"/>
      <c r="BI133" s="11"/>
      <c r="BJ133" s="14"/>
      <c r="BK133" s="10"/>
      <c r="BL133" s="11"/>
      <c r="BM133" s="74">
        <f t="shared" si="2809"/>
        <v>623</v>
      </c>
      <c r="BN133" s="74">
        <f t="shared" si="2810"/>
        <v>48</v>
      </c>
      <c r="BO133" s="11">
        <v>343</v>
      </c>
      <c r="BP133" s="12">
        <f t="shared" si="2752"/>
        <v>0.5826645264847512</v>
      </c>
      <c r="BQ133" s="11">
        <v>20</v>
      </c>
      <c r="BR133" s="12">
        <f t="shared" si="2753"/>
        <v>5.5096418732782371E-2</v>
      </c>
      <c r="BS133" s="13"/>
      <c r="BT133" s="11"/>
      <c r="BU133" s="11"/>
      <c r="BV133" s="14"/>
      <c r="BW133" s="10"/>
      <c r="BX133" s="11"/>
      <c r="BY133" s="74">
        <f t="shared" si="2811"/>
        <v>0</v>
      </c>
      <c r="BZ133" s="74">
        <f t="shared" si="2811"/>
        <v>0</v>
      </c>
      <c r="CA133" s="11"/>
      <c r="CB133" s="12" t="e">
        <f t="shared" si="2755"/>
        <v>#DIV/0!</v>
      </c>
      <c r="CC133" s="11"/>
      <c r="CD133" s="12" t="e">
        <f t="shared" si="2756"/>
        <v>#DIV/0!</v>
      </c>
      <c r="CE133" s="13"/>
      <c r="CF133" s="11"/>
      <c r="CG133" s="11"/>
      <c r="CH133" s="14"/>
      <c r="CI133" s="10"/>
      <c r="CJ133" s="11"/>
      <c r="CK133" s="74">
        <f t="shared" si="2812"/>
        <v>0</v>
      </c>
      <c r="CL133" s="74">
        <f t="shared" si="2812"/>
        <v>0</v>
      </c>
      <c r="CM133" s="11"/>
      <c r="CN133" s="12" t="e">
        <f t="shared" si="2758"/>
        <v>#DIV/0!</v>
      </c>
      <c r="CO133" s="11"/>
      <c r="CP133" s="12" t="e">
        <f t="shared" si="2759"/>
        <v>#DIV/0!</v>
      </c>
      <c r="CQ133" s="13"/>
      <c r="CR133" s="11"/>
      <c r="CS133" s="11"/>
      <c r="CT133" s="14"/>
      <c r="CU133" s="10"/>
      <c r="CV133" s="11"/>
      <c r="CW133" s="74">
        <f t="shared" si="2813"/>
        <v>0</v>
      </c>
      <c r="CX133" s="74">
        <f t="shared" si="2813"/>
        <v>0</v>
      </c>
      <c r="CY133" s="11"/>
      <c r="CZ133" s="12" t="e">
        <f t="shared" si="2761"/>
        <v>#DIV/0!</v>
      </c>
      <c r="DA133" s="11"/>
      <c r="DB133" s="12" t="e">
        <f t="shared" si="2762"/>
        <v>#DIV/0!</v>
      </c>
      <c r="DC133" s="13"/>
      <c r="DD133" s="11"/>
      <c r="DE133" s="11"/>
      <c r="DF133" s="14"/>
      <c r="DG133" s="10"/>
      <c r="DH133" s="11"/>
      <c r="DI133" s="74">
        <f t="shared" si="2814"/>
        <v>0</v>
      </c>
      <c r="DJ133" s="74">
        <f t="shared" si="2814"/>
        <v>0</v>
      </c>
      <c r="DK133" s="11"/>
      <c r="DL133" s="12" t="e">
        <f t="shared" si="2764"/>
        <v>#DIV/0!</v>
      </c>
      <c r="DM133" s="11"/>
      <c r="DN133" s="12" t="e">
        <f t="shared" si="2765"/>
        <v>#DIV/0!</v>
      </c>
      <c r="DO133" s="13"/>
      <c r="DP133" s="11"/>
      <c r="DQ133" s="11"/>
      <c r="DR133" s="14"/>
      <c r="DS133" s="10"/>
      <c r="DT133" s="11"/>
      <c r="DU133" s="74">
        <f t="shared" si="2815"/>
        <v>0</v>
      </c>
      <c r="DV133" s="74">
        <f t="shared" si="2815"/>
        <v>0</v>
      </c>
      <c r="DW133" s="11"/>
      <c r="DX133" s="12" t="e">
        <f t="shared" si="2767"/>
        <v>#DIV/0!</v>
      </c>
      <c r="DY133" s="11"/>
      <c r="DZ133" s="12" t="e">
        <f t="shared" si="2768"/>
        <v>#DIV/0!</v>
      </c>
      <c r="EA133" s="13"/>
      <c r="EB133" s="11"/>
      <c r="EC133" s="11"/>
      <c r="ED133" s="14"/>
      <c r="EE133" s="10"/>
      <c r="EF133" s="11"/>
      <c r="EG133" s="74">
        <f t="shared" si="2816"/>
        <v>0</v>
      </c>
      <c r="EH133" s="74">
        <f t="shared" si="2816"/>
        <v>0</v>
      </c>
      <c r="EI133" s="11"/>
      <c r="EJ133" s="12" t="e">
        <f t="shared" si="2770"/>
        <v>#DIV/0!</v>
      </c>
      <c r="EK133" s="11"/>
      <c r="EL133" s="12" t="e">
        <f t="shared" si="2771"/>
        <v>#DIV/0!</v>
      </c>
      <c r="EM133" s="13"/>
      <c r="EN133" s="11"/>
      <c r="EO133" s="11"/>
      <c r="EP133" s="14"/>
      <c r="EQ133" s="10"/>
      <c r="ER133" s="11"/>
      <c r="ES133" s="74">
        <f t="shared" si="2817"/>
        <v>0</v>
      </c>
      <c r="ET133" s="74">
        <f t="shared" si="2817"/>
        <v>0</v>
      </c>
      <c r="EU133" s="11"/>
      <c r="EV133" s="12" t="e">
        <f t="shared" si="2773"/>
        <v>#DIV/0!</v>
      </c>
      <c r="EW133" s="11"/>
      <c r="EX133" s="12" t="e">
        <f t="shared" si="2774"/>
        <v>#DIV/0!</v>
      </c>
      <c r="EY133" s="13"/>
      <c r="EZ133" s="11"/>
      <c r="FA133" s="11"/>
      <c r="FB133" s="14"/>
      <c r="FC133" s="10"/>
      <c r="FD133" s="11"/>
      <c r="FE133" s="74">
        <f t="shared" si="2818"/>
        <v>0</v>
      </c>
      <c r="FF133" s="74">
        <f t="shared" si="2818"/>
        <v>0</v>
      </c>
      <c r="FG133" s="11"/>
      <c r="FH133" s="12" t="e">
        <f t="shared" si="2776"/>
        <v>#DIV/0!</v>
      </c>
      <c r="FI133" s="11"/>
      <c r="FJ133" s="12" t="e">
        <f t="shared" si="2777"/>
        <v>#DIV/0!</v>
      </c>
      <c r="FK133" s="13"/>
      <c r="FL133" s="11"/>
      <c r="FM133" s="11"/>
      <c r="FN133" s="14"/>
      <c r="FO133" s="10"/>
      <c r="FP133" s="11"/>
      <c r="FQ133" s="74">
        <f t="shared" si="2819"/>
        <v>0</v>
      </c>
      <c r="FR133" s="74">
        <f t="shared" si="2819"/>
        <v>0</v>
      </c>
      <c r="FS133" s="11"/>
      <c r="FT133" s="12" t="e">
        <f t="shared" si="2779"/>
        <v>#DIV/0!</v>
      </c>
      <c r="FU133" s="11"/>
      <c r="FV133" s="12" t="e">
        <f t="shared" si="2780"/>
        <v>#DIV/0!</v>
      </c>
      <c r="FW133" s="13"/>
      <c r="FX133" s="11"/>
      <c r="FY133" s="11"/>
      <c r="FZ133" s="14"/>
      <c r="GA133" s="10"/>
      <c r="GB133" s="11"/>
      <c r="GC133" s="74">
        <f t="shared" si="2820"/>
        <v>0</v>
      </c>
      <c r="GD133" s="74">
        <f t="shared" si="2820"/>
        <v>0</v>
      </c>
      <c r="GE133" s="11"/>
      <c r="GF133" s="12" t="e">
        <f t="shared" si="2782"/>
        <v>#DIV/0!</v>
      </c>
      <c r="GG133" s="11"/>
      <c r="GH133" s="12" t="e">
        <f t="shared" si="2783"/>
        <v>#DIV/0!</v>
      </c>
      <c r="GI133" s="13"/>
      <c r="GJ133" s="11"/>
      <c r="GK133" s="11"/>
      <c r="GL133" s="14"/>
      <c r="GM133" s="10"/>
      <c r="GN133" s="11"/>
      <c r="GO133" s="74">
        <f t="shared" si="2821"/>
        <v>0</v>
      </c>
      <c r="GP133" s="74">
        <f t="shared" si="2821"/>
        <v>0</v>
      </c>
      <c r="GQ133" s="11"/>
      <c r="GR133" s="12" t="e">
        <f t="shared" si="2785"/>
        <v>#DIV/0!</v>
      </c>
      <c r="GS133" s="11"/>
      <c r="GT133" s="12" t="e">
        <f t="shared" si="2786"/>
        <v>#DIV/0!</v>
      </c>
      <c r="GU133" s="13"/>
      <c r="GV133" s="11"/>
      <c r="GW133" s="11"/>
      <c r="GX133" s="14"/>
      <c r="GY133" s="10"/>
      <c r="GZ133" s="11"/>
      <c r="HA133" s="74">
        <f t="shared" si="2822"/>
        <v>0</v>
      </c>
      <c r="HB133" s="74">
        <f t="shared" si="2822"/>
        <v>0</v>
      </c>
      <c r="HC133" s="11"/>
      <c r="HD133" s="12" t="e">
        <f t="shared" si="2788"/>
        <v>#DIV/0!</v>
      </c>
      <c r="HE133" s="11"/>
      <c r="HF133" s="12" t="e">
        <f t="shared" si="2789"/>
        <v>#DIV/0!</v>
      </c>
      <c r="HG133" s="13"/>
      <c r="HH133" s="11"/>
      <c r="HI133" s="11"/>
      <c r="HJ133" s="14"/>
      <c r="HK133" s="10">
        <f t="shared" si="2790"/>
        <v>0</v>
      </c>
      <c r="HL133" s="11">
        <f t="shared" si="2791"/>
        <v>0</v>
      </c>
      <c r="HM133" s="11">
        <f t="shared" si="2792"/>
        <v>3273</v>
      </c>
      <c r="HN133" s="11">
        <f t="shared" si="2793"/>
        <v>252</v>
      </c>
      <c r="HO133" s="11">
        <f t="shared" si="2794"/>
        <v>1845</v>
      </c>
      <c r="HP133" s="202">
        <f t="shared" si="2795"/>
        <v>0.56370302474793765</v>
      </c>
      <c r="HQ133" s="15">
        <f t="shared" si="2796"/>
        <v>109</v>
      </c>
      <c r="HR133" s="12">
        <f t="shared" si="2797"/>
        <v>5.907859078590786E-2</v>
      </c>
      <c r="HS133" s="16">
        <v>68.2</v>
      </c>
      <c r="HT133" s="17">
        <v>1672</v>
      </c>
      <c r="HU133" s="16">
        <f t="shared" si="2798"/>
        <v>90.623306233062323</v>
      </c>
      <c r="HV133" s="15"/>
      <c r="HW133" s="14"/>
    </row>
    <row r="134" spans="1:231" ht="18.75" x14ac:dyDescent="0.25">
      <c r="A134" s="211"/>
      <c r="B134" s="41">
        <f t="shared" si="1844"/>
        <v>44606</v>
      </c>
      <c r="C134" s="10">
        <v>1</v>
      </c>
      <c r="D134" s="11"/>
      <c r="E134" s="74">
        <f t="shared" si="2823"/>
        <v>637</v>
      </c>
      <c r="F134" s="74">
        <f t="shared" si="2800"/>
        <v>47</v>
      </c>
      <c r="G134" s="11">
        <v>322</v>
      </c>
      <c r="H134" s="12">
        <f t="shared" si="2732"/>
        <v>0.55886970172684458</v>
      </c>
      <c r="I134" s="11">
        <v>34</v>
      </c>
      <c r="J134" s="12">
        <f t="shared" si="2733"/>
        <v>9.5505617977528087E-2</v>
      </c>
      <c r="K134" s="11"/>
      <c r="L134" s="11"/>
      <c r="M134" s="18"/>
      <c r="N134" s="20"/>
      <c r="O134" s="10"/>
      <c r="P134" s="11"/>
      <c r="Q134" s="74">
        <f t="shared" si="2801"/>
        <v>597</v>
      </c>
      <c r="R134" s="74">
        <f t="shared" si="2802"/>
        <v>47</v>
      </c>
      <c r="S134" s="11">
        <v>256</v>
      </c>
      <c r="T134" s="12">
        <f t="shared" si="2736"/>
        <v>0.47571189279731996</v>
      </c>
      <c r="U134" s="11">
        <v>28</v>
      </c>
      <c r="V134" s="12">
        <f t="shared" si="2737"/>
        <v>9.8591549295774641E-2</v>
      </c>
      <c r="W134" s="11"/>
      <c r="X134" s="11"/>
      <c r="Y134" s="18"/>
      <c r="Z134" s="20"/>
      <c r="AA134" s="10"/>
      <c r="AB134" s="11"/>
      <c r="AC134" s="74">
        <f t="shared" si="2803"/>
        <v>627</v>
      </c>
      <c r="AD134" s="74">
        <f t="shared" si="2804"/>
        <v>48</v>
      </c>
      <c r="AE134" s="11">
        <v>344</v>
      </c>
      <c r="AF134" s="12">
        <f t="shared" si="2740"/>
        <v>0.56937799043062198</v>
      </c>
      <c r="AG134" s="11">
        <v>13</v>
      </c>
      <c r="AH134" s="12">
        <f t="shared" si="2741"/>
        <v>3.6414565826330535E-2</v>
      </c>
      <c r="AI134" s="11"/>
      <c r="AJ134" s="11"/>
      <c r="AK134" s="18"/>
      <c r="AL134" s="20"/>
      <c r="AM134" s="10"/>
      <c r="AN134" s="11"/>
      <c r="AO134" s="74">
        <f t="shared" si="2805"/>
        <v>158</v>
      </c>
      <c r="AP134" s="74">
        <f t="shared" si="2806"/>
        <v>13</v>
      </c>
      <c r="AQ134" s="11">
        <v>103</v>
      </c>
      <c r="AR134" s="12">
        <f t="shared" si="2744"/>
        <v>0.689873417721519</v>
      </c>
      <c r="AS134" s="11">
        <v>6</v>
      </c>
      <c r="AT134" s="12">
        <f t="shared" si="2745"/>
        <v>5.5045871559633031E-2</v>
      </c>
      <c r="AU134" s="11"/>
      <c r="AV134" s="11"/>
      <c r="AW134" s="18"/>
      <c r="AX134" s="20"/>
      <c r="AY134" s="10">
        <v>1</v>
      </c>
      <c r="AZ134" s="11"/>
      <c r="BA134" s="74">
        <f t="shared" si="2807"/>
        <v>629</v>
      </c>
      <c r="BB134" s="74">
        <f t="shared" si="2808"/>
        <v>49</v>
      </c>
      <c r="BC134" s="11">
        <v>290</v>
      </c>
      <c r="BD134" s="12">
        <f t="shared" si="2748"/>
        <v>0.50556438791732905</v>
      </c>
      <c r="BE134" s="11">
        <v>28</v>
      </c>
      <c r="BF134" s="12">
        <f t="shared" si="2749"/>
        <v>8.8050314465408799E-2</v>
      </c>
      <c r="BG134" s="11"/>
      <c r="BH134" s="11"/>
      <c r="BI134" s="18"/>
      <c r="BJ134" s="20"/>
      <c r="BK134" s="10"/>
      <c r="BL134" s="11"/>
      <c r="BM134" s="74">
        <f t="shared" si="2809"/>
        <v>623</v>
      </c>
      <c r="BN134" s="74">
        <f t="shared" si="2810"/>
        <v>48</v>
      </c>
      <c r="BO134" s="11">
        <v>335</v>
      </c>
      <c r="BP134" s="12">
        <f t="shared" si="2752"/>
        <v>0.5698234349919743</v>
      </c>
      <c r="BQ134" s="11">
        <v>20</v>
      </c>
      <c r="BR134" s="12">
        <f t="shared" si="2753"/>
        <v>5.6338028169014086E-2</v>
      </c>
      <c r="BS134" s="11"/>
      <c r="BT134" s="11"/>
      <c r="BU134" s="18"/>
      <c r="BV134" s="20"/>
      <c r="BW134" s="10"/>
      <c r="BX134" s="11"/>
      <c r="BY134" s="74">
        <f t="shared" si="2811"/>
        <v>0</v>
      </c>
      <c r="BZ134" s="74">
        <f t="shared" si="2811"/>
        <v>0</v>
      </c>
      <c r="CA134" s="11"/>
      <c r="CB134" s="12" t="e">
        <f t="shared" si="2755"/>
        <v>#DIV/0!</v>
      </c>
      <c r="CC134" s="11"/>
      <c r="CD134" s="12" t="e">
        <f t="shared" si="2756"/>
        <v>#DIV/0!</v>
      </c>
      <c r="CE134" s="11"/>
      <c r="CF134" s="11"/>
      <c r="CG134" s="18"/>
      <c r="CH134" s="20"/>
      <c r="CI134" s="10"/>
      <c r="CJ134" s="11"/>
      <c r="CK134" s="74">
        <f t="shared" si="2812"/>
        <v>0</v>
      </c>
      <c r="CL134" s="74">
        <f t="shared" si="2812"/>
        <v>0</v>
      </c>
      <c r="CM134" s="11"/>
      <c r="CN134" s="12" t="e">
        <f t="shared" si="2758"/>
        <v>#DIV/0!</v>
      </c>
      <c r="CO134" s="11"/>
      <c r="CP134" s="12" t="e">
        <f t="shared" si="2759"/>
        <v>#DIV/0!</v>
      </c>
      <c r="CQ134" s="11"/>
      <c r="CR134" s="11"/>
      <c r="CS134" s="18"/>
      <c r="CT134" s="20"/>
      <c r="CU134" s="10"/>
      <c r="CV134" s="11"/>
      <c r="CW134" s="74">
        <f t="shared" si="2813"/>
        <v>0</v>
      </c>
      <c r="CX134" s="74">
        <f t="shared" si="2813"/>
        <v>0</v>
      </c>
      <c r="CY134" s="11"/>
      <c r="CZ134" s="12" t="e">
        <f t="shared" si="2761"/>
        <v>#DIV/0!</v>
      </c>
      <c r="DA134" s="11"/>
      <c r="DB134" s="12" t="e">
        <f t="shared" si="2762"/>
        <v>#DIV/0!</v>
      </c>
      <c r="DC134" s="11"/>
      <c r="DD134" s="11"/>
      <c r="DE134" s="18"/>
      <c r="DF134" s="20"/>
      <c r="DG134" s="10"/>
      <c r="DH134" s="11"/>
      <c r="DI134" s="74">
        <f t="shared" si="2814"/>
        <v>0</v>
      </c>
      <c r="DJ134" s="74">
        <f t="shared" si="2814"/>
        <v>0</v>
      </c>
      <c r="DK134" s="11"/>
      <c r="DL134" s="12" t="e">
        <f t="shared" si="2764"/>
        <v>#DIV/0!</v>
      </c>
      <c r="DM134" s="11"/>
      <c r="DN134" s="12" t="e">
        <f t="shared" si="2765"/>
        <v>#DIV/0!</v>
      </c>
      <c r="DO134" s="11"/>
      <c r="DP134" s="11"/>
      <c r="DQ134" s="18"/>
      <c r="DR134" s="20"/>
      <c r="DS134" s="10"/>
      <c r="DT134" s="11"/>
      <c r="DU134" s="74">
        <f t="shared" si="2815"/>
        <v>0</v>
      </c>
      <c r="DV134" s="74">
        <f t="shared" si="2815"/>
        <v>0</v>
      </c>
      <c r="DW134" s="11"/>
      <c r="DX134" s="12" t="e">
        <f t="shared" si="2767"/>
        <v>#DIV/0!</v>
      </c>
      <c r="DY134" s="11"/>
      <c r="DZ134" s="12" t="e">
        <f t="shared" si="2768"/>
        <v>#DIV/0!</v>
      </c>
      <c r="EA134" s="11"/>
      <c r="EB134" s="11"/>
      <c r="EC134" s="18"/>
      <c r="ED134" s="20"/>
      <c r="EE134" s="10"/>
      <c r="EF134" s="11"/>
      <c r="EG134" s="74">
        <f t="shared" si="2816"/>
        <v>0</v>
      </c>
      <c r="EH134" s="74">
        <f t="shared" si="2816"/>
        <v>0</v>
      </c>
      <c r="EI134" s="11"/>
      <c r="EJ134" s="12" t="e">
        <f t="shared" si="2770"/>
        <v>#DIV/0!</v>
      </c>
      <c r="EK134" s="11"/>
      <c r="EL134" s="12" t="e">
        <f t="shared" si="2771"/>
        <v>#DIV/0!</v>
      </c>
      <c r="EM134" s="11"/>
      <c r="EN134" s="11"/>
      <c r="EO134" s="18"/>
      <c r="EP134" s="20"/>
      <c r="EQ134" s="10"/>
      <c r="ER134" s="11"/>
      <c r="ES134" s="74">
        <f t="shared" si="2817"/>
        <v>0</v>
      </c>
      <c r="ET134" s="74">
        <f t="shared" si="2817"/>
        <v>0</v>
      </c>
      <c r="EU134" s="11"/>
      <c r="EV134" s="12" t="e">
        <f t="shared" si="2773"/>
        <v>#DIV/0!</v>
      </c>
      <c r="EW134" s="11"/>
      <c r="EX134" s="12" t="e">
        <f t="shared" si="2774"/>
        <v>#DIV/0!</v>
      </c>
      <c r="EY134" s="11"/>
      <c r="EZ134" s="11"/>
      <c r="FA134" s="18"/>
      <c r="FB134" s="20"/>
      <c r="FC134" s="10"/>
      <c r="FD134" s="11"/>
      <c r="FE134" s="74">
        <f t="shared" si="2818"/>
        <v>0</v>
      </c>
      <c r="FF134" s="74">
        <f t="shared" si="2818"/>
        <v>0</v>
      </c>
      <c r="FG134" s="11"/>
      <c r="FH134" s="12" t="e">
        <f t="shared" si="2776"/>
        <v>#DIV/0!</v>
      </c>
      <c r="FI134" s="11"/>
      <c r="FJ134" s="12" t="e">
        <f t="shared" si="2777"/>
        <v>#DIV/0!</v>
      </c>
      <c r="FK134" s="11"/>
      <c r="FL134" s="11"/>
      <c r="FM134" s="18"/>
      <c r="FN134" s="20"/>
      <c r="FO134" s="10"/>
      <c r="FP134" s="11"/>
      <c r="FQ134" s="74">
        <f t="shared" si="2819"/>
        <v>0</v>
      </c>
      <c r="FR134" s="74">
        <f t="shared" si="2819"/>
        <v>0</v>
      </c>
      <c r="FS134" s="11"/>
      <c r="FT134" s="12" t="e">
        <f t="shared" si="2779"/>
        <v>#DIV/0!</v>
      </c>
      <c r="FU134" s="11"/>
      <c r="FV134" s="12" t="e">
        <f t="shared" si="2780"/>
        <v>#DIV/0!</v>
      </c>
      <c r="FW134" s="11"/>
      <c r="FX134" s="11"/>
      <c r="FY134" s="18"/>
      <c r="FZ134" s="20"/>
      <c r="GA134" s="10"/>
      <c r="GB134" s="11"/>
      <c r="GC134" s="74">
        <f t="shared" si="2820"/>
        <v>0</v>
      </c>
      <c r="GD134" s="74">
        <f t="shared" si="2820"/>
        <v>0</v>
      </c>
      <c r="GE134" s="11"/>
      <c r="GF134" s="12" t="e">
        <f t="shared" si="2782"/>
        <v>#DIV/0!</v>
      </c>
      <c r="GG134" s="11"/>
      <c r="GH134" s="12" t="e">
        <f t="shared" si="2783"/>
        <v>#DIV/0!</v>
      </c>
      <c r="GI134" s="11"/>
      <c r="GJ134" s="11"/>
      <c r="GK134" s="18"/>
      <c r="GL134" s="20"/>
      <c r="GM134" s="10"/>
      <c r="GN134" s="11"/>
      <c r="GO134" s="74">
        <f t="shared" si="2821"/>
        <v>0</v>
      </c>
      <c r="GP134" s="74">
        <f t="shared" si="2821"/>
        <v>0</v>
      </c>
      <c r="GQ134" s="11"/>
      <c r="GR134" s="12" t="e">
        <f t="shared" si="2785"/>
        <v>#DIV/0!</v>
      </c>
      <c r="GS134" s="11"/>
      <c r="GT134" s="12" t="e">
        <f t="shared" si="2786"/>
        <v>#DIV/0!</v>
      </c>
      <c r="GU134" s="11"/>
      <c r="GV134" s="11"/>
      <c r="GW134" s="18"/>
      <c r="GX134" s="20"/>
      <c r="GY134" s="10"/>
      <c r="GZ134" s="11"/>
      <c r="HA134" s="74">
        <f t="shared" si="2822"/>
        <v>0</v>
      </c>
      <c r="HB134" s="74">
        <f t="shared" si="2822"/>
        <v>0</v>
      </c>
      <c r="HC134" s="11"/>
      <c r="HD134" s="12" t="e">
        <f t="shared" si="2788"/>
        <v>#DIV/0!</v>
      </c>
      <c r="HE134" s="11"/>
      <c r="HF134" s="12" t="e">
        <f t="shared" si="2789"/>
        <v>#DIV/0!</v>
      </c>
      <c r="HG134" s="11"/>
      <c r="HH134" s="11"/>
      <c r="HI134" s="18"/>
      <c r="HJ134" s="20"/>
      <c r="HK134" s="10">
        <f t="shared" si="2790"/>
        <v>2</v>
      </c>
      <c r="HL134" s="11">
        <f t="shared" si="2791"/>
        <v>0</v>
      </c>
      <c r="HM134" s="11">
        <f t="shared" si="2792"/>
        <v>3271</v>
      </c>
      <c r="HN134" s="11">
        <f t="shared" si="2793"/>
        <v>252</v>
      </c>
      <c r="HO134" s="11">
        <f t="shared" si="2794"/>
        <v>1779</v>
      </c>
      <c r="HP134" s="202">
        <f t="shared" si="2795"/>
        <v>0.54387037603179456</v>
      </c>
      <c r="HQ134" s="15">
        <f t="shared" si="2796"/>
        <v>129</v>
      </c>
      <c r="HR134" s="12">
        <f t="shared" si="2797"/>
        <v>7.2512647554806076E-2</v>
      </c>
      <c r="HS134" s="16">
        <v>68.290000000000006</v>
      </c>
      <c r="HT134" s="17">
        <v>1577</v>
      </c>
      <c r="HU134" s="16">
        <f t="shared" si="2798"/>
        <v>88.645306351883079</v>
      </c>
      <c r="HV134" s="18"/>
      <c r="HW134" s="20"/>
    </row>
    <row r="135" spans="1:231" ht="18.75" x14ac:dyDescent="0.25">
      <c r="A135" s="211"/>
      <c r="B135" s="41">
        <f t="shared" si="1844"/>
        <v>44607</v>
      </c>
      <c r="C135" s="10"/>
      <c r="D135" s="11"/>
      <c r="E135" s="74">
        <f t="shared" si="2823"/>
        <v>637</v>
      </c>
      <c r="F135" s="74">
        <f t="shared" si="2800"/>
        <v>47</v>
      </c>
      <c r="G135" s="11">
        <v>337</v>
      </c>
      <c r="H135" s="12">
        <f t="shared" si="2732"/>
        <v>0.57770800627943486</v>
      </c>
      <c r="I135" s="11">
        <v>31</v>
      </c>
      <c r="J135" s="12">
        <f t="shared" si="2733"/>
        <v>8.4239130434782608E-2</v>
      </c>
      <c r="K135" s="13"/>
      <c r="L135" s="13"/>
      <c r="M135" s="25">
        <v>4045</v>
      </c>
      <c r="N135" s="38">
        <v>4440</v>
      </c>
      <c r="O135" s="10">
        <v>1</v>
      </c>
      <c r="P135" s="11"/>
      <c r="Q135" s="74">
        <f t="shared" si="2801"/>
        <v>596</v>
      </c>
      <c r="R135" s="74">
        <f t="shared" si="2802"/>
        <v>47</v>
      </c>
      <c r="S135" s="11">
        <v>330</v>
      </c>
      <c r="T135" s="12">
        <f t="shared" si="2736"/>
        <v>0.6023489932885906</v>
      </c>
      <c r="U135" s="11">
        <v>29</v>
      </c>
      <c r="V135" s="12">
        <f t="shared" si="2737"/>
        <v>8.0779944289693595E-2</v>
      </c>
      <c r="W135" s="13"/>
      <c r="X135" s="13"/>
      <c r="Y135" s="25">
        <v>4045</v>
      </c>
      <c r="Z135" s="38">
        <v>4440</v>
      </c>
      <c r="AA135" s="10">
        <v>1</v>
      </c>
      <c r="AB135" s="11"/>
      <c r="AC135" s="74">
        <f t="shared" si="2803"/>
        <v>626</v>
      </c>
      <c r="AD135" s="74">
        <f t="shared" si="2804"/>
        <v>48</v>
      </c>
      <c r="AE135" s="11">
        <v>374</v>
      </c>
      <c r="AF135" s="12">
        <f t="shared" si="2740"/>
        <v>0.64057507987220452</v>
      </c>
      <c r="AG135" s="11">
        <v>27</v>
      </c>
      <c r="AH135" s="12">
        <f t="shared" si="2741"/>
        <v>6.7331670822942641E-2</v>
      </c>
      <c r="AI135" s="13"/>
      <c r="AJ135" s="13"/>
      <c r="AK135" s="25">
        <v>4045</v>
      </c>
      <c r="AL135" s="38">
        <v>4440</v>
      </c>
      <c r="AM135" s="10">
        <v>1</v>
      </c>
      <c r="AN135" s="11"/>
      <c r="AO135" s="74">
        <f t="shared" si="2805"/>
        <v>157</v>
      </c>
      <c r="AP135" s="74">
        <f t="shared" si="2806"/>
        <v>13</v>
      </c>
      <c r="AQ135" s="11">
        <v>96</v>
      </c>
      <c r="AR135" s="12">
        <f t="shared" si="2744"/>
        <v>0.64331210191082799</v>
      </c>
      <c r="AS135" s="11">
        <v>5</v>
      </c>
      <c r="AT135" s="12">
        <f t="shared" si="2745"/>
        <v>4.9504950495049507E-2</v>
      </c>
      <c r="AU135" s="13"/>
      <c r="AV135" s="13"/>
      <c r="AW135" s="25">
        <v>4045</v>
      </c>
      <c r="AX135" s="38">
        <v>4440</v>
      </c>
      <c r="AY135" s="10"/>
      <c r="AZ135" s="11"/>
      <c r="BA135" s="74">
        <f t="shared" si="2807"/>
        <v>629</v>
      </c>
      <c r="BB135" s="74">
        <f t="shared" si="2808"/>
        <v>49</v>
      </c>
      <c r="BC135" s="11">
        <v>295</v>
      </c>
      <c r="BD135" s="12">
        <f t="shared" si="2748"/>
        <v>0.50079491255961839</v>
      </c>
      <c r="BE135" s="11">
        <v>20</v>
      </c>
      <c r="BF135" s="12">
        <f t="shared" si="2749"/>
        <v>6.3492063492063489E-2</v>
      </c>
      <c r="BG135" s="13"/>
      <c r="BH135" s="13"/>
      <c r="BI135" s="25">
        <v>4045</v>
      </c>
      <c r="BJ135" s="38">
        <v>4440</v>
      </c>
      <c r="BK135" s="10"/>
      <c r="BL135" s="11"/>
      <c r="BM135" s="74">
        <f t="shared" si="2809"/>
        <v>623</v>
      </c>
      <c r="BN135" s="74">
        <f t="shared" si="2810"/>
        <v>48</v>
      </c>
      <c r="BO135" s="11">
        <v>330</v>
      </c>
      <c r="BP135" s="12">
        <f t="shared" si="2752"/>
        <v>0.5537720706260032</v>
      </c>
      <c r="BQ135" s="11">
        <v>15</v>
      </c>
      <c r="BR135" s="12">
        <f t="shared" si="2753"/>
        <v>4.3478260869565216E-2</v>
      </c>
      <c r="BS135" s="13"/>
      <c r="BT135" s="13"/>
      <c r="BU135" s="25">
        <v>4045</v>
      </c>
      <c r="BV135" s="38">
        <v>4440</v>
      </c>
      <c r="BW135" s="10"/>
      <c r="BX135" s="11"/>
      <c r="BY135" s="74">
        <f t="shared" si="2811"/>
        <v>0</v>
      </c>
      <c r="BZ135" s="74">
        <f t="shared" si="2811"/>
        <v>0</v>
      </c>
      <c r="CA135" s="11"/>
      <c r="CB135" s="12" t="e">
        <f t="shared" si="2755"/>
        <v>#DIV/0!</v>
      </c>
      <c r="CC135" s="11"/>
      <c r="CD135" s="12" t="e">
        <f t="shared" si="2756"/>
        <v>#DIV/0!</v>
      </c>
      <c r="CE135" s="13"/>
      <c r="CF135" s="13"/>
      <c r="CG135" s="25"/>
      <c r="CH135" s="38"/>
      <c r="CI135" s="10"/>
      <c r="CJ135" s="11"/>
      <c r="CK135" s="74">
        <f t="shared" si="2812"/>
        <v>0</v>
      </c>
      <c r="CL135" s="74">
        <f t="shared" si="2812"/>
        <v>0</v>
      </c>
      <c r="CM135" s="11"/>
      <c r="CN135" s="12" t="e">
        <f t="shared" si="2758"/>
        <v>#DIV/0!</v>
      </c>
      <c r="CO135" s="11"/>
      <c r="CP135" s="12" t="e">
        <f t="shared" si="2759"/>
        <v>#DIV/0!</v>
      </c>
      <c r="CQ135" s="13"/>
      <c r="CR135" s="13"/>
      <c r="CS135" s="25"/>
      <c r="CT135" s="38"/>
      <c r="CU135" s="10"/>
      <c r="CV135" s="11"/>
      <c r="CW135" s="74">
        <f t="shared" si="2813"/>
        <v>0</v>
      </c>
      <c r="CX135" s="74">
        <f t="shared" si="2813"/>
        <v>0</v>
      </c>
      <c r="CY135" s="11"/>
      <c r="CZ135" s="12" t="e">
        <f t="shared" si="2761"/>
        <v>#DIV/0!</v>
      </c>
      <c r="DA135" s="11"/>
      <c r="DB135" s="12" t="e">
        <f t="shared" si="2762"/>
        <v>#DIV/0!</v>
      </c>
      <c r="DC135" s="13"/>
      <c r="DD135" s="13"/>
      <c r="DE135" s="25"/>
      <c r="DF135" s="38"/>
      <c r="DG135" s="10"/>
      <c r="DH135" s="11"/>
      <c r="DI135" s="74">
        <f t="shared" si="2814"/>
        <v>0</v>
      </c>
      <c r="DJ135" s="74">
        <f t="shared" si="2814"/>
        <v>0</v>
      </c>
      <c r="DK135" s="11"/>
      <c r="DL135" s="12" t="e">
        <f t="shared" si="2764"/>
        <v>#DIV/0!</v>
      </c>
      <c r="DM135" s="11"/>
      <c r="DN135" s="12" t="e">
        <f t="shared" si="2765"/>
        <v>#DIV/0!</v>
      </c>
      <c r="DO135" s="13"/>
      <c r="DP135" s="13"/>
      <c r="DQ135" s="25"/>
      <c r="DR135" s="38"/>
      <c r="DS135" s="10"/>
      <c r="DT135" s="11"/>
      <c r="DU135" s="74">
        <f t="shared" si="2815"/>
        <v>0</v>
      </c>
      <c r="DV135" s="74">
        <f t="shared" si="2815"/>
        <v>0</v>
      </c>
      <c r="DW135" s="11"/>
      <c r="DX135" s="12" t="e">
        <f t="shared" si="2767"/>
        <v>#DIV/0!</v>
      </c>
      <c r="DY135" s="11"/>
      <c r="DZ135" s="12" t="e">
        <f t="shared" si="2768"/>
        <v>#DIV/0!</v>
      </c>
      <c r="EA135" s="13"/>
      <c r="EB135" s="13"/>
      <c r="EC135" s="25"/>
      <c r="ED135" s="38"/>
      <c r="EE135" s="10"/>
      <c r="EF135" s="11"/>
      <c r="EG135" s="74">
        <f t="shared" si="2816"/>
        <v>0</v>
      </c>
      <c r="EH135" s="74">
        <f t="shared" si="2816"/>
        <v>0</v>
      </c>
      <c r="EI135" s="11"/>
      <c r="EJ135" s="12" t="e">
        <f t="shared" si="2770"/>
        <v>#DIV/0!</v>
      </c>
      <c r="EK135" s="11"/>
      <c r="EL135" s="12" t="e">
        <f t="shared" si="2771"/>
        <v>#DIV/0!</v>
      </c>
      <c r="EM135" s="13"/>
      <c r="EN135" s="13"/>
      <c r="EO135" s="25"/>
      <c r="EP135" s="38"/>
      <c r="EQ135" s="10"/>
      <c r="ER135" s="11"/>
      <c r="ES135" s="74">
        <f t="shared" si="2817"/>
        <v>0</v>
      </c>
      <c r="ET135" s="74">
        <f t="shared" si="2817"/>
        <v>0</v>
      </c>
      <c r="EU135" s="11"/>
      <c r="EV135" s="12" t="e">
        <f t="shared" si="2773"/>
        <v>#DIV/0!</v>
      </c>
      <c r="EW135" s="11"/>
      <c r="EX135" s="12" t="e">
        <f t="shared" si="2774"/>
        <v>#DIV/0!</v>
      </c>
      <c r="EY135" s="13"/>
      <c r="EZ135" s="13"/>
      <c r="FA135" s="25"/>
      <c r="FB135" s="38"/>
      <c r="FC135" s="10"/>
      <c r="FD135" s="11"/>
      <c r="FE135" s="74">
        <f t="shared" si="2818"/>
        <v>0</v>
      </c>
      <c r="FF135" s="74">
        <f t="shared" si="2818"/>
        <v>0</v>
      </c>
      <c r="FG135" s="11"/>
      <c r="FH135" s="12" t="e">
        <f t="shared" si="2776"/>
        <v>#DIV/0!</v>
      </c>
      <c r="FI135" s="11"/>
      <c r="FJ135" s="12" t="e">
        <f t="shared" si="2777"/>
        <v>#DIV/0!</v>
      </c>
      <c r="FK135" s="13"/>
      <c r="FL135" s="13"/>
      <c r="FM135" s="25"/>
      <c r="FN135" s="38"/>
      <c r="FO135" s="10"/>
      <c r="FP135" s="11"/>
      <c r="FQ135" s="74">
        <f t="shared" si="2819"/>
        <v>0</v>
      </c>
      <c r="FR135" s="74">
        <f t="shared" si="2819"/>
        <v>0</v>
      </c>
      <c r="FS135" s="11"/>
      <c r="FT135" s="12" t="e">
        <f t="shared" si="2779"/>
        <v>#DIV/0!</v>
      </c>
      <c r="FU135" s="11"/>
      <c r="FV135" s="12" t="e">
        <f t="shared" si="2780"/>
        <v>#DIV/0!</v>
      </c>
      <c r="FW135" s="13"/>
      <c r="FX135" s="13"/>
      <c r="FY135" s="25"/>
      <c r="FZ135" s="38"/>
      <c r="GA135" s="10"/>
      <c r="GB135" s="11"/>
      <c r="GC135" s="74">
        <f t="shared" si="2820"/>
        <v>0</v>
      </c>
      <c r="GD135" s="74">
        <f t="shared" si="2820"/>
        <v>0</v>
      </c>
      <c r="GE135" s="11"/>
      <c r="GF135" s="12" t="e">
        <f t="shared" si="2782"/>
        <v>#DIV/0!</v>
      </c>
      <c r="GG135" s="11"/>
      <c r="GH135" s="12" t="e">
        <f t="shared" si="2783"/>
        <v>#DIV/0!</v>
      </c>
      <c r="GI135" s="13"/>
      <c r="GJ135" s="13"/>
      <c r="GK135" s="25"/>
      <c r="GL135" s="38"/>
      <c r="GM135" s="10"/>
      <c r="GN135" s="11"/>
      <c r="GO135" s="74">
        <f t="shared" si="2821"/>
        <v>0</v>
      </c>
      <c r="GP135" s="74">
        <f t="shared" si="2821"/>
        <v>0</v>
      </c>
      <c r="GQ135" s="11"/>
      <c r="GR135" s="12" t="e">
        <f t="shared" si="2785"/>
        <v>#DIV/0!</v>
      </c>
      <c r="GS135" s="11"/>
      <c r="GT135" s="12" t="e">
        <f t="shared" si="2786"/>
        <v>#DIV/0!</v>
      </c>
      <c r="GU135" s="13"/>
      <c r="GV135" s="13"/>
      <c r="GW135" s="25"/>
      <c r="GX135" s="38"/>
      <c r="GY135" s="10"/>
      <c r="GZ135" s="11"/>
      <c r="HA135" s="74">
        <f t="shared" si="2822"/>
        <v>0</v>
      </c>
      <c r="HB135" s="74">
        <f t="shared" si="2822"/>
        <v>0</v>
      </c>
      <c r="HC135" s="11"/>
      <c r="HD135" s="12" t="e">
        <f t="shared" si="2788"/>
        <v>#DIV/0!</v>
      </c>
      <c r="HE135" s="11"/>
      <c r="HF135" s="12" t="e">
        <f t="shared" si="2789"/>
        <v>#DIV/0!</v>
      </c>
      <c r="HG135" s="13"/>
      <c r="HH135" s="13"/>
      <c r="HI135" s="25"/>
      <c r="HJ135" s="38"/>
      <c r="HK135" s="10">
        <f t="shared" si="2790"/>
        <v>3</v>
      </c>
      <c r="HL135" s="11">
        <f t="shared" si="2791"/>
        <v>0</v>
      </c>
      <c r="HM135" s="11">
        <f t="shared" si="2792"/>
        <v>3268</v>
      </c>
      <c r="HN135" s="11">
        <f t="shared" si="2793"/>
        <v>252</v>
      </c>
      <c r="HO135" s="11">
        <f t="shared" si="2794"/>
        <v>1889</v>
      </c>
      <c r="HP135" s="202">
        <f t="shared" si="2795"/>
        <v>0.57802937576499391</v>
      </c>
      <c r="HQ135" s="15">
        <f t="shared" si="2796"/>
        <v>127</v>
      </c>
      <c r="HR135" s="12">
        <f t="shared" si="2797"/>
        <v>6.7231339332980408E-2</v>
      </c>
      <c r="HS135" s="16">
        <v>67.2</v>
      </c>
      <c r="HT135" s="17">
        <v>1676</v>
      </c>
      <c r="HU135" s="16">
        <f t="shared" si="2798"/>
        <v>88.724192694547384</v>
      </c>
      <c r="HV135" s="23">
        <v>4045</v>
      </c>
      <c r="HW135" s="22">
        <v>4440</v>
      </c>
    </row>
    <row r="136" spans="1:231" ht="18.75" x14ac:dyDescent="0.25">
      <c r="A136" s="211"/>
      <c r="B136" s="41">
        <f t="shared" si="1844"/>
        <v>44608</v>
      </c>
      <c r="C136" s="10">
        <v>1</v>
      </c>
      <c r="D136" s="11"/>
      <c r="E136" s="74">
        <f t="shared" si="2823"/>
        <v>636</v>
      </c>
      <c r="F136" s="74">
        <f t="shared" si="2800"/>
        <v>47</v>
      </c>
      <c r="G136" s="11">
        <v>353</v>
      </c>
      <c r="H136" s="12">
        <f t="shared" si="2732"/>
        <v>0.58647798742138368</v>
      </c>
      <c r="I136" s="11">
        <v>20</v>
      </c>
      <c r="J136" s="12">
        <f t="shared" si="2733"/>
        <v>5.3619302949061663E-2</v>
      </c>
      <c r="K136" s="13"/>
      <c r="L136" s="11"/>
      <c r="M136" s="25">
        <v>4404.166666666667</v>
      </c>
      <c r="N136" s="38">
        <v>4710.625</v>
      </c>
      <c r="O136" s="10"/>
      <c r="P136" s="11"/>
      <c r="Q136" s="74">
        <f t="shared" si="2801"/>
        <v>596</v>
      </c>
      <c r="R136" s="74">
        <f t="shared" si="2802"/>
        <v>47</v>
      </c>
      <c r="S136" s="11">
        <v>310</v>
      </c>
      <c r="T136" s="12">
        <f t="shared" si="2736"/>
        <v>0.5587248322147651</v>
      </c>
      <c r="U136" s="11">
        <v>23</v>
      </c>
      <c r="V136" s="12">
        <f t="shared" si="2737"/>
        <v>6.9069069069069067E-2</v>
      </c>
      <c r="W136" s="13"/>
      <c r="X136" s="11"/>
      <c r="Y136" s="25">
        <v>4823.2558139534885</v>
      </c>
      <c r="Z136" s="38">
        <v>4860.666666666667</v>
      </c>
      <c r="AA136" s="10">
        <v>1</v>
      </c>
      <c r="AB136" s="11"/>
      <c r="AC136" s="74">
        <f t="shared" si="2803"/>
        <v>625</v>
      </c>
      <c r="AD136" s="74">
        <f t="shared" si="2804"/>
        <v>48</v>
      </c>
      <c r="AE136" s="11">
        <v>334</v>
      </c>
      <c r="AF136" s="12">
        <f t="shared" si="2740"/>
        <v>0.55520000000000003</v>
      </c>
      <c r="AG136" s="11">
        <v>13</v>
      </c>
      <c r="AH136" s="12">
        <f t="shared" si="2741"/>
        <v>3.7463976945244955E-2</v>
      </c>
      <c r="AI136" s="13"/>
      <c r="AJ136" s="11"/>
      <c r="AK136" s="25">
        <v>4488.2051282051279</v>
      </c>
      <c r="AL136" s="38">
        <v>4836.25</v>
      </c>
      <c r="AM136" s="10"/>
      <c r="AN136" s="11"/>
      <c r="AO136" s="74">
        <f t="shared" si="2805"/>
        <v>157</v>
      </c>
      <c r="AP136" s="74">
        <f t="shared" si="2806"/>
        <v>13</v>
      </c>
      <c r="AQ136" s="11">
        <v>106</v>
      </c>
      <c r="AR136" s="12">
        <f t="shared" si="2744"/>
        <v>0.68789808917197448</v>
      </c>
      <c r="AS136" s="11">
        <v>2</v>
      </c>
      <c r="AT136" s="12">
        <f t="shared" si="2745"/>
        <v>1.8518518518518517E-2</v>
      </c>
      <c r="AU136" s="13"/>
      <c r="AV136" s="11"/>
      <c r="AW136" s="25">
        <v>4432.5</v>
      </c>
      <c r="AX136" s="38">
        <v>4647.1428571428569</v>
      </c>
      <c r="AY136" s="10"/>
      <c r="AZ136" s="11"/>
      <c r="BA136" s="74">
        <f t="shared" si="2807"/>
        <v>629</v>
      </c>
      <c r="BB136" s="74">
        <f t="shared" si="2808"/>
        <v>49</v>
      </c>
      <c r="BC136" s="11">
        <v>294</v>
      </c>
      <c r="BD136" s="12">
        <f t="shared" si="2748"/>
        <v>0.48807631160572335</v>
      </c>
      <c r="BE136" s="11">
        <v>13</v>
      </c>
      <c r="BF136" s="12">
        <f t="shared" si="2749"/>
        <v>4.2345276872964167E-2</v>
      </c>
      <c r="BG136" s="13"/>
      <c r="BH136" s="11"/>
      <c r="BI136" s="25">
        <v>4677.6595744680853</v>
      </c>
      <c r="BJ136" s="38">
        <v>4815.8823529411766</v>
      </c>
      <c r="BK136" s="10"/>
      <c r="BL136" s="11"/>
      <c r="BM136" s="74">
        <f t="shared" si="2809"/>
        <v>623</v>
      </c>
      <c r="BN136" s="74">
        <f t="shared" si="2810"/>
        <v>48</v>
      </c>
      <c r="BO136" s="11">
        <v>323</v>
      </c>
      <c r="BP136" s="12">
        <f t="shared" si="2752"/>
        <v>0.536115569823435</v>
      </c>
      <c r="BQ136" s="11">
        <v>11</v>
      </c>
      <c r="BR136" s="12">
        <f t="shared" si="2753"/>
        <v>3.2934131736526949E-2</v>
      </c>
      <c r="BS136" s="13"/>
      <c r="BT136" s="11"/>
      <c r="BU136" s="25">
        <v>4583.333333333333</v>
      </c>
      <c r="BV136" s="38">
        <v>5035.8823529411766</v>
      </c>
      <c r="BW136" s="10"/>
      <c r="BX136" s="11"/>
      <c r="BY136" s="74">
        <f t="shared" si="2811"/>
        <v>0</v>
      </c>
      <c r="BZ136" s="74">
        <f t="shared" si="2811"/>
        <v>0</v>
      </c>
      <c r="CA136" s="11"/>
      <c r="CB136" s="12" t="e">
        <f t="shared" si="2755"/>
        <v>#DIV/0!</v>
      </c>
      <c r="CC136" s="11"/>
      <c r="CD136" s="12" t="e">
        <f t="shared" si="2756"/>
        <v>#DIV/0!</v>
      </c>
      <c r="CE136" s="13"/>
      <c r="CF136" s="11"/>
      <c r="CG136" s="25"/>
      <c r="CH136" s="38"/>
      <c r="CI136" s="10"/>
      <c r="CJ136" s="11"/>
      <c r="CK136" s="74">
        <f t="shared" si="2812"/>
        <v>0</v>
      </c>
      <c r="CL136" s="74">
        <f t="shared" si="2812"/>
        <v>0</v>
      </c>
      <c r="CM136" s="11"/>
      <c r="CN136" s="12" t="e">
        <f t="shared" si="2758"/>
        <v>#DIV/0!</v>
      </c>
      <c r="CO136" s="11"/>
      <c r="CP136" s="12" t="e">
        <f t="shared" si="2759"/>
        <v>#DIV/0!</v>
      </c>
      <c r="CQ136" s="13"/>
      <c r="CR136" s="11"/>
      <c r="CS136" s="25"/>
      <c r="CT136" s="38"/>
      <c r="CU136" s="10"/>
      <c r="CV136" s="11"/>
      <c r="CW136" s="74">
        <f t="shared" si="2813"/>
        <v>0</v>
      </c>
      <c r="CX136" s="74">
        <f t="shared" si="2813"/>
        <v>0</v>
      </c>
      <c r="CY136" s="11"/>
      <c r="CZ136" s="12" t="e">
        <f t="shared" si="2761"/>
        <v>#DIV/0!</v>
      </c>
      <c r="DA136" s="11"/>
      <c r="DB136" s="12" t="e">
        <f t="shared" si="2762"/>
        <v>#DIV/0!</v>
      </c>
      <c r="DC136" s="13"/>
      <c r="DD136" s="11"/>
      <c r="DE136" s="25"/>
      <c r="DF136" s="38"/>
      <c r="DG136" s="10"/>
      <c r="DH136" s="11"/>
      <c r="DI136" s="74">
        <f t="shared" si="2814"/>
        <v>0</v>
      </c>
      <c r="DJ136" s="74">
        <f t="shared" si="2814"/>
        <v>0</v>
      </c>
      <c r="DK136" s="11"/>
      <c r="DL136" s="12" t="e">
        <f t="shared" si="2764"/>
        <v>#DIV/0!</v>
      </c>
      <c r="DM136" s="11"/>
      <c r="DN136" s="12" t="e">
        <f t="shared" si="2765"/>
        <v>#DIV/0!</v>
      </c>
      <c r="DO136" s="13"/>
      <c r="DP136" s="11"/>
      <c r="DQ136" s="25"/>
      <c r="DR136" s="38"/>
      <c r="DS136" s="10"/>
      <c r="DT136" s="11"/>
      <c r="DU136" s="74">
        <f t="shared" si="2815"/>
        <v>0</v>
      </c>
      <c r="DV136" s="74">
        <f t="shared" si="2815"/>
        <v>0</v>
      </c>
      <c r="DW136" s="11"/>
      <c r="DX136" s="12" t="e">
        <f t="shared" si="2767"/>
        <v>#DIV/0!</v>
      </c>
      <c r="DY136" s="11"/>
      <c r="DZ136" s="12" t="e">
        <f t="shared" si="2768"/>
        <v>#DIV/0!</v>
      </c>
      <c r="EA136" s="13"/>
      <c r="EB136" s="11"/>
      <c r="EC136" s="25"/>
      <c r="ED136" s="38"/>
      <c r="EE136" s="10"/>
      <c r="EF136" s="11"/>
      <c r="EG136" s="74">
        <f t="shared" si="2816"/>
        <v>0</v>
      </c>
      <c r="EH136" s="74">
        <f t="shared" si="2816"/>
        <v>0</v>
      </c>
      <c r="EI136" s="11"/>
      <c r="EJ136" s="12" t="e">
        <f t="shared" si="2770"/>
        <v>#DIV/0!</v>
      </c>
      <c r="EK136" s="11"/>
      <c r="EL136" s="12" t="e">
        <f t="shared" si="2771"/>
        <v>#DIV/0!</v>
      </c>
      <c r="EM136" s="13"/>
      <c r="EN136" s="11"/>
      <c r="EO136" s="25"/>
      <c r="EP136" s="38"/>
      <c r="EQ136" s="10"/>
      <c r="ER136" s="11"/>
      <c r="ES136" s="74">
        <f t="shared" si="2817"/>
        <v>0</v>
      </c>
      <c r="ET136" s="74">
        <f t="shared" si="2817"/>
        <v>0</v>
      </c>
      <c r="EU136" s="11"/>
      <c r="EV136" s="12" t="e">
        <f t="shared" si="2773"/>
        <v>#DIV/0!</v>
      </c>
      <c r="EW136" s="11"/>
      <c r="EX136" s="12" t="e">
        <f t="shared" si="2774"/>
        <v>#DIV/0!</v>
      </c>
      <c r="EY136" s="13"/>
      <c r="EZ136" s="11"/>
      <c r="FA136" s="25"/>
      <c r="FB136" s="38"/>
      <c r="FC136" s="10"/>
      <c r="FD136" s="11"/>
      <c r="FE136" s="74">
        <f t="shared" si="2818"/>
        <v>0</v>
      </c>
      <c r="FF136" s="74">
        <f t="shared" si="2818"/>
        <v>0</v>
      </c>
      <c r="FG136" s="11"/>
      <c r="FH136" s="12" t="e">
        <f t="shared" si="2776"/>
        <v>#DIV/0!</v>
      </c>
      <c r="FI136" s="11"/>
      <c r="FJ136" s="12" t="e">
        <f t="shared" si="2777"/>
        <v>#DIV/0!</v>
      </c>
      <c r="FK136" s="13"/>
      <c r="FL136" s="11"/>
      <c r="FM136" s="25"/>
      <c r="FN136" s="38"/>
      <c r="FO136" s="10"/>
      <c r="FP136" s="11"/>
      <c r="FQ136" s="74">
        <f t="shared" si="2819"/>
        <v>0</v>
      </c>
      <c r="FR136" s="74">
        <f t="shared" si="2819"/>
        <v>0</v>
      </c>
      <c r="FS136" s="11"/>
      <c r="FT136" s="12" t="e">
        <f t="shared" si="2779"/>
        <v>#DIV/0!</v>
      </c>
      <c r="FU136" s="11"/>
      <c r="FV136" s="12" t="e">
        <f t="shared" si="2780"/>
        <v>#DIV/0!</v>
      </c>
      <c r="FW136" s="13"/>
      <c r="FX136" s="11"/>
      <c r="FY136" s="25"/>
      <c r="FZ136" s="38"/>
      <c r="GA136" s="10"/>
      <c r="GB136" s="11"/>
      <c r="GC136" s="74">
        <f t="shared" si="2820"/>
        <v>0</v>
      </c>
      <c r="GD136" s="74">
        <f t="shared" si="2820"/>
        <v>0</v>
      </c>
      <c r="GE136" s="11"/>
      <c r="GF136" s="12" t="e">
        <f t="shared" si="2782"/>
        <v>#DIV/0!</v>
      </c>
      <c r="GG136" s="11"/>
      <c r="GH136" s="12" t="e">
        <f t="shared" si="2783"/>
        <v>#DIV/0!</v>
      </c>
      <c r="GI136" s="13"/>
      <c r="GJ136" s="11"/>
      <c r="GK136" s="25"/>
      <c r="GL136" s="38"/>
      <c r="GM136" s="10"/>
      <c r="GN136" s="11"/>
      <c r="GO136" s="74">
        <f t="shared" si="2821"/>
        <v>0</v>
      </c>
      <c r="GP136" s="74">
        <f t="shared" si="2821"/>
        <v>0</v>
      </c>
      <c r="GQ136" s="11"/>
      <c r="GR136" s="12" t="e">
        <f t="shared" si="2785"/>
        <v>#DIV/0!</v>
      </c>
      <c r="GS136" s="11"/>
      <c r="GT136" s="12" t="e">
        <f t="shared" si="2786"/>
        <v>#DIV/0!</v>
      </c>
      <c r="GU136" s="13"/>
      <c r="GV136" s="11"/>
      <c r="GW136" s="25"/>
      <c r="GX136" s="38"/>
      <c r="GY136" s="10"/>
      <c r="GZ136" s="11"/>
      <c r="HA136" s="74">
        <f t="shared" si="2822"/>
        <v>0</v>
      </c>
      <c r="HB136" s="74">
        <f t="shared" si="2822"/>
        <v>0</v>
      </c>
      <c r="HC136" s="11"/>
      <c r="HD136" s="12" t="e">
        <f t="shared" si="2788"/>
        <v>#DIV/0!</v>
      </c>
      <c r="HE136" s="11"/>
      <c r="HF136" s="12" t="e">
        <f t="shared" si="2789"/>
        <v>#DIV/0!</v>
      </c>
      <c r="HG136" s="13"/>
      <c r="HH136" s="11"/>
      <c r="HI136" s="25"/>
      <c r="HJ136" s="38"/>
      <c r="HK136" s="10">
        <f t="shared" si="2790"/>
        <v>2</v>
      </c>
      <c r="HL136" s="11">
        <f t="shared" si="2791"/>
        <v>0</v>
      </c>
      <c r="HM136" s="11">
        <f t="shared" si="2792"/>
        <v>3266</v>
      </c>
      <c r="HN136" s="11">
        <f t="shared" si="2793"/>
        <v>252</v>
      </c>
      <c r="HO136" s="11">
        <f t="shared" si="2794"/>
        <v>1802</v>
      </c>
      <c r="HP136" s="202">
        <f t="shared" si="2795"/>
        <v>0.55174525413349662</v>
      </c>
      <c r="HQ136" s="15">
        <f t="shared" si="2796"/>
        <v>82</v>
      </c>
      <c r="HR136" s="12">
        <f t="shared" si="2797"/>
        <v>4.5504994450610431E-2</v>
      </c>
      <c r="HS136" s="16">
        <v>67.400000000000006</v>
      </c>
      <c r="HT136" s="17">
        <v>1652</v>
      </c>
      <c r="HU136" s="16">
        <f t="shared" si="2798"/>
        <v>91.675915649278579</v>
      </c>
      <c r="HV136" s="23">
        <v>4603.8388625592415</v>
      </c>
      <c r="HW136" s="22">
        <v>4837.159090909091</v>
      </c>
    </row>
    <row r="137" spans="1:231" ht="18.75" x14ac:dyDescent="0.25">
      <c r="A137" s="211"/>
      <c r="B137" s="41">
        <f t="shared" si="1844"/>
        <v>44609</v>
      </c>
      <c r="C137" s="10"/>
      <c r="D137" s="11"/>
      <c r="E137" s="74">
        <f t="shared" si="2823"/>
        <v>636</v>
      </c>
      <c r="F137" s="74">
        <f t="shared" si="2800"/>
        <v>47</v>
      </c>
      <c r="G137" s="11">
        <v>311</v>
      </c>
      <c r="H137" s="12">
        <f t="shared" si="2732"/>
        <v>0.52044025157232709</v>
      </c>
      <c r="I137" s="11">
        <v>20</v>
      </c>
      <c r="J137" s="12">
        <f t="shared" si="2733"/>
        <v>6.0422960725075532E-2</v>
      </c>
      <c r="K137" s="13"/>
      <c r="L137" s="11"/>
      <c r="M137" s="39">
        <v>87.5</v>
      </c>
      <c r="N137" s="43">
        <v>93.75</v>
      </c>
      <c r="O137" s="10"/>
      <c r="P137" s="11"/>
      <c r="Q137" s="74">
        <f t="shared" si="2801"/>
        <v>596</v>
      </c>
      <c r="R137" s="74">
        <f t="shared" si="2802"/>
        <v>47</v>
      </c>
      <c r="S137" s="11">
        <v>288</v>
      </c>
      <c r="T137" s="12">
        <f t="shared" si="2736"/>
        <v>0.52348993288590606</v>
      </c>
      <c r="U137" s="11">
        <v>24</v>
      </c>
      <c r="V137" s="12">
        <f t="shared" si="2737"/>
        <v>7.6923076923076927E-2</v>
      </c>
      <c r="W137" s="13"/>
      <c r="X137" s="11"/>
      <c r="Y137" s="39">
        <v>55.813953488372093</v>
      </c>
      <c r="Z137" s="43">
        <v>93.333333333333329</v>
      </c>
      <c r="AA137" s="10"/>
      <c r="AB137" s="11"/>
      <c r="AC137" s="74">
        <f t="shared" si="2803"/>
        <v>625</v>
      </c>
      <c r="AD137" s="74">
        <f t="shared" si="2804"/>
        <v>48</v>
      </c>
      <c r="AE137" s="11">
        <v>355</v>
      </c>
      <c r="AF137" s="12">
        <f t="shared" si="2740"/>
        <v>0.58879999999999999</v>
      </c>
      <c r="AG137" s="11">
        <v>13</v>
      </c>
      <c r="AH137" s="12">
        <f t="shared" si="2741"/>
        <v>3.5326086956521736E-2</v>
      </c>
      <c r="AI137" s="13"/>
      <c r="AJ137" s="11"/>
      <c r="AK137" s="39">
        <v>76.92307692307692</v>
      </c>
      <c r="AL137" s="43">
        <v>81.25</v>
      </c>
      <c r="AM137" s="10">
        <v>2</v>
      </c>
      <c r="AN137" s="11"/>
      <c r="AO137" s="74">
        <f t="shared" si="2805"/>
        <v>155</v>
      </c>
      <c r="AP137" s="74">
        <f t="shared" si="2806"/>
        <v>13</v>
      </c>
      <c r="AQ137" s="11">
        <v>101</v>
      </c>
      <c r="AR137" s="12">
        <f t="shared" si="2744"/>
        <v>0.68387096774193545</v>
      </c>
      <c r="AS137" s="11">
        <v>5</v>
      </c>
      <c r="AT137" s="12">
        <f t="shared" si="2745"/>
        <v>4.716981132075472E-2</v>
      </c>
      <c r="AU137" s="13"/>
      <c r="AV137" s="11"/>
      <c r="AW137" s="39">
        <v>93.75</v>
      </c>
      <c r="AX137" s="43">
        <v>85.714285714285708</v>
      </c>
      <c r="AY137" s="10"/>
      <c r="AZ137" s="11"/>
      <c r="BA137" s="74">
        <f t="shared" si="2807"/>
        <v>629</v>
      </c>
      <c r="BB137" s="74">
        <f t="shared" si="2808"/>
        <v>49</v>
      </c>
      <c r="BC137" s="11">
        <v>297</v>
      </c>
      <c r="BD137" s="12">
        <f t="shared" si="2748"/>
        <v>0.50874403815580282</v>
      </c>
      <c r="BE137" s="11">
        <v>23</v>
      </c>
      <c r="BF137" s="12">
        <f t="shared" si="2749"/>
        <v>7.1874999999999994E-2</v>
      </c>
      <c r="BG137" s="13"/>
      <c r="BH137" s="11"/>
      <c r="BI137" s="39">
        <v>65.957446808510639</v>
      </c>
      <c r="BJ137" s="43">
        <v>82.352941176470594</v>
      </c>
      <c r="BK137" s="10">
        <v>1</v>
      </c>
      <c r="BL137" s="11"/>
      <c r="BM137" s="74">
        <f t="shared" si="2809"/>
        <v>622</v>
      </c>
      <c r="BN137" s="74">
        <f t="shared" si="2810"/>
        <v>48</v>
      </c>
      <c r="BO137" s="11">
        <v>327</v>
      </c>
      <c r="BP137" s="12">
        <f t="shared" si="2752"/>
        <v>0.56430868167202575</v>
      </c>
      <c r="BQ137" s="11">
        <v>24</v>
      </c>
      <c r="BR137" s="12">
        <f t="shared" si="2753"/>
        <v>6.8376068376068383E-2</v>
      </c>
      <c r="BS137" s="13"/>
      <c r="BT137" s="11"/>
      <c r="BU137" s="39">
        <v>66.666666666666671</v>
      </c>
      <c r="BV137" s="43">
        <v>82.352941176470594</v>
      </c>
      <c r="BW137" s="10"/>
      <c r="BX137" s="11"/>
      <c r="BY137" s="74">
        <f t="shared" si="2811"/>
        <v>0</v>
      </c>
      <c r="BZ137" s="74">
        <f t="shared" si="2811"/>
        <v>0</v>
      </c>
      <c r="CA137" s="11"/>
      <c r="CB137" s="12" t="e">
        <f t="shared" si="2755"/>
        <v>#DIV/0!</v>
      </c>
      <c r="CC137" s="11"/>
      <c r="CD137" s="12" t="e">
        <f t="shared" si="2756"/>
        <v>#DIV/0!</v>
      </c>
      <c r="CE137" s="13"/>
      <c r="CF137" s="11"/>
      <c r="CG137" s="39"/>
      <c r="CH137" s="43"/>
      <c r="CI137" s="10"/>
      <c r="CJ137" s="11"/>
      <c r="CK137" s="74">
        <f t="shared" si="2812"/>
        <v>0</v>
      </c>
      <c r="CL137" s="74">
        <f t="shared" si="2812"/>
        <v>0</v>
      </c>
      <c r="CM137" s="11"/>
      <c r="CN137" s="12" t="e">
        <f t="shared" si="2758"/>
        <v>#DIV/0!</v>
      </c>
      <c r="CO137" s="11"/>
      <c r="CP137" s="12" t="e">
        <f t="shared" si="2759"/>
        <v>#DIV/0!</v>
      </c>
      <c r="CQ137" s="13"/>
      <c r="CR137" s="11"/>
      <c r="CS137" s="39"/>
      <c r="CT137" s="43"/>
      <c r="CU137" s="10"/>
      <c r="CV137" s="11"/>
      <c r="CW137" s="74">
        <f t="shared" si="2813"/>
        <v>0</v>
      </c>
      <c r="CX137" s="74">
        <f t="shared" si="2813"/>
        <v>0</v>
      </c>
      <c r="CY137" s="11"/>
      <c r="CZ137" s="12" t="e">
        <f t="shared" si="2761"/>
        <v>#DIV/0!</v>
      </c>
      <c r="DA137" s="11"/>
      <c r="DB137" s="12" t="e">
        <f t="shared" si="2762"/>
        <v>#DIV/0!</v>
      </c>
      <c r="DC137" s="13"/>
      <c r="DD137" s="11"/>
      <c r="DE137" s="39"/>
      <c r="DF137" s="43"/>
      <c r="DG137" s="10"/>
      <c r="DH137" s="11"/>
      <c r="DI137" s="74">
        <f t="shared" si="2814"/>
        <v>0</v>
      </c>
      <c r="DJ137" s="74">
        <f t="shared" si="2814"/>
        <v>0</v>
      </c>
      <c r="DK137" s="11"/>
      <c r="DL137" s="12" t="e">
        <f t="shared" si="2764"/>
        <v>#DIV/0!</v>
      </c>
      <c r="DM137" s="11"/>
      <c r="DN137" s="12" t="e">
        <f t="shared" si="2765"/>
        <v>#DIV/0!</v>
      </c>
      <c r="DO137" s="13"/>
      <c r="DP137" s="11"/>
      <c r="DQ137" s="39"/>
      <c r="DR137" s="43"/>
      <c r="DS137" s="10"/>
      <c r="DT137" s="11"/>
      <c r="DU137" s="74">
        <f t="shared" si="2815"/>
        <v>0</v>
      </c>
      <c r="DV137" s="74">
        <f t="shared" si="2815"/>
        <v>0</v>
      </c>
      <c r="DW137" s="11"/>
      <c r="DX137" s="12" t="e">
        <f t="shared" si="2767"/>
        <v>#DIV/0!</v>
      </c>
      <c r="DY137" s="11"/>
      <c r="DZ137" s="12" t="e">
        <f t="shared" si="2768"/>
        <v>#DIV/0!</v>
      </c>
      <c r="EA137" s="13"/>
      <c r="EB137" s="11"/>
      <c r="EC137" s="39"/>
      <c r="ED137" s="43"/>
      <c r="EE137" s="10"/>
      <c r="EF137" s="11"/>
      <c r="EG137" s="74">
        <f t="shared" si="2816"/>
        <v>0</v>
      </c>
      <c r="EH137" s="74">
        <f t="shared" si="2816"/>
        <v>0</v>
      </c>
      <c r="EI137" s="11"/>
      <c r="EJ137" s="12" t="e">
        <f t="shared" si="2770"/>
        <v>#DIV/0!</v>
      </c>
      <c r="EK137" s="11"/>
      <c r="EL137" s="12" t="e">
        <f t="shared" si="2771"/>
        <v>#DIV/0!</v>
      </c>
      <c r="EM137" s="13"/>
      <c r="EN137" s="11"/>
      <c r="EO137" s="39"/>
      <c r="EP137" s="43"/>
      <c r="EQ137" s="10"/>
      <c r="ER137" s="11"/>
      <c r="ES137" s="74">
        <f t="shared" si="2817"/>
        <v>0</v>
      </c>
      <c r="ET137" s="74">
        <f t="shared" si="2817"/>
        <v>0</v>
      </c>
      <c r="EU137" s="11"/>
      <c r="EV137" s="12" t="e">
        <f t="shared" si="2773"/>
        <v>#DIV/0!</v>
      </c>
      <c r="EW137" s="11"/>
      <c r="EX137" s="12" t="e">
        <f t="shared" si="2774"/>
        <v>#DIV/0!</v>
      </c>
      <c r="EY137" s="13"/>
      <c r="EZ137" s="11"/>
      <c r="FA137" s="39"/>
      <c r="FB137" s="43"/>
      <c r="FC137" s="10"/>
      <c r="FD137" s="11"/>
      <c r="FE137" s="74">
        <f t="shared" si="2818"/>
        <v>0</v>
      </c>
      <c r="FF137" s="74">
        <f t="shared" si="2818"/>
        <v>0</v>
      </c>
      <c r="FG137" s="11"/>
      <c r="FH137" s="12" t="e">
        <f t="shared" si="2776"/>
        <v>#DIV/0!</v>
      </c>
      <c r="FI137" s="11"/>
      <c r="FJ137" s="12" t="e">
        <f t="shared" si="2777"/>
        <v>#DIV/0!</v>
      </c>
      <c r="FK137" s="13"/>
      <c r="FL137" s="11"/>
      <c r="FM137" s="39"/>
      <c r="FN137" s="43"/>
      <c r="FO137" s="10"/>
      <c r="FP137" s="11"/>
      <c r="FQ137" s="74">
        <f t="shared" si="2819"/>
        <v>0</v>
      </c>
      <c r="FR137" s="74">
        <f t="shared" si="2819"/>
        <v>0</v>
      </c>
      <c r="FS137" s="11"/>
      <c r="FT137" s="12" t="e">
        <f t="shared" si="2779"/>
        <v>#DIV/0!</v>
      </c>
      <c r="FU137" s="11"/>
      <c r="FV137" s="12" t="e">
        <f t="shared" si="2780"/>
        <v>#DIV/0!</v>
      </c>
      <c r="FW137" s="13"/>
      <c r="FX137" s="11"/>
      <c r="FY137" s="39"/>
      <c r="FZ137" s="43"/>
      <c r="GA137" s="10"/>
      <c r="GB137" s="11"/>
      <c r="GC137" s="74">
        <f t="shared" si="2820"/>
        <v>0</v>
      </c>
      <c r="GD137" s="74">
        <f t="shared" si="2820"/>
        <v>0</v>
      </c>
      <c r="GE137" s="11"/>
      <c r="GF137" s="12" t="e">
        <f t="shared" si="2782"/>
        <v>#DIV/0!</v>
      </c>
      <c r="GG137" s="11"/>
      <c r="GH137" s="12" t="e">
        <f t="shared" si="2783"/>
        <v>#DIV/0!</v>
      </c>
      <c r="GI137" s="13"/>
      <c r="GJ137" s="11"/>
      <c r="GK137" s="39"/>
      <c r="GL137" s="43"/>
      <c r="GM137" s="10"/>
      <c r="GN137" s="11"/>
      <c r="GO137" s="74">
        <f t="shared" si="2821"/>
        <v>0</v>
      </c>
      <c r="GP137" s="74">
        <f t="shared" si="2821"/>
        <v>0</v>
      </c>
      <c r="GQ137" s="11"/>
      <c r="GR137" s="12" t="e">
        <f t="shared" si="2785"/>
        <v>#DIV/0!</v>
      </c>
      <c r="GS137" s="11"/>
      <c r="GT137" s="12" t="e">
        <f t="shared" si="2786"/>
        <v>#DIV/0!</v>
      </c>
      <c r="GU137" s="13"/>
      <c r="GV137" s="11"/>
      <c r="GW137" s="39"/>
      <c r="GX137" s="43"/>
      <c r="GY137" s="10"/>
      <c r="GZ137" s="11"/>
      <c r="HA137" s="74">
        <f t="shared" si="2822"/>
        <v>0</v>
      </c>
      <c r="HB137" s="74">
        <f t="shared" si="2822"/>
        <v>0</v>
      </c>
      <c r="HC137" s="11"/>
      <c r="HD137" s="12" t="e">
        <f t="shared" si="2788"/>
        <v>#DIV/0!</v>
      </c>
      <c r="HE137" s="11"/>
      <c r="HF137" s="12" t="e">
        <f t="shared" si="2789"/>
        <v>#DIV/0!</v>
      </c>
      <c r="HG137" s="13"/>
      <c r="HH137" s="11"/>
      <c r="HI137" s="39"/>
      <c r="HJ137" s="43"/>
      <c r="HK137" s="10">
        <f t="shared" si="2790"/>
        <v>3</v>
      </c>
      <c r="HL137" s="11">
        <f t="shared" si="2791"/>
        <v>0</v>
      </c>
      <c r="HM137" s="11">
        <f t="shared" si="2792"/>
        <v>3263</v>
      </c>
      <c r="HN137" s="11">
        <f t="shared" si="2793"/>
        <v>252</v>
      </c>
      <c r="HO137" s="11">
        <f t="shared" si="2794"/>
        <v>1788</v>
      </c>
      <c r="HP137" s="202">
        <f t="shared" si="2795"/>
        <v>0.54796199816120139</v>
      </c>
      <c r="HQ137" s="15">
        <f t="shared" si="2796"/>
        <v>109</v>
      </c>
      <c r="HR137" s="12">
        <f t="shared" si="2797"/>
        <v>6.0961968680089483E-2</v>
      </c>
      <c r="HS137" s="16">
        <v>68.2</v>
      </c>
      <c r="HT137" s="17">
        <v>1604</v>
      </c>
      <c r="HU137" s="16">
        <f t="shared" si="2798"/>
        <v>89.709172259507824</v>
      </c>
      <c r="HV137" s="23">
        <v>73.459715639810426</v>
      </c>
      <c r="HW137" s="22">
        <v>84.090909090909093</v>
      </c>
    </row>
    <row r="138" spans="1:231" ht="19.5" thickBot="1" x14ac:dyDescent="0.3">
      <c r="A138" s="211"/>
      <c r="B138" s="42"/>
      <c r="C138" s="26">
        <f t="shared" ref="C138:D138" si="2824">SUM(C131:C137)</f>
        <v>2</v>
      </c>
      <c r="D138" s="27">
        <f t="shared" si="2824"/>
        <v>0</v>
      </c>
      <c r="E138" s="27"/>
      <c r="F138" s="27"/>
      <c r="G138" s="27">
        <f t="shared" ref="G138" si="2825">SUM(G131:G137)</f>
        <v>2368</v>
      </c>
      <c r="H138" s="28">
        <f t="shared" ref="H138" si="2826">((G138+I138)/7)/E137</f>
        <v>0.57277628032345007</v>
      </c>
      <c r="I138" s="27">
        <f t="shared" ref="I138" si="2827">SUM(I131:I137)</f>
        <v>182</v>
      </c>
      <c r="J138" s="28">
        <f t="shared" ref="J138" si="2828">(I138/(I138+G138))</f>
        <v>7.1372549019607837E-2</v>
      </c>
      <c r="K138" s="27"/>
      <c r="L138" s="27"/>
      <c r="M138" s="29">
        <f t="shared" ref="M138:N138" si="2829">M136/M135*100-100</f>
        <v>8.8792748248867071</v>
      </c>
      <c r="N138" s="72">
        <f t="shared" si="2829"/>
        <v>6.0951576576576656</v>
      </c>
      <c r="O138" s="26">
        <f t="shared" ref="O138:P138" si="2830">SUM(O131:O137)</f>
        <v>1</v>
      </c>
      <c r="P138" s="27">
        <f t="shared" si="2830"/>
        <v>0</v>
      </c>
      <c r="Q138" s="27"/>
      <c r="R138" s="27"/>
      <c r="S138" s="27">
        <f t="shared" si="2046"/>
        <v>2109</v>
      </c>
      <c r="T138" s="28">
        <f t="shared" ref="T138" si="2831">((S138+U138)/7)/Q137</f>
        <v>0.54793863854266533</v>
      </c>
      <c r="U138" s="27">
        <f t="shared" si="2048"/>
        <v>177</v>
      </c>
      <c r="V138" s="28">
        <f t="shared" ref="V138" si="2832">(U138/(U138+S138))</f>
        <v>7.7427821522309717E-2</v>
      </c>
      <c r="W138" s="27"/>
      <c r="X138" s="27"/>
      <c r="Y138" s="29">
        <f t="shared" ref="Y138:Z138" si="2833">Y136/Y135*100-100</f>
        <v>19.23994595682295</v>
      </c>
      <c r="Z138" s="72">
        <f t="shared" si="2833"/>
        <v>9.4744744744744764</v>
      </c>
      <c r="AA138" s="26">
        <f t="shared" ref="AA138:AB138" si="2834">SUM(AA131:AA137)</f>
        <v>3</v>
      </c>
      <c r="AB138" s="27">
        <f t="shared" si="2834"/>
        <v>0</v>
      </c>
      <c r="AC138" s="27"/>
      <c r="AD138" s="27"/>
      <c r="AE138" s="27">
        <f t="shared" si="2052"/>
        <v>2463</v>
      </c>
      <c r="AF138" s="28">
        <f t="shared" ref="AF138" si="2835">((AE138+AG138)/7)/AC137</f>
        <v>0.5906285714285715</v>
      </c>
      <c r="AG138" s="27">
        <f t="shared" si="2054"/>
        <v>121</v>
      </c>
      <c r="AH138" s="28">
        <f t="shared" ref="AH138" si="2836">(AG138/(AG138+AE138))</f>
        <v>4.6826625386996903E-2</v>
      </c>
      <c r="AI138" s="27"/>
      <c r="AJ138" s="27"/>
      <c r="AK138" s="29">
        <f t="shared" ref="AK138:AL138" si="2837">AK136/AK135*100-100</f>
        <v>10.95686349085608</v>
      </c>
      <c r="AL138" s="72">
        <f t="shared" si="2837"/>
        <v>8.9245495495495533</v>
      </c>
      <c r="AM138" s="26">
        <f t="shared" ref="AM138:AN138" si="2838">SUM(AM131:AM137)</f>
        <v>9</v>
      </c>
      <c r="AN138" s="27">
        <f t="shared" si="2838"/>
        <v>0</v>
      </c>
      <c r="AO138" s="27"/>
      <c r="AP138" s="27"/>
      <c r="AQ138" s="27">
        <f t="shared" si="2058"/>
        <v>695</v>
      </c>
      <c r="AR138" s="28">
        <f t="shared" ref="AR138" si="2839">((AQ138+AS138)/7)/AO137</f>
        <v>0.67834101382488476</v>
      </c>
      <c r="AS138" s="27">
        <f t="shared" si="2060"/>
        <v>41</v>
      </c>
      <c r="AT138" s="28">
        <f t="shared" ref="AT138" si="2840">(AS138/(AS138+AQ138))</f>
        <v>5.5706521739130432E-2</v>
      </c>
      <c r="AU138" s="27"/>
      <c r="AV138" s="27"/>
      <c r="AW138" s="29">
        <f t="shared" ref="AW138:AX138" si="2841">AW136/AW135*100-100</f>
        <v>9.5797280593325098</v>
      </c>
      <c r="AX138" s="72">
        <f t="shared" si="2841"/>
        <v>4.6653796653796604</v>
      </c>
      <c r="AY138" s="26">
        <f t="shared" ref="AY138:AZ138" si="2842">SUM(AY131:AY137)</f>
        <v>4</v>
      </c>
      <c r="AZ138" s="27">
        <f t="shared" si="2842"/>
        <v>0</v>
      </c>
      <c r="BA138" s="27"/>
      <c r="BB138" s="27"/>
      <c r="BC138" s="27">
        <f t="shared" si="2064"/>
        <v>2117</v>
      </c>
      <c r="BD138" s="28">
        <f t="shared" ref="BD138" si="2843">((BC138+BE138)/7)/BA137</f>
        <v>0.51351351351351349</v>
      </c>
      <c r="BE138" s="27">
        <f t="shared" si="2066"/>
        <v>144</v>
      </c>
      <c r="BF138" s="28">
        <f t="shared" ref="BF138" si="2844">(BE138/(BE138+BC138))</f>
        <v>6.3688633348076076E-2</v>
      </c>
      <c r="BG138" s="27"/>
      <c r="BH138" s="27"/>
      <c r="BI138" s="29">
        <f t="shared" ref="BI138:BJ138" si="2845">BI136/BI135*100-100</f>
        <v>15.640533361386531</v>
      </c>
      <c r="BJ138" s="72">
        <f t="shared" si="2845"/>
        <v>8.4658187599364112</v>
      </c>
      <c r="BK138" s="26">
        <f t="shared" ref="BK138:BL138" si="2846">SUM(BK131:BK137)</f>
        <v>4</v>
      </c>
      <c r="BL138" s="27">
        <f t="shared" si="2846"/>
        <v>0</v>
      </c>
      <c r="BM138" s="27"/>
      <c r="BN138" s="27"/>
      <c r="BO138" s="27">
        <f t="shared" si="2070"/>
        <v>2318</v>
      </c>
      <c r="BP138" s="28">
        <f t="shared" ref="BP138" si="2847">((BO138+BQ138)/7)/BM137</f>
        <v>0.56040422599908124</v>
      </c>
      <c r="BQ138" s="27">
        <f t="shared" si="2072"/>
        <v>122</v>
      </c>
      <c r="BR138" s="28">
        <f t="shared" ref="BR138" si="2848">(BQ138/(BQ138+BO138))</f>
        <v>0.05</v>
      </c>
      <c r="BS138" s="27"/>
      <c r="BT138" s="27"/>
      <c r="BU138" s="29">
        <f t="shared" ref="BU138:BV138" si="2849">BU136/BU135*100-100</f>
        <v>13.308611454470537</v>
      </c>
      <c r="BV138" s="72">
        <f t="shared" si="2849"/>
        <v>13.420773714891368</v>
      </c>
      <c r="BW138" s="26">
        <f t="shared" ref="BW138:BX138" si="2850">SUM(BW131:BW137)</f>
        <v>0</v>
      </c>
      <c r="BX138" s="27">
        <f t="shared" si="2850"/>
        <v>0</v>
      </c>
      <c r="BY138" s="27"/>
      <c r="BZ138" s="27"/>
      <c r="CA138" s="27">
        <f t="shared" ref="CA138" si="2851">SUM(CA131:CA137)</f>
        <v>0</v>
      </c>
      <c r="CB138" s="28" t="e">
        <f t="shared" ref="CB138" si="2852">((CA138+CC138)/7)/BY137</f>
        <v>#DIV/0!</v>
      </c>
      <c r="CC138" s="27">
        <f t="shared" ref="CC138" si="2853">SUM(CC131:CC137)</f>
        <v>0</v>
      </c>
      <c r="CD138" s="28" t="e">
        <f t="shared" ref="CD138" si="2854">(CC138/(CC138+CA138))</f>
        <v>#DIV/0!</v>
      </c>
      <c r="CE138" s="27"/>
      <c r="CF138" s="27"/>
      <c r="CG138" s="29" t="e">
        <f t="shared" ref="CG138:CH138" si="2855">CG136/CG135*100-100</f>
        <v>#DIV/0!</v>
      </c>
      <c r="CH138" s="72" t="e">
        <f t="shared" si="2855"/>
        <v>#DIV/0!</v>
      </c>
      <c r="CI138" s="26">
        <f t="shared" ref="CI138:CJ138" si="2856">SUM(CI131:CI137)</f>
        <v>0</v>
      </c>
      <c r="CJ138" s="27">
        <f t="shared" si="2856"/>
        <v>0</v>
      </c>
      <c r="CK138" s="27"/>
      <c r="CL138" s="27"/>
      <c r="CM138" s="27">
        <f t="shared" ref="CM138" si="2857">SUM(CM131:CM137)</f>
        <v>0</v>
      </c>
      <c r="CN138" s="28" t="e">
        <f t="shared" ref="CN138" si="2858">((CM138+CO138)/7)/CK137</f>
        <v>#DIV/0!</v>
      </c>
      <c r="CO138" s="27">
        <f t="shared" ref="CO138" si="2859">SUM(CO131:CO137)</f>
        <v>0</v>
      </c>
      <c r="CP138" s="28" t="e">
        <f t="shared" ref="CP138" si="2860">(CO138/(CO138+CM138))</f>
        <v>#DIV/0!</v>
      </c>
      <c r="CQ138" s="27"/>
      <c r="CR138" s="27"/>
      <c r="CS138" s="29" t="e">
        <f t="shared" ref="CS138:CT138" si="2861">CS136/CS135*100-100</f>
        <v>#DIV/0!</v>
      </c>
      <c r="CT138" s="72" t="e">
        <f t="shared" si="2861"/>
        <v>#DIV/0!</v>
      </c>
      <c r="CU138" s="26">
        <f t="shared" ref="CU138:CV138" si="2862">SUM(CU131:CU137)</f>
        <v>0</v>
      </c>
      <c r="CV138" s="27">
        <f t="shared" si="2862"/>
        <v>0</v>
      </c>
      <c r="CW138" s="27"/>
      <c r="CX138" s="27"/>
      <c r="CY138" s="27">
        <f t="shared" ref="CY138" si="2863">SUM(CY131:CY137)</f>
        <v>0</v>
      </c>
      <c r="CZ138" s="28" t="e">
        <f t="shared" ref="CZ138" si="2864">((CY138+DA138)/7)/CW137</f>
        <v>#DIV/0!</v>
      </c>
      <c r="DA138" s="27">
        <f t="shared" ref="DA138" si="2865">SUM(DA131:DA137)</f>
        <v>0</v>
      </c>
      <c r="DB138" s="28" t="e">
        <f t="shared" ref="DB138" si="2866">(DA138/(DA138+CY138))</f>
        <v>#DIV/0!</v>
      </c>
      <c r="DC138" s="27"/>
      <c r="DD138" s="27"/>
      <c r="DE138" s="29" t="e">
        <f t="shared" ref="DE138:DF138" si="2867">DE136/DE135*100-100</f>
        <v>#DIV/0!</v>
      </c>
      <c r="DF138" s="72" t="e">
        <f t="shared" si="2867"/>
        <v>#DIV/0!</v>
      </c>
      <c r="DG138" s="26">
        <f t="shared" ref="DG138:DH138" si="2868">SUM(DG131:DG137)</f>
        <v>0</v>
      </c>
      <c r="DH138" s="27">
        <f t="shared" si="2868"/>
        <v>0</v>
      </c>
      <c r="DI138" s="27"/>
      <c r="DJ138" s="27"/>
      <c r="DK138" s="27">
        <f t="shared" ref="DK138" si="2869">SUM(DK131:DK137)</f>
        <v>0</v>
      </c>
      <c r="DL138" s="28" t="e">
        <f t="shared" ref="DL138" si="2870">((DK138+DM138)/7)/DI137</f>
        <v>#DIV/0!</v>
      </c>
      <c r="DM138" s="27">
        <f t="shared" ref="DM138" si="2871">SUM(DM131:DM137)</f>
        <v>0</v>
      </c>
      <c r="DN138" s="28" t="e">
        <f t="shared" ref="DN138" si="2872">(DM138/(DM138+DK138))</f>
        <v>#DIV/0!</v>
      </c>
      <c r="DO138" s="27"/>
      <c r="DP138" s="27"/>
      <c r="DQ138" s="29" t="e">
        <f t="shared" ref="DQ138:DR138" si="2873">DQ136/DQ135*100-100</f>
        <v>#DIV/0!</v>
      </c>
      <c r="DR138" s="72" t="e">
        <f t="shared" si="2873"/>
        <v>#DIV/0!</v>
      </c>
      <c r="DS138" s="26">
        <f t="shared" ref="DS138:DT138" si="2874">SUM(DS131:DS137)</f>
        <v>0</v>
      </c>
      <c r="DT138" s="27">
        <f t="shared" si="2874"/>
        <v>0</v>
      </c>
      <c r="DU138" s="27"/>
      <c r="DV138" s="27"/>
      <c r="DW138" s="27">
        <f t="shared" ref="DW138" si="2875">SUM(DW131:DW137)</f>
        <v>0</v>
      </c>
      <c r="DX138" s="28" t="e">
        <f t="shared" ref="DX138" si="2876">((DW138+DY138)/7)/DU137</f>
        <v>#DIV/0!</v>
      </c>
      <c r="DY138" s="27">
        <f t="shared" ref="DY138" si="2877">SUM(DY131:DY137)</f>
        <v>0</v>
      </c>
      <c r="DZ138" s="28" t="e">
        <f t="shared" ref="DZ138" si="2878">(DY138/(DY138+DW138))</f>
        <v>#DIV/0!</v>
      </c>
      <c r="EA138" s="27"/>
      <c r="EB138" s="27"/>
      <c r="EC138" s="29" t="e">
        <f t="shared" ref="EC138:ED138" si="2879">EC136/EC135*100-100</f>
        <v>#DIV/0!</v>
      </c>
      <c r="ED138" s="72" t="e">
        <f t="shared" si="2879"/>
        <v>#DIV/0!</v>
      </c>
      <c r="EE138" s="26">
        <f t="shared" ref="EE138:EF138" si="2880">SUM(EE131:EE137)</f>
        <v>0</v>
      </c>
      <c r="EF138" s="27">
        <f t="shared" si="2880"/>
        <v>0</v>
      </c>
      <c r="EG138" s="27"/>
      <c r="EH138" s="27"/>
      <c r="EI138" s="27">
        <f t="shared" ref="EI138" si="2881">SUM(EI131:EI137)</f>
        <v>0</v>
      </c>
      <c r="EJ138" s="28" t="e">
        <f t="shared" ref="EJ138" si="2882">((EI138+EK138)/7)/EG137</f>
        <v>#DIV/0!</v>
      </c>
      <c r="EK138" s="27">
        <f t="shared" ref="EK138" si="2883">SUM(EK131:EK137)</f>
        <v>0</v>
      </c>
      <c r="EL138" s="28" t="e">
        <f t="shared" ref="EL138" si="2884">(EK138/(EK138+EI138))</f>
        <v>#DIV/0!</v>
      </c>
      <c r="EM138" s="27"/>
      <c r="EN138" s="27"/>
      <c r="EO138" s="29" t="e">
        <f t="shared" ref="EO138:EP138" si="2885">EO136/EO135*100-100</f>
        <v>#DIV/0!</v>
      </c>
      <c r="EP138" s="72" t="e">
        <f t="shared" si="2885"/>
        <v>#DIV/0!</v>
      </c>
      <c r="EQ138" s="26">
        <f t="shared" ref="EQ138:ER138" si="2886">SUM(EQ131:EQ137)</f>
        <v>0</v>
      </c>
      <c r="ER138" s="27">
        <f t="shared" si="2886"/>
        <v>0</v>
      </c>
      <c r="ES138" s="27"/>
      <c r="ET138" s="27"/>
      <c r="EU138" s="27">
        <f t="shared" ref="EU138" si="2887">SUM(EU131:EU137)</f>
        <v>0</v>
      </c>
      <c r="EV138" s="28" t="e">
        <f t="shared" ref="EV138" si="2888">((EU138+EW138)/7)/ES137</f>
        <v>#DIV/0!</v>
      </c>
      <c r="EW138" s="27">
        <f t="shared" ref="EW138" si="2889">SUM(EW131:EW137)</f>
        <v>0</v>
      </c>
      <c r="EX138" s="28" t="e">
        <f t="shared" ref="EX138" si="2890">(EW138/(EW138+EU138))</f>
        <v>#DIV/0!</v>
      </c>
      <c r="EY138" s="27"/>
      <c r="EZ138" s="27"/>
      <c r="FA138" s="29" t="e">
        <f t="shared" ref="FA138:FB138" si="2891">FA136/FA135*100-100</f>
        <v>#DIV/0!</v>
      </c>
      <c r="FB138" s="72" t="e">
        <f t="shared" si="2891"/>
        <v>#DIV/0!</v>
      </c>
      <c r="FC138" s="26">
        <f t="shared" ref="FC138:FD138" si="2892">SUM(FC131:FC137)</f>
        <v>0</v>
      </c>
      <c r="FD138" s="27">
        <f t="shared" si="2892"/>
        <v>0</v>
      </c>
      <c r="FE138" s="27"/>
      <c r="FF138" s="27"/>
      <c r="FG138" s="27">
        <f t="shared" ref="FG138" si="2893">SUM(FG131:FG137)</f>
        <v>0</v>
      </c>
      <c r="FH138" s="28" t="e">
        <f t="shared" ref="FH138" si="2894">((FG138+FI138)/7)/FE137</f>
        <v>#DIV/0!</v>
      </c>
      <c r="FI138" s="27">
        <f t="shared" ref="FI138" si="2895">SUM(FI131:FI137)</f>
        <v>0</v>
      </c>
      <c r="FJ138" s="28" t="e">
        <f t="shared" ref="FJ138" si="2896">(FI138/(FI138+FG138))</f>
        <v>#DIV/0!</v>
      </c>
      <c r="FK138" s="27"/>
      <c r="FL138" s="27"/>
      <c r="FM138" s="29" t="e">
        <f t="shared" ref="FM138:FN138" si="2897">FM136/FM135*100-100</f>
        <v>#DIV/0!</v>
      </c>
      <c r="FN138" s="72" t="e">
        <f t="shared" si="2897"/>
        <v>#DIV/0!</v>
      </c>
      <c r="FO138" s="26">
        <f t="shared" ref="FO138:FP138" si="2898">SUM(FO131:FO137)</f>
        <v>0</v>
      </c>
      <c r="FP138" s="27">
        <f t="shared" si="2898"/>
        <v>0</v>
      </c>
      <c r="FQ138" s="27"/>
      <c r="FR138" s="27"/>
      <c r="FS138" s="27">
        <f t="shared" ref="FS138" si="2899">SUM(FS131:FS137)</f>
        <v>0</v>
      </c>
      <c r="FT138" s="28" t="e">
        <f t="shared" ref="FT138" si="2900">((FS138+FU138)/7)/FQ137</f>
        <v>#DIV/0!</v>
      </c>
      <c r="FU138" s="27">
        <f t="shared" ref="FU138" si="2901">SUM(FU131:FU137)</f>
        <v>0</v>
      </c>
      <c r="FV138" s="28" t="e">
        <f t="shared" ref="FV138" si="2902">(FU138/(FU138+FS138))</f>
        <v>#DIV/0!</v>
      </c>
      <c r="FW138" s="27"/>
      <c r="FX138" s="27"/>
      <c r="FY138" s="29" t="e">
        <f t="shared" ref="FY138:FZ138" si="2903">FY136/FY135*100-100</f>
        <v>#DIV/0!</v>
      </c>
      <c r="FZ138" s="72" t="e">
        <f t="shared" si="2903"/>
        <v>#DIV/0!</v>
      </c>
      <c r="GA138" s="26">
        <f t="shared" ref="GA138:GB138" si="2904">SUM(GA131:GA137)</f>
        <v>0</v>
      </c>
      <c r="GB138" s="27">
        <f t="shared" si="2904"/>
        <v>0</v>
      </c>
      <c r="GC138" s="27"/>
      <c r="GD138" s="27"/>
      <c r="GE138" s="27">
        <f t="shared" ref="GE138" si="2905">SUM(GE131:GE137)</f>
        <v>0</v>
      </c>
      <c r="GF138" s="28" t="e">
        <f t="shared" ref="GF138" si="2906">((GE138+GG138)/7)/GC137</f>
        <v>#DIV/0!</v>
      </c>
      <c r="GG138" s="27">
        <f t="shared" ref="GG138" si="2907">SUM(GG131:GG137)</f>
        <v>0</v>
      </c>
      <c r="GH138" s="28" t="e">
        <f t="shared" ref="GH138" si="2908">(GG138/(GG138+GE138))</f>
        <v>#DIV/0!</v>
      </c>
      <c r="GI138" s="27"/>
      <c r="GJ138" s="27"/>
      <c r="GK138" s="29" t="e">
        <f t="shared" ref="GK138:GL138" si="2909">GK136/GK135*100-100</f>
        <v>#DIV/0!</v>
      </c>
      <c r="GL138" s="72" t="e">
        <f t="shared" si="2909"/>
        <v>#DIV/0!</v>
      </c>
      <c r="GM138" s="26">
        <f t="shared" ref="GM138:GN138" si="2910">SUM(GM131:GM137)</f>
        <v>0</v>
      </c>
      <c r="GN138" s="27">
        <f t="shared" si="2910"/>
        <v>0</v>
      </c>
      <c r="GO138" s="27"/>
      <c r="GP138" s="27"/>
      <c r="GQ138" s="27">
        <f t="shared" ref="GQ138" si="2911">SUM(GQ131:GQ137)</f>
        <v>0</v>
      </c>
      <c r="GR138" s="28" t="e">
        <f t="shared" ref="GR138" si="2912">((GQ138+GS138)/7)/GO137</f>
        <v>#DIV/0!</v>
      </c>
      <c r="GS138" s="27">
        <f t="shared" ref="GS138" si="2913">SUM(GS131:GS137)</f>
        <v>0</v>
      </c>
      <c r="GT138" s="28" t="e">
        <f t="shared" ref="GT138" si="2914">(GS138/(GS138+GQ138))</f>
        <v>#DIV/0!</v>
      </c>
      <c r="GU138" s="27"/>
      <c r="GV138" s="27"/>
      <c r="GW138" s="29" t="e">
        <f t="shared" ref="GW138:GX138" si="2915">GW136/GW135*100-100</f>
        <v>#DIV/0!</v>
      </c>
      <c r="GX138" s="72" t="e">
        <f t="shared" si="2915"/>
        <v>#DIV/0!</v>
      </c>
      <c r="GY138" s="26">
        <f t="shared" ref="GY138:GZ138" si="2916">SUM(GY131:GY137)</f>
        <v>0</v>
      </c>
      <c r="GZ138" s="27">
        <f t="shared" si="2916"/>
        <v>0</v>
      </c>
      <c r="HA138" s="27"/>
      <c r="HB138" s="27"/>
      <c r="HC138" s="27">
        <f t="shared" ref="HC138" si="2917">SUM(HC131:HC137)</f>
        <v>0</v>
      </c>
      <c r="HD138" s="28" t="e">
        <f t="shared" ref="HD138" si="2918">((HC138+HE138)/7)/HA137</f>
        <v>#DIV/0!</v>
      </c>
      <c r="HE138" s="27">
        <f t="shared" ref="HE138" si="2919">SUM(HE131:HE137)</f>
        <v>0</v>
      </c>
      <c r="HF138" s="28" t="e">
        <f t="shared" ref="HF138" si="2920">(HE138/(HE138+HC138))</f>
        <v>#DIV/0!</v>
      </c>
      <c r="HG138" s="27"/>
      <c r="HH138" s="27"/>
      <c r="HI138" s="29" t="e">
        <f t="shared" ref="HI138:HJ138" si="2921">HI136/HI135*100-100</f>
        <v>#DIV/0!</v>
      </c>
      <c r="HJ138" s="72" t="e">
        <f t="shared" si="2921"/>
        <v>#DIV/0!</v>
      </c>
      <c r="HK138" s="26">
        <f t="shared" si="2790"/>
        <v>23</v>
      </c>
      <c r="HL138" s="27">
        <f t="shared" si="2791"/>
        <v>0</v>
      </c>
      <c r="HM138" s="27"/>
      <c r="HN138" s="27"/>
      <c r="HO138" s="27">
        <f t="shared" si="2794"/>
        <v>12857</v>
      </c>
      <c r="HP138" s="203">
        <f t="shared" ref="HP138" si="2922">+((HO138)/HM137)/7</f>
        <v>0.56289129197495735</v>
      </c>
      <c r="HQ138" s="62">
        <f t="shared" si="2796"/>
        <v>787</v>
      </c>
      <c r="HR138" s="52">
        <f t="shared" si="2797"/>
        <v>6.1211791242124912E-2</v>
      </c>
      <c r="HS138" s="53">
        <f t="shared" si="2148"/>
        <v>67.962857142857132</v>
      </c>
      <c r="HT138" s="54">
        <f t="shared" si="2149"/>
        <v>11539</v>
      </c>
      <c r="HU138" s="53">
        <f t="shared" si="2150"/>
        <v>89.753170862407842</v>
      </c>
      <c r="HV138" s="63">
        <f t="shared" ref="HV138:HW138" si="2923">HV136/HV135*100-100</f>
        <v>13.815546664010924</v>
      </c>
      <c r="HW138" s="72">
        <f t="shared" si="2923"/>
        <v>8.9450245700245716</v>
      </c>
    </row>
    <row r="139" spans="1:231" ht="19.5" thickBot="1" x14ac:dyDescent="0.3">
      <c r="A139" s="56"/>
      <c r="B139" s="81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5">
        <f t="shared" ref="HK139:HL139" si="2924">HK138/HM128</f>
        <v>6.9993913572732802E-3</v>
      </c>
      <c r="HL139" s="68">
        <f t="shared" si="2924"/>
        <v>0</v>
      </c>
      <c r="HM139" s="45"/>
      <c r="HN139" s="45"/>
      <c r="HO139" s="45"/>
      <c r="HP139" s="207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210">
        <v>40</v>
      </c>
      <c r="B140" s="73">
        <f t="shared" ref="B140" si="2925">B137+1</f>
        <v>44610</v>
      </c>
      <c r="C140" s="33">
        <v>2</v>
      </c>
      <c r="D140" s="34"/>
      <c r="E140" s="34">
        <f t="shared" ref="E140:F140" si="2926">E137-C140</f>
        <v>634</v>
      </c>
      <c r="F140" s="34">
        <f t="shared" si="2926"/>
        <v>47</v>
      </c>
      <c r="G140" s="34">
        <v>351</v>
      </c>
      <c r="H140" s="35">
        <f t="shared" ref="H140:H146" si="2927">((G140+I140)/E140)</f>
        <v>0.58990536277602523</v>
      </c>
      <c r="I140" s="34">
        <v>23</v>
      </c>
      <c r="J140" s="35">
        <f t="shared" ref="J140:J146" si="2928">I140/(G140+I140)</f>
        <v>6.1497326203208559E-2</v>
      </c>
      <c r="K140" s="36"/>
      <c r="L140" s="34"/>
      <c r="M140" s="34"/>
      <c r="N140" s="37"/>
      <c r="O140" s="33"/>
      <c r="P140" s="34"/>
      <c r="Q140" s="34">
        <f t="shared" ref="Q140" si="2929">Q137-O140</f>
        <v>596</v>
      </c>
      <c r="R140" s="34">
        <f t="shared" ref="R140" si="2930">R137-P140</f>
        <v>47</v>
      </c>
      <c r="S140" s="34">
        <v>278</v>
      </c>
      <c r="T140" s="35">
        <f t="shared" ref="T140:T146" si="2931">((S140+U140)/Q140)</f>
        <v>0.50335570469798663</v>
      </c>
      <c r="U140" s="34">
        <v>22</v>
      </c>
      <c r="V140" s="35">
        <f t="shared" ref="V140:V146" si="2932">U140/(S140+U140)</f>
        <v>7.3333333333333334E-2</v>
      </c>
      <c r="W140" s="36"/>
      <c r="X140" s="34"/>
      <c r="Y140" s="34"/>
      <c r="Z140" s="37"/>
      <c r="AA140" s="33">
        <v>1</v>
      </c>
      <c r="AB140" s="34"/>
      <c r="AC140" s="34">
        <f t="shared" ref="AC140" si="2933">AC137-AA140</f>
        <v>624</v>
      </c>
      <c r="AD140" s="34">
        <f t="shared" ref="AD140" si="2934">AD137-AB140</f>
        <v>48</v>
      </c>
      <c r="AE140" s="34">
        <v>347</v>
      </c>
      <c r="AF140" s="35">
        <f t="shared" ref="AF140:AF146" si="2935">((AE140+AG140)/AC140)</f>
        <v>0.57692307692307687</v>
      </c>
      <c r="AG140" s="34">
        <v>13</v>
      </c>
      <c r="AH140" s="35">
        <f t="shared" ref="AH140:AH146" si="2936">AG140/(AE140+AG140)</f>
        <v>3.6111111111111108E-2</v>
      </c>
      <c r="AI140" s="36"/>
      <c r="AJ140" s="34"/>
      <c r="AK140" s="34"/>
      <c r="AL140" s="37"/>
      <c r="AM140" s="33">
        <v>2</v>
      </c>
      <c r="AN140" s="34"/>
      <c r="AO140" s="34">
        <f t="shared" ref="AO140" si="2937">AO137-AM140</f>
        <v>153</v>
      </c>
      <c r="AP140" s="34">
        <f t="shared" ref="AP140" si="2938">AP137-AN140</f>
        <v>13</v>
      </c>
      <c r="AQ140" s="34">
        <v>83</v>
      </c>
      <c r="AR140" s="35">
        <f t="shared" ref="AR140:AR146" si="2939">((AQ140+AS140)/AO140)</f>
        <v>0.59477124183006536</v>
      </c>
      <c r="AS140" s="34">
        <v>8</v>
      </c>
      <c r="AT140" s="35">
        <f t="shared" ref="AT140:AT146" si="2940">AS140/(AQ140+AS140)</f>
        <v>8.7912087912087919E-2</v>
      </c>
      <c r="AU140" s="36"/>
      <c r="AV140" s="34"/>
      <c r="AW140" s="34"/>
      <c r="AX140" s="37"/>
      <c r="AY140" s="33"/>
      <c r="AZ140" s="34"/>
      <c r="BA140" s="34">
        <f t="shared" ref="BA140" si="2941">BA137-AY140</f>
        <v>629</v>
      </c>
      <c r="BB140" s="34">
        <f t="shared" ref="BB140" si="2942">BB137-AZ140</f>
        <v>49</v>
      </c>
      <c r="BC140" s="34">
        <v>301</v>
      </c>
      <c r="BD140" s="35">
        <f t="shared" ref="BD140:BD146" si="2943">((BC140+BE140)/BA140)</f>
        <v>0.51987281399046104</v>
      </c>
      <c r="BE140" s="34">
        <v>26</v>
      </c>
      <c r="BF140" s="35">
        <f t="shared" ref="BF140:BF146" si="2944">BE140/(BC140+BE140)</f>
        <v>7.9510703363914373E-2</v>
      </c>
      <c r="BG140" s="36"/>
      <c r="BH140" s="34"/>
      <c r="BI140" s="34"/>
      <c r="BJ140" s="37"/>
      <c r="BK140" s="33">
        <v>1</v>
      </c>
      <c r="BL140" s="34"/>
      <c r="BM140" s="34">
        <f t="shared" ref="BM140" si="2945">BM137-BK140</f>
        <v>621</v>
      </c>
      <c r="BN140" s="34">
        <f t="shared" ref="BN140" si="2946">BN137-BL140</f>
        <v>48</v>
      </c>
      <c r="BO140" s="34">
        <v>320</v>
      </c>
      <c r="BP140" s="35">
        <f t="shared" ref="BP140:BP146" si="2947">((BO140+BQ140)/BM140)</f>
        <v>0.54267310789049916</v>
      </c>
      <c r="BQ140" s="34">
        <v>17</v>
      </c>
      <c r="BR140" s="35">
        <f t="shared" ref="BR140:BR146" si="2948">BQ140/(BO140+BQ140)</f>
        <v>5.0445103857566766E-2</v>
      </c>
      <c r="BS140" s="36"/>
      <c r="BT140" s="34"/>
      <c r="BU140" s="34"/>
      <c r="BV140" s="37"/>
      <c r="BW140" s="33"/>
      <c r="BX140" s="34"/>
      <c r="BY140" s="34">
        <f t="shared" ref="BY140:BZ140" si="2949">BY137-BW140</f>
        <v>0</v>
      </c>
      <c r="BZ140" s="34">
        <f t="shared" si="2949"/>
        <v>0</v>
      </c>
      <c r="CA140" s="34"/>
      <c r="CB140" s="35" t="e">
        <f t="shared" ref="CB140:CB146" si="2950">((CA140+CC140)/BY140)</f>
        <v>#DIV/0!</v>
      </c>
      <c r="CC140" s="34"/>
      <c r="CD140" s="35" t="e">
        <f t="shared" ref="CD140:CD146" si="2951">CC140/(CA140+CC140)</f>
        <v>#DIV/0!</v>
      </c>
      <c r="CE140" s="36"/>
      <c r="CF140" s="34"/>
      <c r="CG140" s="34"/>
      <c r="CH140" s="37"/>
      <c r="CI140" s="33"/>
      <c r="CJ140" s="34"/>
      <c r="CK140" s="34">
        <f t="shared" ref="CK140:CL140" si="2952">CK137-CI140</f>
        <v>0</v>
      </c>
      <c r="CL140" s="34">
        <f t="shared" si="2952"/>
        <v>0</v>
      </c>
      <c r="CM140" s="34"/>
      <c r="CN140" s="35" t="e">
        <f t="shared" ref="CN140:CN146" si="2953">((CM140+CO140)/CK140)</f>
        <v>#DIV/0!</v>
      </c>
      <c r="CO140" s="34"/>
      <c r="CP140" s="35" t="e">
        <f t="shared" ref="CP140:CP146" si="2954">CO140/(CM140+CO140)</f>
        <v>#DIV/0!</v>
      </c>
      <c r="CQ140" s="36"/>
      <c r="CR140" s="34"/>
      <c r="CS140" s="34"/>
      <c r="CT140" s="37"/>
      <c r="CU140" s="33"/>
      <c r="CV140" s="34"/>
      <c r="CW140" s="34">
        <f t="shared" ref="CW140:CX140" si="2955">CW137-CU140</f>
        <v>0</v>
      </c>
      <c r="CX140" s="34">
        <f t="shared" si="2955"/>
        <v>0</v>
      </c>
      <c r="CY140" s="34"/>
      <c r="CZ140" s="35" t="e">
        <f t="shared" ref="CZ140:CZ146" si="2956">((CY140+DA140)/CW140)</f>
        <v>#DIV/0!</v>
      </c>
      <c r="DA140" s="34"/>
      <c r="DB140" s="35" t="e">
        <f t="shared" ref="DB140:DB146" si="2957">DA140/(CY140+DA140)</f>
        <v>#DIV/0!</v>
      </c>
      <c r="DC140" s="36"/>
      <c r="DD140" s="34"/>
      <c r="DE140" s="34"/>
      <c r="DF140" s="37"/>
      <c r="DG140" s="33"/>
      <c r="DH140" s="34"/>
      <c r="DI140" s="34">
        <f t="shared" ref="DI140:DJ140" si="2958">DI137-DG140</f>
        <v>0</v>
      </c>
      <c r="DJ140" s="34">
        <f t="shared" si="2958"/>
        <v>0</v>
      </c>
      <c r="DK140" s="34"/>
      <c r="DL140" s="35" t="e">
        <f t="shared" ref="DL140:DL146" si="2959">((DK140+DM140)/DI140)</f>
        <v>#DIV/0!</v>
      </c>
      <c r="DM140" s="34"/>
      <c r="DN140" s="35" t="e">
        <f t="shared" ref="DN140:DN146" si="2960">DM140/(DK140+DM140)</f>
        <v>#DIV/0!</v>
      </c>
      <c r="DO140" s="36"/>
      <c r="DP140" s="34"/>
      <c r="DQ140" s="34"/>
      <c r="DR140" s="37"/>
      <c r="DS140" s="33"/>
      <c r="DT140" s="34"/>
      <c r="DU140" s="34">
        <f t="shared" ref="DU140:DV140" si="2961">DU137-DS140</f>
        <v>0</v>
      </c>
      <c r="DV140" s="34">
        <f t="shared" si="2961"/>
        <v>0</v>
      </c>
      <c r="DW140" s="34"/>
      <c r="DX140" s="35" t="e">
        <f t="shared" ref="DX140:DX146" si="2962">((DW140+DY140)/DU140)</f>
        <v>#DIV/0!</v>
      </c>
      <c r="DY140" s="34"/>
      <c r="DZ140" s="35" t="e">
        <f t="shared" ref="DZ140:DZ146" si="2963">DY140/(DW140+DY140)</f>
        <v>#DIV/0!</v>
      </c>
      <c r="EA140" s="36"/>
      <c r="EB140" s="34"/>
      <c r="EC140" s="34"/>
      <c r="ED140" s="37"/>
      <c r="EE140" s="33"/>
      <c r="EF140" s="34"/>
      <c r="EG140" s="34">
        <f t="shared" ref="EG140:EH140" si="2964">EG137-EE140</f>
        <v>0</v>
      </c>
      <c r="EH140" s="34">
        <f t="shared" si="2964"/>
        <v>0</v>
      </c>
      <c r="EI140" s="34"/>
      <c r="EJ140" s="35" t="e">
        <f t="shared" ref="EJ140:EJ146" si="2965">((EI140+EK140)/EG140)</f>
        <v>#DIV/0!</v>
      </c>
      <c r="EK140" s="34"/>
      <c r="EL140" s="35" t="e">
        <f t="shared" ref="EL140:EL146" si="2966">EK140/(EI140+EK140)</f>
        <v>#DIV/0!</v>
      </c>
      <c r="EM140" s="36"/>
      <c r="EN140" s="34"/>
      <c r="EO140" s="34"/>
      <c r="EP140" s="37"/>
      <c r="EQ140" s="33"/>
      <c r="ER140" s="34"/>
      <c r="ES140" s="34">
        <f t="shared" ref="ES140:ET140" si="2967">ES137-EQ140</f>
        <v>0</v>
      </c>
      <c r="ET140" s="34">
        <f t="shared" si="2967"/>
        <v>0</v>
      </c>
      <c r="EU140" s="34"/>
      <c r="EV140" s="35" t="e">
        <f t="shared" ref="EV140:EV146" si="2968">((EU140+EW140)/ES140)</f>
        <v>#DIV/0!</v>
      </c>
      <c r="EW140" s="34"/>
      <c r="EX140" s="35" t="e">
        <f t="shared" ref="EX140:EX146" si="2969">EW140/(EU140+EW140)</f>
        <v>#DIV/0!</v>
      </c>
      <c r="EY140" s="36"/>
      <c r="EZ140" s="34"/>
      <c r="FA140" s="34"/>
      <c r="FB140" s="37"/>
      <c r="FC140" s="33"/>
      <c r="FD140" s="34"/>
      <c r="FE140" s="34">
        <f t="shared" ref="FE140:FF140" si="2970">FE137-FC140</f>
        <v>0</v>
      </c>
      <c r="FF140" s="34">
        <f t="shared" si="2970"/>
        <v>0</v>
      </c>
      <c r="FG140" s="34"/>
      <c r="FH140" s="35" t="e">
        <f t="shared" ref="FH140:FH146" si="2971">((FG140+FI140)/FE140)</f>
        <v>#DIV/0!</v>
      </c>
      <c r="FI140" s="34"/>
      <c r="FJ140" s="35" t="e">
        <f t="shared" ref="FJ140:FJ146" si="2972">FI140/(FG140+FI140)</f>
        <v>#DIV/0!</v>
      </c>
      <c r="FK140" s="36"/>
      <c r="FL140" s="34"/>
      <c r="FM140" s="34"/>
      <c r="FN140" s="37"/>
      <c r="FO140" s="33"/>
      <c r="FP140" s="34"/>
      <c r="FQ140" s="34">
        <f t="shared" ref="FQ140:FR140" si="2973">FQ137-FO140</f>
        <v>0</v>
      </c>
      <c r="FR140" s="34">
        <f t="shared" si="2973"/>
        <v>0</v>
      </c>
      <c r="FS140" s="34"/>
      <c r="FT140" s="35" t="e">
        <f t="shared" ref="FT140:FT146" si="2974">((FS140+FU140)/FQ140)</f>
        <v>#DIV/0!</v>
      </c>
      <c r="FU140" s="34"/>
      <c r="FV140" s="35" t="e">
        <f t="shared" ref="FV140:FV146" si="2975">FU140/(FS140+FU140)</f>
        <v>#DIV/0!</v>
      </c>
      <c r="FW140" s="36"/>
      <c r="FX140" s="34"/>
      <c r="FY140" s="34"/>
      <c r="FZ140" s="37"/>
      <c r="GA140" s="33"/>
      <c r="GB140" s="34"/>
      <c r="GC140" s="34">
        <f t="shared" ref="GC140:GD140" si="2976">GC137-GA140</f>
        <v>0</v>
      </c>
      <c r="GD140" s="34">
        <f t="shared" si="2976"/>
        <v>0</v>
      </c>
      <c r="GE140" s="34"/>
      <c r="GF140" s="35" t="e">
        <f t="shared" ref="GF140:GF146" si="2977">((GE140+GG140)/GC140)</f>
        <v>#DIV/0!</v>
      </c>
      <c r="GG140" s="34"/>
      <c r="GH140" s="35" t="e">
        <f t="shared" ref="GH140:GH146" si="2978">GG140/(GE140+GG140)</f>
        <v>#DIV/0!</v>
      </c>
      <c r="GI140" s="36"/>
      <c r="GJ140" s="34"/>
      <c r="GK140" s="34"/>
      <c r="GL140" s="37"/>
      <c r="GM140" s="33"/>
      <c r="GN140" s="34"/>
      <c r="GO140" s="34">
        <f t="shared" ref="GO140:GP140" si="2979">GO137-GM140</f>
        <v>0</v>
      </c>
      <c r="GP140" s="34">
        <f t="shared" si="2979"/>
        <v>0</v>
      </c>
      <c r="GQ140" s="34"/>
      <c r="GR140" s="35" t="e">
        <f t="shared" ref="GR140:GR146" si="2980">((GQ140+GS140)/GO140)</f>
        <v>#DIV/0!</v>
      </c>
      <c r="GS140" s="34"/>
      <c r="GT140" s="35" t="e">
        <f t="shared" ref="GT140:GT146" si="2981">GS140/(GQ140+GS140)</f>
        <v>#DIV/0!</v>
      </c>
      <c r="GU140" s="36"/>
      <c r="GV140" s="34"/>
      <c r="GW140" s="34"/>
      <c r="GX140" s="37"/>
      <c r="GY140" s="33"/>
      <c r="GZ140" s="34"/>
      <c r="HA140" s="34">
        <f t="shared" ref="HA140:HB140" si="2982">HA137-GY140</f>
        <v>0</v>
      </c>
      <c r="HB140" s="34">
        <f t="shared" si="2982"/>
        <v>0</v>
      </c>
      <c r="HC140" s="34"/>
      <c r="HD140" s="35" t="e">
        <f t="shared" ref="HD140:HD146" si="2983">((HC140+HE140)/HA140)</f>
        <v>#DIV/0!</v>
      </c>
      <c r="HE140" s="34"/>
      <c r="HF140" s="35" t="e">
        <f t="shared" ref="HF140:HF146" si="2984">HE140/(HC140+HE140)</f>
        <v>#DIV/0!</v>
      </c>
      <c r="HG140" s="36"/>
      <c r="HH140" s="34"/>
      <c r="HI140" s="34"/>
      <c r="HJ140" s="37"/>
      <c r="HK140" s="33">
        <f t="shared" ref="HK140:HK147" si="2985">+C140+O140+AA140+AM140+AY140+BK140+BW140+CI140+CU140+DG140+DS140+EE140+EQ140+FC140+FO140+GA140+GM140+GY140</f>
        <v>6</v>
      </c>
      <c r="HL140" s="34">
        <f t="shared" ref="HL140:HL147" si="2986">+D140+P140+AB140+AN140+AZ140+BL140+BX140+CJ140+CV140+DH140+DT140+EF140+ER140+FD140+FP140+GB140+GN140+GZ140</f>
        <v>0</v>
      </c>
      <c r="HM140" s="34">
        <f t="shared" ref="HM140:HM146" si="2987">+E140+Q140+AC140+AO140+BA140+BM140+BY140+CK140+CW140+DI140+DU140+EG140+ES140+FE140+FQ140+GC140+GO140+HA140</f>
        <v>3257</v>
      </c>
      <c r="HN140" s="34">
        <f t="shared" ref="HN140:HN146" si="2988">+F140+R140+AD140+AP140+BB140+BN140+BZ140+CL140+CX140+DJ140+DV140+EH140+ET140+FF140+FR140+GD140+GP140+HB140</f>
        <v>252</v>
      </c>
      <c r="HO140" s="34">
        <f t="shared" ref="HO140:HO147" si="2989">+G140+S140+AE140+AQ140+BC140+BO140+CA140+CM140+CY140+DK140+DW140+EI140+EU140+FG140+FS140+GE140+GQ140+HC140+I140+U140+AG140+AS140+BE140+BQ140+CC140+CO140+DA140+DM140+DY140+EK140+EW140+FI140+FU140+GG140+GS140+HE140</f>
        <v>1789</v>
      </c>
      <c r="HP140" s="201">
        <f t="shared" ref="HP140:HP146" si="2990">+(HO140)/HM140</f>
        <v>0.54927847712618971</v>
      </c>
      <c r="HQ140" s="48">
        <f t="shared" ref="HQ140:HQ147" si="2991">+I140+U140+AG140+AS140+BE140+BQ140+CC140+CO140+DA140+DM140+DY140+EK140+EW140+FI140+FU140+GG140+GS140+HE140</f>
        <v>109</v>
      </c>
      <c r="HR140" s="35">
        <f t="shared" ref="HR140:HR147" si="2992">+(HQ140/(HO140))</f>
        <v>6.092789267747345E-2</v>
      </c>
      <c r="HS140" s="49">
        <v>68.290000000000006</v>
      </c>
      <c r="HT140" s="50">
        <v>1603</v>
      </c>
      <c r="HU140" s="49">
        <f t="shared" ref="HU140:HU146" si="2993">+HT140/HO140*100</f>
        <v>89.603130240357743</v>
      </c>
      <c r="HV140" s="48"/>
      <c r="HW140" s="37"/>
    </row>
    <row r="141" spans="1:231" ht="18.75" x14ac:dyDescent="0.25">
      <c r="A141" s="211"/>
      <c r="B141" s="41">
        <f t="shared" si="1844"/>
        <v>44611</v>
      </c>
      <c r="C141" s="10"/>
      <c r="D141" s="11"/>
      <c r="E141" s="74">
        <f t="shared" ref="E141:E146" si="2994">E140-C141</f>
        <v>634</v>
      </c>
      <c r="F141" s="74">
        <f t="shared" ref="F141:F146" si="2995">F140-D141</f>
        <v>47</v>
      </c>
      <c r="G141" s="11">
        <v>338</v>
      </c>
      <c r="H141" s="12">
        <f t="shared" si="2927"/>
        <v>0.56309148264984232</v>
      </c>
      <c r="I141" s="11">
        <v>19</v>
      </c>
      <c r="J141" s="12">
        <f t="shared" si="2928"/>
        <v>5.3221288515406161E-2</v>
      </c>
      <c r="K141" s="13"/>
      <c r="L141" s="11"/>
      <c r="M141" s="11"/>
      <c r="N141" s="14"/>
      <c r="O141" s="10"/>
      <c r="P141" s="11"/>
      <c r="Q141" s="74">
        <f t="shared" ref="Q141:Q146" si="2996">Q140-O141</f>
        <v>596</v>
      </c>
      <c r="R141" s="74">
        <f t="shared" ref="R141:R146" si="2997">R140-P141</f>
        <v>47</v>
      </c>
      <c r="S141" s="11">
        <v>287</v>
      </c>
      <c r="T141" s="12">
        <f t="shared" si="2931"/>
        <v>0.52348993288590606</v>
      </c>
      <c r="U141" s="11">
        <v>25</v>
      </c>
      <c r="V141" s="12">
        <f t="shared" si="2932"/>
        <v>8.0128205128205135E-2</v>
      </c>
      <c r="W141" s="13"/>
      <c r="X141" s="11"/>
      <c r="Y141" s="11"/>
      <c r="Z141" s="14"/>
      <c r="AA141" s="10"/>
      <c r="AB141" s="11"/>
      <c r="AC141" s="74">
        <f t="shared" ref="AC141:AC146" si="2998">AC140-AA141</f>
        <v>624</v>
      </c>
      <c r="AD141" s="74">
        <f t="shared" ref="AD141:AD146" si="2999">AD140-AB141</f>
        <v>48</v>
      </c>
      <c r="AE141" s="11">
        <v>343</v>
      </c>
      <c r="AF141" s="12">
        <f t="shared" si="2935"/>
        <v>0.57852564102564108</v>
      </c>
      <c r="AG141" s="11">
        <v>18</v>
      </c>
      <c r="AH141" s="12">
        <f t="shared" si="2936"/>
        <v>4.9861495844875349E-2</v>
      </c>
      <c r="AI141" s="13"/>
      <c r="AJ141" s="11"/>
      <c r="AK141" s="11"/>
      <c r="AL141" s="14"/>
      <c r="AM141" s="10">
        <v>2</v>
      </c>
      <c r="AN141" s="11"/>
      <c r="AO141" s="74">
        <f t="shared" ref="AO141:AO146" si="3000">AO140-AM141</f>
        <v>151</v>
      </c>
      <c r="AP141" s="74">
        <f t="shared" ref="AP141:AP146" si="3001">AP140-AN141</f>
        <v>13</v>
      </c>
      <c r="AQ141" s="11">
        <v>97</v>
      </c>
      <c r="AR141" s="12">
        <f t="shared" si="2939"/>
        <v>0.70860927152317876</v>
      </c>
      <c r="AS141" s="11">
        <v>10</v>
      </c>
      <c r="AT141" s="12">
        <f t="shared" si="2940"/>
        <v>9.3457943925233641E-2</v>
      </c>
      <c r="AU141" s="13"/>
      <c r="AV141" s="11"/>
      <c r="AW141" s="11"/>
      <c r="AX141" s="14"/>
      <c r="AY141" s="10"/>
      <c r="AZ141" s="11">
        <v>1</v>
      </c>
      <c r="BA141" s="74">
        <f t="shared" ref="BA141:BA146" si="3002">BA140-AY141</f>
        <v>629</v>
      </c>
      <c r="BB141" s="74">
        <f t="shared" ref="BB141:BB146" si="3003">BB140-AZ141</f>
        <v>48</v>
      </c>
      <c r="BC141" s="11">
        <v>296</v>
      </c>
      <c r="BD141" s="12">
        <f t="shared" si="2943"/>
        <v>0.49602543720190778</v>
      </c>
      <c r="BE141" s="11">
        <v>16</v>
      </c>
      <c r="BF141" s="12">
        <f t="shared" si="2944"/>
        <v>5.128205128205128E-2</v>
      </c>
      <c r="BG141" s="13"/>
      <c r="BH141" s="11"/>
      <c r="BI141" s="11"/>
      <c r="BJ141" s="14"/>
      <c r="BK141" s="10"/>
      <c r="BL141" s="11"/>
      <c r="BM141" s="74">
        <f t="shared" ref="BM141:BM146" si="3004">BM140-BK141</f>
        <v>621</v>
      </c>
      <c r="BN141" s="74">
        <f t="shared" ref="BN141:BN146" si="3005">BN140-BL141</f>
        <v>48</v>
      </c>
      <c r="BO141" s="11">
        <v>314</v>
      </c>
      <c r="BP141" s="12">
        <f t="shared" si="2947"/>
        <v>0.53784219001610301</v>
      </c>
      <c r="BQ141" s="11">
        <v>20</v>
      </c>
      <c r="BR141" s="12">
        <f t="shared" si="2948"/>
        <v>5.9880239520958084E-2</v>
      </c>
      <c r="BS141" s="13"/>
      <c r="BT141" s="11"/>
      <c r="BU141" s="11"/>
      <c r="BV141" s="14"/>
      <c r="BW141" s="10"/>
      <c r="BX141" s="11"/>
      <c r="BY141" s="74">
        <f t="shared" ref="BY141:BZ146" si="3006">BY140-BW141</f>
        <v>0</v>
      </c>
      <c r="BZ141" s="74">
        <f t="shared" si="3006"/>
        <v>0</v>
      </c>
      <c r="CA141" s="11"/>
      <c r="CB141" s="12" t="e">
        <f t="shared" si="2950"/>
        <v>#DIV/0!</v>
      </c>
      <c r="CC141" s="11"/>
      <c r="CD141" s="12" t="e">
        <f t="shared" si="2951"/>
        <v>#DIV/0!</v>
      </c>
      <c r="CE141" s="13"/>
      <c r="CF141" s="11"/>
      <c r="CG141" s="11"/>
      <c r="CH141" s="14"/>
      <c r="CI141" s="10"/>
      <c r="CJ141" s="11"/>
      <c r="CK141" s="74">
        <f t="shared" ref="CK141:CL146" si="3007">CK140-CI141</f>
        <v>0</v>
      </c>
      <c r="CL141" s="74">
        <f t="shared" si="3007"/>
        <v>0</v>
      </c>
      <c r="CM141" s="11"/>
      <c r="CN141" s="12" t="e">
        <f t="shared" si="2953"/>
        <v>#DIV/0!</v>
      </c>
      <c r="CO141" s="11"/>
      <c r="CP141" s="12" t="e">
        <f t="shared" si="2954"/>
        <v>#DIV/0!</v>
      </c>
      <c r="CQ141" s="13"/>
      <c r="CR141" s="11"/>
      <c r="CS141" s="11"/>
      <c r="CT141" s="14"/>
      <c r="CU141" s="10"/>
      <c r="CV141" s="11"/>
      <c r="CW141" s="74">
        <f t="shared" ref="CW141:CX146" si="3008">CW140-CU141</f>
        <v>0</v>
      </c>
      <c r="CX141" s="74">
        <f t="shared" si="3008"/>
        <v>0</v>
      </c>
      <c r="CY141" s="11"/>
      <c r="CZ141" s="12" t="e">
        <f t="shared" si="2956"/>
        <v>#DIV/0!</v>
      </c>
      <c r="DA141" s="11"/>
      <c r="DB141" s="12" t="e">
        <f t="shared" si="2957"/>
        <v>#DIV/0!</v>
      </c>
      <c r="DC141" s="13"/>
      <c r="DD141" s="11"/>
      <c r="DE141" s="11"/>
      <c r="DF141" s="14"/>
      <c r="DG141" s="10"/>
      <c r="DH141" s="11"/>
      <c r="DI141" s="74">
        <f t="shared" ref="DI141:DJ146" si="3009">DI140-DG141</f>
        <v>0</v>
      </c>
      <c r="DJ141" s="74">
        <f t="shared" si="3009"/>
        <v>0</v>
      </c>
      <c r="DK141" s="11"/>
      <c r="DL141" s="12" t="e">
        <f t="shared" si="2959"/>
        <v>#DIV/0!</v>
      </c>
      <c r="DM141" s="11"/>
      <c r="DN141" s="12" t="e">
        <f t="shared" si="2960"/>
        <v>#DIV/0!</v>
      </c>
      <c r="DO141" s="13"/>
      <c r="DP141" s="11"/>
      <c r="DQ141" s="11"/>
      <c r="DR141" s="14"/>
      <c r="DS141" s="10"/>
      <c r="DT141" s="11"/>
      <c r="DU141" s="74">
        <f t="shared" ref="DU141:DV146" si="3010">DU140-DS141</f>
        <v>0</v>
      </c>
      <c r="DV141" s="74">
        <f t="shared" si="3010"/>
        <v>0</v>
      </c>
      <c r="DW141" s="11"/>
      <c r="DX141" s="12" t="e">
        <f t="shared" si="2962"/>
        <v>#DIV/0!</v>
      </c>
      <c r="DY141" s="11"/>
      <c r="DZ141" s="12" t="e">
        <f t="shared" si="2963"/>
        <v>#DIV/0!</v>
      </c>
      <c r="EA141" s="13"/>
      <c r="EB141" s="11"/>
      <c r="EC141" s="11"/>
      <c r="ED141" s="14"/>
      <c r="EE141" s="10"/>
      <c r="EF141" s="11"/>
      <c r="EG141" s="74">
        <f t="shared" ref="EG141:EH146" si="3011">EG140-EE141</f>
        <v>0</v>
      </c>
      <c r="EH141" s="74">
        <f t="shared" si="3011"/>
        <v>0</v>
      </c>
      <c r="EI141" s="11"/>
      <c r="EJ141" s="12" t="e">
        <f t="shared" si="2965"/>
        <v>#DIV/0!</v>
      </c>
      <c r="EK141" s="11"/>
      <c r="EL141" s="12" t="e">
        <f t="shared" si="2966"/>
        <v>#DIV/0!</v>
      </c>
      <c r="EM141" s="13"/>
      <c r="EN141" s="11"/>
      <c r="EO141" s="11"/>
      <c r="EP141" s="14"/>
      <c r="EQ141" s="10"/>
      <c r="ER141" s="11"/>
      <c r="ES141" s="74">
        <f t="shared" ref="ES141:ET146" si="3012">ES140-EQ141</f>
        <v>0</v>
      </c>
      <c r="ET141" s="74">
        <f t="shared" si="3012"/>
        <v>0</v>
      </c>
      <c r="EU141" s="11"/>
      <c r="EV141" s="12" t="e">
        <f t="shared" si="2968"/>
        <v>#DIV/0!</v>
      </c>
      <c r="EW141" s="11"/>
      <c r="EX141" s="12" t="e">
        <f t="shared" si="2969"/>
        <v>#DIV/0!</v>
      </c>
      <c r="EY141" s="13"/>
      <c r="EZ141" s="11"/>
      <c r="FA141" s="11"/>
      <c r="FB141" s="14"/>
      <c r="FC141" s="10"/>
      <c r="FD141" s="11"/>
      <c r="FE141" s="74">
        <f t="shared" ref="FE141:FF146" si="3013">FE140-FC141</f>
        <v>0</v>
      </c>
      <c r="FF141" s="74">
        <f t="shared" si="3013"/>
        <v>0</v>
      </c>
      <c r="FG141" s="11"/>
      <c r="FH141" s="12" t="e">
        <f t="shared" si="2971"/>
        <v>#DIV/0!</v>
      </c>
      <c r="FI141" s="11"/>
      <c r="FJ141" s="12" t="e">
        <f t="shared" si="2972"/>
        <v>#DIV/0!</v>
      </c>
      <c r="FK141" s="13"/>
      <c r="FL141" s="11"/>
      <c r="FM141" s="11"/>
      <c r="FN141" s="14"/>
      <c r="FO141" s="10"/>
      <c r="FP141" s="11"/>
      <c r="FQ141" s="74">
        <f t="shared" ref="FQ141:FR146" si="3014">FQ140-FO141</f>
        <v>0</v>
      </c>
      <c r="FR141" s="74">
        <f t="shared" si="3014"/>
        <v>0</v>
      </c>
      <c r="FS141" s="11"/>
      <c r="FT141" s="12" t="e">
        <f t="shared" si="2974"/>
        <v>#DIV/0!</v>
      </c>
      <c r="FU141" s="11"/>
      <c r="FV141" s="12" t="e">
        <f t="shared" si="2975"/>
        <v>#DIV/0!</v>
      </c>
      <c r="FW141" s="13"/>
      <c r="FX141" s="11"/>
      <c r="FY141" s="11"/>
      <c r="FZ141" s="14"/>
      <c r="GA141" s="10"/>
      <c r="GB141" s="11"/>
      <c r="GC141" s="74">
        <f t="shared" ref="GC141:GD146" si="3015">GC140-GA141</f>
        <v>0</v>
      </c>
      <c r="GD141" s="74">
        <f t="shared" si="3015"/>
        <v>0</v>
      </c>
      <c r="GE141" s="11"/>
      <c r="GF141" s="12" t="e">
        <f t="shared" si="2977"/>
        <v>#DIV/0!</v>
      </c>
      <c r="GG141" s="11"/>
      <c r="GH141" s="12" t="e">
        <f t="shared" si="2978"/>
        <v>#DIV/0!</v>
      </c>
      <c r="GI141" s="13"/>
      <c r="GJ141" s="11"/>
      <c r="GK141" s="11"/>
      <c r="GL141" s="14"/>
      <c r="GM141" s="10"/>
      <c r="GN141" s="11"/>
      <c r="GO141" s="74">
        <f t="shared" ref="GO141:GP146" si="3016">GO140-GM141</f>
        <v>0</v>
      </c>
      <c r="GP141" s="74">
        <f t="shared" si="3016"/>
        <v>0</v>
      </c>
      <c r="GQ141" s="11"/>
      <c r="GR141" s="12" t="e">
        <f t="shared" si="2980"/>
        <v>#DIV/0!</v>
      </c>
      <c r="GS141" s="11"/>
      <c r="GT141" s="12" t="e">
        <f t="shared" si="2981"/>
        <v>#DIV/0!</v>
      </c>
      <c r="GU141" s="13"/>
      <c r="GV141" s="11"/>
      <c r="GW141" s="11"/>
      <c r="GX141" s="14"/>
      <c r="GY141" s="10"/>
      <c r="GZ141" s="11"/>
      <c r="HA141" s="74">
        <f t="shared" ref="HA141:HB146" si="3017">HA140-GY141</f>
        <v>0</v>
      </c>
      <c r="HB141" s="74">
        <f t="shared" si="3017"/>
        <v>0</v>
      </c>
      <c r="HC141" s="11"/>
      <c r="HD141" s="12" t="e">
        <f t="shared" si="2983"/>
        <v>#DIV/0!</v>
      </c>
      <c r="HE141" s="11"/>
      <c r="HF141" s="12" t="e">
        <f t="shared" si="2984"/>
        <v>#DIV/0!</v>
      </c>
      <c r="HG141" s="13"/>
      <c r="HH141" s="11"/>
      <c r="HI141" s="11"/>
      <c r="HJ141" s="14"/>
      <c r="HK141" s="10">
        <f t="shared" si="2985"/>
        <v>2</v>
      </c>
      <c r="HL141" s="11">
        <f t="shared" si="2986"/>
        <v>1</v>
      </c>
      <c r="HM141" s="11">
        <f t="shared" si="2987"/>
        <v>3255</v>
      </c>
      <c r="HN141" s="11">
        <f t="shared" si="2988"/>
        <v>251</v>
      </c>
      <c r="HO141" s="11">
        <f t="shared" si="2989"/>
        <v>1783</v>
      </c>
      <c r="HP141" s="202">
        <f t="shared" si="2990"/>
        <v>0.54777265745007675</v>
      </c>
      <c r="HQ141" s="15">
        <f t="shared" si="2991"/>
        <v>108</v>
      </c>
      <c r="HR141" s="12">
        <f t="shared" si="2992"/>
        <v>6.0572069545709477E-2</v>
      </c>
      <c r="HS141" s="16">
        <v>68.3</v>
      </c>
      <c r="HT141" s="17">
        <v>1616</v>
      </c>
      <c r="HU141" s="16">
        <f t="shared" si="2993"/>
        <v>90.633763320246771</v>
      </c>
      <c r="HV141" s="15"/>
      <c r="HW141" s="14"/>
    </row>
    <row r="142" spans="1:231" ht="18.75" x14ac:dyDescent="0.25">
      <c r="A142" s="211"/>
      <c r="B142" s="41">
        <f t="shared" si="1844"/>
        <v>44612</v>
      </c>
      <c r="C142" s="10"/>
      <c r="D142" s="11"/>
      <c r="E142" s="74">
        <f t="shared" si="2994"/>
        <v>634</v>
      </c>
      <c r="F142" s="74">
        <f t="shared" si="2995"/>
        <v>47</v>
      </c>
      <c r="G142" s="11">
        <v>343</v>
      </c>
      <c r="H142" s="12">
        <f t="shared" si="2927"/>
        <v>0.5725552050473186</v>
      </c>
      <c r="I142" s="11">
        <v>20</v>
      </c>
      <c r="J142" s="12">
        <f t="shared" si="2928"/>
        <v>5.5096418732782371E-2</v>
      </c>
      <c r="K142" s="13"/>
      <c r="L142" s="11"/>
      <c r="M142" s="11"/>
      <c r="N142" s="14"/>
      <c r="O142" s="10"/>
      <c r="P142" s="11"/>
      <c r="Q142" s="74">
        <f t="shared" si="2996"/>
        <v>596</v>
      </c>
      <c r="R142" s="74">
        <f t="shared" si="2997"/>
        <v>47</v>
      </c>
      <c r="S142" s="11">
        <v>282</v>
      </c>
      <c r="T142" s="12">
        <f t="shared" si="2931"/>
        <v>0.5</v>
      </c>
      <c r="U142" s="11">
        <v>16</v>
      </c>
      <c r="V142" s="12">
        <f t="shared" si="2932"/>
        <v>5.3691275167785234E-2</v>
      </c>
      <c r="W142" s="13"/>
      <c r="X142" s="11"/>
      <c r="Y142" s="11"/>
      <c r="Z142" s="14"/>
      <c r="AA142" s="10"/>
      <c r="AB142" s="11"/>
      <c r="AC142" s="74">
        <f t="shared" si="2998"/>
        <v>624</v>
      </c>
      <c r="AD142" s="74">
        <f t="shared" si="2999"/>
        <v>48</v>
      </c>
      <c r="AE142" s="11">
        <v>325</v>
      </c>
      <c r="AF142" s="12">
        <f t="shared" si="2935"/>
        <v>0.53525641025641024</v>
      </c>
      <c r="AG142" s="11">
        <v>9</v>
      </c>
      <c r="AH142" s="12">
        <f t="shared" si="2936"/>
        <v>2.6946107784431138E-2</v>
      </c>
      <c r="AI142" s="13"/>
      <c r="AJ142" s="11"/>
      <c r="AK142" s="11"/>
      <c r="AL142" s="14"/>
      <c r="AM142" s="10">
        <v>2</v>
      </c>
      <c r="AN142" s="11"/>
      <c r="AO142" s="74">
        <f t="shared" si="3000"/>
        <v>149</v>
      </c>
      <c r="AP142" s="74">
        <f t="shared" si="3001"/>
        <v>13</v>
      </c>
      <c r="AQ142" s="11">
        <v>103</v>
      </c>
      <c r="AR142" s="12">
        <f t="shared" si="2939"/>
        <v>0.70469798657718119</v>
      </c>
      <c r="AS142" s="11">
        <v>2</v>
      </c>
      <c r="AT142" s="12">
        <f t="shared" si="2940"/>
        <v>1.9047619047619049E-2</v>
      </c>
      <c r="AU142" s="13"/>
      <c r="AV142" s="11"/>
      <c r="AW142" s="11"/>
      <c r="AX142" s="14"/>
      <c r="AY142" s="10"/>
      <c r="AZ142" s="11"/>
      <c r="BA142" s="74">
        <f t="shared" si="3002"/>
        <v>629</v>
      </c>
      <c r="BB142" s="74">
        <f t="shared" si="3003"/>
        <v>48</v>
      </c>
      <c r="BC142" s="11">
        <v>339</v>
      </c>
      <c r="BD142" s="12">
        <f t="shared" si="2943"/>
        <v>0.58346581875993642</v>
      </c>
      <c r="BE142" s="11">
        <v>28</v>
      </c>
      <c r="BF142" s="12">
        <f t="shared" si="2944"/>
        <v>7.6294277929155316E-2</v>
      </c>
      <c r="BG142" s="13"/>
      <c r="BH142" s="11"/>
      <c r="BI142" s="11"/>
      <c r="BJ142" s="14"/>
      <c r="BK142" s="10"/>
      <c r="BL142" s="11"/>
      <c r="BM142" s="74">
        <f t="shared" si="3004"/>
        <v>621</v>
      </c>
      <c r="BN142" s="74">
        <f t="shared" si="3005"/>
        <v>48</v>
      </c>
      <c r="BO142" s="11">
        <v>317</v>
      </c>
      <c r="BP142" s="12">
        <f t="shared" si="2947"/>
        <v>0.5281803542673108</v>
      </c>
      <c r="BQ142" s="11">
        <v>11</v>
      </c>
      <c r="BR142" s="12">
        <f t="shared" si="2948"/>
        <v>3.3536585365853661E-2</v>
      </c>
      <c r="BS142" s="13"/>
      <c r="BT142" s="11"/>
      <c r="BU142" s="11"/>
      <c r="BV142" s="14"/>
      <c r="BW142" s="10"/>
      <c r="BX142" s="11"/>
      <c r="BY142" s="74">
        <f t="shared" si="3006"/>
        <v>0</v>
      </c>
      <c r="BZ142" s="74">
        <f t="shared" si="3006"/>
        <v>0</v>
      </c>
      <c r="CA142" s="11"/>
      <c r="CB142" s="12" t="e">
        <f t="shared" si="2950"/>
        <v>#DIV/0!</v>
      </c>
      <c r="CC142" s="11"/>
      <c r="CD142" s="12" t="e">
        <f t="shared" si="2951"/>
        <v>#DIV/0!</v>
      </c>
      <c r="CE142" s="13"/>
      <c r="CF142" s="11"/>
      <c r="CG142" s="11"/>
      <c r="CH142" s="14"/>
      <c r="CI142" s="10"/>
      <c r="CJ142" s="11"/>
      <c r="CK142" s="74">
        <f t="shared" si="3007"/>
        <v>0</v>
      </c>
      <c r="CL142" s="74">
        <f t="shared" si="3007"/>
        <v>0</v>
      </c>
      <c r="CM142" s="11"/>
      <c r="CN142" s="12" t="e">
        <f t="shared" si="2953"/>
        <v>#DIV/0!</v>
      </c>
      <c r="CO142" s="11"/>
      <c r="CP142" s="12" t="e">
        <f t="shared" si="2954"/>
        <v>#DIV/0!</v>
      </c>
      <c r="CQ142" s="13"/>
      <c r="CR142" s="11"/>
      <c r="CS142" s="11"/>
      <c r="CT142" s="14"/>
      <c r="CU142" s="10"/>
      <c r="CV142" s="11"/>
      <c r="CW142" s="74">
        <f t="shared" si="3008"/>
        <v>0</v>
      </c>
      <c r="CX142" s="74">
        <f t="shared" si="3008"/>
        <v>0</v>
      </c>
      <c r="CY142" s="11"/>
      <c r="CZ142" s="12" t="e">
        <f t="shared" si="2956"/>
        <v>#DIV/0!</v>
      </c>
      <c r="DA142" s="11"/>
      <c r="DB142" s="12" t="e">
        <f t="shared" si="2957"/>
        <v>#DIV/0!</v>
      </c>
      <c r="DC142" s="13"/>
      <c r="DD142" s="11"/>
      <c r="DE142" s="11"/>
      <c r="DF142" s="14"/>
      <c r="DG142" s="10"/>
      <c r="DH142" s="11"/>
      <c r="DI142" s="74">
        <f t="shared" si="3009"/>
        <v>0</v>
      </c>
      <c r="DJ142" s="74">
        <f t="shared" si="3009"/>
        <v>0</v>
      </c>
      <c r="DK142" s="11"/>
      <c r="DL142" s="12" t="e">
        <f t="shared" si="2959"/>
        <v>#DIV/0!</v>
      </c>
      <c r="DM142" s="11"/>
      <c r="DN142" s="12" t="e">
        <f t="shared" si="2960"/>
        <v>#DIV/0!</v>
      </c>
      <c r="DO142" s="13"/>
      <c r="DP142" s="11"/>
      <c r="DQ142" s="11"/>
      <c r="DR142" s="14"/>
      <c r="DS142" s="10"/>
      <c r="DT142" s="11"/>
      <c r="DU142" s="74">
        <f t="shared" si="3010"/>
        <v>0</v>
      </c>
      <c r="DV142" s="74">
        <f t="shared" si="3010"/>
        <v>0</v>
      </c>
      <c r="DW142" s="11"/>
      <c r="DX142" s="12" t="e">
        <f t="shared" si="2962"/>
        <v>#DIV/0!</v>
      </c>
      <c r="DY142" s="11"/>
      <c r="DZ142" s="12" t="e">
        <f t="shared" si="2963"/>
        <v>#DIV/0!</v>
      </c>
      <c r="EA142" s="13"/>
      <c r="EB142" s="11"/>
      <c r="EC142" s="11"/>
      <c r="ED142" s="14"/>
      <c r="EE142" s="10"/>
      <c r="EF142" s="11"/>
      <c r="EG142" s="74">
        <f t="shared" si="3011"/>
        <v>0</v>
      </c>
      <c r="EH142" s="74">
        <f t="shared" si="3011"/>
        <v>0</v>
      </c>
      <c r="EI142" s="11"/>
      <c r="EJ142" s="12" t="e">
        <f t="shared" si="2965"/>
        <v>#DIV/0!</v>
      </c>
      <c r="EK142" s="11"/>
      <c r="EL142" s="12" t="e">
        <f t="shared" si="2966"/>
        <v>#DIV/0!</v>
      </c>
      <c r="EM142" s="13"/>
      <c r="EN142" s="11"/>
      <c r="EO142" s="11"/>
      <c r="EP142" s="14"/>
      <c r="EQ142" s="10"/>
      <c r="ER142" s="11"/>
      <c r="ES142" s="74">
        <f t="shared" si="3012"/>
        <v>0</v>
      </c>
      <c r="ET142" s="74">
        <f t="shared" si="3012"/>
        <v>0</v>
      </c>
      <c r="EU142" s="11"/>
      <c r="EV142" s="12" t="e">
        <f t="shared" si="2968"/>
        <v>#DIV/0!</v>
      </c>
      <c r="EW142" s="11"/>
      <c r="EX142" s="12" t="e">
        <f t="shared" si="2969"/>
        <v>#DIV/0!</v>
      </c>
      <c r="EY142" s="13"/>
      <c r="EZ142" s="11"/>
      <c r="FA142" s="11"/>
      <c r="FB142" s="14"/>
      <c r="FC142" s="10"/>
      <c r="FD142" s="11"/>
      <c r="FE142" s="74">
        <f t="shared" si="3013"/>
        <v>0</v>
      </c>
      <c r="FF142" s="74">
        <f t="shared" si="3013"/>
        <v>0</v>
      </c>
      <c r="FG142" s="11"/>
      <c r="FH142" s="12" t="e">
        <f t="shared" si="2971"/>
        <v>#DIV/0!</v>
      </c>
      <c r="FI142" s="11"/>
      <c r="FJ142" s="12" t="e">
        <f t="shared" si="2972"/>
        <v>#DIV/0!</v>
      </c>
      <c r="FK142" s="13"/>
      <c r="FL142" s="11"/>
      <c r="FM142" s="11"/>
      <c r="FN142" s="14"/>
      <c r="FO142" s="10"/>
      <c r="FP142" s="11"/>
      <c r="FQ142" s="74">
        <f t="shared" si="3014"/>
        <v>0</v>
      </c>
      <c r="FR142" s="74">
        <f t="shared" si="3014"/>
        <v>0</v>
      </c>
      <c r="FS142" s="11"/>
      <c r="FT142" s="12" t="e">
        <f t="shared" si="2974"/>
        <v>#DIV/0!</v>
      </c>
      <c r="FU142" s="11"/>
      <c r="FV142" s="12" t="e">
        <f t="shared" si="2975"/>
        <v>#DIV/0!</v>
      </c>
      <c r="FW142" s="13"/>
      <c r="FX142" s="11"/>
      <c r="FY142" s="11"/>
      <c r="FZ142" s="14"/>
      <c r="GA142" s="10"/>
      <c r="GB142" s="11"/>
      <c r="GC142" s="74">
        <f t="shared" si="3015"/>
        <v>0</v>
      </c>
      <c r="GD142" s="74">
        <f t="shared" si="3015"/>
        <v>0</v>
      </c>
      <c r="GE142" s="11"/>
      <c r="GF142" s="12" t="e">
        <f t="shared" si="2977"/>
        <v>#DIV/0!</v>
      </c>
      <c r="GG142" s="11"/>
      <c r="GH142" s="12" t="e">
        <f t="shared" si="2978"/>
        <v>#DIV/0!</v>
      </c>
      <c r="GI142" s="13"/>
      <c r="GJ142" s="11"/>
      <c r="GK142" s="11"/>
      <c r="GL142" s="14"/>
      <c r="GM142" s="10"/>
      <c r="GN142" s="11"/>
      <c r="GO142" s="74">
        <f t="shared" si="3016"/>
        <v>0</v>
      </c>
      <c r="GP142" s="74">
        <f t="shared" si="3016"/>
        <v>0</v>
      </c>
      <c r="GQ142" s="11"/>
      <c r="GR142" s="12" t="e">
        <f t="shared" si="2980"/>
        <v>#DIV/0!</v>
      </c>
      <c r="GS142" s="11"/>
      <c r="GT142" s="12" t="e">
        <f t="shared" si="2981"/>
        <v>#DIV/0!</v>
      </c>
      <c r="GU142" s="13"/>
      <c r="GV142" s="11"/>
      <c r="GW142" s="11"/>
      <c r="GX142" s="14"/>
      <c r="GY142" s="10"/>
      <c r="GZ142" s="11"/>
      <c r="HA142" s="74">
        <f t="shared" si="3017"/>
        <v>0</v>
      </c>
      <c r="HB142" s="74">
        <f t="shared" si="3017"/>
        <v>0</v>
      </c>
      <c r="HC142" s="11"/>
      <c r="HD142" s="12" t="e">
        <f t="shared" si="2983"/>
        <v>#DIV/0!</v>
      </c>
      <c r="HE142" s="11"/>
      <c r="HF142" s="12" t="e">
        <f t="shared" si="2984"/>
        <v>#DIV/0!</v>
      </c>
      <c r="HG142" s="13"/>
      <c r="HH142" s="11"/>
      <c r="HI142" s="11"/>
      <c r="HJ142" s="14"/>
      <c r="HK142" s="10">
        <f t="shared" si="2985"/>
        <v>2</v>
      </c>
      <c r="HL142" s="11">
        <f t="shared" si="2986"/>
        <v>0</v>
      </c>
      <c r="HM142" s="11">
        <f t="shared" si="2987"/>
        <v>3253</v>
      </c>
      <c r="HN142" s="11">
        <f t="shared" si="2988"/>
        <v>251</v>
      </c>
      <c r="HO142" s="11">
        <f t="shared" si="2989"/>
        <v>1795</v>
      </c>
      <c r="HP142" s="202">
        <f t="shared" si="2990"/>
        <v>0.55179833999385186</v>
      </c>
      <c r="HQ142" s="15">
        <f t="shared" si="2991"/>
        <v>86</v>
      </c>
      <c r="HR142" s="12">
        <f t="shared" si="2992"/>
        <v>4.7910863509749303E-2</v>
      </c>
      <c r="HS142" s="16">
        <v>68.31</v>
      </c>
      <c r="HT142" s="17">
        <v>1639</v>
      </c>
      <c r="HU142" s="16">
        <f t="shared" si="2993"/>
        <v>91.309192200557092</v>
      </c>
      <c r="HV142" s="15"/>
      <c r="HW142" s="14"/>
    </row>
    <row r="143" spans="1:231" ht="18.75" x14ac:dyDescent="0.25">
      <c r="A143" s="211"/>
      <c r="B143" s="41">
        <f t="shared" si="1844"/>
        <v>44613</v>
      </c>
      <c r="C143" s="10"/>
      <c r="D143" s="11"/>
      <c r="E143" s="74">
        <f t="shared" si="2994"/>
        <v>634</v>
      </c>
      <c r="F143" s="74">
        <f t="shared" si="2995"/>
        <v>47</v>
      </c>
      <c r="G143" s="11">
        <v>329</v>
      </c>
      <c r="H143" s="12">
        <f t="shared" si="2927"/>
        <v>0.55835962145110407</v>
      </c>
      <c r="I143" s="11">
        <v>25</v>
      </c>
      <c r="J143" s="12">
        <f t="shared" si="2928"/>
        <v>7.0621468926553674E-2</v>
      </c>
      <c r="K143" s="11"/>
      <c r="L143" s="11"/>
      <c r="M143" s="18"/>
      <c r="N143" s="20"/>
      <c r="O143" s="10"/>
      <c r="P143" s="11"/>
      <c r="Q143" s="74">
        <f t="shared" si="2996"/>
        <v>596</v>
      </c>
      <c r="R143" s="74">
        <f t="shared" si="2997"/>
        <v>47</v>
      </c>
      <c r="S143" s="11">
        <v>290</v>
      </c>
      <c r="T143" s="12">
        <f t="shared" si="2931"/>
        <v>0.53691275167785235</v>
      </c>
      <c r="U143" s="11">
        <v>30</v>
      </c>
      <c r="V143" s="12">
        <f t="shared" si="2932"/>
        <v>9.375E-2</v>
      </c>
      <c r="W143" s="11"/>
      <c r="X143" s="11"/>
      <c r="Y143" s="18"/>
      <c r="Z143" s="20"/>
      <c r="AA143" s="10">
        <v>2</v>
      </c>
      <c r="AB143" s="11"/>
      <c r="AC143" s="74">
        <f t="shared" si="2998"/>
        <v>622</v>
      </c>
      <c r="AD143" s="74">
        <f t="shared" si="2999"/>
        <v>48</v>
      </c>
      <c r="AE143" s="11">
        <v>331</v>
      </c>
      <c r="AF143" s="12">
        <f t="shared" si="2935"/>
        <v>0.57395498392282962</v>
      </c>
      <c r="AG143" s="11">
        <v>26</v>
      </c>
      <c r="AH143" s="12">
        <f t="shared" si="2936"/>
        <v>7.2829131652661069E-2</v>
      </c>
      <c r="AI143" s="11"/>
      <c r="AJ143" s="11"/>
      <c r="AK143" s="18"/>
      <c r="AL143" s="20"/>
      <c r="AM143" s="10"/>
      <c r="AN143" s="11"/>
      <c r="AO143" s="74">
        <f t="shared" si="3000"/>
        <v>149</v>
      </c>
      <c r="AP143" s="74">
        <f t="shared" si="3001"/>
        <v>13</v>
      </c>
      <c r="AQ143" s="11">
        <v>99</v>
      </c>
      <c r="AR143" s="12">
        <f t="shared" si="2939"/>
        <v>0.6912751677852349</v>
      </c>
      <c r="AS143" s="11">
        <v>4</v>
      </c>
      <c r="AT143" s="12">
        <f t="shared" si="2940"/>
        <v>3.8834951456310676E-2</v>
      </c>
      <c r="AU143" s="11"/>
      <c r="AV143" s="11"/>
      <c r="AW143" s="18"/>
      <c r="AX143" s="20"/>
      <c r="AY143" s="10"/>
      <c r="AZ143" s="11"/>
      <c r="BA143" s="74">
        <f t="shared" si="3002"/>
        <v>629</v>
      </c>
      <c r="BB143" s="74">
        <f t="shared" si="3003"/>
        <v>48</v>
      </c>
      <c r="BC143" s="11">
        <v>324</v>
      </c>
      <c r="BD143" s="12">
        <f t="shared" si="2943"/>
        <v>0.54531001589825123</v>
      </c>
      <c r="BE143" s="11">
        <v>19</v>
      </c>
      <c r="BF143" s="12">
        <f t="shared" si="2944"/>
        <v>5.5393586005830907E-2</v>
      </c>
      <c r="BG143" s="11"/>
      <c r="BH143" s="11"/>
      <c r="BI143" s="18"/>
      <c r="BJ143" s="20"/>
      <c r="BK143" s="10"/>
      <c r="BL143" s="11"/>
      <c r="BM143" s="74">
        <f t="shared" si="3004"/>
        <v>621</v>
      </c>
      <c r="BN143" s="74">
        <f t="shared" si="3005"/>
        <v>48</v>
      </c>
      <c r="BO143" s="11">
        <v>316</v>
      </c>
      <c r="BP143" s="12">
        <f t="shared" si="2947"/>
        <v>0.53462157809983901</v>
      </c>
      <c r="BQ143" s="11">
        <v>16</v>
      </c>
      <c r="BR143" s="12">
        <f t="shared" si="2948"/>
        <v>4.8192771084337352E-2</v>
      </c>
      <c r="BS143" s="11"/>
      <c r="BT143" s="11"/>
      <c r="BU143" s="18"/>
      <c r="BV143" s="20"/>
      <c r="BW143" s="10"/>
      <c r="BX143" s="11"/>
      <c r="BY143" s="74">
        <f t="shared" si="3006"/>
        <v>0</v>
      </c>
      <c r="BZ143" s="74">
        <f t="shared" si="3006"/>
        <v>0</v>
      </c>
      <c r="CA143" s="11"/>
      <c r="CB143" s="12" t="e">
        <f t="shared" si="2950"/>
        <v>#DIV/0!</v>
      </c>
      <c r="CC143" s="11"/>
      <c r="CD143" s="12" t="e">
        <f t="shared" si="2951"/>
        <v>#DIV/0!</v>
      </c>
      <c r="CE143" s="11"/>
      <c r="CF143" s="11"/>
      <c r="CG143" s="18"/>
      <c r="CH143" s="20"/>
      <c r="CI143" s="10"/>
      <c r="CJ143" s="11"/>
      <c r="CK143" s="74">
        <f t="shared" si="3007"/>
        <v>0</v>
      </c>
      <c r="CL143" s="74">
        <f t="shared" si="3007"/>
        <v>0</v>
      </c>
      <c r="CM143" s="11"/>
      <c r="CN143" s="12" t="e">
        <f t="shared" si="2953"/>
        <v>#DIV/0!</v>
      </c>
      <c r="CO143" s="11"/>
      <c r="CP143" s="12" t="e">
        <f t="shared" si="2954"/>
        <v>#DIV/0!</v>
      </c>
      <c r="CQ143" s="11"/>
      <c r="CR143" s="11"/>
      <c r="CS143" s="18"/>
      <c r="CT143" s="20"/>
      <c r="CU143" s="10"/>
      <c r="CV143" s="11"/>
      <c r="CW143" s="74">
        <f t="shared" si="3008"/>
        <v>0</v>
      </c>
      <c r="CX143" s="74">
        <f t="shared" si="3008"/>
        <v>0</v>
      </c>
      <c r="CY143" s="11"/>
      <c r="CZ143" s="12" t="e">
        <f t="shared" si="2956"/>
        <v>#DIV/0!</v>
      </c>
      <c r="DA143" s="11"/>
      <c r="DB143" s="12" t="e">
        <f t="shared" si="2957"/>
        <v>#DIV/0!</v>
      </c>
      <c r="DC143" s="11"/>
      <c r="DD143" s="11"/>
      <c r="DE143" s="18"/>
      <c r="DF143" s="20"/>
      <c r="DG143" s="10"/>
      <c r="DH143" s="11"/>
      <c r="DI143" s="74">
        <f t="shared" si="3009"/>
        <v>0</v>
      </c>
      <c r="DJ143" s="74">
        <f t="shared" si="3009"/>
        <v>0</v>
      </c>
      <c r="DK143" s="11"/>
      <c r="DL143" s="12" t="e">
        <f t="shared" si="2959"/>
        <v>#DIV/0!</v>
      </c>
      <c r="DM143" s="11"/>
      <c r="DN143" s="12" t="e">
        <f t="shared" si="2960"/>
        <v>#DIV/0!</v>
      </c>
      <c r="DO143" s="11"/>
      <c r="DP143" s="11"/>
      <c r="DQ143" s="18"/>
      <c r="DR143" s="20"/>
      <c r="DS143" s="10"/>
      <c r="DT143" s="11"/>
      <c r="DU143" s="74">
        <f t="shared" si="3010"/>
        <v>0</v>
      </c>
      <c r="DV143" s="74">
        <f t="shared" si="3010"/>
        <v>0</v>
      </c>
      <c r="DW143" s="11"/>
      <c r="DX143" s="12" t="e">
        <f t="shared" si="2962"/>
        <v>#DIV/0!</v>
      </c>
      <c r="DY143" s="11"/>
      <c r="DZ143" s="12" t="e">
        <f t="shared" si="2963"/>
        <v>#DIV/0!</v>
      </c>
      <c r="EA143" s="11"/>
      <c r="EB143" s="11"/>
      <c r="EC143" s="18"/>
      <c r="ED143" s="20"/>
      <c r="EE143" s="10"/>
      <c r="EF143" s="11"/>
      <c r="EG143" s="74">
        <f t="shared" si="3011"/>
        <v>0</v>
      </c>
      <c r="EH143" s="74">
        <f t="shared" si="3011"/>
        <v>0</v>
      </c>
      <c r="EI143" s="11"/>
      <c r="EJ143" s="12" t="e">
        <f t="shared" si="2965"/>
        <v>#DIV/0!</v>
      </c>
      <c r="EK143" s="11"/>
      <c r="EL143" s="12" t="e">
        <f t="shared" si="2966"/>
        <v>#DIV/0!</v>
      </c>
      <c r="EM143" s="11"/>
      <c r="EN143" s="11"/>
      <c r="EO143" s="18"/>
      <c r="EP143" s="20"/>
      <c r="EQ143" s="10"/>
      <c r="ER143" s="11"/>
      <c r="ES143" s="74">
        <f t="shared" si="3012"/>
        <v>0</v>
      </c>
      <c r="ET143" s="74">
        <f t="shared" si="3012"/>
        <v>0</v>
      </c>
      <c r="EU143" s="11"/>
      <c r="EV143" s="12" t="e">
        <f t="shared" si="2968"/>
        <v>#DIV/0!</v>
      </c>
      <c r="EW143" s="11"/>
      <c r="EX143" s="12" t="e">
        <f t="shared" si="2969"/>
        <v>#DIV/0!</v>
      </c>
      <c r="EY143" s="11"/>
      <c r="EZ143" s="11"/>
      <c r="FA143" s="18"/>
      <c r="FB143" s="20"/>
      <c r="FC143" s="10"/>
      <c r="FD143" s="11"/>
      <c r="FE143" s="74">
        <f t="shared" si="3013"/>
        <v>0</v>
      </c>
      <c r="FF143" s="74">
        <f t="shared" si="3013"/>
        <v>0</v>
      </c>
      <c r="FG143" s="11"/>
      <c r="FH143" s="12" t="e">
        <f t="shared" si="2971"/>
        <v>#DIV/0!</v>
      </c>
      <c r="FI143" s="11"/>
      <c r="FJ143" s="12" t="e">
        <f t="shared" si="2972"/>
        <v>#DIV/0!</v>
      </c>
      <c r="FK143" s="11"/>
      <c r="FL143" s="11"/>
      <c r="FM143" s="18"/>
      <c r="FN143" s="20"/>
      <c r="FO143" s="10"/>
      <c r="FP143" s="11"/>
      <c r="FQ143" s="74">
        <f t="shared" si="3014"/>
        <v>0</v>
      </c>
      <c r="FR143" s="74">
        <f t="shared" si="3014"/>
        <v>0</v>
      </c>
      <c r="FS143" s="11"/>
      <c r="FT143" s="12" t="e">
        <f t="shared" si="2974"/>
        <v>#DIV/0!</v>
      </c>
      <c r="FU143" s="11"/>
      <c r="FV143" s="12" t="e">
        <f t="shared" si="2975"/>
        <v>#DIV/0!</v>
      </c>
      <c r="FW143" s="11"/>
      <c r="FX143" s="11"/>
      <c r="FY143" s="18"/>
      <c r="FZ143" s="20"/>
      <c r="GA143" s="10"/>
      <c r="GB143" s="11"/>
      <c r="GC143" s="74">
        <f t="shared" si="3015"/>
        <v>0</v>
      </c>
      <c r="GD143" s="74">
        <f t="shared" si="3015"/>
        <v>0</v>
      </c>
      <c r="GE143" s="11"/>
      <c r="GF143" s="12" t="e">
        <f t="shared" si="2977"/>
        <v>#DIV/0!</v>
      </c>
      <c r="GG143" s="11"/>
      <c r="GH143" s="12" t="e">
        <f t="shared" si="2978"/>
        <v>#DIV/0!</v>
      </c>
      <c r="GI143" s="11"/>
      <c r="GJ143" s="11"/>
      <c r="GK143" s="18"/>
      <c r="GL143" s="20"/>
      <c r="GM143" s="10"/>
      <c r="GN143" s="11"/>
      <c r="GO143" s="74">
        <f t="shared" si="3016"/>
        <v>0</v>
      </c>
      <c r="GP143" s="74">
        <f t="shared" si="3016"/>
        <v>0</v>
      </c>
      <c r="GQ143" s="11"/>
      <c r="GR143" s="12" t="e">
        <f t="shared" si="2980"/>
        <v>#DIV/0!</v>
      </c>
      <c r="GS143" s="11"/>
      <c r="GT143" s="12" t="e">
        <f t="shared" si="2981"/>
        <v>#DIV/0!</v>
      </c>
      <c r="GU143" s="11"/>
      <c r="GV143" s="11"/>
      <c r="GW143" s="18"/>
      <c r="GX143" s="20"/>
      <c r="GY143" s="10"/>
      <c r="GZ143" s="11"/>
      <c r="HA143" s="74">
        <f t="shared" si="3017"/>
        <v>0</v>
      </c>
      <c r="HB143" s="74">
        <f t="shared" si="3017"/>
        <v>0</v>
      </c>
      <c r="HC143" s="11"/>
      <c r="HD143" s="12" t="e">
        <f t="shared" si="2983"/>
        <v>#DIV/0!</v>
      </c>
      <c r="HE143" s="11"/>
      <c r="HF143" s="12" t="e">
        <f t="shared" si="2984"/>
        <v>#DIV/0!</v>
      </c>
      <c r="HG143" s="11"/>
      <c r="HH143" s="11"/>
      <c r="HI143" s="18"/>
      <c r="HJ143" s="20"/>
      <c r="HK143" s="10">
        <f t="shared" si="2985"/>
        <v>2</v>
      </c>
      <c r="HL143" s="11">
        <f t="shared" si="2986"/>
        <v>0</v>
      </c>
      <c r="HM143" s="11">
        <f t="shared" si="2987"/>
        <v>3251</v>
      </c>
      <c r="HN143" s="11">
        <f t="shared" si="2988"/>
        <v>251</v>
      </c>
      <c r="HO143" s="11">
        <f t="shared" si="2989"/>
        <v>1809</v>
      </c>
      <c r="HP143" s="202">
        <f t="shared" si="2990"/>
        <v>0.55644417102430022</v>
      </c>
      <c r="HQ143" s="15">
        <f t="shared" si="2991"/>
        <v>120</v>
      </c>
      <c r="HR143" s="12">
        <f t="shared" si="2992"/>
        <v>6.633499170812604E-2</v>
      </c>
      <c r="HS143" s="16">
        <v>68.31</v>
      </c>
      <c r="HT143" s="17">
        <v>1633</v>
      </c>
      <c r="HU143" s="16">
        <f t="shared" si="2993"/>
        <v>90.270867882808176</v>
      </c>
      <c r="HV143" s="18"/>
      <c r="HW143" s="20"/>
    </row>
    <row r="144" spans="1:231" ht="18.75" x14ac:dyDescent="0.25">
      <c r="A144" s="211"/>
      <c r="B144" s="41">
        <f t="shared" si="1844"/>
        <v>44614</v>
      </c>
      <c r="C144" s="10"/>
      <c r="D144" s="11"/>
      <c r="E144" s="74">
        <f t="shared" si="2994"/>
        <v>634</v>
      </c>
      <c r="F144" s="74">
        <f t="shared" si="2995"/>
        <v>47</v>
      </c>
      <c r="G144" s="11">
        <v>332</v>
      </c>
      <c r="H144" s="12">
        <f t="shared" si="2927"/>
        <v>0.56151419558359617</v>
      </c>
      <c r="I144" s="11">
        <v>24</v>
      </c>
      <c r="J144" s="12">
        <f t="shared" si="2928"/>
        <v>6.741573033707865E-2</v>
      </c>
      <c r="K144" s="13"/>
      <c r="L144" s="13"/>
      <c r="M144" s="25">
        <v>4065</v>
      </c>
      <c r="N144" s="38">
        <v>4460</v>
      </c>
      <c r="O144" s="10">
        <v>1</v>
      </c>
      <c r="P144" s="11"/>
      <c r="Q144" s="74">
        <f t="shared" si="2996"/>
        <v>595</v>
      </c>
      <c r="R144" s="74">
        <f t="shared" si="2997"/>
        <v>47</v>
      </c>
      <c r="S144" s="11">
        <v>296</v>
      </c>
      <c r="T144" s="12">
        <f t="shared" si="2931"/>
        <v>0.53613445378151259</v>
      </c>
      <c r="U144" s="11">
        <v>23</v>
      </c>
      <c r="V144" s="12">
        <f t="shared" si="2932"/>
        <v>7.2100313479623826E-2</v>
      </c>
      <c r="W144" s="13"/>
      <c r="X144" s="13"/>
      <c r="Y144" s="25">
        <v>4065</v>
      </c>
      <c r="Z144" s="38">
        <v>4460</v>
      </c>
      <c r="AA144" s="10"/>
      <c r="AB144" s="11"/>
      <c r="AC144" s="74">
        <f t="shared" si="2998"/>
        <v>622</v>
      </c>
      <c r="AD144" s="74">
        <f t="shared" si="2999"/>
        <v>48</v>
      </c>
      <c r="AE144" s="11">
        <v>344</v>
      </c>
      <c r="AF144" s="12">
        <f t="shared" si="2935"/>
        <v>0.57395498392282962</v>
      </c>
      <c r="AG144" s="11">
        <v>13</v>
      </c>
      <c r="AH144" s="12">
        <f t="shared" si="2936"/>
        <v>3.6414565826330535E-2</v>
      </c>
      <c r="AI144" s="13"/>
      <c r="AJ144" s="13"/>
      <c r="AK144" s="25">
        <v>4065</v>
      </c>
      <c r="AL144" s="38">
        <v>4460</v>
      </c>
      <c r="AM144" s="10">
        <v>1</v>
      </c>
      <c r="AN144" s="11"/>
      <c r="AO144" s="74">
        <f t="shared" si="3000"/>
        <v>148</v>
      </c>
      <c r="AP144" s="74">
        <f t="shared" si="3001"/>
        <v>13</v>
      </c>
      <c r="AQ144" s="11">
        <v>89</v>
      </c>
      <c r="AR144" s="12">
        <f t="shared" si="2939"/>
        <v>0.61486486486486491</v>
      </c>
      <c r="AS144" s="11">
        <v>2</v>
      </c>
      <c r="AT144" s="12">
        <f t="shared" si="2940"/>
        <v>2.197802197802198E-2</v>
      </c>
      <c r="AU144" s="13"/>
      <c r="AV144" s="13"/>
      <c r="AW144" s="25">
        <v>4065</v>
      </c>
      <c r="AX144" s="38">
        <v>4460</v>
      </c>
      <c r="AY144" s="10"/>
      <c r="AZ144" s="11"/>
      <c r="BA144" s="74">
        <f t="shared" si="3002"/>
        <v>629</v>
      </c>
      <c r="BB144" s="74">
        <f t="shared" si="3003"/>
        <v>48</v>
      </c>
      <c r="BC144" s="11">
        <v>290</v>
      </c>
      <c r="BD144" s="12">
        <f t="shared" si="2943"/>
        <v>0.49602543720190778</v>
      </c>
      <c r="BE144" s="11">
        <v>22</v>
      </c>
      <c r="BF144" s="12">
        <f t="shared" si="2944"/>
        <v>7.0512820512820512E-2</v>
      </c>
      <c r="BG144" s="13"/>
      <c r="BH144" s="13"/>
      <c r="BI144" s="25">
        <v>4065</v>
      </c>
      <c r="BJ144" s="38">
        <v>4460</v>
      </c>
      <c r="BK144" s="10">
        <v>1</v>
      </c>
      <c r="BL144" s="11"/>
      <c r="BM144" s="74">
        <f t="shared" si="3004"/>
        <v>620</v>
      </c>
      <c r="BN144" s="74">
        <f t="shared" si="3005"/>
        <v>48</v>
      </c>
      <c r="BO144" s="11">
        <v>327</v>
      </c>
      <c r="BP144" s="12">
        <f t="shared" si="2947"/>
        <v>0.54193548387096779</v>
      </c>
      <c r="BQ144" s="11">
        <v>9</v>
      </c>
      <c r="BR144" s="12">
        <f t="shared" si="2948"/>
        <v>2.6785714285714284E-2</v>
      </c>
      <c r="BS144" s="13"/>
      <c r="BT144" s="13"/>
      <c r="BU144" s="25">
        <v>4065</v>
      </c>
      <c r="BV144" s="38">
        <v>4460</v>
      </c>
      <c r="BW144" s="10"/>
      <c r="BX144" s="11"/>
      <c r="BY144" s="74">
        <f t="shared" si="3006"/>
        <v>0</v>
      </c>
      <c r="BZ144" s="74">
        <f t="shared" si="3006"/>
        <v>0</v>
      </c>
      <c r="CA144" s="11"/>
      <c r="CB144" s="12" t="e">
        <f t="shared" si="2950"/>
        <v>#DIV/0!</v>
      </c>
      <c r="CC144" s="11"/>
      <c r="CD144" s="12" t="e">
        <f t="shared" si="2951"/>
        <v>#DIV/0!</v>
      </c>
      <c r="CE144" s="13"/>
      <c r="CF144" s="13"/>
      <c r="CG144" s="25"/>
      <c r="CH144" s="38"/>
      <c r="CI144" s="10"/>
      <c r="CJ144" s="11"/>
      <c r="CK144" s="74">
        <f t="shared" si="3007"/>
        <v>0</v>
      </c>
      <c r="CL144" s="74">
        <f t="shared" si="3007"/>
        <v>0</v>
      </c>
      <c r="CM144" s="11"/>
      <c r="CN144" s="12" t="e">
        <f t="shared" si="2953"/>
        <v>#DIV/0!</v>
      </c>
      <c r="CO144" s="11"/>
      <c r="CP144" s="12" t="e">
        <f t="shared" si="2954"/>
        <v>#DIV/0!</v>
      </c>
      <c r="CQ144" s="13"/>
      <c r="CR144" s="13"/>
      <c r="CS144" s="25"/>
      <c r="CT144" s="38"/>
      <c r="CU144" s="10"/>
      <c r="CV144" s="11"/>
      <c r="CW144" s="74">
        <f t="shared" si="3008"/>
        <v>0</v>
      </c>
      <c r="CX144" s="74">
        <f t="shared" si="3008"/>
        <v>0</v>
      </c>
      <c r="CY144" s="11"/>
      <c r="CZ144" s="12" t="e">
        <f t="shared" si="2956"/>
        <v>#DIV/0!</v>
      </c>
      <c r="DA144" s="11"/>
      <c r="DB144" s="12" t="e">
        <f t="shared" si="2957"/>
        <v>#DIV/0!</v>
      </c>
      <c r="DC144" s="13"/>
      <c r="DD144" s="13"/>
      <c r="DE144" s="25"/>
      <c r="DF144" s="38"/>
      <c r="DG144" s="10"/>
      <c r="DH144" s="11"/>
      <c r="DI144" s="74">
        <f t="shared" si="3009"/>
        <v>0</v>
      </c>
      <c r="DJ144" s="74">
        <f t="shared" si="3009"/>
        <v>0</v>
      </c>
      <c r="DK144" s="11"/>
      <c r="DL144" s="12" t="e">
        <f t="shared" si="2959"/>
        <v>#DIV/0!</v>
      </c>
      <c r="DM144" s="11"/>
      <c r="DN144" s="12" t="e">
        <f t="shared" si="2960"/>
        <v>#DIV/0!</v>
      </c>
      <c r="DO144" s="13"/>
      <c r="DP144" s="13"/>
      <c r="DQ144" s="25"/>
      <c r="DR144" s="38"/>
      <c r="DS144" s="10"/>
      <c r="DT144" s="11"/>
      <c r="DU144" s="74">
        <f t="shared" si="3010"/>
        <v>0</v>
      </c>
      <c r="DV144" s="74">
        <f t="shared" si="3010"/>
        <v>0</v>
      </c>
      <c r="DW144" s="11"/>
      <c r="DX144" s="12" t="e">
        <f t="shared" si="2962"/>
        <v>#DIV/0!</v>
      </c>
      <c r="DY144" s="11"/>
      <c r="DZ144" s="12" t="e">
        <f t="shared" si="2963"/>
        <v>#DIV/0!</v>
      </c>
      <c r="EA144" s="13"/>
      <c r="EB144" s="13"/>
      <c r="EC144" s="25"/>
      <c r="ED144" s="38"/>
      <c r="EE144" s="10"/>
      <c r="EF144" s="11"/>
      <c r="EG144" s="74">
        <f t="shared" si="3011"/>
        <v>0</v>
      </c>
      <c r="EH144" s="74">
        <f t="shared" si="3011"/>
        <v>0</v>
      </c>
      <c r="EI144" s="11"/>
      <c r="EJ144" s="12" t="e">
        <f t="shared" si="2965"/>
        <v>#DIV/0!</v>
      </c>
      <c r="EK144" s="11"/>
      <c r="EL144" s="12" t="e">
        <f t="shared" si="2966"/>
        <v>#DIV/0!</v>
      </c>
      <c r="EM144" s="13"/>
      <c r="EN144" s="13"/>
      <c r="EO144" s="25"/>
      <c r="EP144" s="38"/>
      <c r="EQ144" s="10"/>
      <c r="ER144" s="11"/>
      <c r="ES144" s="74">
        <f t="shared" si="3012"/>
        <v>0</v>
      </c>
      <c r="ET144" s="74">
        <f t="shared" si="3012"/>
        <v>0</v>
      </c>
      <c r="EU144" s="11"/>
      <c r="EV144" s="12" t="e">
        <f t="shared" si="2968"/>
        <v>#DIV/0!</v>
      </c>
      <c r="EW144" s="11"/>
      <c r="EX144" s="12" t="e">
        <f t="shared" si="2969"/>
        <v>#DIV/0!</v>
      </c>
      <c r="EY144" s="13"/>
      <c r="EZ144" s="13"/>
      <c r="FA144" s="25"/>
      <c r="FB144" s="38"/>
      <c r="FC144" s="10"/>
      <c r="FD144" s="11"/>
      <c r="FE144" s="74">
        <f t="shared" si="3013"/>
        <v>0</v>
      </c>
      <c r="FF144" s="74">
        <f t="shared" si="3013"/>
        <v>0</v>
      </c>
      <c r="FG144" s="11"/>
      <c r="FH144" s="12" t="e">
        <f t="shared" si="2971"/>
        <v>#DIV/0!</v>
      </c>
      <c r="FI144" s="11"/>
      <c r="FJ144" s="12" t="e">
        <f t="shared" si="2972"/>
        <v>#DIV/0!</v>
      </c>
      <c r="FK144" s="13"/>
      <c r="FL144" s="13"/>
      <c r="FM144" s="25"/>
      <c r="FN144" s="38"/>
      <c r="FO144" s="10"/>
      <c r="FP144" s="11"/>
      <c r="FQ144" s="74">
        <f t="shared" si="3014"/>
        <v>0</v>
      </c>
      <c r="FR144" s="74">
        <f t="shared" si="3014"/>
        <v>0</v>
      </c>
      <c r="FS144" s="11"/>
      <c r="FT144" s="12" t="e">
        <f t="shared" si="2974"/>
        <v>#DIV/0!</v>
      </c>
      <c r="FU144" s="11"/>
      <c r="FV144" s="12" t="e">
        <f t="shared" si="2975"/>
        <v>#DIV/0!</v>
      </c>
      <c r="FW144" s="13"/>
      <c r="FX144" s="13"/>
      <c r="FY144" s="25"/>
      <c r="FZ144" s="38"/>
      <c r="GA144" s="10"/>
      <c r="GB144" s="11"/>
      <c r="GC144" s="74">
        <f t="shared" si="3015"/>
        <v>0</v>
      </c>
      <c r="GD144" s="74">
        <f t="shared" si="3015"/>
        <v>0</v>
      </c>
      <c r="GE144" s="11"/>
      <c r="GF144" s="12" t="e">
        <f t="shared" si="2977"/>
        <v>#DIV/0!</v>
      </c>
      <c r="GG144" s="11"/>
      <c r="GH144" s="12" t="e">
        <f t="shared" si="2978"/>
        <v>#DIV/0!</v>
      </c>
      <c r="GI144" s="13"/>
      <c r="GJ144" s="13"/>
      <c r="GK144" s="25"/>
      <c r="GL144" s="38"/>
      <c r="GM144" s="10"/>
      <c r="GN144" s="11"/>
      <c r="GO144" s="74">
        <f t="shared" si="3016"/>
        <v>0</v>
      </c>
      <c r="GP144" s="74">
        <f t="shared" si="3016"/>
        <v>0</v>
      </c>
      <c r="GQ144" s="11"/>
      <c r="GR144" s="12" t="e">
        <f t="shared" si="2980"/>
        <v>#DIV/0!</v>
      </c>
      <c r="GS144" s="11"/>
      <c r="GT144" s="12" t="e">
        <f t="shared" si="2981"/>
        <v>#DIV/0!</v>
      </c>
      <c r="GU144" s="13"/>
      <c r="GV144" s="13"/>
      <c r="GW144" s="25"/>
      <c r="GX144" s="38"/>
      <c r="GY144" s="10"/>
      <c r="GZ144" s="11"/>
      <c r="HA144" s="74">
        <f t="shared" si="3017"/>
        <v>0</v>
      </c>
      <c r="HB144" s="74">
        <f t="shared" si="3017"/>
        <v>0</v>
      </c>
      <c r="HC144" s="11"/>
      <c r="HD144" s="12" t="e">
        <f t="shared" si="2983"/>
        <v>#DIV/0!</v>
      </c>
      <c r="HE144" s="11"/>
      <c r="HF144" s="12" t="e">
        <f t="shared" si="2984"/>
        <v>#DIV/0!</v>
      </c>
      <c r="HG144" s="13"/>
      <c r="HH144" s="13"/>
      <c r="HI144" s="25"/>
      <c r="HJ144" s="38"/>
      <c r="HK144" s="10">
        <f t="shared" si="2985"/>
        <v>3</v>
      </c>
      <c r="HL144" s="11">
        <f t="shared" si="2986"/>
        <v>0</v>
      </c>
      <c r="HM144" s="11">
        <f t="shared" si="2987"/>
        <v>3248</v>
      </c>
      <c r="HN144" s="11">
        <f t="shared" si="2988"/>
        <v>251</v>
      </c>
      <c r="HO144" s="11">
        <f t="shared" si="2989"/>
        <v>1771</v>
      </c>
      <c r="HP144" s="202">
        <f t="shared" si="2990"/>
        <v>0.54525862068965514</v>
      </c>
      <c r="HQ144" s="15">
        <f t="shared" si="2991"/>
        <v>93</v>
      </c>
      <c r="HR144" s="12">
        <f t="shared" si="2992"/>
        <v>5.2512704686617728E-2</v>
      </c>
      <c r="HS144" s="16">
        <v>68.3</v>
      </c>
      <c r="HT144" s="17">
        <v>1620</v>
      </c>
      <c r="HU144" s="16">
        <f t="shared" si="2993"/>
        <v>91.47374364765669</v>
      </c>
      <c r="HV144" s="23">
        <v>4065</v>
      </c>
      <c r="HW144" s="22">
        <v>4460</v>
      </c>
    </row>
    <row r="145" spans="1:231" ht="18.75" x14ac:dyDescent="0.25">
      <c r="A145" s="211"/>
      <c r="B145" s="41">
        <f t="shared" si="1844"/>
        <v>44615</v>
      </c>
      <c r="C145" s="10"/>
      <c r="D145" s="11">
        <v>1</v>
      </c>
      <c r="E145" s="74">
        <f t="shared" si="2994"/>
        <v>634</v>
      </c>
      <c r="F145" s="74">
        <f t="shared" si="2995"/>
        <v>46</v>
      </c>
      <c r="G145" s="11">
        <v>341</v>
      </c>
      <c r="H145" s="12">
        <f t="shared" si="2927"/>
        <v>0.56940063091482651</v>
      </c>
      <c r="I145" s="11">
        <v>20</v>
      </c>
      <c r="J145" s="12">
        <f t="shared" si="2928"/>
        <v>5.5401662049861494E-2</v>
      </c>
      <c r="K145" s="13"/>
      <c r="L145" s="11"/>
      <c r="M145" s="25">
        <v>4853.0555555555557</v>
      </c>
      <c r="N145" s="38">
        <v>4412.3529411764703</v>
      </c>
      <c r="O145" s="10">
        <v>2</v>
      </c>
      <c r="P145" s="11"/>
      <c r="Q145" s="74">
        <f t="shared" si="2996"/>
        <v>593</v>
      </c>
      <c r="R145" s="74">
        <f t="shared" si="2997"/>
        <v>47</v>
      </c>
      <c r="S145" s="11">
        <v>286</v>
      </c>
      <c r="T145" s="12">
        <f t="shared" si="2931"/>
        <v>0.54131534569983142</v>
      </c>
      <c r="U145" s="11">
        <v>35</v>
      </c>
      <c r="V145" s="12">
        <f t="shared" si="2932"/>
        <v>0.10903426791277258</v>
      </c>
      <c r="W145" s="13"/>
      <c r="X145" s="11"/>
      <c r="Y145" s="25">
        <v>4978.8571428571431</v>
      </c>
      <c r="Z145" s="38">
        <v>4786.4285714285716</v>
      </c>
      <c r="AA145" s="10">
        <v>1</v>
      </c>
      <c r="AB145" s="11"/>
      <c r="AC145" s="74">
        <f t="shared" si="2998"/>
        <v>621</v>
      </c>
      <c r="AD145" s="74">
        <f t="shared" si="2999"/>
        <v>48</v>
      </c>
      <c r="AE145" s="11">
        <v>341</v>
      </c>
      <c r="AF145" s="12">
        <f t="shared" si="2935"/>
        <v>0.57326892109500804</v>
      </c>
      <c r="AG145" s="11">
        <v>15</v>
      </c>
      <c r="AH145" s="12">
        <f t="shared" si="2936"/>
        <v>4.2134831460674156E-2</v>
      </c>
      <c r="AI145" s="13"/>
      <c r="AJ145" s="11"/>
      <c r="AK145" s="25">
        <v>4691.7142857142853</v>
      </c>
      <c r="AL145" s="38">
        <v>5122.5</v>
      </c>
      <c r="AM145" s="10">
        <v>2</v>
      </c>
      <c r="AN145" s="11">
        <v>1</v>
      </c>
      <c r="AO145" s="74">
        <f t="shared" si="3000"/>
        <v>146</v>
      </c>
      <c r="AP145" s="74">
        <f t="shared" si="3001"/>
        <v>12</v>
      </c>
      <c r="AQ145" s="11">
        <v>90</v>
      </c>
      <c r="AR145" s="12">
        <f t="shared" si="2939"/>
        <v>0.67123287671232879</v>
      </c>
      <c r="AS145" s="11">
        <v>8</v>
      </c>
      <c r="AT145" s="12">
        <f t="shared" si="2940"/>
        <v>8.1632653061224483E-2</v>
      </c>
      <c r="AU145" s="13"/>
      <c r="AV145" s="11"/>
      <c r="AW145" s="25">
        <v>4819.333333333333</v>
      </c>
      <c r="AX145" s="38">
        <v>4711.4285714285716</v>
      </c>
      <c r="AY145" s="10"/>
      <c r="AZ145" s="11"/>
      <c r="BA145" s="74">
        <f t="shared" si="3002"/>
        <v>629</v>
      </c>
      <c r="BB145" s="74">
        <f t="shared" si="3003"/>
        <v>48</v>
      </c>
      <c r="BC145" s="11">
        <v>301</v>
      </c>
      <c r="BD145" s="12">
        <f t="shared" si="2943"/>
        <v>0.51033386327503971</v>
      </c>
      <c r="BE145" s="11">
        <v>20</v>
      </c>
      <c r="BF145" s="12">
        <f t="shared" si="2944"/>
        <v>6.2305295950155763E-2</v>
      </c>
      <c r="BG145" s="13"/>
      <c r="BH145" s="11"/>
      <c r="BI145" s="25">
        <v>4723.5</v>
      </c>
      <c r="BJ145" s="38">
        <v>4832</v>
      </c>
      <c r="BK145" s="10">
        <v>1</v>
      </c>
      <c r="BL145" s="11"/>
      <c r="BM145" s="74">
        <f t="shared" si="3004"/>
        <v>619</v>
      </c>
      <c r="BN145" s="74">
        <f t="shared" si="3005"/>
        <v>48</v>
      </c>
      <c r="BO145" s="11">
        <v>329</v>
      </c>
      <c r="BP145" s="12">
        <f t="shared" si="2947"/>
        <v>0.56542810985460423</v>
      </c>
      <c r="BQ145" s="11">
        <v>21</v>
      </c>
      <c r="BR145" s="12">
        <f t="shared" si="2948"/>
        <v>0.06</v>
      </c>
      <c r="BS145" s="13"/>
      <c r="BT145" s="11"/>
      <c r="BU145" s="25">
        <v>4744.1860465116279</v>
      </c>
      <c r="BV145" s="38">
        <v>5018</v>
      </c>
      <c r="BW145" s="10"/>
      <c r="BX145" s="11"/>
      <c r="BY145" s="74">
        <f t="shared" si="3006"/>
        <v>0</v>
      </c>
      <c r="BZ145" s="74">
        <f t="shared" si="3006"/>
        <v>0</v>
      </c>
      <c r="CA145" s="11"/>
      <c r="CB145" s="12" t="e">
        <f t="shared" si="2950"/>
        <v>#DIV/0!</v>
      </c>
      <c r="CC145" s="11"/>
      <c r="CD145" s="12" t="e">
        <f t="shared" si="2951"/>
        <v>#DIV/0!</v>
      </c>
      <c r="CE145" s="13"/>
      <c r="CF145" s="11"/>
      <c r="CG145" s="25"/>
      <c r="CH145" s="38"/>
      <c r="CI145" s="10"/>
      <c r="CJ145" s="11"/>
      <c r="CK145" s="74">
        <f t="shared" si="3007"/>
        <v>0</v>
      </c>
      <c r="CL145" s="74">
        <f t="shared" si="3007"/>
        <v>0</v>
      </c>
      <c r="CM145" s="11"/>
      <c r="CN145" s="12" t="e">
        <f t="shared" si="2953"/>
        <v>#DIV/0!</v>
      </c>
      <c r="CO145" s="11"/>
      <c r="CP145" s="12" t="e">
        <f t="shared" si="2954"/>
        <v>#DIV/0!</v>
      </c>
      <c r="CQ145" s="13"/>
      <c r="CR145" s="11"/>
      <c r="CS145" s="25"/>
      <c r="CT145" s="38"/>
      <c r="CU145" s="10"/>
      <c r="CV145" s="11"/>
      <c r="CW145" s="74">
        <f t="shared" si="3008"/>
        <v>0</v>
      </c>
      <c r="CX145" s="74">
        <f t="shared" si="3008"/>
        <v>0</v>
      </c>
      <c r="CY145" s="11"/>
      <c r="CZ145" s="12" t="e">
        <f t="shared" si="2956"/>
        <v>#DIV/0!</v>
      </c>
      <c r="DA145" s="11"/>
      <c r="DB145" s="12" t="e">
        <f t="shared" si="2957"/>
        <v>#DIV/0!</v>
      </c>
      <c r="DC145" s="13"/>
      <c r="DD145" s="11"/>
      <c r="DE145" s="25"/>
      <c r="DF145" s="38"/>
      <c r="DG145" s="10"/>
      <c r="DH145" s="11"/>
      <c r="DI145" s="74">
        <f t="shared" si="3009"/>
        <v>0</v>
      </c>
      <c r="DJ145" s="74">
        <f t="shared" si="3009"/>
        <v>0</v>
      </c>
      <c r="DK145" s="11"/>
      <c r="DL145" s="12" t="e">
        <f t="shared" si="2959"/>
        <v>#DIV/0!</v>
      </c>
      <c r="DM145" s="11"/>
      <c r="DN145" s="12" t="e">
        <f t="shared" si="2960"/>
        <v>#DIV/0!</v>
      </c>
      <c r="DO145" s="13"/>
      <c r="DP145" s="11"/>
      <c r="DQ145" s="25"/>
      <c r="DR145" s="38"/>
      <c r="DS145" s="10"/>
      <c r="DT145" s="11"/>
      <c r="DU145" s="74">
        <f t="shared" si="3010"/>
        <v>0</v>
      </c>
      <c r="DV145" s="74">
        <f t="shared" si="3010"/>
        <v>0</v>
      </c>
      <c r="DW145" s="11"/>
      <c r="DX145" s="12" t="e">
        <f t="shared" si="2962"/>
        <v>#DIV/0!</v>
      </c>
      <c r="DY145" s="11"/>
      <c r="DZ145" s="12" t="e">
        <f t="shared" si="2963"/>
        <v>#DIV/0!</v>
      </c>
      <c r="EA145" s="13"/>
      <c r="EB145" s="11"/>
      <c r="EC145" s="25"/>
      <c r="ED145" s="38"/>
      <c r="EE145" s="10"/>
      <c r="EF145" s="11"/>
      <c r="EG145" s="74">
        <f t="shared" si="3011"/>
        <v>0</v>
      </c>
      <c r="EH145" s="74">
        <f t="shared" si="3011"/>
        <v>0</v>
      </c>
      <c r="EI145" s="11"/>
      <c r="EJ145" s="12" t="e">
        <f t="shared" si="2965"/>
        <v>#DIV/0!</v>
      </c>
      <c r="EK145" s="11"/>
      <c r="EL145" s="12" t="e">
        <f t="shared" si="2966"/>
        <v>#DIV/0!</v>
      </c>
      <c r="EM145" s="13"/>
      <c r="EN145" s="11"/>
      <c r="EO145" s="25"/>
      <c r="EP145" s="38"/>
      <c r="EQ145" s="10"/>
      <c r="ER145" s="11"/>
      <c r="ES145" s="74">
        <f t="shared" si="3012"/>
        <v>0</v>
      </c>
      <c r="ET145" s="74">
        <f t="shared" si="3012"/>
        <v>0</v>
      </c>
      <c r="EU145" s="11"/>
      <c r="EV145" s="12" t="e">
        <f t="shared" si="2968"/>
        <v>#DIV/0!</v>
      </c>
      <c r="EW145" s="11"/>
      <c r="EX145" s="12" t="e">
        <f t="shared" si="2969"/>
        <v>#DIV/0!</v>
      </c>
      <c r="EY145" s="13"/>
      <c r="EZ145" s="11"/>
      <c r="FA145" s="25"/>
      <c r="FB145" s="38"/>
      <c r="FC145" s="10"/>
      <c r="FD145" s="11"/>
      <c r="FE145" s="74">
        <f t="shared" si="3013"/>
        <v>0</v>
      </c>
      <c r="FF145" s="74">
        <f t="shared" si="3013"/>
        <v>0</v>
      </c>
      <c r="FG145" s="11"/>
      <c r="FH145" s="12" t="e">
        <f t="shared" si="2971"/>
        <v>#DIV/0!</v>
      </c>
      <c r="FI145" s="11"/>
      <c r="FJ145" s="12" t="e">
        <f t="shared" si="2972"/>
        <v>#DIV/0!</v>
      </c>
      <c r="FK145" s="13"/>
      <c r="FL145" s="11"/>
      <c r="FM145" s="25"/>
      <c r="FN145" s="38"/>
      <c r="FO145" s="10"/>
      <c r="FP145" s="11"/>
      <c r="FQ145" s="74">
        <f t="shared" si="3014"/>
        <v>0</v>
      </c>
      <c r="FR145" s="74">
        <f t="shared" si="3014"/>
        <v>0</v>
      </c>
      <c r="FS145" s="11"/>
      <c r="FT145" s="12" t="e">
        <f t="shared" si="2974"/>
        <v>#DIV/0!</v>
      </c>
      <c r="FU145" s="11"/>
      <c r="FV145" s="12" t="e">
        <f t="shared" si="2975"/>
        <v>#DIV/0!</v>
      </c>
      <c r="FW145" s="13"/>
      <c r="FX145" s="11"/>
      <c r="FY145" s="25"/>
      <c r="FZ145" s="38"/>
      <c r="GA145" s="10"/>
      <c r="GB145" s="11"/>
      <c r="GC145" s="74">
        <f t="shared" si="3015"/>
        <v>0</v>
      </c>
      <c r="GD145" s="74">
        <f t="shared" si="3015"/>
        <v>0</v>
      </c>
      <c r="GE145" s="11"/>
      <c r="GF145" s="12" t="e">
        <f t="shared" si="2977"/>
        <v>#DIV/0!</v>
      </c>
      <c r="GG145" s="11"/>
      <c r="GH145" s="12" t="e">
        <f t="shared" si="2978"/>
        <v>#DIV/0!</v>
      </c>
      <c r="GI145" s="13"/>
      <c r="GJ145" s="11"/>
      <c r="GK145" s="25"/>
      <c r="GL145" s="38"/>
      <c r="GM145" s="10"/>
      <c r="GN145" s="11"/>
      <c r="GO145" s="74">
        <f t="shared" si="3016"/>
        <v>0</v>
      </c>
      <c r="GP145" s="74">
        <f t="shared" si="3016"/>
        <v>0</v>
      </c>
      <c r="GQ145" s="11"/>
      <c r="GR145" s="12" t="e">
        <f t="shared" si="2980"/>
        <v>#DIV/0!</v>
      </c>
      <c r="GS145" s="11"/>
      <c r="GT145" s="12" t="e">
        <f t="shared" si="2981"/>
        <v>#DIV/0!</v>
      </c>
      <c r="GU145" s="13"/>
      <c r="GV145" s="11"/>
      <c r="GW145" s="25"/>
      <c r="GX145" s="38"/>
      <c r="GY145" s="10"/>
      <c r="GZ145" s="11"/>
      <c r="HA145" s="74">
        <f t="shared" si="3017"/>
        <v>0</v>
      </c>
      <c r="HB145" s="74">
        <f t="shared" si="3017"/>
        <v>0</v>
      </c>
      <c r="HC145" s="11"/>
      <c r="HD145" s="12" t="e">
        <f t="shared" si="2983"/>
        <v>#DIV/0!</v>
      </c>
      <c r="HE145" s="11"/>
      <c r="HF145" s="12" t="e">
        <f t="shared" si="2984"/>
        <v>#DIV/0!</v>
      </c>
      <c r="HG145" s="13"/>
      <c r="HH145" s="11"/>
      <c r="HI145" s="25"/>
      <c r="HJ145" s="38"/>
      <c r="HK145" s="10">
        <f t="shared" si="2985"/>
        <v>6</v>
      </c>
      <c r="HL145" s="11">
        <f t="shared" si="2986"/>
        <v>2</v>
      </c>
      <c r="HM145" s="11">
        <f t="shared" si="2987"/>
        <v>3242</v>
      </c>
      <c r="HN145" s="11">
        <f t="shared" si="2988"/>
        <v>249</v>
      </c>
      <c r="HO145" s="11">
        <f t="shared" si="2989"/>
        <v>1807</v>
      </c>
      <c r="HP145" s="202">
        <f t="shared" si="2990"/>
        <v>0.55737199259716219</v>
      </c>
      <c r="HQ145" s="15">
        <f t="shared" si="2991"/>
        <v>119</v>
      </c>
      <c r="HR145" s="12">
        <f t="shared" si="2992"/>
        <v>6.5855008301051468E-2</v>
      </c>
      <c r="HS145" s="16">
        <v>68.2</v>
      </c>
      <c r="HT145" s="17">
        <v>1599</v>
      </c>
      <c r="HU145" s="16">
        <f t="shared" si="2993"/>
        <v>88.489208633093526</v>
      </c>
      <c r="HV145" s="23">
        <v>4796.1274509803925</v>
      </c>
      <c r="HW145" s="22">
        <v>4817.9761904761908</v>
      </c>
    </row>
    <row r="146" spans="1:231" ht="18.75" x14ac:dyDescent="0.25">
      <c r="A146" s="211"/>
      <c r="B146" s="41">
        <f t="shared" si="1844"/>
        <v>44616</v>
      </c>
      <c r="C146" s="10">
        <v>1</v>
      </c>
      <c r="D146" s="11"/>
      <c r="E146" s="74">
        <f t="shared" si="2994"/>
        <v>633</v>
      </c>
      <c r="F146" s="74">
        <f t="shared" si="2995"/>
        <v>46</v>
      </c>
      <c r="G146" s="11">
        <v>312</v>
      </c>
      <c r="H146" s="12">
        <f t="shared" si="2927"/>
        <v>0.53396524486571884</v>
      </c>
      <c r="I146" s="11">
        <v>26</v>
      </c>
      <c r="J146" s="12">
        <f t="shared" si="2928"/>
        <v>7.6923076923076927E-2</v>
      </c>
      <c r="K146" s="13"/>
      <c r="L146" s="11"/>
      <c r="M146" s="39">
        <v>88.888888888888886</v>
      </c>
      <c r="N146" s="43">
        <v>100</v>
      </c>
      <c r="O146" s="10">
        <v>1</v>
      </c>
      <c r="P146" s="11"/>
      <c r="Q146" s="74">
        <f t="shared" si="2996"/>
        <v>592</v>
      </c>
      <c r="R146" s="74">
        <f t="shared" si="2997"/>
        <v>47</v>
      </c>
      <c r="S146" s="11">
        <v>300</v>
      </c>
      <c r="T146" s="12">
        <f t="shared" si="2931"/>
        <v>0.54560810810810811</v>
      </c>
      <c r="U146" s="11">
        <v>23</v>
      </c>
      <c r="V146" s="12">
        <f t="shared" si="2932"/>
        <v>7.1207430340557279E-2</v>
      </c>
      <c r="W146" s="13"/>
      <c r="X146" s="11"/>
      <c r="Y146" s="39">
        <v>85.714285714285708</v>
      </c>
      <c r="Z146" s="43">
        <v>85.714285714285708</v>
      </c>
      <c r="AA146" s="10"/>
      <c r="AB146" s="11"/>
      <c r="AC146" s="74">
        <f t="shared" si="2998"/>
        <v>621</v>
      </c>
      <c r="AD146" s="74">
        <f t="shared" si="2999"/>
        <v>48</v>
      </c>
      <c r="AE146" s="11">
        <v>384</v>
      </c>
      <c r="AF146" s="12">
        <f t="shared" si="2935"/>
        <v>0.64895330112721417</v>
      </c>
      <c r="AG146" s="11">
        <v>19</v>
      </c>
      <c r="AH146" s="12">
        <f t="shared" si="2936"/>
        <v>4.7146401985111663E-2</v>
      </c>
      <c r="AI146" s="13"/>
      <c r="AJ146" s="11"/>
      <c r="AK146" s="39">
        <v>91.428571428571431</v>
      </c>
      <c r="AL146" s="43">
        <v>62.5</v>
      </c>
      <c r="AM146" s="10"/>
      <c r="AN146" s="11"/>
      <c r="AO146" s="74">
        <f t="shared" si="3000"/>
        <v>146</v>
      </c>
      <c r="AP146" s="74">
        <f t="shared" si="3001"/>
        <v>12</v>
      </c>
      <c r="AQ146" s="11">
        <v>88</v>
      </c>
      <c r="AR146" s="12">
        <f t="shared" si="2939"/>
        <v>0.64383561643835618</v>
      </c>
      <c r="AS146" s="11">
        <v>6</v>
      </c>
      <c r="AT146" s="12">
        <f t="shared" si="2940"/>
        <v>6.3829787234042548E-2</v>
      </c>
      <c r="AU146" s="13"/>
      <c r="AV146" s="11"/>
      <c r="AW146" s="39">
        <v>100</v>
      </c>
      <c r="AX146" s="43">
        <v>85.714285714285708</v>
      </c>
      <c r="AY146" s="10"/>
      <c r="AZ146" s="11"/>
      <c r="BA146" s="74">
        <f t="shared" si="3002"/>
        <v>629</v>
      </c>
      <c r="BB146" s="74">
        <f t="shared" si="3003"/>
        <v>48</v>
      </c>
      <c r="BC146" s="11">
        <v>300</v>
      </c>
      <c r="BD146" s="12">
        <f t="shared" si="2943"/>
        <v>0.51351351351351349</v>
      </c>
      <c r="BE146" s="11">
        <v>23</v>
      </c>
      <c r="BF146" s="12">
        <f t="shared" si="2944"/>
        <v>7.1207430340557279E-2</v>
      </c>
      <c r="BG146" s="13"/>
      <c r="BH146" s="11"/>
      <c r="BI146" s="39">
        <v>92.5</v>
      </c>
      <c r="BJ146" s="43">
        <v>100</v>
      </c>
      <c r="BK146" s="10"/>
      <c r="BL146" s="11"/>
      <c r="BM146" s="74">
        <f t="shared" si="3004"/>
        <v>619</v>
      </c>
      <c r="BN146" s="74">
        <f t="shared" si="3005"/>
        <v>48</v>
      </c>
      <c r="BO146" s="11">
        <v>317</v>
      </c>
      <c r="BP146" s="12">
        <f t="shared" si="2947"/>
        <v>0.53311793214862679</v>
      </c>
      <c r="BQ146" s="11">
        <v>13</v>
      </c>
      <c r="BR146" s="12">
        <f t="shared" si="2948"/>
        <v>3.9393939393939391E-2</v>
      </c>
      <c r="BS146" s="13"/>
      <c r="BT146" s="11"/>
      <c r="BU146" s="39">
        <v>76.744186046511629</v>
      </c>
      <c r="BV146" s="43">
        <v>80</v>
      </c>
      <c r="BW146" s="10"/>
      <c r="BX146" s="11"/>
      <c r="BY146" s="74">
        <f t="shared" si="3006"/>
        <v>0</v>
      </c>
      <c r="BZ146" s="74">
        <f t="shared" si="3006"/>
        <v>0</v>
      </c>
      <c r="CA146" s="11"/>
      <c r="CB146" s="12" t="e">
        <f t="shared" si="2950"/>
        <v>#DIV/0!</v>
      </c>
      <c r="CC146" s="11"/>
      <c r="CD146" s="12" t="e">
        <f t="shared" si="2951"/>
        <v>#DIV/0!</v>
      </c>
      <c r="CE146" s="13"/>
      <c r="CF146" s="11"/>
      <c r="CG146" s="39"/>
      <c r="CH146" s="43"/>
      <c r="CI146" s="10"/>
      <c r="CJ146" s="11"/>
      <c r="CK146" s="74">
        <f t="shared" si="3007"/>
        <v>0</v>
      </c>
      <c r="CL146" s="74">
        <f t="shared" si="3007"/>
        <v>0</v>
      </c>
      <c r="CM146" s="11"/>
      <c r="CN146" s="12" t="e">
        <f t="shared" si="2953"/>
        <v>#DIV/0!</v>
      </c>
      <c r="CO146" s="11"/>
      <c r="CP146" s="12" t="e">
        <f t="shared" si="2954"/>
        <v>#DIV/0!</v>
      </c>
      <c r="CQ146" s="13"/>
      <c r="CR146" s="11"/>
      <c r="CS146" s="39"/>
      <c r="CT146" s="43"/>
      <c r="CU146" s="10"/>
      <c r="CV146" s="11"/>
      <c r="CW146" s="74">
        <f t="shared" si="3008"/>
        <v>0</v>
      </c>
      <c r="CX146" s="74">
        <f t="shared" si="3008"/>
        <v>0</v>
      </c>
      <c r="CY146" s="11"/>
      <c r="CZ146" s="12" t="e">
        <f t="shared" si="2956"/>
        <v>#DIV/0!</v>
      </c>
      <c r="DA146" s="11"/>
      <c r="DB146" s="12" t="e">
        <f t="shared" si="2957"/>
        <v>#DIV/0!</v>
      </c>
      <c r="DC146" s="13"/>
      <c r="DD146" s="11"/>
      <c r="DE146" s="39"/>
      <c r="DF146" s="43"/>
      <c r="DG146" s="10"/>
      <c r="DH146" s="11"/>
      <c r="DI146" s="74">
        <f t="shared" si="3009"/>
        <v>0</v>
      </c>
      <c r="DJ146" s="74">
        <f t="shared" si="3009"/>
        <v>0</v>
      </c>
      <c r="DK146" s="11"/>
      <c r="DL146" s="12" t="e">
        <f t="shared" si="2959"/>
        <v>#DIV/0!</v>
      </c>
      <c r="DM146" s="11"/>
      <c r="DN146" s="12" t="e">
        <f t="shared" si="2960"/>
        <v>#DIV/0!</v>
      </c>
      <c r="DO146" s="13"/>
      <c r="DP146" s="11"/>
      <c r="DQ146" s="39"/>
      <c r="DR146" s="43"/>
      <c r="DS146" s="10"/>
      <c r="DT146" s="11"/>
      <c r="DU146" s="74">
        <f t="shared" si="3010"/>
        <v>0</v>
      </c>
      <c r="DV146" s="74">
        <f t="shared" si="3010"/>
        <v>0</v>
      </c>
      <c r="DW146" s="11"/>
      <c r="DX146" s="12" t="e">
        <f t="shared" si="2962"/>
        <v>#DIV/0!</v>
      </c>
      <c r="DY146" s="11"/>
      <c r="DZ146" s="12" t="e">
        <f t="shared" si="2963"/>
        <v>#DIV/0!</v>
      </c>
      <c r="EA146" s="13"/>
      <c r="EB146" s="11"/>
      <c r="EC146" s="39"/>
      <c r="ED146" s="43"/>
      <c r="EE146" s="10"/>
      <c r="EF146" s="11"/>
      <c r="EG146" s="74">
        <f t="shared" si="3011"/>
        <v>0</v>
      </c>
      <c r="EH146" s="74">
        <f t="shared" si="3011"/>
        <v>0</v>
      </c>
      <c r="EI146" s="11"/>
      <c r="EJ146" s="12" t="e">
        <f t="shared" si="2965"/>
        <v>#DIV/0!</v>
      </c>
      <c r="EK146" s="11"/>
      <c r="EL146" s="12" t="e">
        <f t="shared" si="2966"/>
        <v>#DIV/0!</v>
      </c>
      <c r="EM146" s="13"/>
      <c r="EN146" s="11"/>
      <c r="EO146" s="39"/>
      <c r="EP146" s="43"/>
      <c r="EQ146" s="10"/>
      <c r="ER146" s="11"/>
      <c r="ES146" s="74">
        <f t="shared" si="3012"/>
        <v>0</v>
      </c>
      <c r="ET146" s="74">
        <f t="shared" si="3012"/>
        <v>0</v>
      </c>
      <c r="EU146" s="11"/>
      <c r="EV146" s="12" t="e">
        <f t="shared" si="2968"/>
        <v>#DIV/0!</v>
      </c>
      <c r="EW146" s="11"/>
      <c r="EX146" s="12" t="e">
        <f t="shared" si="2969"/>
        <v>#DIV/0!</v>
      </c>
      <c r="EY146" s="13"/>
      <c r="EZ146" s="11"/>
      <c r="FA146" s="39"/>
      <c r="FB146" s="43"/>
      <c r="FC146" s="10"/>
      <c r="FD146" s="11"/>
      <c r="FE146" s="74">
        <f t="shared" si="3013"/>
        <v>0</v>
      </c>
      <c r="FF146" s="74">
        <f t="shared" si="3013"/>
        <v>0</v>
      </c>
      <c r="FG146" s="11"/>
      <c r="FH146" s="12" t="e">
        <f t="shared" si="2971"/>
        <v>#DIV/0!</v>
      </c>
      <c r="FI146" s="11"/>
      <c r="FJ146" s="12" t="e">
        <f t="shared" si="2972"/>
        <v>#DIV/0!</v>
      </c>
      <c r="FK146" s="13"/>
      <c r="FL146" s="11"/>
      <c r="FM146" s="39"/>
      <c r="FN146" s="43"/>
      <c r="FO146" s="10"/>
      <c r="FP146" s="11"/>
      <c r="FQ146" s="74">
        <f t="shared" si="3014"/>
        <v>0</v>
      </c>
      <c r="FR146" s="74">
        <f t="shared" si="3014"/>
        <v>0</v>
      </c>
      <c r="FS146" s="11"/>
      <c r="FT146" s="12" t="e">
        <f t="shared" si="2974"/>
        <v>#DIV/0!</v>
      </c>
      <c r="FU146" s="11"/>
      <c r="FV146" s="12" t="e">
        <f t="shared" si="2975"/>
        <v>#DIV/0!</v>
      </c>
      <c r="FW146" s="13"/>
      <c r="FX146" s="11"/>
      <c r="FY146" s="39"/>
      <c r="FZ146" s="43"/>
      <c r="GA146" s="10"/>
      <c r="GB146" s="11"/>
      <c r="GC146" s="74">
        <f t="shared" si="3015"/>
        <v>0</v>
      </c>
      <c r="GD146" s="74">
        <f t="shared" si="3015"/>
        <v>0</v>
      </c>
      <c r="GE146" s="11"/>
      <c r="GF146" s="12" t="e">
        <f t="shared" si="2977"/>
        <v>#DIV/0!</v>
      </c>
      <c r="GG146" s="11"/>
      <c r="GH146" s="12" t="e">
        <f t="shared" si="2978"/>
        <v>#DIV/0!</v>
      </c>
      <c r="GI146" s="13"/>
      <c r="GJ146" s="11"/>
      <c r="GK146" s="39"/>
      <c r="GL146" s="43"/>
      <c r="GM146" s="10"/>
      <c r="GN146" s="11"/>
      <c r="GO146" s="74">
        <f t="shared" si="3016"/>
        <v>0</v>
      </c>
      <c r="GP146" s="74">
        <f t="shared" si="3016"/>
        <v>0</v>
      </c>
      <c r="GQ146" s="11"/>
      <c r="GR146" s="12" t="e">
        <f t="shared" si="2980"/>
        <v>#DIV/0!</v>
      </c>
      <c r="GS146" s="11"/>
      <c r="GT146" s="12" t="e">
        <f t="shared" si="2981"/>
        <v>#DIV/0!</v>
      </c>
      <c r="GU146" s="13"/>
      <c r="GV146" s="11"/>
      <c r="GW146" s="39"/>
      <c r="GX146" s="43"/>
      <c r="GY146" s="10"/>
      <c r="GZ146" s="11"/>
      <c r="HA146" s="74">
        <f t="shared" si="3017"/>
        <v>0</v>
      </c>
      <c r="HB146" s="74">
        <f t="shared" si="3017"/>
        <v>0</v>
      </c>
      <c r="HC146" s="11"/>
      <c r="HD146" s="12" t="e">
        <f t="shared" si="2983"/>
        <v>#DIV/0!</v>
      </c>
      <c r="HE146" s="11"/>
      <c r="HF146" s="12" t="e">
        <f t="shared" si="2984"/>
        <v>#DIV/0!</v>
      </c>
      <c r="HG146" s="13"/>
      <c r="HH146" s="11"/>
      <c r="HI146" s="39"/>
      <c r="HJ146" s="43"/>
      <c r="HK146" s="10">
        <f t="shared" si="2985"/>
        <v>2</v>
      </c>
      <c r="HL146" s="11">
        <f t="shared" si="2986"/>
        <v>0</v>
      </c>
      <c r="HM146" s="11">
        <f t="shared" si="2987"/>
        <v>3240</v>
      </c>
      <c r="HN146" s="11">
        <f t="shared" si="2988"/>
        <v>249</v>
      </c>
      <c r="HO146" s="11">
        <f t="shared" si="2989"/>
        <v>1811</v>
      </c>
      <c r="HP146" s="202">
        <f t="shared" si="2990"/>
        <v>0.55895061728395057</v>
      </c>
      <c r="HQ146" s="15">
        <f t="shared" si="2991"/>
        <v>110</v>
      </c>
      <c r="HR146" s="12">
        <f t="shared" si="2992"/>
        <v>6.0739922694643844E-2</v>
      </c>
      <c r="HS146" s="16">
        <v>68.31</v>
      </c>
      <c r="HT146" s="17">
        <v>1638</v>
      </c>
      <c r="HU146" s="16">
        <f t="shared" si="2993"/>
        <v>90.447266703478746</v>
      </c>
      <c r="HV146" s="23">
        <v>84.803921568627445</v>
      </c>
      <c r="HW146" s="22">
        <v>71.428571428571431</v>
      </c>
    </row>
    <row r="147" spans="1:231" ht="19.5" thickBot="1" x14ac:dyDescent="0.3">
      <c r="A147" s="211"/>
      <c r="B147" s="42"/>
      <c r="C147" s="26">
        <f t="shared" ref="C147:D147" si="3018">SUM(C140:C146)</f>
        <v>3</v>
      </c>
      <c r="D147" s="27">
        <f t="shared" si="3018"/>
        <v>1</v>
      </c>
      <c r="E147" s="27"/>
      <c r="F147" s="27"/>
      <c r="G147" s="27">
        <f t="shared" ref="G147" si="3019">SUM(G140:G146)</f>
        <v>2346</v>
      </c>
      <c r="H147" s="28">
        <f t="shared" ref="H147" si="3020">((G147+I147)/7)/E146</f>
        <v>0.56488377341457907</v>
      </c>
      <c r="I147" s="27">
        <f t="shared" ref="I147" si="3021">SUM(I140:I146)</f>
        <v>157</v>
      </c>
      <c r="J147" s="28">
        <f t="shared" ref="J147" si="3022">(I147/(I147+G147))</f>
        <v>6.2724730323611672E-2</v>
      </c>
      <c r="K147" s="27"/>
      <c r="L147" s="27"/>
      <c r="M147" s="29">
        <f t="shared" ref="M147:N147" si="3023">M145/M144*100-100</f>
        <v>19.386360530271958</v>
      </c>
      <c r="N147" s="72">
        <f t="shared" si="3023"/>
        <v>-1.06831970456345</v>
      </c>
      <c r="O147" s="26">
        <f t="shared" ref="O147:P147" si="3024">SUM(O140:O146)</f>
        <v>4</v>
      </c>
      <c r="P147" s="27">
        <f t="shared" si="3024"/>
        <v>0</v>
      </c>
      <c r="Q147" s="27"/>
      <c r="R147" s="27"/>
      <c r="S147" s="27">
        <f t="shared" si="2046"/>
        <v>2019</v>
      </c>
      <c r="T147" s="28">
        <f t="shared" ref="T147" si="3025">((S147+U147)/7)/Q146</f>
        <v>0.52919884169884168</v>
      </c>
      <c r="U147" s="27">
        <f t="shared" si="2048"/>
        <v>174</v>
      </c>
      <c r="V147" s="28">
        <f t="shared" ref="V147" si="3026">(U147/(U147+S147))</f>
        <v>7.9343365253077974E-2</v>
      </c>
      <c r="W147" s="27"/>
      <c r="X147" s="27"/>
      <c r="Y147" s="29">
        <f t="shared" ref="Y147:Z147" si="3027">Y145/Y144*100-100</f>
        <v>22.481110525390974</v>
      </c>
      <c r="Z147" s="72">
        <f t="shared" si="3027"/>
        <v>7.3190262652146174</v>
      </c>
      <c r="AA147" s="26">
        <f t="shared" ref="AA147:AB147" si="3028">SUM(AA140:AA146)</f>
        <v>4</v>
      </c>
      <c r="AB147" s="27">
        <f t="shared" si="3028"/>
        <v>0</v>
      </c>
      <c r="AC147" s="27"/>
      <c r="AD147" s="27"/>
      <c r="AE147" s="27">
        <f t="shared" si="2052"/>
        <v>2415</v>
      </c>
      <c r="AF147" s="28">
        <f t="shared" ref="AF147" si="3029">((AE147+AG147)/7)/AC146</f>
        <v>0.5815504945939729</v>
      </c>
      <c r="AG147" s="27">
        <f t="shared" si="2054"/>
        <v>113</v>
      </c>
      <c r="AH147" s="28">
        <f t="shared" ref="AH147" si="3030">(AG147/(AG147+AE147))</f>
        <v>4.4699367088607597E-2</v>
      </c>
      <c r="AI147" s="27"/>
      <c r="AJ147" s="27"/>
      <c r="AK147" s="29">
        <f t="shared" ref="AK147:AL147" si="3031">AK145/AK144*100-100</f>
        <v>15.417325601827443</v>
      </c>
      <c r="AL147" s="72">
        <f t="shared" si="3031"/>
        <v>14.854260089686093</v>
      </c>
      <c r="AM147" s="26">
        <f t="shared" ref="AM147:AN147" si="3032">SUM(AM140:AM146)</f>
        <v>9</v>
      </c>
      <c r="AN147" s="27">
        <f t="shared" si="3032"/>
        <v>1</v>
      </c>
      <c r="AO147" s="27"/>
      <c r="AP147" s="27"/>
      <c r="AQ147" s="27">
        <f t="shared" si="2058"/>
        <v>649</v>
      </c>
      <c r="AR147" s="28">
        <f t="shared" ref="AR147" si="3033">((AQ147+AS147)/7)/AO146</f>
        <v>0.67416829745596873</v>
      </c>
      <c r="AS147" s="27">
        <f t="shared" si="2060"/>
        <v>40</v>
      </c>
      <c r="AT147" s="28">
        <f t="shared" ref="AT147" si="3034">(AS147/(AS147+AQ147))</f>
        <v>5.8055152394775038E-2</v>
      </c>
      <c r="AU147" s="27"/>
      <c r="AV147" s="27"/>
      <c r="AW147" s="29">
        <f t="shared" ref="AW147:AX147" si="3035">AW145/AW144*100-100</f>
        <v>18.55678556785567</v>
      </c>
      <c r="AX147" s="72">
        <f t="shared" si="3035"/>
        <v>5.6374119154388325</v>
      </c>
      <c r="AY147" s="26">
        <f t="shared" ref="AY147:AZ147" si="3036">SUM(AY140:AY146)</f>
        <v>0</v>
      </c>
      <c r="AZ147" s="27">
        <f t="shared" si="3036"/>
        <v>1</v>
      </c>
      <c r="BA147" s="27"/>
      <c r="BB147" s="27"/>
      <c r="BC147" s="27">
        <f t="shared" si="2064"/>
        <v>2151</v>
      </c>
      <c r="BD147" s="28">
        <f t="shared" ref="BD147" si="3037">((BC147+BE147)/7)/BA146</f>
        <v>0.52350669997728816</v>
      </c>
      <c r="BE147" s="27">
        <f t="shared" si="2066"/>
        <v>154</v>
      </c>
      <c r="BF147" s="28">
        <f t="shared" ref="BF147" si="3038">(BE147/(BE147+BC147))</f>
        <v>6.6811279826464204E-2</v>
      </c>
      <c r="BG147" s="27"/>
      <c r="BH147" s="27"/>
      <c r="BI147" s="29">
        <f t="shared" ref="BI147:BJ147" si="3039">BI145/BI144*100-100</f>
        <v>16.199261992619924</v>
      </c>
      <c r="BJ147" s="72">
        <f t="shared" si="3039"/>
        <v>8.3408071748878996</v>
      </c>
      <c r="BK147" s="26">
        <f t="shared" ref="BK147:BL147" si="3040">SUM(BK140:BK146)</f>
        <v>3</v>
      </c>
      <c r="BL147" s="27">
        <f t="shared" si="3040"/>
        <v>0</v>
      </c>
      <c r="BM147" s="27"/>
      <c r="BN147" s="27"/>
      <c r="BO147" s="27">
        <f t="shared" si="2070"/>
        <v>2240</v>
      </c>
      <c r="BP147" s="28">
        <f t="shared" ref="BP147" si="3041">((BO147+BQ147)/7)/BM146</f>
        <v>0.54165705054234936</v>
      </c>
      <c r="BQ147" s="27">
        <f t="shared" si="2072"/>
        <v>107</v>
      </c>
      <c r="BR147" s="28">
        <f t="shared" ref="BR147" si="3042">(BQ147/(BQ147+BO147))</f>
        <v>4.5590115040477205E-2</v>
      </c>
      <c r="BS147" s="27"/>
      <c r="BT147" s="27"/>
      <c r="BU147" s="29">
        <f t="shared" ref="BU147:BV147" si="3043">BU145/BU144*100-100</f>
        <v>16.708143825624305</v>
      </c>
      <c r="BV147" s="72">
        <f t="shared" si="3043"/>
        <v>12.511210762331842</v>
      </c>
      <c r="BW147" s="26">
        <f t="shared" ref="BW147:BX147" si="3044">SUM(BW140:BW146)</f>
        <v>0</v>
      </c>
      <c r="BX147" s="27">
        <f t="shared" si="3044"/>
        <v>0</v>
      </c>
      <c r="BY147" s="27"/>
      <c r="BZ147" s="27"/>
      <c r="CA147" s="27">
        <f t="shared" ref="CA147" si="3045">SUM(CA140:CA146)</f>
        <v>0</v>
      </c>
      <c r="CB147" s="28" t="e">
        <f t="shared" ref="CB147" si="3046">((CA147+CC147)/7)/BY146</f>
        <v>#DIV/0!</v>
      </c>
      <c r="CC147" s="27">
        <f t="shared" ref="CC147" si="3047">SUM(CC140:CC146)</f>
        <v>0</v>
      </c>
      <c r="CD147" s="28" t="e">
        <f t="shared" ref="CD147" si="3048">(CC147/(CC147+CA147))</f>
        <v>#DIV/0!</v>
      </c>
      <c r="CE147" s="27"/>
      <c r="CF147" s="27"/>
      <c r="CG147" s="29" t="e">
        <f t="shared" ref="CG147:CH147" si="3049">CG145/CG144*100-100</f>
        <v>#DIV/0!</v>
      </c>
      <c r="CH147" s="72" t="e">
        <f t="shared" si="3049"/>
        <v>#DIV/0!</v>
      </c>
      <c r="CI147" s="26">
        <f t="shared" ref="CI147:CJ147" si="3050">SUM(CI140:CI146)</f>
        <v>0</v>
      </c>
      <c r="CJ147" s="27">
        <f t="shared" si="3050"/>
        <v>0</v>
      </c>
      <c r="CK147" s="27"/>
      <c r="CL147" s="27"/>
      <c r="CM147" s="27">
        <f t="shared" ref="CM147" si="3051">SUM(CM140:CM146)</f>
        <v>0</v>
      </c>
      <c r="CN147" s="28" t="e">
        <f t="shared" ref="CN147" si="3052">((CM147+CO147)/7)/CK146</f>
        <v>#DIV/0!</v>
      </c>
      <c r="CO147" s="27">
        <f t="shared" ref="CO147" si="3053">SUM(CO140:CO146)</f>
        <v>0</v>
      </c>
      <c r="CP147" s="28" t="e">
        <f t="shared" ref="CP147" si="3054">(CO147/(CO147+CM147))</f>
        <v>#DIV/0!</v>
      </c>
      <c r="CQ147" s="27"/>
      <c r="CR147" s="27"/>
      <c r="CS147" s="29" t="e">
        <f t="shared" ref="CS147:CT147" si="3055">CS145/CS144*100-100</f>
        <v>#DIV/0!</v>
      </c>
      <c r="CT147" s="72" t="e">
        <f t="shared" si="3055"/>
        <v>#DIV/0!</v>
      </c>
      <c r="CU147" s="26">
        <f t="shared" ref="CU147:CV147" si="3056">SUM(CU140:CU146)</f>
        <v>0</v>
      </c>
      <c r="CV147" s="27">
        <f t="shared" si="3056"/>
        <v>0</v>
      </c>
      <c r="CW147" s="27"/>
      <c r="CX147" s="27"/>
      <c r="CY147" s="27">
        <f t="shared" ref="CY147" si="3057">SUM(CY140:CY146)</f>
        <v>0</v>
      </c>
      <c r="CZ147" s="28" t="e">
        <f t="shared" ref="CZ147" si="3058">((CY147+DA147)/7)/CW146</f>
        <v>#DIV/0!</v>
      </c>
      <c r="DA147" s="27">
        <f t="shared" ref="DA147" si="3059">SUM(DA140:DA146)</f>
        <v>0</v>
      </c>
      <c r="DB147" s="28" t="e">
        <f t="shared" ref="DB147" si="3060">(DA147/(DA147+CY147))</f>
        <v>#DIV/0!</v>
      </c>
      <c r="DC147" s="27"/>
      <c r="DD147" s="27"/>
      <c r="DE147" s="29" t="e">
        <f t="shared" ref="DE147:DF147" si="3061">DE145/DE144*100-100</f>
        <v>#DIV/0!</v>
      </c>
      <c r="DF147" s="72" t="e">
        <f t="shared" si="3061"/>
        <v>#DIV/0!</v>
      </c>
      <c r="DG147" s="26">
        <f t="shared" ref="DG147:DH147" si="3062">SUM(DG140:DG146)</f>
        <v>0</v>
      </c>
      <c r="DH147" s="27">
        <f t="shared" si="3062"/>
        <v>0</v>
      </c>
      <c r="DI147" s="27"/>
      <c r="DJ147" s="27"/>
      <c r="DK147" s="27">
        <f t="shared" ref="DK147" si="3063">SUM(DK140:DK146)</f>
        <v>0</v>
      </c>
      <c r="DL147" s="28" t="e">
        <f t="shared" ref="DL147" si="3064">((DK147+DM147)/7)/DI146</f>
        <v>#DIV/0!</v>
      </c>
      <c r="DM147" s="27">
        <f t="shared" ref="DM147" si="3065">SUM(DM140:DM146)</f>
        <v>0</v>
      </c>
      <c r="DN147" s="28" t="e">
        <f t="shared" ref="DN147" si="3066">(DM147/(DM147+DK147))</f>
        <v>#DIV/0!</v>
      </c>
      <c r="DO147" s="27"/>
      <c r="DP147" s="27"/>
      <c r="DQ147" s="29" t="e">
        <f t="shared" ref="DQ147:DR147" si="3067">DQ145/DQ144*100-100</f>
        <v>#DIV/0!</v>
      </c>
      <c r="DR147" s="72" t="e">
        <f t="shared" si="3067"/>
        <v>#DIV/0!</v>
      </c>
      <c r="DS147" s="26">
        <f t="shared" ref="DS147:DT147" si="3068">SUM(DS140:DS146)</f>
        <v>0</v>
      </c>
      <c r="DT147" s="27">
        <f t="shared" si="3068"/>
        <v>0</v>
      </c>
      <c r="DU147" s="27"/>
      <c r="DV147" s="27"/>
      <c r="DW147" s="27">
        <f t="shared" ref="DW147" si="3069">SUM(DW140:DW146)</f>
        <v>0</v>
      </c>
      <c r="DX147" s="28" t="e">
        <f t="shared" ref="DX147" si="3070">((DW147+DY147)/7)/DU146</f>
        <v>#DIV/0!</v>
      </c>
      <c r="DY147" s="27">
        <f t="shared" ref="DY147" si="3071">SUM(DY140:DY146)</f>
        <v>0</v>
      </c>
      <c r="DZ147" s="28" t="e">
        <f t="shared" ref="DZ147" si="3072">(DY147/(DY147+DW147))</f>
        <v>#DIV/0!</v>
      </c>
      <c r="EA147" s="27"/>
      <c r="EB147" s="27"/>
      <c r="EC147" s="29" t="e">
        <f t="shared" ref="EC147:ED147" si="3073">EC145/EC144*100-100</f>
        <v>#DIV/0!</v>
      </c>
      <c r="ED147" s="72" t="e">
        <f t="shared" si="3073"/>
        <v>#DIV/0!</v>
      </c>
      <c r="EE147" s="26">
        <f t="shared" ref="EE147:EF147" si="3074">SUM(EE140:EE146)</f>
        <v>0</v>
      </c>
      <c r="EF147" s="27">
        <f t="shared" si="3074"/>
        <v>0</v>
      </c>
      <c r="EG147" s="27"/>
      <c r="EH147" s="27"/>
      <c r="EI147" s="27">
        <f t="shared" ref="EI147" si="3075">SUM(EI140:EI146)</f>
        <v>0</v>
      </c>
      <c r="EJ147" s="28" t="e">
        <f t="shared" ref="EJ147" si="3076">((EI147+EK147)/7)/EG146</f>
        <v>#DIV/0!</v>
      </c>
      <c r="EK147" s="27">
        <f t="shared" ref="EK147" si="3077">SUM(EK140:EK146)</f>
        <v>0</v>
      </c>
      <c r="EL147" s="28" t="e">
        <f t="shared" ref="EL147" si="3078">(EK147/(EK147+EI147))</f>
        <v>#DIV/0!</v>
      </c>
      <c r="EM147" s="27"/>
      <c r="EN147" s="27"/>
      <c r="EO147" s="29" t="e">
        <f t="shared" ref="EO147:EP147" si="3079">EO145/EO144*100-100</f>
        <v>#DIV/0!</v>
      </c>
      <c r="EP147" s="72" t="e">
        <f t="shared" si="3079"/>
        <v>#DIV/0!</v>
      </c>
      <c r="EQ147" s="26">
        <f t="shared" ref="EQ147:ER147" si="3080">SUM(EQ140:EQ146)</f>
        <v>0</v>
      </c>
      <c r="ER147" s="27">
        <f t="shared" si="3080"/>
        <v>0</v>
      </c>
      <c r="ES147" s="27"/>
      <c r="ET147" s="27"/>
      <c r="EU147" s="27">
        <f t="shared" ref="EU147" si="3081">SUM(EU140:EU146)</f>
        <v>0</v>
      </c>
      <c r="EV147" s="28" t="e">
        <f t="shared" ref="EV147" si="3082">((EU147+EW147)/7)/ES146</f>
        <v>#DIV/0!</v>
      </c>
      <c r="EW147" s="27">
        <f t="shared" ref="EW147" si="3083">SUM(EW140:EW146)</f>
        <v>0</v>
      </c>
      <c r="EX147" s="28" t="e">
        <f t="shared" ref="EX147" si="3084">(EW147/(EW147+EU147))</f>
        <v>#DIV/0!</v>
      </c>
      <c r="EY147" s="27"/>
      <c r="EZ147" s="27"/>
      <c r="FA147" s="29" t="e">
        <f t="shared" ref="FA147:FB147" si="3085">FA145/FA144*100-100</f>
        <v>#DIV/0!</v>
      </c>
      <c r="FB147" s="72" t="e">
        <f t="shared" si="3085"/>
        <v>#DIV/0!</v>
      </c>
      <c r="FC147" s="26">
        <f t="shared" ref="FC147:FD147" si="3086">SUM(FC140:FC146)</f>
        <v>0</v>
      </c>
      <c r="FD147" s="27">
        <f t="shared" si="3086"/>
        <v>0</v>
      </c>
      <c r="FE147" s="27"/>
      <c r="FF147" s="27"/>
      <c r="FG147" s="27">
        <f t="shared" ref="FG147" si="3087">SUM(FG140:FG146)</f>
        <v>0</v>
      </c>
      <c r="FH147" s="28" t="e">
        <f t="shared" ref="FH147" si="3088">((FG147+FI147)/7)/FE146</f>
        <v>#DIV/0!</v>
      </c>
      <c r="FI147" s="27">
        <f t="shared" ref="FI147" si="3089">SUM(FI140:FI146)</f>
        <v>0</v>
      </c>
      <c r="FJ147" s="28" t="e">
        <f t="shared" ref="FJ147" si="3090">(FI147/(FI147+FG147))</f>
        <v>#DIV/0!</v>
      </c>
      <c r="FK147" s="27"/>
      <c r="FL147" s="27"/>
      <c r="FM147" s="29" t="e">
        <f t="shared" ref="FM147:FN147" si="3091">FM145/FM144*100-100</f>
        <v>#DIV/0!</v>
      </c>
      <c r="FN147" s="72" t="e">
        <f t="shared" si="3091"/>
        <v>#DIV/0!</v>
      </c>
      <c r="FO147" s="26">
        <f t="shared" ref="FO147:FP147" si="3092">SUM(FO140:FO146)</f>
        <v>0</v>
      </c>
      <c r="FP147" s="27">
        <f t="shared" si="3092"/>
        <v>0</v>
      </c>
      <c r="FQ147" s="27"/>
      <c r="FR147" s="27"/>
      <c r="FS147" s="27">
        <f t="shared" ref="FS147" si="3093">SUM(FS140:FS146)</f>
        <v>0</v>
      </c>
      <c r="FT147" s="28" t="e">
        <f t="shared" ref="FT147" si="3094">((FS147+FU147)/7)/FQ146</f>
        <v>#DIV/0!</v>
      </c>
      <c r="FU147" s="27">
        <f t="shared" ref="FU147" si="3095">SUM(FU140:FU146)</f>
        <v>0</v>
      </c>
      <c r="FV147" s="28" t="e">
        <f t="shared" ref="FV147" si="3096">(FU147/(FU147+FS147))</f>
        <v>#DIV/0!</v>
      </c>
      <c r="FW147" s="27"/>
      <c r="FX147" s="27"/>
      <c r="FY147" s="29" t="e">
        <f t="shared" ref="FY147:FZ147" si="3097">FY145/FY144*100-100</f>
        <v>#DIV/0!</v>
      </c>
      <c r="FZ147" s="72" t="e">
        <f t="shared" si="3097"/>
        <v>#DIV/0!</v>
      </c>
      <c r="GA147" s="26">
        <f t="shared" ref="GA147:GB147" si="3098">SUM(GA140:GA146)</f>
        <v>0</v>
      </c>
      <c r="GB147" s="27">
        <f t="shared" si="3098"/>
        <v>0</v>
      </c>
      <c r="GC147" s="27"/>
      <c r="GD147" s="27"/>
      <c r="GE147" s="27">
        <f t="shared" ref="GE147" si="3099">SUM(GE140:GE146)</f>
        <v>0</v>
      </c>
      <c r="GF147" s="28" t="e">
        <f t="shared" ref="GF147" si="3100">((GE147+GG147)/7)/GC146</f>
        <v>#DIV/0!</v>
      </c>
      <c r="GG147" s="27">
        <f t="shared" ref="GG147" si="3101">SUM(GG140:GG146)</f>
        <v>0</v>
      </c>
      <c r="GH147" s="28" t="e">
        <f t="shared" ref="GH147" si="3102">(GG147/(GG147+GE147))</f>
        <v>#DIV/0!</v>
      </c>
      <c r="GI147" s="27"/>
      <c r="GJ147" s="27"/>
      <c r="GK147" s="29" t="e">
        <f t="shared" ref="GK147:GL147" si="3103">GK145/GK144*100-100</f>
        <v>#DIV/0!</v>
      </c>
      <c r="GL147" s="72" t="e">
        <f t="shared" si="3103"/>
        <v>#DIV/0!</v>
      </c>
      <c r="GM147" s="26">
        <f t="shared" ref="GM147:GN147" si="3104">SUM(GM140:GM146)</f>
        <v>0</v>
      </c>
      <c r="GN147" s="27">
        <f t="shared" si="3104"/>
        <v>0</v>
      </c>
      <c r="GO147" s="27"/>
      <c r="GP147" s="27"/>
      <c r="GQ147" s="27">
        <f t="shared" ref="GQ147" si="3105">SUM(GQ140:GQ146)</f>
        <v>0</v>
      </c>
      <c r="GR147" s="28" t="e">
        <f t="shared" ref="GR147" si="3106">((GQ147+GS147)/7)/GO146</f>
        <v>#DIV/0!</v>
      </c>
      <c r="GS147" s="27">
        <f t="shared" ref="GS147" si="3107">SUM(GS140:GS146)</f>
        <v>0</v>
      </c>
      <c r="GT147" s="28" t="e">
        <f t="shared" ref="GT147" si="3108">(GS147/(GS147+GQ147))</f>
        <v>#DIV/0!</v>
      </c>
      <c r="GU147" s="27"/>
      <c r="GV147" s="27"/>
      <c r="GW147" s="29" t="e">
        <f t="shared" ref="GW147:GX147" si="3109">GW145/GW144*100-100</f>
        <v>#DIV/0!</v>
      </c>
      <c r="GX147" s="72" t="e">
        <f t="shared" si="3109"/>
        <v>#DIV/0!</v>
      </c>
      <c r="GY147" s="26">
        <f t="shared" ref="GY147:GZ147" si="3110">SUM(GY140:GY146)</f>
        <v>0</v>
      </c>
      <c r="GZ147" s="27">
        <f t="shared" si="3110"/>
        <v>0</v>
      </c>
      <c r="HA147" s="27"/>
      <c r="HB147" s="27"/>
      <c r="HC147" s="27">
        <f t="shared" ref="HC147" si="3111">SUM(HC140:HC146)</f>
        <v>0</v>
      </c>
      <c r="HD147" s="28" t="e">
        <f t="shared" ref="HD147" si="3112">((HC147+HE147)/7)/HA146</f>
        <v>#DIV/0!</v>
      </c>
      <c r="HE147" s="27">
        <f t="shared" ref="HE147" si="3113">SUM(HE140:HE146)</f>
        <v>0</v>
      </c>
      <c r="HF147" s="28" t="e">
        <f t="shared" ref="HF147" si="3114">(HE147/(HE147+HC147))</f>
        <v>#DIV/0!</v>
      </c>
      <c r="HG147" s="27"/>
      <c r="HH147" s="27"/>
      <c r="HI147" s="29" t="e">
        <f t="shared" ref="HI147:HJ147" si="3115">HI145/HI144*100-100</f>
        <v>#DIV/0!</v>
      </c>
      <c r="HJ147" s="72" t="e">
        <f t="shared" si="3115"/>
        <v>#DIV/0!</v>
      </c>
      <c r="HK147" s="26">
        <f t="shared" si="2985"/>
        <v>23</v>
      </c>
      <c r="HL147" s="27">
        <f t="shared" si="2986"/>
        <v>3</v>
      </c>
      <c r="HM147" s="27"/>
      <c r="HN147" s="27"/>
      <c r="HO147" s="27">
        <f t="shared" si="2989"/>
        <v>12565</v>
      </c>
      <c r="HP147" s="203">
        <f t="shared" ref="HP147" si="3116">+((HO147)/HM146)/7</f>
        <v>0.55401234567901236</v>
      </c>
      <c r="HQ147" s="62">
        <f t="shared" si="2991"/>
        <v>745</v>
      </c>
      <c r="HR147" s="52">
        <f t="shared" si="2992"/>
        <v>5.9291683247115E-2</v>
      </c>
      <c r="HS147" s="53">
        <f t="shared" si="2148"/>
        <v>68.28857142857143</v>
      </c>
      <c r="HT147" s="54">
        <f t="shared" si="2149"/>
        <v>11348</v>
      </c>
      <c r="HU147" s="53">
        <f t="shared" si="2150"/>
        <v>90.318167518314098</v>
      </c>
      <c r="HV147" s="63">
        <f t="shared" ref="HV147:HW147" si="3117">HV145/HV144*100-100</f>
        <v>17.98591515326919</v>
      </c>
      <c r="HW147" s="72">
        <f t="shared" si="3117"/>
        <v>8.0263719837710994</v>
      </c>
    </row>
    <row r="148" spans="1:231" ht="19.5" thickBot="1" x14ac:dyDescent="0.3">
      <c r="A148" s="56"/>
      <c r="B148" s="81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5">
        <f t="shared" ref="HK148:HL148" si="3118">HK147/HM137</f>
        <v>7.0487281642660129E-3</v>
      </c>
      <c r="HL148" s="68">
        <f t="shared" si="3118"/>
        <v>1.1904761904761904E-2</v>
      </c>
      <c r="HM148" s="45"/>
      <c r="HN148" s="45"/>
      <c r="HO148" s="45"/>
      <c r="HP148" s="207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210">
        <v>41</v>
      </c>
      <c r="B149" s="73">
        <f t="shared" ref="B149" si="3119">B146+1</f>
        <v>44617</v>
      </c>
      <c r="C149" s="33"/>
      <c r="D149" s="34"/>
      <c r="E149" s="34">
        <f t="shared" ref="E149:F149" si="3120">E146-C149</f>
        <v>633</v>
      </c>
      <c r="F149" s="34">
        <f t="shared" si="3120"/>
        <v>46</v>
      </c>
      <c r="G149" s="34">
        <v>316</v>
      </c>
      <c r="H149" s="35">
        <f t="shared" ref="H149:H155" si="3121">((G149+I149)/E149)</f>
        <v>0.54028436018957349</v>
      </c>
      <c r="I149" s="34">
        <v>26</v>
      </c>
      <c r="J149" s="35">
        <f t="shared" ref="J149:J155" si="3122">I149/(G149+I149)</f>
        <v>7.6023391812865493E-2</v>
      </c>
      <c r="K149" s="36"/>
      <c r="L149" s="34"/>
      <c r="M149" s="34"/>
      <c r="N149" s="37"/>
      <c r="O149" s="33">
        <v>2</v>
      </c>
      <c r="P149" s="34"/>
      <c r="Q149" s="34">
        <f t="shared" ref="Q149" si="3123">Q146-O149</f>
        <v>590</v>
      </c>
      <c r="R149" s="34">
        <f t="shared" ref="R149" si="3124">R146-P149</f>
        <v>47</v>
      </c>
      <c r="S149" s="34">
        <v>290</v>
      </c>
      <c r="T149" s="35">
        <f t="shared" ref="T149:T155" si="3125">((S149+U149)/Q149)</f>
        <v>0.52203389830508473</v>
      </c>
      <c r="U149" s="34">
        <v>18</v>
      </c>
      <c r="V149" s="35">
        <f t="shared" ref="V149:V155" si="3126">U149/(S149+U149)</f>
        <v>5.844155844155844E-2</v>
      </c>
      <c r="W149" s="36"/>
      <c r="X149" s="34"/>
      <c r="Y149" s="34"/>
      <c r="Z149" s="37"/>
      <c r="AA149" s="33"/>
      <c r="AB149" s="34"/>
      <c r="AC149" s="34">
        <f t="shared" ref="AC149" si="3127">AC146-AA149</f>
        <v>621</v>
      </c>
      <c r="AD149" s="34">
        <f t="shared" ref="AD149" si="3128">AD146-AB149</f>
        <v>48</v>
      </c>
      <c r="AE149" s="34">
        <v>319</v>
      </c>
      <c r="AF149" s="35">
        <f t="shared" ref="AF149:AF155" si="3129">((AE149+AG149)/AC149)</f>
        <v>0.53784219001610301</v>
      </c>
      <c r="AG149" s="34">
        <v>15</v>
      </c>
      <c r="AH149" s="35">
        <f t="shared" ref="AH149:AH155" si="3130">AG149/(AE149+AG149)</f>
        <v>4.4910179640718563E-2</v>
      </c>
      <c r="AI149" s="36"/>
      <c r="AJ149" s="34"/>
      <c r="AK149" s="34"/>
      <c r="AL149" s="37"/>
      <c r="AM149" s="33"/>
      <c r="AN149" s="34"/>
      <c r="AO149" s="34">
        <f t="shared" ref="AO149" si="3131">AO146-AM149</f>
        <v>146</v>
      </c>
      <c r="AP149" s="34">
        <f t="shared" ref="AP149" si="3132">AP146-AN149</f>
        <v>12</v>
      </c>
      <c r="AQ149" s="34">
        <v>86</v>
      </c>
      <c r="AR149" s="35">
        <f t="shared" ref="AR149:AR155" si="3133">((AQ149+AS149)/AO149)</f>
        <v>0.60273972602739723</v>
      </c>
      <c r="AS149" s="34">
        <v>2</v>
      </c>
      <c r="AT149" s="35">
        <f t="shared" ref="AT149:AT155" si="3134">AS149/(AQ149+AS149)</f>
        <v>2.2727272727272728E-2</v>
      </c>
      <c r="AU149" s="36"/>
      <c r="AV149" s="34"/>
      <c r="AW149" s="34"/>
      <c r="AX149" s="37"/>
      <c r="AY149" s="33"/>
      <c r="AZ149" s="34"/>
      <c r="BA149" s="34">
        <f t="shared" ref="BA149" si="3135">BA146-AY149</f>
        <v>629</v>
      </c>
      <c r="BB149" s="34">
        <f t="shared" ref="BB149" si="3136">BB146-AZ149</f>
        <v>48</v>
      </c>
      <c r="BC149" s="34">
        <v>260</v>
      </c>
      <c r="BD149" s="35">
        <f t="shared" ref="BD149:BD155" si="3137">((BC149+BE149)/BA149)</f>
        <v>0.4451510333863275</v>
      </c>
      <c r="BE149" s="34">
        <v>20</v>
      </c>
      <c r="BF149" s="35">
        <f t="shared" ref="BF149:BF155" si="3138">BE149/(BC149+BE149)</f>
        <v>7.1428571428571425E-2</v>
      </c>
      <c r="BG149" s="36"/>
      <c r="BH149" s="34"/>
      <c r="BI149" s="34"/>
      <c r="BJ149" s="37"/>
      <c r="BK149" s="33"/>
      <c r="BL149" s="34"/>
      <c r="BM149" s="34">
        <f t="shared" ref="BM149" si="3139">BM146-BK149</f>
        <v>619</v>
      </c>
      <c r="BN149" s="34">
        <f t="shared" ref="BN149" si="3140">BN146-BL149</f>
        <v>48</v>
      </c>
      <c r="BO149" s="34">
        <v>315</v>
      </c>
      <c r="BP149" s="35">
        <f t="shared" ref="BP149:BP155" si="3141">((BO149+BQ149)/BM149)</f>
        <v>0.52342487883683364</v>
      </c>
      <c r="BQ149" s="34">
        <v>9</v>
      </c>
      <c r="BR149" s="35">
        <f t="shared" ref="BR149:BR155" si="3142">BQ149/(BO149+BQ149)</f>
        <v>2.7777777777777776E-2</v>
      </c>
      <c r="BS149" s="36"/>
      <c r="BT149" s="34"/>
      <c r="BU149" s="34"/>
      <c r="BV149" s="37"/>
      <c r="BW149" s="33"/>
      <c r="BX149" s="34"/>
      <c r="BY149" s="34">
        <f t="shared" ref="BY149:BZ149" si="3143">BY146-BW149</f>
        <v>0</v>
      </c>
      <c r="BZ149" s="34">
        <f t="shared" si="3143"/>
        <v>0</v>
      </c>
      <c r="CA149" s="34"/>
      <c r="CB149" s="35" t="e">
        <f t="shared" ref="CB149:CB155" si="3144">((CA149+CC149)/BY149)</f>
        <v>#DIV/0!</v>
      </c>
      <c r="CC149" s="34"/>
      <c r="CD149" s="35" t="e">
        <f t="shared" ref="CD149:CD155" si="3145">CC149/(CA149+CC149)</f>
        <v>#DIV/0!</v>
      </c>
      <c r="CE149" s="36"/>
      <c r="CF149" s="34"/>
      <c r="CG149" s="34"/>
      <c r="CH149" s="37"/>
      <c r="CI149" s="33"/>
      <c r="CJ149" s="34"/>
      <c r="CK149" s="34">
        <f t="shared" ref="CK149:CL149" si="3146">CK146-CI149</f>
        <v>0</v>
      </c>
      <c r="CL149" s="34">
        <f t="shared" si="3146"/>
        <v>0</v>
      </c>
      <c r="CM149" s="34"/>
      <c r="CN149" s="35" t="e">
        <f t="shared" ref="CN149:CN155" si="3147">((CM149+CO149)/CK149)</f>
        <v>#DIV/0!</v>
      </c>
      <c r="CO149" s="34"/>
      <c r="CP149" s="35" t="e">
        <f t="shared" ref="CP149:CP155" si="3148">CO149/(CM149+CO149)</f>
        <v>#DIV/0!</v>
      </c>
      <c r="CQ149" s="36"/>
      <c r="CR149" s="34"/>
      <c r="CS149" s="34"/>
      <c r="CT149" s="37"/>
      <c r="CU149" s="33"/>
      <c r="CV149" s="34"/>
      <c r="CW149" s="34">
        <f t="shared" ref="CW149:CX149" si="3149">CW146-CU149</f>
        <v>0</v>
      </c>
      <c r="CX149" s="34">
        <f t="shared" si="3149"/>
        <v>0</v>
      </c>
      <c r="CY149" s="34"/>
      <c r="CZ149" s="35" t="e">
        <f t="shared" ref="CZ149:CZ155" si="3150">((CY149+DA149)/CW149)</f>
        <v>#DIV/0!</v>
      </c>
      <c r="DA149" s="34"/>
      <c r="DB149" s="35" t="e">
        <f t="shared" ref="DB149:DB155" si="3151">DA149/(CY149+DA149)</f>
        <v>#DIV/0!</v>
      </c>
      <c r="DC149" s="36"/>
      <c r="DD149" s="34"/>
      <c r="DE149" s="34"/>
      <c r="DF149" s="37"/>
      <c r="DG149" s="33"/>
      <c r="DH149" s="34"/>
      <c r="DI149" s="34">
        <f t="shared" ref="DI149:DJ149" si="3152">DI146-DG149</f>
        <v>0</v>
      </c>
      <c r="DJ149" s="34">
        <f t="shared" si="3152"/>
        <v>0</v>
      </c>
      <c r="DK149" s="34"/>
      <c r="DL149" s="35" t="e">
        <f t="shared" ref="DL149:DL155" si="3153">((DK149+DM149)/DI149)</f>
        <v>#DIV/0!</v>
      </c>
      <c r="DM149" s="34"/>
      <c r="DN149" s="35" t="e">
        <f t="shared" ref="DN149:DN155" si="3154">DM149/(DK149+DM149)</f>
        <v>#DIV/0!</v>
      </c>
      <c r="DO149" s="36"/>
      <c r="DP149" s="34"/>
      <c r="DQ149" s="34"/>
      <c r="DR149" s="37"/>
      <c r="DS149" s="33"/>
      <c r="DT149" s="34"/>
      <c r="DU149" s="34">
        <f t="shared" ref="DU149:DV149" si="3155">DU146-DS149</f>
        <v>0</v>
      </c>
      <c r="DV149" s="34">
        <f t="shared" si="3155"/>
        <v>0</v>
      </c>
      <c r="DW149" s="34"/>
      <c r="DX149" s="35" t="e">
        <f t="shared" ref="DX149:DX155" si="3156">((DW149+DY149)/DU149)</f>
        <v>#DIV/0!</v>
      </c>
      <c r="DY149" s="34"/>
      <c r="DZ149" s="35" t="e">
        <f t="shared" ref="DZ149:DZ155" si="3157">DY149/(DW149+DY149)</f>
        <v>#DIV/0!</v>
      </c>
      <c r="EA149" s="36"/>
      <c r="EB149" s="34"/>
      <c r="EC149" s="34"/>
      <c r="ED149" s="37"/>
      <c r="EE149" s="33"/>
      <c r="EF149" s="34"/>
      <c r="EG149" s="34">
        <f t="shared" ref="EG149:EH149" si="3158">EG146-EE149</f>
        <v>0</v>
      </c>
      <c r="EH149" s="34">
        <f t="shared" si="3158"/>
        <v>0</v>
      </c>
      <c r="EI149" s="34"/>
      <c r="EJ149" s="35" t="e">
        <f t="shared" ref="EJ149:EJ155" si="3159">((EI149+EK149)/EG149)</f>
        <v>#DIV/0!</v>
      </c>
      <c r="EK149" s="34"/>
      <c r="EL149" s="35" t="e">
        <f t="shared" ref="EL149:EL155" si="3160">EK149/(EI149+EK149)</f>
        <v>#DIV/0!</v>
      </c>
      <c r="EM149" s="36"/>
      <c r="EN149" s="34"/>
      <c r="EO149" s="34"/>
      <c r="EP149" s="37"/>
      <c r="EQ149" s="33"/>
      <c r="ER149" s="34"/>
      <c r="ES149" s="34">
        <f t="shared" ref="ES149:ET149" si="3161">ES146-EQ149</f>
        <v>0</v>
      </c>
      <c r="ET149" s="34">
        <f t="shared" si="3161"/>
        <v>0</v>
      </c>
      <c r="EU149" s="34"/>
      <c r="EV149" s="35" t="e">
        <f t="shared" ref="EV149:EV155" si="3162">((EU149+EW149)/ES149)</f>
        <v>#DIV/0!</v>
      </c>
      <c r="EW149" s="34"/>
      <c r="EX149" s="35" t="e">
        <f t="shared" ref="EX149:EX155" si="3163">EW149/(EU149+EW149)</f>
        <v>#DIV/0!</v>
      </c>
      <c r="EY149" s="36"/>
      <c r="EZ149" s="34"/>
      <c r="FA149" s="34"/>
      <c r="FB149" s="37"/>
      <c r="FC149" s="33"/>
      <c r="FD149" s="34"/>
      <c r="FE149" s="34">
        <f t="shared" ref="FE149:FF149" si="3164">FE146-FC149</f>
        <v>0</v>
      </c>
      <c r="FF149" s="34">
        <f t="shared" si="3164"/>
        <v>0</v>
      </c>
      <c r="FG149" s="34"/>
      <c r="FH149" s="35" t="e">
        <f t="shared" ref="FH149:FH155" si="3165">((FG149+FI149)/FE149)</f>
        <v>#DIV/0!</v>
      </c>
      <c r="FI149" s="34"/>
      <c r="FJ149" s="35" t="e">
        <f t="shared" ref="FJ149:FJ155" si="3166">FI149/(FG149+FI149)</f>
        <v>#DIV/0!</v>
      </c>
      <c r="FK149" s="36"/>
      <c r="FL149" s="34"/>
      <c r="FM149" s="34"/>
      <c r="FN149" s="37"/>
      <c r="FO149" s="33"/>
      <c r="FP149" s="34"/>
      <c r="FQ149" s="34">
        <f t="shared" ref="FQ149:FR149" si="3167">FQ146-FO149</f>
        <v>0</v>
      </c>
      <c r="FR149" s="34">
        <f t="shared" si="3167"/>
        <v>0</v>
      </c>
      <c r="FS149" s="34"/>
      <c r="FT149" s="35" t="e">
        <f t="shared" ref="FT149:FT155" si="3168">((FS149+FU149)/FQ149)</f>
        <v>#DIV/0!</v>
      </c>
      <c r="FU149" s="34"/>
      <c r="FV149" s="35" t="e">
        <f t="shared" ref="FV149:FV155" si="3169">FU149/(FS149+FU149)</f>
        <v>#DIV/0!</v>
      </c>
      <c r="FW149" s="36"/>
      <c r="FX149" s="34"/>
      <c r="FY149" s="34"/>
      <c r="FZ149" s="37"/>
      <c r="GA149" s="33"/>
      <c r="GB149" s="34"/>
      <c r="GC149" s="34">
        <f t="shared" ref="GC149:GD149" si="3170">GC146-GA149</f>
        <v>0</v>
      </c>
      <c r="GD149" s="34">
        <f t="shared" si="3170"/>
        <v>0</v>
      </c>
      <c r="GE149" s="34"/>
      <c r="GF149" s="35" t="e">
        <f t="shared" ref="GF149:GF155" si="3171">((GE149+GG149)/GC149)</f>
        <v>#DIV/0!</v>
      </c>
      <c r="GG149" s="34"/>
      <c r="GH149" s="35" t="e">
        <f t="shared" ref="GH149:GH155" si="3172">GG149/(GE149+GG149)</f>
        <v>#DIV/0!</v>
      </c>
      <c r="GI149" s="36"/>
      <c r="GJ149" s="34"/>
      <c r="GK149" s="34"/>
      <c r="GL149" s="37"/>
      <c r="GM149" s="33"/>
      <c r="GN149" s="34"/>
      <c r="GO149" s="34">
        <f t="shared" ref="GO149:GP149" si="3173">GO146-GM149</f>
        <v>0</v>
      </c>
      <c r="GP149" s="34">
        <f t="shared" si="3173"/>
        <v>0</v>
      </c>
      <c r="GQ149" s="34"/>
      <c r="GR149" s="35" t="e">
        <f t="shared" ref="GR149:GR155" si="3174">((GQ149+GS149)/GO149)</f>
        <v>#DIV/0!</v>
      </c>
      <c r="GS149" s="34"/>
      <c r="GT149" s="35" t="e">
        <f t="shared" ref="GT149:GT155" si="3175">GS149/(GQ149+GS149)</f>
        <v>#DIV/0!</v>
      </c>
      <c r="GU149" s="36"/>
      <c r="GV149" s="34"/>
      <c r="GW149" s="34"/>
      <c r="GX149" s="37"/>
      <c r="GY149" s="33"/>
      <c r="GZ149" s="34"/>
      <c r="HA149" s="34">
        <f t="shared" ref="HA149:HB149" si="3176">HA146-GY149</f>
        <v>0</v>
      </c>
      <c r="HB149" s="34">
        <f t="shared" si="3176"/>
        <v>0</v>
      </c>
      <c r="HC149" s="34"/>
      <c r="HD149" s="35" t="e">
        <f t="shared" ref="HD149:HD155" si="3177">((HC149+HE149)/HA149)</f>
        <v>#DIV/0!</v>
      </c>
      <c r="HE149" s="34"/>
      <c r="HF149" s="35" t="e">
        <f t="shared" ref="HF149:HF155" si="3178">HE149/(HC149+HE149)</f>
        <v>#DIV/0!</v>
      </c>
      <c r="HG149" s="36"/>
      <c r="HH149" s="34"/>
      <c r="HI149" s="34"/>
      <c r="HJ149" s="37"/>
      <c r="HK149" s="33">
        <f t="shared" ref="HK149:HK156" si="3179">+C149+O149+AA149+AM149+AY149+BK149+BW149+CI149+CU149+DG149+DS149+EE149+EQ149+FC149+FO149+GA149+GM149+GY149</f>
        <v>2</v>
      </c>
      <c r="HL149" s="34">
        <f t="shared" ref="HL149:HL156" si="3180">+D149+P149+AB149+AN149+AZ149+BL149+BX149+CJ149+CV149+DH149+DT149+EF149+ER149+FD149+FP149+GB149+GN149+GZ149</f>
        <v>0</v>
      </c>
      <c r="HM149" s="34">
        <f t="shared" ref="HM149:HM155" si="3181">+E149+Q149+AC149+AO149+BA149+BM149+BY149+CK149+CW149+DI149+DU149+EG149+ES149+FE149+FQ149+GC149+GO149+HA149</f>
        <v>3238</v>
      </c>
      <c r="HN149" s="34">
        <f t="shared" ref="HN149:HN155" si="3182">+F149+R149+AD149+AP149+BB149+BN149+BZ149+CL149+CX149+DJ149+DV149+EH149+ET149+FF149+FR149+GD149+GP149+HB149</f>
        <v>249</v>
      </c>
      <c r="HO149" s="34">
        <f t="shared" ref="HO149:HO156" si="3183">+G149+S149+AE149+AQ149+BC149+BO149+CA149+CM149+CY149+DK149+DW149+EI149+EU149+FG149+FS149+GE149+GQ149+HC149+I149+U149+AG149+AS149+BE149+BQ149+CC149+CO149+DA149+DM149+DY149+EK149+EW149+FI149+FU149+GG149+GS149+HE149</f>
        <v>1676</v>
      </c>
      <c r="HP149" s="201">
        <f t="shared" ref="HP149:HP155" si="3184">+(HO149)/HM149</f>
        <v>0.51760345892526249</v>
      </c>
      <c r="HQ149" s="48">
        <f t="shared" ref="HQ149:HQ156" si="3185">+I149+U149+AG149+AS149+BE149+BQ149+CC149+CO149+DA149+DM149+DY149+EK149+EW149+FI149+FU149+GG149+GS149+HE149</f>
        <v>90</v>
      </c>
      <c r="HR149" s="35">
        <f t="shared" ref="HR149:HR156" si="3186">+(HQ149/(HO149))</f>
        <v>5.3699284009546537E-2</v>
      </c>
      <c r="HS149" s="49">
        <v>68.3</v>
      </c>
      <c r="HT149" s="50">
        <v>1520</v>
      </c>
      <c r="HU149" s="49">
        <f t="shared" ref="HU149:HU155" si="3187">+HT149/HO149*100</f>
        <v>90.692124105011928</v>
      </c>
      <c r="HV149" s="48"/>
      <c r="HW149" s="37"/>
    </row>
    <row r="150" spans="1:231" ht="18.75" x14ac:dyDescent="0.25">
      <c r="A150" s="211"/>
      <c r="B150" s="41">
        <f t="shared" si="1844"/>
        <v>44618</v>
      </c>
      <c r="C150" s="10"/>
      <c r="D150" s="11"/>
      <c r="E150" s="74">
        <f t="shared" ref="E150:E155" si="3188">E149-C150</f>
        <v>633</v>
      </c>
      <c r="F150" s="74">
        <f t="shared" ref="F150:F155" si="3189">F149-D150</f>
        <v>46</v>
      </c>
      <c r="G150" s="11">
        <v>325</v>
      </c>
      <c r="H150" s="12">
        <f t="shared" si="3121"/>
        <v>0.54344391785150081</v>
      </c>
      <c r="I150" s="11">
        <v>19</v>
      </c>
      <c r="J150" s="12">
        <f t="shared" si="3122"/>
        <v>5.5232558139534885E-2</v>
      </c>
      <c r="K150" s="13"/>
      <c r="L150" s="11"/>
      <c r="M150" s="11"/>
      <c r="N150" s="14"/>
      <c r="O150" s="10"/>
      <c r="P150" s="11"/>
      <c r="Q150" s="74">
        <f t="shared" ref="Q150:Q155" si="3190">Q149-O150</f>
        <v>590</v>
      </c>
      <c r="R150" s="74">
        <f t="shared" ref="R150:R155" si="3191">R149-P150</f>
        <v>47</v>
      </c>
      <c r="S150" s="11">
        <v>306</v>
      </c>
      <c r="T150" s="12">
        <f t="shared" si="3125"/>
        <v>0.5474576271186441</v>
      </c>
      <c r="U150" s="11">
        <v>17</v>
      </c>
      <c r="V150" s="12">
        <f t="shared" si="3126"/>
        <v>5.2631578947368418E-2</v>
      </c>
      <c r="W150" s="13"/>
      <c r="X150" s="11"/>
      <c r="Y150" s="11"/>
      <c r="Z150" s="14"/>
      <c r="AA150" s="10">
        <v>2</v>
      </c>
      <c r="AB150" s="11"/>
      <c r="AC150" s="74">
        <f t="shared" ref="AC150:AC155" si="3192">AC149-AA150</f>
        <v>619</v>
      </c>
      <c r="AD150" s="74">
        <f t="shared" ref="AD150:AD155" si="3193">AD149-AB150</f>
        <v>48</v>
      </c>
      <c r="AE150" s="11">
        <v>346</v>
      </c>
      <c r="AF150" s="12">
        <f t="shared" si="3129"/>
        <v>0.5815831987075929</v>
      </c>
      <c r="AG150" s="11">
        <v>14</v>
      </c>
      <c r="AH150" s="12">
        <f t="shared" si="3130"/>
        <v>3.888888888888889E-2</v>
      </c>
      <c r="AI150" s="13"/>
      <c r="AJ150" s="11"/>
      <c r="AK150" s="11"/>
      <c r="AL150" s="14"/>
      <c r="AM150" s="10">
        <v>1</v>
      </c>
      <c r="AN150" s="11"/>
      <c r="AO150" s="74">
        <f t="shared" ref="AO150:AO155" si="3194">AO149-AM150</f>
        <v>145</v>
      </c>
      <c r="AP150" s="74">
        <f t="shared" ref="AP150:AP155" si="3195">AP149-AN150</f>
        <v>12</v>
      </c>
      <c r="AQ150" s="11">
        <v>82</v>
      </c>
      <c r="AR150" s="12">
        <f t="shared" si="3133"/>
        <v>0.58620689655172409</v>
      </c>
      <c r="AS150" s="11">
        <v>3</v>
      </c>
      <c r="AT150" s="12">
        <f t="shared" si="3134"/>
        <v>3.5294117647058823E-2</v>
      </c>
      <c r="AU150" s="13"/>
      <c r="AV150" s="11"/>
      <c r="AW150" s="11"/>
      <c r="AX150" s="14"/>
      <c r="AY150" s="10"/>
      <c r="AZ150" s="11"/>
      <c r="BA150" s="74">
        <f t="shared" ref="BA150:BA155" si="3196">BA149-AY150</f>
        <v>629</v>
      </c>
      <c r="BB150" s="74">
        <f t="shared" ref="BB150:BB155" si="3197">BB149-AZ150</f>
        <v>48</v>
      </c>
      <c r="BC150" s="11">
        <v>303</v>
      </c>
      <c r="BD150" s="12">
        <f t="shared" si="3137"/>
        <v>0.5119236883942766</v>
      </c>
      <c r="BE150" s="11">
        <v>19</v>
      </c>
      <c r="BF150" s="12">
        <f t="shared" si="3138"/>
        <v>5.9006211180124224E-2</v>
      </c>
      <c r="BG150" s="13"/>
      <c r="BH150" s="11"/>
      <c r="BI150" s="11"/>
      <c r="BJ150" s="14"/>
      <c r="BK150" s="10">
        <v>2</v>
      </c>
      <c r="BL150" s="11"/>
      <c r="BM150" s="74">
        <f t="shared" ref="BM150:BM155" si="3198">BM149-BK150</f>
        <v>617</v>
      </c>
      <c r="BN150" s="74">
        <f t="shared" ref="BN150:BN155" si="3199">BN149-BL150</f>
        <v>48</v>
      </c>
      <c r="BO150" s="11">
        <v>314</v>
      </c>
      <c r="BP150" s="12">
        <f t="shared" si="3141"/>
        <v>0.52674230145867096</v>
      </c>
      <c r="BQ150" s="11">
        <v>11</v>
      </c>
      <c r="BR150" s="12">
        <f t="shared" si="3142"/>
        <v>3.3846153846153845E-2</v>
      </c>
      <c r="BS150" s="13"/>
      <c r="BT150" s="11"/>
      <c r="BU150" s="11"/>
      <c r="BV150" s="14"/>
      <c r="BW150" s="10"/>
      <c r="BX150" s="11"/>
      <c r="BY150" s="74">
        <f t="shared" ref="BY150:BZ155" si="3200">BY149-BW150</f>
        <v>0</v>
      </c>
      <c r="BZ150" s="74">
        <f t="shared" si="3200"/>
        <v>0</v>
      </c>
      <c r="CA150" s="11"/>
      <c r="CB150" s="12" t="e">
        <f t="shared" si="3144"/>
        <v>#DIV/0!</v>
      </c>
      <c r="CC150" s="11"/>
      <c r="CD150" s="12" t="e">
        <f t="shared" si="3145"/>
        <v>#DIV/0!</v>
      </c>
      <c r="CE150" s="13"/>
      <c r="CF150" s="11"/>
      <c r="CG150" s="11"/>
      <c r="CH150" s="14"/>
      <c r="CI150" s="10"/>
      <c r="CJ150" s="11"/>
      <c r="CK150" s="74">
        <f t="shared" ref="CK150:CL155" si="3201">CK149-CI150</f>
        <v>0</v>
      </c>
      <c r="CL150" s="74">
        <f t="shared" si="3201"/>
        <v>0</v>
      </c>
      <c r="CM150" s="11"/>
      <c r="CN150" s="12" t="e">
        <f t="shared" si="3147"/>
        <v>#DIV/0!</v>
      </c>
      <c r="CO150" s="11"/>
      <c r="CP150" s="12" t="e">
        <f t="shared" si="3148"/>
        <v>#DIV/0!</v>
      </c>
      <c r="CQ150" s="13"/>
      <c r="CR150" s="11"/>
      <c r="CS150" s="11"/>
      <c r="CT150" s="14"/>
      <c r="CU150" s="10"/>
      <c r="CV150" s="11"/>
      <c r="CW150" s="74">
        <f t="shared" ref="CW150:CX155" si="3202">CW149-CU150</f>
        <v>0</v>
      </c>
      <c r="CX150" s="74">
        <f t="shared" si="3202"/>
        <v>0</v>
      </c>
      <c r="CY150" s="11"/>
      <c r="CZ150" s="12" t="e">
        <f t="shared" si="3150"/>
        <v>#DIV/0!</v>
      </c>
      <c r="DA150" s="11"/>
      <c r="DB150" s="12" t="e">
        <f t="shared" si="3151"/>
        <v>#DIV/0!</v>
      </c>
      <c r="DC150" s="13"/>
      <c r="DD150" s="11"/>
      <c r="DE150" s="11"/>
      <c r="DF150" s="14"/>
      <c r="DG150" s="10"/>
      <c r="DH150" s="11"/>
      <c r="DI150" s="74">
        <f t="shared" ref="DI150:DJ155" si="3203">DI149-DG150</f>
        <v>0</v>
      </c>
      <c r="DJ150" s="74">
        <f t="shared" si="3203"/>
        <v>0</v>
      </c>
      <c r="DK150" s="11"/>
      <c r="DL150" s="12" t="e">
        <f t="shared" si="3153"/>
        <v>#DIV/0!</v>
      </c>
      <c r="DM150" s="11"/>
      <c r="DN150" s="12" t="e">
        <f t="shared" si="3154"/>
        <v>#DIV/0!</v>
      </c>
      <c r="DO150" s="13"/>
      <c r="DP150" s="11"/>
      <c r="DQ150" s="11"/>
      <c r="DR150" s="14"/>
      <c r="DS150" s="10"/>
      <c r="DT150" s="11"/>
      <c r="DU150" s="74">
        <f t="shared" ref="DU150:DV155" si="3204">DU149-DS150</f>
        <v>0</v>
      </c>
      <c r="DV150" s="74">
        <f t="shared" si="3204"/>
        <v>0</v>
      </c>
      <c r="DW150" s="11"/>
      <c r="DX150" s="12" t="e">
        <f t="shared" si="3156"/>
        <v>#DIV/0!</v>
      </c>
      <c r="DY150" s="11"/>
      <c r="DZ150" s="12" t="e">
        <f t="shared" si="3157"/>
        <v>#DIV/0!</v>
      </c>
      <c r="EA150" s="13"/>
      <c r="EB150" s="11"/>
      <c r="EC150" s="11"/>
      <c r="ED150" s="14"/>
      <c r="EE150" s="10"/>
      <c r="EF150" s="11"/>
      <c r="EG150" s="74">
        <f t="shared" ref="EG150:EH155" si="3205">EG149-EE150</f>
        <v>0</v>
      </c>
      <c r="EH150" s="74">
        <f t="shared" si="3205"/>
        <v>0</v>
      </c>
      <c r="EI150" s="11"/>
      <c r="EJ150" s="12" t="e">
        <f t="shared" si="3159"/>
        <v>#DIV/0!</v>
      </c>
      <c r="EK150" s="11"/>
      <c r="EL150" s="12" t="e">
        <f t="shared" si="3160"/>
        <v>#DIV/0!</v>
      </c>
      <c r="EM150" s="13"/>
      <c r="EN150" s="11"/>
      <c r="EO150" s="11"/>
      <c r="EP150" s="14"/>
      <c r="EQ150" s="10"/>
      <c r="ER150" s="11"/>
      <c r="ES150" s="74">
        <f t="shared" ref="ES150:ET155" si="3206">ES149-EQ150</f>
        <v>0</v>
      </c>
      <c r="ET150" s="74">
        <f t="shared" si="3206"/>
        <v>0</v>
      </c>
      <c r="EU150" s="11"/>
      <c r="EV150" s="12" t="e">
        <f t="shared" si="3162"/>
        <v>#DIV/0!</v>
      </c>
      <c r="EW150" s="11"/>
      <c r="EX150" s="12" t="e">
        <f t="shared" si="3163"/>
        <v>#DIV/0!</v>
      </c>
      <c r="EY150" s="13"/>
      <c r="EZ150" s="11"/>
      <c r="FA150" s="11"/>
      <c r="FB150" s="14"/>
      <c r="FC150" s="10"/>
      <c r="FD150" s="11"/>
      <c r="FE150" s="74">
        <f t="shared" ref="FE150:FF155" si="3207">FE149-FC150</f>
        <v>0</v>
      </c>
      <c r="FF150" s="74">
        <f t="shared" si="3207"/>
        <v>0</v>
      </c>
      <c r="FG150" s="11"/>
      <c r="FH150" s="12" t="e">
        <f t="shared" si="3165"/>
        <v>#DIV/0!</v>
      </c>
      <c r="FI150" s="11"/>
      <c r="FJ150" s="12" t="e">
        <f t="shared" si="3166"/>
        <v>#DIV/0!</v>
      </c>
      <c r="FK150" s="13"/>
      <c r="FL150" s="11"/>
      <c r="FM150" s="11"/>
      <c r="FN150" s="14"/>
      <c r="FO150" s="10"/>
      <c r="FP150" s="11"/>
      <c r="FQ150" s="74">
        <f t="shared" ref="FQ150:FR155" si="3208">FQ149-FO150</f>
        <v>0</v>
      </c>
      <c r="FR150" s="74">
        <f t="shared" si="3208"/>
        <v>0</v>
      </c>
      <c r="FS150" s="11"/>
      <c r="FT150" s="12" t="e">
        <f t="shared" si="3168"/>
        <v>#DIV/0!</v>
      </c>
      <c r="FU150" s="11"/>
      <c r="FV150" s="12" t="e">
        <f t="shared" si="3169"/>
        <v>#DIV/0!</v>
      </c>
      <c r="FW150" s="13"/>
      <c r="FX150" s="11"/>
      <c r="FY150" s="11"/>
      <c r="FZ150" s="14"/>
      <c r="GA150" s="10"/>
      <c r="GB150" s="11"/>
      <c r="GC150" s="74">
        <f t="shared" ref="GC150:GD155" si="3209">GC149-GA150</f>
        <v>0</v>
      </c>
      <c r="GD150" s="74">
        <f t="shared" si="3209"/>
        <v>0</v>
      </c>
      <c r="GE150" s="11"/>
      <c r="GF150" s="12" t="e">
        <f t="shared" si="3171"/>
        <v>#DIV/0!</v>
      </c>
      <c r="GG150" s="11"/>
      <c r="GH150" s="12" t="e">
        <f t="shared" si="3172"/>
        <v>#DIV/0!</v>
      </c>
      <c r="GI150" s="13"/>
      <c r="GJ150" s="11"/>
      <c r="GK150" s="11"/>
      <c r="GL150" s="14"/>
      <c r="GM150" s="10"/>
      <c r="GN150" s="11"/>
      <c r="GO150" s="74">
        <f t="shared" ref="GO150:GP155" si="3210">GO149-GM150</f>
        <v>0</v>
      </c>
      <c r="GP150" s="74">
        <f t="shared" si="3210"/>
        <v>0</v>
      </c>
      <c r="GQ150" s="11"/>
      <c r="GR150" s="12" t="e">
        <f t="shared" si="3174"/>
        <v>#DIV/0!</v>
      </c>
      <c r="GS150" s="11"/>
      <c r="GT150" s="12" t="e">
        <f t="shared" si="3175"/>
        <v>#DIV/0!</v>
      </c>
      <c r="GU150" s="13"/>
      <c r="GV150" s="11"/>
      <c r="GW150" s="11"/>
      <c r="GX150" s="14"/>
      <c r="GY150" s="10"/>
      <c r="GZ150" s="11"/>
      <c r="HA150" s="74">
        <f t="shared" ref="HA150:HB155" si="3211">HA149-GY150</f>
        <v>0</v>
      </c>
      <c r="HB150" s="74">
        <f t="shared" si="3211"/>
        <v>0</v>
      </c>
      <c r="HC150" s="11"/>
      <c r="HD150" s="12" t="e">
        <f t="shared" si="3177"/>
        <v>#DIV/0!</v>
      </c>
      <c r="HE150" s="11"/>
      <c r="HF150" s="12" t="e">
        <f t="shared" si="3178"/>
        <v>#DIV/0!</v>
      </c>
      <c r="HG150" s="13"/>
      <c r="HH150" s="11"/>
      <c r="HI150" s="11"/>
      <c r="HJ150" s="14"/>
      <c r="HK150" s="10">
        <f t="shared" si="3179"/>
        <v>5</v>
      </c>
      <c r="HL150" s="11">
        <f t="shared" si="3180"/>
        <v>0</v>
      </c>
      <c r="HM150" s="11">
        <f t="shared" si="3181"/>
        <v>3233</v>
      </c>
      <c r="HN150" s="11">
        <f t="shared" si="3182"/>
        <v>249</v>
      </c>
      <c r="HO150" s="11">
        <f t="shared" si="3183"/>
        <v>1759</v>
      </c>
      <c r="HP150" s="202">
        <f t="shared" si="3184"/>
        <v>0.5440767089390659</v>
      </c>
      <c r="HQ150" s="15">
        <f t="shared" si="3185"/>
        <v>83</v>
      </c>
      <c r="HR150" s="12">
        <f t="shared" si="3186"/>
        <v>4.718590108015918E-2</v>
      </c>
      <c r="HS150" s="16">
        <v>68.3</v>
      </c>
      <c r="HT150" s="17">
        <v>1617</v>
      </c>
      <c r="HU150" s="16">
        <f t="shared" si="3187"/>
        <v>91.92723138146674</v>
      </c>
      <c r="HV150" s="15"/>
      <c r="HW150" s="14"/>
    </row>
    <row r="151" spans="1:231" ht="18.75" x14ac:dyDescent="0.25">
      <c r="A151" s="211"/>
      <c r="B151" s="41">
        <f t="shared" si="1844"/>
        <v>44619</v>
      </c>
      <c r="C151" s="10"/>
      <c r="D151" s="11"/>
      <c r="E151" s="74">
        <f t="shared" si="3188"/>
        <v>633</v>
      </c>
      <c r="F151" s="74">
        <f t="shared" si="3189"/>
        <v>46</v>
      </c>
      <c r="G151" s="11">
        <v>319</v>
      </c>
      <c r="H151" s="12">
        <f t="shared" si="3121"/>
        <v>0.54660347551342814</v>
      </c>
      <c r="I151" s="11">
        <v>27</v>
      </c>
      <c r="J151" s="12">
        <f t="shared" si="3122"/>
        <v>7.8034682080924858E-2</v>
      </c>
      <c r="K151" s="13"/>
      <c r="L151" s="11"/>
      <c r="M151" s="11"/>
      <c r="N151" s="14"/>
      <c r="O151" s="10">
        <v>3</v>
      </c>
      <c r="P151" s="11"/>
      <c r="Q151" s="74">
        <f t="shared" si="3190"/>
        <v>587</v>
      </c>
      <c r="R151" s="74">
        <f t="shared" si="3191"/>
        <v>47</v>
      </c>
      <c r="S151" s="11">
        <v>273</v>
      </c>
      <c r="T151" s="12">
        <f t="shared" si="3125"/>
        <v>0.49744463373083475</v>
      </c>
      <c r="U151" s="11">
        <v>19</v>
      </c>
      <c r="V151" s="12">
        <f t="shared" si="3126"/>
        <v>6.5068493150684928E-2</v>
      </c>
      <c r="W151" s="13"/>
      <c r="X151" s="11"/>
      <c r="Y151" s="11"/>
      <c r="Z151" s="14"/>
      <c r="AA151" s="10"/>
      <c r="AB151" s="11"/>
      <c r="AC151" s="74">
        <f t="shared" si="3192"/>
        <v>619</v>
      </c>
      <c r="AD151" s="74">
        <f t="shared" si="3193"/>
        <v>48</v>
      </c>
      <c r="AE151" s="11">
        <v>311</v>
      </c>
      <c r="AF151" s="12">
        <f t="shared" si="3129"/>
        <v>0.52988691437802904</v>
      </c>
      <c r="AG151" s="11">
        <v>17</v>
      </c>
      <c r="AH151" s="12">
        <f t="shared" si="3130"/>
        <v>5.1829268292682924E-2</v>
      </c>
      <c r="AI151" s="13"/>
      <c r="AJ151" s="11"/>
      <c r="AK151" s="11"/>
      <c r="AL151" s="14"/>
      <c r="AM151" s="10"/>
      <c r="AN151" s="11"/>
      <c r="AO151" s="74">
        <f t="shared" si="3194"/>
        <v>145</v>
      </c>
      <c r="AP151" s="74">
        <f t="shared" si="3195"/>
        <v>12</v>
      </c>
      <c r="AQ151" s="11">
        <v>77</v>
      </c>
      <c r="AR151" s="12">
        <f t="shared" si="3133"/>
        <v>0.55172413793103448</v>
      </c>
      <c r="AS151" s="11">
        <v>3</v>
      </c>
      <c r="AT151" s="12">
        <f t="shared" si="3134"/>
        <v>3.7499999999999999E-2</v>
      </c>
      <c r="AU151" s="13"/>
      <c r="AV151" s="11"/>
      <c r="AW151" s="11"/>
      <c r="AX151" s="14"/>
      <c r="AY151" s="10"/>
      <c r="AZ151" s="11"/>
      <c r="BA151" s="74">
        <f t="shared" si="3196"/>
        <v>629</v>
      </c>
      <c r="BB151" s="74">
        <f t="shared" si="3197"/>
        <v>48</v>
      </c>
      <c r="BC151" s="11">
        <v>277</v>
      </c>
      <c r="BD151" s="12">
        <f t="shared" si="3137"/>
        <v>0.46899841017488075</v>
      </c>
      <c r="BE151" s="11">
        <v>18</v>
      </c>
      <c r="BF151" s="12">
        <f t="shared" si="3138"/>
        <v>6.1016949152542375E-2</v>
      </c>
      <c r="BG151" s="13"/>
      <c r="BH151" s="11"/>
      <c r="BI151" s="11"/>
      <c r="BJ151" s="14"/>
      <c r="BK151" s="10"/>
      <c r="BL151" s="11"/>
      <c r="BM151" s="74">
        <f t="shared" si="3198"/>
        <v>617</v>
      </c>
      <c r="BN151" s="74">
        <f t="shared" si="3199"/>
        <v>48</v>
      </c>
      <c r="BO151" s="11">
        <v>319</v>
      </c>
      <c r="BP151" s="12">
        <f t="shared" si="3141"/>
        <v>0.52998379254457051</v>
      </c>
      <c r="BQ151" s="11">
        <v>8</v>
      </c>
      <c r="BR151" s="12">
        <f t="shared" si="3142"/>
        <v>2.4464831804281346E-2</v>
      </c>
      <c r="BS151" s="13"/>
      <c r="BT151" s="11"/>
      <c r="BU151" s="11"/>
      <c r="BV151" s="14"/>
      <c r="BW151" s="10"/>
      <c r="BX151" s="11"/>
      <c r="BY151" s="74">
        <f t="shared" si="3200"/>
        <v>0</v>
      </c>
      <c r="BZ151" s="74">
        <f t="shared" si="3200"/>
        <v>0</v>
      </c>
      <c r="CA151" s="11"/>
      <c r="CB151" s="12" t="e">
        <f t="shared" si="3144"/>
        <v>#DIV/0!</v>
      </c>
      <c r="CC151" s="11"/>
      <c r="CD151" s="12" t="e">
        <f t="shared" si="3145"/>
        <v>#DIV/0!</v>
      </c>
      <c r="CE151" s="13"/>
      <c r="CF151" s="11"/>
      <c r="CG151" s="11"/>
      <c r="CH151" s="14"/>
      <c r="CI151" s="10"/>
      <c r="CJ151" s="11"/>
      <c r="CK151" s="74">
        <f t="shared" si="3201"/>
        <v>0</v>
      </c>
      <c r="CL151" s="74">
        <f t="shared" si="3201"/>
        <v>0</v>
      </c>
      <c r="CM151" s="11"/>
      <c r="CN151" s="12" t="e">
        <f t="shared" si="3147"/>
        <v>#DIV/0!</v>
      </c>
      <c r="CO151" s="11"/>
      <c r="CP151" s="12" t="e">
        <f t="shared" si="3148"/>
        <v>#DIV/0!</v>
      </c>
      <c r="CQ151" s="13"/>
      <c r="CR151" s="11"/>
      <c r="CS151" s="11"/>
      <c r="CT151" s="14"/>
      <c r="CU151" s="10"/>
      <c r="CV151" s="11"/>
      <c r="CW151" s="74">
        <f t="shared" si="3202"/>
        <v>0</v>
      </c>
      <c r="CX151" s="74">
        <f t="shared" si="3202"/>
        <v>0</v>
      </c>
      <c r="CY151" s="11"/>
      <c r="CZ151" s="12" t="e">
        <f t="shared" si="3150"/>
        <v>#DIV/0!</v>
      </c>
      <c r="DA151" s="11"/>
      <c r="DB151" s="12" t="e">
        <f t="shared" si="3151"/>
        <v>#DIV/0!</v>
      </c>
      <c r="DC151" s="13"/>
      <c r="DD151" s="11"/>
      <c r="DE151" s="11"/>
      <c r="DF151" s="14"/>
      <c r="DG151" s="10"/>
      <c r="DH151" s="11"/>
      <c r="DI151" s="74">
        <f t="shared" si="3203"/>
        <v>0</v>
      </c>
      <c r="DJ151" s="74">
        <f t="shared" si="3203"/>
        <v>0</v>
      </c>
      <c r="DK151" s="11"/>
      <c r="DL151" s="12" t="e">
        <f t="shared" si="3153"/>
        <v>#DIV/0!</v>
      </c>
      <c r="DM151" s="11"/>
      <c r="DN151" s="12" t="e">
        <f t="shared" si="3154"/>
        <v>#DIV/0!</v>
      </c>
      <c r="DO151" s="13"/>
      <c r="DP151" s="11"/>
      <c r="DQ151" s="11"/>
      <c r="DR151" s="14"/>
      <c r="DS151" s="10"/>
      <c r="DT151" s="11"/>
      <c r="DU151" s="74">
        <f t="shared" si="3204"/>
        <v>0</v>
      </c>
      <c r="DV151" s="74">
        <f t="shared" si="3204"/>
        <v>0</v>
      </c>
      <c r="DW151" s="11"/>
      <c r="DX151" s="12" t="e">
        <f t="shared" si="3156"/>
        <v>#DIV/0!</v>
      </c>
      <c r="DY151" s="11"/>
      <c r="DZ151" s="12" t="e">
        <f t="shared" si="3157"/>
        <v>#DIV/0!</v>
      </c>
      <c r="EA151" s="13"/>
      <c r="EB151" s="11"/>
      <c r="EC151" s="11"/>
      <c r="ED151" s="14"/>
      <c r="EE151" s="10"/>
      <c r="EF151" s="11"/>
      <c r="EG151" s="74">
        <f t="shared" si="3205"/>
        <v>0</v>
      </c>
      <c r="EH151" s="74">
        <f t="shared" si="3205"/>
        <v>0</v>
      </c>
      <c r="EI151" s="11"/>
      <c r="EJ151" s="12" t="e">
        <f t="shared" si="3159"/>
        <v>#DIV/0!</v>
      </c>
      <c r="EK151" s="11"/>
      <c r="EL151" s="12" t="e">
        <f t="shared" si="3160"/>
        <v>#DIV/0!</v>
      </c>
      <c r="EM151" s="13"/>
      <c r="EN151" s="11"/>
      <c r="EO151" s="11"/>
      <c r="EP151" s="14"/>
      <c r="EQ151" s="10"/>
      <c r="ER151" s="11"/>
      <c r="ES151" s="74">
        <f t="shared" si="3206"/>
        <v>0</v>
      </c>
      <c r="ET151" s="74">
        <f t="shared" si="3206"/>
        <v>0</v>
      </c>
      <c r="EU151" s="11"/>
      <c r="EV151" s="12" t="e">
        <f t="shared" si="3162"/>
        <v>#DIV/0!</v>
      </c>
      <c r="EW151" s="11"/>
      <c r="EX151" s="12" t="e">
        <f t="shared" si="3163"/>
        <v>#DIV/0!</v>
      </c>
      <c r="EY151" s="13"/>
      <c r="EZ151" s="11"/>
      <c r="FA151" s="11"/>
      <c r="FB151" s="14"/>
      <c r="FC151" s="10"/>
      <c r="FD151" s="11"/>
      <c r="FE151" s="74">
        <f t="shared" si="3207"/>
        <v>0</v>
      </c>
      <c r="FF151" s="74">
        <f t="shared" si="3207"/>
        <v>0</v>
      </c>
      <c r="FG151" s="11"/>
      <c r="FH151" s="12" t="e">
        <f t="shared" si="3165"/>
        <v>#DIV/0!</v>
      </c>
      <c r="FI151" s="11"/>
      <c r="FJ151" s="12" t="e">
        <f t="shared" si="3166"/>
        <v>#DIV/0!</v>
      </c>
      <c r="FK151" s="13"/>
      <c r="FL151" s="11"/>
      <c r="FM151" s="11"/>
      <c r="FN151" s="14"/>
      <c r="FO151" s="10"/>
      <c r="FP151" s="11"/>
      <c r="FQ151" s="74">
        <f t="shared" si="3208"/>
        <v>0</v>
      </c>
      <c r="FR151" s="74">
        <f t="shared" si="3208"/>
        <v>0</v>
      </c>
      <c r="FS151" s="11"/>
      <c r="FT151" s="12" t="e">
        <f t="shared" si="3168"/>
        <v>#DIV/0!</v>
      </c>
      <c r="FU151" s="11"/>
      <c r="FV151" s="12" t="e">
        <f t="shared" si="3169"/>
        <v>#DIV/0!</v>
      </c>
      <c r="FW151" s="13"/>
      <c r="FX151" s="11"/>
      <c r="FY151" s="11"/>
      <c r="FZ151" s="14"/>
      <c r="GA151" s="10"/>
      <c r="GB151" s="11"/>
      <c r="GC151" s="74">
        <f t="shared" si="3209"/>
        <v>0</v>
      </c>
      <c r="GD151" s="74">
        <f t="shared" si="3209"/>
        <v>0</v>
      </c>
      <c r="GE151" s="11"/>
      <c r="GF151" s="12" t="e">
        <f t="shared" si="3171"/>
        <v>#DIV/0!</v>
      </c>
      <c r="GG151" s="11"/>
      <c r="GH151" s="12" t="e">
        <f t="shared" si="3172"/>
        <v>#DIV/0!</v>
      </c>
      <c r="GI151" s="13"/>
      <c r="GJ151" s="11"/>
      <c r="GK151" s="11"/>
      <c r="GL151" s="14"/>
      <c r="GM151" s="10"/>
      <c r="GN151" s="11"/>
      <c r="GO151" s="74">
        <f t="shared" si="3210"/>
        <v>0</v>
      </c>
      <c r="GP151" s="74">
        <f t="shared" si="3210"/>
        <v>0</v>
      </c>
      <c r="GQ151" s="11"/>
      <c r="GR151" s="12" t="e">
        <f t="shared" si="3174"/>
        <v>#DIV/0!</v>
      </c>
      <c r="GS151" s="11"/>
      <c r="GT151" s="12" t="e">
        <f t="shared" si="3175"/>
        <v>#DIV/0!</v>
      </c>
      <c r="GU151" s="13"/>
      <c r="GV151" s="11"/>
      <c r="GW151" s="11"/>
      <c r="GX151" s="14"/>
      <c r="GY151" s="10"/>
      <c r="GZ151" s="11"/>
      <c r="HA151" s="74">
        <f t="shared" si="3211"/>
        <v>0</v>
      </c>
      <c r="HB151" s="74">
        <f t="shared" si="3211"/>
        <v>0</v>
      </c>
      <c r="HC151" s="11"/>
      <c r="HD151" s="12" t="e">
        <f t="shared" si="3177"/>
        <v>#DIV/0!</v>
      </c>
      <c r="HE151" s="11"/>
      <c r="HF151" s="12" t="e">
        <f t="shared" si="3178"/>
        <v>#DIV/0!</v>
      </c>
      <c r="HG151" s="13"/>
      <c r="HH151" s="11"/>
      <c r="HI151" s="11"/>
      <c r="HJ151" s="14"/>
      <c r="HK151" s="10">
        <f t="shared" si="3179"/>
        <v>3</v>
      </c>
      <c r="HL151" s="11">
        <f t="shared" si="3180"/>
        <v>0</v>
      </c>
      <c r="HM151" s="11">
        <f t="shared" si="3181"/>
        <v>3230</v>
      </c>
      <c r="HN151" s="11">
        <f t="shared" si="3182"/>
        <v>249</v>
      </c>
      <c r="HO151" s="11">
        <f t="shared" si="3183"/>
        <v>1668</v>
      </c>
      <c r="HP151" s="202">
        <f t="shared" si="3184"/>
        <v>0.51640866873065017</v>
      </c>
      <c r="HQ151" s="15">
        <f t="shared" si="3185"/>
        <v>92</v>
      </c>
      <c r="HR151" s="12">
        <f t="shared" si="3186"/>
        <v>5.5155875299760189E-2</v>
      </c>
      <c r="HS151" s="16">
        <v>68.5</v>
      </c>
      <c r="HT151" s="17">
        <v>1514</v>
      </c>
      <c r="HU151" s="16">
        <f t="shared" si="3187"/>
        <v>90.767386091127094</v>
      </c>
      <c r="HV151" s="15"/>
      <c r="HW151" s="14"/>
    </row>
    <row r="152" spans="1:231" ht="18.75" x14ac:dyDescent="0.25">
      <c r="A152" s="211"/>
      <c r="B152" s="41">
        <f t="shared" ref="B152:B215" si="3212">+B151+1</f>
        <v>44620</v>
      </c>
      <c r="C152" s="10">
        <v>1</v>
      </c>
      <c r="D152" s="11"/>
      <c r="E152" s="74">
        <f t="shared" si="3188"/>
        <v>632</v>
      </c>
      <c r="F152" s="74">
        <f t="shared" si="3189"/>
        <v>46</v>
      </c>
      <c r="G152" s="11">
        <v>312</v>
      </c>
      <c r="H152" s="12">
        <f t="shared" si="3121"/>
        <v>0.52373417721518989</v>
      </c>
      <c r="I152" s="11">
        <v>19</v>
      </c>
      <c r="J152" s="12">
        <f t="shared" si="3122"/>
        <v>5.7401812688821753E-2</v>
      </c>
      <c r="K152" s="11"/>
      <c r="L152" s="11"/>
      <c r="M152" s="18"/>
      <c r="N152" s="20"/>
      <c r="O152" s="10">
        <v>1</v>
      </c>
      <c r="P152" s="11"/>
      <c r="Q152" s="74">
        <f t="shared" si="3190"/>
        <v>586</v>
      </c>
      <c r="R152" s="74">
        <f t="shared" si="3191"/>
        <v>47</v>
      </c>
      <c r="S152" s="11">
        <v>308</v>
      </c>
      <c r="T152" s="12">
        <f t="shared" si="3125"/>
        <v>0.55802047781569963</v>
      </c>
      <c r="U152" s="11">
        <v>19</v>
      </c>
      <c r="V152" s="12">
        <f t="shared" si="3126"/>
        <v>5.8103975535168197E-2</v>
      </c>
      <c r="W152" s="11"/>
      <c r="X152" s="11"/>
      <c r="Y152" s="18"/>
      <c r="Z152" s="20"/>
      <c r="AA152" s="10"/>
      <c r="AB152" s="11"/>
      <c r="AC152" s="74">
        <f t="shared" si="3192"/>
        <v>619</v>
      </c>
      <c r="AD152" s="74">
        <f t="shared" si="3193"/>
        <v>48</v>
      </c>
      <c r="AE152" s="11">
        <v>302</v>
      </c>
      <c r="AF152" s="12">
        <f t="shared" si="3129"/>
        <v>0.51373182552504038</v>
      </c>
      <c r="AG152" s="11">
        <v>16</v>
      </c>
      <c r="AH152" s="12">
        <f t="shared" si="3130"/>
        <v>5.0314465408805034E-2</v>
      </c>
      <c r="AI152" s="11"/>
      <c r="AJ152" s="11"/>
      <c r="AK152" s="18"/>
      <c r="AL152" s="20"/>
      <c r="AM152" s="10">
        <v>1</v>
      </c>
      <c r="AN152" s="11"/>
      <c r="AO152" s="74">
        <f t="shared" si="3194"/>
        <v>144</v>
      </c>
      <c r="AP152" s="74">
        <f t="shared" si="3195"/>
        <v>12</v>
      </c>
      <c r="AQ152" s="11">
        <v>75</v>
      </c>
      <c r="AR152" s="12">
        <f t="shared" si="3133"/>
        <v>0.5625</v>
      </c>
      <c r="AS152" s="11">
        <v>6</v>
      </c>
      <c r="AT152" s="12">
        <f t="shared" si="3134"/>
        <v>7.407407407407407E-2</v>
      </c>
      <c r="AU152" s="11"/>
      <c r="AV152" s="11"/>
      <c r="AW152" s="18"/>
      <c r="AX152" s="20"/>
      <c r="AY152" s="10">
        <v>1</v>
      </c>
      <c r="AZ152" s="11"/>
      <c r="BA152" s="74">
        <f t="shared" si="3196"/>
        <v>628</v>
      </c>
      <c r="BB152" s="74">
        <f t="shared" si="3197"/>
        <v>48</v>
      </c>
      <c r="BC152" s="11">
        <v>251</v>
      </c>
      <c r="BD152" s="12">
        <f t="shared" si="3137"/>
        <v>0.43312101910828027</v>
      </c>
      <c r="BE152" s="11">
        <v>21</v>
      </c>
      <c r="BF152" s="12">
        <f t="shared" si="3138"/>
        <v>7.720588235294118E-2</v>
      </c>
      <c r="BG152" s="11"/>
      <c r="BH152" s="11"/>
      <c r="BI152" s="18"/>
      <c r="BJ152" s="20"/>
      <c r="BK152" s="10"/>
      <c r="BL152" s="11"/>
      <c r="BM152" s="74">
        <f t="shared" si="3198"/>
        <v>617</v>
      </c>
      <c r="BN152" s="74">
        <f t="shared" si="3199"/>
        <v>48</v>
      </c>
      <c r="BO152" s="11">
        <v>285</v>
      </c>
      <c r="BP152" s="12">
        <f t="shared" si="3141"/>
        <v>0.48622366288492708</v>
      </c>
      <c r="BQ152" s="11">
        <v>15</v>
      </c>
      <c r="BR152" s="12">
        <f t="shared" si="3142"/>
        <v>0.05</v>
      </c>
      <c r="BS152" s="11"/>
      <c r="BT152" s="11"/>
      <c r="BU152" s="18"/>
      <c r="BV152" s="20"/>
      <c r="BW152" s="10"/>
      <c r="BX152" s="11"/>
      <c r="BY152" s="74">
        <f t="shared" si="3200"/>
        <v>0</v>
      </c>
      <c r="BZ152" s="74">
        <f t="shared" si="3200"/>
        <v>0</v>
      </c>
      <c r="CA152" s="11"/>
      <c r="CB152" s="12" t="e">
        <f t="shared" si="3144"/>
        <v>#DIV/0!</v>
      </c>
      <c r="CC152" s="11"/>
      <c r="CD152" s="12" t="e">
        <f t="shared" si="3145"/>
        <v>#DIV/0!</v>
      </c>
      <c r="CE152" s="11"/>
      <c r="CF152" s="11"/>
      <c r="CG152" s="18"/>
      <c r="CH152" s="20"/>
      <c r="CI152" s="10"/>
      <c r="CJ152" s="11"/>
      <c r="CK152" s="74">
        <f t="shared" si="3201"/>
        <v>0</v>
      </c>
      <c r="CL152" s="74">
        <f t="shared" si="3201"/>
        <v>0</v>
      </c>
      <c r="CM152" s="11"/>
      <c r="CN152" s="12" t="e">
        <f t="shared" si="3147"/>
        <v>#DIV/0!</v>
      </c>
      <c r="CO152" s="11"/>
      <c r="CP152" s="12" t="e">
        <f t="shared" si="3148"/>
        <v>#DIV/0!</v>
      </c>
      <c r="CQ152" s="11"/>
      <c r="CR152" s="11"/>
      <c r="CS152" s="18"/>
      <c r="CT152" s="20"/>
      <c r="CU152" s="10"/>
      <c r="CV152" s="11"/>
      <c r="CW152" s="74">
        <f t="shared" si="3202"/>
        <v>0</v>
      </c>
      <c r="CX152" s="74">
        <f t="shared" si="3202"/>
        <v>0</v>
      </c>
      <c r="CY152" s="11"/>
      <c r="CZ152" s="12" t="e">
        <f t="shared" si="3150"/>
        <v>#DIV/0!</v>
      </c>
      <c r="DA152" s="11"/>
      <c r="DB152" s="12" t="e">
        <f t="shared" si="3151"/>
        <v>#DIV/0!</v>
      </c>
      <c r="DC152" s="11"/>
      <c r="DD152" s="11"/>
      <c r="DE152" s="18"/>
      <c r="DF152" s="20"/>
      <c r="DG152" s="10"/>
      <c r="DH152" s="11"/>
      <c r="DI152" s="74">
        <f t="shared" si="3203"/>
        <v>0</v>
      </c>
      <c r="DJ152" s="74">
        <f t="shared" si="3203"/>
        <v>0</v>
      </c>
      <c r="DK152" s="11"/>
      <c r="DL152" s="12" t="e">
        <f t="shared" si="3153"/>
        <v>#DIV/0!</v>
      </c>
      <c r="DM152" s="11"/>
      <c r="DN152" s="12" t="e">
        <f t="shared" si="3154"/>
        <v>#DIV/0!</v>
      </c>
      <c r="DO152" s="11"/>
      <c r="DP152" s="11"/>
      <c r="DQ152" s="18"/>
      <c r="DR152" s="20"/>
      <c r="DS152" s="10"/>
      <c r="DT152" s="11"/>
      <c r="DU152" s="74">
        <f t="shared" si="3204"/>
        <v>0</v>
      </c>
      <c r="DV152" s="74">
        <f t="shared" si="3204"/>
        <v>0</v>
      </c>
      <c r="DW152" s="11"/>
      <c r="DX152" s="12" t="e">
        <f t="shared" si="3156"/>
        <v>#DIV/0!</v>
      </c>
      <c r="DY152" s="11"/>
      <c r="DZ152" s="12" t="e">
        <f t="shared" si="3157"/>
        <v>#DIV/0!</v>
      </c>
      <c r="EA152" s="11"/>
      <c r="EB152" s="11"/>
      <c r="EC152" s="18"/>
      <c r="ED152" s="20"/>
      <c r="EE152" s="10"/>
      <c r="EF152" s="11"/>
      <c r="EG152" s="74">
        <f t="shared" si="3205"/>
        <v>0</v>
      </c>
      <c r="EH152" s="74">
        <f t="shared" si="3205"/>
        <v>0</v>
      </c>
      <c r="EI152" s="11"/>
      <c r="EJ152" s="12" t="e">
        <f t="shared" si="3159"/>
        <v>#DIV/0!</v>
      </c>
      <c r="EK152" s="11"/>
      <c r="EL152" s="12" t="e">
        <f t="shared" si="3160"/>
        <v>#DIV/0!</v>
      </c>
      <c r="EM152" s="11"/>
      <c r="EN152" s="11"/>
      <c r="EO152" s="18"/>
      <c r="EP152" s="20"/>
      <c r="EQ152" s="10"/>
      <c r="ER152" s="11"/>
      <c r="ES152" s="74">
        <f t="shared" si="3206"/>
        <v>0</v>
      </c>
      <c r="ET152" s="74">
        <f t="shared" si="3206"/>
        <v>0</v>
      </c>
      <c r="EU152" s="11"/>
      <c r="EV152" s="12" t="e">
        <f t="shared" si="3162"/>
        <v>#DIV/0!</v>
      </c>
      <c r="EW152" s="11"/>
      <c r="EX152" s="12" t="e">
        <f t="shared" si="3163"/>
        <v>#DIV/0!</v>
      </c>
      <c r="EY152" s="11"/>
      <c r="EZ152" s="11"/>
      <c r="FA152" s="18"/>
      <c r="FB152" s="20"/>
      <c r="FC152" s="10"/>
      <c r="FD152" s="11"/>
      <c r="FE152" s="74">
        <f t="shared" si="3207"/>
        <v>0</v>
      </c>
      <c r="FF152" s="74">
        <f t="shared" si="3207"/>
        <v>0</v>
      </c>
      <c r="FG152" s="11"/>
      <c r="FH152" s="12" t="e">
        <f t="shared" si="3165"/>
        <v>#DIV/0!</v>
      </c>
      <c r="FI152" s="11"/>
      <c r="FJ152" s="12" t="e">
        <f t="shared" si="3166"/>
        <v>#DIV/0!</v>
      </c>
      <c r="FK152" s="11"/>
      <c r="FL152" s="11"/>
      <c r="FM152" s="18"/>
      <c r="FN152" s="20"/>
      <c r="FO152" s="10"/>
      <c r="FP152" s="11"/>
      <c r="FQ152" s="74">
        <f t="shared" si="3208"/>
        <v>0</v>
      </c>
      <c r="FR152" s="74">
        <f t="shared" si="3208"/>
        <v>0</v>
      </c>
      <c r="FS152" s="11"/>
      <c r="FT152" s="12" t="e">
        <f t="shared" si="3168"/>
        <v>#DIV/0!</v>
      </c>
      <c r="FU152" s="11"/>
      <c r="FV152" s="12" t="e">
        <f t="shared" si="3169"/>
        <v>#DIV/0!</v>
      </c>
      <c r="FW152" s="11"/>
      <c r="FX152" s="11"/>
      <c r="FY152" s="18"/>
      <c r="FZ152" s="20"/>
      <c r="GA152" s="10"/>
      <c r="GB152" s="11"/>
      <c r="GC152" s="74">
        <f t="shared" si="3209"/>
        <v>0</v>
      </c>
      <c r="GD152" s="74">
        <f t="shared" si="3209"/>
        <v>0</v>
      </c>
      <c r="GE152" s="11"/>
      <c r="GF152" s="12" t="e">
        <f t="shared" si="3171"/>
        <v>#DIV/0!</v>
      </c>
      <c r="GG152" s="11"/>
      <c r="GH152" s="12" t="e">
        <f t="shared" si="3172"/>
        <v>#DIV/0!</v>
      </c>
      <c r="GI152" s="11"/>
      <c r="GJ152" s="11"/>
      <c r="GK152" s="18"/>
      <c r="GL152" s="20"/>
      <c r="GM152" s="10"/>
      <c r="GN152" s="11"/>
      <c r="GO152" s="74">
        <f t="shared" si="3210"/>
        <v>0</v>
      </c>
      <c r="GP152" s="74">
        <f t="shared" si="3210"/>
        <v>0</v>
      </c>
      <c r="GQ152" s="11"/>
      <c r="GR152" s="12" t="e">
        <f t="shared" si="3174"/>
        <v>#DIV/0!</v>
      </c>
      <c r="GS152" s="11"/>
      <c r="GT152" s="12" t="e">
        <f t="shared" si="3175"/>
        <v>#DIV/0!</v>
      </c>
      <c r="GU152" s="11"/>
      <c r="GV152" s="11"/>
      <c r="GW152" s="18"/>
      <c r="GX152" s="20"/>
      <c r="GY152" s="10"/>
      <c r="GZ152" s="11"/>
      <c r="HA152" s="74">
        <f t="shared" si="3211"/>
        <v>0</v>
      </c>
      <c r="HB152" s="74">
        <f t="shared" si="3211"/>
        <v>0</v>
      </c>
      <c r="HC152" s="11"/>
      <c r="HD152" s="12" t="e">
        <f t="shared" si="3177"/>
        <v>#DIV/0!</v>
      </c>
      <c r="HE152" s="11"/>
      <c r="HF152" s="12" t="e">
        <f t="shared" si="3178"/>
        <v>#DIV/0!</v>
      </c>
      <c r="HG152" s="11"/>
      <c r="HH152" s="11"/>
      <c r="HI152" s="18"/>
      <c r="HJ152" s="20"/>
      <c r="HK152" s="10">
        <f t="shared" si="3179"/>
        <v>4</v>
      </c>
      <c r="HL152" s="11">
        <f t="shared" si="3180"/>
        <v>0</v>
      </c>
      <c r="HM152" s="11">
        <f t="shared" si="3181"/>
        <v>3226</v>
      </c>
      <c r="HN152" s="11">
        <f t="shared" si="3182"/>
        <v>249</v>
      </c>
      <c r="HO152" s="11">
        <f t="shared" si="3183"/>
        <v>1629</v>
      </c>
      <c r="HP152" s="202">
        <f t="shared" si="3184"/>
        <v>0.50495970241785493</v>
      </c>
      <c r="HQ152" s="15">
        <f t="shared" si="3185"/>
        <v>96</v>
      </c>
      <c r="HR152" s="12">
        <f t="shared" si="3186"/>
        <v>5.8931860036832415E-2</v>
      </c>
      <c r="HS152" s="16">
        <v>68.5</v>
      </c>
      <c r="HT152" s="17">
        <v>1482</v>
      </c>
      <c r="HU152" s="16">
        <f t="shared" si="3187"/>
        <v>90.976058931860038</v>
      </c>
      <c r="HV152" s="18"/>
      <c r="HW152" s="20"/>
    </row>
    <row r="153" spans="1:231" ht="18.75" x14ac:dyDescent="0.25">
      <c r="A153" s="211"/>
      <c r="B153" s="41">
        <f t="shared" si="3212"/>
        <v>44621</v>
      </c>
      <c r="C153" s="10">
        <v>1</v>
      </c>
      <c r="D153" s="11"/>
      <c r="E153" s="74">
        <f t="shared" si="3188"/>
        <v>631</v>
      </c>
      <c r="F153" s="74">
        <f t="shared" si="3189"/>
        <v>46</v>
      </c>
      <c r="G153" s="11">
        <v>333</v>
      </c>
      <c r="H153" s="12">
        <f t="shared" si="3121"/>
        <v>0.55784469096671951</v>
      </c>
      <c r="I153" s="11">
        <v>19</v>
      </c>
      <c r="J153" s="12">
        <f t="shared" si="3122"/>
        <v>5.3977272727272728E-2</v>
      </c>
      <c r="K153" s="13"/>
      <c r="L153" s="13"/>
      <c r="M153" s="25"/>
      <c r="N153" s="38">
        <v>4480</v>
      </c>
      <c r="O153" s="10"/>
      <c r="P153" s="11"/>
      <c r="Q153" s="74">
        <f t="shared" si="3190"/>
        <v>586</v>
      </c>
      <c r="R153" s="74">
        <f t="shared" si="3191"/>
        <v>47</v>
      </c>
      <c r="S153" s="11">
        <v>343</v>
      </c>
      <c r="T153" s="12">
        <f t="shared" si="3125"/>
        <v>0.61433447098976113</v>
      </c>
      <c r="U153" s="11">
        <v>17</v>
      </c>
      <c r="V153" s="12">
        <f t="shared" si="3126"/>
        <v>4.7222222222222221E-2</v>
      </c>
      <c r="W153" s="13"/>
      <c r="X153" s="13"/>
      <c r="Y153" s="25"/>
      <c r="Z153" s="38">
        <v>4480</v>
      </c>
      <c r="AA153" s="10"/>
      <c r="AB153" s="11"/>
      <c r="AC153" s="74">
        <f t="shared" si="3192"/>
        <v>619</v>
      </c>
      <c r="AD153" s="74">
        <f t="shared" si="3193"/>
        <v>48</v>
      </c>
      <c r="AE153" s="11">
        <v>319</v>
      </c>
      <c r="AF153" s="12">
        <f t="shared" si="3129"/>
        <v>0.53634894991922455</v>
      </c>
      <c r="AG153" s="11">
        <v>13</v>
      </c>
      <c r="AH153" s="12">
        <f t="shared" si="3130"/>
        <v>3.9156626506024098E-2</v>
      </c>
      <c r="AI153" s="13"/>
      <c r="AJ153" s="13"/>
      <c r="AK153" s="25"/>
      <c r="AL153" s="38">
        <v>4480</v>
      </c>
      <c r="AM153" s="10"/>
      <c r="AN153" s="11"/>
      <c r="AO153" s="74">
        <f t="shared" si="3194"/>
        <v>144</v>
      </c>
      <c r="AP153" s="74">
        <f t="shared" si="3195"/>
        <v>12</v>
      </c>
      <c r="AQ153" s="11">
        <v>79</v>
      </c>
      <c r="AR153" s="12">
        <f t="shared" si="3133"/>
        <v>0.59027777777777779</v>
      </c>
      <c r="AS153" s="11">
        <v>6</v>
      </c>
      <c r="AT153" s="12">
        <f t="shared" si="3134"/>
        <v>7.0588235294117646E-2</v>
      </c>
      <c r="AU153" s="13"/>
      <c r="AV153" s="13"/>
      <c r="AW153" s="25"/>
      <c r="AX153" s="38">
        <v>4480</v>
      </c>
      <c r="AY153" s="10"/>
      <c r="AZ153" s="11"/>
      <c r="BA153" s="74">
        <f t="shared" si="3196"/>
        <v>628</v>
      </c>
      <c r="BB153" s="74">
        <f t="shared" si="3197"/>
        <v>48</v>
      </c>
      <c r="BC153" s="11">
        <v>323</v>
      </c>
      <c r="BD153" s="12">
        <f t="shared" si="3137"/>
        <v>0.53503184713375795</v>
      </c>
      <c r="BE153" s="11">
        <v>13</v>
      </c>
      <c r="BF153" s="12">
        <f t="shared" si="3138"/>
        <v>3.8690476190476192E-2</v>
      </c>
      <c r="BG153" s="13"/>
      <c r="BH153" s="13"/>
      <c r="BI153" s="25"/>
      <c r="BJ153" s="38">
        <v>4480</v>
      </c>
      <c r="BK153" s="10"/>
      <c r="BL153" s="11"/>
      <c r="BM153" s="74">
        <f t="shared" si="3198"/>
        <v>617</v>
      </c>
      <c r="BN153" s="74">
        <f t="shared" si="3199"/>
        <v>48</v>
      </c>
      <c r="BO153" s="11">
        <v>334</v>
      </c>
      <c r="BP153" s="12">
        <f t="shared" si="3141"/>
        <v>0.57374392220421389</v>
      </c>
      <c r="BQ153" s="11">
        <v>20</v>
      </c>
      <c r="BR153" s="12">
        <f t="shared" si="3142"/>
        <v>5.6497175141242938E-2</v>
      </c>
      <c r="BS153" s="13"/>
      <c r="BT153" s="13"/>
      <c r="BU153" s="25"/>
      <c r="BV153" s="38">
        <v>4480</v>
      </c>
      <c r="BW153" s="10"/>
      <c r="BX153" s="11"/>
      <c r="BY153" s="74">
        <f t="shared" si="3200"/>
        <v>0</v>
      </c>
      <c r="BZ153" s="74">
        <f t="shared" si="3200"/>
        <v>0</v>
      </c>
      <c r="CA153" s="11"/>
      <c r="CB153" s="12" t="e">
        <f t="shared" si="3144"/>
        <v>#DIV/0!</v>
      </c>
      <c r="CC153" s="11"/>
      <c r="CD153" s="12" t="e">
        <f t="shared" si="3145"/>
        <v>#DIV/0!</v>
      </c>
      <c r="CE153" s="13"/>
      <c r="CF153" s="13"/>
      <c r="CG153" s="25"/>
      <c r="CH153" s="38"/>
      <c r="CI153" s="10"/>
      <c r="CJ153" s="11"/>
      <c r="CK153" s="74">
        <f t="shared" si="3201"/>
        <v>0</v>
      </c>
      <c r="CL153" s="74">
        <f t="shared" si="3201"/>
        <v>0</v>
      </c>
      <c r="CM153" s="11"/>
      <c r="CN153" s="12" t="e">
        <f t="shared" si="3147"/>
        <v>#DIV/0!</v>
      </c>
      <c r="CO153" s="11"/>
      <c r="CP153" s="12" t="e">
        <f t="shared" si="3148"/>
        <v>#DIV/0!</v>
      </c>
      <c r="CQ153" s="13"/>
      <c r="CR153" s="13"/>
      <c r="CS153" s="25"/>
      <c r="CT153" s="38"/>
      <c r="CU153" s="10"/>
      <c r="CV153" s="11"/>
      <c r="CW153" s="74">
        <f t="shared" si="3202"/>
        <v>0</v>
      </c>
      <c r="CX153" s="74">
        <f t="shared" si="3202"/>
        <v>0</v>
      </c>
      <c r="CY153" s="11"/>
      <c r="CZ153" s="12" t="e">
        <f t="shared" si="3150"/>
        <v>#DIV/0!</v>
      </c>
      <c r="DA153" s="11"/>
      <c r="DB153" s="12" t="e">
        <f t="shared" si="3151"/>
        <v>#DIV/0!</v>
      </c>
      <c r="DC153" s="13"/>
      <c r="DD153" s="13"/>
      <c r="DE153" s="25"/>
      <c r="DF153" s="38"/>
      <c r="DG153" s="10"/>
      <c r="DH153" s="11"/>
      <c r="DI153" s="74">
        <f t="shared" si="3203"/>
        <v>0</v>
      </c>
      <c r="DJ153" s="74">
        <f t="shared" si="3203"/>
        <v>0</v>
      </c>
      <c r="DK153" s="11"/>
      <c r="DL153" s="12" t="e">
        <f t="shared" si="3153"/>
        <v>#DIV/0!</v>
      </c>
      <c r="DM153" s="11"/>
      <c r="DN153" s="12" t="e">
        <f t="shared" si="3154"/>
        <v>#DIV/0!</v>
      </c>
      <c r="DO153" s="13"/>
      <c r="DP153" s="13"/>
      <c r="DQ153" s="25"/>
      <c r="DR153" s="38"/>
      <c r="DS153" s="10"/>
      <c r="DT153" s="11"/>
      <c r="DU153" s="74">
        <f t="shared" si="3204"/>
        <v>0</v>
      </c>
      <c r="DV153" s="74">
        <f t="shared" si="3204"/>
        <v>0</v>
      </c>
      <c r="DW153" s="11"/>
      <c r="DX153" s="12" t="e">
        <f t="shared" si="3156"/>
        <v>#DIV/0!</v>
      </c>
      <c r="DY153" s="11"/>
      <c r="DZ153" s="12" t="e">
        <f t="shared" si="3157"/>
        <v>#DIV/0!</v>
      </c>
      <c r="EA153" s="13"/>
      <c r="EB153" s="13"/>
      <c r="EC153" s="25"/>
      <c r="ED153" s="38"/>
      <c r="EE153" s="10"/>
      <c r="EF153" s="11"/>
      <c r="EG153" s="74">
        <f t="shared" si="3205"/>
        <v>0</v>
      </c>
      <c r="EH153" s="74">
        <f t="shared" si="3205"/>
        <v>0</v>
      </c>
      <c r="EI153" s="11"/>
      <c r="EJ153" s="12" t="e">
        <f t="shared" si="3159"/>
        <v>#DIV/0!</v>
      </c>
      <c r="EK153" s="11"/>
      <c r="EL153" s="12" t="e">
        <f t="shared" si="3160"/>
        <v>#DIV/0!</v>
      </c>
      <c r="EM153" s="13"/>
      <c r="EN153" s="13"/>
      <c r="EO153" s="25"/>
      <c r="EP153" s="38"/>
      <c r="EQ153" s="10"/>
      <c r="ER153" s="11"/>
      <c r="ES153" s="74">
        <f t="shared" si="3206"/>
        <v>0</v>
      </c>
      <c r="ET153" s="74">
        <f t="shared" si="3206"/>
        <v>0</v>
      </c>
      <c r="EU153" s="11"/>
      <c r="EV153" s="12" t="e">
        <f t="shared" si="3162"/>
        <v>#DIV/0!</v>
      </c>
      <c r="EW153" s="11"/>
      <c r="EX153" s="12" t="e">
        <f t="shared" si="3163"/>
        <v>#DIV/0!</v>
      </c>
      <c r="EY153" s="13"/>
      <c r="EZ153" s="13"/>
      <c r="FA153" s="25"/>
      <c r="FB153" s="38"/>
      <c r="FC153" s="10"/>
      <c r="FD153" s="11"/>
      <c r="FE153" s="74">
        <f t="shared" si="3207"/>
        <v>0</v>
      </c>
      <c r="FF153" s="74">
        <f t="shared" si="3207"/>
        <v>0</v>
      </c>
      <c r="FG153" s="11"/>
      <c r="FH153" s="12" t="e">
        <f t="shared" si="3165"/>
        <v>#DIV/0!</v>
      </c>
      <c r="FI153" s="11"/>
      <c r="FJ153" s="12" t="e">
        <f t="shared" si="3166"/>
        <v>#DIV/0!</v>
      </c>
      <c r="FK153" s="13"/>
      <c r="FL153" s="13"/>
      <c r="FM153" s="25"/>
      <c r="FN153" s="38"/>
      <c r="FO153" s="10"/>
      <c r="FP153" s="11"/>
      <c r="FQ153" s="74">
        <f t="shared" si="3208"/>
        <v>0</v>
      </c>
      <c r="FR153" s="74">
        <f t="shared" si="3208"/>
        <v>0</v>
      </c>
      <c r="FS153" s="11"/>
      <c r="FT153" s="12" t="e">
        <f t="shared" si="3168"/>
        <v>#DIV/0!</v>
      </c>
      <c r="FU153" s="11"/>
      <c r="FV153" s="12" t="e">
        <f t="shared" si="3169"/>
        <v>#DIV/0!</v>
      </c>
      <c r="FW153" s="13"/>
      <c r="FX153" s="13"/>
      <c r="FY153" s="25"/>
      <c r="FZ153" s="38"/>
      <c r="GA153" s="10"/>
      <c r="GB153" s="11"/>
      <c r="GC153" s="74">
        <f t="shared" si="3209"/>
        <v>0</v>
      </c>
      <c r="GD153" s="74">
        <f t="shared" si="3209"/>
        <v>0</v>
      </c>
      <c r="GE153" s="11"/>
      <c r="GF153" s="12" t="e">
        <f t="shared" si="3171"/>
        <v>#DIV/0!</v>
      </c>
      <c r="GG153" s="11"/>
      <c r="GH153" s="12" t="e">
        <f t="shared" si="3172"/>
        <v>#DIV/0!</v>
      </c>
      <c r="GI153" s="13"/>
      <c r="GJ153" s="13"/>
      <c r="GK153" s="25"/>
      <c r="GL153" s="38"/>
      <c r="GM153" s="10"/>
      <c r="GN153" s="11"/>
      <c r="GO153" s="74">
        <f t="shared" si="3210"/>
        <v>0</v>
      </c>
      <c r="GP153" s="74">
        <f t="shared" si="3210"/>
        <v>0</v>
      </c>
      <c r="GQ153" s="11"/>
      <c r="GR153" s="12" t="e">
        <f t="shared" si="3174"/>
        <v>#DIV/0!</v>
      </c>
      <c r="GS153" s="11"/>
      <c r="GT153" s="12" t="e">
        <f t="shared" si="3175"/>
        <v>#DIV/0!</v>
      </c>
      <c r="GU153" s="13"/>
      <c r="GV153" s="13"/>
      <c r="GW153" s="25"/>
      <c r="GX153" s="38"/>
      <c r="GY153" s="10"/>
      <c r="GZ153" s="11"/>
      <c r="HA153" s="74">
        <f t="shared" si="3211"/>
        <v>0</v>
      </c>
      <c r="HB153" s="74">
        <f t="shared" si="3211"/>
        <v>0</v>
      </c>
      <c r="HC153" s="11"/>
      <c r="HD153" s="12" t="e">
        <f t="shared" si="3177"/>
        <v>#DIV/0!</v>
      </c>
      <c r="HE153" s="11"/>
      <c r="HF153" s="12" t="e">
        <f t="shared" si="3178"/>
        <v>#DIV/0!</v>
      </c>
      <c r="HG153" s="13"/>
      <c r="HH153" s="13"/>
      <c r="HI153" s="25"/>
      <c r="HJ153" s="38"/>
      <c r="HK153" s="10">
        <f t="shared" si="3179"/>
        <v>1</v>
      </c>
      <c r="HL153" s="11">
        <f t="shared" si="3180"/>
        <v>0</v>
      </c>
      <c r="HM153" s="11">
        <f t="shared" si="3181"/>
        <v>3225</v>
      </c>
      <c r="HN153" s="11">
        <f t="shared" si="3182"/>
        <v>249</v>
      </c>
      <c r="HO153" s="11">
        <f t="shared" si="3183"/>
        <v>1819</v>
      </c>
      <c r="HP153" s="202">
        <f t="shared" si="3184"/>
        <v>0.56403100775193793</v>
      </c>
      <c r="HQ153" s="15">
        <f t="shared" si="3185"/>
        <v>88</v>
      </c>
      <c r="HR153" s="12">
        <f t="shared" si="3186"/>
        <v>4.8378229796591531E-2</v>
      </c>
      <c r="HS153" s="16">
        <v>69.5</v>
      </c>
      <c r="HT153" s="17">
        <v>1678</v>
      </c>
      <c r="HU153" s="16">
        <f t="shared" si="3187"/>
        <v>92.248488180318859</v>
      </c>
      <c r="HV153" s="23"/>
      <c r="HW153" s="22">
        <v>4480</v>
      </c>
    </row>
    <row r="154" spans="1:231" ht="18.75" x14ac:dyDescent="0.25">
      <c r="A154" s="211"/>
      <c r="B154" s="41">
        <f t="shared" si="3212"/>
        <v>44622</v>
      </c>
      <c r="C154" s="10"/>
      <c r="D154" s="11"/>
      <c r="E154" s="74">
        <f t="shared" si="3188"/>
        <v>631</v>
      </c>
      <c r="F154" s="74">
        <f t="shared" si="3189"/>
        <v>46</v>
      </c>
      <c r="G154" s="11">
        <v>309</v>
      </c>
      <c r="H154" s="12">
        <f t="shared" si="3121"/>
        <v>0.52456418383518222</v>
      </c>
      <c r="I154" s="11">
        <v>22</v>
      </c>
      <c r="J154" s="12">
        <f t="shared" si="3122"/>
        <v>6.6465256797583083E-2</v>
      </c>
      <c r="K154" s="13"/>
      <c r="L154" s="11"/>
      <c r="M154" s="25"/>
      <c r="N154" s="38">
        <v>4657.333333333333</v>
      </c>
      <c r="O154" s="10">
        <v>1</v>
      </c>
      <c r="P154" s="11"/>
      <c r="Q154" s="74">
        <f t="shared" si="3190"/>
        <v>585</v>
      </c>
      <c r="R154" s="74">
        <f t="shared" si="3191"/>
        <v>47</v>
      </c>
      <c r="S154" s="11">
        <v>295</v>
      </c>
      <c r="T154" s="12">
        <f t="shared" si="3125"/>
        <v>0.53333333333333333</v>
      </c>
      <c r="U154" s="11">
        <v>17</v>
      </c>
      <c r="V154" s="12">
        <f t="shared" si="3126"/>
        <v>5.4487179487179488E-2</v>
      </c>
      <c r="W154" s="13"/>
      <c r="X154" s="11"/>
      <c r="Y154" s="25"/>
      <c r="Z154" s="38">
        <v>4877.6923076923076</v>
      </c>
      <c r="AA154" s="10"/>
      <c r="AB154" s="11"/>
      <c r="AC154" s="74">
        <f t="shared" si="3192"/>
        <v>619</v>
      </c>
      <c r="AD154" s="74">
        <f t="shared" si="3193"/>
        <v>48</v>
      </c>
      <c r="AE154" s="11">
        <v>316</v>
      </c>
      <c r="AF154" s="12">
        <f t="shared" si="3129"/>
        <v>0.53796445880452337</v>
      </c>
      <c r="AG154" s="11">
        <v>17</v>
      </c>
      <c r="AH154" s="12">
        <f t="shared" si="3130"/>
        <v>5.1051051051051052E-2</v>
      </c>
      <c r="AI154" s="13"/>
      <c r="AJ154" s="11"/>
      <c r="AK154" s="25"/>
      <c r="AL154" s="38">
        <v>4941.875</v>
      </c>
      <c r="AM154" s="10">
        <v>1</v>
      </c>
      <c r="AN154" s="11"/>
      <c r="AO154" s="74">
        <f t="shared" si="3194"/>
        <v>143</v>
      </c>
      <c r="AP154" s="74">
        <f t="shared" si="3195"/>
        <v>12</v>
      </c>
      <c r="AQ154" s="11">
        <v>71</v>
      </c>
      <c r="AR154" s="12">
        <f t="shared" si="3133"/>
        <v>0.53146853146853146</v>
      </c>
      <c r="AS154" s="11">
        <v>5</v>
      </c>
      <c r="AT154" s="12">
        <f t="shared" si="3134"/>
        <v>6.5789473684210523E-2</v>
      </c>
      <c r="AU154" s="13"/>
      <c r="AV154" s="11"/>
      <c r="AW154" s="25"/>
      <c r="AX154" s="38">
        <v>4782.5</v>
      </c>
      <c r="AY154" s="10"/>
      <c r="AZ154" s="11"/>
      <c r="BA154" s="74">
        <f t="shared" si="3196"/>
        <v>628</v>
      </c>
      <c r="BB154" s="74">
        <f t="shared" si="3197"/>
        <v>48</v>
      </c>
      <c r="BC154" s="11">
        <v>271</v>
      </c>
      <c r="BD154" s="12">
        <f t="shared" si="3137"/>
        <v>0.45859872611464969</v>
      </c>
      <c r="BE154" s="11">
        <v>17</v>
      </c>
      <c r="BF154" s="12">
        <f t="shared" si="3138"/>
        <v>5.9027777777777776E-2</v>
      </c>
      <c r="BG154" s="13"/>
      <c r="BH154" s="11"/>
      <c r="BI154" s="25"/>
      <c r="BJ154" s="38">
        <v>4855</v>
      </c>
      <c r="BK154" s="10">
        <v>1</v>
      </c>
      <c r="BL154" s="11"/>
      <c r="BM154" s="74">
        <f t="shared" si="3198"/>
        <v>616</v>
      </c>
      <c r="BN154" s="74">
        <f t="shared" si="3199"/>
        <v>48</v>
      </c>
      <c r="BO154" s="11">
        <v>300</v>
      </c>
      <c r="BP154" s="12">
        <f t="shared" si="3141"/>
        <v>0.51136363636363635</v>
      </c>
      <c r="BQ154" s="11">
        <v>15</v>
      </c>
      <c r="BR154" s="12">
        <f t="shared" si="3142"/>
        <v>4.7619047619047616E-2</v>
      </c>
      <c r="BS154" s="13"/>
      <c r="BT154" s="11"/>
      <c r="BU154" s="25"/>
      <c r="BV154" s="38">
        <v>5141.333333333333</v>
      </c>
      <c r="BW154" s="10"/>
      <c r="BX154" s="11"/>
      <c r="BY154" s="74">
        <f t="shared" si="3200"/>
        <v>0</v>
      </c>
      <c r="BZ154" s="74">
        <f t="shared" si="3200"/>
        <v>0</v>
      </c>
      <c r="CA154" s="11"/>
      <c r="CB154" s="12" t="e">
        <f t="shared" si="3144"/>
        <v>#DIV/0!</v>
      </c>
      <c r="CC154" s="11"/>
      <c r="CD154" s="12" t="e">
        <f t="shared" si="3145"/>
        <v>#DIV/0!</v>
      </c>
      <c r="CE154" s="13"/>
      <c r="CF154" s="11"/>
      <c r="CG154" s="25"/>
      <c r="CH154" s="38"/>
      <c r="CI154" s="10"/>
      <c r="CJ154" s="11"/>
      <c r="CK154" s="74">
        <f t="shared" si="3201"/>
        <v>0</v>
      </c>
      <c r="CL154" s="74">
        <f t="shared" si="3201"/>
        <v>0</v>
      </c>
      <c r="CM154" s="11"/>
      <c r="CN154" s="12" t="e">
        <f t="shared" si="3147"/>
        <v>#DIV/0!</v>
      </c>
      <c r="CO154" s="11"/>
      <c r="CP154" s="12" t="e">
        <f t="shared" si="3148"/>
        <v>#DIV/0!</v>
      </c>
      <c r="CQ154" s="13"/>
      <c r="CR154" s="11"/>
      <c r="CS154" s="25"/>
      <c r="CT154" s="38"/>
      <c r="CU154" s="10"/>
      <c r="CV154" s="11"/>
      <c r="CW154" s="74">
        <f t="shared" si="3202"/>
        <v>0</v>
      </c>
      <c r="CX154" s="74">
        <f t="shared" si="3202"/>
        <v>0</v>
      </c>
      <c r="CY154" s="11"/>
      <c r="CZ154" s="12" t="e">
        <f t="shared" si="3150"/>
        <v>#DIV/0!</v>
      </c>
      <c r="DA154" s="11"/>
      <c r="DB154" s="12" t="e">
        <f t="shared" si="3151"/>
        <v>#DIV/0!</v>
      </c>
      <c r="DC154" s="13"/>
      <c r="DD154" s="11"/>
      <c r="DE154" s="25"/>
      <c r="DF154" s="38"/>
      <c r="DG154" s="10"/>
      <c r="DH154" s="11"/>
      <c r="DI154" s="74">
        <f t="shared" si="3203"/>
        <v>0</v>
      </c>
      <c r="DJ154" s="74">
        <f t="shared" si="3203"/>
        <v>0</v>
      </c>
      <c r="DK154" s="11"/>
      <c r="DL154" s="12" t="e">
        <f t="shared" si="3153"/>
        <v>#DIV/0!</v>
      </c>
      <c r="DM154" s="11"/>
      <c r="DN154" s="12" t="e">
        <f t="shared" si="3154"/>
        <v>#DIV/0!</v>
      </c>
      <c r="DO154" s="13"/>
      <c r="DP154" s="11"/>
      <c r="DQ154" s="25"/>
      <c r="DR154" s="38"/>
      <c r="DS154" s="10"/>
      <c r="DT154" s="11"/>
      <c r="DU154" s="74">
        <f t="shared" si="3204"/>
        <v>0</v>
      </c>
      <c r="DV154" s="74">
        <f t="shared" si="3204"/>
        <v>0</v>
      </c>
      <c r="DW154" s="11"/>
      <c r="DX154" s="12" t="e">
        <f t="shared" si="3156"/>
        <v>#DIV/0!</v>
      </c>
      <c r="DY154" s="11"/>
      <c r="DZ154" s="12" t="e">
        <f t="shared" si="3157"/>
        <v>#DIV/0!</v>
      </c>
      <c r="EA154" s="13"/>
      <c r="EB154" s="11"/>
      <c r="EC154" s="25"/>
      <c r="ED154" s="38"/>
      <c r="EE154" s="10"/>
      <c r="EF154" s="11"/>
      <c r="EG154" s="74">
        <f t="shared" si="3205"/>
        <v>0</v>
      </c>
      <c r="EH154" s="74">
        <f t="shared" si="3205"/>
        <v>0</v>
      </c>
      <c r="EI154" s="11"/>
      <c r="EJ154" s="12" t="e">
        <f t="shared" si="3159"/>
        <v>#DIV/0!</v>
      </c>
      <c r="EK154" s="11"/>
      <c r="EL154" s="12" t="e">
        <f t="shared" si="3160"/>
        <v>#DIV/0!</v>
      </c>
      <c r="EM154" s="13"/>
      <c r="EN154" s="11"/>
      <c r="EO154" s="25"/>
      <c r="EP154" s="38"/>
      <c r="EQ154" s="10"/>
      <c r="ER154" s="11"/>
      <c r="ES154" s="74">
        <f t="shared" si="3206"/>
        <v>0</v>
      </c>
      <c r="ET154" s="74">
        <f t="shared" si="3206"/>
        <v>0</v>
      </c>
      <c r="EU154" s="11"/>
      <c r="EV154" s="12" t="e">
        <f t="shared" si="3162"/>
        <v>#DIV/0!</v>
      </c>
      <c r="EW154" s="11"/>
      <c r="EX154" s="12" t="e">
        <f t="shared" si="3163"/>
        <v>#DIV/0!</v>
      </c>
      <c r="EY154" s="13"/>
      <c r="EZ154" s="11"/>
      <c r="FA154" s="25"/>
      <c r="FB154" s="38"/>
      <c r="FC154" s="10"/>
      <c r="FD154" s="11"/>
      <c r="FE154" s="74">
        <f t="shared" si="3207"/>
        <v>0</v>
      </c>
      <c r="FF154" s="74">
        <f t="shared" si="3207"/>
        <v>0</v>
      </c>
      <c r="FG154" s="11"/>
      <c r="FH154" s="12" t="e">
        <f t="shared" si="3165"/>
        <v>#DIV/0!</v>
      </c>
      <c r="FI154" s="11"/>
      <c r="FJ154" s="12" t="e">
        <f t="shared" si="3166"/>
        <v>#DIV/0!</v>
      </c>
      <c r="FK154" s="13"/>
      <c r="FL154" s="11"/>
      <c r="FM154" s="25"/>
      <c r="FN154" s="38"/>
      <c r="FO154" s="10"/>
      <c r="FP154" s="11"/>
      <c r="FQ154" s="74">
        <f t="shared" si="3208"/>
        <v>0</v>
      </c>
      <c r="FR154" s="74">
        <f t="shared" si="3208"/>
        <v>0</v>
      </c>
      <c r="FS154" s="11"/>
      <c r="FT154" s="12" t="e">
        <f t="shared" si="3168"/>
        <v>#DIV/0!</v>
      </c>
      <c r="FU154" s="11"/>
      <c r="FV154" s="12" t="e">
        <f t="shared" si="3169"/>
        <v>#DIV/0!</v>
      </c>
      <c r="FW154" s="13"/>
      <c r="FX154" s="11"/>
      <c r="FY154" s="25"/>
      <c r="FZ154" s="38"/>
      <c r="GA154" s="10"/>
      <c r="GB154" s="11"/>
      <c r="GC154" s="74">
        <f t="shared" si="3209"/>
        <v>0</v>
      </c>
      <c r="GD154" s="74">
        <f t="shared" si="3209"/>
        <v>0</v>
      </c>
      <c r="GE154" s="11"/>
      <c r="GF154" s="12" t="e">
        <f t="shared" si="3171"/>
        <v>#DIV/0!</v>
      </c>
      <c r="GG154" s="11"/>
      <c r="GH154" s="12" t="e">
        <f t="shared" si="3172"/>
        <v>#DIV/0!</v>
      </c>
      <c r="GI154" s="13"/>
      <c r="GJ154" s="11"/>
      <c r="GK154" s="25"/>
      <c r="GL154" s="38"/>
      <c r="GM154" s="10"/>
      <c r="GN154" s="11"/>
      <c r="GO154" s="74">
        <f t="shared" si="3210"/>
        <v>0</v>
      </c>
      <c r="GP154" s="74">
        <f t="shared" si="3210"/>
        <v>0</v>
      </c>
      <c r="GQ154" s="11"/>
      <c r="GR154" s="12" t="e">
        <f t="shared" si="3174"/>
        <v>#DIV/0!</v>
      </c>
      <c r="GS154" s="11"/>
      <c r="GT154" s="12" t="e">
        <f t="shared" si="3175"/>
        <v>#DIV/0!</v>
      </c>
      <c r="GU154" s="13"/>
      <c r="GV154" s="11"/>
      <c r="GW154" s="25"/>
      <c r="GX154" s="38"/>
      <c r="GY154" s="10"/>
      <c r="GZ154" s="11"/>
      <c r="HA154" s="74">
        <f t="shared" si="3211"/>
        <v>0</v>
      </c>
      <c r="HB154" s="74">
        <f t="shared" si="3211"/>
        <v>0</v>
      </c>
      <c r="HC154" s="11"/>
      <c r="HD154" s="12" t="e">
        <f t="shared" si="3177"/>
        <v>#DIV/0!</v>
      </c>
      <c r="HE154" s="11"/>
      <c r="HF154" s="12" t="e">
        <f t="shared" si="3178"/>
        <v>#DIV/0!</v>
      </c>
      <c r="HG154" s="13"/>
      <c r="HH154" s="11"/>
      <c r="HI154" s="25"/>
      <c r="HJ154" s="38"/>
      <c r="HK154" s="10">
        <f t="shared" si="3179"/>
        <v>3</v>
      </c>
      <c r="HL154" s="11">
        <f t="shared" si="3180"/>
        <v>0</v>
      </c>
      <c r="HM154" s="11">
        <f t="shared" si="3181"/>
        <v>3222</v>
      </c>
      <c r="HN154" s="11">
        <f t="shared" si="3182"/>
        <v>249</v>
      </c>
      <c r="HO154" s="11">
        <f t="shared" si="3183"/>
        <v>1655</v>
      </c>
      <c r="HP154" s="202">
        <f t="shared" si="3184"/>
        <v>0.51365611421477342</v>
      </c>
      <c r="HQ154" s="15">
        <f t="shared" si="3185"/>
        <v>93</v>
      </c>
      <c r="HR154" s="12">
        <f t="shared" si="3186"/>
        <v>5.6193353474320244E-2</v>
      </c>
      <c r="HS154" s="16">
        <v>69.3</v>
      </c>
      <c r="HT154" s="17">
        <v>1489</v>
      </c>
      <c r="HU154" s="16">
        <f t="shared" si="3187"/>
        <v>89.969788519637461</v>
      </c>
      <c r="HV154" s="23"/>
      <c r="HW154" s="22">
        <v>4885.0617283950614</v>
      </c>
    </row>
    <row r="155" spans="1:231" ht="18.75" x14ac:dyDescent="0.25">
      <c r="A155" s="211"/>
      <c r="B155" s="41">
        <f t="shared" si="3212"/>
        <v>44623</v>
      </c>
      <c r="C155" s="10"/>
      <c r="D155" s="11"/>
      <c r="E155" s="74">
        <f t="shared" si="3188"/>
        <v>631</v>
      </c>
      <c r="F155" s="74">
        <f t="shared" si="3189"/>
        <v>46</v>
      </c>
      <c r="G155" s="11">
        <v>317</v>
      </c>
      <c r="H155" s="12">
        <f t="shared" si="3121"/>
        <v>0.52297939778129954</v>
      </c>
      <c r="I155" s="11">
        <v>13</v>
      </c>
      <c r="J155" s="12">
        <f t="shared" si="3122"/>
        <v>3.9393939393939391E-2</v>
      </c>
      <c r="K155" s="13"/>
      <c r="L155" s="11"/>
      <c r="M155" s="39"/>
      <c r="N155" s="43">
        <v>93.333333333333329</v>
      </c>
      <c r="O155" s="10"/>
      <c r="P155" s="11"/>
      <c r="Q155" s="74">
        <f t="shared" si="3190"/>
        <v>585</v>
      </c>
      <c r="R155" s="74">
        <f t="shared" si="3191"/>
        <v>47</v>
      </c>
      <c r="S155" s="11">
        <v>330</v>
      </c>
      <c r="T155" s="12">
        <f t="shared" si="3125"/>
        <v>0.58461538461538465</v>
      </c>
      <c r="U155" s="11">
        <v>12</v>
      </c>
      <c r="V155" s="12">
        <f t="shared" si="3126"/>
        <v>3.5087719298245612E-2</v>
      </c>
      <c r="W155" s="13"/>
      <c r="X155" s="11"/>
      <c r="Y155" s="39"/>
      <c r="Z155" s="43">
        <v>100</v>
      </c>
      <c r="AA155" s="10"/>
      <c r="AB155" s="11"/>
      <c r="AC155" s="74">
        <f t="shared" si="3192"/>
        <v>619</v>
      </c>
      <c r="AD155" s="74">
        <f t="shared" si="3193"/>
        <v>48</v>
      </c>
      <c r="AE155" s="11">
        <v>324</v>
      </c>
      <c r="AF155" s="12">
        <f t="shared" si="3129"/>
        <v>0.54765751211631664</v>
      </c>
      <c r="AG155" s="11">
        <v>15</v>
      </c>
      <c r="AH155" s="12">
        <f t="shared" si="3130"/>
        <v>4.4247787610619468E-2</v>
      </c>
      <c r="AI155" s="13"/>
      <c r="AJ155" s="11"/>
      <c r="AK155" s="39"/>
      <c r="AL155" s="43">
        <v>68.75</v>
      </c>
      <c r="AM155" s="10"/>
      <c r="AN155" s="11"/>
      <c r="AO155" s="74">
        <f t="shared" si="3194"/>
        <v>143</v>
      </c>
      <c r="AP155" s="74">
        <f t="shared" si="3195"/>
        <v>12</v>
      </c>
      <c r="AQ155" s="11">
        <v>83</v>
      </c>
      <c r="AR155" s="12">
        <f t="shared" si="3133"/>
        <v>0.63636363636363635</v>
      </c>
      <c r="AS155" s="11">
        <v>8</v>
      </c>
      <c r="AT155" s="12">
        <f t="shared" si="3134"/>
        <v>8.7912087912087919E-2</v>
      </c>
      <c r="AU155" s="13"/>
      <c r="AV155" s="11"/>
      <c r="AW155" s="39"/>
      <c r="AX155" s="43">
        <v>100</v>
      </c>
      <c r="AY155" s="10">
        <v>1</v>
      </c>
      <c r="AZ155" s="11"/>
      <c r="BA155" s="74">
        <f t="shared" si="3196"/>
        <v>627</v>
      </c>
      <c r="BB155" s="74">
        <f t="shared" si="3197"/>
        <v>48</v>
      </c>
      <c r="BC155" s="11">
        <v>297</v>
      </c>
      <c r="BD155" s="12">
        <f t="shared" si="3137"/>
        <v>0.49441786283891548</v>
      </c>
      <c r="BE155" s="11">
        <v>13</v>
      </c>
      <c r="BF155" s="12">
        <f t="shared" si="3138"/>
        <v>4.1935483870967745E-2</v>
      </c>
      <c r="BG155" s="13"/>
      <c r="BH155" s="11"/>
      <c r="BI155" s="39"/>
      <c r="BJ155" s="43">
        <v>85.714285714285708</v>
      </c>
      <c r="BK155" s="10">
        <v>1</v>
      </c>
      <c r="BL155" s="11"/>
      <c r="BM155" s="74">
        <f t="shared" si="3198"/>
        <v>615</v>
      </c>
      <c r="BN155" s="74">
        <f t="shared" si="3199"/>
        <v>48</v>
      </c>
      <c r="BO155" s="11">
        <v>297</v>
      </c>
      <c r="BP155" s="12">
        <f t="shared" si="3141"/>
        <v>0.50894308943089428</v>
      </c>
      <c r="BQ155" s="11">
        <v>16</v>
      </c>
      <c r="BR155" s="12">
        <f t="shared" si="3142"/>
        <v>5.1118210862619806E-2</v>
      </c>
      <c r="BS155" s="13"/>
      <c r="BT155" s="11"/>
      <c r="BU155" s="39"/>
      <c r="BV155" s="43">
        <v>100</v>
      </c>
      <c r="BW155" s="10"/>
      <c r="BX155" s="11"/>
      <c r="BY155" s="74">
        <f t="shared" si="3200"/>
        <v>0</v>
      </c>
      <c r="BZ155" s="74">
        <f t="shared" si="3200"/>
        <v>0</v>
      </c>
      <c r="CA155" s="11"/>
      <c r="CB155" s="12" t="e">
        <f t="shared" si="3144"/>
        <v>#DIV/0!</v>
      </c>
      <c r="CC155" s="11"/>
      <c r="CD155" s="12" t="e">
        <f t="shared" si="3145"/>
        <v>#DIV/0!</v>
      </c>
      <c r="CE155" s="13"/>
      <c r="CF155" s="11"/>
      <c r="CG155" s="39"/>
      <c r="CH155" s="43"/>
      <c r="CI155" s="10"/>
      <c r="CJ155" s="11"/>
      <c r="CK155" s="74">
        <f t="shared" si="3201"/>
        <v>0</v>
      </c>
      <c r="CL155" s="74">
        <f t="shared" si="3201"/>
        <v>0</v>
      </c>
      <c r="CM155" s="11"/>
      <c r="CN155" s="12" t="e">
        <f t="shared" si="3147"/>
        <v>#DIV/0!</v>
      </c>
      <c r="CO155" s="11"/>
      <c r="CP155" s="12" t="e">
        <f t="shared" si="3148"/>
        <v>#DIV/0!</v>
      </c>
      <c r="CQ155" s="13"/>
      <c r="CR155" s="11"/>
      <c r="CS155" s="39"/>
      <c r="CT155" s="43"/>
      <c r="CU155" s="10"/>
      <c r="CV155" s="11"/>
      <c r="CW155" s="74">
        <f t="shared" si="3202"/>
        <v>0</v>
      </c>
      <c r="CX155" s="74">
        <f t="shared" si="3202"/>
        <v>0</v>
      </c>
      <c r="CY155" s="11"/>
      <c r="CZ155" s="12" t="e">
        <f t="shared" si="3150"/>
        <v>#DIV/0!</v>
      </c>
      <c r="DA155" s="11"/>
      <c r="DB155" s="12" t="e">
        <f t="shared" si="3151"/>
        <v>#DIV/0!</v>
      </c>
      <c r="DC155" s="13"/>
      <c r="DD155" s="11"/>
      <c r="DE155" s="39"/>
      <c r="DF155" s="43"/>
      <c r="DG155" s="10"/>
      <c r="DH155" s="11"/>
      <c r="DI155" s="74">
        <f t="shared" si="3203"/>
        <v>0</v>
      </c>
      <c r="DJ155" s="74">
        <f t="shared" si="3203"/>
        <v>0</v>
      </c>
      <c r="DK155" s="11"/>
      <c r="DL155" s="12" t="e">
        <f t="shared" si="3153"/>
        <v>#DIV/0!</v>
      </c>
      <c r="DM155" s="11"/>
      <c r="DN155" s="12" t="e">
        <f t="shared" si="3154"/>
        <v>#DIV/0!</v>
      </c>
      <c r="DO155" s="13"/>
      <c r="DP155" s="11"/>
      <c r="DQ155" s="39"/>
      <c r="DR155" s="43"/>
      <c r="DS155" s="10"/>
      <c r="DT155" s="11"/>
      <c r="DU155" s="74">
        <f t="shared" si="3204"/>
        <v>0</v>
      </c>
      <c r="DV155" s="74">
        <f t="shared" si="3204"/>
        <v>0</v>
      </c>
      <c r="DW155" s="11"/>
      <c r="DX155" s="12" t="e">
        <f t="shared" si="3156"/>
        <v>#DIV/0!</v>
      </c>
      <c r="DY155" s="11"/>
      <c r="DZ155" s="12" t="e">
        <f t="shared" si="3157"/>
        <v>#DIV/0!</v>
      </c>
      <c r="EA155" s="13"/>
      <c r="EB155" s="11"/>
      <c r="EC155" s="39"/>
      <c r="ED155" s="43"/>
      <c r="EE155" s="10"/>
      <c r="EF155" s="11"/>
      <c r="EG155" s="74">
        <f t="shared" si="3205"/>
        <v>0</v>
      </c>
      <c r="EH155" s="74">
        <f t="shared" si="3205"/>
        <v>0</v>
      </c>
      <c r="EI155" s="11"/>
      <c r="EJ155" s="12" t="e">
        <f t="shared" si="3159"/>
        <v>#DIV/0!</v>
      </c>
      <c r="EK155" s="11"/>
      <c r="EL155" s="12" t="e">
        <f t="shared" si="3160"/>
        <v>#DIV/0!</v>
      </c>
      <c r="EM155" s="13"/>
      <c r="EN155" s="11"/>
      <c r="EO155" s="39"/>
      <c r="EP155" s="43"/>
      <c r="EQ155" s="10"/>
      <c r="ER155" s="11"/>
      <c r="ES155" s="74">
        <f t="shared" si="3206"/>
        <v>0</v>
      </c>
      <c r="ET155" s="74">
        <f t="shared" si="3206"/>
        <v>0</v>
      </c>
      <c r="EU155" s="11"/>
      <c r="EV155" s="12" t="e">
        <f t="shared" si="3162"/>
        <v>#DIV/0!</v>
      </c>
      <c r="EW155" s="11"/>
      <c r="EX155" s="12" t="e">
        <f t="shared" si="3163"/>
        <v>#DIV/0!</v>
      </c>
      <c r="EY155" s="13"/>
      <c r="EZ155" s="11"/>
      <c r="FA155" s="39"/>
      <c r="FB155" s="43"/>
      <c r="FC155" s="10"/>
      <c r="FD155" s="11"/>
      <c r="FE155" s="74">
        <f t="shared" si="3207"/>
        <v>0</v>
      </c>
      <c r="FF155" s="74">
        <f t="shared" si="3207"/>
        <v>0</v>
      </c>
      <c r="FG155" s="11"/>
      <c r="FH155" s="12" t="e">
        <f t="shared" si="3165"/>
        <v>#DIV/0!</v>
      </c>
      <c r="FI155" s="11"/>
      <c r="FJ155" s="12" t="e">
        <f t="shared" si="3166"/>
        <v>#DIV/0!</v>
      </c>
      <c r="FK155" s="13"/>
      <c r="FL155" s="11"/>
      <c r="FM155" s="39"/>
      <c r="FN155" s="43"/>
      <c r="FO155" s="10"/>
      <c r="FP155" s="11"/>
      <c r="FQ155" s="74">
        <f t="shared" si="3208"/>
        <v>0</v>
      </c>
      <c r="FR155" s="74">
        <f t="shared" si="3208"/>
        <v>0</v>
      </c>
      <c r="FS155" s="11"/>
      <c r="FT155" s="12" t="e">
        <f t="shared" si="3168"/>
        <v>#DIV/0!</v>
      </c>
      <c r="FU155" s="11"/>
      <c r="FV155" s="12" t="e">
        <f t="shared" si="3169"/>
        <v>#DIV/0!</v>
      </c>
      <c r="FW155" s="13"/>
      <c r="FX155" s="11"/>
      <c r="FY155" s="39"/>
      <c r="FZ155" s="43"/>
      <c r="GA155" s="10"/>
      <c r="GB155" s="11"/>
      <c r="GC155" s="74">
        <f t="shared" si="3209"/>
        <v>0</v>
      </c>
      <c r="GD155" s="74">
        <f t="shared" si="3209"/>
        <v>0</v>
      </c>
      <c r="GE155" s="11"/>
      <c r="GF155" s="12" t="e">
        <f t="shared" si="3171"/>
        <v>#DIV/0!</v>
      </c>
      <c r="GG155" s="11"/>
      <c r="GH155" s="12" t="e">
        <f t="shared" si="3172"/>
        <v>#DIV/0!</v>
      </c>
      <c r="GI155" s="13"/>
      <c r="GJ155" s="11"/>
      <c r="GK155" s="39"/>
      <c r="GL155" s="43"/>
      <c r="GM155" s="10"/>
      <c r="GN155" s="11"/>
      <c r="GO155" s="74">
        <f t="shared" si="3210"/>
        <v>0</v>
      </c>
      <c r="GP155" s="74">
        <f t="shared" si="3210"/>
        <v>0</v>
      </c>
      <c r="GQ155" s="11"/>
      <c r="GR155" s="12" t="e">
        <f t="shared" si="3174"/>
        <v>#DIV/0!</v>
      </c>
      <c r="GS155" s="11"/>
      <c r="GT155" s="12" t="e">
        <f t="shared" si="3175"/>
        <v>#DIV/0!</v>
      </c>
      <c r="GU155" s="13"/>
      <c r="GV155" s="11"/>
      <c r="GW155" s="39"/>
      <c r="GX155" s="43"/>
      <c r="GY155" s="10"/>
      <c r="GZ155" s="11"/>
      <c r="HA155" s="74">
        <f t="shared" si="3211"/>
        <v>0</v>
      </c>
      <c r="HB155" s="74">
        <f t="shared" si="3211"/>
        <v>0</v>
      </c>
      <c r="HC155" s="11"/>
      <c r="HD155" s="12" t="e">
        <f t="shared" si="3177"/>
        <v>#DIV/0!</v>
      </c>
      <c r="HE155" s="11"/>
      <c r="HF155" s="12" t="e">
        <f t="shared" si="3178"/>
        <v>#DIV/0!</v>
      </c>
      <c r="HG155" s="13"/>
      <c r="HH155" s="11"/>
      <c r="HI155" s="39"/>
      <c r="HJ155" s="43"/>
      <c r="HK155" s="10">
        <f t="shared" si="3179"/>
        <v>2</v>
      </c>
      <c r="HL155" s="11">
        <f t="shared" si="3180"/>
        <v>0</v>
      </c>
      <c r="HM155" s="11">
        <f t="shared" si="3181"/>
        <v>3220</v>
      </c>
      <c r="HN155" s="11">
        <f t="shared" si="3182"/>
        <v>249</v>
      </c>
      <c r="HO155" s="11">
        <f t="shared" si="3183"/>
        <v>1725</v>
      </c>
      <c r="HP155" s="202">
        <f t="shared" si="3184"/>
        <v>0.5357142857142857</v>
      </c>
      <c r="HQ155" s="15">
        <f t="shared" si="3185"/>
        <v>77</v>
      </c>
      <c r="HR155" s="12">
        <f t="shared" si="3186"/>
        <v>4.4637681159420288E-2</v>
      </c>
      <c r="HS155" s="16">
        <v>69.900000000000006</v>
      </c>
      <c r="HT155" s="17">
        <v>1590</v>
      </c>
      <c r="HU155" s="16">
        <f t="shared" si="3187"/>
        <v>92.173913043478265</v>
      </c>
      <c r="HV155" s="23"/>
      <c r="HW155" s="22">
        <v>82.716049382716051</v>
      </c>
    </row>
    <row r="156" spans="1:231" ht="19.5" thickBot="1" x14ac:dyDescent="0.3">
      <c r="A156" s="211"/>
      <c r="B156" s="42"/>
      <c r="C156" s="26">
        <f t="shared" ref="C156:D156" si="3213">SUM(C149:C155)</f>
        <v>2</v>
      </c>
      <c r="D156" s="27">
        <f t="shared" si="3213"/>
        <v>0</v>
      </c>
      <c r="E156" s="27"/>
      <c r="F156" s="27"/>
      <c r="G156" s="27">
        <f t="shared" ref="G156" si="3214">SUM(G149:G155)</f>
        <v>2231</v>
      </c>
      <c r="H156" s="28">
        <f t="shared" ref="H156" si="3215">((G156+I156)/7)/E155</f>
        <v>0.53792166628933669</v>
      </c>
      <c r="I156" s="27">
        <f t="shared" ref="I156" si="3216">SUM(I149:I155)</f>
        <v>145</v>
      </c>
      <c r="J156" s="28">
        <f t="shared" ref="J156" si="3217">(I156/(I156+G156))</f>
        <v>6.1026936026936027E-2</v>
      </c>
      <c r="K156" s="27"/>
      <c r="L156" s="27"/>
      <c r="M156" s="29" t="e">
        <f t="shared" ref="M156:N156" si="3218">M154/M153*100-100</f>
        <v>#DIV/0!</v>
      </c>
      <c r="N156" s="72">
        <f t="shared" si="3218"/>
        <v>3.9583333333333286</v>
      </c>
      <c r="O156" s="26">
        <f t="shared" ref="O156:P156" si="3219">SUM(O149:O155)</f>
        <v>7</v>
      </c>
      <c r="P156" s="27">
        <f t="shared" si="3219"/>
        <v>0</v>
      </c>
      <c r="Q156" s="27"/>
      <c r="R156" s="27"/>
      <c r="S156" s="27">
        <f t="shared" si="2046"/>
        <v>2145</v>
      </c>
      <c r="T156" s="28">
        <f t="shared" ref="T156" si="3220">((S156+U156)/7)/Q155</f>
        <v>0.5528693528693529</v>
      </c>
      <c r="U156" s="27">
        <f t="shared" si="2048"/>
        <v>119</v>
      </c>
      <c r="V156" s="28">
        <f t="shared" ref="V156" si="3221">(U156/(U156+S156))</f>
        <v>5.2561837455830387E-2</v>
      </c>
      <c r="W156" s="27"/>
      <c r="X156" s="27"/>
      <c r="Y156" s="29" t="e">
        <f t="shared" ref="Y156:Z156" si="3222">Y154/Y153*100-100</f>
        <v>#DIV/0!</v>
      </c>
      <c r="Z156" s="72">
        <f t="shared" si="3222"/>
        <v>8.8770604395604522</v>
      </c>
      <c r="AA156" s="26">
        <f t="shared" ref="AA156:AB156" si="3223">SUM(AA149:AA155)</f>
        <v>2</v>
      </c>
      <c r="AB156" s="27">
        <f t="shared" si="3223"/>
        <v>0</v>
      </c>
      <c r="AC156" s="27"/>
      <c r="AD156" s="27"/>
      <c r="AE156" s="27">
        <f t="shared" si="2052"/>
        <v>2237</v>
      </c>
      <c r="AF156" s="28">
        <f t="shared" ref="AF156" si="3224">((AE156+AG156)/7)/AC155</f>
        <v>0.54096468959150701</v>
      </c>
      <c r="AG156" s="27">
        <f t="shared" si="2054"/>
        <v>107</v>
      </c>
      <c r="AH156" s="28">
        <f t="shared" ref="AH156" si="3225">(AG156/(AG156+AE156))</f>
        <v>4.5648464163822525E-2</v>
      </c>
      <c r="AI156" s="27"/>
      <c r="AJ156" s="27"/>
      <c r="AK156" s="29" t="e">
        <f t="shared" ref="AK156:AL156" si="3226">AK154/AK153*100-100</f>
        <v>#DIV/0!</v>
      </c>
      <c r="AL156" s="72">
        <f t="shared" si="3226"/>
        <v>10.309709821428584</v>
      </c>
      <c r="AM156" s="26">
        <f t="shared" ref="AM156:AN156" si="3227">SUM(AM149:AM155)</f>
        <v>3</v>
      </c>
      <c r="AN156" s="27">
        <f t="shared" si="3227"/>
        <v>0</v>
      </c>
      <c r="AO156" s="27"/>
      <c r="AP156" s="27"/>
      <c r="AQ156" s="27">
        <f t="shared" si="2058"/>
        <v>553</v>
      </c>
      <c r="AR156" s="28">
        <f t="shared" ref="AR156" si="3228">((AQ156+AS156)/7)/AO155</f>
        <v>0.58541458541458535</v>
      </c>
      <c r="AS156" s="27">
        <f t="shared" si="2060"/>
        <v>33</v>
      </c>
      <c r="AT156" s="28">
        <f t="shared" ref="AT156" si="3229">(AS156/(AS156+AQ156))</f>
        <v>5.6313993174061432E-2</v>
      </c>
      <c r="AU156" s="27"/>
      <c r="AV156" s="27"/>
      <c r="AW156" s="29" t="e">
        <f t="shared" ref="AW156:AX156" si="3230">AW154/AW153*100-100</f>
        <v>#DIV/0!</v>
      </c>
      <c r="AX156" s="72">
        <f t="shared" si="3230"/>
        <v>6.7522321428571388</v>
      </c>
      <c r="AY156" s="26">
        <f t="shared" ref="AY156:AZ156" si="3231">SUM(AY149:AY155)</f>
        <v>2</v>
      </c>
      <c r="AZ156" s="27">
        <f t="shared" si="3231"/>
        <v>0</v>
      </c>
      <c r="BA156" s="27"/>
      <c r="BB156" s="27"/>
      <c r="BC156" s="27">
        <f t="shared" si="2064"/>
        <v>1982</v>
      </c>
      <c r="BD156" s="28">
        <f t="shared" ref="BD156" si="3232">((BC156+BE156)/7)/BA155</f>
        <v>0.47915242652084761</v>
      </c>
      <c r="BE156" s="27">
        <f t="shared" si="2066"/>
        <v>121</v>
      </c>
      <c r="BF156" s="28">
        <f t="shared" ref="BF156" si="3233">(BE156/(BE156+BC156))</f>
        <v>5.7536852116024724E-2</v>
      </c>
      <c r="BG156" s="27"/>
      <c r="BH156" s="27"/>
      <c r="BI156" s="29" t="e">
        <f t="shared" ref="BI156:BJ156" si="3234">BI154/BI153*100-100</f>
        <v>#DIV/0!</v>
      </c>
      <c r="BJ156" s="72">
        <f t="shared" si="3234"/>
        <v>8.3705357142857224</v>
      </c>
      <c r="BK156" s="26">
        <f t="shared" ref="BK156:BL156" si="3235">SUM(BK149:BK155)</f>
        <v>4</v>
      </c>
      <c r="BL156" s="27">
        <f t="shared" si="3235"/>
        <v>0</v>
      </c>
      <c r="BM156" s="27"/>
      <c r="BN156" s="27"/>
      <c r="BO156" s="27">
        <f t="shared" si="2070"/>
        <v>2164</v>
      </c>
      <c r="BP156" s="28">
        <f t="shared" ref="BP156" si="3236">((BO156+BQ156)/7)/BM155</f>
        <v>0.524506387921022</v>
      </c>
      <c r="BQ156" s="27">
        <f t="shared" si="2072"/>
        <v>94</v>
      </c>
      <c r="BR156" s="28">
        <f t="shared" ref="BR156" si="3237">(BQ156/(BQ156+BO156))</f>
        <v>4.1629760850310012E-2</v>
      </c>
      <c r="BS156" s="27"/>
      <c r="BT156" s="27"/>
      <c r="BU156" s="29" t="e">
        <f t="shared" ref="BU156:BV156" si="3238">BU154/BU153*100-100</f>
        <v>#DIV/0!</v>
      </c>
      <c r="BV156" s="72">
        <f t="shared" si="3238"/>
        <v>14.761904761904759</v>
      </c>
      <c r="BW156" s="26">
        <f t="shared" ref="BW156:BX156" si="3239">SUM(BW149:BW155)</f>
        <v>0</v>
      </c>
      <c r="BX156" s="27">
        <f t="shared" si="3239"/>
        <v>0</v>
      </c>
      <c r="BY156" s="27"/>
      <c r="BZ156" s="27"/>
      <c r="CA156" s="27">
        <f t="shared" ref="CA156" si="3240">SUM(CA149:CA155)</f>
        <v>0</v>
      </c>
      <c r="CB156" s="28" t="e">
        <f t="shared" ref="CB156" si="3241">((CA156+CC156)/7)/BY155</f>
        <v>#DIV/0!</v>
      </c>
      <c r="CC156" s="27">
        <f t="shared" ref="CC156" si="3242">SUM(CC149:CC155)</f>
        <v>0</v>
      </c>
      <c r="CD156" s="28" t="e">
        <f t="shared" ref="CD156" si="3243">(CC156/(CC156+CA156))</f>
        <v>#DIV/0!</v>
      </c>
      <c r="CE156" s="27"/>
      <c r="CF156" s="27"/>
      <c r="CG156" s="29" t="e">
        <f t="shared" ref="CG156:CH156" si="3244">CG154/CG153*100-100</f>
        <v>#DIV/0!</v>
      </c>
      <c r="CH156" s="72" t="e">
        <f t="shared" si="3244"/>
        <v>#DIV/0!</v>
      </c>
      <c r="CI156" s="26">
        <f t="shared" ref="CI156:CJ156" si="3245">SUM(CI149:CI155)</f>
        <v>0</v>
      </c>
      <c r="CJ156" s="27">
        <f t="shared" si="3245"/>
        <v>0</v>
      </c>
      <c r="CK156" s="27"/>
      <c r="CL156" s="27"/>
      <c r="CM156" s="27">
        <f t="shared" ref="CM156" si="3246">SUM(CM149:CM155)</f>
        <v>0</v>
      </c>
      <c r="CN156" s="28" t="e">
        <f t="shared" ref="CN156" si="3247">((CM156+CO156)/7)/CK155</f>
        <v>#DIV/0!</v>
      </c>
      <c r="CO156" s="27">
        <f t="shared" ref="CO156" si="3248">SUM(CO149:CO155)</f>
        <v>0</v>
      </c>
      <c r="CP156" s="28" t="e">
        <f t="shared" ref="CP156" si="3249">(CO156/(CO156+CM156))</f>
        <v>#DIV/0!</v>
      </c>
      <c r="CQ156" s="27"/>
      <c r="CR156" s="27"/>
      <c r="CS156" s="29" t="e">
        <f t="shared" ref="CS156:CT156" si="3250">CS154/CS153*100-100</f>
        <v>#DIV/0!</v>
      </c>
      <c r="CT156" s="72" t="e">
        <f t="shared" si="3250"/>
        <v>#DIV/0!</v>
      </c>
      <c r="CU156" s="26">
        <f t="shared" ref="CU156:CV156" si="3251">SUM(CU149:CU155)</f>
        <v>0</v>
      </c>
      <c r="CV156" s="27">
        <f t="shared" si="3251"/>
        <v>0</v>
      </c>
      <c r="CW156" s="27"/>
      <c r="CX156" s="27"/>
      <c r="CY156" s="27">
        <f t="shared" ref="CY156" si="3252">SUM(CY149:CY155)</f>
        <v>0</v>
      </c>
      <c r="CZ156" s="28" t="e">
        <f t="shared" ref="CZ156" si="3253">((CY156+DA156)/7)/CW155</f>
        <v>#DIV/0!</v>
      </c>
      <c r="DA156" s="27">
        <f t="shared" ref="DA156" si="3254">SUM(DA149:DA155)</f>
        <v>0</v>
      </c>
      <c r="DB156" s="28" t="e">
        <f t="shared" ref="DB156" si="3255">(DA156/(DA156+CY156))</f>
        <v>#DIV/0!</v>
      </c>
      <c r="DC156" s="27"/>
      <c r="DD156" s="27"/>
      <c r="DE156" s="29" t="e">
        <f t="shared" ref="DE156:DF156" si="3256">DE154/DE153*100-100</f>
        <v>#DIV/0!</v>
      </c>
      <c r="DF156" s="72" t="e">
        <f t="shared" si="3256"/>
        <v>#DIV/0!</v>
      </c>
      <c r="DG156" s="26">
        <f t="shared" ref="DG156:DH156" si="3257">SUM(DG149:DG155)</f>
        <v>0</v>
      </c>
      <c r="DH156" s="27">
        <f t="shared" si="3257"/>
        <v>0</v>
      </c>
      <c r="DI156" s="27"/>
      <c r="DJ156" s="27"/>
      <c r="DK156" s="27">
        <f t="shared" ref="DK156" si="3258">SUM(DK149:DK155)</f>
        <v>0</v>
      </c>
      <c r="DL156" s="28" t="e">
        <f t="shared" ref="DL156" si="3259">((DK156+DM156)/7)/DI155</f>
        <v>#DIV/0!</v>
      </c>
      <c r="DM156" s="27">
        <f t="shared" ref="DM156" si="3260">SUM(DM149:DM155)</f>
        <v>0</v>
      </c>
      <c r="DN156" s="28" t="e">
        <f t="shared" ref="DN156" si="3261">(DM156/(DM156+DK156))</f>
        <v>#DIV/0!</v>
      </c>
      <c r="DO156" s="27"/>
      <c r="DP156" s="27"/>
      <c r="DQ156" s="29" t="e">
        <f t="shared" ref="DQ156:DR156" si="3262">DQ154/DQ153*100-100</f>
        <v>#DIV/0!</v>
      </c>
      <c r="DR156" s="72" t="e">
        <f t="shared" si="3262"/>
        <v>#DIV/0!</v>
      </c>
      <c r="DS156" s="26">
        <f t="shared" ref="DS156:DT156" si="3263">SUM(DS149:DS155)</f>
        <v>0</v>
      </c>
      <c r="DT156" s="27">
        <f t="shared" si="3263"/>
        <v>0</v>
      </c>
      <c r="DU156" s="27"/>
      <c r="DV156" s="27"/>
      <c r="DW156" s="27">
        <f t="shared" ref="DW156" si="3264">SUM(DW149:DW155)</f>
        <v>0</v>
      </c>
      <c r="DX156" s="28" t="e">
        <f t="shared" ref="DX156" si="3265">((DW156+DY156)/7)/DU155</f>
        <v>#DIV/0!</v>
      </c>
      <c r="DY156" s="27">
        <f t="shared" ref="DY156" si="3266">SUM(DY149:DY155)</f>
        <v>0</v>
      </c>
      <c r="DZ156" s="28" t="e">
        <f t="shared" ref="DZ156" si="3267">(DY156/(DY156+DW156))</f>
        <v>#DIV/0!</v>
      </c>
      <c r="EA156" s="27"/>
      <c r="EB156" s="27"/>
      <c r="EC156" s="29" t="e">
        <f t="shared" ref="EC156:ED156" si="3268">EC154/EC153*100-100</f>
        <v>#DIV/0!</v>
      </c>
      <c r="ED156" s="72" t="e">
        <f t="shared" si="3268"/>
        <v>#DIV/0!</v>
      </c>
      <c r="EE156" s="26">
        <f t="shared" ref="EE156:EF156" si="3269">SUM(EE149:EE155)</f>
        <v>0</v>
      </c>
      <c r="EF156" s="27">
        <f t="shared" si="3269"/>
        <v>0</v>
      </c>
      <c r="EG156" s="27"/>
      <c r="EH156" s="27"/>
      <c r="EI156" s="27">
        <f t="shared" ref="EI156" si="3270">SUM(EI149:EI155)</f>
        <v>0</v>
      </c>
      <c r="EJ156" s="28" t="e">
        <f t="shared" ref="EJ156" si="3271">((EI156+EK156)/7)/EG155</f>
        <v>#DIV/0!</v>
      </c>
      <c r="EK156" s="27">
        <f t="shared" ref="EK156" si="3272">SUM(EK149:EK155)</f>
        <v>0</v>
      </c>
      <c r="EL156" s="28" t="e">
        <f t="shared" ref="EL156" si="3273">(EK156/(EK156+EI156))</f>
        <v>#DIV/0!</v>
      </c>
      <c r="EM156" s="27"/>
      <c r="EN156" s="27"/>
      <c r="EO156" s="29" t="e">
        <f t="shared" ref="EO156:EP156" si="3274">EO154/EO153*100-100</f>
        <v>#DIV/0!</v>
      </c>
      <c r="EP156" s="72" t="e">
        <f t="shared" si="3274"/>
        <v>#DIV/0!</v>
      </c>
      <c r="EQ156" s="26">
        <f t="shared" ref="EQ156:ER156" si="3275">SUM(EQ149:EQ155)</f>
        <v>0</v>
      </c>
      <c r="ER156" s="27">
        <f t="shared" si="3275"/>
        <v>0</v>
      </c>
      <c r="ES156" s="27"/>
      <c r="ET156" s="27"/>
      <c r="EU156" s="27">
        <f t="shared" ref="EU156" si="3276">SUM(EU149:EU155)</f>
        <v>0</v>
      </c>
      <c r="EV156" s="28" t="e">
        <f t="shared" ref="EV156" si="3277">((EU156+EW156)/7)/ES155</f>
        <v>#DIV/0!</v>
      </c>
      <c r="EW156" s="27">
        <f t="shared" ref="EW156" si="3278">SUM(EW149:EW155)</f>
        <v>0</v>
      </c>
      <c r="EX156" s="28" t="e">
        <f t="shared" ref="EX156" si="3279">(EW156/(EW156+EU156))</f>
        <v>#DIV/0!</v>
      </c>
      <c r="EY156" s="27"/>
      <c r="EZ156" s="27"/>
      <c r="FA156" s="29" t="e">
        <f t="shared" ref="FA156:FB156" si="3280">FA154/FA153*100-100</f>
        <v>#DIV/0!</v>
      </c>
      <c r="FB156" s="72" t="e">
        <f t="shared" si="3280"/>
        <v>#DIV/0!</v>
      </c>
      <c r="FC156" s="26">
        <f t="shared" ref="FC156:FD156" si="3281">SUM(FC149:FC155)</f>
        <v>0</v>
      </c>
      <c r="FD156" s="27">
        <f t="shared" si="3281"/>
        <v>0</v>
      </c>
      <c r="FE156" s="27"/>
      <c r="FF156" s="27"/>
      <c r="FG156" s="27">
        <f t="shared" ref="FG156" si="3282">SUM(FG149:FG155)</f>
        <v>0</v>
      </c>
      <c r="FH156" s="28" t="e">
        <f t="shared" ref="FH156" si="3283">((FG156+FI156)/7)/FE155</f>
        <v>#DIV/0!</v>
      </c>
      <c r="FI156" s="27">
        <f t="shared" ref="FI156" si="3284">SUM(FI149:FI155)</f>
        <v>0</v>
      </c>
      <c r="FJ156" s="28" t="e">
        <f t="shared" ref="FJ156" si="3285">(FI156/(FI156+FG156))</f>
        <v>#DIV/0!</v>
      </c>
      <c r="FK156" s="27"/>
      <c r="FL156" s="27"/>
      <c r="FM156" s="29" t="e">
        <f t="shared" ref="FM156:FN156" si="3286">FM154/FM153*100-100</f>
        <v>#DIV/0!</v>
      </c>
      <c r="FN156" s="72" t="e">
        <f t="shared" si="3286"/>
        <v>#DIV/0!</v>
      </c>
      <c r="FO156" s="26">
        <f t="shared" ref="FO156:FP156" si="3287">SUM(FO149:FO155)</f>
        <v>0</v>
      </c>
      <c r="FP156" s="27">
        <f t="shared" si="3287"/>
        <v>0</v>
      </c>
      <c r="FQ156" s="27"/>
      <c r="FR156" s="27"/>
      <c r="FS156" s="27">
        <f t="shared" ref="FS156" si="3288">SUM(FS149:FS155)</f>
        <v>0</v>
      </c>
      <c r="FT156" s="28" t="e">
        <f t="shared" ref="FT156" si="3289">((FS156+FU156)/7)/FQ155</f>
        <v>#DIV/0!</v>
      </c>
      <c r="FU156" s="27">
        <f t="shared" ref="FU156" si="3290">SUM(FU149:FU155)</f>
        <v>0</v>
      </c>
      <c r="FV156" s="28" t="e">
        <f t="shared" ref="FV156" si="3291">(FU156/(FU156+FS156))</f>
        <v>#DIV/0!</v>
      </c>
      <c r="FW156" s="27"/>
      <c r="FX156" s="27"/>
      <c r="FY156" s="29" t="e">
        <f t="shared" ref="FY156:FZ156" si="3292">FY154/FY153*100-100</f>
        <v>#DIV/0!</v>
      </c>
      <c r="FZ156" s="72" t="e">
        <f t="shared" si="3292"/>
        <v>#DIV/0!</v>
      </c>
      <c r="GA156" s="26">
        <f t="shared" ref="GA156:GB156" si="3293">SUM(GA149:GA155)</f>
        <v>0</v>
      </c>
      <c r="GB156" s="27">
        <f t="shared" si="3293"/>
        <v>0</v>
      </c>
      <c r="GC156" s="27"/>
      <c r="GD156" s="27"/>
      <c r="GE156" s="27">
        <f t="shared" ref="GE156" si="3294">SUM(GE149:GE155)</f>
        <v>0</v>
      </c>
      <c r="GF156" s="28" t="e">
        <f t="shared" ref="GF156" si="3295">((GE156+GG156)/7)/GC155</f>
        <v>#DIV/0!</v>
      </c>
      <c r="GG156" s="27">
        <f t="shared" ref="GG156" si="3296">SUM(GG149:GG155)</f>
        <v>0</v>
      </c>
      <c r="GH156" s="28" t="e">
        <f t="shared" ref="GH156" si="3297">(GG156/(GG156+GE156))</f>
        <v>#DIV/0!</v>
      </c>
      <c r="GI156" s="27"/>
      <c r="GJ156" s="27"/>
      <c r="GK156" s="29" t="e">
        <f t="shared" ref="GK156:GL156" si="3298">GK154/GK153*100-100</f>
        <v>#DIV/0!</v>
      </c>
      <c r="GL156" s="72" t="e">
        <f t="shared" si="3298"/>
        <v>#DIV/0!</v>
      </c>
      <c r="GM156" s="26">
        <f t="shared" ref="GM156:GN156" si="3299">SUM(GM149:GM155)</f>
        <v>0</v>
      </c>
      <c r="GN156" s="27">
        <f t="shared" si="3299"/>
        <v>0</v>
      </c>
      <c r="GO156" s="27"/>
      <c r="GP156" s="27"/>
      <c r="GQ156" s="27">
        <f t="shared" ref="GQ156" si="3300">SUM(GQ149:GQ155)</f>
        <v>0</v>
      </c>
      <c r="GR156" s="28" t="e">
        <f t="shared" ref="GR156" si="3301">((GQ156+GS156)/7)/GO155</f>
        <v>#DIV/0!</v>
      </c>
      <c r="GS156" s="27">
        <f t="shared" ref="GS156" si="3302">SUM(GS149:GS155)</f>
        <v>0</v>
      </c>
      <c r="GT156" s="28" t="e">
        <f t="shared" ref="GT156" si="3303">(GS156/(GS156+GQ156))</f>
        <v>#DIV/0!</v>
      </c>
      <c r="GU156" s="27"/>
      <c r="GV156" s="27"/>
      <c r="GW156" s="29" t="e">
        <f t="shared" ref="GW156:GX156" si="3304">GW154/GW153*100-100</f>
        <v>#DIV/0!</v>
      </c>
      <c r="GX156" s="72" t="e">
        <f t="shared" si="3304"/>
        <v>#DIV/0!</v>
      </c>
      <c r="GY156" s="26">
        <f t="shared" ref="GY156:GZ156" si="3305">SUM(GY149:GY155)</f>
        <v>0</v>
      </c>
      <c r="GZ156" s="27">
        <f t="shared" si="3305"/>
        <v>0</v>
      </c>
      <c r="HA156" s="27"/>
      <c r="HB156" s="27"/>
      <c r="HC156" s="27">
        <f t="shared" ref="HC156" si="3306">SUM(HC149:HC155)</f>
        <v>0</v>
      </c>
      <c r="HD156" s="28" t="e">
        <f t="shared" ref="HD156" si="3307">((HC156+HE156)/7)/HA155</f>
        <v>#DIV/0!</v>
      </c>
      <c r="HE156" s="27">
        <f t="shared" ref="HE156" si="3308">SUM(HE149:HE155)</f>
        <v>0</v>
      </c>
      <c r="HF156" s="28" t="e">
        <f t="shared" ref="HF156" si="3309">(HE156/(HE156+HC156))</f>
        <v>#DIV/0!</v>
      </c>
      <c r="HG156" s="27"/>
      <c r="HH156" s="27"/>
      <c r="HI156" s="29" t="e">
        <f t="shared" ref="HI156:HJ156" si="3310">HI154/HI153*100-100</f>
        <v>#DIV/0!</v>
      </c>
      <c r="HJ156" s="72" t="e">
        <f t="shared" si="3310"/>
        <v>#DIV/0!</v>
      </c>
      <c r="HK156" s="26">
        <f t="shared" si="3179"/>
        <v>20</v>
      </c>
      <c r="HL156" s="27">
        <f t="shared" si="3180"/>
        <v>0</v>
      </c>
      <c r="HM156" s="27"/>
      <c r="HN156" s="27"/>
      <c r="HO156" s="27">
        <f t="shared" si="3183"/>
        <v>11931</v>
      </c>
      <c r="HP156" s="203">
        <f t="shared" ref="HP156" si="3311">+((HO156)/HM155)/7</f>
        <v>0.52932564330079857</v>
      </c>
      <c r="HQ156" s="62">
        <f t="shared" si="3185"/>
        <v>619</v>
      </c>
      <c r="HR156" s="52">
        <f t="shared" si="3186"/>
        <v>5.1881652837146928E-2</v>
      </c>
      <c r="HS156" s="53">
        <f t="shared" si="2148"/>
        <v>68.900000000000006</v>
      </c>
      <c r="HT156" s="54">
        <f t="shared" si="2149"/>
        <v>10890</v>
      </c>
      <c r="HU156" s="53">
        <f t="shared" si="2150"/>
        <v>91.250712893271483</v>
      </c>
      <c r="HV156" s="63" t="e">
        <f>HV154/HV153*100-100</f>
        <v>#DIV/0!</v>
      </c>
      <c r="HW156" s="72">
        <f>HW154/HW153*100-100</f>
        <v>9.0415564373897723</v>
      </c>
    </row>
    <row r="157" spans="1:231" ht="19.5" thickBot="1" x14ac:dyDescent="0.3">
      <c r="A157" s="56"/>
      <c r="B157" s="81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5">
        <f t="shared" ref="HK157:HL157" si="3312">HK156/HM146</f>
        <v>6.1728395061728392E-3</v>
      </c>
      <c r="HL157" s="68">
        <f t="shared" si="3312"/>
        <v>0</v>
      </c>
      <c r="HM157" s="45"/>
      <c r="HN157" s="45"/>
      <c r="HO157" s="45"/>
      <c r="HP157" s="207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210">
        <v>42</v>
      </c>
      <c r="B158" s="73">
        <f t="shared" ref="B158" si="3313">B155+1</f>
        <v>44624</v>
      </c>
      <c r="C158" s="33"/>
      <c r="D158" s="34"/>
      <c r="E158" s="34">
        <f t="shared" ref="E158:F158" si="3314">E155-C158</f>
        <v>631</v>
      </c>
      <c r="F158" s="34">
        <f t="shared" si="3314"/>
        <v>46</v>
      </c>
      <c r="G158" s="34">
        <v>305</v>
      </c>
      <c r="H158" s="35">
        <f t="shared" ref="H158:H164" si="3315">((G158+I158)/E158)</f>
        <v>0.51030110935023776</v>
      </c>
      <c r="I158" s="34">
        <v>17</v>
      </c>
      <c r="J158" s="35">
        <f t="shared" ref="J158:J164" si="3316">I158/(G158+I158)</f>
        <v>5.2795031055900624E-2</v>
      </c>
      <c r="K158" s="36"/>
      <c r="L158" s="34"/>
      <c r="M158" s="34"/>
      <c r="N158" s="37"/>
      <c r="O158" s="33">
        <v>1</v>
      </c>
      <c r="P158" s="34"/>
      <c r="Q158" s="34">
        <f t="shared" ref="Q158" si="3317">Q155-O158</f>
        <v>584</v>
      </c>
      <c r="R158" s="34">
        <f t="shared" ref="R158" si="3318">R155-P158</f>
        <v>47</v>
      </c>
      <c r="S158" s="34">
        <v>302</v>
      </c>
      <c r="T158" s="35">
        <f t="shared" ref="T158:T164" si="3319">((S158+U158)/Q158)</f>
        <v>0.53595890410958902</v>
      </c>
      <c r="U158" s="34">
        <v>11</v>
      </c>
      <c r="V158" s="35">
        <f t="shared" ref="V158:V164" si="3320">U158/(S158+U158)</f>
        <v>3.5143769968051117E-2</v>
      </c>
      <c r="W158" s="36"/>
      <c r="X158" s="34"/>
      <c r="Y158" s="34"/>
      <c r="Z158" s="37"/>
      <c r="AA158" s="33"/>
      <c r="AB158" s="34"/>
      <c r="AC158" s="34">
        <f t="shared" ref="AC158" si="3321">AC155-AA158</f>
        <v>619</v>
      </c>
      <c r="AD158" s="34">
        <f t="shared" ref="AD158" si="3322">AD155-AB158</f>
        <v>48</v>
      </c>
      <c r="AE158" s="34">
        <v>292</v>
      </c>
      <c r="AF158" s="35">
        <f t="shared" ref="AF158:AF164" si="3323">((AE158+AG158)/AC158)</f>
        <v>0.49273021001615508</v>
      </c>
      <c r="AG158" s="34">
        <v>13</v>
      </c>
      <c r="AH158" s="35">
        <f t="shared" ref="AH158:AH164" si="3324">AG158/(AE158+AG158)</f>
        <v>4.2622950819672129E-2</v>
      </c>
      <c r="AI158" s="36"/>
      <c r="AJ158" s="34"/>
      <c r="AK158" s="34"/>
      <c r="AL158" s="37"/>
      <c r="AM158" s="33"/>
      <c r="AN158" s="34"/>
      <c r="AO158" s="34">
        <f t="shared" ref="AO158" si="3325">AO155-AM158</f>
        <v>143</v>
      </c>
      <c r="AP158" s="34">
        <f t="shared" ref="AP158" si="3326">AP155-AN158</f>
        <v>12</v>
      </c>
      <c r="AQ158" s="34">
        <v>59</v>
      </c>
      <c r="AR158" s="35">
        <f t="shared" ref="AR158:AR164" si="3327">((AQ158+AS158)/AO158)</f>
        <v>0.44055944055944057</v>
      </c>
      <c r="AS158" s="34">
        <v>4</v>
      </c>
      <c r="AT158" s="35">
        <f t="shared" ref="AT158:AT164" si="3328">AS158/(AQ158+AS158)</f>
        <v>6.3492063492063489E-2</v>
      </c>
      <c r="AU158" s="36"/>
      <c r="AV158" s="34"/>
      <c r="AW158" s="34"/>
      <c r="AX158" s="37"/>
      <c r="AY158" s="33"/>
      <c r="AZ158" s="34"/>
      <c r="BA158" s="34">
        <f t="shared" ref="BA158" si="3329">BA155-AY158</f>
        <v>627</v>
      </c>
      <c r="BB158" s="34">
        <f t="shared" ref="BB158" si="3330">BB155-AZ158</f>
        <v>48</v>
      </c>
      <c r="BC158" s="34">
        <v>271</v>
      </c>
      <c r="BD158" s="35">
        <f t="shared" ref="BD158:BD164" si="3331">((BC158+BE158)/BA158)</f>
        <v>0.45773524720893144</v>
      </c>
      <c r="BE158" s="34">
        <v>16</v>
      </c>
      <c r="BF158" s="35">
        <f t="shared" ref="BF158:BF164" si="3332">BE158/(BC158+BE158)</f>
        <v>5.5749128919860627E-2</v>
      </c>
      <c r="BG158" s="36"/>
      <c r="BH158" s="34"/>
      <c r="BI158" s="34"/>
      <c r="BJ158" s="37"/>
      <c r="BK158" s="33"/>
      <c r="BL158" s="34"/>
      <c r="BM158" s="34">
        <f t="shared" ref="BM158" si="3333">BM155-BK158</f>
        <v>615</v>
      </c>
      <c r="BN158" s="34">
        <f t="shared" ref="BN158" si="3334">BN155-BL158</f>
        <v>48</v>
      </c>
      <c r="BO158" s="34">
        <v>292</v>
      </c>
      <c r="BP158" s="35">
        <f t="shared" ref="BP158:BP164" si="3335">((BO158+BQ158)/BM158)</f>
        <v>0.49268292682926829</v>
      </c>
      <c r="BQ158" s="34">
        <v>11</v>
      </c>
      <c r="BR158" s="35">
        <f t="shared" ref="BR158:BR164" si="3336">BQ158/(BO158+BQ158)</f>
        <v>3.6303630363036306E-2</v>
      </c>
      <c r="BS158" s="36"/>
      <c r="BT158" s="34"/>
      <c r="BU158" s="34"/>
      <c r="BV158" s="37"/>
      <c r="BW158" s="33"/>
      <c r="BX158" s="34"/>
      <c r="BY158" s="34">
        <f t="shared" ref="BY158:BZ158" si="3337">BY155-BW158</f>
        <v>0</v>
      </c>
      <c r="BZ158" s="34">
        <f t="shared" si="3337"/>
        <v>0</v>
      </c>
      <c r="CA158" s="34"/>
      <c r="CB158" s="35" t="e">
        <f t="shared" ref="CB158:CB164" si="3338">((CA158+CC158)/BY158)</f>
        <v>#DIV/0!</v>
      </c>
      <c r="CC158" s="34"/>
      <c r="CD158" s="35" t="e">
        <f t="shared" ref="CD158:CD164" si="3339">CC158/(CA158+CC158)</f>
        <v>#DIV/0!</v>
      </c>
      <c r="CE158" s="36"/>
      <c r="CF158" s="34"/>
      <c r="CG158" s="34"/>
      <c r="CH158" s="37"/>
      <c r="CI158" s="33"/>
      <c r="CJ158" s="34"/>
      <c r="CK158" s="34">
        <f t="shared" ref="CK158:CL158" si="3340">CK155-CI158</f>
        <v>0</v>
      </c>
      <c r="CL158" s="34">
        <f t="shared" si="3340"/>
        <v>0</v>
      </c>
      <c r="CM158" s="34"/>
      <c r="CN158" s="35" t="e">
        <f t="shared" ref="CN158:CN164" si="3341">((CM158+CO158)/CK158)</f>
        <v>#DIV/0!</v>
      </c>
      <c r="CO158" s="34"/>
      <c r="CP158" s="35" t="e">
        <f t="shared" ref="CP158:CP164" si="3342">CO158/(CM158+CO158)</f>
        <v>#DIV/0!</v>
      </c>
      <c r="CQ158" s="36"/>
      <c r="CR158" s="34"/>
      <c r="CS158" s="34"/>
      <c r="CT158" s="37"/>
      <c r="CU158" s="33"/>
      <c r="CV158" s="34"/>
      <c r="CW158" s="34">
        <f t="shared" ref="CW158:CX158" si="3343">CW155-CU158</f>
        <v>0</v>
      </c>
      <c r="CX158" s="34">
        <f t="shared" si="3343"/>
        <v>0</v>
      </c>
      <c r="CY158" s="34"/>
      <c r="CZ158" s="35" t="e">
        <f t="shared" ref="CZ158:CZ164" si="3344">((CY158+DA158)/CW158)</f>
        <v>#DIV/0!</v>
      </c>
      <c r="DA158" s="34"/>
      <c r="DB158" s="35" t="e">
        <f t="shared" ref="DB158:DB164" si="3345">DA158/(CY158+DA158)</f>
        <v>#DIV/0!</v>
      </c>
      <c r="DC158" s="36"/>
      <c r="DD158" s="34"/>
      <c r="DE158" s="34"/>
      <c r="DF158" s="37"/>
      <c r="DG158" s="33"/>
      <c r="DH158" s="34"/>
      <c r="DI158" s="34">
        <f t="shared" ref="DI158:DJ158" si="3346">DI155-DG158</f>
        <v>0</v>
      </c>
      <c r="DJ158" s="34">
        <f t="shared" si="3346"/>
        <v>0</v>
      </c>
      <c r="DK158" s="34"/>
      <c r="DL158" s="35" t="e">
        <f t="shared" ref="DL158:DL164" si="3347">((DK158+DM158)/DI158)</f>
        <v>#DIV/0!</v>
      </c>
      <c r="DM158" s="34"/>
      <c r="DN158" s="35" t="e">
        <f t="shared" ref="DN158:DN164" si="3348">DM158/(DK158+DM158)</f>
        <v>#DIV/0!</v>
      </c>
      <c r="DO158" s="36"/>
      <c r="DP158" s="34"/>
      <c r="DQ158" s="34"/>
      <c r="DR158" s="37"/>
      <c r="DS158" s="33"/>
      <c r="DT158" s="34"/>
      <c r="DU158" s="34">
        <f t="shared" ref="DU158:DV158" si="3349">DU155-DS158</f>
        <v>0</v>
      </c>
      <c r="DV158" s="34">
        <f t="shared" si="3349"/>
        <v>0</v>
      </c>
      <c r="DW158" s="34"/>
      <c r="DX158" s="35" t="e">
        <f t="shared" ref="DX158:DX164" si="3350">((DW158+DY158)/DU158)</f>
        <v>#DIV/0!</v>
      </c>
      <c r="DY158" s="34"/>
      <c r="DZ158" s="35" t="e">
        <f t="shared" ref="DZ158:DZ164" si="3351">DY158/(DW158+DY158)</f>
        <v>#DIV/0!</v>
      </c>
      <c r="EA158" s="36"/>
      <c r="EB158" s="34"/>
      <c r="EC158" s="34"/>
      <c r="ED158" s="37"/>
      <c r="EE158" s="33"/>
      <c r="EF158" s="34"/>
      <c r="EG158" s="34">
        <f t="shared" ref="EG158:EH158" si="3352">EG155-EE158</f>
        <v>0</v>
      </c>
      <c r="EH158" s="34">
        <f t="shared" si="3352"/>
        <v>0</v>
      </c>
      <c r="EI158" s="34"/>
      <c r="EJ158" s="35" t="e">
        <f t="shared" ref="EJ158:EJ164" si="3353">((EI158+EK158)/EG158)</f>
        <v>#DIV/0!</v>
      </c>
      <c r="EK158" s="34"/>
      <c r="EL158" s="35" t="e">
        <f t="shared" ref="EL158:EL164" si="3354">EK158/(EI158+EK158)</f>
        <v>#DIV/0!</v>
      </c>
      <c r="EM158" s="36"/>
      <c r="EN158" s="34"/>
      <c r="EO158" s="34"/>
      <c r="EP158" s="37"/>
      <c r="EQ158" s="33"/>
      <c r="ER158" s="34"/>
      <c r="ES158" s="34">
        <f t="shared" ref="ES158:ET158" si="3355">ES155-EQ158</f>
        <v>0</v>
      </c>
      <c r="ET158" s="34">
        <f t="shared" si="3355"/>
        <v>0</v>
      </c>
      <c r="EU158" s="34"/>
      <c r="EV158" s="35" t="e">
        <f t="shared" ref="EV158:EV164" si="3356">((EU158+EW158)/ES158)</f>
        <v>#DIV/0!</v>
      </c>
      <c r="EW158" s="34"/>
      <c r="EX158" s="35" t="e">
        <f t="shared" ref="EX158:EX164" si="3357">EW158/(EU158+EW158)</f>
        <v>#DIV/0!</v>
      </c>
      <c r="EY158" s="36"/>
      <c r="EZ158" s="34"/>
      <c r="FA158" s="34"/>
      <c r="FB158" s="37"/>
      <c r="FC158" s="33"/>
      <c r="FD158" s="34"/>
      <c r="FE158" s="34">
        <f t="shared" ref="FE158:FF158" si="3358">FE155-FC158</f>
        <v>0</v>
      </c>
      <c r="FF158" s="34">
        <f t="shared" si="3358"/>
        <v>0</v>
      </c>
      <c r="FG158" s="34"/>
      <c r="FH158" s="35" t="e">
        <f t="shared" ref="FH158:FH164" si="3359">((FG158+FI158)/FE158)</f>
        <v>#DIV/0!</v>
      </c>
      <c r="FI158" s="34"/>
      <c r="FJ158" s="35" t="e">
        <f t="shared" ref="FJ158:FJ164" si="3360">FI158/(FG158+FI158)</f>
        <v>#DIV/0!</v>
      </c>
      <c r="FK158" s="36"/>
      <c r="FL158" s="34"/>
      <c r="FM158" s="34"/>
      <c r="FN158" s="37"/>
      <c r="FO158" s="33"/>
      <c r="FP158" s="34"/>
      <c r="FQ158" s="34">
        <f t="shared" ref="FQ158:FR158" si="3361">FQ155-FO158</f>
        <v>0</v>
      </c>
      <c r="FR158" s="34">
        <f t="shared" si="3361"/>
        <v>0</v>
      </c>
      <c r="FS158" s="34"/>
      <c r="FT158" s="35" t="e">
        <f t="shared" ref="FT158:FT164" si="3362">((FS158+FU158)/FQ158)</f>
        <v>#DIV/0!</v>
      </c>
      <c r="FU158" s="34"/>
      <c r="FV158" s="35" t="e">
        <f t="shared" ref="FV158:FV164" si="3363">FU158/(FS158+FU158)</f>
        <v>#DIV/0!</v>
      </c>
      <c r="FW158" s="36"/>
      <c r="FX158" s="34"/>
      <c r="FY158" s="34"/>
      <c r="FZ158" s="37"/>
      <c r="GA158" s="33"/>
      <c r="GB158" s="34"/>
      <c r="GC158" s="34">
        <f t="shared" ref="GC158:GD158" si="3364">GC155-GA158</f>
        <v>0</v>
      </c>
      <c r="GD158" s="34">
        <f t="shared" si="3364"/>
        <v>0</v>
      </c>
      <c r="GE158" s="34"/>
      <c r="GF158" s="35" t="e">
        <f t="shared" ref="GF158:GF164" si="3365">((GE158+GG158)/GC158)</f>
        <v>#DIV/0!</v>
      </c>
      <c r="GG158" s="34"/>
      <c r="GH158" s="35" t="e">
        <f t="shared" ref="GH158:GH164" si="3366">GG158/(GE158+GG158)</f>
        <v>#DIV/0!</v>
      </c>
      <c r="GI158" s="36"/>
      <c r="GJ158" s="34"/>
      <c r="GK158" s="34"/>
      <c r="GL158" s="37"/>
      <c r="GM158" s="33"/>
      <c r="GN158" s="34"/>
      <c r="GO158" s="34">
        <f t="shared" ref="GO158:GP158" si="3367">GO155-GM158</f>
        <v>0</v>
      </c>
      <c r="GP158" s="34">
        <f t="shared" si="3367"/>
        <v>0</v>
      </c>
      <c r="GQ158" s="34"/>
      <c r="GR158" s="35" t="e">
        <f t="shared" ref="GR158:GR164" si="3368">((GQ158+GS158)/GO158)</f>
        <v>#DIV/0!</v>
      </c>
      <c r="GS158" s="34"/>
      <c r="GT158" s="35" t="e">
        <f t="shared" ref="GT158:GT164" si="3369">GS158/(GQ158+GS158)</f>
        <v>#DIV/0!</v>
      </c>
      <c r="GU158" s="36"/>
      <c r="GV158" s="34"/>
      <c r="GW158" s="34"/>
      <c r="GX158" s="37"/>
      <c r="GY158" s="33"/>
      <c r="GZ158" s="34"/>
      <c r="HA158" s="34">
        <f t="shared" ref="HA158:HB158" si="3370">HA155-GY158</f>
        <v>0</v>
      </c>
      <c r="HB158" s="34">
        <f t="shared" si="3370"/>
        <v>0</v>
      </c>
      <c r="HC158" s="34"/>
      <c r="HD158" s="35" t="e">
        <f t="shared" ref="HD158:HD164" si="3371">((HC158+HE158)/HA158)</f>
        <v>#DIV/0!</v>
      </c>
      <c r="HE158" s="34"/>
      <c r="HF158" s="35" t="e">
        <f t="shared" ref="HF158:HF164" si="3372">HE158/(HC158+HE158)</f>
        <v>#DIV/0!</v>
      </c>
      <c r="HG158" s="36"/>
      <c r="HH158" s="34"/>
      <c r="HI158" s="34"/>
      <c r="HJ158" s="37"/>
      <c r="HK158" s="33">
        <f t="shared" ref="HK158:HK165" si="3373">+C158+O158+AA158+AM158+AY158+BK158+BW158+CI158+CU158+DG158+DS158+EE158+EQ158+FC158+FO158+GA158+GM158+GY158</f>
        <v>1</v>
      </c>
      <c r="HL158" s="34">
        <f t="shared" ref="HL158:HL165" si="3374">+D158+P158+AB158+AN158+AZ158+BL158+BX158+CJ158+CV158+DH158+DT158+EF158+ER158+FD158+FP158+GB158+GN158+GZ158</f>
        <v>0</v>
      </c>
      <c r="HM158" s="34">
        <f t="shared" ref="HM158:HM164" si="3375">+E158+Q158+AC158+AO158+BA158+BM158+BY158+CK158+CW158+DI158+DU158+EG158+ES158+FE158+FQ158+GC158+GO158+HA158</f>
        <v>3219</v>
      </c>
      <c r="HN158" s="34">
        <f t="shared" ref="HN158:HN164" si="3376">+F158+R158+AD158+AP158+BB158+BN158+BZ158+CL158+CX158+DJ158+DV158+EH158+ET158+FF158+FR158+GD158+GP158+HB158</f>
        <v>249</v>
      </c>
      <c r="HO158" s="34">
        <f t="shared" ref="HO158:HO165" si="3377">+G158+S158+AE158+AQ158+BC158+BO158+CA158+CM158+CY158+DK158+DW158+EI158+EU158+FG158+FS158+GE158+GQ158+HC158+I158+U158+AG158+AS158+BE158+BQ158+CC158+CO158+DA158+DM158+DY158+EK158+EW158+FI158+FU158+GG158+GS158+HE158</f>
        <v>1593</v>
      </c>
      <c r="HP158" s="201">
        <f t="shared" ref="HP158:HP164" si="3378">+(HO158)/HM158</f>
        <v>0.49487418452935694</v>
      </c>
      <c r="HQ158" s="48">
        <f t="shared" ref="HQ158:HQ165" si="3379">+I158+U158+AG158+AS158+BE158+BQ158+CC158+CO158+DA158+DM158+DY158+EK158+EW158+FI158+FU158+GG158+GS158+HE158</f>
        <v>72</v>
      </c>
      <c r="HR158" s="35">
        <f t="shared" ref="HR158:HR165" si="3380">+(HQ158/(HO158))</f>
        <v>4.519774011299435E-2</v>
      </c>
      <c r="HS158" s="49">
        <v>69.5</v>
      </c>
      <c r="HT158" s="50">
        <v>1475</v>
      </c>
      <c r="HU158" s="49">
        <f t="shared" ref="HU158:HU164" si="3381">+HT158/HO158*100</f>
        <v>92.592592592592595</v>
      </c>
      <c r="HV158" s="48"/>
      <c r="HW158" s="37"/>
    </row>
    <row r="159" spans="1:231" ht="18.75" x14ac:dyDescent="0.25">
      <c r="A159" s="211"/>
      <c r="B159" s="41">
        <f t="shared" si="3212"/>
        <v>44625</v>
      </c>
      <c r="C159" s="10">
        <v>1</v>
      </c>
      <c r="D159" s="11"/>
      <c r="E159" s="74">
        <f t="shared" ref="E159:E164" si="3382">E158-C159</f>
        <v>630</v>
      </c>
      <c r="F159" s="74">
        <f t="shared" ref="F159:F164" si="3383">F158-D159</f>
        <v>46</v>
      </c>
      <c r="G159" s="11">
        <v>339</v>
      </c>
      <c r="H159" s="12">
        <f t="shared" si="3315"/>
        <v>0.58253968253968258</v>
      </c>
      <c r="I159" s="11">
        <v>28</v>
      </c>
      <c r="J159" s="12">
        <f t="shared" si="3316"/>
        <v>7.6294277929155316E-2</v>
      </c>
      <c r="K159" s="13"/>
      <c r="L159" s="11"/>
      <c r="M159" s="11"/>
      <c r="N159" s="14"/>
      <c r="O159" s="10">
        <v>1</v>
      </c>
      <c r="P159" s="11"/>
      <c r="Q159" s="74">
        <f t="shared" ref="Q159:Q164" si="3384">Q158-O159</f>
        <v>583</v>
      </c>
      <c r="R159" s="74">
        <f t="shared" ref="R159:R164" si="3385">R158-P159</f>
        <v>47</v>
      </c>
      <c r="S159" s="11">
        <v>307</v>
      </c>
      <c r="T159" s="12">
        <f t="shared" si="3319"/>
        <v>0.54716981132075471</v>
      </c>
      <c r="U159" s="11">
        <v>12</v>
      </c>
      <c r="V159" s="12">
        <f t="shared" si="3320"/>
        <v>3.7617554858934171E-2</v>
      </c>
      <c r="W159" s="13"/>
      <c r="X159" s="11"/>
      <c r="Y159" s="11"/>
      <c r="Z159" s="14"/>
      <c r="AA159" s="10"/>
      <c r="AB159" s="11"/>
      <c r="AC159" s="74">
        <f t="shared" ref="AC159:AC164" si="3386">AC158-AA159</f>
        <v>619</v>
      </c>
      <c r="AD159" s="74">
        <f t="shared" ref="AD159:AD164" si="3387">AD158-AB159</f>
        <v>48</v>
      </c>
      <c r="AE159" s="11">
        <v>322</v>
      </c>
      <c r="AF159" s="12">
        <f t="shared" si="3323"/>
        <v>0.54281098546042006</v>
      </c>
      <c r="AG159" s="11">
        <v>14</v>
      </c>
      <c r="AH159" s="12">
        <f t="shared" si="3324"/>
        <v>4.1666666666666664E-2</v>
      </c>
      <c r="AI159" s="13"/>
      <c r="AJ159" s="11"/>
      <c r="AK159" s="11"/>
      <c r="AL159" s="14"/>
      <c r="AM159" s="10"/>
      <c r="AN159" s="11"/>
      <c r="AO159" s="74">
        <f t="shared" ref="AO159:AO164" si="3388">AO158-AM159</f>
        <v>143</v>
      </c>
      <c r="AP159" s="74">
        <f t="shared" ref="AP159:AP164" si="3389">AP158-AN159</f>
        <v>12</v>
      </c>
      <c r="AQ159" s="11">
        <v>85</v>
      </c>
      <c r="AR159" s="12">
        <f t="shared" si="3327"/>
        <v>0.60839160839160844</v>
      </c>
      <c r="AS159" s="11">
        <v>2</v>
      </c>
      <c r="AT159" s="12">
        <f t="shared" si="3328"/>
        <v>2.2988505747126436E-2</v>
      </c>
      <c r="AU159" s="13"/>
      <c r="AV159" s="11"/>
      <c r="AW159" s="11"/>
      <c r="AX159" s="14"/>
      <c r="AY159" s="10"/>
      <c r="AZ159" s="11"/>
      <c r="BA159" s="74">
        <f t="shared" ref="BA159:BA164" si="3390">BA158-AY159</f>
        <v>627</v>
      </c>
      <c r="BB159" s="74">
        <f t="shared" ref="BB159:BB164" si="3391">BB158-AZ159</f>
        <v>48</v>
      </c>
      <c r="BC159" s="11">
        <v>294</v>
      </c>
      <c r="BD159" s="12">
        <f t="shared" si="3331"/>
        <v>0.49601275917065391</v>
      </c>
      <c r="BE159" s="11">
        <v>17</v>
      </c>
      <c r="BF159" s="12">
        <f t="shared" si="3332"/>
        <v>5.4662379421221867E-2</v>
      </c>
      <c r="BG159" s="13"/>
      <c r="BH159" s="11"/>
      <c r="BI159" s="11"/>
      <c r="BJ159" s="14"/>
      <c r="BK159" s="10"/>
      <c r="BL159" s="11"/>
      <c r="BM159" s="74">
        <f t="shared" ref="BM159:BM164" si="3392">BM158-BK159</f>
        <v>615</v>
      </c>
      <c r="BN159" s="74">
        <f t="shared" ref="BN159:BN164" si="3393">BN158-BL159</f>
        <v>48</v>
      </c>
      <c r="BO159" s="11">
        <v>298</v>
      </c>
      <c r="BP159" s="12">
        <f t="shared" si="3335"/>
        <v>0.52032520325203258</v>
      </c>
      <c r="BQ159" s="11">
        <v>22</v>
      </c>
      <c r="BR159" s="12">
        <f t="shared" si="3336"/>
        <v>6.8750000000000006E-2</v>
      </c>
      <c r="BS159" s="13"/>
      <c r="BT159" s="11"/>
      <c r="BU159" s="11"/>
      <c r="BV159" s="14"/>
      <c r="BW159" s="10"/>
      <c r="BX159" s="11"/>
      <c r="BY159" s="74">
        <f t="shared" ref="BY159:BZ164" si="3394">BY158-BW159</f>
        <v>0</v>
      </c>
      <c r="BZ159" s="74">
        <f t="shared" si="3394"/>
        <v>0</v>
      </c>
      <c r="CA159" s="11"/>
      <c r="CB159" s="12" t="e">
        <f t="shared" si="3338"/>
        <v>#DIV/0!</v>
      </c>
      <c r="CC159" s="11"/>
      <c r="CD159" s="12" t="e">
        <f t="shared" si="3339"/>
        <v>#DIV/0!</v>
      </c>
      <c r="CE159" s="13"/>
      <c r="CF159" s="11"/>
      <c r="CG159" s="11"/>
      <c r="CH159" s="14"/>
      <c r="CI159" s="10"/>
      <c r="CJ159" s="11"/>
      <c r="CK159" s="74">
        <f t="shared" ref="CK159:CL164" si="3395">CK158-CI159</f>
        <v>0</v>
      </c>
      <c r="CL159" s="74">
        <f t="shared" si="3395"/>
        <v>0</v>
      </c>
      <c r="CM159" s="11"/>
      <c r="CN159" s="12" t="e">
        <f t="shared" si="3341"/>
        <v>#DIV/0!</v>
      </c>
      <c r="CO159" s="11"/>
      <c r="CP159" s="12" t="e">
        <f t="shared" si="3342"/>
        <v>#DIV/0!</v>
      </c>
      <c r="CQ159" s="13"/>
      <c r="CR159" s="11"/>
      <c r="CS159" s="11"/>
      <c r="CT159" s="14"/>
      <c r="CU159" s="10"/>
      <c r="CV159" s="11"/>
      <c r="CW159" s="74">
        <f t="shared" ref="CW159:CX164" si="3396">CW158-CU159</f>
        <v>0</v>
      </c>
      <c r="CX159" s="74">
        <f t="shared" si="3396"/>
        <v>0</v>
      </c>
      <c r="CY159" s="11"/>
      <c r="CZ159" s="12" t="e">
        <f t="shared" si="3344"/>
        <v>#DIV/0!</v>
      </c>
      <c r="DA159" s="11"/>
      <c r="DB159" s="12" t="e">
        <f t="shared" si="3345"/>
        <v>#DIV/0!</v>
      </c>
      <c r="DC159" s="13"/>
      <c r="DD159" s="11"/>
      <c r="DE159" s="11"/>
      <c r="DF159" s="14"/>
      <c r="DG159" s="10"/>
      <c r="DH159" s="11"/>
      <c r="DI159" s="74">
        <f t="shared" ref="DI159:DJ164" si="3397">DI158-DG159</f>
        <v>0</v>
      </c>
      <c r="DJ159" s="74">
        <f t="shared" si="3397"/>
        <v>0</v>
      </c>
      <c r="DK159" s="11"/>
      <c r="DL159" s="12" t="e">
        <f t="shared" si="3347"/>
        <v>#DIV/0!</v>
      </c>
      <c r="DM159" s="11"/>
      <c r="DN159" s="12" t="e">
        <f t="shared" si="3348"/>
        <v>#DIV/0!</v>
      </c>
      <c r="DO159" s="13"/>
      <c r="DP159" s="11"/>
      <c r="DQ159" s="11"/>
      <c r="DR159" s="14"/>
      <c r="DS159" s="10"/>
      <c r="DT159" s="11"/>
      <c r="DU159" s="74">
        <f t="shared" ref="DU159:DV164" si="3398">DU158-DS159</f>
        <v>0</v>
      </c>
      <c r="DV159" s="74">
        <f t="shared" si="3398"/>
        <v>0</v>
      </c>
      <c r="DW159" s="11"/>
      <c r="DX159" s="12" t="e">
        <f t="shared" si="3350"/>
        <v>#DIV/0!</v>
      </c>
      <c r="DY159" s="11"/>
      <c r="DZ159" s="12" t="e">
        <f t="shared" si="3351"/>
        <v>#DIV/0!</v>
      </c>
      <c r="EA159" s="13"/>
      <c r="EB159" s="11"/>
      <c r="EC159" s="11"/>
      <c r="ED159" s="14"/>
      <c r="EE159" s="10"/>
      <c r="EF159" s="11"/>
      <c r="EG159" s="74">
        <f t="shared" ref="EG159:EH164" si="3399">EG158-EE159</f>
        <v>0</v>
      </c>
      <c r="EH159" s="74">
        <f t="shared" si="3399"/>
        <v>0</v>
      </c>
      <c r="EI159" s="11"/>
      <c r="EJ159" s="12" t="e">
        <f t="shared" si="3353"/>
        <v>#DIV/0!</v>
      </c>
      <c r="EK159" s="11"/>
      <c r="EL159" s="12" t="e">
        <f t="shared" si="3354"/>
        <v>#DIV/0!</v>
      </c>
      <c r="EM159" s="13"/>
      <c r="EN159" s="11"/>
      <c r="EO159" s="11"/>
      <c r="EP159" s="14"/>
      <c r="EQ159" s="10"/>
      <c r="ER159" s="11"/>
      <c r="ES159" s="74">
        <f t="shared" ref="ES159:ET164" si="3400">ES158-EQ159</f>
        <v>0</v>
      </c>
      <c r="ET159" s="74">
        <f t="shared" si="3400"/>
        <v>0</v>
      </c>
      <c r="EU159" s="11"/>
      <c r="EV159" s="12" t="e">
        <f t="shared" si="3356"/>
        <v>#DIV/0!</v>
      </c>
      <c r="EW159" s="11"/>
      <c r="EX159" s="12" t="e">
        <f t="shared" si="3357"/>
        <v>#DIV/0!</v>
      </c>
      <c r="EY159" s="13"/>
      <c r="EZ159" s="11"/>
      <c r="FA159" s="11"/>
      <c r="FB159" s="14"/>
      <c r="FC159" s="10"/>
      <c r="FD159" s="11"/>
      <c r="FE159" s="74">
        <f t="shared" ref="FE159:FF164" si="3401">FE158-FC159</f>
        <v>0</v>
      </c>
      <c r="FF159" s="74">
        <f t="shared" si="3401"/>
        <v>0</v>
      </c>
      <c r="FG159" s="11"/>
      <c r="FH159" s="12" t="e">
        <f t="shared" si="3359"/>
        <v>#DIV/0!</v>
      </c>
      <c r="FI159" s="11"/>
      <c r="FJ159" s="12" t="e">
        <f t="shared" si="3360"/>
        <v>#DIV/0!</v>
      </c>
      <c r="FK159" s="13"/>
      <c r="FL159" s="11"/>
      <c r="FM159" s="11"/>
      <c r="FN159" s="14"/>
      <c r="FO159" s="10"/>
      <c r="FP159" s="11"/>
      <c r="FQ159" s="74">
        <f t="shared" ref="FQ159:FR164" si="3402">FQ158-FO159</f>
        <v>0</v>
      </c>
      <c r="FR159" s="74">
        <f t="shared" si="3402"/>
        <v>0</v>
      </c>
      <c r="FS159" s="11"/>
      <c r="FT159" s="12" t="e">
        <f t="shared" si="3362"/>
        <v>#DIV/0!</v>
      </c>
      <c r="FU159" s="11"/>
      <c r="FV159" s="12" t="e">
        <f t="shared" si="3363"/>
        <v>#DIV/0!</v>
      </c>
      <c r="FW159" s="13"/>
      <c r="FX159" s="11"/>
      <c r="FY159" s="11"/>
      <c r="FZ159" s="14"/>
      <c r="GA159" s="10"/>
      <c r="GB159" s="11"/>
      <c r="GC159" s="74">
        <f t="shared" ref="GC159:GD164" si="3403">GC158-GA159</f>
        <v>0</v>
      </c>
      <c r="GD159" s="74">
        <f t="shared" si="3403"/>
        <v>0</v>
      </c>
      <c r="GE159" s="11"/>
      <c r="GF159" s="12" t="e">
        <f t="shared" si="3365"/>
        <v>#DIV/0!</v>
      </c>
      <c r="GG159" s="11"/>
      <c r="GH159" s="12" t="e">
        <f t="shared" si="3366"/>
        <v>#DIV/0!</v>
      </c>
      <c r="GI159" s="13"/>
      <c r="GJ159" s="11"/>
      <c r="GK159" s="11"/>
      <c r="GL159" s="14"/>
      <c r="GM159" s="10"/>
      <c r="GN159" s="11"/>
      <c r="GO159" s="74">
        <f t="shared" ref="GO159:GP164" si="3404">GO158-GM159</f>
        <v>0</v>
      </c>
      <c r="GP159" s="74">
        <f t="shared" si="3404"/>
        <v>0</v>
      </c>
      <c r="GQ159" s="11"/>
      <c r="GR159" s="12" t="e">
        <f t="shared" si="3368"/>
        <v>#DIV/0!</v>
      </c>
      <c r="GS159" s="11"/>
      <c r="GT159" s="12" t="e">
        <f t="shared" si="3369"/>
        <v>#DIV/0!</v>
      </c>
      <c r="GU159" s="13"/>
      <c r="GV159" s="11"/>
      <c r="GW159" s="11"/>
      <c r="GX159" s="14"/>
      <c r="GY159" s="10"/>
      <c r="GZ159" s="11"/>
      <c r="HA159" s="74">
        <f t="shared" ref="HA159:HB164" si="3405">HA158-GY159</f>
        <v>0</v>
      </c>
      <c r="HB159" s="74">
        <f t="shared" si="3405"/>
        <v>0</v>
      </c>
      <c r="HC159" s="11"/>
      <c r="HD159" s="12" t="e">
        <f t="shared" si="3371"/>
        <v>#DIV/0!</v>
      </c>
      <c r="HE159" s="11"/>
      <c r="HF159" s="12" t="e">
        <f t="shared" si="3372"/>
        <v>#DIV/0!</v>
      </c>
      <c r="HG159" s="13"/>
      <c r="HH159" s="11"/>
      <c r="HI159" s="11"/>
      <c r="HJ159" s="14"/>
      <c r="HK159" s="10">
        <f t="shared" si="3373"/>
        <v>2</v>
      </c>
      <c r="HL159" s="11">
        <f t="shared" si="3374"/>
        <v>0</v>
      </c>
      <c r="HM159" s="11">
        <f t="shared" si="3375"/>
        <v>3217</v>
      </c>
      <c r="HN159" s="11">
        <f t="shared" si="3376"/>
        <v>249</v>
      </c>
      <c r="HO159" s="11">
        <f t="shared" si="3377"/>
        <v>1740</v>
      </c>
      <c r="HP159" s="202">
        <f t="shared" si="3378"/>
        <v>0.5408765930991607</v>
      </c>
      <c r="HQ159" s="15">
        <f t="shared" si="3379"/>
        <v>95</v>
      </c>
      <c r="HR159" s="12">
        <f t="shared" si="3380"/>
        <v>5.459770114942529E-2</v>
      </c>
      <c r="HS159" s="16">
        <v>70</v>
      </c>
      <c r="HT159" s="17">
        <v>1588</v>
      </c>
      <c r="HU159" s="16">
        <f t="shared" si="3381"/>
        <v>91.264367816091948</v>
      </c>
      <c r="HV159" s="15"/>
      <c r="HW159" s="14"/>
    </row>
    <row r="160" spans="1:231" ht="18.75" x14ac:dyDescent="0.25">
      <c r="A160" s="211"/>
      <c r="B160" s="41">
        <f t="shared" si="3212"/>
        <v>44626</v>
      </c>
      <c r="C160" s="10"/>
      <c r="D160" s="11"/>
      <c r="E160" s="74">
        <f t="shared" si="3382"/>
        <v>630</v>
      </c>
      <c r="F160" s="74">
        <f t="shared" si="3383"/>
        <v>46</v>
      </c>
      <c r="G160" s="11">
        <v>322</v>
      </c>
      <c r="H160" s="12">
        <f t="shared" si="3315"/>
        <v>0.53174603174603174</v>
      </c>
      <c r="I160" s="11">
        <v>13</v>
      </c>
      <c r="J160" s="12">
        <f t="shared" si="3316"/>
        <v>3.880597014925373E-2</v>
      </c>
      <c r="K160" s="13"/>
      <c r="L160" s="11"/>
      <c r="M160" s="11"/>
      <c r="N160" s="14"/>
      <c r="O160" s="10"/>
      <c r="P160" s="11"/>
      <c r="Q160" s="74">
        <f t="shared" si="3384"/>
        <v>583</v>
      </c>
      <c r="R160" s="74">
        <f t="shared" si="3385"/>
        <v>47</v>
      </c>
      <c r="S160" s="11">
        <v>283</v>
      </c>
      <c r="T160" s="12">
        <f t="shared" si="3319"/>
        <v>0.516295025728988</v>
      </c>
      <c r="U160" s="11">
        <v>18</v>
      </c>
      <c r="V160" s="12">
        <f t="shared" si="3320"/>
        <v>5.9800664451827246E-2</v>
      </c>
      <c r="W160" s="13"/>
      <c r="X160" s="11"/>
      <c r="Y160" s="11"/>
      <c r="Z160" s="14"/>
      <c r="AA160" s="10"/>
      <c r="AB160" s="11"/>
      <c r="AC160" s="74">
        <f t="shared" si="3386"/>
        <v>619</v>
      </c>
      <c r="AD160" s="74">
        <f t="shared" si="3387"/>
        <v>48</v>
      </c>
      <c r="AE160" s="11">
        <v>288</v>
      </c>
      <c r="AF160" s="12">
        <f t="shared" si="3323"/>
        <v>0.49273021001615508</v>
      </c>
      <c r="AG160" s="11">
        <v>17</v>
      </c>
      <c r="AH160" s="12">
        <f t="shared" si="3324"/>
        <v>5.5737704918032788E-2</v>
      </c>
      <c r="AI160" s="13"/>
      <c r="AJ160" s="11"/>
      <c r="AK160" s="11"/>
      <c r="AL160" s="14"/>
      <c r="AM160" s="10"/>
      <c r="AN160" s="11"/>
      <c r="AO160" s="74">
        <f t="shared" si="3388"/>
        <v>143</v>
      </c>
      <c r="AP160" s="74">
        <f t="shared" si="3389"/>
        <v>12</v>
      </c>
      <c r="AQ160" s="11">
        <v>68</v>
      </c>
      <c r="AR160" s="12">
        <f t="shared" si="3327"/>
        <v>0.51048951048951052</v>
      </c>
      <c r="AS160" s="11">
        <v>5</v>
      </c>
      <c r="AT160" s="12">
        <f t="shared" si="3328"/>
        <v>6.8493150684931503E-2</v>
      </c>
      <c r="AU160" s="13"/>
      <c r="AV160" s="11"/>
      <c r="AW160" s="11"/>
      <c r="AX160" s="14"/>
      <c r="AY160" s="10"/>
      <c r="AZ160" s="11"/>
      <c r="BA160" s="74">
        <f t="shared" si="3390"/>
        <v>627</v>
      </c>
      <c r="BB160" s="74">
        <f t="shared" si="3391"/>
        <v>48</v>
      </c>
      <c r="BC160" s="11">
        <v>288</v>
      </c>
      <c r="BD160" s="12">
        <f t="shared" si="3331"/>
        <v>0.48006379585326953</v>
      </c>
      <c r="BE160" s="11">
        <v>13</v>
      </c>
      <c r="BF160" s="12">
        <f t="shared" si="3332"/>
        <v>4.3189368770764118E-2</v>
      </c>
      <c r="BG160" s="13"/>
      <c r="BH160" s="11"/>
      <c r="BI160" s="11"/>
      <c r="BJ160" s="14"/>
      <c r="BK160" s="10"/>
      <c r="BL160" s="11"/>
      <c r="BM160" s="74">
        <f t="shared" si="3392"/>
        <v>615</v>
      </c>
      <c r="BN160" s="74">
        <f t="shared" si="3393"/>
        <v>48</v>
      </c>
      <c r="BO160" s="11">
        <v>254</v>
      </c>
      <c r="BP160" s="12">
        <f t="shared" si="3335"/>
        <v>0.42926829268292682</v>
      </c>
      <c r="BQ160" s="11">
        <v>10</v>
      </c>
      <c r="BR160" s="12">
        <f t="shared" si="3336"/>
        <v>3.787878787878788E-2</v>
      </c>
      <c r="BS160" s="13"/>
      <c r="BT160" s="11"/>
      <c r="BU160" s="11"/>
      <c r="BV160" s="14"/>
      <c r="BW160" s="10"/>
      <c r="BX160" s="11"/>
      <c r="BY160" s="74">
        <f t="shared" si="3394"/>
        <v>0</v>
      </c>
      <c r="BZ160" s="74">
        <f t="shared" si="3394"/>
        <v>0</v>
      </c>
      <c r="CA160" s="11"/>
      <c r="CB160" s="12" t="e">
        <f t="shared" si="3338"/>
        <v>#DIV/0!</v>
      </c>
      <c r="CC160" s="11"/>
      <c r="CD160" s="12" t="e">
        <f t="shared" si="3339"/>
        <v>#DIV/0!</v>
      </c>
      <c r="CE160" s="13"/>
      <c r="CF160" s="11"/>
      <c r="CG160" s="11"/>
      <c r="CH160" s="14"/>
      <c r="CI160" s="10"/>
      <c r="CJ160" s="11"/>
      <c r="CK160" s="74">
        <f t="shared" si="3395"/>
        <v>0</v>
      </c>
      <c r="CL160" s="74">
        <f t="shared" si="3395"/>
        <v>0</v>
      </c>
      <c r="CM160" s="11"/>
      <c r="CN160" s="12" t="e">
        <f t="shared" si="3341"/>
        <v>#DIV/0!</v>
      </c>
      <c r="CO160" s="11"/>
      <c r="CP160" s="12" t="e">
        <f t="shared" si="3342"/>
        <v>#DIV/0!</v>
      </c>
      <c r="CQ160" s="13"/>
      <c r="CR160" s="11"/>
      <c r="CS160" s="11"/>
      <c r="CT160" s="14"/>
      <c r="CU160" s="10"/>
      <c r="CV160" s="11"/>
      <c r="CW160" s="74">
        <f t="shared" si="3396"/>
        <v>0</v>
      </c>
      <c r="CX160" s="74">
        <f t="shared" si="3396"/>
        <v>0</v>
      </c>
      <c r="CY160" s="11"/>
      <c r="CZ160" s="12" t="e">
        <f t="shared" si="3344"/>
        <v>#DIV/0!</v>
      </c>
      <c r="DA160" s="11"/>
      <c r="DB160" s="12" t="e">
        <f t="shared" si="3345"/>
        <v>#DIV/0!</v>
      </c>
      <c r="DC160" s="13"/>
      <c r="DD160" s="11"/>
      <c r="DE160" s="11"/>
      <c r="DF160" s="14"/>
      <c r="DG160" s="10"/>
      <c r="DH160" s="11"/>
      <c r="DI160" s="74">
        <f t="shared" si="3397"/>
        <v>0</v>
      </c>
      <c r="DJ160" s="74">
        <f t="shared" si="3397"/>
        <v>0</v>
      </c>
      <c r="DK160" s="11"/>
      <c r="DL160" s="12" t="e">
        <f t="shared" si="3347"/>
        <v>#DIV/0!</v>
      </c>
      <c r="DM160" s="11"/>
      <c r="DN160" s="12" t="e">
        <f t="shared" si="3348"/>
        <v>#DIV/0!</v>
      </c>
      <c r="DO160" s="13"/>
      <c r="DP160" s="11"/>
      <c r="DQ160" s="11"/>
      <c r="DR160" s="14"/>
      <c r="DS160" s="10"/>
      <c r="DT160" s="11"/>
      <c r="DU160" s="74">
        <f t="shared" si="3398"/>
        <v>0</v>
      </c>
      <c r="DV160" s="74">
        <f t="shared" si="3398"/>
        <v>0</v>
      </c>
      <c r="DW160" s="11"/>
      <c r="DX160" s="12" t="e">
        <f t="shared" si="3350"/>
        <v>#DIV/0!</v>
      </c>
      <c r="DY160" s="11"/>
      <c r="DZ160" s="12" t="e">
        <f t="shared" si="3351"/>
        <v>#DIV/0!</v>
      </c>
      <c r="EA160" s="13"/>
      <c r="EB160" s="11"/>
      <c r="EC160" s="11"/>
      <c r="ED160" s="14"/>
      <c r="EE160" s="10"/>
      <c r="EF160" s="11"/>
      <c r="EG160" s="74">
        <f t="shared" si="3399"/>
        <v>0</v>
      </c>
      <c r="EH160" s="74">
        <f t="shared" si="3399"/>
        <v>0</v>
      </c>
      <c r="EI160" s="11"/>
      <c r="EJ160" s="12" t="e">
        <f t="shared" si="3353"/>
        <v>#DIV/0!</v>
      </c>
      <c r="EK160" s="11"/>
      <c r="EL160" s="12" t="e">
        <f t="shared" si="3354"/>
        <v>#DIV/0!</v>
      </c>
      <c r="EM160" s="13"/>
      <c r="EN160" s="11"/>
      <c r="EO160" s="11"/>
      <c r="EP160" s="14"/>
      <c r="EQ160" s="10"/>
      <c r="ER160" s="11"/>
      <c r="ES160" s="74">
        <f t="shared" si="3400"/>
        <v>0</v>
      </c>
      <c r="ET160" s="74">
        <f t="shared" si="3400"/>
        <v>0</v>
      </c>
      <c r="EU160" s="11"/>
      <c r="EV160" s="12" t="e">
        <f t="shared" si="3356"/>
        <v>#DIV/0!</v>
      </c>
      <c r="EW160" s="11"/>
      <c r="EX160" s="12" t="e">
        <f t="shared" si="3357"/>
        <v>#DIV/0!</v>
      </c>
      <c r="EY160" s="13"/>
      <c r="EZ160" s="11"/>
      <c r="FA160" s="11"/>
      <c r="FB160" s="14"/>
      <c r="FC160" s="10"/>
      <c r="FD160" s="11"/>
      <c r="FE160" s="74">
        <f t="shared" si="3401"/>
        <v>0</v>
      </c>
      <c r="FF160" s="74">
        <f t="shared" si="3401"/>
        <v>0</v>
      </c>
      <c r="FG160" s="11"/>
      <c r="FH160" s="12" t="e">
        <f t="shared" si="3359"/>
        <v>#DIV/0!</v>
      </c>
      <c r="FI160" s="11"/>
      <c r="FJ160" s="12" t="e">
        <f t="shared" si="3360"/>
        <v>#DIV/0!</v>
      </c>
      <c r="FK160" s="13"/>
      <c r="FL160" s="11"/>
      <c r="FM160" s="11"/>
      <c r="FN160" s="14"/>
      <c r="FO160" s="10"/>
      <c r="FP160" s="11"/>
      <c r="FQ160" s="74">
        <f t="shared" si="3402"/>
        <v>0</v>
      </c>
      <c r="FR160" s="74">
        <f t="shared" si="3402"/>
        <v>0</v>
      </c>
      <c r="FS160" s="11"/>
      <c r="FT160" s="12" t="e">
        <f t="shared" si="3362"/>
        <v>#DIV/0!</v>
      </c>
      <c r="FU160" s="11"/>
      <c r="FV160" s="12" t="e">
        <f t="shared" si="3363"/>
        <v>#DIV/0!</v>
      </c>
      <c r="FW160" s="13"/>
      <c r="FX160" s="11"/>
      <c r="FY160" s="11"/>
      <c r="FZ160" s="14"/>
      <c r="GA160" s="10"/>
      <c r="GB160" s="11"/>
      <c r="GC160" s="74">
        <f t="shared" si="3403"/>
        <v>0</v>
      </c>
      <c r="GD160" s="74">
        <f t="shared" si="3403"/>
        <v>0</v>
      </c>
      <c r="GE160" s="11"/>
      <c r="GF160" s="12" t="e">
        <f t="shared" si="3365"/>
        <v>#DIV/0!</v>
      </c>
      <c r="GG160" s="11"/>
      <c r="GH160" s="12" t="e">
        <f t="shared" si="3366"/>
        <v>#DIV/0!</v>
      </c>
      <c r="GI160" s="13"/>
      <c r="GJ160" s="11"/>
      <c r="GK160" s="11"/>
      <c r="GL160" s="14"/>
      <c r="GM160" s="10"/>
      <c r="GN160" s="11"/>
      <c r="GO160" s="74">
        <f t="shared" si="3404"/>
        <v>0</v>
      </c>
      <c r="GP160" s="74">
        <f t="shared" si="3404"/>
        <v>0</v>
      </c>
      <c r="GQ160" s="11"/>
      <c r="GR160" s="12" t="e">
        <f t="shared" si="3368"/>
        <v>#DIV/0!</v>
      </c>
      <c r="GS160" s="11"/>
      <c r="GT160" s="12" t="e">
        <f t="shared" si="3369"/>
        <v>#DIV/0!</v>
      </c>
      <c r="GU160" s="13"/>
      <c r="GV160" s="11"/>
      <c r="GW160" s="11"/>
      <c r="GX160" s="14"/>
      <c r="GY160" s="10"/>
      <c r="GZ160" s="11"/>
      <c r="HA160" s="74">
        <f t="shared" si="3405"/>
        <v>0</v>
      </c>
      <c r="HB160" s="74">
        <f t="shared" si="3405"/>
        <v>0</v>
      </c>
      <c r="HC160" s="11"/>
      <c r="HD160" s="12" t="e">
        <f t="shared" si="3371"/>
        <v>#DIV/0!</v>
      </c>
      <c r="HE160" s="11"/>
      <c r="HF160" s="12" t="e">
        <f t="shared" si="3372"/>
        <v>#DIV/0!</v>
      </c>
      <c r="HG160" s="13"/>
      <c r="HH160" s="11"/>
      <c r="HI160" s="11"/>
      <c r="HJ160" s="14"/>
      <c r="HK160" s="10">
        <f t="shared" si="3373"/>
        <v>0</v>
      </c>
      <c r="HL160" s="11">
        <f t="shared" si="3374"/>
        <v>0</v>
      </c>
      <c r="HM160" s="11">
        <f t="shared" si="3375"/>
        <v>3217</v>
      </c>
      <c r="HN160" s="11">
        <f t="shared" si="3376"/>
        <v>249</v>
      </c>
      <c r="HO160" s="11">
        <f t="shared" si="3377"/>
        <v>1579</v>
      </c>
      <c r="HP160" s="202">
        <f t="shared" si="3378"/>
        <v>0.49082996580665217</v>
      </c>
      <c r="HQ160" s="15">
        <f t="shared" si="3379"/>
        <v>76</v>
      </c>
      <c r="HR160" s="12">
        <f t="shared" si="3380"/>
        <v>4.8131728942368585E-2</v>
      </c>
      <c r="HS160" s="16">
        <v>69.8</v>
      </c>
      <c r="HT160" s="17">
        <v>1436</v>
      </c>
      <c r="HU160" s="16">
        <f t="shared" si="3381"/>
        <v>90.943635212159592</v>
      </c>
      <c r="HV160" s="15"/>
      <c r="HW160" s="14"/>
    </row>
    <row r="161" spans="1:231" ht="18.75" x14ac:dyDescent="0.25">
      <c r="A161" s="211"/>
      <c r="B161" s="41">
        <f t="shared" si="3212"/>
        <v>44627</v>
      </c>
      <c r="C161" s="10">
        <v>1</v>
      </c>
      <c r="D161" s="11"/>
      <c r="E161" s="74">
        <f t="shared" si="3382"/>
        <v>629</v>
      </c>
      <c r="F161" s="74">
        <f t="shared" si="3383"/>
        <v>46</v>
      </c>
      <c r="G161" s="11">
        <v>290</v>
      </c>
      <c r="H161" s="12">
        <f t="shared" si="3315"/>
        <v>0.48966613672496023</v>
      </c>
      <c r="I161" s="11">
        <v>18</v>
      </c>
      <c r="J161" s="12">
        <f t="shared" si="3316"/>
        <v>5.844155844155844E-2</v>
      </c>
      <c r="K161" s="11"/>
      <c r="L161" s="11"/>
      <c r="M161" s="18"/>
      <c r="N161" s="20"/>
      <c r="O161" s="10"/>
      <c r="P161" s="11"/>
      <c r="Q161" s="74">
        <f t="shared" si="3384"/>
        <v>583</v>
      </c>
      <c r="R161" s="74">
        <f t="shared" si="3385"/>
        <v>47</v>
      </c>
      <c r="S161" s="11">
        <v>295</v>
      </c>
      <c r="T161" s="12">
        <f t="shared" si="3319"/>
        <v>0.54202401372212694</v>
      </c>
      <c r="U161" s="11">
        <v>21</v>
      </c>
      <c r="V161" s="12">
        <f t="shared" si="3320"/>
        <v>6.6455696202531639E-2</v>
      </c>
      <c r="W161" s="11"/>
      <c r="X161" s="11"/>
      <c r="Y161" s="18"/>
      <c r="Z161" s="20"/>
      <c r="AA161" s="10">
        <v>1</v>
      </c>
      <c r="AB161" s="11"/>
      <c r="AC161" s="74">
        <f t="shared" si="3386"/>
        <v>618</v>
      </c>
      <c r="AD161" s="74">
        <f t="shared" si="3387"/>
        <v>48</v>
      </c>
      <c r="AE161" s="11">
        <v>311</v>
      </c>
      <c r="AF161" s="12">
        <f t="shared" si="3323"/>
        <v>0.53074433656957931</v>
      </c>
      <c r="AG161" s="11">
        <v>17</v>
      </c>
      <c r="AH161" s="12">
        <f t="shared" si="3324"/>
        <v>5.1829268292682924E-2</v>
      </c>
      <c r="AI161" s="11"/>
      <c r="AJ161" s="11"/>
      <c r="AK161" s="18"/>
      <c r="AL161" s="20"/>
      <c r="AM161" s="10"/>
      <c r="AN161" s="11"/>
      <c r="AO161" s="74">
        <f t="shared" si="3388"/>
        <v>143</v>
      </c>
      <c r="AP161" s="74">
        <f t="shared" si="3389"/>
        <v>12</v>
      </c>
      <c r="AQ161" s="11">
        <v>73</v>
      </c>
      <c r="AR161" s="12">
        <f t="shared" si="3327"/>
        <v>0.53146853146853146</v>
      </c>
      <c r="AS161" s="11">
        <v>3</v>
      </c>
      <c r="AT161" s="12">
        <f t="shared" si="3328"/>
        <v>3.9473684210526314E-2</v>
      </c>
      <c r="AU161" s="11"/>
      <c r="AV161" s="11"/>
      <c r="AW161" s="18"/>
      <c r="AX161" s="20"/>
      <c r="AY161" s="10">
        <v>1</v>
      </c>
      <c r="AZ161" s="11"/>
      <c r="BA161" s="74">
        <f t="shared" si="3390"/>
        <v>626</v>
      </c>
      <c r="BB161" s="74">
        <f t="shared" si="3391"/>
        <v>48</v>
      </c>
      <c r="BC161" s="11">
        <v>253</v>
      </c>
      <c r="BD161" s="12">
        <f t="shared" si="3331"/>
        <v>0.43610223642172524</v>
      </c>
      <c r="BE161" s="11">
        <v>20</v>
      </c>
      <c r="BF161" s="12">
        <f t="shared" si="3332"/>
        <v>7.3260073260073263E-2</v>
      </c>
      <c r="BG161" s="11"/>
      <c r="BH161" s="11"/>
      <c r="BI161" s="18"/>
      <c r="BJ161" s="20"/>
      <c r="BK161" s="10"/>
      <c r="BL161" s="11"/>
      <c r="BM161" s="74">
        <f t="shared" si="3392"/>
        <v>615</v>
      </c>
      <c r="BN161" s="74">
        <f t="shared" si="3393"/>
        <v>48</v>
      </c>
      <c r="BO161" s="11">
        <v>297</v>
      </c>
      <c r="BP161" s="12">
        <f t="shared" si="3335"/>
        <v>0.50894308943089428</v>
      </c>
      <c r="BQ161" s="11">
        <v>16</v>
      </c>
      <c r="BR161" s="12">
        <f t="shared" si="3336"/>
        <v>5.1118210862619806E-2</v>
      </c>
      <c r="BS161" s="11"/>
      <c r="BT161" s="11"/>
      <c r="BU161" s="18"/>
      <c r="BV161" s="20"/>
      <c r="BW161" s="10"/>
      <c r="BX161" s="11"/>
      <c r="BY161" s="74">
        <f t="shared" si="3394"/>
        <v>0</v>
      </c>
      <c r="BZ161" s="74">
        <f t="shared" si="3394"/>
        <v>0</v>
      </c>
      <c r="CA161" s="11"/>
      <c r="CB161" s="12" t="e">
        <f t="shared" si="3338"/>
        <v>#DIV/0!</v>
      </c>
      <c r="CC161" s="11"/>
      <c r="CD161" s="12" t="e">
        <f t="shared" si="3339"/>
        <v>#DIV/0!</v>
      </c>
      <c r="CE161" s="11"/>
      <c r="CF161" s="11"/>
      <c r="CG161" s="18"/>
      <c r="CH161" s="20"/>
      <c r="CI161" s="10"/>
      <c r="CJ161" s="11"/>
      <c r="CK161" s="74">
        <f t="shared" si="3395"/>
        <v>0</v>
      </c>
      <c r="CL161" s="74">
        <f t="shared" si="3395"/>
        <v>0</v>
      </c>
      <c r="CM161" s="11"/>
      <c r="CN161" s="12" t="e">
        <f t="shared" si="3341"/>
        <v>#DIV/0!</v>
      </c>
      <c r="CO161" s="11"/>
      <c r="CP161" s="12" t="e">
        <f t="shared" si="3342"/>
        <v>#DIV/0!</v>
      </c>
      <c r="CQ161" s="11"/>
      <c r="CR161" s="11"/>
      <c r="CS161" s="18"/>
      <c r="CT161" s="20"/>
      <c r="CU161" s="10"/>
      <c r="CV161" s="11"/>
      <c r="CW161" s="74">
        <f t="shared" si="3396"/>
        <v>0</v>
      </c>
      <c r="CX161" s="74">
        <f t="shared" si="3396"/>
        <v>0</v>
      </c>
      <c r="CY161" s="11"/>
      <c r="CZ161" s="12" t="e">
        <f t="shared" si="3344"/>
        <v>#DIV/0!</v>
      </c>
      <c r="DA161" s="11"/>
      <c r="DB161" s="12" t="e">
        <f t="shared" si="3345"/>
        <v>#DIV/0!</v>
      </c>
      <c r="DC161" s="11"/>
      <c r="DD161" s="11"/>
      <c r="DE161" s="18"/>
      <c r="DF161" s="20"/>
      <c r="DG161" s="10"/>
      <c r="DH161" s="11"/>
      <c r="DI161" s="74">
        <f t="shared" si="3397"/>
        <v>0</v>
      </c>
      <c r="DJ161" s="74">
        <f t="shared" si="3397"/>
        <v>0</v>
      </c>
      <c r="DK161" s="11"/>
      <c r="DL161" s="12" t="e">
        <f t="shared" si="3347"/>
        <v>#DIV/0!</v>
      </c>
      <c r="DM161" s="11"/>
      <c r="DN161" s="12" t="e">
        <f t="shared" si="3348"/>
        <v>#DIV/0!</v>
      </c>
      <c r="DO161" s="11"/>
      <c r="DP161" s="11"/>
      <c r="DQ161" s="18"/>
      <c r="DR161" s="20"/>
      <c r="DS161" s="10"/>
      <c r="DT161" s="11"/>
      <c r="DU161" s="74">
        <f t="shared" si="3398"/>
        <v>0</v>
      </c>
      <c r="DV161" s="74">
        <f t="shared" si="3398"/>
        <v>0</v>
      </c>
      <c r="DW161" s="11"/>
      <c r="DX161" s="12" t="e">
        <f t="shared" si="3350"/>
        <v>#DIV/0!</v>
      </c>
      <c r="DY161" s="11"/>
      <c r="DZ161" s="12" t="e">
        <f t="shared" si="3351"/>
        <v>#DIV/0!</v>
      </c>
      <c r="EA161" s="11"/>
      <c r="EB161" s="11"/>
      <c r="EC161" s="18"/>
      <c r="ED161" s="20"/>
      <c r="EE161" s="10"/>
      <c r="EF161" s="11"/>
      <c r="EG161" s="74">
        <f t="shared" si="3399"/>
        <v>0</v>
      </c>
      <c r="EH161" s="74">
        <f t="shared" si="3399"/>
        <v>0</v>
      </c>
      <c r="EI161" s="11"/>
      <c r="EJ161" s="12" t="e">
        <f t="shared" si="3353"/>
        <v>#DIV/0!</v>
      </c>
      <c r="EK161" s="11"/>
      <c r="EL161" s="12" t="e">
        <f t="shared" si="3354"/>
        <v>#DIV/0!</v>
      </c>
      <c r="EM161" s="11"/>
      <c r="EN161" s="11"/>
      <c r="EO161" s="18"/>
      <c r="EP161" s="20"/>
      <c r="EQ161" s="10"/>
      <c r="ER161" s="11"/>
      <c r="ES161" s="74">
        <f t="shared" si="3400"/>
        <v>0</v>
      </c>
      <c r="ET161" s="74">
        <f t="shared" si="3400"/>
        <v>0</v>
      </c>
      <c r="EU161" s="11"/>
      <c r="EV161" s="12" t="e">
        <f t="shared" si="3356"/>
        <v>#DIV/0!</v>
      </c>
      <c r="EW161" s="11"/>
      <c r="EX161" s="12" t="e">
        <f t="shared" si="3357"/>
        <v>#DIV/0!</v>
      </c>
      <c r="EY161" s="11"/>
      <c r="EZ161" s="11"/>
      <c r="FA161" s="18"/>
      <c r="FB161" s="20"/>
      <c r="FC161" s="10"/>
      <c r="FD161" s="11"/>
      <c r="FE161" s="74">
        <f t="shared" si="3401"/>
        <v>0</v>
      </c>
      <c r="FF161" s="74">
        <f t="shared" si="3401"/>
        <v>0</v>
      </c>
      <c r="FG161" s="11"/>
      <c r="FH161" s="12" t="e">
        <f t="shared" si="3359"/>
        <v>#DIV/0!</v>
      </c>
      <c r="FI161" s="11"/>
      <c r="FJ161" s="12" t="e">
        <f t="shared" si="3360"/>
        <v>#DIV/0!</v>
      </c>
      <c r="FK161" s="11"/>
      <c r="FL161" s="11"/>
      <c r="FM161" s="18"/>
      <c r="FN161" s="20"/>
      <c r="FO161" s="10"/>
      <c r="FP161" s="11"/>
      <c r="FQ161" s="74">
        <f t="shared" si="3402"/>
        <v>0</v>
      </c>
      <c r="FR161" s="74">
        <f t="shared" si="3402"/>
        <v>0</v>
      </c>
      <c r="FS161" s="11"/>
      <c r="FT161" s="12" t="e">
        <f t="shared" si="3362"/>
        <v>#DIV/0!</v>
      </c>
      <c r="FU161" s="11"/>
      <c r="FV161" s="12" t="e">
        <f t="shared" si="3363"/>
        <v>#DIV/0!</v>
      </c>
      <c r="FW161" s="11"/>
      <c r="FX161" s="11"/>
      <c r="FY161" s="18"/>
      <c r="FZ161" s="20"/>
      <c r="GA161" s="10"/>
      <c r="GB161" s="11"/>
      <c r="GC161" s="74">
        <f t="shared" si="3403"/>
        <v>0</v>
      </c>
      <c r="GD161" s="74">
        <f t="shared" si="3403"/>
        <v>0</v>
      </c>
      <c r="GE161" s="11"/>
      <c r="GF161" s="12" t="e">
        <f t="shared" si="3365"/>
        <v>#DIV/0!</v>
      </c>
      <c r="GG161" s="11"/>
      <c r="GH161" s="12" t="e">
        <f t="shared" si="3366"/>
        <v>#DIV/0!</v>
      </c>
      <c r="GI161" s="11"/>
      <c r="GJ161" s="11"/>
      <c r="GK161" s="18"/>
      <c r="GL161" s="20"/>
      <c r="GM161" s="10"/>
      <c r="GN161" s="11"/>
      <c r="GO161" s="74">
        <f t="shared" si="3404"/>
        <v>0</v>
      </c>
      <c r="GP161" s="74">
        <f t="shared" si="3404"/>
        <v>0</v>
      </c>
      <c r="GQ161" s="11"/>
      <c r="GR161" s="12" t="e">
        <f t="shared" si="3368"/>
        <v>#DIV/0!</v>
      </c>
      <c r="GS161" s="11"/>
      <c r="GT161" s="12" t="e">
        <f t="shared" si="3369"/>
        <v>#DIV/0!</v>
      </c>
      <c r="GU161" s="11"/>
      <c r="GV161" s="11"/>
      <c r="GW161" s="18"/>
      <c r="GX161" s="20"/>
      <c r="GY161" s="10"/>
      <c r="GZ161" s="11"/>
      <c r="HA161" s="74">
        <f t="shared" si="3405"/>
        <v>0</v>
      </c>
      <c r="HB161" s="74">
        <f t="shared" si="3405"/>
        <v>0</v>
      </c>
      <c r="HC161" s="11"/>
      <c r="HD161" s="12" t="e">
        <f t="shared" si="3371"/>
        <v>#DIV/0!</v>
      </c>
      <c r="HE161" s="11"/>
      <c r="HF161" s="12" t="e">
        <f t="shared" si="3372"/>
        <v>#DIV/0!</v>
      </c>
      <c r="HG161" s="11"/>
      <c r="HH161" s="11"/>
      <c r="HI161" s="18"/>
      <c r="HJ161" s="20"/>
      <c r="HK161" s="10">
        <f t="shared" si="3373"/>
        <v>3</v>
      </c>
      <c r="HL161" s="11">
        <f t="shared" si="3374"/>
        <v>0</v>
      </c>
      <c r="HM161" s="11">
        <f t="shared" si="3375"/>
        <v>3214</v>
      </c>
      <c r="HN161" s="11">
        <f t="shared" si="3376"/>
        <v>249</v>
      </c>
      <c r="HO161" s="11">
        <f t="shared" si="3377"/>
        <v>1614</v>
      </c>
      <c r="HP161" s="202">
        <f t="shared" si="3378"/>
        <v>0.50217797137523335</v>
      </c>
      <c r="HQ161" s="15">
        <f t="shared" si="3379"/>
        <v>95</v>
      </c>
      <c r="HR161" s="12">
        <f t="shared" si="3380"/>
        <v>5.8859975216852538E-2</v>
      </c>
      <c r="HS161" s="16">
        <v>69.900000000000006</v>
      </c>
      <c r="HT161" s="17">
        <v>1482</v>
      </c>
      <c r="HU161" s="16">
        <f t="shared" si="3381"/>
        <v>91.821561338289953</v>
      </c>
      <c r="HV161" s="18"/>
      <c r="HW161" s="20"/>
    </row>
    <row r="162" spans="1:231" ht="18.75" x14ac:dyDescent="0.25">
      <c r="A162" s="211"/>
      <c r="B162" s="41">
        <f t="shared" si="3212"/>
        <v>44628</v>
      </c>
      <c r="C162" s="10">
        <v>1</v>
      </c>
      <c r="D162" s="11"/>
      <c r="E162" s="74">
        <f t="shared" si="3382"/>
        <v>628</v>
      </c>
      <c r="F162" s="74">
        <f t="shared" si="3383"/>
        <v>46</v>
      </c>
      <c r="G162" s="11">
        <v>318</v>
      </c>
      <c r="H162" s="12">
        <f t="shared" si="3315"/>
        <v>0.54458598726114649</v>
      </c>
      <c r="I162" s="11">
        <v>24</v>
      </c>
      <c r="J162" s="12">
        <f t="shared" si="3316"/>
        <v>7.0175438596491224E-2</v>
      </c>
      <c r="K162" s="13"/>
      <c r="L162" s="13"/>
      <c r="M162" s="25">
        <v>4105</v>
      </c>
      <c r="N162" s="38">
        <v>4500</v>
      </c>
      <c r="O162" s="10"/>
      <c r="P162" s="11"/>
      <c r="Q162" s="74">
        <f t="shared" si="3384"/>
        <v>583</v>
      </c>
      <c r="R162" s="74">
        <f t="shared" si="3385"/>
        <v>47</v>
      </c>
      <c r="S162" s="11">
        <v>301</v>
      </c>
      <c r="T162" s="12">
        <f t="shared" si="3319"/>
        <v>0.55231560891938247</v>
      </c>
      <c r="U162" s="11">
        <v>21</v>
      </c>
      <c r="V162" s="12">
        <f t="shared" si="3320"/>
        <v>6.5217391304347824E-2</v>
      </c>
      <c r="W162" s="13"/>
      <c r="X162" s="13"/>
      <c r="Y162" s="25">
        <v>4105</v>
      </c>
      <c r="Z162" s="38">
        <v>4500</v>
      </c>
      <c r="AA162" s="10"/>
      <c r="AB162" s="11"/>
      <c r="AC162" s="74">
        <f t="shared" si="3386"/>
        <v>618</v>
      </c>
      <c r="AD162" s="74">
        <f t="shared" si="3387"/>
        <v>48</v>
      </c>
      <c r="AE162" s="11">
        <v>306</v>
      </c>
      <c r="AF162" s="12">
        <f t="shared" si="3323"/>
        <v>0.52588996763754048</v>
      </c>
      <c r="AG162" s="11">
        <v>19</v>
      </c>
      <c r="AH162" s="12">
        <f t="shared" si="3324"/>
        <v>5.8461538461538461E-2</v>
      </c>
      <c r="AI162" s="13"/>
      <c r="AJ162" s="13"/>
      <c r="AK162" s="25">
        <v>4105</v>
      </c>
      <c r="AL162" s="38">
        <v>4500</v>
      </c>
      <c r="AM162" s="10"/>
      <c r="AN162" s="11"/>
      <c r="AO162" s="74">
        <f t="shared" si="3388"/>
        <v>143</v>
      </c>
      <c r="AP162" s="74">
        <f t="shared" si="3389"/>
        <v>12</v>
      </c>
      <c r="AQ162" s="11">
        <v>64</v>
      </c>
      <c r="AR162" s="12">
        <f t="shared" si="3327"/>
        <v>0.46853146853146854</v>
      </c>
      <c r="AS162" s="11">
        <v>3</v>
      </c>
      <c r="AT162" s="12">
        <f t="shared" si="3328"/>
        <v>4.4776119402985072E-2</v>
      </c>
      <c r="AU162" s="13"/>
      <c r="AV162" s="13"/>
      <c r="AW162" s="25">
        <v>4105</v>
      </c>
      <c r="AX162" s="38">
        <v>4500</v>
      </c>
      <c r="AY162" s="10"/>
      <c r="AZ162" s="11"/>
      <c r="BA162" s="74">
        <f t="shared" si="3390"/>
        <v>626</v>
      </c>
      <c r="BB162" s="74">
        <f t="shared" si="3391"/>
        <v>48</v>
      </c>
      <c r="BC162" s="11">
        <v>288</v>
      </c>
      <c r="BD162" s="12">
        <f t="shared" si="3331"/>
        <v>0.48402555910543132</v>
      </c>
      <c r="BE162" s="11">
        <v>15</v>
      </c>
      <c r="BF162" s="12">
        <f t="shared" si="3332"/>
        <v>4.9504950495049507E-2</v>
      </c>
      <c r="BG162" s="13"/>
      <c r="BH162" s="13"/>
      <c r="BI162" s="25">
        <v>4105</v>
      </c>
      <c r="BJ162" s="38">
        <v>4500</v>
      </c>
      <c r="BK162" s="10"/>
      <c r="BL162" s="11"/>
      <c r="BM162" s="74">
        <f t="shared" si="3392"/>
        <v>615</v>
      </c>
      <c r="BN162" s="74">
        <f t="shared" si="3393"/>
        <v>48</v>
      </c>
      <c r="BO162" s="11">
        <v>288</v>
      </c>
      <c r="BP162" s="12">
        <f t="shared" si="3335"/>
        <v>0.47804878048780486</v>
      </c>
      <c r="BQ162" s="11">
        <v>6</v>
      </c>
      <c r="BR162" s="12">
        <f t="shared" si="3336"/>
        <v>2.0408163265306121E-2</v>
      </c>
      <c r="BS162" s="13"/>
      <c r="BT162" s="13"/>
      <c r="BU162" s="25">
        <v>4105</v>
      </c>
      <c r="BV162" s="38">
        <v>4500</v>
      </c>
      <c r="BW162" s="10"/>
      <c r="BX162" s="11"/>
      <c r="BY162" s="74">
        <f t="shared" si="3394"/>
        <v>0</v>
      </c>
      <c r="BZ162" s="74">
        <f t="shared" si="3394"/>
        <v>0</v>
      </c>
      <c r="CA162" s="11"/>
      <c r="CB162" s="12" t="e">
        <f t="shared" si="3338"/>
        <v>#DIV/0!</v>
      </c>
      <c r="CC162" s="11"/>
      <c r="CD162" s="12" t="e">
        <f t="shared" si="3339"/>
        <v>#DIV/0!</v>
      </c>
      <c r="CE162" s="13"/>
      <c r="CF162" s="13"/>
      <c r="CG162" s="25"/>
      <c r="CH162" s="38"/>
      <c r="CI162" s="10"/>
      <c r="CJ162" s="11"/>
      <c r="CK162" s="74">
        <f t="shared" si="3395"/>
        <v>0</v>
      </c>
      <c r="CL162" s="74">
        <f t="shared" si="3395"/>
        <v>0</v>
      </c>
      <c r="CM162" s="11"/>
      <c r="CN162" s="12" t="e">
        <f t="shared" si="3341"/>
        <v>#DIV/0!</v>
      </c>
      <c r="CO162" s="11"/>
      <c r="CP162" s="12" t="e">
        <f t="shared" si="3342"/>
        <v>#DIV/0!</v>
      </c>
      <c r="CQ162" s="13"/>
      <c r="CR162" s="13"/>
      <c r="CS162" s="25"/>
      <c r="CT162" s="38"/>
      <c r="CU162" s="10"/>
      <c r="CV162" s="11"/>
      <c r="CW162" s="74">
        <f t="shared" si="3396"/>
        <v>0</v>
      </c>
      <c r="CX162" s="74">
        <f t="shared" si="3396"/>
        <v>0</v>
      </c>
      <c r="CY162" s="11"/>
      <c r="CZ162" s="12" t="e">
        <f t="shared" si="3344"/>
        <v>#DIV/0!</v>
      </c>
      <c r="DA162" s="11"/>
      <c r="DB162" s="12" t="e">
        <f t="shared" si="3345"/>
        <v>#DIV/0!</v>
      </c>
      <c r="DC162" s="13"/>
      <c r="DD162" s="13"/>
      <c r="DE162" s="25"/>
      <c r="DF162" s="38"/>
      <c r="DG162" s="10"/>
      <c r="DH162" s="11"/>
      <c r="DI162" s="74">
        <f t="shared" si="3397"/>
        <v>0</v>
      </c>
      <c r="DJ162" s="74">
        <f t="shared" si="3397"/>
        <v>0</v>
      </c>
      <c r="DK162" s="11"/>
      <c r="DL162" s="12" t="e">
        <f t="shared" si="3347"/>
        <v>#DIV/0!</v>
      </c>
      <c r="DM162" s="11"/>
      <c r="DN162" s="12" t="e">
        <f t="shared" si="3348"/>
        <v>#DIV/0!</v>
      </c>
      <c r="DO162" s="13"/>
      <c r="DP162" s="13"/>
      <c r="DQ162" s="25"/>
      <c r="DR162" s="38"/>
      <c r="DS162" s="10"/>
      <c r="DT162" s="11"/>
      <c r="DU162" s="74">
        <f t="shared" si="3398"/>
        <v>0</v>
      </c>
      <c r="DV162" s="74">
        <f t="shared" si="3398"/>
        <v>0</v>
      </c>
      <c r="DW162" s="11"/>
      <c r="DX162" s="12" t="e">
        <f t="shared" si="3350"/>
        <v>#DIV/0!</v>
      </c>
      <c r="DY162" s="11"/>
      <c r="DZ162" s="12" t="e">
        <f t="shared" si="3351"/>
        <v>#DIV/0!</v>
      </c>
      <c r="EA162" s="13"/>
      <c r="EB162" s="13"/>
      <c r="EC162" s="25"/>
      <c r="ED162" s="38"/>
      <c r="EE162" s="10"/>
      <c r="EF162" s="11"/>
      <c r="EG162" s="74">
        <f t="shared" si="3399"/>
        <v>0</v>
      </c>
      <c r="EH162" s="74">
        <f t="shared" si="3399"/>
        <v>0</v>
      </c>
      <c r="EI162" s="11"/>
      <c r="EJ162" s="12" t="e">
        <f t="shared" si="3353"/>
        <v>#DIV/0!</v>
      </c>
      <c r="EK162" s="11"/>
      <c r="EL162" s="12" t="e">
        <f t="shared" si="3354"/>
        <v>#DIV/0!</v>
      </c>
      <c r="EM162" s="13"/>
      <c r="EN162" s="13"/>
      <c r="EO162" s="25"/>
      <c r="EP162" s="38"/>
      <c r="EQ162" s="10"/>
      <c r="ER162" s="11"/>
      <c r="ES162" s="74">
        <f t="shared" si="3400"/>
        <v>0</v>
      </c>
      <c r="ET162" s="74">
        <f t="shared" si="3400"/>
        <v>0</v>
      </c>
      <c r="EU162" s="11"/>
      <c r="EV162" s="12" t="e">
        <f t="shared" si="3356"/>
        <v>#DIV/0!</v>
      </c>
      <c r="EW162" s="11"/>
      <c r="EX162" s="12" t="e">
        <f t="shared" si="3357"/>
        <v>#DIV/0!</v>
      </c>
      <c r="EY162" s="13"/>
      <c r="EZ162" s="13"/>
      <c r="FA162" s="25"/>
      <c r="FB162" s="38"/>
      <c r="FC162" s="10"/>
      <c r="FD162" s="11"/>
      <c r="FE162" s="74">
        <f t="shared" si="3401"/>
        <v>0</v>
      </c>
      <c r="FF162" s="74">
        <f t="shared" si="3401"/>
        <v>0</v>
      </c>
      <c r="FG162" s="11"/>
      <c r="FH162" s="12" t="e">
        <f t="shared" si="3359"/>
        <v>#DIV/0!</v>
      </c>
      <c r="FI162" s="11"/>
      <c r="FJ162" s="12" t="e">
        <f t="shared" si="3360"/>
        <v>#DIV/0!</v>
      </c>
      <c r="FK162" s="13"/>
      <c r="FL162" s="13"/>
      <c r="FM162" s="25"/>
      <c r="FN162" s="38"/>
      <c r="FO162" s="10"/>
      <c r="FP162" s="11"/>
      <c r="FQ162" s="74">
        <f t="shared" si="3402"/>
        <v>0</v>
      </c>
      <c r="FR162" s="74">
        <f t="shared" si="3402"/>
        <v>0</v>
      </c>
      <c r="FS162" s="11"/>
      <c r="FT162" s="12" t="e">
        <f t="shared" si="3362"/>
        <v>#DIV/0!</v>
      </c>
      <c r="FU162" s="11"/>
      <c r="FV162" s="12" t="e">
        <f t="shared" si="3363"/>
        <v>#DIV/0!</v>
      </c>
      <c r="FW162" s="13"/>
      <c r="FX162" s="13"/>
      <c r="FY162" s="25"/>
      <c r="FZ162" s="38"/>
      <c r="GA162" s="10"/>
      <c r="GB162" s="11"/>
      <c r="GC162" s="74">
        <f t="shared" si="3403"/>
        <v>0</v>
      </c>
      <c r="GD162" s="74">
        <f t="shared" si="3403"/>
        <v>0</v>
      </c>
      <c r="GE162" s="11"/>
      <c r="GF162" s="12" t="e">
        <f t="shared" si="3365"/>
        <v>#DIV/0!</v>
      </c>
      <c r="GG162" s="11"/>
      <c r="GH162" s="12" t="e">
        <f t="shared" si="3366"/>
        <v>#DIV/0!</v>
      </c>
      <c r="GI162" s="13"/>
      <c r="GJ162" s="13"/>
      <c r="GK162" s="25"/>
      <c r="GL162" s="38"/>
      <c r="GM162" s="10"/>
      <c r="GN162" s="11"/>
      <c r="GO162" s="74">
        <f t="shared" si="3404"/>
        <v>0</v>
      </c>
      <c r="GP162" s="74">
        <f t="shared" si="3404"/>
        <v>0</v>
      </c>
      <c r="GQ162" s="11"/>
      <c r="GR162" s="12" t="e">
        <f t="shared" si="3368"/>
        <v>#DIV/0!</v>
      </c>
      <c r="GS162" s="11"/>
      <c r="GT162" s="12" t="e">
        <f t="shared" si="3369"/>
        <v>#DIV/0!</v>
      </c>
      <c r="GU162" s="13"/>
      <c r="GV162" s="13"/>
      <c r="GW162" s="25"/>
      <c r="GX162" s="38"/>
      <c r="GY162" s="10"/>
      <c r="GZ162" s="11"/>
      <c r="HA162" s="74">
        <f t="shared" si="3405"/>
        <v>0</v>
      </c>
      <c r="HB162" s="74">
        <f t="shared" si="3405"/>
        <v>0</v>
      </c>
      <c r="HC162" s="11"/>
      <c r="HD162" s="12" t="e">
        <f t="shared" si="3371"/>
        <v>#DIV/0!</v>
      </c>
      <c r="HE162" s="11"/>
      <c r="HF162" s="12" t="e">
        <f t="shared" si="3372"/>
        <v>#DIV/0!</v>
      </c>
      <c r="HG162" s="13"/>
      <c r="HH162" s="13"/>
      <c r="HI162" s="25"/>
      <c r="HJ162" s="38"/>
      <c r="HK162" s="10">
        <f t="shared" si="3373"/>
        <v>1</v>
      </c>
      <c r="HL162" s="11">
        <f t="shared" si="3374"/>
        <v>0</v>
      </c>
      <c r="HM162" s="11">
        <f t="shared" si="3375"/>
        <v>3213</v>
      </c>
      <c r="HN162" s="11">
        <f t="shared" si="3376"/>
        <v>249</v>
      </c>
      <c r="HO162" s="11">
        <f t="shared" si="3377"/>
        <v>1653</v>
      </c>
      <c r="HP162" s="202">
        <f t="shared" si="3378"/>
        <v>0.51447245564892619</v>
      </c>
      <c r="HQ162" s="15">
        <f t="shared" si="3379"/>
        <v>88</v>
      </c>
      <c r="HR162" s="12">
        <f t="shared" si="3380"/>
        <v>5.3236539624924382E-2</v>
      </c>
      <c r="HS162" s="16">
        <v>70</v>
      </c>
      <c r="HT162" s="17">
        <v>1513</v>
      </c>
      <c r="HU162" s="16">
        <f t="shared" si="3381"/>
        <v>91.530550514216586</v>
      </c>
      <c r="HV162" s="23">
        <v>4105</v>
      </c>
      <c r="HW162" s="22">
        <v>4500</v>
      </c>
    </row>
    <row r="163" spans="1:231" ht="18.75" x14ac:dyDescent="0.25">
      <c r="A163" s="211"/>
      <c r="B163" s="41">
        <f t="shared" si="3212"/>
        <v>44629</v>
      </c>
      <c r="C163" s="10"/>
      <c r="D163" s="11"/>
      <c r="E163" s="74">
        <f t="shared" si="3382"/>
        <v>628</v>
      </c>
      <c r="F163" s="74">
        <f t="shared" si="3383"/>
        <v>46</v>
      </c>
      <c r="G163" s="11">
        <v>317</v>
      </c>
      <c r="H163" s="12">
        <f t="shared" si="3315"/>
        <v>0.53980891719745228</v>
      </c>
      <c r="I163" s="11">
        <v>22</v>
      </c>
      <c r="J163" s="12">
        <f t="shared" si="3316"/>
        <v>6.4896755162241887E-2</v>
      </c>
      <c r="K163" s="13"/>
      <c r="L163" s="11"/>
      <c r="M163" s="25">
        <v>4592.8571428571431</v>
      </c>
      <c r="N163" s="38">
        <v>4787.1428571428569</v>
      </c>
      <c r="O163" s="10">
        <v>1</v>
      </c>
      <c r="P163" s="11"/>
      <c r="Q163" s="74">
        <f t="shared" si="3384"/>
        <v>582</v>
      </c>
      <c r="R163" s="74">
        <f t="shared" si="3385"/>
        <v>47</v>
      </c>
      <c r="S163" s="11">
        <v>306</v>
      </c>
      <c r="T163" s="12">
        <f t="shared" si="3319"/>
        <v>0.55841924398625431</v>
      </c>
      <c r="U163" s="11">
        <v>19</v>
      </c>
      <c r="V163" s="12">
        <f t="shared" si="3320"/>
        <v>5.8461538461538461E-2</v>
      </c>
      <c r="W163" s="13"/>
      <c r="X163" s="11"/>
      <c r="Y163" s="25">
        <v>4698.75</v>
      </c>
      <c r="Z163" s="38">
        <v>4818</v>
      </c>
      <c r="AA163" s="10"/>
      <c r="AB163" s="11"/>
      <c r="AC163" s="74">
        <f t="shared" si="3386"/>
        <v>618</v>
      </c>
      <c r="AD163" s="74">
        <f t="shared" si="3387"/>
        <v>48</v>
      </c>
      <c r="AE163" s="11">
        <v>311</v>
      </c>
      <c r="AF163" s="12">
        <f t="shared" si="3323"/>
        <v>0.54530744336569581</v>
      </c>
      <c r="AG163" s="11">
        <v>26</v>
      </c>
      <c r="AH163" s="12">
        <f t="shared" si="3324"/>
        <v>7.71513353115727E-2</v>
      </c>
      <c r="AI163" s="13"/>
      <c r="AJ163" s="11"/>
      <c r="AK163" s="25">
        <v>4665.2380952380954</v>
      </c>
      <c r="AL163" s="38">
        <v>5044.4444444444443</v>
      </c>
      <c r="AM163" s="10"/>
      <c r="AN163" s="11"/>
      <c r="AO163" s="74">
        <f t="shared" si="3388"/>
        <v>143</v>
      </c>
      <c r="AP163" s="74">
        <f t="shared" si="3389"/>
        <v>12</v>
      </c>
      <c r="AQ163" s="11">
        <v>74</v>
      </c>
      <c r="AR163" s="12">
        <f t="shared" si="3327"/>
        <v>0.54545454545454541</v>
      </c>
      <c r="AS163" s="11">
        <v>4</v>
      </c>
      <c r="AT163" s="12">
        <f t="shared" si="3328"/>
        <v>5.128205128205128E-2</v>
      </c>
      <c r="AU163" s="13"/>
      <c r="AV163" s="11"/>
      <c r="AW163" s="25">
        <v>4579.4736842105267</v>
      </c>
      <c r="AX163" s="38">
        <v>5118.333333333333</v>
      </c>
      <c r="AY163" s="10"/>
      <c r="AZ163" s="11"/>
      <c r="BA163" s="74">
        <f t="shared" si="3390"/>
        <v>626</v>
      </c>
      <c r="BB163" s="74">
        <f t="shared" si="3391"/>
        <v>48</v>
      </c>
      <c r="BC163" s="11">
        <v>295</v>
      </c>
      <c r="BD163" s="12">
        <f t="shared" si="3331"/>
        <v>0.50958466453674123</v>
      </c>
      <c r="BE163" s="11">
        <v>24</v>
      </c>
      <c r="BF163" s="12">
        <f t="shared" si="3332"/>
        <v>7.5235109717868343E-2</v>
      </c>
      <c r="BG163" s="13"/>
      <c r="BH163" s="11"/>
      <c r="BI163" s="25">
        <v>4717.5</v>
      </c>
      <c r="BJ163" s="38">
        <v>4816.666666666667</v>
      </c>
      <c r="BK163" s="10"/>
      <c r="BL163" s="11"/>
      <c r="BM163" s="74">
        <f t="shared" si="3392"/>
        <v>615</v>
      </c>
      <c r="BN163" s="74">
        <f t="shared" si="3393"/>
        <v>48</v>
      </c>
      <c r="BO163" s="11">
        <v>303</v>
      </c>
      <c r="BP163" s="12">
        <f t="shared" si="3335"/>
        <v>0.52682926829268295</v>
      </c>
      <c r="BQ163" s="11">
        <v>21</v>
      </c>
      <c r="BR163" s="12">
        <f t="shared" si="3336"/>
        <v>6.4814814814814811E-2</v>
      </c>
      <c r="BS163" s="13"/>
      <c r="BT163" s="11"/>
      <c r="BU163" s="25">
        <v>4664.8888888888887</v>
      </c>
      <c r="BV163" s="38">
        <v>5129.2857142857147</v>
      </c>
      <c r="BW163" s="10"/>
      <c r="BX163" s="11"/>
      <c r="BY163" s="74">
        <f t="shared" si="3394"/>
        <v>0</v>
      </c>
      <c r="BZ163" s="74">
        <f t="shared" si="3394"/>
        <v>0</v>
      </c>
      <c r="CA163" s="11"/>
      <c r="CB163" s="12" t="e">
        <f t="shared" si="3338"/>
        <v>#DIV/0!</v>
      </c>
      <c r="CC163" s="11"/>
      <c r="CD163" s="12" t="e">
        <f t="shared" si="3339"/>
        <v>#DIV/0!</v>
      </c>
      <c r="CE163" s="13"/>
      <c r="CF163" s="11"/>
      <c r="CG163" s="25"/>
      <c r="CH163" s="38"/>
      <c r="CI163" s="10"/>
      <c r="CJ163" s="11"/>
      <c r="CK163" s="74">
        <f t="shared" si="3395"/>
        <v>0</v>
      </c>
      <c r="CL163" s="74">
        <f t="shared" si="3395"/>
        <v>0</v>
      </c>
      <c r="CM163" s="11"/>
      <c r="CN163" s="12" t="e">
        <f t="shared" si="3341"/>
        <v>#DIV/0!</v>
      </c>
      <c r="CO163" s="11"/>
      <c r="CP163" s="12" t="e">
        <f t="shared" si="3342"/>
        <v>#DIV/0!</v>
      </c>
      <c r="CQ163" s="13"/>
      <c r="CR163" s="11"/>
      <c r="CS163" s="25"/>
      <c r="CT163" s="38"/>
      <c r="CU163" s="10"/>
      <c r="CV163" s="11"/>
      <c r="CW163" s="74">
        <f t="shared" si="3396"/>
        <v>0</v>
      </c>
      <c r="CX163" s="74">
        <f t="shared" si="3396"/>
        <v>0</v>
      </c>
      <c r="CY163" s="11"/>
      <c r="CZ163" s="12" t="e">
        <f t="shared" si="3344"/>
        <v>#DIV/0!</v>
      </c>
      <c r="DA163" s="11"/>
      <c r="DB163" s="12" t="e">
        <f t="shared" si="3345"/>
        <v>#DIV/0!</v>
      </c>
      <c r="DC163" s="13"/>
      <c r="DD163" s="11"/>
      <c r="DE163" s="25"/>
      <c r="DF163" s="38"/>
      <c r="DG163" s="10"/>
      <c r="DH163" s="11"/>
      <c r="DI163" s="74">
        <f t="shared" si="3397"/>
        <v>0</v>
      </c>
      <c r="DJ163" s="74">
        <f t="shared" si="3397"/>
        <v>0</v>
      </c>
      <c r="DK163" s="11"/>
      <c r="DL163" s="12" t="e">
        <f t="shared" si="3347"/>
        <v>#DIV/0!</v>
      </c>
      <c r="DM163" s="11"/>
      <c r="DN163" s="12" t="e">
        <f t="shared" si="3348"/>
        <v>#DIV/0!</v>
      </c>
      <c r="DO163" s="13"/>
      <c r="DP163" s="11"/>
      <c r="DQ163" s="25"/>
      <c r="DR163" s="38"/>
      <c r="DS163" s="10"/>
      <c r="DT163" s="11"/>
      <c r="DU163" s="74">
        <f t="shared" si="3398"/>
        <v>0</v>
      </c>
      <c r="DV163" s="74">
        <f t="shared" si="3398"/>
        <v>0</v>
      </c>
      <c r="DW163" s="11"/>
      <c r="DX163" s="12" t="e">
        <f t="shared" si="3350"/>
        <v>#DIV/0!</v>
      </c>
      <c r="DY163" s="11"/>
      <c r="DZ163" s="12" t="e">
        <f t="shared" si="3351"/>
        <v>#DIV/0!</v>
      </c>
      <c r="EA163" s="13"/>
      <c r="EB163" s="11"/>
      <c r="EC163" s="25"/>
      <c r="ED163" s="38"/>
      <c r="EE163" s="10"/>
      <c r="EF163" s="11"/>
      <c r="EG163" s="74">
        <f t="shared" si="3399"/>
        <v>0</v>
      </c>
      <c r="EH163" s="74">
        <f t="shared" si="3399"/>
        <v>0</v>
      </c>
      <c r="EI163" s="11"/>
      <c r="EJ163" s="12" t="e">
        <f t="shared" si="3353"/>
        <v>#DIV/0!</v>
      </c>
      <c r="EK163" s="11"/>
      <c r="EL163" s="12" t="e">
        <f t="shared" si="3354"/>
        <v>#DIV/0!</v>
      </c>
      <c r="EM163" s="13"/>
      <c r="EN163" s="11"/>
      <c r="EO163" s="25"/>
      <c r="EP163" s="38"/>
      <c r="EQ163" s="10"/>
      <c r="ER163" s="11"/>
      <c r="ES163" s="74">
        <f t="shared" si="3400"/>
        <v>0</v>
      </c>
      <c r="ET163" s="74">
        <f t="shared" si="3400"/>
        <v>0</v>
      </c>
      <c r="EU163" s="11"/>
      <c r="EV163" s="12" t="e">
        <f t="shared" si="3356"/>
        <v>#DIV/0!</v>
      </c>
      <c r="EW163" s="11"/>
      <c r="EX163" s="12" t="e">
        <f t="shared" si="3357"/>
        <v>#DIV/0!</v>
      </c>
      <c r="EY163" s="13"/>
      <c r="EZ163" s="11"/>
      <c r="FA163" s="25"/>
      <c r="FB163" s="38"/>
      <c r="FC163" s="10"/>
      <c r="FD163" s="11"/>
      <c r="FE163" s="74">
        <f t="shared" si="3401"/>
        <v>0</v>
      </c>
      <c r="FF163" s="74">
        <f t="shared" si="3401"/>
        <v>0</v>
      </c>
      <c r="FG163" s="11"/>
      <c r="FH163" s="12" t="e">
        <f t="shared" si="3359"/>
        <v>#DIV/0!</v>
      </c>
      <c r="FI163" s="11"/>
      <c r="FJ163" s="12" t="e">
        <f t="shared" si="3360"/>
        <v>#DIV/0!</v>
      </c>
      <c r="FK163" s="13"/>
      <c r="FL163" s="11"/>
      <c r="FM163" s="25"/>
      <c r="FN163" s="38"/>
      <c r="FO163" s="10"/>
      <c r="FP163" s="11"/>
      <c r="FQ163" s="74">
        <f t="shared" si="3402"/>
        <v>0</v>
      </c>
      <c r="FR163" s="74">
        <f t="shared" si="3402"/>
        <v>0</v>
      </c>
      <c r="FS163" s="11"/>
      <c r="FT163" s="12" t="e">
        <f t="shared" si="3362"/>
        <v>#DIV/0!</v>
      </c>
      <c r="FU163" s="11"/>
      <c r="FV163" s="12" t="e">
        <f t="shared" si="3363"/>
        <v>#DIV/0!</v>
      </c>
      <c r="FW163" s="13"/>
      <c r="FX163" s="11"/>
      <c r="FY163" s="25"/>
      <c r="FZ163" s="38"/>
      <c r="GA163" s="10"/>
      <c r="GB163" s="11"/>
      <c r="GC163" s="74">
        <f t="shared" si="3403"/>
        <v>0</v>
      </c>
      <c r="GD163" s="74">
        <f t="shared" si="3403"/>
        <v>0</v>
      </c>
      <c r="GE163" s="11"/>
      <c r="GF163" s="12" t="e">
        <f t="shared" si="3365"/>
        <v>#DIV/0!</v>
      </c>
      <c r="GG163" s="11"/>
      <c r="GH163" s="12" t="e">
        <f t="shared" si="3366"/>
        <v>#DIV/0!</v>
      </c>
      <c r="GI163" s="13"/>
      <c r="GJ163" s="11"/>
      <c r="GK163" s="25"/>
      <c r="GL163" s="38"/>
      <c r="GM163" s="10"/>
      <c r="GN163" s="11"/>
      <c r="GO163" s="74">
        <f t="shared" si="3404"/>
        <v>0</v>
      </c>
      <c r="GP163" s="74">
        <f t="shared" si="3404"/>
        <v>0</v>
      </c>
      <c r="GQ163" s="11"/>
      <c r="GR163" s="12" t="e">
        <f t="shared" si="3368"/>
        <v>#DIV/0!</v>
      </c>
      <c r="GS163" s="11"/>
      <c r="GT163" s="12" t="e">
        <f t="shared" si="3369"/>
        <v>#DIV/0!</v>
      </c>
      <c r="GU163" s="13"/>
      <c r="GV163" s="11"/>
      <c r="GW163" s="25"/>
      <c r="GX163" s="38"/>
      <c r="GY163" s="10"/>
      <c r="GZ163" s="11"/>
      <c r="HA163" s="74">
        <f t="shared" si="3405"/>
        <v>0</v>
      </c>
      <c r="HB163" s="74">
        <f t="shared" si="3405"/>
        <v>0</v>
      </c>
      <c r="HC163" s="11"/>
      <c r="HD163" s="12" t="e">
        <f t="shared" si="3371"/>
        <v>#DIV/0!</v>
      </c>
      <c r="HE163" s="11"/>
      <c r="HF163" s="12" t="e">
        <f t="shared" si="3372"/>
        <v>#DIV/0!</v>
      </c>
      <c r="HG163" s="13"/>
      <c r="HH163" s="11"/>
      <c r="HI163" s="25"/>
      <c r="HJ163" s="38"/>
      <c r="HK163" s="10">
        <f t="shared" si="3373"/>
        <v>1</v>
      </c>
      <c r="HL163" s="11">
        <f t="shared" si="3374"/>
        <v>0</v>
      </c>
      <c r="HM163" s="11">
        <f t="shared" si="3375"/>
        <v>3212</v>
      </c>
      <c r="HN163" s="11">
        <f t="shared" si="3376"/>
        <v>249</v>
      </c>
      <c r="HO163" s="11">
        <f t="shared" si="3377"/>
        <v>1722</v>
      </c>
      <c r="HP163" s="202">
        <f t="shared" si="3378"/>
        <v>0.53611457036114574</v>
      </c>
      <c r="HQ163" s="15">
        <f t="shared" si="3379"/>
        <v>116</v>
      </c>
      <c r="HR163" s="12">
        <f t="shared" si="3380"/>
        <v>6.7363530778164926E-2</v>
      </c>
      <c r="HS163" s="16">
        <v>70.2</v>
      </c>
      <c r="HT163" s="17">
        <v>1538</v>
      </c>
      <c r="HU163" s="16">
        <f t="shared" si="3381"/>
        <v>89.314750290360053</v>
      </c>
      <c r="HV163" s="23">
        <v>4658.7053571428569</v>
      </c>
      <c r="HW163" s="22">
        <v>4937.3170731707314</v>
      </c>
    </row>
    <row r="164" spans="1:231" ht="18.75" x14ac:dyDescent="0.25">
      <c r="A164" s="211"/>
      <c r="B164" s="41">
        <f t="shared" si="3212"/>
        <v>44630</v>
      </c>
      <c r="C164" s="10"/>
      <c r="D164" s="11"/>
      <c r="E164" s="74">
        <f t="shared" si="3382"/>
        <v>628</v>
      </c>
      <c r="F164" s="74">
        <f t="shared" si="3383"/>
        <v>46</v>
      </c>
      <c r="G164" s="11">
        <v>307</v>
      </c>
      <c r="H164" s="12">
        <f t="shared" si="3315"/>
        <v>0.51910828025477707</v>
      </c>
      <c r="I164" s="11">
        <v>19</v>
      </c>
      <c r="J164" s="12">
        <f t="shared" si="3316"/>
        <v>5.8282208588957052E-2</v>
      </c>
      <c r="K164" s="13"/>
      <c r="L164" s="11"/>
      <c r="M164" s="39">
        <v>71.428571428571431</v>
      </c>
      <c r="N164" s="43">
        <v>92.857142857142861</v>
      </c>
      <c r="O164" s="10"/>
      <c r="P164" s="11"/>
      <c r="Q164" s="74">
        <f t="shared" si="3384"/>
        <v>582</v>
      </c>
      <c r="R164" s="74">
        <f t="shared" si="3385"/>
        <v>47</v>
      </c>
      <c r="S164" s="11">
        <v>321</v>
      </c>
      <c r="T164" s="12">
        <f t="shared" si="3319"/>
        <v>0.57216494845360821</v>
      </c>
      <c r="U164" s="11">
        <v>12</v>
      </c>
      <c r="V164" s="12">
        <f t="shared" si="3320"/>
        <v>3.6036036036036036E-2</v>
      </c>
      <c r="W164" s="13"/>
      <c r="X164" s="11"/>
      <c r="Y164" s="39">
        <v>77.5</v>
      </c>
      <c r="Z164" s="43">
        <v>86.666666666666671</v>
      </c>
      <c r="AA164" s="10"/>
      <c r="AB164" s="11"/>
      <c r="AC164" s="74">
        <f t="shared" si="3386"/>
        <v>618</v>
      </c>
      <c r="AD164" s="74">
        <f t="shared" si="3387"/>
        <v>48</v>
      </c>
      <c r="AE164" s="11">
        <v>314</v>
      </c>
      <c r="AF164" s="12">
        <f t="shared" si="3323"/>
        <v>0.52588996763754048</v>
      </c>
      <c r="AG164" s="11">
        <v>11</v>
      </c>
      <c r="AH164" s="12">
        <f t="shared" si="3324"/>
        <v>3.3846153846153845E-2</v>
      </c>
      <c r="AI164" s="13"/>
      <c r="AJ164" s="11"/>
      <c r="AK164" s="39">
        <v>83.333333333333329</v>
      </c>
      <c r="AL164" s="43">
        <v>77.777777777777771</v>
      </c>
      <c r="AM164" s="10"/>
      <c r="AN164" s="11"/>
      <c r="AO164" s="74">
        <f t="shared" si="3388"/>
        <v>143</v>
      </c>
      <c r="AP164" s="74">
        <f t="shared" si="3389"/>
        <v>12</v>
      </c>
      <c r="AQ164" s="11">
        <v>69</v>
      </c>
      <c r="AR164" s="12">
        <f t="shared" si="3327"/>
        <v>0.5174825174825175</v>
      </c>
      <c r="AS164" s="11">
        <v>5</v>
      </c>
      <c r="AT164" s="12">
        <f t="shared" si="3328"/>
        <v>6.7567567567567571E-2</v>
      </c>
      <c r="AU164" s="13"/>
      <c r="AV164" s="11"/>
      <c r="AW164" s="39">
        <v>84.21052631578948</v>
      </c>
      <c r="AX164" s="43">
        <v>66.666666666666671</v>
      </c>
      <c r="AY164" s="10"/>
      <c r="AZ164" s="11"/>
      <c r="BA164" s="74">
        <f t="shared" si="3390"/>
        <v>626</v>
      </c>
      <c r="BB164" s="74">
        <f t="shared" si="3391"/>
        <v>48</v>
      </c>
      <c r="BC164" s="11">
        <v>287</v>
      </c>
      <c r="BD164" s="12">
        <f t="shared" si="3331"/>
        <v>0.48242811501597443</v>
      </c>
      <c r="BE164" s="11">
        <v>15</v>
      </c>
      <c r="BF164" s="12">
        <f t="shared" si="3332"/>
        <v>4.9668874172185427E-2</v>
      </c>
      <c r="BG164" s="13"/>
      <c r="BH164" s="11"/>
      <c r="BI164" s="39">
        <v>77.777777777777771</v>
      </c>
      <c r="BJ164" s="43">
        <v>66.666666666666671</v>
      </c>
      <c r="BK164" s="10">
        <v>1</v>
      </c>
      <c r="BL164" s="11"/>
      <c r="BM164" s="74">
        <f t="shared" si="3392"/>
        <v>614</v>
      </c>
      <c r="BN164" s="74">
        <f t="shared" si="3393"/>
        <v>48</v>
      </c>
      <c r="BO164" s="11">
        <v>292</v>
      </c>
      <c r="BP164" s="12">
        <f t="shared" si="3335"/>
        <v>0.50325732899022801</v>
      </c>
      <c r="BQ164" s="11">
        <v>17</v>
      </c>
      <c r="BR164" s="12">
        <f t="shared" si="3336"/>
        <v>5.5016181229773461E-2</v>
      </c>
      <c r="BS164" s="13"/>
      <c r="BT164" s="11"/>
      <c r="BU164" s="39">
        <v>73.333333333333329</v>
      </c>
      <c r="BV164" s="43">
        <v>78.571428571428569</v>
      </c>
      <c r="BW164" s="10"/>
      <c r="BX164" s="11"/>
      <c r="BY164" s="74">
        <f t="shared" si="3394"/>
        <v>0</v>
      </c>
      <c r="BZ164" s="74">
        <f t="shared" si="3394"/>
        <v>0</v>
      </c>
      <c r="CA164" s="11"/>
      <c r="CB164" s="12" t="e">
        <f t="shared" si="3338"/>
        <v>#DIV/0!</v>
      </c>
      <c r="CC164" s="11"/>
      <c r="CD164" s="12" t="e">
        <f t="shared" si="3339"/>
        <v>#DIV/0!</v>
      </c>
      <c r="CE164" s="13"/>
      <c r="CF164" s="11"/>
      <c r="CG164" s="39"/>
      <c r="CH164" s="43"/>
      <c r="CI164" s="10"/>
      <c r="CJ164" s="11"/>
      <c r="CK164" s="74">
        <f t="shared" si="3395"/>
        <v>0</v>
      </c>
      <c r="CL164" s="74">
        <f t="shared" si="3395"/>
        <v>0</v>
      </c>
      <c r="CM164" s="11"/>
      <c r="CN164" s="12" t="e">
        <f t="shared" si="3341"/>
        <v>#DIV/0!</v>
      </c>
      <c r="CO164" s="11"/>
      <c r="CP164" s="12" t="e">
        <f t="shared" si="3342"/>
        <v>#DIV/0!</v>
      </c>
      <c r="CQ164" s="13"/>
      <c r="CR164" s="11"/>
      <c r="CS164" s="39"/>
      <c r="CT164" s="43"/>
      <c r="CU164" s="10"/>
      <c r="CV164" s="11"/>
      <c r="CW164" s="74">
        <f t="shared" si="3396"/>
        <v>0</v>
      </c>
      <c r="CX164" s="74">
        <f t="shared" si="3396"/>
        <v>0</v>
      </c>
      <c r="CY164" s="11"/>
      <c r="CZ164" s="12" t="e">
        <f t="shared" si="3344"/>
        <v>#DIV/0!</v>
      </c>
      <c r="DA164" s="11"/>
      <c r="DB164" s="12" t="e">
        <f t="shared" si="3345"/>
        <v>#DIV/0!</v>
      </c>
      <c r="DC164" s="13"/>
      <c r="DD164" s="11"/>
      <c r="DE164" s="39"/>
      <c r="DF164" s="43"/>
      <c r="DG164" s="10"/>
      <c r="DH164" s="11"/>
      <c r="DI164" s="74">
        <f t="shared" si="3397"/>
        <v>0</v>
      </c>
      <c r="DJ164" s="74">
        <f t="shared" si="3397"/>
        <v>0</v>
      </c>
      <c r="DK164" s="11"/>
      <c r="DL164" s="12" t="e">
        <f t="shared" si="3347"/>
        <v>#DIV/0!</v>
      </c>
      <c r="DM164" s="11"/>
      <c r="DN164" s="12" t="e">
        <f t="shared" si="3348"/>
        <v>#DIV/0!</v>
      </c>
      <c r="DO164" s="13"/>
      <c r="DP164" s="11"/>
      <c r="DQ164" s="39"/>
      <c r="DR164" s="43"/>
      <c r="DS164" s="10"/>
      <c r="DT164" s="11"/>
      <c r="DU164" s="74">
        <f t="shared" si="3398"/>
        <v>0</v>
      </c>
      <c r="DV164" s="74">
        <f t="shared" si="3398"/>
        <v>0</v>
      </c>
      <c r="DW164" s="11"/>
      <c r="DX164" s="12" t="e">
        <f t="shared" si="3350"/>
        <v>#DIV/0!</v>
      </c>
      <c r="DY164" s="11"/>
      <c r="DZ164" s="12" t="e">
        <f t="shared" si="3351"/>
        <v>#DIV/0!</v>
      </c>
      <c r="EA164" s="13"/>
      <c r="EB164" s="11"/>
      <c r="EC164" s="39"/>
      <c r="ED164" s="43"/>
      <c r="EE164" s="10"/>
      <c r="EF164" s="11"/>
      <c r="EG164" s="74">
        <f t="shared" si="3399"/>
        <v>0</v>
      </c>
      <c r="EH164" s="74">
        <f t="shared" si="3399"/>
        <v>0</v>
      </c>
      <c r="EI164" s="11"/>
      <c r="EJ164" s="12" t="e">
        <f t="shared" si="3353"/>
        <v>#DIV/0!</v>
      </c>
      <c r="EK164" s="11"/>
      <c r="EL164" s="12" t="e">
        <f t="shared" si="3354"/>
        <v>#DIV/0!</v>
      </c>
      <c r="EM164" s="13"/>
      <c r="EN164" s="11"/>
      <c r="EO164" s="39"/>
      <c r="EP164" s="43"/>
      <c r="EQ164" s="10"/>
      <c r="ER164" s="11"/>
      <c r="ES164" s="74">
        <f t="shared" si="3400"/>
        <v>0</v>
      </c>
      <c r="ET164" s="74">
        <f t="shared" si="3400"/>
        <v>0</v>
      </c>
      <c r="EU164" s="11"/>
      <c r="EV164" s="12" t="e">
        <f t="shared" si="3356"/>
        <v>#DIV/0!</v>
      </c>
      <c r="EW164" s="11"/>
      <c r="EX164" s="12" t="e">
        <f t="shared" si="3357"/>
        <v>#DIV/0!</v>
      </c>
      <c r="EY164" s="13"/>
      <c r="EZ164" s="11"/>
      <c r="FA164" s="39"/>
      <c r="FB164" s="43"/>
      <c r="FC164" s="10"/>
      <c r="FD164" s="11"/>
      <c r="FE164" s="74">
        <f t="shared" si="3401"/>
        <v>0</v>
      </c>
      <c r="FF164" s="74">
        <f t="shared" si="3401"/>
        <v>0</v>
      </c>
      <c r="FG164" s="11"/>
      <c r="FH164" s="12" t="e">
        <f t="shared" si="3359"/>
        <v>#DIV/0!</v>
      </c>
      <c r="FI164" s="11"/>
      <c r="FJ164" s="12" t="e">
        <f t="shared" si="3360"/>
        <v>#DIV/0!</v>
      </c>
      <c r="FK164" s="13"/>
      <c r="FL164" s="11"/>
      <c r="FM164" s="39"/>
      <c r="FN164" s="43"/>
      <c r="FO164" s="10"/>
      <c r="FP164" s="11"/>
      <c r="FQ164" s="74">
        <f t="shared" si="3402"/>
        <v>0</v>
      </c>
      <c r="FR164" s="74">
        <f t="shared" si="3402"/>
        <v>0</v>
      </c>
      <c r="FS164" s="11"/>
      <c r="FT164" s="12" t="e">
        <f t="shared" si="3362"/>
        <v>#DIV/0!</v>
      </c>
      <c r="FU164" s="11"/>
      <c r="FV164" s="12" t="e">
        <f t="shared" si="3363"/>
        <v>#DIV/0!</v>
      </c>
      <c r="FW164" s="13"/>
      <c r="FX164" s="11"/>
      <c r="FY164" s="39"/>
      <c r="FZ164" s="43"/>
      <c r="GA164" s="10"/>
      <c r="GB164" s="11"/>
      <c r="GC164" s="74">
        <f t="shared" si="3403"/>
        <v>0</v>
      </c>
      <c r="GD164" s="74">
        <f t="shared" si="3403"/>
        <v>0</v>
      </c>
      <c r="GE164" s="11"/>
      <c r="GF164" s="12" t="e">
        <f t="shared" si="3365"/>
        <v>#DIV/0!</v>
      </c>
      <c r="GG164" s="11"/>
      <c r="GH164" s="12" t="e">
        <f t="shared" si="3366"/>
        <v>#DIV/0!</v>
      </c>
      <c r="GI164" s="13"/>
      <c r="GJ164" s="11"/>
      <c r="GK164" s="39"/>
      <c r="GL164" s="43"/>
      <c r="GM164" s="10"/>
      <c r="GN164" s="11"/>
      <c r="GO164" s="74">
        <f t="shared" si="3404"/>
        <v>0</v>
      </c>
      <c r="GP164" s="74">
        <f t="shared" si="3404"/>
        <v>0</v>
      </c>
      <c r="GQ164" s="11"/>
      <c r="GR164" s="12" t="e">
        <f t="shared" si="3368"/>
        <v>#DIV/0!</v>
      </c>
      <c r="GS164" s="11"/>
      <c r="GT164" s="12" t="e">
        <f t="shared" si="3369"/>
        <v>#DIV/0!</v>
      </c>
      <c r="GU164" s="13"/>
      <c r="GV164" s="11"/>
      <c r="GW164" s="39"/>
      <c r="GX164" s="43"/>
      <c r="GY164" s="10"/>
      <c r="GZ164" s="11"/>
      <c r="HA164" s="74">
        <f t="shared" si="3405"/>
        <v>0</v>
      </c>
      <c r="HB164" s="74">
        <f t="shared" si="3405"/>
        <v>0</v>
      </c>
      <c r="HC164" s="11"/>
      <c r="HD164" s="12" t="e">
        <f t="shared" si="3371"/>
        <v>#DIV/0!</v>
      </c>
      <c r="HE164" s="11"/>
      <c r="HF164" s="12" t="e">
        <f t="shared" si="3372"/>
        <v>#DIV/0!</v>
      </c>
      <c r="HG164" s="13"/>
      <c r="HH164" s="11"/>
      <c r="HI164" s="39"/>
      <c r="HJ164" s="43"/>
      <c r="HK164" s="10">
        <f t="shared" si="3373"/>
        <v>1</v>
      </c>
      <c r="HL164" s="11">
        <f t="shared" si="3374"/>
        <v>0</v>
      </c>
      <c r="HM164" s="11">
        <f t="shared" si="3375"/>
        <v>3211</v>
      </c>
      <c r="HN164" s="11">
        <f t="shared" si="3376"/>
        <v>249</v>
      </c>
      <c r="HO164" s="11">
        <f t="shared" si="3377"/>
        <v>1669</v>
      </c>
      <c r="HP164" s="202">
        <f t="shared" si="3378"/>
        <v>0.51977577078791659</v>
      </c>
      <c r="HQ164" s="15">
        <f t="shared" si="3379"/>
        <v>79</v>
      </c>
      <c r="HR164" s="12">
        <f t="shared" si="3380"/>
        <v>4.733373277411624E-2</v>
      </c>
      <c r="HS164" s="16">
        <v>69.3</v>
      </c>
      <c r="HT164" s="17">
        <v>1536</v>
      </c>
      <c r="HU164" s="16">
        <f t="shared" si="3381"/>
        <v>92.031156381066509</v>
      </c>
      <c r="HV164" s="23">
        <v>75.892857142857139</v>
      </c>
      <c r="HW164" s="22">
        <v>81.707317073170728</v>
      </c>
    </row>
    <row r="165" spans="1:231" ht="19.5" thickBot="1" x14ac:dyDescent="0.3">
      <c r="A165" s="211"/>
      <c r="B165" s="42"/>
      <c r="C165" s="26">
        <f t="shared" ref="C165:D165" si="3406">SUM(C158:C164)</f>
        <v>3</v>
      </c>
      <c r="D165" s="27">
        <f t="shared" si="3406"/>
        <v>0</v>
      </c>
      <c r="E165" s="27"/>
      <c r="F165" s="27"/>
      <c r="G165" s="27">
        <f t="shared" ref="G165" si="3407">SUM(G158:G164)</f>
        <v>2198</v>
      </c>
      <c r="H165" s="28">
        <f t="shared" ref="H165" si="3408">((G165+I165)/7)/E164</f>
        <v>0.53207461328480443</v>
      </c>
      <c r="I165" s="27">
        <f t="shared" ref="I165" si="3409">SUM(I158:I164)</f>
        <v>141</v>
      </c>
      <c r="J165" s="28">
        <f t="shared" ref="J165" si="3410">(I165/(I165+G165))</f>
        <v>6.0282171868319794E-2</v>
      </c>
      <c r="K165" s="27"/>
      <c r="L165" s="27"/>
      <c r="M165" s="29">
        <f t="shared" ref="M165:N165" si="3411">M163/M162*100-100</f>
        <v>11.884461458152089</v>
      </c>
      <c r="N165" s="72">
        <f t="shared" si="3411"/>
        <v>6.3809523809523796</v>
      </c>
      <c r="O165" s="26">
        <f t="shared" ref="O165:P165" si="3412">SUM(O158:O164)</f>
        <v>3</v>
      </c>
      <c r="P165" s="27">
        <f t="shared" si="3412"/>
        <v>0</v>
      </c>
      <c r="Q165" s="27"/>
      <c r="R165" s="27"/>
      <c r="S165" s="27">
        <f t="shared" si="2046"/>
        <v>2115</v>
      </c>
      <c r="T165" s="28">
        <f t="shared" ref="T165" si="3413">((S165+U165)/7)/Q164</f>
        <v>0.54712812960235646</v>
      </c>
      <c r="U165" s="27">
        <f t="shared" si="2048"/>
        <v>114</v>
      </c>
      <c r="V165" s="28">
        <f t="shared" ref="V165" si="3414">(U165/(U165+S165))</f>
        <v>5.1144010767160158E-2</v>
      </c>
      <c r="W165" s="27"/>
      <c r="X165" s="27"/>
      <c r="Y165" s="29">
        <f t="shared" ref="Y165:Z165" si="3415">Y163/Y162*100-100</f>
        <v>14.46406820950061</v>
      </c>
      <c r="Z165" s="72">
        <f t="shared" si="3415"/>
        <v>7.0666666666666629</v>
      </c>
      <c r="AA165" s="26">
        <f t="shared" ref="AA165:AB165" si="3416">SUM(AA158:AA164)</f>
        <v>1</v>
      </c>
      <c r="AB165" s="27">
        <f t="shared" si="3416"/>
        <v>0</v>
      </c>
      <c r="AC165" s="27"/>
      <c r="AD165" s="27"/>
      <c r="AE165" s="27">
        <f t="shared" si="2052"/>
        <v>2144</v>
      </c>
      <c r="AF165" s="28">
        <f t="shared" ref="AF165" si="3417">((AE165+AG165)/7)/AC164</f>
        <v>0.52265372168284785</v>
      </c>
      <c r="AG165" s="27">
        <f t="shared" si="2054"/>
        <v>117</v>
      </c>
      <c r="AH165" s="28">
        <f t="shared" ref="AH165" si="3418">(AG165/(AG165+AE165))</f>
        <v>5.1747014595311808E-2</v>
      </c>
      <c r="AI165" s="27"/>
      <c r="AJ165" s="27"/>
      <c r="AK165" s="29">
        <f t="shared" ref="AK165:AL165" si="3419">AK163/AK162*100-100</f>
        <v>13.647700249405489</v>
      </c>
      <c r="AL165" s="72">
        <f t="shared" si="3419"/>
        <v>12.098765432098759</v>
      </c>
      <c r="AM165" s="26">
        <f t="shared" ref="AM165:AN165" si="3420">SUM(AM158:AM164)</f>
        <v>0</v>
      </c>
      <c r="AN165" s="27">
        <f t="shared" si="3420"/>
        <v>0</v>
      </c>
      <c r="AO165" s="27"/>
      <c r="AP165" s="27"/>
      <c r="AQ165" s="27">
        <f t="shared" si="2058"/>
        <v>492</v>
      </c>
      <c r="AR165" s="28">
        <f t="shared" ref="AR165" si="3421">((AQ165+AS165)/7)/AO164</f>
        <v>0.5174825174825175</v>
      </c>
      <c r="AS165" s="27">
        <f t="shared" si="2060"/>
        <v>26</v>
      </c>
      <c r="AT165" s="28">
        <f t="shared" ref="AT165" si="3422">(AS165/(AS165+AQ165))</f>
        <v>5.019305019305019E-2</v>
      </c>
      <c r="AU165" s="27"/>
      <c r="AV165" s="27"/>
      <c r="AW165" s="29">
        <f t="shared" ref="AW165:AX165" si="3423">AW163/AW162*100-100</f>
        <v>11.55843323289956</v>
      </c>
      <c r="AX165" s="72">
        <f t="shared" si="3423"/>
        <v>13.740740740740748</v>
      </c>
      <c r="AY165" s="26">
        <f t="shared" ref="AY165:AZ165" si="3424">SUM(AY158:AY164)</f>
        <v>1</v>
      </c>
      <c r="AZ165" s="27">
        <f t="shared" si="3424"/>
        <v>0</v>
      </c>
      <c r="BA165" s="27"/>
      <c r="BB165" s="27"/>
      <c r="BC165" s="27">
        <f t="shared" si="2064"/>
        <v>1976</v>
      </c>
      <c r="BD165" s="28">
        <f t="shared" ref="BD165" si="3425">((BC165+BE165)/7)/BA164</f>
        <v>0.47832040164308537</v>
      </c>
      <c r="BE165" s="27">
        <f t="shared" si="2066"/>
        <v>120</v>
      </c>
      <c r="BF165" s="28">
        <f t="shared" ref="BF165" si="3426">(BE165/(BE165+BC165))</f>
        <v>5.7251908396946563E-2</v>
      </c>
      <c r="BG165" s="27"/>
      <c r="BH165" s="27"/>
      <c r="BI165" s="29">
        <f t="shared" ref="BI165:BJ165" si="3427">BI163/BI162*100-100</f>
        <v>14.920828258221675</v>
      </c>
      <c r="BJ165" s="72">
        <f t="shared" si="3427"/>
        <v>7.0370370370370381</v>
      </c>
      <c r="BK165" s="26">
        <f t="shared" ref="BK165:BL165" si="3428">SUM(BK158:BK164)</f>
        <v>1</v>
      </c>
      <c r="BL165" s="27">
        <f t="shared" si="3428"/>
        <v>0</v>
      </c>
      <c r="BM165" s="27"/>
      <c r="BN165" s="27"/>
      <c r="BO165" s="27">
        <f t="shared" si="2070"/>
        <v>2024</v>
      </c>
      <c r="BP165" s="28">
        <f t="shared" ref="BP165" si="3429">((BO165+BQ165)/7)/BM164</f>
        <v>0.49488134015821306</v>
      </c>
      <c r="BQ165" s="27">
        <f t="shared" si="2072"/>
        <v>103</v>
      </c>
      <c r="BR165" s="28">
        <f t="shared" ref="BR165" si="3430">(BQ165/(BQ165+BO165))</f>
        <v>4.8425011753643631E-2</v>
      </c>
      <c r="BS165" s="27"/>
      <c r="BT165" s="27"/>
      <c r="BU165" s="29">
        <f t="shared" ref="BU165:BV165" si="3431">BU163/BU162*100-100</f>
        <v>13.639193395588038</v>
      </c>
      <c r="BV165" s="72">
        <f t="shared" si="3431"/>
        <v>13.984126984126988</v>
      </c>
      <c r="BW165" s="26">
        <f t="shared" ref="BW165:BX165" si="3432">SUM(BW158:BW164)</f>
        <v>0</v>
      </c>
      <c r="BX165" s="27">
        <f t="shared" si="3432"/>
        <v>0</v>
      </c>
      <c r="BY165" s="27"/>
      <c r="BZ165" s="27"/>
      <c r="CA165" s="27">
        <f t="shared" ref="CA165" si="3433">SUM(CA158:CA164)</f>
        <v>0</v>
      </c>
      <c r="CB165" s="28" t="e">
        <f t="shared" ref="CB165" si="3434">((CA165+CC165)/7)/BY164</f>
        <v>#DIV/0!</v>
      </c>
      <c r="CC165" s="27">
        <f t="shared" ref="CC165" si="3435">SUM(CC158:CC164)</f>
        <v>0</v>
      </c>
      <c r="CD165" s="28" t="e">
        <f t="shared" ref="CD165" si="3436">(CC165/(CC165+CA165))</f>
        <v>#DIV/0!</v>
      </c>
      <c r="CE165" s="27"/>
      <c r="CF165" s="27"/>
      <c r="CG165" s="29" t="e">
        <f t="shared" ref="CG165:CH165" si="3437">CG163/CG162*100-100</f>
        <v>#DIV/0!</v>
      </c>
      <c r="CH165" s="72" t="e">
        <f t="shared" si="3437"/>
        <v>#DIV/0!</v>
      </c>
      <c r="CI165" s="26">
        <f t="shared" ref="CI165:CJ165" si="3438">SUM(CI158:CI164)</f>
        <v>0</v>
      </c>
      <c r="CJ165" s="27">
        <f t="shared" si="3438"/>
        <v>0</v>
      </c>
      <c r="CK165" s="27"/>
      <c r="CL165" s="27"/>
      <c r="CM165" s="27">
        <f t="shared" ref="CM165" si="3439">SUM(CM158:CM164)</f>
        <v>0</v>
      </c>
      <c r="CN165" s="28" t="e">
        <f t="shared" ref="CN165" si="3440">((CM165+CO165)/7)/CK164</f>
        <v>#DIV/0!</v>
      </c>
      <c r="CO165" s="27">
        <f t="shared" ref="CO165" si="3441">SUM(CO158:CO164)</f>
        <v>0</v>
      </c>
      <c r="CP165" s="28" t="e">
        <f t="shared" ref="CP165" si="3442">(CO165/(CO165+CM165))</f>
        <v>#DIV/0!</v>
      </c>
      <c r="CQ165" s="27"/>
      <c r="CR165" s="27"/>
      <c r="CS165" s="29" t="e">
        <f t="shared" ref="CS165:CT165" si="3443">CS163/CS162*100-100</f>
        <v>#DIV/0!</v>
      </c>
      <c r="CT165" s="72" t="e">
        <f t="shared" si="3443"/>
        <v>#DIV/0!</v>
      </c>
      <c r="CU165" s="26">
        <f t="shared" ref="CU165:CV165" si="3444">SUM(CU158:CU164)</f>
        <v>0</v>
      </c>
      <c r="CV165" s="27">
        <f t="shared" si="3444"/>
        <v>0</v>
      </c>
      <c r="CW165" s="27"/>
      <c r="CX165" s="27"/>
      <c r="CY165" s="27">
        <f t="shared" ref="CY165" si="3445">SUM(CY158:CY164)</f>
        <v>0</v>
      </c>
      <c r="CZ165" s="28" t="e">
        <f t="shared" ref="CZ165" si="3446">((CY165+DA165)/7)/CW164</f>
        <v>#DIV/0!</v>
      </c>
      <c r="DA165" s="27">
        <f t="shared" ref="DA165" si="3447">SUM(DA158:DA164)</f>
        <v>0</v>
      </c>
      <c r="DB165" s="28" t="e">
        <f t="shared" ref="DB165" si="3448">(DA165/(DA165+CY165))</f>
        <v>#DIV/0!</v>
      </c>
      <c r="DC165" s="27"/>
      <c r="DD165" s="27"/>
      <c r="DE165" s="29" t="e">
        <f t="shared" ref="DE165:DF165" si="3449">DE163/DE162*100-100</f>
        <v>#DIV/0!</v>
      </c>
      <c r="DF165" s="72" t="e">
        <f t="shared" si="3449"/>
        <v>#DIV/0!</v>
      </c>
      <c r="DG165" s="26">
        <f t="shared" ref="DG165:DH165" si="3450">SUM(DG158:DG164)</f>
        <v>0</v>
      </c>
      <c r="DH165" s="27">
        <f t="shared" si="3450"/>
        <v>0</v>
      </c>
      <c r="DI165" s="27"/>
      <c r="DJ165" s="27"/>
      <c r="DK165" s="27">
        <f t="shared" ref="DK165" si="3451">SUM(DK158:DK164)</f>
        <v>0</v>
      </c>
      <c r="DL165" s="28" t="e">
        <f t="shared" ref="DL165" si="3452">((DK165+DM165)/7)/DI164</f>
        <v>#DIV/0!</v>
      </c>
      <c r="DM165" s="27">
        <f t="shared" ref="DM165" si="3453">SUM(DM158:DM164)</f>
        <v>0</v>
      </c>
      <c r="DN165" s="28" t="e">
        <f t="shared" ref="DN165" si="3454">(DM165/(DM165+DK165))</f>
        <v>#DIV/0!</v>
      </c>
      <c r="DO165" s="27"/>
      <c r="DP165" s="27"/>
      <c r="DQ165" s="29" t="e">
        <f t="shared" ref="DQ165:DR165" si="3455">DQ163/DQ162*100-100</f>
        <v>#DIV/0!</v>
      </c>
      <c r="DR165" s="72" t="e">
        <f t="shared" si="3455"/>
        <v>#DIV/0!</v>
      </c>
      <c r="DS165" s="26">
        <f t="shared" ref="DS165:DT165" si="3456">SUM(DS158:DS164)</f>
        <v>0</v>
      </c>
      <c r="DT165" s="27">
        <f t="shared" si="3456"/>
        <v>0</v>
      </c>
      <c r="DU165" s="27"/>
      <c r="DV165" s="27"/>
      <c r="DW165" s="27">
        <f t="shared" ref="DW165" si="3457">SUM(DW158:DW164)</f>
        <v>0</v>
      </c>
      <c r="DX165" s="28" t="e">
        <f t="shared" ref="DX165" si="3458">((DW165+DY165)/7)/DU164</f>
        <v>#DIV/0!</v>
      </c>
      <c r="DY165" s="27">
        <f t="shared" ref="DY165" si="3459">SUM(DY158:DY164)</f>
        <v>0</v>
      </c>
      <c r="DZ165" s="28" t="e">
        <f t="shared" ref="DZ165" si="3460">(DY165/(DY165+DW165))</f>
        <v>#DIV/0!</v>
      </c>
      <c r="EA165" s="27"/>
      <c r="EB165" s="27"/>
      <c r="EC165" s="29" t="e">
        <f t="shared" ref="EC165:ED165" si="3461">EC163/EC162*100-100</f>
        <v>#DIV/0!</v>
      </c>
      <c r="ED165" s="72" t="e">
        <f t="shared" si="3461"/>
        <v>#DIV/0!</v>
      </c>
      <c r="EE165" s="26">
        <f t="shared" ref="EE165:EF165" si="3462">SUM(EE158:EE164)</f>
        <v>0</v>
      </c>
      <c r="EF165" s="27">
        <f t="shared" si="3462"/>
        <v>0</v>
      </c>
      <c r="EG165" s="27"/>
      <c r="EH165" s="27"/>
      <c r="EI165" s="27">
        <f t="shared" ref="EI165" si="3463">SUM(EI158:EI164)</f>
        <v>0</v>
      </c>
      <c r="EJ165" s="28" t="e">
        <f t="shared" ref="EJ165" si="3464">((EI165+EK165)/7)/EG164</f>
        <v>#DIV/0!</v>
      </c>
      <c r="EK165" s="27">
        <f t="shared" ref="EK165" si="3465">SUM(EK158:EK164)</f>
        <v>0</v>
      </c>
      <c r="EL165" s="28" t="e">
        <f t="shared" ref="EL165" si="3466">(EK165/(EK165+EI165))</f>
        <v>#DIV/0!</v>
      </c>
      <c r="EM165" s="27"/>
      <c r="EN165" s="27"/>
      <c r="EO165" s="29" t="e">
        <f t="shared" ref="EO165:EP165" si="3467">EO163/EO162*100-100</f>
        <v>#DIV/0!</v>
      </c>
      <c r="EP165" s="72" t="e">
        <f t="shared" si="3467"/>
        <v>#DIV/0!</v>
      </c>
      <c r="EQ165" s="26">
        <f t="shared" ref="EQ165:ER165" si="3468">SUM(EQ158:EQ164)</f>
        <v>0</v>
      </c>
      <c r="ER165" s="27">
        <f t="shared" si="3468"/>
        <v>0</v>
      </c>
      <c r="ES165" s="27"/>
      <c r="ET165" s="27"/>
      <c r="EU165" s="27">
        <f t="shared" ref="EU165" si="3469">SUM(EU158:EU164)</f>
        <v>0</v>
      </c>
      <c r="EV165" s="28" t="e">
        <f t="shared" ref="EV165" si="3470">((EU165+EW165)/7)/ES164</f>
        <v>#DIV/0!</v>
      </c>
      <c r="EW165" s="27">
        <f t="shared" ref="EW165" si="3471">SUM(EW158:EW164)</f>
        <v>0</v>
      </c>
      <c r="EX165" s="28" t="e">
        <f t="shared" ref="EX165" si="3472">(EW165/(EW165+EU165))</f>
        <v>#DIV/0!</v>
      </c>
      <c r="EY165" s="27"/>
      <c r="EZ165" s="27"/>
      <c r="FA165" s="29" t="e">
        <f t="shared" ref="FA165:FB165" si="3473">FA163/FA162*100-100</f>
        <v>#DIV/0!</v>
      </c>
      <c r="FB165" s="72" t="e">
        <f t="shared" si="3473"/>
        <v>#DIV/0!</v>
      </c>
      <c r="FC165" s="26">
        <f t="shared" ref="FC165:FD165" si="3474">SUM(FC158:FC164)</f>
        <v>0</v>
      </c>
      <c r="FD165" s="27">
        <f t="shared" si="3474"/>
        <v>0</v>
      </c>
      <c r="FE165" s="27"/>
      <c r="FF165" s="27"/>
      <c r="FG165" s="27">
        <f t="shared" ref="FG165" si="3475">SUM(FG158:FG164)</f>
        <v>0</v>
      </c>
      <c r="FH165" s="28" t="e">
        <f t="shared" ref="FH165" si="3476">((FG165+FI165)/7)/FE164</f>
        <v>#DIV/0!</v>
      </c>
      <c r="FI165" s="27">
        <f t="shared" ref="FI165" si="3477">SUM(FI158:FI164)</f>
        <v>0</v>
      </c>
      <c r="FJ165" s="28" t="e">
        <f t="shared" ref="FJ165" si="3478">(FI165/(FI165+FG165))</f>
        <v>#DIV/0!</v>
      </c>
      <c r="FK165" s="27"/>
      <c r="FL165" s="27"/>
      <c r="FM165" s="29" t="e">
        <f t="shared" ref="FM165:FN165" si="3479">FM163/FM162*100-100</f>
        <v>#DIV/0!</v>
      </c>
      <c r="FN165" s="72" t="e">
        <f t="shared" si="3479"/>
        <v>#DIV/0!</v>
      </c>
      <c r="FO165" s="26">
        <f t="shared" ref="FO165:FP165" si="3480">SUM(FO158:FO164)</f>
        <v>0</v>
      </c>
      <c r="FP165" s="27">
        <f t="shared" si="3480"/>
        <v>0</v>
      </c>
      <c r="FQ165" s="27"/>
      <c r="FR165" s="27"/>
      <c r="FS165" s="27">
        <f t="shared" ref="FS165" si="3481">SUM(FS158:FS164)</f>
        <v>0</v>
      </c>
      <c r="FT165" s="28" t="e">
        <f t="shared" ref="FT165" si="3482">((FS165+FU165)/7)/FQ164</f>
        <v>#DIV/0!</v>
      </c>
      <c r="FU165" s="27">
        <f t="shared" ref="FU165" si="3483">SUM(FU158:FU164)</f>
        <v>0</v>
      </c>
      <c r="FV165" s="28" t="e">
        <f t="shared" ref="FV165" si="3484">(FU165/(FU165+FS165))</f>
        <v>#DIV/0!</v>
      </c>
      <c r="FW165" s="27"/>
      <c r="FX165" s="27"/>
      <c r="FY165" s="29" t="e">
        <f t="shared" ref="FY165:FZ165" si="3485">FY163/FY162*100-100</f>
        <v>#DIV/0!</v>
      </c>
      <c r="FZ165" s="72" t="e">
        <f t="shared" si="3485"/>
        <v>#DIV/0!</v>
      </c>
      <c r="GA165" s="26">
        <f t="shared" ref="GA165:GB165" si="3486">SUM(GA158:GA164)</f>
        <v>0</v>
      </c>
      <c r="GB165" s="27">
        <f t="shared" si="3486"/>
        <v>0</v>
      </c>
      <c r="GC165" s="27"/>
      <c r="GD165" s="27"/>
      <c r="GE165" s="27">
        <f t="shared" ref="GE165" si="3487">SUM(GE158:GE164)</f>
        <v>0</v>
      </c>
      <c r="GF165" s="28" t="e">
        <f t="shared" ref="GF165" si="3488">((GE165+GG165)/7)/GC164</f>
        <v>#DIV/0!</v>
      </c>
      <c r="GG165" s="27">
        <f t="shared" ref="GG165" si="3489">SUM(GG158:GG164)</f>
        <v>0</v>
      </c>
      <c r="GH165" s="28" t="e">
        <f t="shared" ref="GH165" si="3490">(GG165/(GG165+GE165))</f>
        <v>#DIV/0!</v>
      </c>
      <c r="GI165" s="27"/>
      <c r="GJ165" s="27"/>
      <c r="GK165" s="29" t="e">
        <f t="shared" ref="GK165:GL165" si="3491">GK163/GK162*100-100</f>
        <v>#DIV/0!</v>
      </c>
      <c r="GL165" s="72" t="e">
        <f t="shared" si="3491"/>
        <v>#DIV/0!</v>
      </c>
      <c r="GM165" s="26">
        <f t="shared" ref="GM165:GN165" si="3492">SUM(GM158:GM164)</f>
        <v>0</v>
      </c>
      <c r="GN165" s="27">
        <f t="shared" si="3492"/>
        <v>0</v>
      </c>
      <c r="GO165" s="27"/>
      <c r="GP165" s="27"/>
      <c r="GQ165" s="27">
        <f t="shared" ref="GQ165" si="3493">SUM(GQ158:GQ164)</f>
        <v>0</v>
      </c>
      <c r="GR165" s="28" t="e">
        <f t="shared" ref="GR165" si="3494">((GQ165+GS165)/7)/GO164</f>
        <v>#DIV/0!</v>
      </c>
      <c r="GS165" s="27">
        <f t="shared" ref="GS165" si="3495">SUM(GS158:GS164)</f>
        <v>0</v>
      </c>
      <c r="GT165" s="28" t="e">
        <f t="shared" ref="GT165" si="3496">(GS165/(GS165+GQ165))</f>
        <v>#DIV/0!</v>
      </c>
      <c r="GU165" s="27"/>
      <c r="GV165" s="27"/>
      <c r="GW165" s="29" t="e">
        <f t="shared" ref="GW165:GX165" si="3497">GW163/GW162*100-100</f>
        <v>#DIV/0!</v>
      </c>
      <c r="GX165" s="72" t="e">
        <f t="shared" si="3497"/>
        <v>#DIV/0!</v>
      </c>
      <c r="GY165" s="26">
        <f t="shared" ref="GY165:GZ165" si="3498">SUM(GY158:GY164)</f>
        <v>0</v>
      </c>
      <c r="GZ165" s="27">
        <f t="shared" si="3498"/>
        <v>0</v>
      </c>
      <c r="HA165" s="27"/>
      <c r="HB165" s="27"/>
      <c r="HC165" s="27">
        <f t="shared" ref="HC165" si="3499">SUM(HC158:HC164)</f>
        <v>0</v>
      </c>
      <c r="HD165" s="28" t="e">
        <f t="shared" ref="HD165" si="3500">((HC165+HE165)/7)/HA164</f>
        <v>#DIV/0!</v>
      </c>
      <c r="HE165" s="27">
        <f t="shared" ref="HE165" si="3501">SUM(HE158:HE164)</f>
        <v>0</v>
      </c>
      <c r="HF165" s="28" t="e">
        <f t="shared" ref="HF165" si="3502">(HE165/(HE165+HC165))</f>
        <v>#DIV/0!</v>
      </c>
      <c r="HG165" s="27"/>
      <c r="HH165" s="27"/>
      <c r="HI165" s="29" t="e">
        <f t="shared" ref="HI165:HJ165" si="3503">HI163/HI162*100-100</f>
        <v>#DIV/0!</v>
      </c>
      <c r="HJ165" s="72" t="e">
        <f t="shared" si="3503"/>
        <v>#DIV/0!</v>
      </c>
      <c r="HK165" s="26">
        <f t="shared" si="3373"/>
        <v>9</v>
      </c>
      <c r="HL165" s="27">
        <f t="shared" si="3374"/>
        <v>0</v>
      </c>
      <c r="HM165" s="27"/>
      <c r="HN165" s="27"/>
      <c r="HO165" s="27">
        <f t="shared" si="3377"/>
        <v>11570</v>
      </c>
      <c r="HP165" s="203">
        <f t="shared" ref="HP165" si="3504">+((HO165)/HM164)/7</f>
        <v>0.51474840948525158</v>
      </c>
      <c r="HQ165" s="62">
        <f t="shared" si="3379"/>
        <v>621</v>
      </c>
      <c r="HR165" s="52">
        <f t="shared" si="3380"/>
        <v>5.3673292999135695E-2</v>
      </c>
      <c r="HS165" s="53">
        <f t="shared" si="2148"/>
        <v>69.814285714285717</v>
      </c>
      <c r="HT165" s="54">
        <f t="shared" si="2149"/>
        <v>10568</v>
      </c>
      <c r="HU165" s="53">
        <f t="shared" si="2150"/>
        <v>91.356944877825299</v>
      </c>
      <c r="HV165" s="63">
        <f>HV163/HV162*100-100</f>
        <v>13.48855924830346</v>
      </c>
      <c r="HW165" s="72">
        <f>HW163/HW162*100-100</f>
        <v>9.7181571815718115</v>
      </c>
    </row>
    <row r="166" spans="1:231" ht="19.5" thickBot="1" x14ac:dyDescent="0.3">
      <c r="A166" s="56"/>
      <c r="B166" s="81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5">
        <f t="shared" ref="HK166:HL166" si="3505">HK165/HM155</f>
        <v>2.7950310559006213E-3</v>
      </c>
      <c r="HL166" s="68">
        <f t="shared" si="3505"/>
        <v>0</v>
      </c>
      <c r="HM166" s="45"/>
      <c r="HN166" s="45"/>
      <c r="HO166" s="45"/>
      <c r="HP166" s="207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210">
        <v>43</v>
      </c>
      <c r="B167" s="73">
        <f t="shared" ref="B167" si="3506">B164+1</f>
        <v>44631</v>
      </c>
      <c r="C167" s="33"/>
      <c r="D167" s="34"/>
      <c r="E167" s="34">
        <f t="shared" ref="E167:F167" si="3507">E164-C167</f>
        <v>628</v>
      </c>
      <c r="F167" s="34">
        <f t="shared" si="3507"/>
        <v>46</v>
      </c>
      <c r="G167" s="34">
        <v>320</v>
      </c>
      <c r="H167" s="35">
        <f t="shared" ref="H167:H173" si="3508">((G167+I167)/E167)</f>
        <v>0.54458598726114649</v>
      </c>
      <c r="I167" s="34">
        <v>22</v>
      </c>
      <c r="J167" s="35">
        <f t="shared" ref="J167:J173" si="3509">I167/(G167+I167)</f>
        <v>6.4327485380116955E-2</v>
      </c>
      <c r="K167" s="36"/>
      <c r="L167" s="34"/>
      <c r="M167" s="34"/>
      <c r="N167" s="37"/>
      <c r="O167" s="33"/>
      <c r="P167" s="34"/>
      <c r="Q167" s="34">
        <f t="shared" ref="Q167" si="3510">Q164-O167</f>
        <v>582</v>
      </c>
      <c r="R167" s="34">
        <f t="shared" ref="R167" si="3511">R164-P167</f>
        <v>47</v>
      </c>
      <c r="S167" s="34">
        <v>310</v>
      </c>
      <c r="T167" s="35">
        <f t="shared" ref="T167:T173" si="3512">((S167+U167)/Q167)</f>
        <v>0.56185567010309279</v>
      </c>
      <c r="U167" s="34">
        <v>17</v>
      </c>
      <c r="V167" s="35">
        <f t="shared" ref="V167:V173" si="3513">U167/(S167+U167)</f>
        <v>5.1987767584097858E-2</v>
      </c>
      <c r="W167" s="36"/>
      <c r="X167" s="34"/>
      <c r="Y167" s="34"/>
      <c r="Z167" s="37"/>
      <c r="AA167" s="33"/>
      <c r="AB167" s="34"/>
      <c r="AC167" s="34">
        <f t="shared" ref="AC167" si="3514">AC164-AA167</f>
        <v>618</v>
      </c>
      <c r="AD167" s="34">
        <f t="shared" ref="AD167" si="3515">AD164-AB167</f>
        <v>48</v>
      </c>
      <c r="AE167" s="34">
        <v>292</v>
      </c>
      <c r="AF167" s="35">
        <f t="shared" ref="AF167:AF173" si="3516">((AE167+AG167)/AC167)</f>
        <v>0.5</v>
      </c>
      <c r="AG167" s="34">
        <v>17</v>
      </c>
      <c r="AH167" s="35">
        <f t="shared" ref="AH167:AH173" si="3517">AG167/(AE167+AG167)</f>
        <v>5.5016181229773461E-2</v>
      </c>
      <c r="AI167" s="36"/>
      <c r="AJ167" s="34"/>
      <c r="AK167" s="34"/>
      <c r="AL167" s="37"/>
      <c r="AM167" s="33">
        <v>1</v>
      </c>
      <c r="AN167" s="34"/>
      <c r="AO167" s="34">
        <f t="shared" ref="AO167" si="3518">AO164-AM167</f>
        <v>142</v>
      </c>
      <c r="AP167" s="34">
        <f t="shared" ref="AP167" si="3519">AP164-AN167</f>
        <v>12</v>
      </c>
      <c r="AQ167" s="34">
        <v>48</v>
      </c>
      <c r="AR167" s="35">
        <f t="shared" ref="AR167:AR173" si="3520">((AQ167+AS167)/AO167)</f>
        <v>0.39436619718309857</v>
      </c>
      <c r="AS167" s="34">
        <v>8</v>
      </c>
      <c r="AT167" s="35">
        <f t="shared" ref="AT167:AT173" si="3521">AS167/(AQ167+AS167)</f>
        <v>0.14285714285714285</v>
      </c>
      <c r="AU167" s="36"/>
      <c r="AV167" s="34"/>
      <c r="AW167" s="34"/>
      <c r="AX167" s="37"/>
      <c r="AY167" s="33"/>
      <c r="AZ167" s="34"/>
      <c r="BA167" s="34">
        <f t="shared" ref="BA167" si="3522">BA164-AY167</f>
        <v>626</v>
      </c>
      <c r="BB167" s="34">
        <f t="shared" ref="BB167" si="3523">BB164-AZ167</f>
        <v>48</v>
      </c>
      <c r="BC167" s="34">
        <v>298</v>
      </c>
      <c r="BD167" s="35">
        <f t="shared" ref="BD167:BD173" si="3524">((BC167+BE167)/BA167)</f>
        <v>0.49680511182108628</v>
      </c>
      <c r="BE167" s="34">
        <v>13</v>
      </c>
      <c r="BF167" s="35">
        <f t="shared" ref="BF167:BF173" si="3525">BE167/(BC167+BE167)</f>
        <v>4.1800643086816719E-2</v>
      </c>
      <c r="BG167" s="36"/>
      <c r="BH167" s="34"/>
      <c r="BI167" s="34"/>
      <c r="BJ167" s="37"/>
      <c r="BK167" s="33"/>
      <c r="BL167" s="34"/>
      <c r="BM167" s="34">
        <f t="shared" ref="BM167" si="3526">BM164-BK167</f>
        <v>614</v>
      </c>
      <c r="BN167" s="34">
        <f t="shared" ref="BN167" si="3527">BN164-BL167</f>
        <v>48</v>
      </c>
      <c r="BO167" s="34">
        <v>266</v>
      </c>
      <c r="BP167" s="35">
        <f t="shared" ref="BP167:BP173" si="3528">((BO167+BQ167)/BM167)</f>
        <v>0.45765472312703581</v>
      </c>
      <c r="BQ167" s="34">
        <v>15</v>
      </c>
      <c r="BR167" s="35">
        <f t="shared" ref="BR167:BR173" si="3529">BQ167/(BO167+BQ167)</f>
        <v>5.3380782918149468E-2</v>
      </c>
      <c r="BS167" s="36"/>
      <c r="BT167" s="34"/>
      <c r="BU167" s="34"/>
      <c r="BV167" s="37"/>
      <c r="BW167" s="33"/>
      <c r="BX167" s="34"/>
      <c r="BY167" s="34">
        <f t="shared" ref="BY167:BZ167" si="3530">BY164-BW167</f>
        <v>0</v>
      </c>
      <c r="BZ167" s="34">
        <f t="shared" si="3530"/>
        <v>0</v>
      </c>
      <c r="CA167" s="34"/>
      <c r="CB167" s="35" t="e">
        <f t="shared" ref="CB167:CB173" si="3531">((CA167+CC167)/BY167)</f>
        <v>#DIV/0!</v>
      </c>
      <c r="CC167" s="34"/>
      <c r="CD167" s="35" t="e">
        <f t="shared" ref="CD167:CD173" si="3532">CC167/(CA167+CC167)</f>
        <v>#DIV/0!</v>
      </c>
      <c r="CE167" s="36"/>
      <c r="CF167" s="34"/>
      <c r="CG167" s="34"/>
      <c r="CH167" s="37"/>
      <c r="CI167" s="33"/>
      <c r="CJ167" s="34"/>
      <c r="CK167" s="34">
        <f t="shared" ref="CK167:CL167" si="3533">CK164-CI167</f>
        <v>0</v>
      </c>
      <c r="CL167" s="34">
        <f t="shared" si="3533"/>
        <v>0</v>
      </c>
      <c r="CM167" s="34"/>
      <c r="CN167" s="35" t="e">
        <f t="shared" ref="CN167:CN173" si="3534">((CM167+CO167)/CK167)</f>
        <v>#DIV/0!</v>
      </c>
      <c r="CO167" s="34"/>
      <c r="CP167" s="35" t="e">
        <f t="shared" ref="CP167:CP173" si="3535">CO167/(CM167+CO167)</f>
        <v>#DIV/0!</v>
      </c>
      <c r="CQ167" s="36"/>
      <c r="CR167" s="34"/>
      <c r="CS167" s="34"/>
      <c r="CT167" s="37"/>
      <c r="CU167" s="33"/>
      <c r="CV167" s="34"/>
      <c r="CW167" s="34">
        <f t="shared" ref="CW167:CX167" si="3536">CW164-CU167</f>
        <v>0</v>
      </c>
      <c r="CX167" s="34">
        <f t="shared" si="3536"/>
        <v>0</v>
      </c>
      <c r="CY167" s="34"/>
      <c r="CZ167" s="35" t="e">
        <f t="shared" ref="CZ167:CZ173" si="3537">((CY167+DA167)/CW167)</f>
        <v>#DIV/0!</v>
      </c>
      <c r="DA167" s="34"/>
      <c r="DB167" s="35" t="e">
        <f t="shared" ref="DB167:DB173" si="3538">DA167/(CY167+DA167)</f>
        <v>#DIV/0!</v>
      </c>
      <c r="DC167" s="36"/>
      <c r="DD167" s="34"/>
      <c r="DE167" s="34"/>
      <c r="DF167" s="37"/>
      <c r="DG167" s="33"/>
      <c r="DH167" s="34"/>
      <c r="DI167" s="34">
        <f t="shared" ref="DI167:DJ167" si="3539">DI164-DG167</f>
        <v>0</v>
      </c>
      <c r="DJ167" s="34">
        <f t="shared" si="3539"/>
        <v>0</v>
      </c>
      <c r="DK167" s="34"/>
      <c r="DL167" s="35" t="e">
        <f t="shared" ref="DL167:DL173" si="3540">((DK167+DM167)/DI167)</f>
        <v>#DIV/0!</v>
      </c>
      <c r="DM167" s="34"/>
      <c r="DN167" s="35" t="e">
        <f t="shared" ref="DN167:DN173" si="3541">DM167/(DK167+DM167)</f>
        <v>#DIV/0!</v>
      </c>
      <c r="DO167" s="36"/>
      <c r="DP167" s="34"/>
      <c r="DQ167" s="34"/>
      <c r="DR167" s="37"/>
      <c r="DS167" s="33"/>
      <c r="DT167" s="34"/>
      <c r="DU167" s="34">
        <f t="shared" ref="DU167:DV167" si="3542">DU164-DS167</f>
        <v>0</v>
      </c>
      <c r="DV167" s="34">
        <f t="shared" si="3542"/>
        <v>0</v>
      </c>
      <c r="DW167" s="34"/>
      <c r="DX167" s="35" t="e">
        <f t="shared" ref="DX167:DX173" si="3543">((DW167+DY167)/DU167)</f>
        <v>#DIV/0!</v>
      </c>
      <c r="DY167" s="34"/>
      <c r="DZ167" s="35" t="e">
        <f t="shared" ref="DZ167:DZ173" si="3544">DY167/(DW167+DY167)</f>
        <v>#DIV/0!</v>
      </c>
      <c r="EA167" s="36"/>
      <c r="EB167" s="34"/>
      <c r="EC167" s="34"/>
      <c r="ED167" s="37"/>
      <c r="EE167" s="33"/>
      <c r="EF167" s="34"/>
      <c r="EG167" s="34">
        <f t="shared" ref="EG167:EH167" si="3545">EG164-EE167</f>
        <v>0</v>
      </c>
      <c r="EH167" s="34">
        <f t="shared" si="3545"/>
        <v>0</v>
      </c>
      <c r="EI167" s="34"/>
      <c r="EJ167" s="35" t="e">
        <f t="shared" ref="EJ167:EJ173" si="3546">((EI167+EK167)/EG167)</f>
        <v>#DIV/0!</v>
      </c>
      <c r="EK167" s="34"/>
      <c r="EL167" s="35" t="e">
        <f t="shared" ref="EL167:EL173" si="3547">EK167/(EI167+EK167)</f>
        <v>#DIV/0!</v>
      </c>
      <c r="EM167" s="36"/>
      <c r="EN167" s="34"/>
      <c r="EO167" s="34"/>
      <c r="EP167" s="37"/>
      <c r="EQ167" s="33"/>
      <c r="ER167" s="34"/>
      <c r="ES167" s="34">
        <f t="shared" ref="ES167:ET167" si="3548">ES164-EQ167</f>
        <v>0</v>
      </c>
      <c r="ET167" s="34">
        <f t="shared" si="3548"/>
        <v>0</v>
      </c>
      <c r="EU167" s="34"/>
      <c r="EV167" s="35" t="e">
        <f t="shared" ref="EV167:EV173" si="3549">((EU167+EW167)/ES167)</f>
        <v>#DIV/0!</v>
      </c>
      <c r="EW167" s="34"/>
      <c r="EX167" s="35" t="e">
        <f t="shared" ref="EX167:EX173" si="3550">EW167/(EU167+EW167)</f>
        <v>#DIV/0!</v>
      </c>
      <c r="EY167" s="36"/>
      <c r="EZ167" s="34"/>
      <c r="FA167" s="34"/>
      <c r="FB167" s="37"/>
      <c r="FC167" s="33"/>
      <c r="FD167" s="34"/>
      <c r="FE167" s="34">
        <f t="shared" ref="FE167:FF167" si="3551">FE164-FC167</f>
        <v>0</v>
      </c>
      <c r="FF167" s="34">
        <f t="shared" si="3551"/>
        <v>0</v>
      </c>
      <c r="FG167" s="34"/>
      <c r="FH167" s="35" t="e">
        <f t="shared" ref="FH167:FH173" si="3552">((FG167+FI167)/FE167)</f>
        <v>#DIV/0!</v>
      </c>
      <c r="FI167" s="34"/>
      <c r="FJ167" s="35" t="e">
        <f t="shared" ref="FJ167:FJ173" si="3553">FI167/(FG167+FI167)</f>
        <v>#DIV/0!</v>
      </c>
      <c r="FK167" s="36"/>
      <c r="FL167" s="34"/>
      <c r="FM167" s="34"/>
      <c r="FN167" s="37"/>
      <c r="FO167" s="33"/>
      <c r="FP167" s="34"/>
      <c r="FQ167" s="34">
        <f t="shared" ref="FQ167:FR167" si="3554">FQ164-FO167</f>
        <v>0</v>
      </c>
      <c r="FR167" s="34">
        <f t="shared" si="3554"/>
        <v>0</v>
      </c>
      <c r="FS167" s="34"/>
      <c r="FT167" s="35" t="e">
        <f t="shared" ref="FT167:FT173" si="3555">((FS167+FU167)/FQ167)</f>
        <v>#DIV/0!</v>
      </c>
      <c r="FU167" s="34"/>
      <c r="FV167" s="35" t="e">
        <f t="shared" ref="FV167:FV173" si="3556">FU167/(FS167+FU167)</f>
        <v>#DIV/0!</v>
      </c>
      <c r="FW167" s="36"/>
      <c r="FX167" s="34"/>
      <c r="FY167" s="34"/>
      <c r="FZ167" s="37"/>
      <c r="GA167" s="33"/>
      <c r="GB167" s="34"/>
      <c r="GC167" s="34">
        <f t="shared" ref="GC167:GD167" si="3557">GC164-GA167</f>
        <v>0</v>
      </c>
      <c r="GD167" s="34">
        <f t="shared" si="3557"/>
        <v>0</v>
      </c>
      <c r="GE167" s="34"/>
      <c r="GF167" s="35" t="e">
        <f t="shared" ref="GF167:GF173" si="3558">((GE167+GG167)/GC167)</f>
        <v>#DIV/0!</v>
      </c>
      <c r="GG167" s="34"/>
      <c r="GH167" s="35" t="e">
        <f t="shared" ref="GH167:GH173" si="3559">GG167/(GE167+GG167)</f>
        <v>#DIV/0!</v>
      </c>
      <c r="GI167" s="36"/>
      <c r="GJ167" s="34"/>
      <c r="GK167" s="34"/>
      <c r="GL167" s="37"/>
      <c r="GM167" s="33"/>
      <c r="GN167" s="34"/>
      <c r="GO167" s="34">
        <f t="shared" ref="GO167:GP167" si="3560">GO164-GM167</f>
        <v>0</v>
      </c>
      <c r="GP167" s="34">
        <f t="shared" si="3560"/>
        <v>0</v>
      </c>
      <c r="GQ167" s="34"/>
      <c r="GR167" s="35" t="e">
        <f t="shared" ref="GR167:GR173" si="3561">((GQ167+GS167)/GO167)</f>
        <v>#DIV/0!</v>
      </c>
      <c r="GS167" s="34"/>
      <c r="GT167" s="35" t="e">
        <f t="shared" ref="GT167:GT173" si="3562">GS167/(GQ167+GS167)</f>
        <v>#DIV/0!</v>
      </c>
      <c r="GU167" s="36"/>
      <c r="GV167" s="34"/>
      <c r="GW167" s="34"/>
      <c r="GX167" s="37"/>
      <c r="GY167" s="33"/>
      <c r="GZ167" s="34"/>
      <c r="HA167" s="34">
        <f t="shared" ref="HA167:HB167" si="3563">HA164-GY167</f>
        <v>0</v>
      </c>
      <c r="HB167" s="34">
        <f t="shared" si="3563"/>
        <v>0</v>
      </c>
      <c r="HC167" s="34"/>
      <c r="HD167" s="35" t="e">
        <f t="shared" ref="HD167:HD173" si="3564">((HC167+HE167)/HA167)</f>
        <v>#DIV/0!</v>
      </c>
      <c r="HE167" s="34"/>
      <c r="HF167" s="35" t="e">
        <f t="shared" ref="HF167:HF173" si="3565">HE167/(HC167+HE167)</f>
        <v>#DIV/0!</v>
      </c>
      <c r="HG167" s="36"/>
      <c r="HH167" s="34"/>
      <c r="HI167" s="34"/>
      <c r="HJ167" s="37"/>
      <c r="HK167" s="33">
        <f t="shared" ref="HK167:HK174" si="3566">+C167+O167+AA167+AM167+AY167+BK167+BW167+CI167+CU167+DG167+DS167+EE167+EQ167+FC167+FO167+GA167+GM167+GY167</f>
        <v>1</v>
      </c>
      <c r="HL167" s="34">
        <f t="shared" ref="HL167:HL174" si="3567">+D167+P167+AB167+AN167+AZ167+BL167+BX167+CJ167+CV167+DH167+DT167+EF167+ER167+FD167+FP167+GB167+GN167+GZ167</f>
        <v>0</v>
      </c>
      <c r="HM167" s="34">
        <f t="shared" ref="HM167:HM173" si="3568">+E167+Q167+AC167+AO167+BA167+BM167+BY167+CK167+CW167+DI167+DU167+EG167+ES167+FE167+FQ167+GC167+GO167+HA167</f>
        <v>3210</v>
      </c>
      <c r="HN167" s="34">
        <f t="shared" ref="HN167:HN173" si="3569">+F167+R167+AD167+AP167+BB167+BN167+BZ167+CL167+CX167+DJ167+DV167+EH167+ET167+FF167+FR167+GD167+GP167+HB167</f>
        <v>249</v>
      </c>
      <c r="HO167" s="34">
        <f t="shared" ref="HO167:HO174" si="3570">+G167+S167+AE167+AQ167+BC167+BO167+CA167+CM167+CY167+DK167+DW167+EI167+EU167+FG167+FS167+GE167+GQ167+HC167+I167+U167+AG167+AS167+BE167+BQ167+CC167+CO167+DA167+DM167+DY167+EK167+EW167+FI167+FU167+GG167+GS167+HE167</f>
        <v>1626</v>
      </c>
      <c r="HP167" s="201">
        <f t="shared" ref="HP167:HP173" si="3571">+(HO167)/HM167</f>
        <v>0.50654205607476632</v>
      </c>
      <c r="HQ167" s="48">
        <f t="shared" ref="HQ167:HQ174" si="3572">+I167+U167+AG167+AS167+BE167+BQ167+CC167+CO167+DA167+DM167+DY167+EK167+EW167+FI167+FU167+GG167+GS167+HE167</f>
        <v>92</v>
      </c>
      <c r="HR167" s="35">
        <f t="shared" ref="HR167:HR174" si="3573">+(HQ167/(HO167))</f>
        <v>5.6580565805658053E-2</v>
      </c>
      <c r="HS167" s="49">
        <v>69.5</v>
      </c>
      <c r="HT167" s="50">
        <v>1478</v>
      </c>
      <c r="HU167" s="49">
        <f t="shared" ref="HU167:HU173" si="3574">+HT167/HO167*100</f>
        <v>90.897908979089792</v>
      </c>
      <c r="HV167" s="48"/>
      <c r="HW167" s="37"/>
    </row>
    <row r="168" spans="1:231" ht="18.75" x14ac:dyDescent="0.25">
      <c r="A168" s="211"/>
      <c r="B168" s="41">
        <f t="shared" si="3212"/>
        <v>44632</v>
      </c>
      <c r="C168" s="10">
        <v>1</v>
      </c>
      <c r="D168" s="11"/>
      <c r="E168" s="74">
        <f t="shared" ref="E168:E173" si="3575">E167-C168</f>
        <v>627</v>
      </c>
      <c r="F168" s="74">
        <f t="shared" ref="F168:F173" si="3576">F167-D168</f>
        <v>46</v>
      </c>
      <c r="G168" s="11">
        <v>310</v>
      </c>
      <c r="H168" s="12">
        <f t="shared" si="3508"/>
        <v>0.54066985645933019</v>
      </c>
      <c r="I168" s="11">
        <v>29</v>
      </c>
      <c r="J168" s="12">
        <f t="shared" si="3509"/>
        <v>8.5545722713864306E-2</v>
      </c>
      <c r="K168" s="13"/>
      <c r="L168" s="11"/>
      <c r="M168" s="11"/>
      <c r="N168" s="14"/>
      <c r="O168" s="10"/>
      <c r="P168" s="11"/>
      <c r="Q168" s="74">
        <f t="shared" ref="Q168:Q173" si="3577">Q167-O168</f>
        <v>582</v>
      </c>
      <c r="R168" s="74">
        <f t="shared" ref="R168:R173" si="3578">R167-P168</f>
        <v>47</v>
      </c>
      <c r="S168" s="11">
        <v>293</v>
      </c>
      <c r="T168" s="12">
        <f t="shared" si="3512"/>
        <v>0.54295532646048106</v>
      </c>
      <c r="U168" s="11">
        <v>23</v>
      </c>
      <c r="V168" s="12">
        <f t="shared" si="3513"/>
        <v>7.2784810126582278E-2</v>
      </c>
      <c r="W168" s="13"/>
      <c r="X168" s="11"/>
      <c r="Y168" s="11"/>
      <c r="Z168" s="14"/>
      <c r="AA168" s="10"/>
      <c r="AB168" s="11"/>
      <c r="AC168" s="74">
        <f t="shared" ref="AC168:AC173" si="3579">AC167-AA168</f>
        <v>618</v>
      </c>
      <c r="AD168" s="74">
        <f t="shared" ref="AD168:AD173" si="3580">AD167-AB168</f>
        <v>48</v>
      </c>
      <c r="AE168" s="11">
        <v>280</v>
      </c>
      <c r="AF168" s="12">
        <f t="shared" si="3516"/>
        <v>0.49029126213592233</v>
      </c>
      <c r="AG168" s="11">
        <v>23</v>
      </c>
      <c r="AH168" s="12">
        <f t="shared" si="3517"/>
        <v>7.590759075907591E-2</v>
      </c>
      <c r="AI168" s="13"/>
      <c r="AJ168" s="11"/>
      <c r="AK168" s="11"/>
      <c r="AL168" s="14"/>
      <c r="AM168" s="10"/>
      <c r="AN168" s="11"/>
      <c r="AO168" s="74">
        <f t="shared" ref="AO168:AO173" si="3581">AO167-AM168</f>
        <v>142</v>
      </c>
      <c r="AP168" s="74">
        <f t="shared" ref="AP168:AP173" si="3582">AP167-AN168</f>
        <v>12</v>
      </c>
      <c r="AQ168" s="11">
        <v>63</v>
      </c>
      <c r="AR168" s="12">
        <f t="shared" si="3520"/>
        <v>0.45774647887323944</v>
      </c>
      <c r="AS168" s="11">
        <v>2</v>
      </c>
      <c r="AT168" s="12">
        <f t="shared" si="3521"/>
        <v>3.0769230769230771E-2</v>
      </c>
      <c r="AU168" s="13"/>
      <c r="AV168" s="11"/>
      <c r="AW168" s="11"/>
      <c r="AX168" s="14"/>
      <c r="AY168" s="10"/>
      <c r="AZ168" s="11"/>
      <c r="BA168" s="74">
        <f t="shared" ref="BA168:BA173" si="3583">BA167-AY168</f>
        <v>626</v>
      </c>
      <c r="BB168" s="74">
        <f t="shared" ref="BB168:BB173" si="3584">BB167-AZ168</f>
        <v>48</v>
      </c>
      <c r="BC168" s="11">
        <v>289</v>
      </c>
      <c r="BD168" s="12">
        <f t="shared" si="3524"/>
        <v>0.48083067092651754</v>
      </c>
      <c r="BE168" s="11">
        <v>12</v>
      </c>
      <c r="BF168" s="12">
        <f t="shared" si="3525"/>
        <v>3.9867109634551492E-2</v>
      </c>
      <c r="BG168" s="13"/>
      <c r="BH168" s="11"/>
      <c r="BI168" s="11"/>
      <c r="BJ168" s="14"/>
      <c r="BK168" s="10"/>
      <c r="BL168" s="11"/>
      <c r="BM168" s="74">
        <f t="shared" ref="BM168:BM173" si="3585">BM167-BK168</f>
        <v>614</v>
      </c>
      <c r="BN168" s="74">
        <f t="shared" ref="BN168:BN173" si="3586">BN167-BL168</f>
        <v>48</v>
      </c>
      <c r="BO168" s="11">
        <v>294</v>
      </c>
      <c r="BP168" s="12">
        <f t="shared" si="3528"/>
        <v>0.49022801302931596</v>
      </c>
      <c r="BQ168" s="11">
        <v>7</v>
      </c>
      <c r="BR168" s="12">
        <f t="shared" si="3529"/>
        <v>2.3255813953488372E-2</v>
      </c>
      <c r="BS168" s="13"/>
      <c r="BT168" s="11"/>
      <c r="BU168" s="11"/>
      <c r="BV168" s="14"/>
      <c r="BW168" s="10"/>
      <c r="BX168" s="11"/>
      <c r="BY168" s="74">
        <f t="shared" ref="BY168:BZ173" si="3587">BY167-BW168</f>
        <v>0</v>
      </c>
      <c r="BZ168" s="74">
        <f t="shared" si="3587"/>
        <v>0</v>
      </c>
      <c r="CA168" s="11"/>
      <c r="CB168" s="12" t="e">
        <f t="shared" si="3531"/>
        <v>#DIV/0!</v>
      </c>
      <c r="CC168" s="11"/>
      <c r="CD168" s="12" t="e">
        <f t="shared" si="3532"/>
        <v>#DIV/0!</v>
      </c>
      <c r="CE168" s="13"/>
      <c r="CF168" s="11"/>
      <c r="CG168" s="11"/>
      <c r="CH168" s="14"/>
      <c r="CI168" s="10"/>
      <c r="CJ168" s="11"/>
      <c r="CK168" s="74">
        <f t="shared" ref="CK168:CL173" si="3588">CK167-CI168</f>
        <v>0</v>
      </c>
      <c r="CL168" s="74">
        <f t="shared" si="3588"/>
        <v>0</v>
      </c>
      <c r="CM168" s="11"/>
      <c r="CN168" s="12" t="e">
        <f t="shared" si="3534"/>
        <v>#DIV/0!</v>
      </c>
      <c r="CO168" s="11"/>
      <c r="CP168" s="12" t="e">
        <f t="shared" si="3535"/>
        <v>#DIV/0!</v>
      </c>
      <c r="CQ168" s="13"/>
      <c r="CR168" s="11"/>
      <c r="CS168" s="11"/>
      <c r="CT168" s="14"/>
      <c r="CU168" s="10"/>
      <c r="CV168" s="11"/>
      <c r="CW168" s="74">
        <f t="shared" ref="CW168:CX173" si="3589">CW167-CU168</f>
        <v>0</v>
      </c>
      <c r="CX168" s="74">
        <f t="shared" si="3589"/>
        <v>0</v>
      </c>
      <c r="CY168" s="11"/>
      <c r="CZ168" s="12" t="e">
        <f t="shared" si="3537"/>
        <v>#DIV/0!</v>
      </c>
      <c r="DA168" s="11"/>
      <c r="DB168" s="12" t="e">
        <f t="shared" si="3538"/>
        <v>#DIV/0!</v>
      </c>
      <c r="DC168" s="13"/>
      <c r="DD168" s="11"/>
      <c r="DE168" s="11"/>
      <c r="DF168" s="14"/>
      <c r="DG168" s="10"/>
      <c r="DH168" s="11"/>
      <c r="DI168" s="74">
        <f t="shared" ref="DI168:DJ173" si="3590">DI167-DG168</f>
        <v>0</v>
      </c>
      <c r="DJ168" s="74">
        <f t="shared" si="3590"/>
        <v>0</v>
      </c>
      <c r="DK168" s="11"/>
      <c r="DL168" s="12" t="e">
        <f t="shared" si="3540"/>
        <v>#DIV/0!</v>
      </c>
      <c r="DM168" s="11"/>
      <c r="DN168" s="12" t="e">
        <f t="shared" si="3541"/>
        <v>#DIV/0!</v>
      </c>
      <c r="DO168" s="13"/>
      <c r="DP168" s="11"/>
      <c r="DQ168" s="11"/>
      <c r="DR168" s="14"/>
      <c r="DS168" s="10"/>
      <c r="DT168" s="11"/>
      <c r="DU168" s="74">
        <f t="shared" ref="DU168:DV173" si="3591">DU167-DS168</f>
        <v>0</v>
      </c>
      <c r="DV168" s="74">
        <f t="shared" si="3591"/>
        <v>0</v>
      </c>
      <c r="DW168" s="11"/>
      <c r="DX168" s="12" t="e">
        <f t="shared" si="3543"/>
        <v>#DIV/0!</v>
      </c>
      <c r="DY168" s="11"/>
      <c r="DZ168" s="12" t="e">
        <f t="shared" si="3544"/>
        <v>#DIV/0!</v>
      </c>
      <c r="EA168" s="13"/>
      <c r="EB168" s="11"/>
      <c r="EC168" s="11"/>
      <c r="ED168" s="14"/>
      <c r="EE168" s="10"/>
      <c r="EF168" s="11"/>
      <c r="EG168" s="74">
        <f t="shared" ref="EG168:EH173" si="3592">EG167-EE168</f>
        <v>0</v>
      </c>
      <c r="EH168" s="74">
        <f t="shared" si="3592"/>
        <v>0</v>
      </c>
      <c r="EI168" s="11"/>
      <c r="EJ168" s="12" t="e">
        <f t="shared" si="3546"/>
        <v>#DIV/0!</v>
      </c>
      <c r="EK168" s="11"/>
      <c r="EL168" s="12" t="e">
        <f t="shared" si="3547"/>
        <v>#DIV/0!</v>
      </c>
      <c r="EM168" s="13"/>
      <c r="EN168" s="11"/>
      <c r="EO168" s="11"/>
      <c r="EP168" s="14"/>
      <c r="EQ168" s="10"/>
      <c r="ER168" s="11"/>
      <c r="ES168" s="74">
        <f t="shared" ref="ES168:ET173" si="3593">ES167-EQ168</f>
        <v>0</v>
      </c>
      <c r="ET168" s="74">
        <f t="shared" si="3593"/>
        <v>0</v>
      </c>
      <c r="EU168" s="11"/>
      <c r="EV168" s="12" t="e">
        <f t="shared" si="3549"/>
        <v>#DIV/0!</v>
      </c>
      <c r="EW168" s="11"/>
      <c r="EX168" s="12" t="e">
        <f t="shared" si="3550"/>
        <v>#DIV/0!</v>
      </c>
      <c r="EY168" s="13"/>
      <c r="EZ168" s="11"/>
      <c r="FA168" s="11"/>
      <c r="FB168" s="14"/>
      <c r="FC168" s="10"/>
      <c r="FD168" s="11"/>
      <c r="FE168" s="74">
        <f t="shared" ref="FE168:FF173" si="3594">FE167-FC168</f>
        <v>0</v>
      </c>
      <c r="FF168" s="74">
        <f t="shared" si="3594"/>
        <v>0</v>
      </c>
      <c r="FG168" s="11"/>
      <c r="FH168" s="12" t="e">
        <f t="shared" si="3552"/>
        <v>#DIV/0!</v>
      </c>
      <c r="FI168" s="11"/>
      <c r="FJ168" s="12" t="e">
        <f t="shared" si="3553"/>
        <v>#DIV/0!</v>
      </c>
      <c r="FK168" s="13"/>
      <c r="FL168" s="11"/>
      <c r="FM168" s="11"/>
      <c r="FN168" s="14"/>
      <c r="FO168" s="10"/>
      <c r="FP168" s="11"/>
      <c r="FQ168" s="74">
        <f t="shared" ref="FQ168:FR173" si="3595">FQ167-FO168</f>
        <v>0</v>
      </c>
      <c r="FR168" s="74">
        <f t="shared" si="3595"/>
        <v>0</v>
      </c>
      <c r="FS168" s="11"/>
      <c r="FT168" s="12" t="e">
        <f t="shared" si="3555"/>
        <v>#DIV/0!</v>
      </c>
      <c r="FU168" s="11"/>
      <c r="FV168" s="12" t="e">
        <f t="shared" si="3556"/>
        <v>#DIV/0!</v>
      </c>
      <c r="FW168" s="13"/>
      <c r="FX168" s="11"/>
      <c r="FY168" s="11"/>
      <c r="FZ168" s="14"/>
      <c r="GA168" s="10"/>
      <c r="GB168" s="11"/>
      <c r="GC168" s="74">
        <f t="shared" ref="GC168:GD173" si="3596">GC167-GA168</f>
        <v>0</v>
      </c>
      <c r="GD168" s="74">
        <f t="shared" si="3596"/>
        <v>0</v>
      </c>
      <c r="GE168" s="11"/>
      <c r="GF168" s="12" t="e">
        <f t="shared" si="3558"/>
        <v>#DIV/0!</v>
      </c>
      <c r="GG168" s="11"/>
      <c r="GH168" s="12" t="e">
        <f t="shared" si="3559"/>
        <v>#DIV/0!</v>
      </c>
      <c r="GI168" s="13"/>
      <c r="GJ168" s="11"/>
      <c r="GK168" s="11"/>
      <c r="GL168" s="14"/>
      <c r="GM168" s="10"/>
      <c r="GN168" s="11"/>
      <c r="GO168" s="74">
        <f t="shared" ref="GO168:GP173" si="3597">GO167-GM168</f>
        <v>0</v>
      </c>
      <c r="GP168" s="74">
        <f t="shared" si="3597"/>
        <v>0</v>
      </c>
      <c r="GQ168" s="11"/>
      <c r="GR168" s="12" t="e">
        <f t="shared" si="3561"/>
        <v>#DIV/0!</v>
      </c>
      <c r="GS168" s="11"/>
      <c r="GT168" s="12" t="e">
        <f t="shared" si="3562"/>
        <v>#DIV/0!</v>
      </c>
      <c r="GU168" s="13"/>
      <c r="GV168" s="11"/>
      <c r="GW168" s="11"/>
      <c r="GX168" s="14"/>
      <c r="GY168" s="10"/>
      <c r="GZ168" s="11"/>
      <c r="HA168" s="74">
        <f t="shared" ref="HA168:HB173" si="3598">HA167-GY168</f>
        <v>0</v>
      </c>
      <c r="HB168" s="74">
        <f t="shared" si="3598"/>
        <v>0</v>
      </c>
      <c r="HC168" s="11"/>
      <c r="HD168" s="12" t="e">
        <f t="shared" si="3564"/>
        <v>#DIV/0!</v>
      </c>
      <c r="HE168" s="11"/>
      <c r="HF168" s="12" t="e">
        <f t="shared" si="3565"/>
        <v>#DIV/0!</v>
      </c>
      <c r="HG168" s="13"/>
      <c r="HH168" s="11"/>
      <c r="HI168" s="11"/>
      <c r="HJ168" s="14"/>
      <c r="HK168" s="10">
        <f t="shared" si="3566"/>
        <v>1</v>
      </c>
      <c r="HL168" s="11">
        <f t="shared" si="3567"/>
        <v>0</v>
      </c>
      <c r="HM168" s="11">
        <f t="shared" si="3568"/>
        <v>3209</v>
      </c>
      <c r="HN168" s="11">
        <f t="shared" si="3569"/>
        <v>249</v>
      </c>
      <c r="HO168" s="11">
        <f t="shared" si="3570"/>
        <v>1625</v>
      </c>
      <c r="HP168" s="202">
        <f t="shared" si="3571"/>
        <v>0.50638828295419136</v>
      </c>
      <c r="HQ168" s="15">
        <f t="shared" si="3572"/>
        <v>96</v>
      </c>
      <c r="HR168" s="12">
        <f t="shared" si="3573"/>
        <v>5.9076923076923075E-2</v>
      </c>
      <c r="HS168" s="16">
        <v>69.400000000000006</v>
      </c>
      <c r="HT168" s="17">
        <v>1472</v>
      </c>
      <c r="HU168" s="16">
        <f t="shared" si="3574"/>
        <v>90.58461538461539</v>
      </c>
      <c r="HV168" s="15"/>
      <c r="HW168" s="14"/>
    </row>
    <row r="169" spans="1:231" ht="18.75" x14ac:dyDescent="0.25">
      <c r="A169" s="211"/>
      <c r="B169" s="41">
        <f t="shared" si="3212"/>
        <v>44633</v>
      </c>
      <c r="C169" s="10"/>
      <c r="D169" s="11"/>
      <c r="E169" s="74">
        <f t="shared" si="3575"/>
        <v>627</v>
      </c>
      <c r="F169" s="74">
        <f t="shared" si="3576"/>
        <v>46</v>
      </c>
      <c r="G169" s="11">
        <v>329</v>
      </c>
      <c r="H169" s="12">
        <f t="shared" si="3508"/>
        <v>0.55661881977671457</v>
      </c>
      <c r="I169" s="11">
        <v>20</v>
      </c>
      <c r="J169" s="12">
        <f t="shared" si="3509"/>
        <v>5.730659025787966E-2</v>
      </c>
      <c r="K169" s="13"/>
      <c r="L169" s="11"/>
      <c r="M169" s="11"/>
      <c r="N169" s="14"/>
      <c r="O169" s="10"/>
      <c r="P169" s="11"/>
      <c r="Q169" s="74">
        <f t="shared" si="3577"/>
        <v>582</v>
      </c>
      <c r="R169" s="74">
        <f t="shared" si="3578"/>
        <v>47</v>
      </c>
      <c r="S169" s="11">
        <v>323</v>
      </c>
      <c r="T169" s="12">
        <f t="shared" si="3512"/>
        <v>0.59278350515463918</v>
      </c>
      <c r="U169" s="11">
        <v>22</v>
      </c>
      <c r="V169" s="12">
        <f t="shared" si="3513"/>
        <v>6.3768115942028983E-2</v>
      </c>
      <c r="W169" s="13"/>
      <c r="X169" s="11"/>
      <c r="Y169" s="11"/>
      <c r="Z169" s="14"/>
      <c r="AA169" s="10"/>
      <c r="AB169" s="11"/>
      <c r="AC169" s="74">
        <f t="shared" si="3579"/>
        <v>618</v>
      </c>
      <c r="AD169" s="74">
        <f t="shared" si="3580"/>
        <v>48</v>
      </c>
      <c r="AE169" s="11">
        <v>317</v>
      </c>
      <c r="AF169" s="12">
        <f t="shared" si="3516"/>
        <v>0.53559870550161814</v>
      </c>
      <c r="AG169" s="11">
        <v>14</v>
      </c>
      <c r="AH169" s="12">
        <f t="shared" si="3517"/>
        <v>4.2296072507552872E-2</v>
      </c>
      <c r="AI169" s="13"/>
      <c r="AJ169" s="11"/>
      <c r="AK169" s="11"/>
      <c r="AL169" s="14"/>
      <c r="AM169" s="10">
        <v>1</v>
      </c>
      <c r="AN169" s="11"/>
      <c r="AO169" s="74">
        <f t="shared" si="3581"/>
        <v>141</v>
      </c>
      <c r="AP169" s="74">
        <f t="shared" si="3582"/>
        <v>12</v>
      </c>
      <c r="AQ169" s="11">
        <v>57</v>
      </c>
      <c r="AR169" s="12">
        <f t="shared" si="3520"/>
        <v>0.44680851063829785</v>
      </c>
      <c r="AS169" s="11">
        <v>6</v>
      </c>
      <c r="AT169" s="12">
        <f t="shared" si="3521"/>
        <v>9.5238095238095233E-2</v>
      </c>
      <c r="AU169" s="13"/>
      <c r="AV169" s="11"/>
      <c r="AW169" s="11"/>
      <c r="AX169" s="14"/>
      <c r="AY169" s="10">
        <v>2</v>
      </c>
      <c r="AZ169" s="11"/>
      <c r="BA169" s="74">
        <f t="shared" si="3583"/>
        <v>624</v>
      </c>
      <c r="BB169" s="74">
        <f t="shared" si="3584"/>
        <v>48</v>
      </c>
      <c r="BC169" s="11">
        <v>301</v>
      </c>
      <c r="BD169" s="12">
        <f t="shared" si="3524"/>
        <v>0.51762820512820518</v>
      </c>
      <c r="BE169" s="11">
        <v>22</v>
      </c>
      <c r="BF169" s="12">
        <f t="shared" si="3525"/>
        <v>6.8111455108359129E-2</v>
      </c>
      <c r="BG169" s="13"/>
      <c r="BH169" s="11"/>
      <c r="BI169" s="11"/>
      <c r="BJ169" s="14"/>
      <c r="BK169" s="10"/>
      <c r="BL169" s="11"/>
      <c r="BM169" s="74">
        <f t="shared" si="3585"/>
        <v>614</v>
      </c>
      <c r="BN169" s="74">
        <f t="shared" si="3586"/>
        <v>48</v>
      </c>
      <c r="BO169" s="11">
        <v>270</v>
      </c>
      <c r="BP169" s="12">
        <f t="shared" si="3528"/>
        <v>0.48371335504885993</v>
      </c>
      <c r="BQ169" s="11">
        <v>27</v>
      </c>
      <c r="BR169" s="12">
        <f t="shared" si="3529"/>
        <v>9.0909090909090912E-2</v>
      </c>
      <c r="BS169" s="13"/>
      <c r="BT169" s="11"/>
      <c r="BU169" s="11"/>
      <c r="BV169" s="14"/>
      <c r="BW169" s="10"/>
      <c r="BX169" s="11"/>
      <c r="BY169" s="74">
        <f t="shared" si="3587"/>
        <v>0</v>
      </c>
      <c r="BZ169" s="74">
        <f t="shared" si="3587"/>
        <v>0</v>
      </c>
      <c r="CA169" s="11"/>
      <c r="CB169" s="12" t="e">
        <f t="shared" si="3531"/>
        <v>#DIV/0!</v>
      </c>
      <c r="CC169" s="11"/>
      <c r="CD169" s="12" t="e">
        <f t="shared" si="3532"/>
        <v>#DIV/0!</v>
      </c>
      <c r="CE169" s="13"/>
      <c r="CF169" s="11"/>
      <c r="CG169" s="11"/>
      <c r="CH169" s="14"/>
      <c r="CI169" s="10"/>
      <c r="CJ169" s="11"/>
      <c r="CK169" s="74">
        <f t="shared" si="3588"/>
        <v>0</v>
      </c>
      <c r="CL169" s="74">
        <f t="shared" si="3588"/>
        <v>0</v>
      </c>
      <c r="CM169" s="11"/>
      <c r="CN169" s="12" t="e">
        <f t="shared" si="3534"/>
        <v>#DIV/0!</v>
      </c>
      <c r="CO169" s="11"/>
      <c r="CP169" s="12" t="e">
        <f t="shared" si="3535"/>
        <v>#DIV/0!</v>
      </c>
      <c r="CQ169" s="13"/>
      <c r="CR169" s="11"/>
      <c r="CS169" s="11"/>
      <c r="CT169" s="14"/>
      <c r="CU169" s="10"/>
      <c r="CV169" s="11"/>
      <c r="CW169" s="74">
        <f t="shared" si="3589"/>
        <v>0</v>
      </c>
      <c r="CX169" s="74">
        <f t="shared" si="3589"/>
        <v>0</v>
      </c>
      <c r="CY169" s="11"/>
      <c r="CZ169" s="12" t="e">
        <f t="shared" si="3537"/>
        <v>#DIV/0!</v>
      </c>
      <c r="DA169" s="11"/>
      <c r="DB169" s="12" t="e">
        <f t="shared" si="3538"/>
        <v>#DIV/0!</v>
      </c>
      <c r="DC169" s="13"/>
      <c r="DD169" s="11"/>
      <c r="DE169" s="11"/>
      <c r="DF169" s="14"/>
      <c r="DG169" s="10"/>
      <c r="DH169" s="11"/>
      <c r="DI169" s="74">
        <f t="shared" si="3590"/>
        <v>0</v>
      </c>
      <c r="DJ169" s="74">
        <f t="shared" si="3590"/>
        <v>0</v>
      </c>
      <c r="DK169" s="11"/>
      <c r="DL169" s="12" t="e">
        <f t="shared" si="3540"/>
        <v>#DIV/0!</v>
      </c>
      <c r="DM169" s="11"/>
      <c r="DN169" s="12" t="e">
        <f t="shared" si="3541"/>
        <v>#DIV/0!</v>
      </c>
      <c r="DO169" s="13"/>
      <c r="DP169" s="11"/>
      <c r="DQ169" s="11"/>
      <c r="DR169" s="14"/>
      <c r="DS169" s="10"/>
      <c r="DT169" s="11"/>
      <c r="DU169" s="74">
        <f t="shared" si="3591"/>
        <v>0</v>
      </c>
      <c r="DV169" s="74">
        <f t="shared" si="3591"/>
        <v>0</v>
      </c>
      <c r="DW169" s="11"/>
      <c r="DX169" s="12" t="e">
        <f t="shared" si="3543"/>
        <v>#DIV/0!</v>
      </c>
      <c r="DY169" s="11"/>
      <c r="DZ169" s="12" t="e">
        <f t="shared" si="3544"/>
        <v>#DIV/0!</v>
      </c>
      <c r="EA169" s="13"/>
      <c r="EB169" s="11"/>
      <c r="EC169" s="11"/>
      <c r="ED169" s="14"/>
      <c r="EE169" s="10"/>
      <c r="EF169" s="11"/>
      <c r="EG169" s="74">
        <f t="shared" si="3592"/>
        <v>0</v>
      </c>
      <c r="EH169" s="74">
        <f t="shared" si="3592"/>
        <v>0</v>
      </c>
      <c r="EI169" s="11"/>
      <c r="EJ169" s="12" t="e">
        <f t="shared" si="3546"/>
        <v>#DIV/0!</v>
      </c>
      <c r="EK169" s="11"/>
      <c r="EL169" s="12" t="e">
        <f t="shared" si="3547"/>
        <v>#DIV/0!</v>
      </c>
      <c r="EM169" s="13"/>
      <c r="EN169" s="11"/>
      <c r="EO169" s="11"/>
      <c r="EP169" s="14"/>
      <c r="EQ169" s="10"/>
      <c r="ER169" s="11"/>
      <c r="ES169" s="74">
        <f t="shared" si="3593"/>
        <v>0</v>
      </c>
      <c r="ET169" s="74">
        <f t="shared" si="3593"/>
        <v>0</v>
      </c>
      <c r="EU169" s="11"/>
      <c r="EV169" s="12" t="e">
        <f t="shared" si="3549"/>
        <v>#DIV/0!</v>
      </c>
      <c r="EW169" s="11"/>
      <c r="EX169" s="12" t="e">
        <f t="shared" si="3550"/>
        <v>#DIV/0!</v>
      </c>
      <c r="EY169" s="13"/>
      <c r="EZ169" s="11"/>
      <c r="FA169" s="11"/>
      <c r="FB169" s="14"/>
      <c r="FC169" s="10"/>
      <c r="FD169" s="11"/>
      <c r="FE169" s="74">
        <f t="shared" si="3594"/>
        <v>0</v>
      </c>
      <c r="FF169" s="74">
        <f t="shared" si="3594"/>
        <v>0</v>
      </c>
      <c r="FG169" s="11"/>
      <c r="FH169" s="12" t="e">
        <f t="shared" si="3552"/>
        <v>#DIV/0!</v>
      </c>
      <c r="FI169" s="11"/>
      <c r="FJ169" s="12" t="e">
        <f t="shared" si="3553"/>
        <v>#DIV/0!</v>
      </c>
      <c r="FK169" s="13"/>
      <c r="FL169" s="11"/>
      <c r="FM169" s="11"/>
      <c r="FN169" s="14"/>
      <c r="FO169" s="10"/>
      <c r="FP169" s="11"/>
      <c r="FQ169" s="74">
        <f t="shared" si="3595"/>
        <v>0</v>
      </c>
      <c r="FR169" s="74">
        <f t="shared" si="3595"/>
        <v>0</v>
      </c>
      <c r="FS169" s="11"/>
      <c r="FT169" s="12" t="e">
        <f t="shared" si="3555"/>
        <v>#DIV/0!</v>
      </c>
      <c r="FU169" s="11"/>
      <c r="FV169" s="12" t="e">
        <f t="shared" si="3556"/>
        <v>#DIV/0!</v>
      </c>
      <c r="FW169" s="13"/>
      <c r="FX169" s="11"/>
      <c r="FY169" s="11"/>
      <c r="FZ169" s="14"/>
      <c r="GA169" s="10"/>
      <c r="GB169" s="11"/>
      <c r="GC169" s="74">
        <f t="shared" si="3596"/>
        <v>0</v>
      </c>
      <c r="GD169" s="74">
        <f t="shared" si="3596"/>
        <v>0</v>
      </c>
      <c r="GE169" s="11"/>
      <c r="GF169" s="12" t="e">
        <f t="shared" si="3558"/>
        <v>#DIV/0!</v>
      </c>
      <c r="GG169" s="11"/>
      <c r="GH169" s="12" t="e">
        <f t="shared" si="3559"/>
        <v>#DIV/0!</v>
      </c>
      <c r="GI169" s="13"/>
      <c r="GJ169" s="11"/>
      <c r="GK169" s="11"/>
      <c r="GL169" s="14"/>
      <c r="GM169" s="10"/>
      <c r="GN169" s="11"/>
      <c r="GO169" s="74">
        <f t="shared" si="3597"/>
        <v>0</v>
      </c>
      <c r="GP169" s="74">
        <f t="shared" si="3597"/>
        <v>0</v>
      </c>
      <c r="GQ169" s="11"/>
      <c r="GR169" s="12" t="e">
        <f t="shared" si="3561"/>
        <v>#DIV/0!</v>
      </c>
      <c r="GS169" s="11"/>
      <c r="GT169" s="12" t="e">
        <f t="shared" si="3562"/>
        <v>#DIV/0!</v>
      </c>
      <c r="GU169" s="13"/>
      <c r="GV169" s="11"/>
      <c r="GW169" s="11"/>
      <c r="GX169" s="14"/>
      <c r="GY169" s="10"/>
      <c r="GZ169" s="11"/>
      <c r="HA169" s="74">
        <f t="shared" si="3598"/>
        <v>0</v>
      </c>
      <c r="HB169" s="74">
        <f t="shared" si="3598"/>
        <v>0</v>
      </c>
      <c r="HC169" s="11"/>
      <c r="HD169" s="12" t="e">
        <f t="shared" si="3564"/>
        <v>#DIV/0!</v>
      </c>
      <c r="HE169" s="11"/>
      <c r="HF169" s="12" t="e">
        <f t="shared" si="3565"/>
        <v>#DIV/0!</v>
      </c>
      <c r="HG169" s="13"/>
      <c r="HH169" s="11"/>
      <c r="HI169" s="11"/>
      <c r="HJ169" s="14"/>
      <c r="HK169" s="10">
        <f t="shared" si="3566"/>
        <v>3</v>
      </c>
      <c r="HL169" s="11">
        <f t="shared" si="3567"/>
        <v>0</v>
      </c>
      <c r="HM169" s="11">
        <f t="shared" si="3568"/>
        <v>3206</v>
      </c>
      <c r="HN169" s="11">
        <f t="shared" si="3569"/>
        <v>249</v>
      </c>
      <c r="HO169" s="11">
        <f t="shared" si="3570"/>
        <v>1708</v>
      </c>
      <c r="HP169" s="202">
        <f t="shared" si="3571"/>
        <v>0.53275109170305679</v>
      </c>
      <c r="HQ169" s="15">
        <f t="shared" si="3572"/>
        <v>111</v>
      </c>
      <c r="HR169" s="12">
        <f t="shared" si="3573"/>
        <v>6.4988290398126466E-2</v>
      </c>
      <c r="HS169" s="16">
        <v>69.5</v>
      </c>
      <c r="HT169" s="17">
        <v>1526</v>
      </c>
      <c r="HU169" s="16">
        <f t="shared" si="3574"/>
        <v>89.344262295081961</v>
      </c>
      <c r="HV169" s="15"/>
      <c r="HW169" s="14"/>
    </row>
    <row r="170" spans="1:231" ht="18.75" x14ac:dyDescent="0.25">
      <c r="A170" s="211"/>
      <c r="B170" s="41">
        <f t="shared" si="3212"/>
        <v>44634</v>
      </c>
      <c r="C170" s="10"/>
      <c r="D170" s="11"/>
      <c r="E170" s="74">
        <f t="shared" si="3575"/>
        <v>627</v>
      </c>
      <c r="F170" s="74">
        <f t="shared" si="3576"/>
        <v>46</v>
      </c>
      <c r="G170" s="11">
        <v>291</v>
      </c>
      <c r="H170" s="12">
        <f t="shared" si="3508"/>
        <v>0.5103668261562998</v>
      </c>
      <c r="I170" s="11">
        <v>29</v>
      </c>
      <c r="J170" s="12">
        <f t="shared" si="3509"/>
        <v>9.0624999999999997E-2</v>
      </c>
      <c r="K170" s="11"/>
      <c r="L170" s="11"/>
      <c r="M170" s="18"/>
      <c r="N170" s="20"/>
      <c r="O170" s="10">
        <v>1</v>
      </c>
      <c r="P170" s="11"/>
      <c r="Q170" s="74">
        <f t="shared" si="3577"/>
        <v>581</v>
      </c>
      <c r="R170" s="74">
        <f t="shared" si="3578"/>
        <v>47</v>
      </c>
      <c r="S170" s="11">
        <v>325</v>
      </c>
      <c r="T170" s="12">
        <f t="shared" si="3512"/>
        <v>0.60068846815834764</v>
      </c>
      <c r="U170" s="11">
        <v>24</v>
      </c>
      <c r="V170" s="12">
        <f t="shared" si="3513"/>
        <v>6.8767908309455589E-2</v>
      </c>
      <c r="W170" s="11"/>
      <c r="X170" s="11"/>
      <c r="Y170" s="18"/>
      <c r="Z170" s="20"/>
      <c r="AA170" s="10">
        <v>2</v>
      </c>
      <c r="AB170" s="11"/>
      <c r="AC170" s="74">
        <f t="shared" si="3579"/>
        <v>616</v>
      </c>
      <c r="AD170" s="74">
        <f t="shared" si="3580"/>
        <v>48</v>
      </c>
      <c r="AE170" s="11">
        <v>285</v>
      </c>
      <c r="AF170" s="12">
        <f t="shared" si="3516"/>
        <v>0.4935064935064935</v>
      </c>
      <c r="AG170" s="11">
        <v>19</v>
      </c>
      <c r="AH170" s="12">
        <f t="shared" si="3517"/>
        <v>6.25E-2</v>
      </c>
      <c r="AI170" s="11"/>
      <c r="AJ170" s="11"/>
      <c r="AK170" s="18"/>
      <c r="AL170" s="20"/>
      <c r="AM170" s="10"/>
      <c r="AN170" s="11"/>
      <c r="AO170" s="74">
        <f t="shared" si="3581"/>
        <v>141</v>
      </c>
      <c r="AP170" s="74">
        <f t="shared" si="3582"/>
        <v>12</v>
      </c>
      <c r="AQ170" s="11">
        <v>60</v>
      </c>
      <c r="AR170" s="12">
        <f t="shared" si="3520"/>
        <v>0.44680851063829785</v>
      </c>
      <c r="AS170" s="11">
        <v>3</v>
      </c>
      <c r="AT170" s="12">
        <f t="shared" si="3521"/>
        <v>4.7619047619047616E-2</v>
      </c>
      <c r="AU170" s="11"/>
      <c r="AV170" s="11"/>
      <c r="AW170" s="18"/>
      <c r="AX170" s="20"/>
      <c r="AY170" s="10">
        <v>1</v>
      </c>
      <c r="AZ170" s="11"/>
      <c r="BA170" s="74">
        <f t="shared" si="3583"/>
        <v>623</v>
      </c>
      <c r="BB170" s="74">
        <f t="shared" si="3584"/>
        <v>48</v>
      </c>
      <c r="BC170" s="11">
        <v>285</v>
      </c>
      <c r="BD170" s="12">
        <f t="shared" si="3524"/>
        <v>0.48154093097913325</v>
      </c>
      <c r="BE170" s="11">
        <v>15</v>
      </c>
      <c r="BF170" s="12">
        <f t="shared" si="3525"/>
        <v>0.05</v>
      </c>
      <c r="BG170" s="11"/>
      <c r="BH170" s="11"/>
      <c r="BI170" s="18"/>
      <c r="BJ170" s="20"/>
      <c r="BK170" s="10">
        <v>2</v>
      </c>
      <c r="BL170" s="11"/>
      <c r="BM170" s="74">
        <f t="shared" si="3585"/>
        <v>612</v>
      </c>
      <c r="BN170" s="74">
        <f t="shared" si="3586"/>
        <v>48</v>
      </c>
      <c r="BO170" s="11">
        <v>265</v>
      </c>
      <c r="BP170" s="12">
        <f t="shared" si="3528"/>
        <v>0.45588235294117646</v>
      </c>
      <c r="BQ170" s="11">
        <v>14</v>
      </c>
      <c r="BR170" s="12">
        <f t="shared" si="3529"/>
        <v>5.0179211469534052E-2</v>
      </c>
      <c r="BS170" s="11"/>
      <c r="BT170" s="11"/>
      <c r="BU170" s="18"/>
      <c r="BV170" s="20"/>
      <c r="BW170" s="10"/>
      <c r="BX170" s="11"/>
      <c r="BY170" s="74">
        <f t="shared" si="3587"/>
        <v>0</v>
      </c>
      <c r="BZ170" s="74">
        <f t="shared" si="3587"/>
        <v>0</v>
      </c>
      <c r="CA170" s="11"/>
      <c r="CB170" s="12" t="e">
        <f t="shared" si="3531"/>
        <v>#DIV/0!</v>
      </c>
      <c r="CC170" s="11"/>
      <c r="CD170" s="12" t="e">
        <f t="shared" si="3532"/>
        <v>#DIV/0!</v>
      </c>
      <c r="CE170" s="11"/>
      <c r="CF170" s="11"/>
      <c r="CG170" s="18"/>
      <c r="CH170" s="20"/>
      <c r="CI170" s="10"/>
      <c r="CJ170" s="11"/>
      <c r="CK170" s="74">
        <f t="shared" si="3588"/>
        <v>0</v>
      </c>
      <c r="CL170" s="74">
        <f t="shared" si="3588"/>
        <v>0</v>
      </c>
      <c r="CM170" s="11"/>
      <c r="CN170" s="12" t="e">
        <f t="shared" si="3534"/>
        <v>#DIV/0!</v>
      </c>
      <c r="CO170" s="11"/>
      <c r="CP170" s="12" t="e">
        <f t="shared" si="3535"/>
        <v>#DIV/0!</v>
      </c>
      <c r="CQ170" s="11"/>
      <c r="CR170" s="11"/>
      <c r="CS170" s="18"/>
      <c r="CT170" s="20"/>
      <c r="CU170" s="10"/>
      <c r="CV170" s="11"/>
      <c r="CW170" s="74">
        <f t="shared" si="3589"/>
        <v>0</v>
      </c>
      <c r="CX170" s="74">
        <f t="shared" si="3589"/>
        <v>0</v>
      </c>
      <c r="CY170" s="11"/>
      <c r="CZ170" s="12" t="e">
        <f t="shared" si="3537"/>
        <v>#DIV/0!</v>
      </c>
      <c r="DA170" s="11"/>
      <c r="DB170" s="12" t="e">
        <f t="shared" si="3538"/>
        <v>#DIV/0!</v>
      </c>
      <c r="DC170" s="11"/>
      <c r="DD170" s="11"/>
      <c r="DE170" s="18"/>
      <c r="DF170" s="20"/>
      <c r="DG170" s="10"/>
      <c r="DH170" s="11"/>
      <c r="DI170" s="74">
        <f t="shared" si="3590"/>
        <v>0</v>
      </c>
      <c r="DJ170" s="74">
        <f t="shared" si="3590"/>
        <v>0</v>
      </c>
      <c r="DK170" s="11"/>
      <c r="DL170" s="12" t="e">
        <f t="shared" si="3540"/>
        <v>#DIV/0!</v>
      </c>
      <c r="DM170" s="11"/>
      <c r="DN170" s="12" t="e">
        <f t="shared" si="3541"/>
        <v>#DIV/0!</v>
      </c>
      <c r="DO170" s="11"/>
      <c r="DP170" s="11"/>
      <c r="DQ170" s="18"/>
      <c r="DR170" s="20"/>
      <c r="DS170" s="10"/>
      <c r="DT170" s="11"/>
      <c r="DU170" s="74">
        <f t="shared" si="3591"/>
        <v>0</v>
      </c>
      <c r="DV170" s="74">
        <f t="shared" si="3591"/>
        <v>0</v>
      </c>
      <c r="DW170" s="11"/>
      <c r="DX170" s="12" t="e">
        <f t="shared" si="3543"/>
        <v>#DIV/0!</v>
      </c>
      <c r="DY170" s="11"/>
      <c r="DZ170" s="12" t="e">
        <f t="shared" si="3544"/>
        <v>#DIV/0!</v>
      </c>
      <c r="EA170" s="11"/>
      <c r="EB170" s="11"/>
      <c r="EC170" s="18"/>
      <c r="ED170" s="20"/>
      <c r="EE170" s="10"/>
      <c r="EF170" s="11"/>
      <c r="EG170" s="74">
        <f t="shared" si="3592"/>
        <v>0</v>
      </c>
      <c r="EH170" s="74">
        <f t="shared" si="3592"/>
        <v>0</v>
      </c>
      <c r="EI170" s="11"/>
      <c r="EJ170" s="12" t="e">
        <f t="shared" si="3546"/>
        <v>#DIV/0!</v>
      </c>
      <c r="EK170" s="11"/>
      <c r="EL170" s="12" t="e">
        <f t="shared" si="3547"/>
        <v>#DIV/0!</v>
      </c>
      <c r="EM170" s="11"/>
      <c r="EN170" s="11"/>
      <c r="EO170" s="18"/>
      <c r="EP170" s="20"/>
      <c r="EQ170" s="10"/>
      <c r="ER170" s="11"/>
      <c r="ES170" s="74">
        <f t="shared" si="3593"/>
        <v>0</v>
      </c>
      <c r="ET170" s="74">
        <f t="shared" si="3593"/>
        <v>0</v>
      </c>
      <c r="EU170" s="11"/>
      <c r="EV170" s="12" t="e">
        <f t="shared" si="3549"/>
        <v>#DIV/0!</v>
      </c>
      <c r="EW170" s="11"/>
      <c r="EX170" s="12" t="e">
        <f t="shared" si="3550"/>
        <v>#DIV/0!</v>
      </c>
      <c r="EY170" s="11"/>
      <c r="EZ170" s="11"/>
      <c r="FA170" s="18"/>
      <c r="FB170" s="20"/>
      <c r="FC170" s="10"/>
      <c r="FD170" s="11"/>
      <c r="FE170" s="74">
        <f t="shared" si="3594"/>
        <v>0</v>
      </c>
      <c r="FF170" s="74">
        <f t="shared" si="3594"/>
        <v>0</v>
      </c>
      <c r="FG170" s="11"/>
      <c r="FH170" s="12" t="e">
        <f t="shared" si="3552"/>
        <v>#DIV/0!</v>
      </c>
      <c r="FI170" s="11"/>
      <c r="FJ170" s="12" t="e">
        <f t="shared" si="3553"/>
        <v>#DIV/0!</v>
      </c>
      <c r="FK170" s="11"/>
      <c r="FL170" s="11"/>
      <c r="FM170" s="18"/>
      <c r="FN170" s="20"/>
      <c r="FO170" s="10"/>
      <c r="FP170" s="11"/>
      <c r="FQ170" s="74">
        <f t="shared" si="3595"/>
        <v>0</v>
      </c>
      <c r="FR170" s="74">
        <f t="shared" si="3595"/>
        <v>0</v>
      </c>
      <c r="FS170" s="11"/>
      <c r="FT170" s="12" t="e">
        <f t="shared" si="3555"/>
        <v>#DIV/0!</v>
      </c>
      <c r="FU170" s="11"/>
      <c r="FV170" s="12" t="e">
        <f t="shared" si="3556"/>
        <v>#DIV/0!</v>
      </c>
      <c r="FW170" s="11"/>
      <c r="FX170" s="11"/>
      <c r="FY170" s="18"/>
      <c r="FZ170" s="20"/>
      <c r="GA170" s="10"/>
      <c r="GB170" s="11"/>
      <c r="GC170" s="74">
        <f t="shared" si="3596"/>
        <v>0</v>
      </c>
      <c r="GD170" s="74">
        <f t="shared" si="3596"/>
        <v>0</v>
      </c>
      <c r="GE170" s="11"/>
      <c r="GF170" s="12" t="e">
        <f t="shared" si="3558"/>
        <v>#DIV/0!</v>
      </c>
      <c r="GG170" s="11"/>
      <c r="GH170" s="12" t="e">
        <f t="shared" si="3559"/>
        <v>#DIV/0!</v>
      </c>
      <c r="GI170" s="11"/>
      <c r="GJ170" s="11"/>
      <c r="GK170" s="18"/>
      <c r="GL170" s="20"/>
      <c r="GM170" s="10"/>
      <c r="GN170" s="11"/>
      <c r="GO170" s="74">
        <f t="shared" si="3597"/>
        <v>0</v>
      </c>
      <c r="GP170" s="74">
        <f t="shared" si="3597"/>
        <v>0</v>
      </c>
      <c r="GQ170" s="11"/>
      <c r="GR170" s="12" t="e">
        <f t="shared" si="3561"/>
        <v>#DIV/0!</v>
      </c>
      <c r="GS170" s="11"/>
      <c r="GT170" s="12" t="e">
        <f t="shared" si="3562"/>
        <v>#DIV/0!</v>
      </c>
      <c r="GU170" s="11"/>
      <c r="GV170" s="11"/>
      <c r="GW170" s="18"/>
      <c r="GX170" s="20"/>
      <c r="GY170" s="10"/>
      <c r="GZ170" s="11"/>
      <c r="HA170" s="74">
        <f t="shared" si="3598"/>
        <v>0</v>
      </c>
      <c r="HB170" s="74">
        <f t="shared" si="3598"/>
        <v>0</v>
      </c>
      <c r="HC170" s="11"/>
      <c r="HD170" s="12" t="e">
        <f t="shared" si="3564"/>
        <v>#DIV/0!</v>
      </c>
      <c r="HE170" s="11"/>
      <c r="HF170" s="12" t="e">
        <f t="shared" si="3565"/>
        <v>#DIV/0!</v>
      </c>
      <c r="HG170" s="11"/>
      <c r="HH170" s="11"/>
      <c r="HI170" s="18"/>
      <c r="HJ170" s="20"/>
      <c r="HK170" s="10">
        <f t="shared" si="3566"/>
        <v>6</v>
      </c>
      <c r="HL170" s="11">
        <f t="shared" si="3567"/>
        <v>0</v>
      </c>
      <c r="HM170" s="11">
        <f t="shared" si="3568"/>
        <v>3200</v>
      </c>
      <c r="HN170" s="11">
        <f t="shared" si="3569"/>
        <v>249</v>
      </c>
      <c r="HO170" s="11">
        <f t="shared" si="3570"/>
        <v>1615</v>
      </c>
      <c r="HP170" s="202">
        <f t="shared" si="3571"/>
        <v>0.50468749999999996</v>
      </c>
      <c r="HQ170" s="15">
        <f t="shared" si="3572"/>
        <v>104</v>
      </c>
      <c r="HR170" s="12">
        <f t="shared" si="3573"/>
        <v>6.4396284829721359E-2</v>
      </c>
      <c r="HS170" s="16">
        <v>70.3</v>
      </c>
      <c r="HT170" s="17">
        <v>1455</v>
      </c>
      <c r="HU170" s="16">
        <f t="shared" si="3574"/>
        <v>90.092879256965944</v>
      </c>
      <c r="HV170" s="18"/>
      <c r="HW170" s="20"/>
    </row>
    <row r="171" spans="1:231" ht="18.75" x14ac:dyDescent="0.25">
      <c r="A171" s="211"/>
      <c r="B171" s="41">
        <f t="shared" si="3212"/>
        <v>44635</v>
      </c>
      <c r="C171" s="10">
        <v>1</v>
      </c>
      <c r="D171" s="11"/>
      <c r="E171" s="74">
        <f t="shared" si="3575"/>
        <v>626</v>
      </c>
      <c r="F171" s="74">
        <f t="shared" si="3576"/>
        <v>46</v>
      </c>
      <c r="G171" s="11">
        <v>332</v>
      </c>
      <c r="H171" s="12">
        <f t="shared" si="3508"/>
        <v>0.5591054313099042</v>
      </c>
      <c r="I171" s="11">
        <v>18</v>
      </c>
      <c r="J171" s="12">
        <f t="shared" si="3509"/>
        <v>5.1428571428571428E-2</v>
      </c>
      <c r="K171" s="13"/>
      <c r="L171" s="13"/>
      <c r="M171" s="25"/>
      <c r="N171" s="38">
        <v>4520</v>
      </c>
      <c r="O171" s="10">
        <v>1</v>
      </c>
      <c r="P171" s="11"/>
      <c r="Q171" s="74">
        <f t="shared" si="3577"/>
        <v>580</v>
      </c>
      <c r="R171" s="74">
        <f t="shared" si="3578"/>
        <v>47</v>
      </c>
      <c r="S171" s="11">
        <v>288</v>
      </c>
      <c r="T171" s="12">
        <f t="shared" si="3512"/>
        <v>0.52586206896551724</v>
      </c>
      <c r="U171" s="11">
        <v>17</v>
      </c>
      <c r="V171" s="12">
        <f t="shared" si="3513"/>
        <v>5.5737704918032788E-2</v>
      </c>
      <c r="W171" s="13"/>
      <c r="X171" s="13"/>
      <c r="Y171" s="25"/>
      <c r="Z171" s="38">
        <v>4520</v>
      </c>
      <c r="AA171" s="10">
        <v>1</v>
      </c>
      <c r="AB171" s="11"/>
      <c r="AC171" s="74">
        <f t="shared" si="3579"/>
        <v>615</v>
      </c>
      <c r="AD171" s="74">
        <f t="shared" si="3580"/>
        <v>48</v>
      </c>
      <c r="AE171" s="11">
        <v>293</v>
      </c>
      <c r="AF171" s="12">
        <f t="shared" si="3516"/>
        <v>0.4975609756097561</v>
      </c>
      <c r="AG171" s="11">
        <v>13</v>
      </c>
      <c r="AH171" s="12">
        <f t="shared" si="3517"/>
        <v>4.2483660130718956E-2</v>
      </c>
      <c r="AI171" s="13"/>
      <c r="AJ171" s="13"/>
      <c r="AK171" s="25"/>
      <c r="AL171" s="38">
        <v>4520</v>
      </c>
      <c r="AM171" s="10">
        <v>1</v>
      </c>
      <c r="AN171" s="11">
        <v>1</v>
      </c>
      <c r="AO171" s="74">
        <f t="shared" si="3581"/>
        <v>140</v>
      </c>
      <c r="AP171" s="74">
        <f t="shared" si="3582"/>
        <v>11</v>
      </c>
      <c r="AQ171" s="11">
        <v>57</v>
      </c>
      <c r="AR171" s="12">
        <f t="shared" si="3520"/>
        <v>0.40714285714285714</v>
      </c>
      <c r="AS171" s="11">
        <v>0</v>
      </c>
      <c r="AT171" s="12">
        <f t="shared" si="3521"/>
        <v>0</v>
      </c>
      <c r="AU171" s="13"/>
      <c r="AV171" s="13"/>
      <c r="AW171" s="25"/>
      <c r="AX171" s="38">
        <v>4520</v>
      </c>
      <c r="AY171" s="10">
        <v>1</v>
      </c>
      <c r="AZ171" s="11"/>
      <c r="BA171" s="74">
        <f t="shared" si="3583"/>
        <v>622</v>
      </c>
      <c r="BB171" s="74">
        <f t="shared" si="3584"/>
        <v>48</v>
      </c>
      <c r="BC171" s="11">
        <v>296</v>
      </c>
      <c r="BD171" s="12">
        <f t="shared" si="3524"/>
        <v>0.50803858520900325</v>
      </c>
      <c r="BE171" s="11">
        <v>20</v>
      </c>
      <c r="BF171" s="12">
        <f t="shared" si="3525"/>
        <v>6.3291139240506333E-2</v>
      </c>
      <c r="BG171" s="13"/>
      <c r="BH171" s="13"/>
      <c r="BI171" s="25"/>
      <c r="BJ171" s="38">
        <v>4520</v>
      </c>
      <c r="BK171" s="10"/>
      <c r="BL171" s="11"/>
      <c r="BM171" s="74">
        <f t="shared" si="3585"/>
        <v>612</v>
      </c>
      <c r="BN171" s="74">
        <f t="shared" si="3586"/>
        <v>48</v>
      </c>
      <c r="BO171" s="11">
        <v>274</v>
      </c>
      <c r="BP171" s="12">
        <f t="shared" si="3528"/>
        <v>0.47712418300653597</v>
      </c>
      <c r="BQ171" s="11">
        <v>18</v>
      </c>
      <c r="BR171" s="12">
        <f t="shared" si="3529"/>
        <v>6.1643835616438353E-2</v>
      </c>
      <c r="BS171" s="13"/>
      <c r="BT171" s="13"/>
      <c r="BU171" s="25"/>
      <c r="BV171" s="38">
        <v>4520</v>
      </c>
      <c r="BW171" s="10"/>
      <c r="BX171" s="11"/>
      <c r="BY171" s="74">
        <f t="shared" si="3587"/>
        <v>0</v>
      </c>
      <c r="BZ171" s="74">
        <f t="shared" si="3587"/>
        <v>0</v>
      </c>
      <c r="CA171" s="11"/>
      <c r="CB171" s="12" t="e">
        <f t="shared" si="3531"/>
        <v>#DIV/0!</v>
      </c>
      <c r="CC171" s="11"/>
      <c r="CD171" s="12" t="e">
        <f t="shared" si="3532"/>
        <v>#DIV/0!</v>
      </c>
      <c r="CE171" s="13"/>
      <c r="CF171" s="13"/>
      <c r="CG171" s="25"/>
      <c r="CH171" s="38"/>
      <c r="CI171" s="10"/>
      <c r="CJ171" s="11"/>
      <c r="CK171" s="74">
        <f t="shared" si="3588"/>
        <v>0</v>
      </c>
      <c r="CL171" s="74">
        <f t="shared" si="3588"/>
        <v>0</v>
      </c>
      <c r="CM171" s="11"/>
      <c r="CN171" s="12" t="e">
        <f t="shared" si="3534"/>
        <v>#DIV/0!</v>
      </c>
      <c r="CO171" s="11"/>
      <c r="CP171" s="12" t="e">
        <f t="shared" si="3535"/>
        <v>#DIV/0!</v>
      </c>
      <c r="CQ171" s="13"/>
      <c r="CR171" s="13"/>
      <c r="CS171" s="25"/>
      <c r="CT171" s="38"/>
      <c r="CU171" s="10"/>
      <c r="CV171" s="11"/>
      <c r="CW171" s="74">
        <f t="shared" si="3589"/>
        <v>0</v>
      </c>
      <c r="CX171" s="74">
        <f t="shared" si="3589"/>
        <v>0</v>
      </c>
      <c r="CY171" s="11"/>
      <c r="CZ171" s="12" t="e">
        <f t="shared" si="3537"/>
        <v>#DIV/0!</v>
      </c>
      <c r="DA171" s="11"/>
      <c r="DB171" s="12" t="e">
        <f t="shared" si="3538"/>
        <v>#DIV/0!</v>
      </c>
      <c r="DC171" s="13"/>
      <c r="DD171" s="13"/>
      <c r="DE171" s="25"/>
      <c r="DF171" s="38"/>
      <c r="DG171" s="10"/>
      <c r="DH171" s="11"/>
      <c r="DI171" s="74">
        <f t="shared" si="3590"/>
        <v>0</v>
      </c>
      <c r="DJ171" s="74">
        <f t="shared" si="3590"/>
        <v>0</v>
      </c>
      <c r="DK171" s="11"/>
      <c r="DL171" s="12" t="e">
        <f t="shared" si="3540"/>
        <v>#DIV/0!</v>
      </c>
      <c r="DM171" s="11"/>
      <c r="DN171" s="12" t="e">
        <f t="shared" si="3541"/>
        <v>#DIV/0!</v>
      </c>
      <c r="DO171" s="13"/>
      <c r="DP171" s="13"/>
      <c r="DQ171" s="25"/>
      <c r="DR171" s="38"/>
      <c r="DS171" s="10"/>
      <c r="DT171" s="11"/>
      <c r="DU171" s="74">
        <f t="shared" si="3591"/>
        <v>0</v>
      </c>
      <c r="DV171" s="74">
        <f t="shared" si="3591"/>
        <v>0</v>
      </c>
      <c r="DW171" s="11"/>
      <c r="DX171" s="12" t="e">
        <f t="shared" si="3543"/>
        <v>#DIV/0!</v>
      </c>
      <c r="DY171" s="11"/>
      <c r="DZ171" s="12" t="e">
        <f t="shared" si="3544"/>
        <v>#DIV/0!</v>
      </c>
      <c r="EA171" s="13"/>
      <c r="EB171" s="13"/>
      <c r="EC171" s="25"/>
      <c r="ED171" s="38"/>
      <c r="EE171" s="10"/>
      <c r="EF171" s="11"/>
      <c r="EG171" s="74">
        <f t="shared" si="3592"/>
        <v>0</v>
      </c>
      <c r="EH171" s="74">
        <f t="shared" si="3592"/>
        <v>0</v>
      </c>
      <c r="EI171" s="11"/>
      <c r="EJ171" s="12" t="e">
        <f t="shared" si="3546"/>
        <v>#DIV/0!</v>
      </c>
      <c r="EK171" s="11"/>
      <c r="EL171" s="12" t="e">
        <f t="shared" si="3547"/>
        <v>#DIV/0!</v>
      </c>
      <c r="EM171" s="13"/>
      <c r="EN171" s="13"/>
      <c r="EO171" s="25"/>
      <c r="EP171" s="38"/>
      <c r="EQ171" s="10"/>
      <c r="ER171" s="11"/>
      <c r="ES171" s="74">
        <f t="shared" si="3593"/>
        <v>0</v>
      </c>
      <c r="ET171" s="74">
        <f t="shared" si="3593"/>
        <v>0</v>
      </c>
      <c r="EU171" s="11"/>
      <c r="EV171" s="12" t="e">
        <f t="shared" si="3549"/>
        <v>#DIV/0!</v>
      </c>
      <c r="EW171" s="11"/>
      <c r="EX171" s="12" t="e">
        <f t="shared" si="3550"/>
        <v>#DIV/0!</v>
      </c>
      <c r="EY171" s="13"/>
      <c r="EZ171" s="13"/>
      <c r="FA171" s="25"/>
      <c r="FB171" s="38"/>
      <c r="FC171" s="10"/>
      <c r="FD171" s="11"/>
      <c r="FE171" s="74">
        <f t="shared" si="3594"/>
        <v>0</v>
      </c>
      <c r="FF171" s="74">
        <f t="shared" si="3594"/>
        <v>0</v>
      </c>
      <c r="FG171" s="11"/>
      <c r="FH171" s="12" t="e">
        <f t="shared" si="3552"/>
        <v>#DIV/0!</v>
      </c>
      <c r="FI171" s="11"/>
      <c r="FJ171" s="12" t="e">
        <f t="shared" si="3553"/>
        <v>#DIV/0!</v>
      </c>
      <c r="FK171" s="13"/>
      <c r="FL171" s="13"/>
      <c r="FM171" s="25"/>
      <c r="FN171" s="38"/>
      <c r="FO171" s="10"/>
      <c r="FP171" s="11"/>
      <c r="FQ171" s="74">
        <f t="shared" si="3595"/>
        <v>0</v>
      </c>
      <c r="FR171" s="74">
        <f t="shared" si="3595"/>
        <v>0</v>
      </c>
      <c r="FS171" s="11"/>
      <c r="FT171" s="12" t="e">
        <f t="shared" si="3555"/>
        <v>#DIV/0!</v>
      </c>
      <c r="FU171" s="11"/>
      <c r="FV171" s="12" t="e">
        <f t="shared" si="3556"/>
        <v>#DIV/0!</v>
      </c>
      <c r="FW171" s="13"/>
      <c r="FX171" s="13"/>
      <c r="FY171" s="25"/>
      <c r="FZ171" s="38"/>
      <c r="GA171" s="10"/>
      <c r="GB171" s="11"/>
      <c r="GC171" s="74">
        <f t="shared" si="3596"/>
        <v>0</v>
      </c>
      <c r="GD171" s="74">
        <f t="shared" si="3596"/>
        <v>0</v>
      </c>
      <c r="GE171" s="11"/>
      <c r="GF171" s="12" t="e">
        <f t="shared" si="3558"/>
        <v>#DIV/0!</v>
      </c>
      <c r="GG171" s="11"/>
      <c r="GH171" s="12" t="e">
        <f t="shared" si="3559"/>
        <v>#DIV/0!</v>
      </c>
      <c r="GI171" s="13"/>
      <c r="GJ171" s="13"/>
      <c r="GK171" s="25"/>
      <c r="GL171" s="38"/>
      <c r="GM171" s="10"/>
      <c r="GN171" s="11"/>
      <c r="GO171" s="74">
        <f t="shared" si="3597"/>
        <v>0</v>
      </c>
      <c r="GP171" s="74">
        <f t="shared" si="3597"/>
        <v>0</v>
      </c>
      <c r="GQ171" s="11"/>
      <c r="GR171" s="12" t="e">
        <f t="shared" si="3561"/>
        <v>#DIV/0!</v>
      </c>
      <c r="GS171" s="11"/>
      <c r="GT171" s="12" t="e">
        <f t="shared" si="3562"/>
        <v>#DIV/0!</v>
      </c>
      <c r="GU171" s="13"/>
      <c r="GV171" s="13"/>
      <c r="GW171" s="25"/>
      <c r="GX171" s="38"/>
      <c r="GY171" s="10"/>
      <c r="GZ171" s="11"/>
      <c r="HA171" s="74">
        <f t="shared" si="3598"/>
        <v>0</v>
      </c>
      <c r="HB171" s="74">
        <f t="shared" si="3598"/>
        <v>0</v>
      </c>
      <c r="HC171" s="11"/>
      <c r="HD171" s="12" t="e">
        <f t="shared" si="3564"/>
        <v>#DIV/0!</v>
      </c>
      <c r="HE171" s="11"/>
      <c r="HF171" s="12" t="e">
        <f t="shared" si="3565"/>
        <v>#DIV/0!</v>
      </c>
      <c r="HG171" s="13"/>
      <c r="HH171" s="13"/>
      <c r="HI171" s="25"/>
      <c r="HJ171" s="38"/>
      <c r="HK171" s="10">
        <f t="shared" si="3566"/>
        <v>5</v>
      </c>
      <c r="HL171" s="11">
        <f t="shared" si="3567"/>
        <v>1</v>
      </c>
      <c r="HM171" s="11">
        <f t="shared" si="3568"/>
        <v>3195</v>
      </c>
      <c r="HN171" s="11">
        <f t="shared" si="3569"/>
        <v>248</v>
      </c>
      <c r="HO171" s="11">
        <f t="shared" si="3570"/>
        <v>1626</v>
      </c>
      <c r="HP171" s="202">
        <f t="shared" si="3571"/>
        <v>0.50892018779342718</v>
      </c>
      <c r="HQ171" s="15">
        <f t="shared" si="3572"/>
        <v>86</v>
      </c>
      <c r="HR171" s="12">
        <f t="shared" si="3573"/>
        <v>5.2890528905289051E-2</v>
      </c>
      <c r="HS171" s="16">
        <v>70.3</v>
      </c>
      <c r="HT171" s="17">
        <v>1489</v>
      </c>
      <c r="HU171" s="16">
        <f t="shared" si="3574"/>
        <v>91.574415744157449</v>
      </c>
      <c r="HV171" s="23"/>
      <c r="HW171" s="22">
        <v>4520</v>
      </c>
    </row>
    <row r="172" spans="1:231" ht="18.75" x14ac:dyDescent="0.25">
      <c r="A172" s="211"/>
      <c r="B172" s="41">
        <f t="shared" si="3212"/>
        <v>44636</v>
      </c>
      <c r="C172" s="10"/>
      <c r="D172" s="11"/>
      <c r="E172" s="74">
        <f t="shared" si="3575"/>
        <v>626</v>
      </c>
      <c r="F172" s="74">
        <f t="shared" si="3576"/>
        <v>46</v>
      </c>
      <c r="G172" s="11">
        <v>325</v>
      </c>
      <c r="H172" s="12">
        <f t="shared" si="3508"/>
        <v>0.56230031948881787</v>
      </c>
      <c r="I172" s="11">
        <v>27</v>
      </c>
      <c r="J172" s="12">
        <f t="shared" si="3509"/>
        <v>7.6704545454545456E-2</v>
      </c>
      <c r="K172" s="13"/>
      <c r="L172" s="11"/>
      <c r="M172" s="25"/>
      <c r="N172" s="38">
        <v>4697.333333333333</v>
      </c>
      <c r="O172" s="10"/>
      <c r="P172" s="11"/>
      <c r="Q172" s="74">
        <f t="shared" si="3577"/>
        <v>580</v>
      </c>
      <c r="R172" s="74">
        <f t="shared" si="3578"/>
        <v>47</v>
      </c>
      <c r="S172" s="11">
        <v>302</v>
      </c>
      <c r="T172" s="12">
        <f t="shared" si="3512"/>
        <v>0.55517241379310345</v>
      </c>
      <c r="U172" s="11">
        <v>20</v>
      </c>
      <c r="V172" s="12">
        <f t="shared" si="3513"/>
        <v>6.2111801242236024E-2</v>
      </c>
      <c r="W172" s="13"/>
      <c r="X172" s="11"/>
      <c r="Y172" s="25"/>
      <c r="Z172" s="38">
        <v>5176.25</v>
      </c>
      <c r="AA172" s="10">
        <v>3</v>
      </c>
      <c r="AB172" s="11"/>
      <c r="AC172" s="74">
        <f t="shared" si="3579"/>
        <v>612</v>
      </c>
      <c r="AD172" s="74">
        <f t="shared" si="3580"/>
        <v>48</v>
      </c>
      <c r="AE172" s="11">
        <v>322</v>
      </c>
      <c r="AF172" s="12">
        <f t="shared" si="3516"/>
        <v>0.5490196078431373</v>
      </c>
      <c r="AG172" s="11">
        <v>14</v>
      </c>
      <c r="AH172" s="12">
        <f t="shared" si="3517"/>
        <v>4.1666666666666664E-2</v>
      </c>
      <c r="AI172" s="13"/>
      <c r="AJ172" s="11"/>
      <c r="AK172" s="25"/>
      <c r="AL172" s="38">
        <v>5039.375</v>
      </c>
      <c r="AM172" s="10"/>
      <c r="AN172" s="11"/>
      <c r="AO172" s="74">
        <f t="shared" si="3581"/>
        <v>140</v>
      </c>
      <c r="AP172" s="74">
        <f t="shared" si="3582"/>
        <v>11</v>
      </c>
      <c r="AQ172" s="11">
        <v>64</v>
      </c>
      <c r="AR172" s="12">
        <f t="shared" si="3520"/>
        <v>0.4642857142857143</v>
      </c>
      <c r="AS172" s="11">
        <v>1</v>
      </c>
      <c r="AT172" s="12">
        <f t="shared" si="3521"/>
        <v>1.5384615384615385E-2</v>
      </c>
      <c r="AU172" s="13"/>
      <c r="AV172" s="11"/>
      <c r="AW172" s="25"/>
      <c r="AX172" s="38">
        <v>4791.4285714285716</v>
      </c>
      <c r="AY172" s="10"/>
      <c r="AZ172" s="11"/>
      <c r="BA172" s="74">
        <f t="shared" si="3583"/>
        <v>622</v>
      </c>
      <c r="BB172" s="74">
        <f t="shared" si="3584"/>
        <v>48</v>
      </c>
      <c r="BC172" s="11">
        <v>296</v>
      </c>
      <c r="BD172" s="12">
        <f t="shared" si="3524"/>
        <v>0.48713826366559487</v>
      </c>
      <c r="BE172" s="11">
        <v>7</v>
      </c>
      <c r="BF172" s="12">
        <f t="shared" si="3525"/>
        <v>2.3102310231023101E-2</v>
      </c>
      <c r="BG172" s="13"/>
      <c r="BH172" s="11"/>
      <c r="BI172" s="25"/>
      <c r="BJ172" s="38">
        <v>5096</v>
      </c>
      <c r="BK172" s="10"/>
      <c r="BL172" s="11"/>
      <c r="BM172" s="74">
        <f t="shared" si="3585"/>
        <v>612</v>
      </c>
      <c r="BN172" s="74">
        <f t="shared" si="3586"/>
        <v>48</v>
      </c>
      <c r="BO172" s="11">
        <v>281</v>
      </c>
      <c r="BP172" s="12">
        <f t="shared" si="3528"/>
        <v>0.48366013071895425</v>
      </c>
      <c r="BQ172" s="11">
        <v>15</v>
      </c>
      <c r="BR172" s="12">
        <f t="shared" si="3529"/>
        <v>5.0675675675675678E-2</v>
      </c>
      <c r="BS172" s="13"/>
      <c r="BT172" s="11"/>
      <c r="BU172" s="25"/>
      <c r="BV172" s="38">
        <v>5295.333333333333</v>
      </c>
      <c r="BW172" s="10"/>
      <c r="BX172" s="11"/>
      <c r="BY172" s="74">
        <f t="shared" si="3587"/>
        <v>0</v>
      </c>
      <c r="BZ172" s="74">
        <f t="shared" si="3587"/>
        <v>0</v>
      </c>
      <c r="CA172" s="11"/>
      <c r="CB172" s="12" t="e">
        <f t="shared" si="3531"/>
        <v>#DIV/0!</v>
      </c>
      <c r="CC172" s="11"/>
      <c r="CD172" s="12" t="e">
        <f t="shared" si="3532"/>
        <v>#DIV/0!</v>
      </c>
      <c r="CE172" s="13"/>
      <c r="CF172" s="11"/>
      <c r="CG172" s="25"/>
      <c r="CH172" s="38"/>
      <c r="CI172" s="10"/>
      <c r="CJ172" s="11"/>
      <c r="CK172" s="74">
        <f t="shared" si="3588"/>
        <v>0</v>
      </c>
      <c r="CL172" s="74">
        <f t="shared" si="3588"/>
        <v>0</v>
      </c>
      <c r="CM172" s="11"/>
      <c r="CN172" s="12" t="e">
        <f t="shared" si="3534"/>
        <v>#DIV/0!</v>
      </c>
      <c r="CO172" s="11"/>
      <c r="CP172" s="12" t="e">
        <f t="shared" si="3535"/>
        <v>#DIV/0!</v>
      </c>
      <c r="CQ172" s="13"/>
      <c r="CR172" s="11"/>
      <c r="CS172" s="25"/>
      <c r="CT172" s="38"/>
      <c r="CU172" s="10"/>
      <c r="CV172" s="11"/>
      <c r="CW172" s="74">
        <f t="shared" si="3589"/>
        <v>0</v>
      </c>
      <c r="CX172" s="74">
        <f t="shared" si="3589"/>
        <v>0</v>
      </c>
      <c r="CY172" s="11"/>
      <c r="CZ172" s="12" t="e">
        <f t="shared" si="3537"/>
        <v>#DIV/0!</v>
      </c>
      <c r="DA172" s="11"/>
      <c r="DB172" s="12" t="e">
        <f t="shared" si="3538"/>
        <v>#DIV/0!</v>
      </c>
      <c r="DC172" s="13"/>
      <c r="DD172" s="11"/>
      <c r="DE172" s="25"/>
      <c r="DF172" s="38"/>
      <c r="DG172" s="10"/>
      <c r="DH172" s="11"/>
      <c r="DI172" s="74">
        <f t="shared" si="3590"/>
        <v>0</v>
      </c>
      <c r="DJ172" s="74">
        <f t="shared" si="3590"/>
        <v>0</v>
      </c>
      <c r="DK172" s="11"/>
      <c r="DL172" s="12" t="e">
        <f t="shared" si="3540"/>
        <v>#DIV/0!</v>
      </c>
      <c r="DM172" s="11"/>
      <c r="DN172" s="12" t="e">
        <f t="shared" si="3541"/>
        <v>#DIV/0!</v>
      </c>
      <c r="DO172" s="13"/>
      <c r="DP172" s="11"/>
      <c r="DQ172" s="25"/>
      <c r="DR172" s="38"/>
      <c r="DS172" s="10"/>
      <c r="DT172" s="11"/>
      <c r="DU172" s="74">
        <f t="shared" si="3591"/>
        <v>0</v>
      </c>
      <c r="DV172" s="74">
        <f t="shared" si="3591"/>
        <v>0</v>
      </c>
      <c r="DW172" s="11"/>
      <c r="DX172" s="12" t="e">
        <f t="shared" si="3543"/>
        <v>#DIV/0!</v>
      </c>
      <c r="DY172" s="11"/>
      <c r="DZ172" s="12" t="e">
        <f t="shared" si="3544"/>
        <v>#DIV/0!</v>
      </c>
      <c r="EA172" s="13"/>
      <c r="EB172" s="11"/>
      <c r="EC172" s="25"/>
      <c r="ED172" s="38"/>
      <c r="EE172" s="10"/>
      <c r="EF172" s="11"/>
      <c r="EG172" s="74">
        <f t="shared" si="3592"/>
        <v>0</v>
      </c>
      <c r="EH172" s="74">
        <f t="shared" si="3592"/>
        <v>0</v>
      </c>
      <c r="EI172" s="11"/>
      <c r="EJ172" s="12" t="e">
        <f t="shared" si="3546"/>
        <v>#DIV/0!</v>
      </c>
      <c r="EK172" s="11"/>
      <c r="EL172" s="12" t="e">
        <f t="shared" si="3547"/>
        <v>#DIV/0!</v>
      </c>
      <c r="EM172" s="13"/>
      <c r="EN172" s="11"/>
      <c r="EO172" s="25"/>
      <c r="EP172" s="38"/>
      <c r="EQ172" s="10"/>
      <c r="ER172" s="11"/>
      <c r="ES172" s="74">
        <f t="shared" si="3593"/>
        <v>0</v>
      </c>
      <c r="ET172" s="74">
        <f t="shared" si="3593"/>
        <v>0</v>
      </c>
      <c r="EU172" s="11"/>
      <c r="EV172" s="12" t="e">
        <f t="shared" si="3549"/>
        <v>#DIV/0!</v>
      </c>
      <c r="EW172" s="11"/>
      <c r="EX172" s="12" t="e">
        <f t="shared" si="3550"/>
        <v>#DIV/0!</v>
      </c>
      <c r="EY172" s="13"/>
      <c r="EZ172" s="11"/>
      <c r="FA172" s="25"/>
      <c r="FB172" s="38"/>
      <c r="FC172" s="10"/>
      <c r="FD172" s="11"/>
      <c r="FE172" s="74">
        <f t="shared" si="3594"/>
        <v>0</v>
      </c>
      <c r="FF172" s="74">
        <f t="shared" si="3594"/>
        <v>0</v>
      </c>
      <c r="FG172" s="11"/>
      <c r="FH172" s="12" t="e">
        <f t="shared" si="3552"/>
        <v>#DIV/0!</v>
      </c>
      <c r="FI172" s="11"/>
      <c r="FJ172" s="12" t="e">
        <f t="shared" si="3553"/>
        <v>#DIV/0!</v>
      </c>
      <c r="FK172" s="13"/>
      <c r="FL172" s="11"/>
      <c r="FM172" s="25"/>
      <c r="FN172" s="38"/>
      <c r="FO172" s="10"/>
      <c r="FP172" s="11"/>
      <c r="FQ172" s="74">
        <f t="shared" si="3595"/>
        <v>0</v>
      </c>
      <c r="FR172" s="74">
        <f t="shared" si="3595"/>
        <v>0</v>
      </c>
      <c r="FS172" s="11"/>
      <c r="FT172" s="12" t="e">
        <f t="shared" si="3555"/>
        <v>#DIV/0!</v>
      </c>
      <c r="FU172" s="11"/>
      <c r="FV172" s="12" t="e">
        <f t="shared" si="3556"/>
        <v>#DIV/0!</v>
      </c>
      <c r="FW172" s="13"/>
      <c r="FX172" s="11"/>
      <c r="FY172" s="25"/>
      <c r="FZ172" s="38"/>
      <c r="GA172" s="10"/>
      <c r="GB172" s="11"/>
      <c r="GC172" s="74">
        <f t="shared" si="3596"/>
        <v>0</v>
      </c>
      <c r="GD172" s="74">
        <f t="shared" si="3596"/>
        <v>0</v>
      </c>
      <c r="GE172" s="11"/>
      <c r="GF172" s="12" t="e">
        <f t="shared" si="3558"/>
        <v>#DIV/0!</v>
      </c>
      <c r="GG172" s="11"/>
      <c r="GH172" s="12" t="e">
        <f t="shared" si="3559"/>
        <v>#DIV/0!</v>
      </c>
      <c r="GI172" s="13"/>
      <c r="GJ172" s="11"/>
      <c r="GK172" s="25"/>
      <c r="GL172" s="38"/>
      <c r="GM172" s="10"/>
      <c r="GN172" s="11"/>
      <c r="GO172" s="74">
        <f t="shared" si="3597"/>
        <v>0</v>
      </c>
      <c r="GP172" s="74">
        <f t="shared" si="3597"/>
        <v>0</v>
      </c>
      <c r="GQ172" s="11"/>
      <c r="GR172" s="12" t="e">
        <f t="shared" si="3561"/>
        <v>#DIV/0!</v>
      </c>
      <c r="GS172" s="11"/>
      <c r="GT172" s="12" t="e">
        <f t="shared" si="3562"/>
        <v>#DIV/0!</v>
      </c>
      <c r="GU172" s="13"/>
      <c r="GV172" s="11"/>
      <c r="GW172" s="25"/>
      <c r="GX172" s="38"/>
      <c r="GY172" s="10"/>
      <c r="GZ172" s="11"/>
      <c r="HA172" s="74">
        <f t="shared" si="3598"/>
        <v>0</v>
      </c>
      <c r="HB172" s="74">
        <f t="shared" si="3598"/>
        <v>0</v>
      </c>
      <c r="HC172" s="11"/>
      <c r="HD172" s="12" t="e">
        <f t="shared" si="3564"/>
        <v>#DIV/0!</v>
      </c>
      <c r="HE172" s="11"/>
      <c r="HF172" s="12" t="e">
        <f t="shared" si="3565"/>
        <v>#DIV/0!</v>
      </c>
      <c r="HG172" s="13"/>
      <c r="HH172" s="11"/>
      <c r="HI172" s="25"/>
      <c r="HJ172" s="38"/>
      <c r="HK172" s="10">
        <f t="shared" si="3566"/>
        <v>3</v>
      </c>
      <c r="HL172" s="11">
        <f t="shared" si="3567"/>
        <v>0</v>
      </c>
      <c r="HM172" s="11">
        <f t="shared" si="3568"/>
        <v>3192</v>
      </c>
      <c r="HN172" s="11">
        <f t="shared" si="3569"/>
        <v>248</v>
      </c>
      <c r="HO172" s="11">
        <f t="shared" si="3570"/>
        <v>1674</v>
      </c>
      <c r="HP172" s="202">
        <f t="shared" si="3571"/>
        <v>0.52443609022556392</v>
      </c>
      <c r="HQ172" s="15">
        <f t="shared" si="3572"/>
        <v>84</v>
      </c>
      <c r="HR172" s="12">
        <f t="shared" si="3573"/>
        <v>5.0179211469534052E-2</v>
      </c>
      <c r="HS172" s="16">
        <v>69.3</v>
      </c>
      <c r="HT172" s="17">
        <v>1539</v>
      </c>
      <c r="HU172" s="16">
        <f t="shared" si="3574"/>
        <v>91.935483870967744</v>
      </c>
      <c r="HV172" s="23"/>
      <c r="HW172" s="22">
        <v>5039.5238095238092</v>
      </c>
    </row>
    <row r="173" spans="1:231" ht="18.75" x14ac:dyDescent="0.25">
      <c r="A173" s="211"/>
      <c r="B173" s="41">
        <f t="shared" si="3212"/>
        <v>44637</v>
      </c>
      <c r="C173" s="10"/>
      <c r="D173" s="11"/>
      <c r="E173" s="74">
        <f t="shared" si="3575"/>
        <v>626</v>
      </c>
      <c r="F173" s="74">
        <f t="shared" si="3576"/>
        <v>46</v>
      </c>
      <c r="G173" s="11">
        <v>277</v>
      </c>
      <c r="H173" s="12">
        <f t="shared" si="3508"/>
        <v>0.4744408945686901</v>
      </c>
      <c r="I173" s="11">
        <v>20</v>
      </c>
      <c r="J173" s="12">
        <f t="shared" si="3509"/>
        <v>6.7340067340067339E-2</v>
      </c>
      <c r="K173" s="13"/>
      <c r="L173" s="11"/>
      <c r="M173" s="39"/>
      <c r="N173" s="43">
        <v>73.333333333333329</v>
      </c>
      <c r="O173" s="10">
        <v>1</v>
      </c>
      <c r="P173" s="11"/>
      <c r="Q173" s="74">
        <f t="shared" si="3577"/>
        <v>579</v>
      </c>
      <c r="R173" s="74">
        <f t="shared" si="3578"/>
        <v>47</v>
      </c>
      <c r="S173" s="11">
        <v>295</v>
      </c>
      <c r="T173" s="12">
        <f t="shared" si="3512"/>
        <v>0.54576856649395511</v>
      </c>
      <c r="U173" s="11">
        <v>21</v>
      </c>
      <c r="V173" s="12">
        <f t="shared" si="3513"/>
        <v>6.6455696202531639E-2</v>
      </c>
      <c r="W173" s="13"/>
      <c r="X173" s="11"/>
      <c r="Y173" s="39"/>
      <c r="Z173" s="43">
        <v>100</v>
      </c>
      <c r="AA173" s="10"/>
      <c r="AB173" s="11"/>
      <c r="AC173" s="74">
        <f t="shared" si="3579"/>
        <v>612</v>
      </c>
      <c r="AD173" s="74">
        <f t="shared" si="3580"/>
        <v>48</v>
      </c>
      <c r="AE173" s="11">
        <v>281</v>
      </c>
      <c r="AF173" s="12">
        <f t="shared" si="3516"/>
        <v>0.47875816993464054</v>
      </c>
      <c r="AG173" s="11">
        <v>12</v>
      </c>
      <c r="AH173" s="12">
        <f t="shared" si="3517"/>
        <v>4.0955631399317405E-2</v>
      </c>
      <c r="AI173" s="13"/>
      <c r="AJ173" s="11"/>
      <c r="AK173" s="39"/>
      <c r="AL173" s="43">
        <v>87.5</v>
      </c>
      <c r="AM173" s="10"/>
      <c r="AN173" s="11"/>
      <c r="AO173" s="74">
        <f t="shared" si="3581"/>
        <v>140</v>
      </c>
      <c r="AP173" s="74">
        <f t="shared" si="3582"/>
        <v>11</v>
      </c>
      <c r="AQ173" s="11">
        <v>52</v>
      </c>
      <c r="AR173" s="12">
        <f t="shared" si="3520"/>
        <v>0.4</v>
      </c>
      <c r="AS173" s="11">
        <v>4</v>
      </c>
      <c r="AT173" s="12">
        <f t="shared" si="3521"/>
        <v>7.1428571428571425E-2</v>
      </c>
      <c r="AU173" s="13"/>
      <c r="AV173" s="11"/>
      <c r="AW173" s="39"/>
      <c r="AX173" s="43">
        <v>71.428571428571431</v>
      </c>
      <c r="AY173" s="10"/>
      <c r="AZ173" s="11"/>
      <c r="BA173" s="74">
        <f t="shared" si="3583"/>
        <v>622</v>
      </c>
      <c r="BB173" s="74">
        <f t="shared" si="3584"/>
        <v>48</v>
      </c>
      <c r="BC173" s="11">
        <v>284</v>
      </c>
      <c r="BD173" s="12">
        <f t="shared" si="3524"/>
        <v>0.48392282958199356</v>
      </c>
      <c r="BE173" s="11">
        <v>17</v>
      </c>
      <c r="BF173" s="12">
        <f t="shared" si="3525"/>
        <v>5.647840531561462E-2</v>
      </c>
      <c r="BG173" s="13"/>
      <c r="BH173" s="11"/>
      <c r="BI173" s="39"/>
      <c r="BJ173" s="43">
        <v>86.666666666666671</v>
      </c>
      <c r="BK173" s="10"/>
      <c r="BL173" s="11"/>
      <c r="BM173" s="74">
        <f t="shared" si="3585"/>
        <v>612</v>
      </c>
      <c r="BN173" s="74">
        <f t="shared" si="3586"/>
        <v>48</v>
      </c>
      <c r="BO173" s="11">
        <v>280</v>
      </c>
      <c r="BP173" s="12">
        <f t="shared" si="3528"/>
        <v>0.47549019607843135</v>
      </c>
      <c r="BQ173" s="11">
        <v>11</v>
      </c>
      <c r="BR173" s="12">
        <f t="shared" si="3529"/>
        <v>3.7800687285223365E-2</v>
      </c>
      <c r="BS173" s="13"/>
      <c r="BT173" s="11"/>
      <c r="BU173" s="39"/>
      <c r="BV173" s="43">
        <v>100</v>
      </c>
      <c r="BW173" s="10"/>
      <c r="BX173" s="11"/>
      <c r="BY173" s="74">
        <f t="shared" si="3587"/>
        <v>0</v>
      </c>
      <c r="BZ173" s="74">
        <f t="shared" si="3587"/>
        <v>0</v>
      </c>
      <c r="CA173" s="11"/>
      <c r="CB173" s="12" t="e">
        <f t="shared" si="3531"/>
        <v>#DIV/0!</v>
      </c>
      <c r="CC173" s="11"/>
      <c r="CD173" s="12" t="e">
        <f t="shared" si="3532"/>
        <v>#DIV/0!</v>
      </c>
      <c r="CE173" s="13"/>
      <c r="CF173" s="11"/>
      <c r="CG173" s="39"/>
      <c r="CH173" s="43"/>
      <c r="CI173" s="10"/>
      <c r="CJ173" s="11"/>
      <c r="CK173" s="74">
        <f t="shared" si="3588"/>
        <v>0</v>
      </c>
      <c r="CL173" s="74">
        <f t="shared" si="3588"/>
        <v>0</v>
      </c>
      <c r="CM173" s="11"/>
      <c r="CN173" s="12" t="e">
        <f t="shared" si="3534"/>
        <v>#DIV/0!</v>
      </c>
      <c r="CO173" s="11"/>
      <c r="CP173" s="12" t="e">
        <f t="shared" si="3535"/>
        <v>#DIV/0!</v>
      </c>
      <c r="CQ173" s="13"/>
      <c r="CR173" s="11"/>
      <c r="CS173" s="39"/>
      <c r="CT173" s="43"/>
      <c r="CU173" s="10"/>
      <c r="CV173" s="11"/>
      <c r="CW173" s="74">
        <f t="shared" si="3589"/>
        <v>0</v>
      </c>
      <c r="CX173" s="74">
        <f t="shared" si="3589"/>
        <v>0</v>
      </c>
      <c r="CY173" s="11"/>
      <c r="CZ173" s="12" t="e">
        <f t="shared" si="3537"/>
        <v>#DIV/0!</v>
      </c>
      <c r="DA173" s="11"/>
      <c r="DB173" s="12" t="e">
        <f t="shared" si="3538"/>
        <v>#DIV/0!</v>
      </c>
      <c r="DC173" s="13"/>
      <c r="DD173" s="11"/>
      <c r="DE173" s="39"/>
      <c r="DF173" s="43"/>
      <c r="DG173" s="10"/>
      <c r="DH173" s="11"/>
      <c r="DI173" s="74">
        <f t="shared" si="3590"/>
        <v>0</v>
      </c>
      <c r="DJ173" s="74">
        <f t="shared" si="3590"/>
        <v>0</v>
      </c>
      <c r="DK173" s="11"/>
      <c r="DL173" s="12" t="e">
        <f t="shared" si="3540"/>
        <v>#DIV/0!</v>
      </c>
      <c r="DM173" s="11"/>
      <c r="DN173" s="12" t="e">
        <f t="shared" si="3541"/>
        <v>#DIV/0!</v>
      </c>
      <c r="DO173" s="13"/>
      <c r="DP173" s="11"/>
      <c r="DQ173" s="39"/>
      <c r="DR173" s="43"/>
      <c r="DS173" s="10"/>
      <c r="DT173" s="11"/>
      <c r="DU173" s="74">
        <f t="shared" si="3591"/>
        <v>0</v>
      </c>
      <c r="DV173" s="74">
        <f t="shared" si="3591"/>
        <v>0</v>
      </c>
      <c r="DW173" s="11"/>
      <c r="DX173" s="12" t="e">
        <f t="shared" si="3543"/>
        <v>#DIV/0!</v>
      </c>
      <c r="DY173" s="11"/>
      <c r="DZ173" s="12" t="e">
        <f t="shared" si="3544"/>
        <v>#DIV/0!</v>
      </c>
      <c r="EA173" s="13"/>
      <c r="EB173" s="11"/>
      <c r="EC173" s="39"/>
      <c r="ED173" s="43"/>
      <c r="EE173" s="10"/>
      <c r="EF173" s="11"/>
      <c r="EG173" s="74">
        <f t="shared" si="3592"/>
        <v>0</v>
      </c>
      <c r="EH173" s="74">
        <f t="shared" si="3592"/>
        <v>0</v>
      </c>
      <c r="EI173" s="11"/>
      <c r="EJ173" s="12" t="e">
        <f t="shared" si="3546"/>
        <v>#DIV/0!</v>
      </c>
      <c r="EK173" s="11"/>
      <c r="EL173" s="12" t="e">
        <f t="shared" si="3547"/>
        <v>#DIV/0!</v>
      </c>
      <c r="EM173" s="13"/>
      <c r="EN173" s="11"/>
      <c r="EO173" s="39"/>
      <c r="EP173" s="43"/>
      <c r="EQ173" s="10"/>
      <c r="ER173" s="11"/>
      <c r="ES173" s="74">
        <f t="shared" si="3593"/>
        <v>0</v>
      </c>
      <c r="ET173" s="74">
        <f t="shared" si="3593"/>
        <v>0</v>
      </c>
      <c r="EU173" s="11"/>
      <c r="EV173" s="12" t="e">
        <f t="shared" si="3549"/>
        <v>#DIV/0!</v>
      </c>
      <c r="EW173" s="11"/>
      <c r="EX173" s="12" t="e">
        <f t="shared" si="3550"/>
        <v>#DIV/0!</v>
      </c>
      <c r="EY173" s="13"/>
      <c r="EZ173" s="11"/>
      <c r="FA173" s="39"/>
      <c r="FB173" s="43"/>
      <c r="FC173" s="10"/>
      <c r="FD173" s="11"/>
      <c r="FE173" s="74">
        <f t="shared" si="3594"/>
        <v>0</v>
      </c>
      <c r="FF173" s="74">
        <f t="shared" si="3594"/>
        <v>0</v>
      </c>
      <c r="FG173" s="11"/>
      <c r="FH173" s="12" t="e">
        <f t="shared" si="3552"/>
        <v>#DIV/0!</v>
      </c>
      <c r="FI173" s="11"/>
      <c r="FJ173" s="12" t="e">
        <f t="shared" si="3553"/>
        <v>#DIV/0!</v>
      </c>
      <c r="FK173" s="13"/>
      <c r="FL173" s="11"/>
      <c r="FM173" s="39"/>
      <c r="FN173" s="43"/>
      <c r="FO173" s="10"/>
      <c r="FP173" s="11"/>
      <c r="FQ173" s="74">
        <f t="shared" si="3595"/>
        <v>0</v>
      </c>
      <c r="FR173" s="74">
        <f t="shared" si="3595"/>
        <v>0</v>
      </c>
      <c r="FS173" s="11"/>
      <c r="FT173" s="12" t="e">
        <f t="shared" si="3555"/>
        <v>#DIV/0!</v>
      </c>
      <c r="FU173" s="11"/>
      <c r="FV173" s="12" t="e">
        <f t="shared" si="3556"/>
        <v>#DIV/0!</v>
      </c>
      <c r="FW173" s="13"/>
      <c r="FX173" s="11"/>
      <c r="FY173" s="39"/>
      <c r="FZ173" s="43"/>
      <c r="GA173" s="10"/>
      <c r="GB173" s="11"/>
      <c r="GC173" s="74">
        <f t="shared" si="3596"/>
        <v>0</v>
      </c>
      <c r="GD173" s="74">
        <f t="shared" si="3596"/>
        <v>0</v>
      </c>
      <c r="GE173" s="11"/>
      <c r="GF173" s="12" t="e">
        <f t="shared" si="3558"/>
        <v>#DIV/0!</v>
      </c>
      <c r="GG173" s="11"/>
      <c r="GH173" s="12" t="e">
        <f t="shared" si="3559"/>
        <v>#DIV/0!</v>
      </c>
      <c r="GI173" s="13"/>
      <c r="GJ173" s="11"/>
      <c r="GK173" s="39"/>
      <c r="GL173" s="43"/>
      <c r="GM173" s="10"/>
      <c r="GN173" s="11"/>
      <c r="GO173" s="74">
        <f t="shared" si="3597"/>
        <v>0</v>
      </c>
      <c r="GP173" s="74">
        <f t="shared" si="3597"/>
        <v>0</v>
      </c>
      <c r="GQ173" s="11"/>
      <c r="GR173" s="12" t="e">
        <f t="shared" si="3561"/>
        <v>#DIV/0!</v>
      </c>
      <c r="GS173" s="11"/>
      <c r="GT173" s="12" t="e">
        <f t="shared" si="3562"/>
        <v>#DIV/0!</v>
      </c>
      <c r="GU173" s="13"/>
      <c r="GV173" s="11"/>
      <c r="GW173" s="39"/>
      <c r="GX173" s="43"/>
      <c r="GY173" s="10"/>
      <c r="GZ173" s="11"/>
      <c r="HA173" s="74">
        <f t="shared" si="3598"/>
        <v>0</v>
      </c>
      <c r="HB173" s="74">
        <f t="shared" si="3598"/>
        <v>0</v>
      </c>
      <c r="HC173" s="11"/>
      <c r="HD173" s="12" t="e">
        <f t="shared" si="3564"/>
        <v>#DIV/0!</v>
      </c>
      <c r="HE173" s="11"/>
      <c r="HF173" s="12" t="e">
        <f t="shared" si="3565"/>
        <v>#DIV/0!</v>
      </c>
      <c r="HG173" s="13"/>
      <c r="HH173" s="11"/>
      <c r="HI173" s="39"/>
      <c r="HJ173" s="43"/>
      <c r="HK173" s="10">
        <f t="shared" si="3566"/>
        <v>1</v>
      </c>
      <c r="HL173" s="11">
        <f t="shared" si="3567"/>
        <v>0</v>
      </c>
      <c r="HM173" s="11">
        <f t="shared" si="3568"/>
        <v>3191</v>
      </c>
      <c r="HN173" s="11">
        <f t="shared" si="3569"/>
        <v>248</v>
      </c>
      <c r="HO173" s="11">
        <f t="shared" si="3570"/>
        <v>1554</v>
      </c>
      <c r="HP173" s="202">
        <f t="shared" si="3571"/>
        <v>0.48699467251645251</v>
      </c>
      <c r="HQ173" s="15">
        <f t="shared" si="3572"/>
        <v>85</v>
      </c>
      <c r="HR173" s="12">
        <f t="shared" si="3573"/>
        <v>5.4697554697554697E-2</v>
      </c>
      <c r="HS173" s="16">
        <v>70.400000000000006</v>
      </c>
      <c r="HT173" s="17">
        <v>1429</v>
      </c>
      <c r="HU173" s="16">
        <f t="shared" si="3574"/>
        <v>91.956241956241954</v>
      </c>
      <c r="HV173" s="23"/>
      <c r="HW173" s="22">
        <v>79.761904761904759</v>
      </c>
    </row>
    <row r="174" spans="1:231" ht="19.5" thickBot="1" x14ac:dyDescent="0.3">
      <c r="A174" s="211"/>
      <c r="B174" s="42"/>
      <c r="C174" s="26">
        <f t="shared" ref="C174:D174" si="3599">SUM(C167:C173)</f>
        <v>2</v>
      </c>
      <c r="D174" s="27">
        <f t="shared" si="3599"/>
        <v>0</v>
      </c>
      <c r="E174" s="27"/>
      <c r="F174" s="27"/>
      <c r="G174" s="27">
        <f t="shared" ref="G174" si="3600">SUM(G167:G173)</f>
        <v>2184</v>
      </c>
      <c r="H174" s="28">
        <f t="shared" ref="H174" si="3601">((G174+I174)/7)/E173</f>
        <v>0.53605659516202642</v>
      </c>
      <c r="I174" s="27">
        <f t="shared" ref="I174" si="3602">SUM(I167:I173)</f>
        <v>165</v>
      </c>
      <c r="J174" s="28">
        <f t="shared" ref="J174" si="3603">(I174/(I174+G174))</f>
        <v>7.0242656449553006E-2</v>
      </c>
      <c r="K174" s="27"/>
      <c r="L174" s="27"/>
      <c r="M174" s="29" t="e">
        <f t="shared" ref="M174:N174" si="3604">M172/M171*100-100</f>
        <v>#DIV/0!</v>
      </c>
      <c r="N174" s="72">
        <f t="shared" si="3604"/>
        <v>3.9233038348082516</v>
      </c>
      <c r="O174" s="26">
        <f t="shared" ref="O174:P174" si="3605">SUM(O167:O173)</f>
        <v>3</v>
      </c>
      <c r="P174" s="27">
        <f t="shared" si="3605"/>
        <v>0</v>
      </c>
      <c r="Q174" s="27"/>
      <c r="R174" s="27"/>
      <c r="S174" s="27">
        <f t="shared" ref="S174:S237" si="3606">SUM(S167:S173)</f>
        <v>2136</v>
      </c>
      <c r="T174" s="28">
        <f t="shared" ref="T174" si="3607">((S174+U174)/7)/Q173</f>
        <v>0.5625462620281273</v>
      </c>
      <c r="U174" s="27">
        <f t="shared" ref="U174:U237" si="3608">SUM(U167:U173)</f>
        <v>144</v>
      </c>
      <c r="V174" s="28">
        <f t="shared" ref="V174" si="3609">(U174/(U174+S174))</f>
        <v>6.3157894736842107E-2</v>
      </c>
      <c r="W174" s="27"/>
      <c r="X174" s="27"/>
      <c r="Y174" s="29" t="e">
        <f t="shared" ref="Y174:Z174" si="3610">Y172/Y171*100-100</f>
        <v>#DIV/0!</v>
      </c>
      <c r="Z174" s="72">
        <f t="shared" si="3610"/>
        <v>14.518805309734503</v>
      </c>
      <c r="AA174" s="26">
        <f t="shared" ref="AA174:AB174" si="3611">SUM(AA167:AA173)</f>
        <v>6</v>
      </c>
      <c r="AB174" s="27">
        <f t="shared" si="3611"/>
        <v>0</v>
      </c>
      <c r="AC174" s="27"/>
      <c r="AD174" s="27"/>
      <c r="AE174" s="27">
        <f t="shared" ref="AE174:AE237" si="3612">SUM(AE167:AE173)</f>
        <v>2070</v>
      </c>
      <c r="AF174" s="28">
        <f t="shared" ref="AF174" si="3613">((AE174+AG174)/7)/AC173</f>
        <v>0.50933706816059754</v>
      </c>
      <c r="AG174" s="27">
        <f t="shared" ref="AG174:AG237" si="3614">SUM(AG167:AG173)</f>
        <v>112</v>
      </c>
      <c r="AH174" s="28">
        <f t="shared" ref="AH174" si="3615">(AG174/(AG174+AE174))</f>
        <v>5.1329055912007336E-2</v>
      </c>
      <c r="AI174" s="27"/>
      <c r="AJ174" s="27"/>
      <c r="AK174" s="29" t="e">
        <f t="shared" ref="AK174:AL174" si="3616">AK172/AK171*100-100</f>
        <v>#DIV/0!</v>
      </c>
      <c r="AL174" s="72">
        <f t="shared" si="3616"/>
        <v>11.490597345132741</v>
      </c>
      <c r="AM174" s="26">
        <f t="shared" ref="AM174:AN174" si="3617">SUM(AM167:AM173)</f>
        <v>3</v>
      </c>
      <c r="AN174" s="27">
        <f t="shared" si="3617"/>
        <v>1</v>
      </c>
      <c r="AO174" s="27"/>
      <c r="AP174" s="27"/>
      <c r="AQ174" s="27">
        <f t="shared" ref="AQ174:AQ237" si="3618">SUM(AQ167:AQ173)</f>
        <v>401</v>
      </c>
      <c r="AR174" s="28">
        <f t="shared" ref="AR174" si="3619">((AQ174+AS174)/7)/AO173</f>
        <v>0.43367346938775508</v>
      </c>
      <c r="AS174" s="27">
        <f t="shared" ref="AS174:AS237" si="3620">SUM(AS167:AS173)</f>
        <v>24</v>
      </c>
      <c r="AT174" s="28">
        <f t="shared" ref="AT174" si="3621">(AS174/(AS174+AQ174))</f>
        <v>5.647058823529412E-2</v>
      </c>
      <c r="AU174" s="27"/>
      <c r="AV174" s="27"/>
      <c r="AW174" s="29" t="e">
        <f t="shared" ref="AW174:AX174" si="3622">AW172/AW171*100-100</f>
        <v>#DIV/0!</v>
      </c>
      <c r="AX174" s="72">
        <f t="shared" si="3622"/>
        <v>6.0050568900126535</v>
      </c>
      <c r="AY174" s="26">
        <f t="shared" ref="AY174:AZ174" si="3623">SUM(AY167:AY173)</f>
        <v>4</v>
      </c>
      <c r="AZ174" s="27">
        <f t="shared" si="3623"/>
        <v>0</v>
      </c>
      <c r="BA174" s="27"/>
      <c r="BB174" s="27"/>
      <c r="BC174" s="27">
        <f t="shared" ref="BC174:BC237" si="3624">SUM(BC167:BC173)</f>
        <v>2049</v>
      </c>
      <c r="BD174" s="28">
        <f t="shared" ref="BD174" si="3625">((BC174+BE174)/7)/BA173</f>
        <v>0.49494717501148366</v>
      </c>
      <c r="BE174" s="27">
        <f t="shared" ref="BE174:BE237" si="3626">SUM(BE167:BE173)</f>
        <v>106</v>
      </c>
      <c r="BF174" s="28">
        <f t="shared" ref="BF174" si="3627">(BE174/(BE174+BC174))</f>
        <v>4.9187935034802781E-2</v>
      </c>
      <c r="BG174" s="27"/>
      <c r="BH174" s="27"/>
      <c r="BI174" s="29" t="e">
        <f t="shared" ref="BI174:BJ174" si="3628">BI172/BI171*100-100</f>
        <v>#DIV/0!</v>
      </c>
      <c r="BJ174" s="72">
        <f t="shared" si="3628"/>
        <v>12.74336283185842</v>
      </c>
      <c r="BK174" s="26">
        <f t="shared" ref="BK174:BL174" si="3629">SUM(BK167:BK173)</f>
        <v>2</v>
      </c>
      <c r="BL174" s="27">
        <f t="shared" si="3629"/>
        <v>0</v>
      </c>
      <c r="BM174" s="27"/>
      <c r="BN174" s="27"/>
      <c r="BO174" s="27">
        <f t="shared" ref="BO174:BO237" si="3630">SUM(BO167:BO173)</f>
        <v>1930</v>
      </c>
      <c r="BP174" s="28">
        <f t="shared" ref="BP174" si="3631">((BO174+BQ174)/7)/BM173</f>
        <v>0.47549019607843135</v>
      </c>
      <c r="BQ174" s="27">
        <f t="shared" ref="BQ174:BQ237" si="3632">SUM(BQ167:BQ173)</f>
        <v>107</v>
      </c>
      <c r="BR174" s="28">
        <f t="shared" ref="BR174" si="3633">(BQ174/(BQ174+BO174))</f>
        <v>5.2528227785959745E-2</v>
      </c>
      <c r="BS174" s="27"/>
      <c r="BT174" s="27"/>
      <c r="BU174" s="29" t="e">
        <f t="shared" ref="BU174:BV174" si="3634">BU172/BU171*100-100</f>
        <v>#DIV/0!</v>
      </c>
      <c r="BV174" s="72">
        <f t="shared" si="3634"/>
        <v>17.153392330383468</v>
      </c>
      <c r="BW174" s="26">
        <f t="shared" ref="BW174:BX174" si="3635">SUM(BW167:BW173)</f>
        <v>0</v>
      </c>
      <c r="BX174" s="27">
        <f t="shared" si="3635"/>
        <v>0</v>
      </c>
      <c r="BY174" s="27"/>
      <c r="BZ174" s="27"/>
      <c r="CA174" s="27">
        <f t="shared" ref="CA174" si="3636">SUM(CA167:CA173)</f>
        <v>0</v>
      </c>
      <c r="CB174" s="28" t="e">
        <f t="shared" ref="CB174" si="3637">((CA174+CC174)/7)/BY173</f>
        <v>#DIV/0!</v>
      </c>
      <c r="CC174" s="27">
        <f t="shared" ref="CC174" si="3638">SUM(CC167:CC173)</f>
        <v>0</v>
      </c>
      <c r="CD174" s="28" t="e">
        <f t="shared" ref="CD174" si="3639">(CC174/(CC174+CA174))</f>
        <v>#DIV/0!</v>
      </c>
      <c r="CE174" s="27"/>
      <c r="CF174" s="27"/>
      <c r="CG174" s="29" t="e">
        <f t="shared" ref="CG174:CH174" si="3640">CG172/CG171*100-100</f>
        <v>#DIV/0!</v>
      </c>
      <c r="CH174" s="72" t="e">
        <f t="shared" si="3640"/>
        <v>#DIV/0!</v>
      </c>
      <c r="CI174" s="26">
        <f t="shared" ref="CI174:CJ174" si="3641">SUM(CI167:CI173)</f>
        <v>0</v>
      </c>
      <c r="CJ174" s="27">
        <f t="shared" si="3641"/>
        <v>0</v>
      </c>
      <c r="CK174" s="27"/>
      <c r="CL174" s="27"/>
      <c r="CM174" s="27">
        <f t="shared" ref="CM174" si="3642">SUM(CM167:CM173)</f>
        <v>0</v>
      </c>
      <c r="CN174" s="28" t="e">
        <f t="shared" ref="CN174" si="3643">((CM174+CO174)/7)/CK173</f>
        <v>#DIV/0!</v>
      </c>
      <c r="CO174" s="27">
        <f t="shared" ref="CO174" si="3644">SUM(CO167:CO173)</f>
        <v>0</v>
      </c>
      <c r="CP174" s="28" t="e">
        <f t="shared" ref="CP174" si="3645">(CO174/(CO174+CM174))</f>
        <v>#DIV/0!</v>
      </c>
      <c r="CQ174" s="27"/>
      <c r="CR174" s="27"/>
      <c r="CS174" s="29" t="e">
        <f t="shared" ref="CS174:CT174" si="3646">CS172/CS171*100-100</f>
        <v>#DIV/0!</v>
      </c>
      <c r="CT174" s="72" t="e">
        <f t="shared" si="3646"/>
        <v>#DIV/0!</v>
      </c>
      <c r="CU174" s="26">
        <f t="shared" ref="CU174:CV174" si="3647">SUM(CU167:CU173)</f>
        <v>0</v>
      </c>
      <c r="CV174" s="27">
        <f t="shared" si="3647"/>
        <v>0</v>
      </c>
      <c r="CW174" s="27"/>
      <c r="CX174" s="27"/>
      <c r="CY174" s="27">
        <f t="shared" ref="CY174" si="3648">SUM(CY167:CY173)</f>
        <v>0</v>
      </c>
      <c r="CZ174" s="28" t="e">
        <f t="shared" ref="CZ174" si="3649">((CY174+DA174)/7)/CW173</f>
        <v>#DIV/0!</v>
      </c>
      <c r="DA174" s="27">
        <f t="shared" ref="DA174" si="3650">SUM(DA167:DA173)</f>
        <v>0</v>
      </c>
      <c r="DB174" s="28" t="e">
        <f t="shared" ref="DB174" si="3651">(DA174/(DA174+CY174))</f>
        <v>#DIV/0!</v>
      </c>
      <c r="DC174" s="27"/>
      <c r="DD174" s="27"/>
      <c r="DE174" s="29" t="e">
        <f t="shared" ref="DE174:DF174" si="3652">DE172/DE171*100-100</f>
        <v>#DIV/0!</v>
      </c>
      <c r="DF174" s="72" t="e">
        <f t="shared" si="3652"/>
        <v>#DIV/0!</v>
      </c>
      <c r="DG174" s="26">
        <f t="shared" ref="DG174:DH174" si="3653">SUM(DG167:DG173)</f>
        <v>0</v>
      </c>
      <c r="DH174" s="27">
        <f t="shared" si="3653"/>
        <v>0</v>
      </c>
      <c r="DI174" s="27"/>
      <c r="DJ174" s="27"/>
      <c r="DK174" s="27">
        <f t="shared" ref="DK174" si="3654">SUM(DK167:DK173)</f>
        <v>0</v>
      </c>
      <c r="DL174" s="28" t="e">
        <f t="shared" ref="DL174" si="3655">((DK174+DM174)/7)/DI173</f>
        <v>#DIV/0!</v>
      </c>
      <c r="DM174" s="27">
        <f t="shared" ref="DM174" si="3656">SUM(DM167:DM173)</f>
        <v>0</v>
      </c>
      <c r="DN174" s="28" t="e">
        <f t="shared" ref="DN174" si="3657">(DM174/(DM174+DK174))</f>
        <v>#DIV/0!</v>
      </c>
      <c r="DO174" s="27"/>
      <c r="DP174" s="27"/>
      <c r="DQ174" s="29" t="e">
        <f t="shared" ref="DQ174:DR174" si="3658">DQ172/DQ171*100-100</f>
        <v>#DIV/0!</v>
      </c>
      <c r="DR174" s="72" t="e">
        <f t="shared" si="3658"/>
        <v>#DIV/0!</v>
      </c>
      <c r="DS174" s="26">
        <f t="shared" ref="DS174:DT174" si="3659">SUM(DS167:DS173)</f>
        <v>0</v>
      </c>
      <c r="DT174" s="27">
        <f t="shared" si="3659"/>
        <v>0</v>
      </c>
      <c r="DU174" s="27"/>
      <c r="DV174" s="27"/>
      <c r="DW174" s="27">
        <f t="shared" ref="DW174" si="3660">SUM(DW167:DW173)</f>
        <v>0</v>
      </c>
      <c r="DX174" s="28" t="e">
        <f t="shared" ref="DX174" si="3661">((DW174+DY174)/7)/DU173</f>
        <v>#DIV/0!</v>
      </c>
      <c r="DY174" s="27">
        <f t="shared" ref="DY174" si="3662">SUM(DY167:DY173)</f>
        <v>0</v>
      </c>
      <c r="DZ174" s="28" t="e">
        <f t="shared" ref="DZ174" si="3663">(DY174/(DY174+DW174))</f>
        <v>#DIV/0!</v>
      </c>
      <c r="EA174" s="27"/>
      <c r="EB174" s="27"/>
      <c r="EC174" s="29" t="e">
        <f t="shared" ref="EC174:ED174" si="3664">EC172/EC171*100-100</f>
        <v>#DIV/0!</v>
      </c>
      <c r="ED174" s="72" t="e">
        <f t="shared" si="3664"/>
        <v>#DIV/0!</v>
      </c>
      <c r="EE174" s="26">
        <f t="shared" ref="EE174:EF174" si="3665">SUM(EE167:EE173)</f>
        <v>0</v>
      </c>
      <c r="EF174" s="27">
        <f t="shared" si="3665"/>
        <v>0</v>
      </c>
      <c r="EG174" s="27"/>
      <c r="EH174" s="27"/>
      <c r="EI174" s="27">
        <f t="shared" ref="EI174" si="3666">SUM(EI167:EI173)</f>
        <v>0</v>
      </c>
      <c r="EJ174" s="28" t="e">
        <f t="shared" ref="EJ174" si="3667">((EI174+EK174)/7)/EG173</f>
        <v>#DIV/0!</v>
      </c>
      <c r="EK174" s="27">
        <f t="shared" ref="EK174" si="3668">SUM(EK167:EK173)</f>
        <v>0</v>
      </c>
      <c r="EL174" s="28" t="e">
        <f t="shared" ref="EL174" si="3669">(EK174/(EK174+EI174))</f>
        <v>#DIV/0!</v>
      </c>
      <c r="EM174" s="27"/>
      <c r="EN174" s="27"/>
      <c r="EO174" s="29" t="e">
        <f t="shared" ref="EO174:EP174" si="3670">EO172/EO171*100-100</f>
        <v>#DIV/0!</v>
      </c>
      <c r="EP174" s="72" t="e">
        <f t="shared" si="3670"/>
        <v>#DIV/0!</v>
      </c>
      <c r="EQ174" s="26">
        <f t="shared" ref="EQ174:ER174" si="3671">SUM(EQ167:EQ173)</f>
        <v>0</v>
      </c>
      <c r="ER174" s="27">
        <f t="shared" si="3671"/>
        <v>0</v>
      </c>
      <c r="ES174" s="27"/>
      <c r="ET174" s="27"/>
      <c r="EU174" s="27">
        <f t="shared" ref="EU174" si="3672">SUM(EU167:EU173)</f>
        <v>0</v>
      </c>
      <c r="EV174" s="28" t="e">
        <f t="shared" ref="EV174" si="3673">((EU174+EW174)/7)/ES173</f>
        <v>#DIV/0!</v>
      </c>
      <c r="EW174" s="27">
        <f t="shared" ref="EW174" si="3674">SUM(EW167:EW173)</f>
        <v>0</v>
      </c>
      <c r="EX174" s="28" t="e">
        <f t="shared" ref="EX174" si="3675">(EW174/(EW174+EU174))</f>
        <v>#DIV/0!</v>
      </c>
      <c r="EY174" s="27"/>
      <c r="EZ174" s="27"/>
      <c r="FA174" s="29" t="e">
        <f t="shared" ref="FA174:FB174" si="3676">FA172/FA171*100-100</f>
        <v>#DIV/0!</v>
      </c>
      <c r="FB174" s="72" t="e">
        <f t="shared" si="3676"/>
        <v>#DIV/0!</v>
      </c>
      <c r="FC174" s="26">
        <f t="shared" ref="FC174:FD174" si="3677">SUM(FC167:FC173)</f>
        <v>0</v>
      </c>
      <c r="FD174" s="27">
        <f t="shared" si="3677"/>
        <v>0</v>
      </c>
      <c r="FE174" s="27"/>
      <c r="FF174" s="27"/>
      <c r="FG174" s="27">
        <f t="shared" ref="FG174" si="3678">SUM(FG167:FG173)</f>
        <v>0</v>
      </c>
      <c r="FH174" s="28" t="e">
        <f t="shared" ref="FH174" si="3679">((FG174+FI174)/7)/FE173</f>
        <v>#DIV/0!</v>
      </c>
      <c r="FI174" s="27">
        <f t="shared" ref="FI174" si="3680">SUM(FI167:FI173)</f>
        <v>0</v>
      </c>
      <c r="FJ174" s="28" t="e">
        <f t="shared" ref="FJ174" si="3681">(FI174/(FI174+FG174))</f>
        <v>#DIV/0!</v>
      </c>
      <c r="FK174" s="27"/>
      <c r="FL174" s="27"/>
      <c r="FM174" s="29" t="e">
        <f t="shared" ref="FM174:FN174" si="3682">FM172/FM171*100-100</f>
        <v>#DIV/0!</v>
      </c>
      <c r="FN174" s="72" t="e">
        <f t="shared" si="3682"/>
        <v>#DIV/0!</v>
      </c>
      <c r="FO174" s="26">
        <f t="shared" ref="FO174:FP174" si="3683">SUM(FO167:FO173)</f>
        <v>0</v>
      </c>
      <c r="FP174" s="27">
        <f t="shared" si="3683"/>
        <v>0</v>
      </c>
      <c r="FQ174" s="27"/>
      <c r="FR174" s="27"/>
      <c r="FS174" s="27">
        <f t="shared" ref="FS174" si="3684">SUM(FS167:FS173)</f>
        <v>0</v>
      </c>
      <c r="FT174" s="28" t="e">
        <f t="shared" ref="FT174" si="3685">((FS174+FU174)/7)/FQ173</f>
        <v>#DIV/0!</v>
      </c>
      <c r="FU174" s="27">
        <f t="shared" ref="FU174" si="3686">SUM(FU167:FU173)</f>
        <v>0</v>
      </c>
      <c r="FV174" s="28" t="e">
        <f t="shared" ref="FV174" si="3687">(FU174/(FU174+FS174))</f>
        <v>#DIV/0!</v>
      </c>
      <c r="FW174" s="27"/>
      <c r="FX174" s="27"/>
      <c r="FY174" s="29" t="e">
        <f t="shared" ref="FY174:FZ174" si="3688">FY172/FY171*100-100</f>
        <v>#DIV/0!</v>
      </c>
      <c r="FZ174" s="72" t="e">
        <f t="shared" si="3688"/>
        <v>#DIV/0!</v>
      </c>
      <c r="GA174" s="26">
        <f t="shared" ref="GA174:GB174" si="3689">SUM(GA167:GA173)</f>
        <v>0</v>
      </c>
      <c r="GB174" s="27">
        <f t="shared" si="3689"/>
        <v>0</v>
      </c>
      <c r="GC174" s="27"/>
      <c r="GD174" s="27"/>
      <c r="GE174" s="27">
        <f t="shared" ref="GE174" si="3690">SUM(GE167:GE173)</f>
        <v>0</v>
      </c>
      <c r="GF174" s="28" t="e">
        <f t="shared" ref="GF174" si="3691">((GE174+GG174)/7)/GC173</f>
        <v>#DIV/0!</v>
      </c>
      <c r="GG174" s="27">
        <f t="shared" ref="GG174" si="3692">SUM(GG167:GG173)</f>
        <v>0</v>
      </c>
      <c r="GH174" s="28" t="e">
        <f t="shared" ref="GH174" si="3693">(GG174/(GG174+GE174))</f>
        <v>#DIV/0!</v>
      </c>
      <c r="GI174" s="27"/>
      <c r="GJ174" s="27"/>
      <c r="GK174" s="29" t="e">
        <f t="shared" ref="GK174:GL174" si="3694">GK172/GK171*100-100</f>
        <v>#DIV/0!</v>
      </c>
      <c r="GL174" s="72" t="e">
        <f t="shared" si="3694"/>
        <v>#DIV/0!</v>
      </c>
      <c r="GM174" s="26">
        <f t="shared" ref="GM174:GN174" si="3695">SUM(GM167:GM173)</f>
        <v>0</v>
      </c>
      <c r="GN174" s="27">
        <f t="shared" si="3695"/>
        <v>0</v>
      </c>
      <c r="GO174" s="27"/>
      <c r="GP174" s="27"/>
      <c r="GQ174" s="27">
        <f t="shared" ref="GQ174" si="3696">SUM(GQ167:GQ173)</f>
        <v>0</v>
      </c>
      <c r="GR174" s="28" t="e">
        <f t="shared" ref="GR174" si="3697">((GQ174+GS174)/7)/GO173</f>
        <v>#DIV/0!</v>
      </c>
      <c r="GS174" s="27">
        <f t="shared" ref="GS174" si="3698">SUM(GS167:GS173)</f>
        <v>0</v>
      </c>
      <c r="GT174" s="28" t="e">
        <f t="shared" ref="GT174" si="3699">(GS174/(GS174+GQ174))</f>
        <v>#DIV/0!</v>
      </c>
      <c r="GU174" s="27"/>
      <c r="GV174" s="27"/>
      <c r="GW174" s="29" t="e">
        <f t="shared" ref="GW174:GX174" si="3700">GW172/GW171*100-100</f>
        <v>#DIV/0!</v>
      </c>
      <c r="GX174" s="72" t="e">
        <f t="shared" si="3700"/>
        <v>#DIV/0!</v>
      </c>
      <c r="GY174" s="26">
        <f t="shared" ref="GY174:GZ174" si="3701">SUM(GY167:GY173)</f>
        <v>0</v>
      </c>
      <c r="GZ174" s="27">
        <f t="shared" si="3701"/>
        <v>0</v>
      </c>
      <c r="HA174" s="27"/>
      <c r="HB174" s="27"/>
      <c r="HC174" s="27">
        <f t="shared" ref="HC174" si="3702">SUM(HC167:HC173)</f>
        <v>0</v>
      </c>
      <c r="HD174" s="28" t="e">
        <f t="shared" ref="HD174" si="3703">((HC174+HE174)/7)/HA173</f>
        <v>#DIV/0!</v>
      </c>
      <c r="HE174" s="27">
        <f t="shared" ref="HE174" si="3704">SUM(HE167:HE173)</f>
        <v>0</v>
      </c>
      <c r="HF174" s="28" t="e">
        <f t="shared" ref="HF174" si="3705">(HE174/(HE174+HC174))</f>
        <v>#DIV/0!</v>
      </c>
      <c r="HG174" s="27"/>
      <c r="HH174" s="27"/>
      <c r="HI174" s="29" t="e">
        <f t="shared" ref="HI174:HJ174" si="3706">HI172/HI171*100-100</f>
        <v>#DIV/0!</v>
      </c>
      <c r="HJ174" s="72" t="e">
        <f t="shared" si="3706"/>
        <v>#DIV/0!</v>
      </c>
      <c r="HK174" s="26">
        <f t="shared" si="3566"/>
        <v>20</v>
      </c>
      <c r="HL174" s="27">
        <f t="shared" si="3567"/>
        <v>1</v>
      </c>
      <c r="HM174" s="27"/>
      <c r="HN174" s="27"/>
      <c r="HO174" s="27">
        <f t="shared" si="3570"/>
        <v>11428</v>
      </c>
      <c r="HP174" s="203">
        <f t="shared" ref="HP174" si="3707">+((HO174)/HM173)/7</f>
        <v>0.51161749563504499</v>
      </c>
      <c r="HQ174" s="62">
        <f t="shared" si="3572"/>
        <v>658</v>
      </c>
      <c r="HR174" s="52">
        <f t="shared" si="3573"/>
        <v>5.7577878893944695E-2</v>
      </c>
      <c r="HS174" s="53">
        <f t="shared" ref="HS174:HS237" si="3708">SUM(HS167:HS173)/7</f>
        <v>69.814285714285717</v>
      </c>
      <c r="HT174" s="54">
        <f t="shared" ref="HT174:HT237" si="3709">SUM(HT167:HT173)</f>
        <v>10388</v>
      </c>
      <c r="HU174" s="53">
        <f t="shared" ref="HU174:HU237" si="3710">AVERAGE(HU167:HU173)</f>
        <v>90.912258212445749</v>
      </c>
      <c r="HV174" s="63" t="e">
        <f t="shared" ref="HV174:HW174" si="3711">HV172/HV171*100-100</f>
        <v>#DIV/0!</v>
      </c>
      <c r="HW174" s="72">
        <f t="shared" si="3711"/>
        <v>11.493889591234719</v>
      </c>
    </row>
    <row r="175" spans="1:231" ht="19.5" thickBot="1" x14ac:dyDescent="0.3">
      <c r="A175" s="56"/>
      <c r="B175" s="81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5">
        <f t="shared" ref="HK175:HL175" si="3712">HK174/HM164</f>
        <v>6.2285892245406418E-3</v>
      </c>
      <c r="HL175" s="68">
        <f t="shared" si="3712"/>
        <v>4.0160642570281121E-3</v>
      </c>
      <c r="HM175" s="45"/>
      <c r="HN175" s="45"/>
      <c r="HO175" s="45"/>
      <c r="HP175" s="207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210">
        <v>44</v>
      </c>
      <c r="B176" s="73">
        <f t="shared" ref="B176" si="3713">B173+1</f>
        <v>44638</v>
      </c>
      <c r="C176" s="33">
        <v>1</v>
      </c>
      <c r="D176" s="34"/>
      <c r="E176" s="34">
        <f t="shared" ref="E176:F176" si="3714">E173-C176</f>
        <v>625</v>
      </c>
      <c r="F176" s="34">
        <f t="shared" si="3714"/>
        <v>46</v>
      </c>
      <c r="G176" s="34">
        <v>327</v>
      </c>
      <c r="H176" s="35">
        <f t="shared" ref="H176:H182" si="3715">((G176+I176)/E176)</f>
        <v>0.55200000000000005</v>
      </c>
      <c r="I176" s="34">
        <v>18</v>
      </c>
      <c r="J176" s="35">
        <f t="shared" ref="J176:J182" si="3716">I176/(G176+I176)</f>
        <v>5.2173913043478258E-2</v>
      </c>
      <c r="K176" s="36"/>
      <c r="L176" s="34"/>
      <c r="M176" s="34"/>
      <c r="N176" s="37"/>
      <c r="O176" s="33"/>
      <c r="P176" s="34"/>
      <c r="Q176" s="34">
        <f t="shared" ref="Q176" si="3717">Q173-O176</f>
        <v>579</v>
      </c>
      <c r="R176" s="34">
        <f t="shared" ref="R176" si="3718">R173-P176</f>
        <v>47</v>
      </c>
      <c r="S176" s="34">
        <v>317</v>
      </c>
      <c r="T176" s="35">
        <f t="shared" ref="T176:T182" si="3719">((S176+U176)/Q176)</f>
        <v>0.56476683937823835</v>
      </c>
      <c r="U176" s="34">
        <v>10</v>
      </c>
      <c r="V176" s="35">
        <f t="shared" ref="V176:V182" si="3720">U176/(S176+U176)</f>
        <v>3.0581039755351681E-2</v>
      </c>
      <c r="W176" s="36"/>
      <c r="X176" s="34"/>
      <c r="Y176" s="34"/>
      <c r="Z176" s="37"/>
      <c r="AA176" s="33"/>
      <c r="AB176" s="34"/>
      <c r="AC176" s="34">
        <f t="shared" ref="AC176" si="3721">AC173-AA176</f>
        <v>612</v>
      </c>
      <c r="AD176" s="34">
        <f t="shared" ref="AD176" si="3722">AD173-AB176</f>
        <v>48</v>
      </c>
      <c r="AE176" s="34">
        <v>280</v>
      </c>
      <c r="AF176" s="35">
        <f t="shared" ref="AF176:AF182" si="3723">((AE176+AG176)/AC176)</f>
        <v>0.49509803921568629</v>
      </c>
      <c r="AG176" s="34">
        <v>23</v>
      </c>
      <c r="AH176" s="35">
        <f t="shared" ref="AH176:AH182" si="3724">AG176/(AE176+AG176)</f>
        <v>7.590759075907591E-2</v>
      </c>
      <c r="AI176" s="36"/>
      <c r="AJ176" s="34"/>
      <c r="AK176" s="34"/>
      <c r="AL176" s="37"/>
      <c r="AM176" s="33"/>
      <c r="AN176" s="34"/>
      <c r="AO176" s="34">
        <f t="shared" ref="AO176" si="3725">AO173-AM176</f>
        <v>140</v>
      </c>
      <c r="AP176" s="34">
        <f t="shared" ref="AP176" si="3726">AP173-AN176</f>
        <v>11</v>
      </c>
      <c r="AQ176" s="34">
        <v>42</v>
      </c>
      <c r="AR176" s="35">
        <f t="shared" ref="AR176:AR182" si="3727">((AQ176+AS176)/AO176)</f>
        <v>0.31428571428571428</v>
      </c>
      <c r="AS176" s="34">
        <v>2</v>
      </c>
      <c r="AT176" s="35">
        <f t="shared" ref="AT176:AT182" si="3728">AS176/(AQ176+AS176)</f>
        <v>4.5454545454545456E-2</v>
      </c>
      <c r="AU176" s="36"/>
      <c r="AV176" s="34"/>
      <c r="AW176" s="34"/>
      <c r="AX176" s="37"/>
      <c r="AY176" s="33">
        <v>1</v>
      </c>
      <c r="AZ176" s="34"/>
      <c r="BA176" s="34">
        <f t="shared" ref="BA176" si="3729">BA173-AY176</f>
        <v>621</v>
      </c>
      <c r="BB176" s="34">
        <f t="shared" ref="BB176" si="3730">BB173-AZ176</f>
        <v>48</v>
      </c>
      <c r="BC176" s="34">
        <v>277</v>
      </c>
      <c r="BD176" s="35">
        <f t="shared" ref="BD176:BD182" si="3731">((BC176+BE176)/BA176)</f>
        <v>0.48148148148148145</v>
      </c>
      <c r="BE176" s="34">
        <v>22</v>
      </c>
      <c r="BF176" s="35">
        <f t="shared" ref="BF176:BF182" si="3732">BE176/(BC176+BE176)</f>
        <v>7.3578595317725759E-2</v>
      </c>
      <c r="BG176" s="36"/>
      <c r="BH176" s="34"/>
      <c r="BI176" s="34"/>
      <c r="BJ176" s="37"/>
      <c r="BK176" s="33"/>
      <c r="BL176" s="34"/>
      <c r="BM176" s="34">
        <f t="shared" ref="BM176" si="3733">BM173-BK176</f>
        <v>612</v>
      </c>
      <c r="BN176" s="34">
        <f t="shared" ref="BN176" si="3734">BN173-BL176</f>
        <v>48</v>
      </c>
      <c r="BO176" s="34">
        <v>242</v>
      </c>
      <c r="BP176" s="35">
        <f t="shared" ref="BP176:BP182" si="3735">((BO176+BQ176)/BM176)</f>
        <v>0.41666666666666669</v>
      </c>
      <c r="BQ176" s="34">
        <v>13</v>
      </c>
      <c r="BR176" s="35">
        <f t="shared" ref="BR176:BR182" si="3736">BQ176/(BO176+BQ176)</f>
        <v>5.0980392156862744E-2</v>
      </c>
      <c r="BS176" s="36"/>
      <c r="BT176" s="34"/>
      <c r="BU176" s="34"/>
      <c r="BV176" s="37"/>
      <c r="BW176" s="33"/>
      <c r="BX176" s="34"/>
      <c r="BY176" s="34">
        <f t="shared" ref="BY176:BZ176" si="3737">BY173-BW176</f>
        <v>0</v>
      </c>
      <c r="BZ176" s="34">
        <f t="shared" si="3737"/>
        <v>0</v>
      </c>
      <c r="CA176" s="34"/>
      <c r="CB176" s="35" t="e">
        <f t="shared" ref="CB176:CB182" si="3738">((CA176+CC176)/BY176)</f>
        <v>#DIV/0!</v>
      </c>
      <c r="CC176" s="34"/>
      <c r="CD176" s="35" t="e">
        <f t="shared" ref="CD176:CD182" si="3739">CC176/(CA176+CC176)</f>
        <v>#DIV/0!</v>
      </c>
      <c r="CE176" s="36"/>
      <c r="CF176" s="34"/>
      <c r="CG176" s="34"/>
      <c r="CH176" s="37"/>
      <c r="CI176" s="33"/>
      <c r="CJ176" s="34"/>
      <c r="CK176" s="34">
        <f t="shared" ref="CK176:CL176" si="3740">CK173-CI176</f>
        <v>0</v>
      </c>
      <c r="CL176" s="34">
        <f t="shared" si="3740"/>
        <v>0</v>
      </c>
      <c r="CM176" s="34"/>
      <c r="CN176" s="35" t="e">
        <f t="shared" ref="CN176:CN182" si="3741">((CM176+CO176)/CK176)</f>
        <v>#DIV/0!</v>
      </c>
      <c r="CO176" s="34"/>
      <c r="CP176" s="35" t="e">
        <f t="shared" ref="CP176:CP182" si="3742">CO176/(CM176+CO176)</f>
        <v>#DIV/0!</v>
      </c>
      <c r="CQ176" s="36"/>
      <c r="CR176" s="34"/>
      <c r="CS176" s="34"/>
      <c r="CT176" s="37"/>
      <c r="CU176" s="33"/>
      <c r="CV176" s="34"/>
      <c r="CW176" s="34">
        <f t="shared" ref="CW176:CX176" si="3743">CW173-CU176</f>
        <v>0</v>
      </c>
      <c r="CX176" s="34">
        <f t="shared" si="3743"/>
        <v>0</v>
      </c>
      <c r="CY176" s="34"/>
      <c r="CZ176" s="35" t="e">
        <f t="shared" ref="CZ176:CZ182" si="3744">((CY176+DA176)/CW176)</f>
        <v>#DIV/0!</v>
      </c>
      <c r="DA176" s="34"/>
      <c r="DB176" s="35" t="e">
        <f t="shared" ref="DB176:DB182" si="3745">DA176/(CY176+DA176)</f>
        <v>#DIV/0!</v>
      </c>
      <c r="DC176" s="36"/>
      <c r="DD176" s="34"/>
      <c r="DE176" s="34"/>
      <c r="DF176" s="37"/>
      <c r="DG176" s="33"/>
      <c r="DH176" s="34"/>
      <c r="DI176" s="34">
        <f t="shared" ref="DI176:DJ176" si="3746">DI173-DG176</f>
        <v>0</v>
      </c>
      <c r="DJ176" s="34">
        <f t="shared" si="3746"/>
        <v>0</v>
      </c>
      <c r="DK176" s="34"/>
      <c r="DL176" s="35" t="e">
        <f t="shared" ref="DL176:DL182" si="3747">((DK176+DM176)/DI176)</f>
        <v>#DIV/0!</v>
      </c>
      <c r="DM176" s="34"/>
      <c r="DN176" s="35" t="e">
        <f t="shared" ref="DN176:DN182" si="3748">DM176/(DK176+DM176)</f>
        <v>#DIV/0!</v>
      </c>
      <c r="DO176" s="36"/>
      <c r="DP176" s="34"/>
      <c r="DQ176" s="34"/>
      <c r="DR176" s="37"/>
      <c r="DS176" s="33"/>
      <c r="DT176" s="34"/>
      <c r="DU176" s="34">
        <f t="shared" ref="DU176:DV176" si="3749">DU173-DS176</f>
        <v>0</v>
      </c>
      <c r="DV176" s="34">
        <f t="shared" si="3749"/>
        <v>0</v>
      </c>
      <c r="DW176" s="34"/>
      <c r="DX176" s="35" t="e">
        <f t="shared" ref="DX176:DX182" si="3750">((DW176+DY176)/DU176)</f>
        <v>#DIV/0!</v>
      </c>
      <c r="DY176" s="34"/>
      <c r="DZ176" s="35" t="e">
        <f t="shared" ref="DZ176:DZ182" si="3751">DY176/(DW176+DY176)</f>
        <v>#DIV/0!</v>
      </c>
      <c r="EA176" s="36"/>
      <c r="EB176" s="34"/>
      <c r="EC176" s="34"/>
      <c r="ED176" s="37"/>
      <c r="EE176" s="33"/>
      <c r="EF176" s="34"/>
      <c r="EG176" s="34">
        <f t="shared" ref="EG176:EH176" si="3752">EG173-EE176</f>
        <v>0</v>
      </c>
      <c r="EH176" s="34">
        <f t="shared" si="3752"/>
        <v>0</v>
      </c>
      <c r="EI176" s="34"/>
      <c r="EJ176" s="35" t="e">
        <f t="shared" ref="EJ176:EJ182" si="3753">((EI176+EK176)/EG176)</f>
        <v>#DIV/0!</v>
      </c>
      <c r="EK176" s="34"/>
      <c r="EL176" s="35" t="e">
        <f t="shared" ref="EL176:EL182" si="3754">EK176/(EI176+EK176)</f>
        <v>#DIV/0!</v>
      </c>
      <c r="EM176" s="36"/>
      <c r="EN176" s="34"/>
      <c r="EO176" s="34"/>
      <c r="EP176" s="37"/>
      <c r="EQ176" s="33"/>
      <c r="ER176" s="34"/>
      <c r="ES176" s="34">
        <f t="shared" ref="ES176:ET176" si="3755">ES173-EQ176</f>
        <v>0</v>
      </c>
      <c r="ET176" s="34">
        <f t="shared" si="3755"/>
        <v>0</v>
      </c>
      <c r="EU176" s="34"/>
      <c r="EV176" s="35" t="e">
        <f t="shared" ref="EV176:EV182" si="3756">((EU176+EW176)/ES176)</f>
        <v>#DIV/0!</v>
      </c>
      <c r="EW176" s="34"/>
      <c r="EX176" s="35" t="e">
        <f t="shared" ref="EX176:EX182" si="3757">EW176/(EU176+EW176)</f>
        <v>#DIV/0!</v>
      </c>
      <c r="EY176" s="36"/>
      <c r="EZ176" s="34"/>
      <c r="FA176" s="34"/>
      <c r="FB176" s="37"/>
      <c r="FC176" s="33"/>
      <c r="FD176" s="34"/>
      <c r="FE176" s="34">
        <f t="shared" ref="FE176:FF176" si="3758">FE173-FC176</f>
        <v>0</v>
      </c>
      <c r="FF176" s="34">
        <f t="shared" si="3758"/>
        <v>0</v>
      </c>
      <c r="FG176" s="34"/>
      <c r="FH176" s="35" t="e">
        <f t="shared" ref="FH176:FH182" si="3759">((FG176+FI176)/FE176)</f>
        <v>#DIV/0!</v>
      </c>
      <c r="FI176" s="34"/>
      <c r="FJ176" s="35" t="e">
        <f t="shared" ref="FJ176:FJ182" si="3760">FI176/(FG176+FI176)</f>
        <v>#DIV/0!</v>
      </c>
      <c r="FK176" s="36"/>
      <c r="FL176" s="34"/>
      <c r="FM176" s="34"/>
      <c r="FN176" s="37"/>
      <c r="FO176" s="33"/>
      <c r="FP176" s="34"/>
      <c r="FQ176" s="34">
        <f t="shared" ref="FQ176:FR176" si="3761">FQ173-FO176</f>
        <v>0</v>
      </c>
      <c r="FR176" s="34">
        <f t="shared" si="3761"/>
        <v>0</v>
      </c>
      <c r="FS176" s="34"/>
      <c r="FT176" s="35" t="e">
        <f t="shared" ref="FT176:FT182" si="3762">((FS176+FU176)/FQ176)</f>
        <v>#DIV/0!</v>
      </c>
      <c r="FU176" s="34"/>
      <c r="FV176" s="35" t="e">
        <f t="shared" ref="FV176:FV182" si="3763">FU176/(FS176+FU176)</f>
        <v>#DIV/0!</v>
      </c>
      <c r="FW176" s="36"/>
      <c r="FX176" s="34"/>
      <c r="FY176" s="34"/>
      <c r="FZ176" s="37"/>
      <c r="GA176" s="33"/>
      <c r="GB176" s="34"/>
      <c r="GC176" s="34">
        <f t="shared" ref="GC176:GD176" si="3764">GC173-GA176</f>
        <v>0</v>
      </c>
      <c r="GD176" s="34">
        <f t="shared" si="3764"/>
        <v>0</v>
      </c>
      <c r="GE176" s="34"/>
      <c r="GF176" s="35" t="e">
        <f t="shared" ref="GF176:GF182" si="3765">((GE176+GG176)/GC176)</f>
        <v>#DIV/0!</v>
      </c>
      <c r="GG176" s="34"/>
      <c r="GH176" s="35" t="e">
        <f t="shared" ref="GH176:GH182" si="3766">GG176/(GE176+GG176)</f>
        <v>#DIV/0!</v>
      </c>
      <c r="GI176" s="36"/>
      <c r="GJ176" s="34"/>
      <c r="GK176" s="34"/>
      <c r="GL176" s="37"/>
      <c r="GM176" s="33"/>
      <c r="GN176" s="34"/>
      <c r="GO176" s="34">
        <f t="shared" ref="GO176:GP176" si="3767">GO173-GM176</f>
        <v>0</v>
      </c>
      <c r="GP176" s="34">
        <f t="shared" si="3767"/>
        <v>0</v>
      </c>
      <c r="GQ176" s="34"/>
      <c r="GR176" s="35" t="e">
        <f t="shared" ref="GR176:GR182" si="3768">((GQ176+GS176)/GO176)</f>
        <v>#DIV/0!</v>
      </c>
      <c r="GS176" s="34"/>
      <c r="GT176" s="35" t="e">
        <f t="shared" ref="GT176:GT182" si="3769">GS176/(GQ176+GS176)</f>
        <v>#DIV/0!</v>
      </c>
      <c r="GU176" s="36"/>
      <c r="GV176" s="34"/>
      <c r="GW176" s="34"/>
      <c r="GX176" s="37"/>
      <c r="GY176" s="33"/>
      <c r="GZ176" s="34"/>
      <c r="HA176" s="34">
        <f t="shared" ref="HA176:HB176" si="3770">HA173-GY176</f>
        <v>0</v>
      </c>
      <c r="HB176" s="34">
        <f t="shared" si="3770"/>
        <v>0</v>
      </c>
      <c r="HC176" s="34"/>
      <c r="HD176" s="35" t="e">
        <f t="shared" ref="HD176:HD182" si="3771">((HC176+HE176)/HA176)</f>
        <v>#DIV/0!</v>
      </c>
      <c r="HE176" s="34"/>
      <c r="HF176" s="35" t="e">
        <f t="shared" ref="HF176:HF182" si="3772">HE176/(HC176+HE176)</f>
        <v>#DIV/0!</v>
      </c>
      <c r="HG176" s="36"/>
      <c r="HH176" s="34"/>
      <c r="HI176" s="34"/>
      <c r="HJ176" s="37"/>
      <c r="HK176" s="33">
        <f t="shared" ref="HK176:HK183" si="3773">+C176+O176+AA176+AM176+AY176+BK176+BW176+CI176+CU176+DG176+DS176+EE176+EQ176+FC176+FO176+GA176+GM176+GY176</f>
        <v>2</v>
      </c>
      <c r="HL176" s="34">
        <f t="shared" ref="HL176:HL183" si="3774">+D176+P176+AB176+AN176+AZ176+BL176+BX176+CJ176+CV176+DH176+DT176+EF176+ER176+FD176+FP176+GB176+GN176+GZ176</f>
        <v>0</v>
      </c>
      <c r="HM176" s="34">
        <f t="shared" ref="HM176:HM182" si="3775">+E176+Q176+AC176+AO176+BA176+BM176+BY176+CK176+CW176+DI176+DU176+EG176+ES176+FE176+FQ176+GC176+GO176+HA176</f>
        <v>3189</v>
      </c>
      <c r="HN176" s="34">
        <f t="shared" ref="HN176:HN182" si="3776">+F176+R176+AD176+AP176+BB176+BN176+BZ176+CL176+CX176+DJ176+DV176+EH176+ET176+FF176+FR176+GD176+GP176+HB176</f>
        <v>248</v>
      </c>
      <c r="HO176" s="34">
        <f t="shared" ref="HO176:HO183" si="3777">+G176+S176+AE176+AQ176+BC176+BO176+CA176+CM176+CY176+DK176+DW176+EI176+EU176+FG176+FS176+GE176+GQ176+HC176+I176+U176+AG176+AS176+BE176+BQ176+CC176+CO176+DA176+DM176+DY176+EK176+EW176+FI176+FU176+GG176+GS176+HE176</f>
        <v>1573</v>
      </c>
      <c r="HP176" s="201">
        <f t="shared" ref="HP176:HP182" si="3778">+(HO176)/HM176</f>
        <v>0.49325807463154592</v>
      </c>
      <c r="HQ176" s="48">
        <f t="shared" ref="HQ176:HQ183" si="3779">+I176+U176+AG176+AS176+BE176+BQ176+CC176+CO176+DA176+DM176+DY176+EK176+EW176+FI176+FU176+GG176+GS176+HE176</f>
        <v>88</v>
      </c>
      <c r="HR176" s="35">
        <f t="shared" ref="HR176:HR183" si="3780">+(HQ176/(HO176))</f>
        <v>5.5944055944055944E-2</v>
      </c>
      <c r="HS176" s="49">
        <v>70</v>
      </c>
      <c r="HT176" s="50">
        <v>1426</v>
      </c>
      <c r="HU176" s="49">
        <f t="shared" ref="HU176:HU182" si="3781">+HT176/HO176*100</f>
        <v>90.654799745708843</v>
      </c>
      <c r="HV176" s="48"/>
      <c r="HW176" s="37"/>
    </row>
    <row r="177" spans="1:231" ht="18.75" x14ac:dyDescent="0.25">
      <c r="A177" s="211"/>
      <c r="B177" s="41">
        <f t="shared" si="3212"/>
        <v>44639</v>
      </c>
      <c r="C177" s="10"/>
      <c r="D177" s="11"/>
      <c r="E177" s="74">
        <f t="shared" ref="E177:E182" si="3782">E176-C177</f>
        <v>625</v>
      </c>
      <c r="F177" s="74">
        <f t="shared" ref="F177:F182" si="3783">F176-D177</f>
        <v>46</v>
      </c>
      <c r="G177" s="11">
        <v>325</v>
      </c>
      <c r="H177" s="12">
        <f t="shared" si="3715"/>
        <v>0.55359999999999998</v>
      </c>
      <c r="I177" s="11">
        <v>21</v>
      </c>
      <c r="J177" s="12">
        <f t="shared" si="3716"/>
        <v>6.0693641618497107E-2</v>
      </c>
      <c r="K177" s="13"/>
      <c r="L177" s="11"/>
      <c r="M177" s="11"/>
      <c r="N177" s="14"/>
      <c r="O177" s="10"/>
      <c r="P177" s="11"/>
      <c r="Q177" s="74">
        <f t="shared" ref="Q177:Q182" si="3784">Q176-O177</f>
        <v>579</v>
      </c>
      <c r="R177" s="74">
        <f t="shared" ref="R177:R182" si="3785">R176-P177</f>
        <v>47</v>
      </c>
      <c r="S177" s="11">
        <v>310</v>
      </c>
      <c r="T177" s="12">
        <f t="shared" si="3719"/>
        <v>0.57167530224525043</v>
      </c>
      <c r="U177" s="11">
        <v>21</v>
      </c>
      <c r="V177" s="12">
        <f t="shared" si="3720"/>
        <v>6.3444108761329304E-2</v>
      </c>
      <c r="W177" s="13"/>
      <c r="X177" s="11"/>
      <c r="Y177" s="11"/>
      <c r="Z177" s="14"/>
      <c r="AA177" s="10"/>
      <c r="AB177" s="11"/>
      <c r="AC177" s="74">
        <f t="shared" ref="AC177:AC182" si="3786">AC176-AA177</f>
        <v>612</v>
      </c>
      <c r="AD177" s="74">
        <f t="shared" ref="AD177:AD182" si="3787">AD176-AB177</f>
        <v>48</v>
      </c>
      <c r="AE177" s="11">
        <v>296</v>
      </c>
      <c r="AF177" s="12">
        <f t="shared" si="3723"/>
        <v>0.50490196078431371</v>
      </c>
      <c r="AG177" s="11">
        <v>13</v>
      </c>
      <c r="AH177" s="12">
        <f t="shared" si="3724"/>
        <v>4.2071197411003236E-2</v>
      </c>
      <c r="AI177" s="13"/>
      <c r="AJ177" s="11"/>
      <c r="AK177" s="11"/>
      <c r="AL177" s="14"/>
      <c r="AM177" s="10">
        <v>1</v>
      </c>
      <c r="AN177" s="11"/>
      <c r="AO177" s="74">
        <f t="shared" ref="AO177:AO182" si="3788">AO176-AM177</f>
        <v>139</v>
      </c>
      <c r="AP177" s="74">
        <f t="shared" ref="AP177:AP182" si="3789">AP176-AN177</f>
        <v>11</v>
      </c>
      <c r="AQ177" s="11">
        <v>65</v>
      </c>
      <c r="AR177" s="12">
        <f t="shared" si="3727"/>
        <v>0.53956834532374098</v>
      </c>
      <c r="AS177" s="11">
        <v>10</v>
      </c>
      <c r="AT177" s="12">
        <f t="shared" si="3728"/>
        <v>0.13333333333333333</v>
      </c>
      <c r="AU177" s="13"/>
      <c r="AV177" s="11"/>
      <c r="AW177" s="11"/>
      <c r="AX177" s="14"/>
      <c r="AY177" s="10"/>
      <c r="AZ177" s="11"/>
      <c r="BA177" s="74">
        <f t="shared" ref="BA177:BA182" si="3790">BA176-AY177</f>
        <v>621</v>
      </c>
      <c r="BB177" s="74">
        <f t="shared" ref="BB177:BB182" si="3791">BB176-AZ177</f>
        <v>48</v>
      </c>
      <c r="BC177" s="11">
        <v>277</v>
      </c>
      <c r="BD177" s="12">
        <f t="shared" si="3731"/>
        <v>0.47020933977455714</v>
      </c>
      <c r="BE177" s="11">
        <v>15</v>
      </c>
      <c r="BF177" s="12">
        <f t="shared" si="3732"/>
        <v>5.1369863013698627E-2</v>
      </c>
      <c r="BG177" s="13"/>
      <c r="BH177" s="11"/>
      <c r="BI177" s="11"/>
      <c r="BJ177" s="14"/>
      <c r="BK177" s="10"/>
      <c r="BL177" s="11"/>
      <c r="BM177" s="74">
        <f t="shared" ref="BM177:BM182" si="3792">BM176-BK177</f>
        <v>612</v>
      </c>
      <c r="BN177" s="74">
        <f t="shared" ref="BN177:BN182" si="3793">BN176-BL177</f>
        <v>48</v>
      </c>
      <c r="BO177" s="11">
        <v>314</v>
      </c>
      <c r="BP177" s="12">
        <f t="shared" si="3735"/>
        <v>0.54575163398692805</v>
      </c>
      <c r="BQ177" s="11">
        <v>20</v>
      </c>
      <c r="BR177" s="12">
        <f t="shared" si="3736"/>
        <v>5.9880239520958084E-2</v>
      </c>
      <c r="BS177" s="13"/>
      <c r="BT177" s="11"/>
      <c r="BU177" s="11"/>
      <c r="BV177" s="14"/>
      <c r="BW177" s="10"/>
      <c r="BX177" s="11"/>
      <c r="BY177" s="74">
        <f t="shared" ref="BY177:BZ182" si="3794">BY176-BW177</f>
        <v>0</v>
      </c>
      <c r="BZ177" s="74">
        <f t="shared" si="3794"/>
        <v>0</v>
      </c>
      <c r="CA177" s="11"/>
      <c r="CB177" s="12" t="e">
        <f t="shared" si="3738"/>
        <v>#DIV/0!</v>
      </c>
      <c r="CC177" s="11"/>
      <c r="CD177" s="12" t="e">
        <f t="shared" si="3739"/>
        <v>#DIV/0!</v>
      </c>
      <c r="CE177" s="13"/>
      <c r="CF177" s="11"/>
      <c r="CG177" s="11"/>
      <c r="CH177" s="14"/>
      <c r="CI177" s="10"/>
      <c r="CJ177" s="11"/>
      <c r="CK177" s="74">
        <f t="shared" ref="CK177:CL182" si="3795">CK176-CI177</f>
        <v>0</v>
      </c>
      <c r="CL177" s="74">
        <f t="shared" si="3795"/>
        <v>0</v>
      </c>
      <c r="CM177" s="11"/>
      <c r="CN177" s="12" t="e">
        <f t="shared" si="3741"/>
        <v>#DIV/0!</v>
      </c>
      <c r="CO177" s="11"/>
      <c r="CP177" s="12" t="e">
        <f t="shared" si="3742"/>
        <v>#DIV/0!</v>
      </c>
      <c r="CQ177" s="13"/>
      <c r="CR177" s="11"/>
      <c r="CS177" s="11"/>
      <c r="CT177" s="14"/>
      <c r="CU177" s="10"/>
      <c r="CV177" s="11"/>
      <c r="CW177" s="74">
        <f t="shared" ref="CW177:CX182" si="3796">CW176-CU177</f>
        <v>0</v>
      </c>
      <c r="CX177" s="74">
        <f t="shared" si="3796"/>
        <v>0</v>
      </c>
      <c r="CY177" s="11"/>
      <c r="CZ177" s="12" t="e">
        <f t="shared" si="3744"/>
        <v>#DIV/0!</v>
      </c>
      <c r="DA177" s="11"/>
      <c r="DB177" s="12" t="e">
        <f t="shared" si="3745"/>
        <v>#DIV/0!</v>
      </c>
      <c r="DC177" s="13"/>
      <c r="DD177" s="11"/>
      <c r="DE177" s="11"/>
      <c r="DF177" s="14"/>
      <c r="DG177" s="10"/>
      <c r="DH177" s="11"/>
      <c r="DI177" s="74">
        <f t="shared" ref="DI177:DJ182" si="3797">DI176-DG177</f>
        <v>0</v>
      </c>
      <c r="DJ177" s="74">
        <f t="shared" si="3797"/>
        <v>0</v>
      </c>
      <c r="DK177" s="11"/>
      <c r="DL177" s="12" t="e">
        <f t="shared" si="3747"/>
        <v>#DIV/0!</v>
      </c>
      <c r="DM177" s="11"/>
      <c r="DN177" s="12" t="e">
        <f t="shared" si="3748"/>
        <v>#DIV/0!</v>
      </c>
      <c r="DO177" s="13"/>
      <c r="DP177" s="11"/>
      <c r="DQ177" s="11"/>
      <c r="DR177" s="14"/>
      <c r="DS177" s="10"/>
      <c r="DT177" s="11"/>
      <c r="DU177" s="74">
        <f t="shared" ref="DU177:DV182" si="3798">DU176-DS177</f>
        <v>0</v>
      </c>
      <c r="DV177" s="74">
        <f t="shared" si="3798"/>
        <v>0</v>
      </c>
      <c r="DW177" s="11"/>
      <c r="DX177" s="12" t="e">
        <f t="shared" si="3750"/>
        <v>#DIV/0!</v>
      </c>
      <c r="DY177" s="11"/>
      <c r="DZ177" s="12" t="e">
        <f t="shared" si="3751"/>
        <v>#DIV/0!</v>
      </c>
      <c r="EA177" s="13"/>
      <c r="EB177" s="11"/>
      <c r="EC177" s="11"/>
      <c r="ED177" s="14"/>
      <c r="EE177" s="10"/>
      <c r="EF177" s="11"/>
      <c r="EG177" s="74">
        <f t="shared" ref="EG177:EH182" si="3799">EG176-EE177</f>
        <v>0</v>
      </c>
      <c r="EH177" s="74">
        <f t="shared" si="3799"/>
        <v>0</v>
      </c>
      <c r="EI177" s="11"/>
      <c r="EJ177" s="12" t="e">
        <f t="shared" si="3753"/>
        <v>#DIV/0!</v>
      </c>
      <c r="EK177" s="11"/>
      <c r="EL177" s="12" t="e">
        <f t="shared" si="3754"/>
        <v>#DIV/0!</v>
      </c>
      <c r="EM177" s="13"/>
      <c r="EN177" s="11"/>
      <c r="EO177" s="11"/>
      <c r="EP177" s="14"/>
      <c r="EQ177" s="10"/>
      <c r="ER177" s="11"/>
      <c r="ES177" s="74">
        <f t="shared" ref="ES177:ET182" si="3800">ES176-EQ177</f>
        <v>0</v>
      </c>
      <c r="ET177" s="74">
        <f t="shared" si="3800"/>
        <v>0</v>
      </c>
      <c r="EU177" s="11"/>
      <c r="EV177" s="12" t="e">
        <f t="shared" si="3756"/>
        <v>#DIV/0!</v>
      </c>
      <c r="EW177" s="11"/>
      <c r="EX177" s="12" t="e">
        <f t="shared" si="3757"/>
        <v>#DIV/0!</v>
      </c>
      <c r="EY177" s="13"/>
      <c r="EZ177" s="11"/>
      <c r="FA177" s="11"/>
      <c r="FB177" s="14"/>
      <c r="FC177" s="10"/>
      <c r="FD177" s="11"/>
      <c r="FE177" s="74">
        <f t="shared" ref="FE177:FF182" si="3801">FE176-FC177</f>
        <v>0</v>
      </c>
      <c r="FF177" s="74">
        <f t="shared" si="3801"/>
        <v>0</v>
      </c>
      <c r="FG177" s="11"/>
      <c r="FH177" s="12" t="e">
        <f t="shared" si="3759"/>
        <v>#DIV/0!</v>
      </c>
      <c r="FI177" s="11"/>
      <c r="FJ177" s="12" t="e">
        <f t="shared" si="3760"/>
        <v>#DIV/0!</v>
      </c>
      <c r="FK177" s="13"/>
      <c r="FL177" s="11"/>
      <c r="FM177" s="11"/>
      <c r="FN177" s="14"/>
      <c r="FO177" s="10"/>
      <c r="FP177" s="11"/>
      <c r="FQ177" s="74">
        <f t="shared" ref="FQ177:FR182" si="3802">FQ176-FO177</f>
        <v>0</v>
      </c>
      <c r="FR177" s="74">
        <f t="shared" si="3802"/>
        <v>0</v>
      </c>
      <c r="FS177" s="11"/>
      <c r="FT177" s="12" t="e">
        <f t="shared" si="3762"/>
        <v>#DIV/0!</v>
      </c>
      <c r="FU177" s="11"/>
      <c r="FV177" s="12" t="e">
        <f t="shared" si="3763"/>
        <v>#DIV/0!</v>
      </c>
      <c r="FW177" s="13"/>
      <c r="FX177" s="11"/>
      <c r="FY177" s="11"/>
      <c r="FZ177" s="14"/>
      <c r="GA177" s="10"/>
      <c r="GB177" s="11"/>
      <c r="GC177" s="74">
        <f t="shared" ref="GC177:GD182" si="3803">GC176-GA177</f>
        <v>0</v>
      </c>
      <c r="GD177" s="74">
        <f t="shared" si="3803"/>
        <v>0</v>
      </c>
      <c r="GE177" s="11"/>
      <c r="GF177" s="12" t="e">
        <f t="shared" si="3765"/>
        <v>#DIV/0!</v>
      </c>
      <c r="GG177" s="11"/>
      <c r="GH177" s="12" t="e">
        <f t="shared" si="3766"/>
        <v>#DIV/0!</v>
      </c>
      <c r="GI177" s="13"/>
      <c r="GJ177" s="11"/>
      <c r="GK177" s="11"/>
      <c r="GL177" s="14"/>
      <c r="GM177" s="10"/>
      <c r="GN177" s="11"/>
      <c r="GO177" s="74">
        <f t="shared" ref="GO177:GP182" si="3804">GO176-GM177</f>
        <v>0</v>
      </c>
      <c r="GP177" s="74">
        <f t="shared" si="3804"/>
        <v>0</v>
      </c>
      <c r="GQ177" s="11"/>
      <c r="GR177" s="12" t="e">
        <f t="shared" si="3768"/>
        <v>#DIV/0!</v>
      </c>
      <c r="GS177" s="11"/>
      <c r="GT177" s="12" t="e">
        <f t="shared" si="3769"/>
        <v>#DIV/0!</v>
      </c>
      <c r="GU177" s="13"/>
      <c r="GV177" s="11"/>
      <c r="GW177" s="11"/>
      <c r="GX177" s="14"/>
      <c r="GY177" s="10"/>
      <c r="GZ177" s="11"/>
      <c r="HA177" s="74">
        <f t="shared" ref="HA177:HB182" si="3805">HA176-GY177</f>
        <v>0</v>
      </c>
      <c r="HB177" s="74">
        <f t="shared" si="3805"/>
        <v>0</v>
      </c>
      <c r="HC177" s="11"/>
      <c r="HD177" s="12" t="e">
        <f t="shared" si="3771"/>
        <v>#DIV/0!</v>
      </c>
      <c r="HE177" s="11"/>
      <c r="HF177" s="12" t="e">
        <f t="shared" si="3772"/>
        <v>#DIV/0!</v>
      </c>
      <c r="HG177" s="13"/>
      <c r="HH177" s="11"/>
      <c r="HI177" s="11"/>
      <c r="HJ177" s="14"/>
      <c r="HK177" s="10">
        <f t="shared" si="3773"/>
        <v>1</v>
      </c>
      <c r="HL177" s="11">
        <f t="shared" si="3774"/>
        <v>0</v>
      </c>
      <c r="HM177" s="11">
        <f t="shared" si="3775"/>
        <v>3188</v>
      </c>
      <c r="HN177" s="11">
        <f t="shared" si="3776"/>
        <v>248</v>
      </c>
      <c r="HO177" s="11">
        <f t="shared" si="3777"/>
        <v>1687</v>
      </c>
      <c r="HP177" s="202">
        <f t="shared" si="3778"/>
        <v>0.52917189460476788</v>
      </c>
      <c r="HQ177" s="15">
        <f t="shared" si="3779"/>
        <v>100</v>
      </c>
      <c r="HR177" s="12">
        <f t="shared" si="3780"/>
        <v>5.9276822762299938E-2</v>
      </c>
      <c r="HS177" s="16">
        <v>70.3</v>
      </c>
      <c r="HT177" s="17">
        <v>1532</v>
      </c>
      <c r="HU177" s="16">
        <f t="shared" si="3781"/>
        <v>90.812092471843513</v>
      </c>
      <c r="HV177" s="15"/>
      <c r="HW177" s="14"/>
    </row>
    <row r="178" spans="1:231" ht="18.75" x14ac:dyDescent="0.25">
      <c r="A178" s="211"/>
      <c r="B178" s="41">
        <f t="shared" si="3212"/>
        <v>44640</v>
      </c>
      <c r="C178" s="10"/>
      <c r="D178" s="11"/>
      <c r="E178" s="74">
        <f t="shared" si="3782"/>
        <v>625</v>
      </c>
      <c r="F178" s="74">
        <f t="shared" si="3783"/>
        <v>46</v>
      </c>
      <c r="G178" s="11">
        <v>255</v>
      </c>
      <c r="H178" s="12">
        <f t="shared" si="3715"/>
        <v>0.4304</v>
      </c>
      <c r="I178" s="11">
        <v>14</v>
      </c>
      <c r="J178" s="12">
        <f t="shared" si="3716"/>
        <v>5.204460966542751E-2</v>
      </c>
      <c r="K178" s="13"/>
      <c r="L178" s="11"/>
      <c r="M178" s="11"/>
      <c r="N178" s="14"/>
      <c r="O178" s="10"/>
      <c r="P178" s="11"/>
      <c r="Q178" s="74">
        <f t="shared" si="3784"/>
        <v>579</v>
      </c>
      <c r="R178" s="74">
        <f t="shared" si="3785"/>
        <v>47</v>
      </c>
      <c r="S178" s="11">
        <v>286</v>
      </c>
      <c r="T178" s="12">
        <f t="shared" si="3719"/>
        <v>0.52504317789291888</v>
      </c>
      <c r="U178" s="11">
        <v>18</v>
      </c>
      <c r="V178" s="12">
        <f t="shared" si="3720"/>
        <v>5.921052631578947E-2</v>
      </c>
      <c r="W178" s="13"/>
      <c r="X178" s="11"/>
      <c r="Y178" s="11"/>
      <c r="Z178" s="14"/>
      <c r="AA178" s="10"/>
      <c r="AB178" s="11"/>
      <c r="AC178" s="74">
        <f t="shared" si="3786"/>
        <v>612</v>
      </c>
      <c r="AD178" s="74">
        <f t="shared" si="3787"/>
        <v>48</v>
      </c>
      <c r="AE178" s="11">
        <v>274</v>
      </c>
      <c r="AF178" s="12">
        <f t="shared" si="3723"/>
        <v>0.48529411764705882</v>
      </c>
      <c r="AG178" s="11">
        <v>23</v>
      </c>
      <c r="AH178" s="12">
        <f t="shared" si="3724"/>
        <v>7.7441077441077436E-2</v>
      </c>
      <c r="AI178" s="13"/>
      <c r="AJ178" s="11"/>
      <c r="AK178" s="11"/>
      <c r="AL178" s="14"/>
      <c r="AM178" s="10"/>
      <c r="AN178" s="11"/>
      <c r="AO178" s="74">
        <f t="shared" si="3788"/>
        <v>139</v>
      </c>
      <c r="AP178" s="74">
        <f t="shared" si="3789"/>
        <v>11</v>
      </c>
      <c r="AQ178" s="11">
        <v>44</v>
      </c>
      <c r="AR178" s="12">
        <f t="shared" si="3727"/>
        <v>0.33812949640287771</v>
      </c>
      <c r="AS178" s="11">
        <v>3</v>
      </c>
      <c r="AT178" s="12">
        <f t="shared" si="3728"/>
        <v>6.3829787234042548E-2</v>
      </c>
      <c r="AU178" s="13"/>
      <c r="AV178" s="11"/>
      <c r="AW178" s="11"/>
      <c r="AX178" s="14"/>
      <c r="AY178" s="10"/>
      <c r="AZ178" s="11"/>
      <c r="BA178" s="74">
        <f t="shared" si="3790"/>
        <v>621</v>
      </c>
      <c r="BB178" s="74">
        <f t="shared" si="3791"/>
        <v>48</v>
      </c>
      <c r="BC178" s="11">
        <v>279</v>
      </c>
      <c r="BD178" s="12">
        <f t="shared" si="3731"/>
        <v>0.4718196457326892</v>
      </c>
      <c r="BE178" s="11">
        <v>14</v>
      </c>
      <c r="BF178" s="12">
        <f t="shared" si="3732"/>
        <v>4.778156996587031E-2</v>
      </c>
      <c r="BG178" s="13"/>
      <c r="BH178" s="11"/>
      <c r="BI178" s="11"/>
      <c r="BJ178" s="14"/>
      <c r="BK178" s="10"/>
      <c r="BL178" s="11"/>
      <c r="BM178" s="74">
        <f t="shared" si="3792"/>
        <v>612</v>
      </c>
      <c r="BN178" s="74">
        <f t="shared" si="3793"/>
        <v>48</v>
      </c>
      <c r="BO178" s="11">
        <v>256</v>
      </c>
      <c r="BP178" s="12">
        <f t="shared" si="3735"/>
        <v>0.44281045751633985</v>
      </c>
      <c r="BQ178" s="11">
        <v>15</v>
      </c>
      <c r="BR178" s="12">
        <f t="shared" si="3736"/>
        <v>5.5350553505535055E-2</v>
      </c>
      <c r="BS178" s="13"/>
      <c r="BT178" s="11"/>
      <c r="BU178" s="11"/>
      <c r="BV178" s="14"/>
      <c r="BW178" s="10"/>
      <c r="BX178" s="11"/>
      <c r="BY178" s="74">
        <f t="shared" si="3794"/>
        <v>0</v>
      </c>
      <c r="BZ178" s="74">
        <f t="shared" si="3794"/>
        <v>0</v>
      </c>
      <c r="CA178" s="11"/>
      <c r="CB178" s="12" t="e">
        <f t="shared" si="3738"/>
        <v>#DIV/0!</v>
      </c>
      <c r="CC178" s="11"/>
      <c r="CD178" s="12" t="e">
        <f t="shared" si="3739"/>
        <v>#DIV/0!</v>
      </c>
      <c r="CE178" s="13"/>
      <c r="CF178" s="11"/>
      <c r="CG178" s="11"/>
      <c r="CH178" s="14"/>
      <c r="CI178" s="10"/>
      <c r="CJ178" s="11"/>
      <c r="CK178" s="74">
        <f t="shared" si="3795"/>
        <v>0</v>
      </c>
      <c r="CL178" s="74">
        <f t="shared" si="3795"/>
        <v>0</v>
      </c>
      <c r="CM178" s="11"/>
      <c r="CN178" s="12" t="e">
        <f t="shared" si="3741"/>
        <v>#DIV/0!</v>
      </c>
      <c r="CO178" s="11"/>
      <c r="CP178" s="12" t="e">
        <f t="shared" si="3742"/>
        <v>#DIV/0!</v>
      </c>
      <c r="CQ178" s="13"/>
      <c r="CR178" s="11"/>
      <c r="CS178" s="11"/>
      <c r="CT178" s="14"/>
      <c r="CU178" s="10"/>
      <c r="CV178" s="11"/>
      <c r="CW178" s="74">
        <f t="shared" si="3796"/>
        <v>0</v>
      </c>
      <c r="CX178" s="74">
        <f t="shared" si="3796"/>
        <v>0</v>
      </c>
      <c r="CY178" s="11"/>
      <c r="CZ178" s="12" t="e">
        <f t="shared" si="3744"/>
        <v>#DIV/0!</v>
      </c>
      <c r="DA178" s="11"/>
      <c r="DB178" s="12" t="e">
        <f t="shared" si="3745"/>
        <v>#DIV/0!</v>
      </c>
      <c r="DC178" s="13"/>
      <c r="DD178" s="11"/>
      <c r="DE178" s="11"/>
      <c r="DF178" s="14"/>
      <c r="DG178" s="10"/>
      <c r="DH178" s="11"/>
      <c r="DI178" s="74">
        <f t="shared" si="3797"/>
        <v>0</v>
      </c>
      <c r="DJ178" s="74">
        <f t="shared" si="3797"/>
        <v>0</v>
      </c>
      <c r="DK178" s="11"/>
      <c r="DL178" s="12" t="e">
        <f t="shared" si="3747"/>
        <v>#DIV/0!</v>
      </c>
      <c r="DM178" s="11"/>
      <c r="DN178" s="12" t="e">
        <f t="shared" si="3748"/>
        <v>#DIV/0!</v>
      </c>
      <c r="DO178" s="13"/>
      <c r="DP178" s="11"/>
      <c r="DQ178" s="11"/>
      <c r="DR178" s="14"/>
      <c r="DS178" s="10"/>
      <c r="DT178" s="11"/>
      <c r="DU178" s="74">
        <f t="shared" si="3798"/>
        <v>0</v>
      </c>
      <c r="DV178" s="74">
        <f t="shared" si="3798"/>
        <v>0</v>
      </c>
      <c r="DW178" s="11"/>
      <c r="DX178" s="12" t="e">
        <f t="shared" si="3750"/>
        <v>#DIV/0!</v>
      </c>
      <c r="DY178" s="11"/>
      <c r="DZ178" s="12" t="e">
        <f t="shared" si="3751"/>
        <v>#DIV/0!</v>
      </c>
      <c r="EA178" s="13"/>
      <c r="EB178" s="11"/>
      <c r="EC178" s="11"/>
      <c r="ED178" s="14"/>
      <c r="EE178" s="10"/>
      <c r="EF178" s="11"/>
      <c r="EG178" s="74">
        <f t="shared" si="3799"/>
        <v>0</v>
      </c>
      <c r="EH178" s="74">
        <f t="shared" si="3799"/>
        <v>0</v>
      </c>
      <c r="EI178" s="11"/>
      <c r="EJ178" s="12" t="e">
        <f t="shared" si="3753"/>
        <v>#DIV/0!</v>
      </c>
      <c r="EK178" s="11"/>
      <c r="EL178" s="12" t="e">
        <f t="shared" si="3754"/>
        <v>#DIV/0!</v>
      </c>
      <c r="EM178" s="13"/>
      <c r="EN178" s="11"/>
      <c r="EO178" s="11"/>
      <c r="EP178" s="14"/>
      <c r="EQ178" s="10"/>
      <c r="ER178" s="11"/>
      <c r="ES178" s="74">
        <f t="shared" si="3800"/>
        <v>0</v>
      </c>
      <c r="ET178" s="74">
        <f t="shared" si="3800"/>
        <v>0</v>
      </c>
      <c r="EU178" s="11"/>
      <c r="EV178" s="12" t="e">
        <f t="shared" si="3756"/>
        <v>#DIV/0!</v>
      </c>
      <c r="EW178" s="11"/>
      <c r="EX178" s="12" t="e">
        <f t="shared" si="3757"/>
        <v>#DIV/0!</v>
      </c>
      <c r="EY178" s="13"/>
      <c r="EZ178" s="11"/>
      <c r="FA178" s="11"/>
      <c r="FB178" s="14"/>
      <c r="FC178" s="10"/>
      <c r="FD178" s="11"/>
      <c r="FE178" s="74">
        <f t="shared" si="3801"/>
        <v>0</v>
      </c>
      <c r="FF178" s="74">
        <f t="shared" si="3801"/>
        <v>0</v>
      </c>
      <c r="FG178" s="11"/>
      <c r="FH178" s="12" t="e">
        <f t="shared" si="3759"/>
        <v>#DIV/0!</v>
      </c>
      <c r="FI178" s="11"/>
      <c r="FJ178" s="12" t="e">
        <f t="shared" si="3760"/>
        <v>#DIV/0!</v>
      </c>
      <c r="FK178" s="13"/>
      <c r="FL178" s="11"/>
      <c r="FM178" s="11"/>
      <c r="FN178" s="14"/>
      <c r="FO178" s="10"/>
      <c r="FP178" s="11"/>
      <c r="FQ178" s="74">
        <f t="shared" si="3802"/>
        <v>0</v>
      </c>
      <c r="FR178" s="74">
        <f t="shared" si="3802"/>
        <v>0</v>
      </c>
      <c r="FS178" s="11"/>
      <c r="FT178" s="12" t="e">
        <f t="shared" si="3762"/>
        <v>#DIV/0!</v>
      </c>
      <c r="FU178" s="11"/>
      <c r="FV178" s="12" t="e">
        <f t="shared" si="3763"/>
        <v>#DIV/0!</v>
      </c>
      <c r="FW178" s="13"/>
      <c r="FX178" s="11"/>
      <c r="FY178" s="11"/>
      <c r="FZ178" s="14"/>
      <c r="GA178" s="10"/>
      <c r="GB178" s="11"/>
      <c r="GC178" s="74">
        <f t="shared" si="3803"/>
        <v>0</v>
      </c>
      <c r="GD178" s="74">
        <f t="shared" si="3803"/>
        <v>0</v>
      </c>
      <c r="GE178" s="11"/>
      <c r="GF178" s="12" t="e">
        <f t="shared" si="3765"/>
        <v>#DIV/0!</v>
      </c>
      <c r="GG178" s="11"/>
      <c r="GH178" s="12" t="e">
        <f t="shared" si="3766"/>
        <v>#DIV/0!</v>
      </c>
      <c r="GI178" s="13"/>
      <c r="GJ178" s="11"/>
      <c r="GK178" s="11"/>
      <c r="GL178" s="14"/>
      <c r="GM178" s="10"/>
      <c r="GN178" s="11"/>
      <c r="GO178" s="74">
        <f t="shared" si="3804"/>
        <v>0</v>
      </c>
      <c r="GP178" s="74">
        <f t="shared" si="3804"/>
        <v>0</v>
      </c>
      <c r="GQ178" s="11"/>
      <c r="GR178" s="12" t="e">
        <f t="shared" si="3768"/>
        <v>#DIV/0!</v>
      </c>
      <c r="GS178" s="11"/>
      <c r="GT178" s="12" t="e">
        <f t="shared" si="3769"/>
        <v>#DIV/0!</v>
      </c>
      <c r="GU178" s="13"/>
      <c r="GV178" s="11"/>
      <c r="GW178" s="11"/>
      <c r="GX178" s="14"/>
      <c r="GY178" s="10"/>
      <c r="GZ178" s="11"/>
      <c r="HA178" s="74">
        <f t="shared" si="3805"/>
        <v>0</v>
      </c>
      <c r="HB178" s="74">
        <f t="shared" si="3805"/>
        <v>0</v>
      </c>
      <c r="HC178" s="11"/>
      <c r="HD178" s="12" t="e">
        <f t="shared" si="3771"/>
        <v>#DIV/0!</v>
      </c>
      <c r="HE178" s="11"/>
      <c r="HF178" s="12" t="e">
        <f t="shared" si="3772"/>
        <v>#DIV/0!</v>
      </c>
      <c r="HG178" s="13"/>
      <c r="HH178" s="11"/>
      <c r="HI178" s="11"/>
      <c r="HJ178" s="14"/>
      <c r="HK178" s="10">
        <f t="shared" si="3773"/>
        <v>0</v>
      </c>
      <c r="HL178" s="11">
        <f t="shared" si="3774"/>
        <v>0</v>
      </c>
      <c r="HM178" s="11">
        <f t="shared" si="3775"/>
        <v>3188</v>
      </c>
      <c r="HN178" s="11">
        <f t="shared" si="3776"/>
        <v>248</v>
      </c>
      <c r="HO178" s="11">
        <f t="shared" si="3777"/>
        <v>1481</v>
      </c>
      <c r="HP178" s="202">
        <f t="shared" si="3778"/>
        <v>0.46455457967377667</v>
      </c>
      <c r="HQ178" s="15">
        <f t="shared" si="3779"/>
        <v>87</v>
      </c>
      <c r="HR178" s="12">
        <f t="shared" si="3780"/>
        <v>5.8744091829844698E-2</v>
      </c>
      <c r="HS178" s="16">
        <v>70.400000000000006</v>
      </c>
      <c r="HT178" s="17">
        <v>1341</v>
      </c>
      <c r="HU178" s="16">
        <f t="shared" si="3781"/>
        <v>90.546927751519249</v>
      </c>
      <c r="HV178" s="15"/>
      <c r="HW178" s="14"/>
    </row>
    <row r="179" spans="1:231" ht="18.75" x14ac:dyDescent="0.25">
      <c r="A179" s="211"/>
      <c r="B179" s="41">
        <f t="shared" si="3212"/>
        <v>44641</v>
      </c>
      <c r="C179" s="10"/>
      <c r="D179" s="11"/>
      <c r="E179" s="74">
        <f t="shared" si="3782"/>
        <v>625</v>
      </c>
      <c r="F179" s="74">
        <f t="shared" si="3783"/>
        <v>46</v>
      </c>
      <c r="G179" s="11">
        <v>276</v>
      </c>
      <c r="H179" s="12">
        <f t="shared" si="3715"/>
        <v>0.48320000000000002</v>
      </c>
      <c r="I179" s="11">
        <v>26</v>
      </c>
      <c r="J179" s="12">
        <f t="shared" si="3716"/>
        <v>8.6092715231788075E-2</v>
      </c>
      <c r="K179" s="11"/>
      <c r="L179" s="11"/>
      <c r="M179" s="18"/>
      <c r="N179" s="20"/>
      <c r="O179" s="10"/>
      <c r="P179" s="11"/>
      <c r="Q179" s="74">
        <f t="shared" si="3784"/>
        <v>579</v>
      </c>
      <c r="R179" s="74">
        <f t="shared" si="3785"/>
        <v>47</v>
      </c>
      <c r="S179" s="11">
        <v>277</v>
      </c>
      <c r="T179" s="12">
        <f t="shared" si="3719"/>
        <v>0.51122625215889461</v>
      </c>
      <c r="U179" s="11">
        <v>19</v>
      </c>
      <c r="V179" s="12">
        <f t="shared" si="3720"/>
        <v>6.4189189189189186E-2</v>
      </c>
      <c r="W179" s="11"/>
      <c r="X179" s="11"/>
      <c r="Y179" s="18"/>
      <c r="Z179" s="20"/>
      <c r="AA179" s="10"/>
      <c r="AB179" s="11"/>
      <c r="AC179" s="74">
        <f t="shared" si="3786"/>
        <v>612</v>
      </c>
      <c r="AD179" s="74">
        <f t="shared" si="3787"/>
        <v>48</v>
      </c>
      <c r="AE179" s="11">
        <v>277</v>
      </c>
      <c r="AF179" s="12">
        <f t="shared" si="3723"/>
        <v>0.48529411764705882</v>
      </c>
      <c r="AG179" s="11">
        <v>20</v>
      </c>
      <c r="AH179" s="12">
        <f t="shared" si="3724"/>
        <v>6.7340067340067339E-2</v>
      </c>
      <c r="AI179" s="11"/>
      <c r="AJ179" s="11"/>
      <c r="AK179" s="18"/>
      <c r="AL179" s="20"/>
      <c r="AM179" s="10"/>
      <c r="AN179" s="11"/>
      <c r="AO179" s="74">
        <f t="shared" si="3788"/>
        <v>139</v>
      </c>
      <c r="AP179" s="74">
        <f t="shared" si="3789"/>
        <v>11</v>
      </c>
      <c r="AQ179" s="11">
        <v>59</v>
      </c>
      <c r="AR179" s="12">
        <f t="shared" si="3727"/>
        <v>0.43165467625899279</v>
      </c>
      <c r="AS179" s="11">
        <v>1</v>
      </c>
      <c r="AT179" s="12">
        <f t="shared" si="3728"/>
        <v>1.6666666666666666E-2</v>
      </c>
      <c r="AU179" s="11"/>
      <c r="AV179" s="11"/>
      <c r="AW179" s="18"/>
      <c r="AX179" s="20"/>
      <c r="AY179" s="10"/>
      <c r="AZ179" s="11"/>
      <c r="BA179" s="74">
        <f t="shared" si="3790"/>
        <v>621</v>
      </c>
      <c r="BB179" s="74">
        <f t="shared" si="3791"/>
        <v>48</v>
      </c>
      <c r="BC179" s="11">
        <v>269</v>
      </c>
      <c r="BD179" s="12">
        <f t="shared" si="3731"/>
        <v>0.4718196457326892</v>
      </c>
      <c r="BE179" s="11">
        <v>24</v>
      </c>
      <c r="BF179" s="12">
        <f t="shared" si="3732"/>
        <v>8.191126279863481E-2</v>
      </c>
      <c r="BG179" s="11"/>
      <c r="BH179" s="11"/>
      <c r="BI179" s="18"/>
      <c r="BJ179" s="20"/>
      <c r="BK179" s="10"/>
      <c r="BL179" s="11"/>
      <c r="BM179" s="74">
        <f t="shared" si="3792"/>
        <v>612</v>
      </c>
      <c r="BN179" s="74">
        <f t="shared" si="3793"/>
        <v>48</v>
      </c>
      <c r="BO179" s="11">
        <v>243</v>
      </c>
      <c r="BP179" s="12">
        <f t="shared" si="3735"/>
        <v>0.42320261437908496</v>
      </c>
      <c r="BQ179" s="11">
        <v>16</v>
      </c>
      <c r="BR179" s="12">
        <f t="shared" si="3736"/>
        <v>6.1776061776061778E-2</v>
      </c>
      <c r="BS179" s="11"/>
      <c r="BT179" s="11"/>
      <c r="BU179" s="18"/>
      <c r="BV179" s="20"/>
      <c r="BW179" s="10"/>
      <c r="BX179" s="11"/>
      <c r="BY179" s="74">
        <f t="shared" si="3794"/>
        <v>0</v>
      </c>
      <c r="BZ179" s="74">
        <f t="shared" si="3794"/>
        <v>0</v>
      </c>
      <c r="CA179" s="11"/>
      <c r="CB179" s="12" t="e">
        <f t="shared" si="3738"/>
        <v>#DIV/0!</v>
      </c>
      <c r="CC179" s="11"/>
      <c r="CD179" s="12" t="e">
        <f t="shared" si="3739"/>
        <v>#DIV/0!</v>
      </c>
      <c r="CE179" s="11"/>
      <c r="CF179" s="11"/>
      <c r="CG179" s="18"/>
      <c r="CH179" s="20"/>
      <c r="CI179" s="10"/>
      <c r="CJ179" s="11"/>
      <c r="CK179" s="74">
        <f t="shared" si="3795"/>
        <v>0</v>
      </c>
      <c r="CL179" s="74">
        <f t="shared" si="3795"/>
        <v>0</v>
      </c>
      <c r="CM179" s="11"/>
      <c r="CN179" s="12" t="e">
        <f t="shared" si="3741"/>
        <v>#DIV/0!</v>
      </c>
      <c r="CO179" s="11"/>
      <c r="CP179" s="12" t="e">
        <f t="shared" si="3742"/>
        <v>#DIV/0!</v>
      </c>
      <c r="CQ179" s="11"/>
      <c r="CR179" s="11"/>
      <c r="CS179" s="18"/>
      <c r="CT179" s="20"/>
      <c r="CU179" s="10"/>
      <c r="CV179" s="11"/>
      <c r="CW179" s="74">
        <f t="shared" si="3796"/>
        <v>0</v>
      </c>
      <c r="CX179" s="74">
        <f t="shared" si="3796"/>
        <v>0</v>
      </c>
      <c r="CY179" s="11"/>
      <c r="CZ179" s="12" t="e">
        <f t="shared" si="3744"/>
        <v>#DIV/0!</v>
      </c>
      <c r="DA179" s="11"/>
      <c r="DB179" s="12" t="e">
        <f t="shared" si="3745"/>
        <v>#DIV/0!</v>
      </c>
      <c r="DC179" s="11"/>
      <c r="DD179" s="11"/>
      <c r="DE179" s="18"/>
      <c r="DF179" s="20"/>
      <c r="DG179" s="10"/>
      <c r="DH179" s="11"/>
      <c r="DI179" s="74">
        <f t="shared" si="3797"/>
        <v>0</v>
      </c>
      <c r="DJ179" s="74">
        <f t="shared" si="3797"/>
        <v>0</v>
      </c>
      <c r="DK179" s="11"/>
      <c r="DL179" s="12" t="e">
        <f t="shared" si="3747"/>
        <v>#DIV/0!</v>
      </c>
      <c r="DM179" s="11"/>
      <c r="DN179" s="12" t="e">
        <f t="shared" si="3748"/>
        <v>#DIV/0!</v>
      </c>
      <c r="DO179" s="11"/>
      <c r="DP179" s="11"/>
      <c r="DQ179" s="18"/>
      <c r="DR179" s="20"/>
      <c r="DS179" s="10"/>
      <c r="DT179" s="11"/>
      <c r="DU179" s="74">
        <f t="shared" si="3798"/>
        <v>0</v>
      </c>
      <c r="DV179" s="74">
        <f t="shared" si="3798"/>
        <v>0</v>
      </c>
      <c r="DW179" s="11"/>
      <c r="DX179" s="12" t="e">
        <f t="shared" si="3750"/>
        <v>#DIV/0!</v>
      </c>
      <c r="DY179" s="11"/>
      <c r="DZ179" s="12" t="e">
        <f t="shared" si="3751"/>
        <v>#DIV/0!</v>
      </c>
      <c r="EA179" s="11"/>
      <c r="EB179" s="11"/>
      <c r="EC179" s="18"/>
      <c r="ED179" s="20"/>
      <c r="EE179" s="10"/>
      <c r="EF179" s="11"/>
      <c r="EG179" s="74">
        <f t="shared" si="3799"/>
        <v>0</v>
      </c>
      <c r="EH179" s="74">
        <f t="shared" si="3799"/>
        <v>0</v>
      </c>
      <c r="EI179" s="11"/>
      <c r="EJ179" s="12" t="e">
        <f t="shared" si="3753"/>
        <v>#DIV/0!</v>
      </c>
      <c r="EK179" s="11"/>
      <c r="EL179" s="12" t="e">
        <f t="shared" si="3754"/>
        <v>#DIV/0!</v>
      </c>
      <c r="EM179" s="11"/>
      <c r="EN179" s="11"/>
      <c r="EO179" s="18"/>
      <c r="EP179" s="20"/>
      <c r="EQ179" s="10"/>
      <c r="ER179" s="11"/>
      <c r="ES179" s="74">
        <f t="shared" si="3800"/>
        <v>0</v>
      </c>
      <c r="ET179" s="74">
        <f t="shared" si="3800"/>
        <v>0</v>
      </c>
      <c r="EU179" s="11"/>
      <c r="EV179" s="12" t="e">
        <f t="shared" si="3756"/>
        <v>#DIV/0!</v>
      </c>
      <c r="EW179" s="11"/>
      <c r="EX179" s="12" t="e">
        <f t="shared" si="3757"/>
        <v>#DIV/0!</v>
      </c>
      <c r="EY179" s="11"/>
      <c r="EZ179" s="11"/>
      <c r="FA179" s="18"/>
      <c r="FB179" s="20"/>
      <c r="FC179" s="10"/>
      <c r="FD179" s="11"/>
      <c r="FE179" s="74">
        <f t="shared" si="3801"/>
        <v>0</v>
      </c>
      <c r="FF179" s="74">
        <f t="shared" si="3801"/>
        <v>0</v>
      </c>
      <c r="FG179" s="11"/>
      <c r="FH179" s="12" t="e">
        <f t="shared" si="3759"/>
        <v>#DIV/0!</v>
      </c>
      <c r="FI179" s="11"/>
      <c r="FJ179" s="12" t="e">
        <f t="shared" si="3760"/>
        <v>#DIV/0!</v>
      </c>
      <c r="FK179" s="11"/>
      <c r="FL179" s="11"/>
      <c r="FM179" s="18"/>
      <c r="FN179" s="20"/>
      <c r="FO179" s="10"/>
      <c r="FP179" s="11"/>
      <c r="FQ179" s="74">
        <f t="shared" si="3802"/>
        <v>0</v>
      </c>
      <c r="FR179" s="74">
        <f t="shared" si="3802"/>
        <v>0</v>
      </c>
      <c r="FS179" s="11"/>
      <c r="FT179" s="12" t="e">
        <f t="shared" si="3762"/>
        <v>#DIV/0!</v>
      </c>
      <c r="FU179" s="11"/>
      <c r="FV179" s="12" t="e">
        <f t="shared" si="3763"/>
        <v>#DIV/0!</v>
      </c>
      <c r="FW179" s="11"/>
      <c r="FX179" s="11"/>
      <c r="FY179" s="18"/>
      <c r="FZ179" s="20"/>
      <c r="GA179" s="10"/>
      <c r="GB179" s="11"/>
      <c r="GC179" s="74">
        <f t="shared" si="3803"/>
        <v>0</v>
      </c>
      <c r="GD179" s="74">
        <f t="shared" si="3803"/>
        <v>0</v>
      </c>
      <c r="GE179" s="11"/>
      <c r="GF179" s="12" t="e">
        <f t="shared" si="3765"/>
        <v>#DIV/0!</v>
      </c>
      <c r="GG179" s="11"/>
      <c r="GH179" s="12" t="e">
        <f t="shared" si="3766"/>
        <v>#DIV/0!</v>
      </c>
      <c r="GI179" s="11"/>
      <c r="GJ179" s="11"/>
      <c r="GK179" s="18"/>
      <c r="GL179" s="20"/>
      <c r="GM179" s="10"/>
      <c r="GN179" s="11"/>
      <c r="GO179" s="74">
        <f t="shared" si="3804"/>
        <v>0</v>
      </c>
      <c r="GP179" s="74">
        <f t="shared" si="3804"/>
        <v>0</v>
      </c>
      <c r="GQ179" s="11"/>
      <c r="GR179" s="12" t="e">
        <f t="shared" si="3768"/>
        <v>#DIV/0!</v>
      </c>
      <c r="GS179" s="11"/>
      <c r="GT179" s="12" t="e">
        <f t="shared" si="3769"/>
        <v>#DIV/0!</v>
      </c>
      <c r="GU179" s="11"/>
      <c r="GV179" s="11"/>
      <c r="GW179" s="18"/>
      <c r="GX179" s="20"/>
      <c r="GY179" s="10"/>
      <c r="GZ179" s="11"/>
      <c r="HA179" s="74">
        <f t="shared" si="3805"/>
        <v>0</v>
      </c>
      <c r="HB179" s="74">
        <f t="shared" si="3805"/>
        <v>0</v>
      </c>
      <c r="HC179" s="11"/>
      <c r="HD179" s="12" t="e">
        <f t="shared" si="3771"/>
        <v>#DIV/0!</v>
      </c>
      <c r="HE179" s="11"/>
      <c r="HF179" s="12" t="e">
        <f t="shared" si="3772"/>
        <v>#DIV/0!</v>
      </c>
      <c r="HG179" s="11"/>
      <c r="HH179" s="11"/>
      <c r="HI179" s="18"/>
      <c r="HJ179" s="20"/>
      <c r="HK179" s="10">
        <f t="shared" si="3773"/>
        <v>0</v>
      </c>
      <c r="HL179" s="11">
        <f t="shared" si="3774"/>
        <v>0</v>
      </c>
      <c r="HM179" s="11">
        <f t="shared" si="3775"/>
        <v>3188</v>
      </c>
      <c r="HN179" s="11">
        <f t="shared" si="3776"/>
        <v>248</v>
      </c>
      <c r="HO179" s="11">
        <f t="shared" si="3777"/>
        <v>1507</v>
      </c>
      <c r="HP179" s="202">
        <f t="shared" si="3778"/>
        <v>0.47271016311166875</v>
      </c>
      <c r="HQ179" s="15">
        <f t="shared" si="3779"/>
        <v>106</v>
      </c>
      <c r="HR179" s="12">
        <f t="shared" si="3780"/>
        <v>7.0338420703384211E-2</v>
      </c>
      <c r="HS179" s="16">
        <v>70</v>
      </c>
      <c r="HT179" s="17">
        <v>1340</v>
      </c>
      <c r="HU179" s="16">
        <f t="shared" si="3781"/>
        <v>88.918380889183808</v>
      </c>
      <c r="HV179" s="18"/>
      <c r="HW179" s="20"/>
    </row>
    <row r="180" spans="1:231" ht="18.75" x14ac:dyDescent="0.25">
      <c r="A180" s="211"/>
      <c r="B180" s="41">
        <f t="shared" si="3212"/>
        <v>44642</v>
      </c>
      <c r="C180" s="10"/>
      <c r="D180" s="11"/>
      <c r="E180" s="74">
        <f t="shared" si="3782"/>
        <v>625</v>
      </c>
      <c r="F180" s="74">
        <f t="shared" si="3783"/>
        <v>46</v>
      </c>
      <c r="G180" s="11">
        <v>298</v>
      </c>
      <c r="H180" s="12">
        <f t="shared" si="3715"/>
        <v>0.52959999999999996</v>
      </c>
      <c r="I180" s="11">
        <v>33</v>
      </c>
      <c r="J180" s="12">
        <f t="shared" si="3716"/>
        <v>9.9697885196374625E-2</v>
      </c>
      <c r="K180" s="13"/>
      <c r="L180" s="13"/>
      <c r="M180" s="25">
        <v>4145</v>
      </c>
      <c r="N180" s="38">
        <v>4540</v>
      </c>
      <c r="O180" s="10"/>
      <c r="P180" s="11"/>
      <c r="Q180" s="74">
        <f t="shared" si="3784"/>
        <v>579</v>
      </c>
      <c r="R180" s="74">
        <f t="shared" si="3785"/>
        <v>47</v>
      </c>
      <c r="S180" s="11">
        <v>290</v>
      </c>
      <c r="T180" s="12">
        <f t="shared" si="3719"/>
        <v>0.56131260794473226</v>
      </c>
      <c r="U180" s="11">
        <v>35</v>
      </c>
      <c r="V180" s="12">
        <f t="shared" si="3720"/>
        <v>0.1076923076923077</v>
      </c>
      <c r="W180" s="13"/>
      <c r="X180" s="13"/>
      <c r="Y180" s="25">
        <v>4145</v>
      </c>
      <c r="Z180" s="38">
        <v>4540</v>
      </c>
      <c r="AA180" s="10">
        <v>1</v>
      </c>
      <c r="AB180" s="11"/>
      <c r="AC180" s="74">
        <f t="shared" si="3786"/>
        <v>611</v>
      </c>
      <c r="AD180" s="74">
        <f t="shared" si="3787"/>
        <v>48</v>
      </c>
      <c r="AE180" s="11">
        <v>299</v>
      </c>
      <c r="AF180" s="12">
        <f t="shared" si="3723"/>
        <v>0.53355155482815053</v>
      </c>
      <c r="AG180" s="11">
        <v>27</v>
      </c>
      <c r="AH180" s="12">
        <f t="shared" si="3724"/>
        <v>8.2822085889570546E-2</v>
      </c>
      <c r="AI180" s="13"/>
      <c r="AJ180" s="13"/>
      <c r="AK180" s="25">
        <v>4145</v>
      </c>
      <c r="AL180" s="38">
        <v>4540</v>
      </c>
      <c r="AM180" s="10">
        <v>2</v>
      </c>
      <c r="AN180" s="11"/>
      <c r="AO180" s="74">
        <f t="shared" si="3788"/>
        <v>137</v>
      </c>
      <c r="AP180" s="74">
        <f t="shared" si="3789"/>
        <v>11</v>
      </c>
      <c r="AQ180" s="11">
        <v>57</v>
      </c>
      <c r="AR180" s="12">
        <f t="shared" si="3727"/>
        <v>0.44525547445255476</v>
      </c>
      <c r="AS180" s="11">
        <v>4</v>
      </c>
      <c r="AT180" s="12">
        <f t="shared" si="3728"/>
        <v>6.5573770491803282E-2</v>
      </c>
      <c r="AU180" s="13"/>
      <c r="AV180" s="13"/>
      <c r="AW180" s="25">
        <v>4145</v>
      </c>
      <c r="AX180" s="38">
        <v>4540</v>
      </c>
      <c r="AY180" s="10"/>
      <c r="AZ180" s="11"/>
      <c r="BA180" s="74">
        <f t="shared" si="3790"/>
        <v>621</v>
      </c>
      <c r="BB180" s="74">
        <f t="shared" si="3791"/>
        <v>48</v>
      </c>
      <c r="BC180" s="11">
        <v>292</v>
      </c>
      <c r="BD180" s="12">
        <f t="shared" si="3731"/>
        <v>0.51368760064412233</v>
      </c>
      <c r="BE180" s="11">
        <v>27</v>
      </c>
      <c r="BF180" s="12">
        <f t="shared" si="3732"/>
        <v>8.4639498432601878E-2</v>
      </c>
      <c r="BG180" s="13"/>
      <c r="BH180" s="13"/>
      <c r="BI180" s="25">
        <v>4145</v>
      </c>
      <c r="BJ180" s="38">
        <v>4540</v>
      </c>
      <c r="BK180" s="10">
        <v>1</v>
      </c>
      <c r="BL180" s="11"/>
      <c r="BM180" s="74">
        <f t="shared" si="3792"/>
        <v>611</v>
      </c>
      <c r="BN180" s="74">
        <f t="shared" si="3793"/>
        <v>48</v>
      </c>
      <c r="BO180" s="11">
        <v>260</v>
      </c>
      <c r="BP180" s="12">
        <f t="shared" si="3735"/>
        <v>0.44517184942716859</v>
      </c>
      <c r="BQ180" s="11">
        <v>12</v>
      </c>
      <c r="BR180" s="12">
        <f t="shared" si="3736"/>
        <v>4.4117647058823532E-2</v>
      </c>
      <c r="BS180" s="13"/>
      <c r="BT180" s="13"/>
      <c r="BU180" s="25">
        <v>4145</v>
      </c>
      <c r="BV180" s="38">
        <v>4540</v>
      </c>
      <c r="BW180" s="10"/>
      <c r="BX180" s="11"/>
      <c r="BY180" s="74">
        <f t="shared" si="3794"/>
        <v>0</v>
      </c>
      <c r="BZ180" s="74">
        <f t="shared" si="3794"/>
        <v>0</v>
      </c>
      <c r="CA180" s="11"/>
      <c r="CB180" s="12" t="e">
        <f t="shared" si="3738"/>
        <v>#DIV/0!</v>
      </c>
      <c r="CC180" s="11"/>
      <c r="CD180" s="12" t="e">
        <f t="shared" si="3739"/>
        <v>#DIV/0!</v>
      </c>
      <c r="CE180" s="13"/>
      <c r="CF180" s="13"/>
      <c r="CG180" s="25"/>
      <c r="CH180" s="38"/>
      <c r="CI180" s="10"/>
      <c r="CJ180" s="11"/>
      <c r="CK180" s="74">
        <f t="shared" si="3795"/>
        <v>0</v>
      </c>
      <c r="CL180" s="74">
        <f t="shared" si="3795"/>
        <v>0</v>
      </c>
      <c r="CM180" s="11"/>
      <c r="CN180" s="12" t="e">
        <f t="shared" si="3741"/>
        <v>#DIV/0!</v>
      </c>
      <c r="CO180" s="11"/>
      <c r="CP180" s="12" t="e">
        <f t="shared" si="3742"/>
        <v>#DIV/0!</v>
      </c>
      <c r="CQ180" s="13"/>
      <c r="CR180" s="13"/>
      <c r="CS180" s="25"/>
      <c r="CT180" s="38"/>
      <c r="CU180" s="10"/>
      <c r="CV180" s="11"/>
      <c r="CW180" s="74">
        <f t="shared" si="3796"/>
        <v>0</v>
      </c>
      <c r="CX180" s="74">
        <f t="shared" si="3796"/>
        <v>0</v>
      </c>
      <c r="CY180" s="11"/>
      <c r="CZ180" s="12" t="e">
        <f t="shared" si="3744"/>
        <v>#DIV/0!</v>
      </c>
      <c r="DA180" s="11"/>
      <c r="DB180" s="12" t="e">
        <f t="shared" si="3745"/>
        <v>#DIV/0!</v>
      </c>
      <c r="DC180" s="13"/>
      <c r="DD180" s="13"/>
      <c r="DE180" s="25"/>
      <c r="DF180" s="38"/>
      <c r="DG180" s="10"/>
      <c r="DH180" s="11"/>
      <c r="DI180" s="74">
        <f t="shared" si="3797"/>
        <v>0</v>
      </c>
      <c r="DJ180" s="74">
        <f t="shared" si="3797"/>
        <v>0</v>
      </c>
      <c r="DK180" s="11"/>
      <c r="DL180" s="12" t="e">
        <f t="shared" si="3747"/>
        <v>#DIV/0!</v>
      </c>
      <c r="DM180" s="11"/>
      <c r="DN180" s="12" t="e">
        <f t="shared" si="3748"/>
        <v>#DIV/0!</v>
      </c>
      <c r="DO180" s="13"/>
      <c r="DP180" s="13"/>
      <c r="DQ180" s="25"/>
      <c r="DR180" s="38"/>
      <c r="DS180" s="10"/>
      <c r="DT180" s="11"/>
      <c r="DU180" s="74">
        <f t="shared" si="3798"/>
        <v>0</v>
      </c>
      <c r="DV180" s="74">
        <f t="shared" si="3798"/>
        <v>0</v>
      </c>
      <c r="DW180" s="11"/>
      <c r="DX180" s="12" t="e">
        <f t="shared" si="3750"/>
        <v>#DIV/0!</v>
      </c>
      <c r="DY180" s="11"/>
      <c r="DZ180" s="12" t="e">
        <f t="shared" si="3751"/>
        <v>#DIV/0!</v>
      </c>
      <c r="EA180" s="13"/>
      <c r="EB180" s="13"/>
      <c r="EC180" s="25"/>
      <c r="ED180" s="38"/>
      <c r="EE180" s="10"/>
      <c r="EF180" s="11"/>
      <c r="EG180" s="74">
        <f t="shared" si="3799"/>
        <v>0</v>
      </c>
      <c r="EH180" s="74">
        <f t="shared" si="3799"/>
        <v>0</v>
      </c>
      <c r="EI180" s="11"/>
      <c r="EJ180" s="12" t="e">
        <f t="shared" si="3753"/>
        <v>#DIV/0!</v>
      </c>
      <c r="EK180" s="11"/>
      <c r="EL180" s="12" t="e">
        <f t="shared" si="3754"/>
        <v>#DIV/0!</v>
      </c>
      <c r="EM180" s="13"/>
      <c r="EN180" s="13"/>
      <c r="EO180" s="25"/>
      <c r="EP180" s="38"/>
      <c r="EQ180" s="10"/>
      <c r="ER180" s="11"/>
      <c r="ES180" s="74">
        <f t="shared" si="3800"/>
        <v>0</v>
      </c>
      <c r="ET180" s="74">
        <f t="shared" si="3800"/>
        <v>0</v>
      </c>
      <c r="EU180" s="11"/>
      <c r="EV180" s="12" t="e">
        <f t="shared" si="3756"/>
        <v>#DIV/0!</v>
      </c>
      <c r="EW180" s="11"/>
      <c r="EX180" s="12" t="e">
        <f t="shared" si="3757"/>
        <v>#DIV/0!</v>
      </c>
      <c r="EY180" s="13"/>
      <c r="EZ180" s="13"/>
      <c r="FA180" s="25"/>
      <c r="FB180" s="38"/>
      <c r="FC180" s="10"/>
      <c r="FD180" s="11"/>
      <c r="FE180" s="74">
        <f t="shared" si="3801"/>
        <v>0</v>
      </c>
      <c r="FF180" s="74">
        <f t="shared" si="3801"/>
        <v>0</v>
      </c>
      <c r="FG180" s="11"/>
      <c r="FH180" s="12" t="e">
        <f t="shared" si="3759"/>
        <v>#DIV/0!</v>
      </c>
      <c r="FI180" s="11"/>
      <c r="FJ180" s="12" t="e">
        <f t="shared" si="3760"/>
        <v>#DIV/0!</v>
      </c>
      <c r="FK180" s="13"/>
      <c r="FL180" s="13"/>
      <c r="FM180" s="25"/>
      <c r="FN180" s="38"/>
      <c r="FO180" s="10"/>
      <c r="FP180" s="11"/>
      <c r="FQ180" s="74">
        <f t="shared" si="3802"/>
        <v>0</v>
      </c>
      <c r="FR180" s="74">
        <f t="shared" si="3802"/>
        <v>0</v>
      </c>
      <c r="FS180" s="11"/>
      <c r="FT180" s="12" t="e">
        <f t="shared" si="3762"/>
        <v>#DIV/0!</v>
      </c>
      <c r="FU180" s="11"/>
      <c r="FV180" s="12" t="e">
        <f t="shared" si="3763"/>
        <v>#DIV/0!</v>
      </c>
      <c r="FW180" s="13"/>
      <c r="FX180" s="13"/>
      <c r="FY180" s="25"/>
      <c r="FZ180" s="38"/>
      <c r="GA180" s="10"/>
      <c r="GB180" s="11"/>
      <c r="GC180" s="74">
        <f t="shared" si="3803"/>
        <v>0</v>
      </c>
      <c r="GD180" s="74">
        <f t="shared" si="3803"/>
        <v>0</v>
      </c>
      <c r="GE180" s="11"/>
      <c r="GF180" s="12" t="e">
        <f t="shared" si="3765"/>
        <v>#DIV/0!</v>
      </c>
      <c r="GG180" s="11"/>
      <c r="GH180" s="12" t="e">
        <f t="shared" si="3766"/>
        <v>#DIV/0!</v>
      </c>
      <c r="GI180" s="13"/>
      <c r="GJ180" s="13"/>
      <c r="GK180" s="25"/>
      <c r="GL180" s="38"/>
      <c r="GM180" s="10"/>
      <c r="GN180" s="11"/>
      <c r="GO180" s="74">
        <f t="shared" si="3804"/>
        <v>0</v>
      </c>
      <c r="GP180" s="74">
        <f t="shared" si="3804"/>
        <v>0</v>
      </c>
      <c r="GQ180" s="11"/>
      <c r="GR180" s="12" t="e">
        <f t="shared" si="3768"/>
        <v>#DIV/0!</v>
      </c>
      <c r="GS180" s="11"/>
      <c r="GT180" s="12" t="e">
        <f t="shared" si="3769"/>
        <v>#DIV/0!</v>
      </c>
      <c r="GU180" s="13"/>
      <c r="GV180" s="13"/>
      <c r="GW180" s="25"/>
      <c r="GX180" s="38"/>
      <c r="GY180" s="10"/>
      <c r="GZ180" s="11"/>
      <c r="HA180" s="74">
        <f t="shared" si="3805"/>
        <v>0</v>
      </c>
      <c r="HB180" s="74">
        <f t="shared" si="3805"/>
        <v>0</v>
      </c>
      <c r="HC180" s="11"/>
      <c r="HD180" s="12" t="e">
        <f t="shared" si="3771"/>
        <v>#DIV/0!</v>
      </c>
      <c r="HE180" s="11"/>
      <c r="HF180" s="12" t="e">
        <f t="shared" si="3772"/>
        <v>#DIV/0!</v>
      </c>
      <c r="HG180" s="13"/>
      <c r="HH180" s="13"/>
      <c r="HI180" s="25"/>
      <c r="HJ180" s="38"/>
      <c r="HK180" s="10">
        <f t="shared" si="3773"/>
        <v>4</v>
      </c>
      <c r="HL180" s="11">
        <f t="shared" si="3774"/>
        <v>0</v>
      </c>
      <c r="HM180" s="11">
        <f t="shared" si="3775"/>
        <v>3184</v>
      </c>
      <c r="HN180" s="11">
        <f t="shared" si="3776"/>
        <v>248</v>
      </c>
      <c r="HO180" s="11">
        <f t="shared" si="3777"/>
        <v>1634</v>
      </c>
      <c r="HP180" s="202">
        <f t="shared" si="3778"/>
        <v>0.51319095477386933</v>
      </c>
      <c r="HQ180" s="15">
        <f t="shared" si="3779"/>
        <v>138</v>
      </c>
      <c r="HR180" s="12">
        <f t="shared" si="3780"/>
        <v>8.4455324357405145E-2</v>
      </c>
      <c r="HS180" s="16">
        <v>69.7</v>
      </c>
      <c r="HT180" s="17">
        <v>1454</v>
      </c>
      <c r="HU180" s="16">
        <f t="shared" si="3781"/>
        <v>88.984088127294982</v>
      </c>
      <c r="HV180" s="23">
        <v>4145</v>
      </c>
      <c r="HW180" s="22">
        <v>4540</v>
      </c>
    </row>
    <row r="181" spans="1:231" ht="18.75" x14ac:dyDescent="0.25">
      <c r="A181" s="211"/>
      <c r="B181" s="41">
        <f t="shared" si="3212"/>
        <v>44643</v>
      </c>
      <c r="C181" s="10">
        <v>1</v>
      </c>
      <c r="D181" s="11">
        <v>1</v>
      </c>
      <c r="E181" s="74">
        <f t="shared" si="3782"/>
        <v>624</v>
      </c>
      <c r="F181" s="74">
        <f t="shared" si="3783"/>
        <v>45</v>
      </c>
      <c r="G181" s="11">
        <v>276</v>
      </c>
      <c r="H181" s="12">
        <f t="shared" si="3715"/>
        <v>0.4983974358974359</v>
      </c>
      <c r="I181" s="11">
        <v>35</v>
      </c>
      <c r="J181" s="12">
        <f t="shared" si="3716"/>
        <v>0.11254019292604502</v>
      </c>
      <c r="K181" s="13"/>
      <c r="L181" s="11"/>
      <c r="M181" s="25">
        <v>4673.5135135135133</v>
      </c>
      <c r="N181" s="38">
        <v>4629.375</v>
      </c>
      <c r="O181" s="10"/>
      <c r="P181" s="11"/>
      <c r="Q181" s="74">
        <f t="shared" si="3784"/>
        <v>579</v>
      </c>
      <c r="R181" s="74">
        <f t="shared" si="3785"/>
        <v>47</v>
      </c>
      <c r="S181" s="11">
        <v>289</v>
      </c>
      <c r="T181" s="12">
        <f t="shared" si="3719"/>
        <v>0.54404145077720212</v>
      </c>
      <c r="U181" s="11">
        <v>26</v>
      </c>
      <c r="V181" s="12">
        <f t="shared" si="3720"/>
        <v>8.2539682539682538E-2</v>
      </c>
      <c r="W181" s="13"/>
      <c r="X181" s="11"/>
      <c r="Y181" s="25">
        <v>4962.0512820512822</v>
      </c>
      <c r="Z181" s="38">
        <v>4871.875</v>
      </c>
      <c r="AA181" s="10">
        <v>1</v>
      </c>
      <c r="AB181" s="11"/>
      <c r="AC181" s="74">
        <f t="shared" si="3786"/>
        <v>610</v>
      </c>
      <c r="AD181" s="74">
        <f t="shared" si="3787"/>
        <v>48</v>
      </c>
      <c r="AE181" s="11">
        <v>286</v>
      </c>
      <c r="AF181" s="12">
        <f t="shared" si="3723"/>
        <v>0.50327868852459012</v>
      </c>
      <c r="AG181" s="11">
        <v>21</v>
      </c>
      <c r="AH181" s="12">
        <f t="shared" si="3724"/>
        <v>6.8403908794788276E-2</v>
      </c>
      <c r="AI181" s="13"/>
      <c r="AJ181" s="11"/>
      <c r="AK181" s="25">
        <v>4564.3589743589746</v>
      </c>
      <c r="AL181" s="38">
        <v>4956</v>
      </c>
      <c r="AM181" s="10">
        <v>1</v>
      </c>
      <c r="AN181" s="11"/>
      <c r="AO181" s="74">
        <f t="shared" si="3788"/>
        <v>136</v>
      </c>
      <c r="AP181" s="74">
        <f t="shared" si="3789"/>
        <v>11</v>
      </c>
      <c r="AQ181" s="11">
        <v>56</v>
      </c>
      <c r="AR181" s="12">
        <f t="shared" si="3727"/>
        <v>0.44117647058823528</v>
      </c>
      <c r="AS181" s="11">
        <v>4</v>
      </c>
      <c r="AT181" s="12">
        <f t="shared" si="3728"/>
        <v>6.6666666666666666E-2</v>
      </c>
      <c r="AU181" s="13"/>
      <c r="AV181" s="11"/>
      <c r="AW181" s="25">
        <v>4636.818181818182</v>
      </c>
      <c r="AX181" s="38">
        <v>4680</v>
      </c>
      <c r="AY181" s="10">
        <v>1</v>
      </c>
      <c r="AZ181" s="11"/>
      <c r="BA181" s="74">
        <f t="shared" si="3790"/>
        <v>620</v>
      </c>
      <c r="BB181" s="74">
        <f t="shared" si="3791"/>
        <v>48</v>
      </c>
      <c r="BC181" s="11">
        <v>281</v>
      </c>
      <c r="BD181" s="12">
        <f t="shared" si="3731"/>
        <v>0.48225806451612901</v>
      </c>
      <c r="BE181" s="11">
        <v>18</v>
      </c>
      <c r="BF181" s="12">
        <f t="shared" si="3732"/>
        <v>6.0200668896321072E-2</v>
      </c>
      <c r="BG181" s="13"/>
      <c r="BH181" s="11"/>
      <c r="BI181" s="25">
        <v>4754.2105263157891</v>
      </c>
      <c r="BJ181" s="38">
        <v>4970.666666666667</v>
      </c>
      <c r="BK181" s="10">
        <v>1</v>
      </c>
      <c r="BL181" s="11"/>
      <c r="BM181" s="74">
        <f t="shared" si="3792"/>
        <v>610</v>
      </c>
      <c r="BN181" s="74">
        <f t="shared" si="3793"/>
        <v>48</v>
      </c>
      <c r="BO181" s="11">
        <v>290</v>
      </c>
      <c r="BP181" s="12">
        <f t="shared" si="3735"/>
        <v>0.5</v>
      </c>
      <c r="BQ181" s="11">
        <v>15</v>
      </c>
      <c r="BR181" s="12">
        <f t="shared" si="3736"/>
        <v>4.9180327868852458E-2</v>
      </c>
      <c r="BS181" s="13"/>
      <c r="BT181" s="11"/>
      <c r="BU181" s="25">
        <v>4691.590909090909</v>
      </c>
      <c r="BV181" s="38">
        <v>5136.4705882352937</v>
      </c>
      <c r="BW181" s="10"/>
      <c r="BX181" s="11"/>
      <c r="BY181" s="74">
        <f t="shared" si="3794"/>
        <v>0</v>
      </c>
      <c r="BZ181" s="74">
        <f t="shared" si="3794"/>
        <v>0</v>
      </c>
      <c r="CA181" s="11"/>
      <c r="CB181" s="12" t="e">
        <f t="shared" si="3738"/>
        <v>#DIV/0!</v>
      </c>
      <c r="CC181" s="11"/>
      <c r="CD181" s="12" t="e">
        <f t="shared" si="3739"/>
        <v>#DIV/0!</v>
      </c>
      <c r="CE181" s="13"/>
      <c r="CF181" s="11"/>
      <c r="CG181" s="25"/>
      <c r="CH181" s="38"/>
      <c r="CI181" s="10"/>
      <c r="CJ181" s="11"/>
      <c r="CK181" s="74">
        <f t="shared" si="3795"/>
        <v>0</v>
      </c>
      <c r="CL181" s="74">
        <f t="shared" si="3795"/>
        <v>0</v>
      </c>
      <c r="CM181" s="11"/>
      <c r="CN181" s="12" t="e">
        <f t="shared" si="3741"/>
        <v>#DIV/0!</v>
      </c>
      <c r="CO181" s="11"/>
      <c r="CP181" s="12" t="e">
        <f t="shared" si="3742"/>
        <v>#DIV/0!</v>
      </c>
      <c r="CQ181" s="13"/>
      <c r="CR181" s="11"/>
      <c r="CS181" s="25"/>
      <c r="CT181" s="38"/>
      <c r="CU181" s="10"/>
      <c r="CV181" s="11"/>
      <c r="CW181" s="74">
        <f t="shared" si="3796"/>
        <v>0</v>
      </c>
      <c r="CX181" s="74">
        <f t="shared" si="3796"/>
        <v>0</v>
      </c>
      <c r="CY181" s="11"/>
      <c r="CZ181" s="12" t="e">
        <f t="shared" si="3744"/>
        <v>#DIV/0!</v>
      </c>
      <c r="DA181" s="11"/>
      <c r="DB181" s="12" t="e">
        <f t="shared" si="3745"/>
        <v>#DIV/0!</v>
      </c>
      <c r="DC181" s="13"/>
      <c r="DD181" s="11"/>
      <c r="DE181" s="25"/>
      <c r="DF181" s="38"/>
      <c r="DG181" s="10"/>
      <c r="DH181" s="11"/>
      <c r="DI181" s="74">
        <f t="shared" si="3797"/>
        <v>0</v>
      </c>
      <c r="DJ181" s="74">
        <f t="shared" si="3797"/>
        <v>0</v>
      </c>
      <c r="DK181" s="11"/>
      <c r="DL181" s="12" t="e">
        <f t="shared" si="3747"/>
        <v>#DIV/0!</v>
      </c>
      <c r="DM181" s="11"/>
      <c r="DN181" s="12" t="e">
        <f t="shared" si="3748"/>
        <v>#DIV/0!</v>
      </c>
      <c r="DO181" s="13"/>
      <c r="DP181" s="11"/>
      <c r="DQ181" s="25"/>
      <c r="DR181" s="38"/>
      <c r="DS181" s="10"/>
      <c r="DT181" s="11"/>
      <c r="DU181" s="74">
        <f t="shared" si="3798"/>
        <v>0</v>
      </c>
      <c r="DV181" s="74">
        <f t="shared" si="3798"/>
        <v>0</v>
      </c>
      <c r="DW181" s="11"/>
      <c r="DX181" s="12" t="e">
        <f t="shared" si="3750"/>
        <v>#DIV/0!</v>
      </c>
      <c r="DY181" s="11"/>
      <c r="DZ181" s="12" t="e">
        <f t="shared" si="3751"/>
        <v>#DIV/0!</v>
      </c>
      <c r="EA181" s="13"/>
      <c r="EB181" s="11"/>
      <c r="EC181" s="25"/>
      <c r="ED181" s="38"/>
      <c r="EE181" s="10"/>
      <c r="EF181" s="11"/>
      <c r="EG181" s="74">
        <f t="shared" si="3799"/>
        <v>0</v>
      </c>
      <c r="EH181" s="74">
        <f t="shared" si="3799"/>
        <v>0</v>
      </c>
      <c r="EI181" s="11"/>
      <c r="EJ181" s="12" t="e">
        <f t="shared" si="3753"/>
        <v>#DIV/0!</v>
      </c>
      <c r="EK181" s="11"/>
      <c r="EL181" s="12" t="e">
        <f t="shared" si="3754"/>
        <v>#DIV/0!</v>
      </c>
      <c r="EM181" s="13"/>
      <c r="EN181" s="11"/>
      <c r="EO181" s="25"/>
      <c r="EP181" s="38"/>
      <c r="EQ181" s="10"/>
      <c r="ER181" s="11"/>
      <c r="ES181" s="74">
        <f t="shared" si="3800"/>
        <v>0</v>
      </c>
      <c r="ET181" s="74">
        <f t="shared" si="3800"/>
        <v>0</v>
      </c>
      <c r="EU181" s="11"/>
      <c r="EV181" s="12" t="e">
        <f t="shared" si="3756"/>
        <v>#DIV/0!</v>
      </c>
      <c r="EW181" s="11"/>
      <c r="EX181" s="12" t="e">
        <f t="shared" si="3757"/>
        <v>#DIV/0!</v>
      </c>
      <c r="EY181" s="13"/>
      <c r="EZ181" s="11"/>
      <c r="FA181" s="25"/>
      <c r="FB181" s="38"/>
      <c r="FC181" s="10"/>
      <c r="FD181" s="11"/>
      <c r="FE181" s="74">
        <f t="shared" si="3801"/>
        <v>0</v>
      </c>
      <c r="FF181" s="74">
        <f t="shared" si="3801"/>
        <v>0</v>
      </c>
      <c r="FG181" s="11"/>
      <c r="FH181" s="12" t="e">
        <f t="shared" si="3759"/>
        <v>#DIV/0!</v>
      </c>
      <c r="FI181" s="11"/>
      <c r="FJ181" s="12" t="e">
        <f t="shared" si="3760"/>
        <v>#DIV/0!</v>
      </c>
      <c r="FK181" s="13"/>
      <c r="FL181" s="11"/>
      <c r="FM181" s="25"/>
      <c r="FN181" s="38"/>
      <c r="FO181" s="10"/>
      <c r="FP181" s="11"/>
      <c r="FQ181" s="74">
        <f t="shared" si="3802"/>
        <v>0</v>
      </c>
      <c r="FR181" s="74">
        <f t="shared" si="3802"/>
        <v>0</v>
      </c>
      <c r="FS181" s="11"/>
      <c r="FT181" s="12" t="e">
        <f t="shared" si="3762"/>
        <v>#DIV/0!</v>
      </c>
      <c r="FU181" s="11"/>
      <c r="FV181" s="12" t="e">
        <f t="shared" si="3763"/>
        <v>#DIV/0!</v>
      </c>
      <c r="FW181" s="13"/>
      <c r="FX181" s="11"/>
      <c r="FY181" s="25"/>
      <c r="FZ181" s="38"/>
      <c r="GA181" s="10"/>
      <c r="GB181" s="11"/>
      <c r="GC181" s="74">
        <f t="shared" si="3803"/>
        <v>0</v>
      </c>
      <c r="GD181" s="74">
        <f t="shared" si="3803"/>
        <v>0</v>
      </c>
      <c r="GE181" s="11"/>
      <c r="GF181" s="12" t="e">
        <f t="shared" si="3765"/>
        <v>#DIV/0!</v>
      </c>
      <c r="GG181" s="11"/>
      <c r="GH181" s="12" t="e">
        <f t="shared" si="3766"/>
        <v>#DIV/0!</v>
      </c>
      <c r="GI181" s="13"/>
      <c r="GJ181" s="11"/>
      <c r="GK181" s="25"/>
      <c r="GL181" s="38"/>
      <c r="GM181" s="10"/>
      <c r="GN181" s="11"/>
      <c r="GO181" s="74">
        <f t="shared" si="3804"/>
        <v>0</v>
      </c>
      <c r="GP181" s="74">
        <f t="shared" si="3804"/>
        <v>0</v>
      </c>
      <c r="GQ181" s="11"/>
      <c r="GR181" s="12" t="e">
        <f t="shared" si="3768"/>
        <v>#DIV/0!</v>
      </c>
      <c r="GS181" s="11"/>
      <c r="GT181" s="12" t="e">
        <f t="shared" si="3769"/>
        <v>#DIV/0!</v>
      </c>
      <c r="GU181" s="13"/>
      <c r="GV181" s="11"/>
      <c r="GW181" s="25"/>
      <c r="GX181" s="38"/>
      <c r="GY181" s="10"/>
      <c r="GZ181" s="11"/>
      <c r="HA181" s="74">
        <f t="shared" si="3805"/>
        <v>0</v>
      </c>
      <c r="HB181" s="74">
        <f t="shared" si="3805"/>
        <v>0</v>
      </c>
      <c r="HC181" s="11"/>
      <c r="HD181" s="12" t="e">
        <f t="shared" si="3771"/>
        <v>#DIV/0!</v>
      </c>
      <c r="HE181" s="11"/>
      <c r="HF181" s="12" t="e">
        <f t="shared" si="3772"/>
        <v>#DIV/0!</v>
      </c>
      <c r="HG181" s="13"/>
      <c r="HH181" s="11"/>
      <c r="HI181" s="25"/>
      <c r="HJ181" s="38"/>
      <c r="HK181" s="10">
        <f t="shared" si="3773"/>
        <v>5</v>
      </c>
      <c r="HL181" s="11">
        <f t="shared" si="3774"/>
        <v>1</v>
      </c>
      <c r="HM181" s="11">
        <f t="shared" si="3775"/>
        <v>3179</v>
      </c>
      <c r="HN181" s="11">
        <f t="shared" si="3776"/>
        <v>247</v>
      </c>
      <c r="HO181" s="11">
        <f t="shared" si="3777"/>
        <v>1597</v>
      </c>
      <c r="HP181" s="202">
        <f t="shared" si="3778"/>
        <v>0.50235923246303871</v>
      </c>
      <c r="HQ181" s="15">
        <f t="shared" si="3779"/>
        <v>119</v>
      </c>
      <c r="HR181" s="12">
        <f t="shared" si="3780"/>
        <v>7.4514715090795242E-2</v>
      </c>
      <c r="HS181" s="16">
        <v>70.099999999999994</v>
      </c>
      <c r="HT181" s="17">
        <v>1426</v>
      </c>
      <c r="HU181" s="16">
        <f t="shared" si="3781"/>
        <v>89.29242329367564</v>
      </c>
      <c r="HV181" s="23">
        <v>4719.4063926940644</v>
      </c>
      <c r="HW181" s="22">
        <v>4895.3488372093025</v>
      </c>
    </row>
    <row r="182" spans="1:231" ht="18.75" x14ac:dyDescent="0.25">
      <c r="A182" s="211"/>
      <c r="B182" s="41">
        <f t="shared" si="3212"/>
        <v>44644</v>
      </c>
      <c r="C182" s="10"/>
      <c r="D182" s="11"/>
      <c r="E182" s="74">
        <f t="shared" si="3782"/>
        <v>624</v>
      </c>
      <c r="F182" s="74">
        <f t="shared" si="3783"/>
        <v>45</v>
      </c>
      <c r="G182" s="11">
        <v>303</v>
      </c>
      <c r="H182" s="12">
        <f t="shared" si="3715"/>
        <v>0.52884615384615385</v>
      </c>
      <c r="I182" s="11">
        <v>27</v>
      </c>
      <c r="J182" s="12">
        <f t="shared" si="3716"/>
        <v>8.1818181818181818E-2</v>
      </c>
      <c r="K182" s="13"/>
      <c r="L182" s="11"/>
      <c r="M182" s="39">
        <v>67.567567567567565</v>
      </c>
      <c r="N182" s="43">
        <v>93.75</v>
      </c>
      <c r="O182" s="10"/>
      <c r="P182" s="11"/>
      <c r="Q182" s="74">
        <f t="shared" si="3784"/>
        <v>579</v>
      </c>
      <c r="R182" s="74">
        <f t="shared" si="3785"/>
        <v>47</v>
      </c>
      <c r="S182" s="11">
        <v>280</v>
      </c>
      <c r="T182" s="12">
        <f t="shared" si="3719"/>
        <v>0.5164075993091537</v>
      </c>
      <c r="U182" s="11">
        <v>19</v>
      </c>
      <c r="V182" s="12">
        <f t="shared" si="3720"/>
        <v>6.354515050167224E-2</v>
      </c>
      <c r="W182" s="13"/>
      <c r="X182" s="11"/>
      <c r="Y182" s="39">
        <v>71.794871794871796</v>
      </c>
      <c r="Z182" s="43">
        <v>100</v>
      </c>
      <c r="AA182" s="10"/>
      <c r="AB182" s="11">
        <v>1</v>
      </c>
      <c r="AC182" s="74">
        <f t="shared" si="3786"/>
        <v>610</v>
      </c>
      <c r="AD182" s="74">
        <f t="shared" si="3787"/>
        <v>47</v>
      </c>
      <c r="AE182" s="11">
        <v>285</v>
      </c>
      <c r="AF182" s="12">
        <f t="shared" si="3723"/>
        <v>0.4934426229508197</v>
      </c>
      <c r="AG182" s="11">
        <v>16</v>
      </c>
      <c r="AH182" s="12">
        <f t="shared" si="3724"/>
        <v>5.3156146179401995E-2</v>
      </c>
      <c r="AI182" s="13"/>
      <c r="AJ182" s="11"/>
      <c r="AK182" s="39">
        <v>74.358974358974365</v>
      </c>
      <c r="AL182" s="43">
        <v>73.333333333333329</v>
      </c>
      <c r="AM182" s="10">
        <v>7</v>
      </c>
      <c r="AN182" s="11"/>
      <c r="AO182" s="74">
        <f t="shared" si="3788"/>
        <v>129</v>
      </c>
      <c r="AP182" s="74">
        <f t="shared" si="3789"/>
        <v>11</v>
      </c>
      <c r="AQ182" s="11">
        <v>43</v>
      </c>
      <c r="AR182" s="12">
        <f t="shared" si="3727"/>
        <v>0.37984496124031009</v>
      </c>
      <c r="AS182" s="11">
        <v>6</v>
      </c>
      <c r="AT182" s="12">
        <f t="shared" si="3728"/>
        <v>0.12244897959183673</v>
      </c>
      <c r="AU182" s="13"/>
      <c r="AV182" s="11"/>
      <c r="AW182" s="39">
        <v>68.181818181818187</v>
      </c>
      <c r="AX182" s="43">
        <v>57.142857142857146</v>
      </c>
      <c r="AY182" s="10"/>
      <c r="AZ182" s="11"/>
      <c r="BA182" s="74">
        <f t="shared" si="3790"/>
        <v>620</v>
      </c>
      <c r="BB182" s="74">
        <f t="shared" si="3791"/>
        <v>48</v>
      </c>
      <c r="BC182" s="11">
        <v>256</v>
      </c>
      <c r="BD182" s="12">
        <f t="shared" si="3731"/>
        <v>0.43870967741935485</v>
      </c>
      <c r="BE182" s="11">
        <v>16</v>
      </c>
      <c r="BF182" s="12">
        <f t="shared" si="3732"/>
        <v>5.8823529411764705E-2</v>
      </c>
      <c r="BG182" s="13"/>
      <c r="BH182" s="11"/>
      <c r="BI182" s="39">
        <v>73.684210526315795</v>
      </c>
      <c r="BJ182" s="43">
        <v>53.333333333333336</v>
      </c>
      <c r="BK182" s="10"/>
      <c r="BL182" s="11"/>
      <c r="BM182" s="74">
        <f t="shared" si="3792"/>
        <v>610</v>
      </c>
      <c r="BN182" s="74">
        <f t="shared" si="3793"/>
        <v>48</v>
      </c>
      <c r="BO182" s="11">
        <v>267</v>
      </c>
      <c r="BP182" s="12">
        <f t="shared" si="3735"/>
        <v>0.46885245901639344</v>
      </c>
      <c r="BQ182" s="11">
        <v>19</v>
      </c>
      <c r="BR182" s="12">
        <f t="shared" si="3736"/>
        <v>6.6433566433566432E-2</v>
      </c>
      <c r="BS182" s="13"/>
      <c r="BT182" s="11"/>
      <c r="BU182" s="39">
        <v>68.181818181818187</v>
      </c>
      <c r="BV182" s="43">
        <v>64.705882352941174</v>
      </c>
      <c r="BW182" s="10"/>
      <c r="BX182" s="11"/>
      <c r="BY182" s="74">
        <f t="shared" si="3794"/>
        <v>0</v>
      </c>
      <c r="BZ182" s="74">
        <f t="shared" si="3794"/>
        <v>0</v>
      </c>
      <c r="CA182" s="11"/>
      <c r="CB182" s="12" t="e">
        <f t="shared" si="3738"/>
        <v>#DIV/0!</v>
      </c>
      <c r="CC182" s="11"/>
      <c r="CD182" s="12" t="e">
        <f t="shared" si="3739"/>
        <v>#DIV/0!</v>
      </c>
      <c r="CE182" s="13"/>
      <c r="CF182" s="11"/>
      <c r="CG182" s="39"/>
      <c r="CH182" s="43"/>
      <c r="CI182" s="10"/>
      <c r="CJ182" s="11"/>
      <c r="CK182" s="74">
        <f t="shared" si="3795"/>
        <v>0</v>
      </c>
      <c r="CL182" s="74">
        <f t="shared" si="3795"/>
        <v>0</v>
      </c>
      <c r="CM182" s="11"/>
      <c r="CN182" s="12" t="e">
        <f t="shared" si="3741"/>
        <v>#DIV/0!</v>
      </c>
      <c r="CO182" s="11"/>
      <c r="CP182" s="12" t="e">
        <f t="shared" si="3742"/>
        <v>#DIV/0!</v>
      </c>
      <c r="CQ182" s="13"/>
      <c r="CR182" s="11"/>
      <c r="CS182" s="39"/>
      <c r="CT182" s="43"/>
      <c r="CU182" s="10"/>
      <c r="CV182" s="11"/>
      <c r="CW182" s="74">
        <f t="shared" si="3796"/>
        <v>0</v>
      </c>
      <c r="CX182" s="74">
        <f t="shared" si="3796"/>
        <v>0</v>
      </c>
      <c r="CY182" s="11"/>
      <c r="CZ182" s="12" t="e">
        <f t="shared" si="3744"/>
        <v>#DIV/0!</v>
      </c>
      <c r="DA182" s="11"/>
      <c r="DB182" s="12" t="e">
        <f t="shared" si="3745"/>
        <v>#DIV/0!</v>
      </c>
      <c r="DC182" s="13"/>
      <c r="DD182" s="11"/>
      <c r="DE182" s="39"/>
      <c r="DF182" s="43"/>
      <c r="DG182" s="10"/>
      <c r="DH182" s="11"/>
      <c r="DI182" s="74">
        <f t="shared" si="3797"/>
        <v>0</v>
      </c>
      <c r="DJ182" s="74">
        <f t="shared" si="3797"/>
        <v>0</v>
      </c>
      <c r="DK182" s="11"/>
      <c r="DL182" s="12" t="e">
        <f t="shared" si="3747"/>
        <v>#DIV/0!</v>
      </c>
      <c r="DM182" s="11"/>
      <c r="DN182" s="12" t="e">
        <f t="shared" si="3748"/>
        <v>#DIV/0!</v>
      </c>
      <c r="DO182" s="13"/>
      <c r="DP182" s="11"/>
      <c r="DQ182" s="39"/>
      <c r="DR182" s="43"/>
      <c r="DS182" s="10"/>
      <c r="DT182" s="11"/>
      <c r="DU182" s="74">
        <f t="shared" si="3798"/>
        <v>0</v>
      </c>
      <c r="DV182" s="74">
        <f t="shared" si="3798"/>
        <v>0</v>
      </c>
      <c r="DW182" s="11"/>
      <c r="DX182" s="12" t="e">
        <f t="shared" si="3750"/>
        <v>#DIV/0!</v>
      </c>
      <c r="DY182" s="11"/>
      <c r="DZ182" s="12" t="e">
        <f t="shared" si="3751"/>
        <v>#DIV/0!</v>
      </c>
      <c r="EA182" s="13"/>
      <c r="EB182" s="11"/>
      <c r="EC182" s="39"/>
      <c r="ED182" s="43"/>
      <c r="EE182" s="10"/>
      <c r="EF182" s="11"/>
      <c r="EG182" s="74">
        <f t="shared" si="3799"/>
        <v>0</v>
      </c>
      <c r="EH182" s="74">
        <f t="shared" si="3799"/>
        <v>0</v>
      </c>
      <c r="EI182" s="11"/>
      <c r="EJ182" s="12" t="e">
        <f t="shared" si="3753"/>
        <v>#DIV/0!</v>
      </c>
      <c r="EK182" s="11"/>
      <c r="EL182" s="12" t="e">
        <f t="shared" si="3754"/>
        <v>#DIV/0!</v>
      </c>
      <c r="EM182" s="13"/>
      <c r="EN182" s="11"/>
      <c r="EO182" s="39"/>
      <c r="EP182" s="43"/>
      <c r="EQ182" s="10"/>
      <c r="ER182" s="11"/>
      <c r="ES182" s="74">
        <f t="shared" si="3800"/>
        <v>0</v>
      </c>
      <c r="ET182" s="74">
        <f t="shared" si="3800"/>
        <v>0</v>
      </c>
      <c r="EU182" s="11"/>
      <c r="EV182" s="12" t="e">
        <f t="shared" si="3756"/>
        <v>#DIV/0!</v>
      </c>
      <c r="EW182" s="11"/>
      <c r="EX182" s="12" t="e">
        <f t="shared" si="3757"/>
        <v>#DIV/0!</v>
      </c>
      <c r="EY182" s="13"/>
      <c r="EZ182" s="11"/>
      <c r="FA182" s="39"/>
      <c r="FB182" s="43"/>
      <c r="FC182" s="10"/>
      <c r="FD182" s="11"/>
      <c r="FE182" s="74">
        <f t="shared" si="3801"/>
        <v>0</v>
      </c>
      <c r="FF182" s="74">
        <f t="shared" si="3801"/>
        <v>0</v>
      </c>
      <c r="FG182" s="11"/>
      <c r="FH182" s="12" t="e">
        <f t="shared" si="3759"/>
        <v>#DIV/0!</v>
      </c>
      <c r="FI182" s="11"/>
      <c r="FJ182" s="12" t="e">
        <f t="shared" si="3760"/>
        <v>#DIV/0!</v>
      </c>
      <c r="FK182" s="13"/>
      <c r="FL182" s="11"/>
      <c r="FM182" s="39"/>
      <c r="FN182" s="43"/>
      <c r="FO182" s="10"/>
      <c r="FP182" s="11"/>
      <c r="FQ182" s="74">
        <f t="shared" si="3802"/>
        <v>0</v>
      </c>
      <c r="FR182" s="74">
        <f t="shared" si="3802"/>
        <v>0</v>
      </c>
      <c r="FS182" s="11"/>
      <c r="FT182" s="12" t="e">
        <f t="shared" si="3762"/>
        <v>#DIV/0!</v>
      </c>
      <c r="FU182" s="11"/>
      <c r="FV182" s="12" t="e">
        <f t="shared" si="3763"/>
        <v>#DIV/0!</v>
      </c>
      <c r="FW182" s="13"/>
      <c r="FX182" s="11"/>
      <c r="FY182" s="39"/>
      <c r="FZ182" s="43"/>
      <c r="GA182" s="10"/>
      <c r="GB182" s="11"/>
      <c r="GC182" s="74">
        <f t="shared" si="3803"/>
        <v>0</v>
      </c>
      <c r="GD182" s="74">
        <f t="shared" si="3803"/>
        <v>0</v>
      </c>
      <c r="GE182" s="11"/>
      <c r="GF182" s="12" t="e">
        <f t="shared" si="3765"/>
        <v>#DIV/0!</v>
      </c>
      <c r="GG182" s="11"/>
      <c r="GH182" s="12" t="e">
        <f t="shared" si="3766"/>
        <v>#DIV/0!</v>
      </c>
      <c r="GI182" s="13"/>
      <c r="GJ182" s="11"/>
      <c r="GK182" s="39"/>
      <c r="GL182" s="43"/>
      <c r="GM182" s="10"/>
      <c r="GN182" s="11"/>
      <c r="GO182" s="74">
        <f t="shared" si="3804"/>
        <v>0</v>
      </c>
      <c r="GP182" s="74">
        <f t="shared" si="3804"/>
        <v>0</v>
      </c>
      <c r="GQ182" s="11"/>
      <c r="GR182" s="12" t="e">
        <f t="shared" si="3768"/>
        <v>#DIV/0!</v>
      </c>
      <c r="GS182" s="11"/>
      <c r="GT182" s="12" t="e">
        <f t="shared" si="3769"/>
        <v>#DIV/0!</v>
      </c>
      <c r="GU182" s="13"/>
      <c r="GV182" s="11"/>
      <c r="GW182" s="39"/>
      <c r="GX182" s="43"/>
      <c r="GY182" s="10"/>
      <c r="GZ182" s="11"/>
      <c r="HA182" s="74">
        <f t="shared" si="3805"/>
        <v>0</v>
      </c>
      <c r="HB182" s="74">
        <f t="shared" si="3805"/>
        <v>0</v>
      </c>
      <c r="HC182" s="11"/>
      <c r="HD182" s="12" t="e">
        <f t="shared" si="3771"/>
        <v>#DIV/0!</v>
      </c>
      <c r="HE182" s="11"/>
      <c r="HF182" s="12" t="e">
        <f t="shared" si="3772"/>
        <v>#DIV/0!</v>
      </c>
      <c r="HG182" s="13"/>
      <c r="HH182" s="11"/>
      <c r="HI182" s="39"/>
      <c r="HJ182" s="43"/>
      <c r="HK182" s="10">
        <f t="shared" si="3773"/>
        <v>7</v>
      </c>
      <c r="HL182" s="11">
        <f t="shared" si="3774"/>
        <v>1</v>
      </c>
      <c r="HM182" s="11">
        <f t="shared" si="3775"/>
        <v>3172</v>
      </c>
      <c r="HN182" s="11">
        <f t="shared" si="3776"/>
        <v>246</v>
      </c>
      <c r="HO182" s="11">
        <f t="shared" si="3777"/>
        <v>1537</v>
      </c>
      <c r="HP182" s="202">
        <f t="shared" si="3778"/>
        <v>0.48455233291298866</v>
      </c>
      <c r="HQ182" s="15">
        <f t="shared" si="3779"/>
        <v>103</v>
      </c>
      <c r="HR182" s="12">
        <f t="shared" si="3780"/>
        <v>6.7013662979830843E-2</v>
      </c>
      <c r="HS182" s="16">
        <v>71.099999999999994</v>
      </c>
      <c r="HT182" s="17">
        <v>1385</v>
      </c>
      <c r="HU182" s="16">
        <f t="shared" si="3781"/>
        <v>90.110605074821081</v>
      </c>
      <c r="HV182" s="23">
        <v>70.319634703196343</v>
      </c>
      <c r="HW182" s="22">
        <v>63.953488372093027</v>
      </c>
    </row>
    <row r="183" spans="1:231" ht="19.5" thickBot="1" x14ac:dyDescent="0.3">
      <c r="A183" s="211"/>
      <c r="B183" s="42"/>
      <c r="C183" s="26">
        <f t="shared" ref="C183:D183" si="3806">SUM(C176:C182)</f>
        <v>2</v>
      </c>
      <c r="D183" s="27">
        <f t="shared" si="3806"/>
        <v>1</v>
      </c>
      <c r="E183" s="27"/>
      <c r="F183" s="27"/>
      <c r="G183" s="27">
        <f t="shared" ref="G183" si="3807">SUM(G176:G182)</f>
        <v>2060</v>
      </c>
      <c r="H183" s="28">
        <f t="shared" ref="H183" si="3808">((G183+I183)/7)/E182</f>
        <v>0.51144688644688652</v>
      </c>
      <c r="I183" s="27">
        <f t="shared" ref="I183" si="3809">SUM(I176:I182)</f>
        <v>174</v>
      </c>
      <c r="J183" s="28">
        <f t="shared" ref="J183" si="3810">(I183/(I183+G183))</f>
        <v>7.7887197851387646E-2</v>
      </c>
      <c r="K183" s="27"/>
      <c r="L183" s="27"/>
      <c r="M183" s="29">
        <f t="shared" ref="M183:N183" si="3811">M181/M180*100-100</f>
        <v>12.750627587780784</v>
      </c>
      <c r="N183" s="72">
        <f t="shared" si="3811"/>
        <v>1.9686123348017617</v>
      </c>
      <c r="O183" s="26">
        <f t="shared" ref="O183:P183" si="3812">SUM(O176:O182)</f>
        <v>0</v>
      </c>
      <c r="P183" s="27">
        <f t="shared" si="3812"/>
        <v>0</v>
      </c>
      <c r="Q183" s="27"/>
      <c r="R183" s="27"/>
      <c r="S183" s="27">
        <f t="shared" si="3606"/>
        <v>2049</v>
      </c>
      <c r="T183" s="28">
        <f t="shared" ref="T183" si="3813">((S183+U183)/7)/Q182</f>
        <v>0.54206760424376998</v>
      </c>
      <c r="U183" s="27">
        <f t="shared" si="3608"/>
        <v>148</v>
      </c>
      <c r="V183" s="28">
        <f t="shared" ref="V183" si="3814">(U183/(U183+S183))</f>
        <v>6.736458807464725E-2</v>
      </c>
      <c r="W183" s="27"/>
      <c r="X183" s="27"/>
      <c r="Y183" s="29">
        <f t="shared" ref="Y183:Z183" si="3815">Y181/Y180*100-100</f>
        <v>19.711731774457945</v>
      </c>
      <c r="Z183" s="72">
        <f t="shared" si="3815"/>
        <v>7.3100220264317102</v>
      </c>
      <c r="AA183" s="26">
        <f t="shared" ref="AA183:AB183" si="3816">SUM(AA176:AA182)</f>
        <v>2</v>
      </c>
      <c r="AB183" s="27">
        <f t="shared" si="3816"/>
        <v>1</v>
      </c>
      <c r="AC183" s="27"/>
      <c r="AD183" s="27"/>
      <c r="AE183" s="27">
        <f t="shared" si="3612"/>
        <v>1997</v>
      </c>
      <c r="AF183" s="28">
        <f t="shared" ref="AF183" si="3817">((AE183+AG183)/7)/AC182</f>
        <v>0.50117096018735363</v>
      </c>
      <c r="AG183" s="27">
        <f t="shared" si="3614"/>
        <v>143</v>
      </c>
      <c r="AH183" s="28">
        <f t="shared" ref="AH183" si="3818">(AG183/(AG183+AE183))</f>
        <v>6.6822429906542052E-2</v>
      </c>
      <c r="AI183" s="27"/>
      <c r="AJ183" s="27"/>
      <c r="AK183" s="29">
        <f t="shared" ref="AK183:AL183" si="3819">AK181/AK180*100-100</f>
        <v>10.117224954378145</v>
      </c>
      <c r="AL183" s="72">
        <f t="shared" si="3819"/>
        <v>9.1629955947136494</v>
      </c>
      <c r="AM183" s="26">
        <f t="shared" ref="AM183:AN183" si="3820">SUM(AM176:AM182)</f>
        <v>11</v>
      </c>
      <c r="AN183" s="27">
        <f t="shared" si="3820"/>
        <v>0</v>
      </c>
      <c r="AO183" s="27"/>
      <c r="AP183" s="27"/>
      <c r="AQ183" s="27">
        <f t="shared" si="3618"/>
        <v>366</v>
      </c>
      <c r="AR183" s="28">
        <f t="shared" ref="AR183" si="3821">((AQ183+AS183)/7)/AO182</f>
        <v>0.43853820598006643</v>
      </c>
      <c r="AS183" s="27">
        <f t="shared" si="3620"/>
        <v>30</v>
      </c>
      <c r="AT183" s="28">
        <f t="shared" ref="AT183" si="3822">(AS183/(AS183+AQ183))</f>
        <v>7.575757575757576E-2</v>
      </c>
      <c r="AU183" s="27"/>
      <c r="AV183" s="27"/>
      <c r="AW183" s="29">
        <f t="shared" ref="AW183:AX183" si="3823">AW181/AW180*100-100</f>
        <v>11.865336111415729</v>
      </c>
      <c r="AX183" s="72">
        <f t="shared" si="3823"/>
        <v>3.0837004405286308</v>
      </c>
      <c r="AY183" s="26">
        <f t="shared" ref="AY183:AZ183" si="3824">SUM(AY176:AY182)</f>
        <v>2</v>
      </c>
      <c r="AZ183" s="27">
        <f t="shared" si="3824"/>
        <v>0</v>
      </c>
      <c r="BA183" s="27"/>
      <c r="BB183" s="27"/>
      <c r="BC183" s="27">
        <f t="shared" si="3624"/>
        <v>1931</v>
      </c>
      <c r="BD183" s="28">
        <f t="shared" ref="BD183" si="3825">((BC183+BE183)/7)/BA182</f>
        <v>0.47626728110599076</v>
      </c>
      <c r="BE183" s="27">
        <f t="shared" si="3626"/>
        <v>136</v>
      </c>
      <c r="BF183" s="28">
        <f t="shared" ref="BF183" si="3826">(BE183/(BE183+BC183))</f>
        <v>6.5795839380745041E-2</v>
      </c>
      <c r="BG183" s="27"/>
      <c r="BH183" s="27"/>
      <c r="BI183" s="29">
        <f t="shared" ref="BI183:BJ183" si="3827">BI181/BI180*100-100</f>
        <v>14.697479525109514</v>
      </c>
      <c r="BJ183" s="72">
        <f t="shared" si="3827"/>
        <v>9.4860499265785734</v>
      </c>
      <c r="BK183" s="26">
        <f t="shared" ref="BK183:BL183" si="3828">SUM(BK176:BK182)</f>
        <v>2</v>
      </c>
      <c r="BL183" s="27">
        <f t="shared" si="3828"/>
        <v>0</v>
      </c>
      <c r="BM183" s="27"/>
      <c r="BN183" s="27"/>
      <c r="BO183" s="27">
        <f t="shared" si="3630"/>
        <v>1872</v>
      </c>
      <c r="BP183" s="28">
        <f t="shared" ref="BP183" si="3829">((BO183+BQ183)/7)/BM182</f>
        <v>0.46416861826697897</v>
      </c>
      <c r="BQ183" s="27">
        <f t="shared" si="3632"/>
        <v>110</v>
      </c>
      <c r="BR183" s="28">
        <f t="shared" ref="BR183" si="3830">(BQ183/(BQ183+BO183))</f>
        <v>5.5499495459132187E-2</v>
      </c>
      <c r="BS183" s="27"/>
      <c r="BT183" s="27"/>
      <c r="BU183" s="29">
        <f t="shared" ref="BU183:BV183" si="3831">BU181/BU180*100-100</f>
        <v>13.18675293343567</v>
      </c>
      <c r="BV183" s="72">
        <f t="shared" si="3831"/>
        <v>13.138118683596772</v>
      </c>
      <c r="BW183" s="26">
        <f t="shared" ref="BW183:BX183" si="3832">SUM(BW176:BW182)</f>
        <v>0</v>
      </c>
      <c r="BX183" s="27">
        <f t="shared" si="3832"/>
        <v>0</v>
      </c>
      <c r="BY183" s="27"/>
      <c r="BZ183" s="27"/>
      <c r="CA183" s="27">
        <f t="shared" ref="CA183" si="3833">SUM(CA176:CA182)</f>
        <v>0</v>
      </c>
      <c r="CB183" s="28" t="e">
        <f t="shared" ref="CB183" si="3834">((CA183+CC183)/7)/BY182</f>
        <v>#DIV/0!</v>
      </c>
      <c r="CC183" s="27">
        <f t="shared" ref="CC183" si="3835">SUM(CC176:CC182)</f>
        <v>0</v>
      </c>
      <c r="CD183" s="28" t="e">
        <f t="shared" ref="CD183" si="3836">(CC183/(CC183+CA183))</f>
        <v>#DIV/0!</v>
      </c>
      <c r="CE183" s="27"/>
      <c r="CF183" s="27"/>
      <c r="CG183" s="29" t="e">
        <f t="shared" ref="CG183:CH183" si="3837">CG181/CG180*100-100</f>
        <v>#DIV/0!</v>
      </c>
      <c r="CH183" s="72" t="e">
        <f t="shared" si="3837"/>
        <v>#DIV/0!</v>
      </c>
      <c r="CI183" s="26">
        <f t="shared" ref="CI183:CJ183" si="3838">SUM(CI176:CI182)</f>
        <v>0</v>
      </c>
      <c r="CJ183" s="27">
        <f t="shared" si="3838"/>
        <v>0</v>
      </c>
      <c r="CK183" s="27"/>
      <c r="CL183" s="27"/>
      <c r="CM183" s="27">
        <f t="shared" ref="CM183" si="3839">SUM(CM176:CM182)</f>
        <v>0</v>
      </c>
      <c r="CN183" s="28" t="e">
        <f t="shared" ref="CN183" si="3840">((CM183+CO183)/7)/CK182</f>
        <v>#DIV/0!</v>
      </c>
      <c r="CO183" s="27">
        <f t="shared" ref="CO183" si="3841">SUM(CO176:CO182)</f>
        <v>0</v>
      </c>
      <c r="CP183" s="28" t="e">
        <f t="shared" ref="CP183" si="3842">(CO183/(CO183+CM183))</f>
        <v>#DIV/0!</v>
      </c>
      <c r="CQ183" s="27"/>
      <c r="CR183" s="27"/>
      <c r="CS183" s="29" t="e">
        <f t="shared" ref="CS183:CT183" si="3843">CS181/CS180*100-100</f>
        <v>#DIV/0!</v>
      </c>
      <c r="CT183" s="72" t="e">
        <f t="shared" si="3843"/>
        <v>#DIV/0!</v>
      </c>
      <c r="CU183" s="26">
        <f t="shared" ref="CU183:CV183" si="3844">SUM(CU176:CU182)</f>
        <v>0</v>
      </c>
      <c r="CV183" s="27">
        <f t="shared" si="3844"/>
        <v>0</v>
      </c>
      <c r="CW183" s="27"/>
      <c r="CX183" s="27"/>
      <c r="CY183" s="27">
        <f t="shared" ref="CY183" si="3845">SUM(CY176:CY182)</f>
        <v>0</v>
      </c>
      <c r="CZ183" s="28" t="e">
        <f t="shared" ref="CZ183" si="3846">((CY183+DA183)/7)/CW182</f>
        <v>#DIV/0!</v>
      </c>
      <c r="DA183" s="27">
        <f t="shared" ref="DA183" si="3847">SUM(DA176:DA182)</f>
        <v>0</v>
      </c>
      <c r="DB183" s="28" t="e">
        <f t="shared" ref="DB183" si="3848">(DA183/(DA183+CY183))</f>
        <v>#DIV/0!</v>
      </c>
      <c r="DC183" s="27"/>
      <c r="DD183" s="27"/>
      <c r="DE183" s="29" t="e">
        <f t="shared" ref="DE183:DF183" si="3849">DE181/DE180*100-100</f>
        <v>#DIV/0!</v>
      </c>
      <c r="DF183" s="72" t="e">
        <f t="shared" si="3849"/>
        <v>#DIV/0!</v>
      </c>
      <c r="DG183" s="26">
        <f t="shared" ref="DG183:DH183" si="3850">SUM(DG176:DG182)</f>
        <v>0</v>
      </c>
      <c r="DH183" s="27">
        <f t="shared" si="3850"/>
        <v>0</v>
      </c>
      <c r="DI183" s="27"/>
      <c r="DJ183" s="27"/>
      <c r="DK183" s="27">
        <f t="shared" ref="DK183" si="3851">SUM(DK176:DK182)</f>
        <v>0</v>
      </c>
      <c r="DL183" s="28" t="e">
        <f t="shared" ref="DL183" si="3852">((DK183+DM183)/7)/DI182</f>
        <v>#DIV/0!</v>
      </c>
      <c r="DM183" s="27">
        <f t="shared" ref="DM183" si="3853">SUM(DM176:DM182)</f>
        <v>0</v>
      </c>
      <c r="DN183" s="28" t="e">
        <f t="shared" ref="DN183" si="3854">(DM183/(DM183+DK183))</f>
        <v>#DIV/0!</v>
      </c>
      <c r="DO183" s="27"/>
      <c r="DP183" s="27"/>
      <c r="DQ183" s="29" t="e">
        <f t="shared" ref="DQ183:DR183" si="3855">DQ181/DQ180*100-100</f>
        <v>#DIV/0!</v>
      </c>
      <c r="DR183" s="72" t="e">
        <f t="shared" si="3855"/>
        <v>#DIV/0!</v>
      </c>
      <c r="DS183" s="26">
        <f t="shared" ref="DS183:DT183" si="3856">SUM(DS176:DS182)</f>
        <v>0</v>
      </c>
      <c r="DT183" s="27">
        <f t="shared" si="3856"/>
        <v>0</v>
      </c>
      <c r="DU183" s="27"/>
      <c r="DV183" s="27"/>
      <c r="DW183" s="27">
        <f t="shared" ref="DW183" si="3857">SUM(DW176:DW182)</f>
        <v>0</v>
      </c>
      <c r="DX183" s="28" t="e">
        <f t="shared" ref="DX183" si="3858">((DW183+DY183)/7)/DU182</f>
        <v>#DIV/0!</v>
      </c>
      <c r="DY183" s="27">
        <f t="shared" ref="DY183" si="3859">SUM(DY176:DY182)</f>
        <v>0</v>
      </c>
      <c r="DZ183" s="28" t="e">
        <f t="shared" ref="DZ183" si="3860">(DY183/(DY183+DW183))</f>
        <v>#DIV/0!</v>
      </c>
      <c r="EA183" s="27"/>
      <c r="EB183" s="27"/>
      <c r="EC183" s="29" t="e">
        <f t="shared" ref="EC183:ED183" si="3861">EC181/EC180*100-100</f>
        <v>#DIV/0!</v>
      </c>
      <c r="ED183" s="72" t="e">
        <f t="shared" si="3861"/>
        <v>#DIV/0!</v>
      </c>
      <c r="EE183" s="26">
        <f t="shared" ref="EE183:EF183" si="3862">SUM(EE176:EE182)</f>
        <v>0</v>
      </c>
      <c r="EF183" s="27">
        <f t="shared" si="3862"/>
        <v>0</v>
      </c>
      <c r="EG183" s="27"/>
      <c r="EH183" s="27"/>
      <c r="EI183" s="27">
        <f t="shared" ref="EI183" si="3863">SUM(EI176:EI182)</f>
        <v>0</v>
      </c>
      <c r="EJ183" s="28" t="e">
        <f t="shared" ref="EJ183" si="3864">((EI183+EK183)/7)/EG182</f>
        <v>#DIV/0!</v>
      </c>
      <c r="EK183" s="27">
        <f t="shared" ref="EK183" si="3865">SUM(EK176:EK182)</f>
        <v>0</v>
      </c>
      <c r="EL183" s="28" t="e">
        <f t="shared" ref="EL183" si="3866">(EK183/(EK183+EI183))</f>
        <v>#DIV/0!</v>
      </c>
      <c r="EM183" s="27"/>
      <c r="EN183" s="27"/>
      <c r="EO183" s="29" t="e">
        <f t="shared" ref="EO183:EP183" si="3867">EO181/EO180*100-100</f>
        <v>#DIV/0!</v>
      </c>
      <c r="EP183" s="72" t="e">
        <f t="shared" si="3867"/>
        <v>#DIV/0!</v>
      </c>
      <c r="EQ183" s="26">
        <f t="shared" ref="EQ183:ER183" si="3868">SUM(EQ176:EQ182)</f>
        <v>0</v>
      </c>
      <c r="ER183" s="27">
        <f t="shared" si="3868"/>
        <v>0</v>
      </c>
      <c r="ES183" s="27"/>
      <c r="ET183" s="27"/>
      <c r="EU183" s="27">
        <f t="shared" ref="EU183" si="3869">SUM(EU176:EU182)</f>
        <v>0</v>
      </c>
      <c r="EV183" s="28" t="e">
        <f t="shared" ref="EV183" si="3870">((EU183+EW183)/7)/ES182</f>
        <v>#DIV/0!</v>
      </c>
      <c r="EW183" s="27">
        <f t="shared" ref="EW183" si="3871">SUM(EW176:EW182)</f>
        <v>0</v>
      </c>
      <c r="EX183" s="28" t="e">
        <f t="shared" ref="EX183" si="3872">(EW183/(EW183+EU183))</f>
        <v>#DIV/0!</v>
      </c>
      <c r="EY183" s="27"/>
      <c r="EZ183" s="27"/>
      <c r="FA183" s="29" t="e">
        <f t="shared" ref="FA183:FB183" si="3873">FA181/FA180*100-100</f>
        <v>#DIV/0!</v>
      </c>
      <c r="FB183" s="72" t="e">
        <f t="shared" si="3873"/>
        <v>#DIV/0!</v>
      </c>
      <c r="FC183" s="26">
        <f t="shared" ref="FC183:FD183" si="3874">SUM(FC176:FC182)</f>
        <v>0</v>
      </c>
      <c r="FD183" s="27">
        <f t="shared" si="3874"/>
        <v>0</v>
      </c>
      <c r="FE183" s="27"/>
      <c r="FF183" s="27"/>
      <c r="FG183" s="27">
        <f t="shared" ref="FG183" si="3875">SUM(FG176:FG182)</f>
        <v>0</v>
      </c>
      <c r="FH183" s="28" t="e">
        <f t="shared" ref="FH183" si="3876">((FG183+FI183)/7)/FE182</f>
        <v>#DIV/0!</v>
      </c>
      <c r="FI183" s="27">
        <f t="shared" ref="FI183" si="3877">SUM(FI176:FI182)</f>
        <v>0</v>
      </c>
      <c r="FJ183" s="28" t="e">
        <f t="shared" ref="FJ183" si="3878">(FI183/(FI183+FG183))</f>
        <v>#DIV/0!</v>
      </c>
      <c r="FK183" s="27"/>
      <c r="FL183" s="27"/>
      <c r="FM183" s="29" t="e">
        <f t="shared" ref="FM183:FN183" si="3879">FM181/FM180*100-100</f>
        <v>#DIV/0!</v>
      </c>
      <c r="FN183" s="72" t="e">
        <f t="shared" si="3879"/>
        <v>#DIV/0!</v>
      </c>
      <c r="FO183" s="26">
        <f t="shared" ref="FO183:FP183" si="3880">SUM(FO176:FO182)</f>
        <v>0</v>
      </c>
      <c r="FP183" s="27">
        <f t="shared" si="3880"/>
        <v>0</v>
      </c>
      <c r="FQ183" s="27"/>
      <c r="FR183" s="27"/>
      <c r="FS183" s="27">
        <f t="shared" ref="FS183" si="3881">SUM(FS176:FS182)</f>
        <v>0</v>
      </c>
      <c r="FT183" s="28" t="e">
        <f t="shared" ref="FT183" si="3882">((FS183+FU183)/7)/FQ182</f>
        <v>#DIV/0!</v>
      </c>
      <c r="FU183" s="27">
        <f t="shared" ref="FU183" si="3883">SUM(FU176:FU182)</f>
        <v>0</v>
      </c>
      <c r="FV183" s="28" t="e">
        <f t="shared" ref="FV183" si="3884">(FU183/(FU183+FS183))</f>
        <v>#DIV/0!</v>
      </c>
      <c r="FW183" s="27"/>
      <c r="FX183" s="27"/>
      <c r="FY183" s="29" t="e">
        <f t="shared" ref="FY183:FZ183" si="3885">FY181/FY180*100-100</f>
        <v>#DIV/0!</v>
      </c>
      <c r="FZ183" s="72" t="e">
        <f t="shared" si="3885"/>
        <v>#DIV/0!</v>
      </c>
      <c r="GA183" s="26">
        <f t="shared" ref="GA183:GB183" si="3886">SUM(GA176:GA182)</f>
        <v>0</v>
      </c>
      <c r="GB183" s="27">
        <f t="shared" si="3886"/>
        <v>0</v>
      </c>
      <c r="GC183" s="27"/>
      <c r="GD183" s="27"/>
      <c r="GE183" s="27">
        <f t="shared" ref="GE183" si="3887">SUM(GE176:GE182)</f>
        <v>0</v>
      </c>
      <c r="GF183" s="28" t="e">
        <f t="shared" ref="GF183" si="3888">((GE183+GG183)/7)/GC182</f>
        <v>#DIV/0!</v>
      </c>
      <c r="GG183" s="27">
        <f t="shared" ref="GG183" si="3889">SUM(GG176:GG182)</f>
        <v>0</v>
      </c>
      <c r="GH183" s="28" t="e">
        <f t="shared" ref="GH183" si="3890">(GG183/(GG183+GE183))</f>
        <v>#DIV/0!</v>
      </c>
      <c r="GI183" s="27"/>
      <c r="GJ183" s="27"/>
      <c r="GK183" s="29" t="e">
        <f t="shared" ref="GK183:GL183" si="3891">GK181/GK180*100-100</f>
        <v>#DIV/0!</v>
      </c>
      <c r="GL183" s="72" t="e">
        <f t="shared" si="3891"/>
        <v>#DIV/0!</v>
      </c>
      <c r="GM183" s="26">
        <f t="shared" ref="GM183:GN183" si="3892">SUM(GM176:GM182)</f>
        <v>0</v>
      </c>
      <c r="GN183" s="27">
        <f t="shared" si="3892"/>
        <v>0</v>
      </c>
      <c r="GO183" s="27"/>
      <c r="GP183" s="27"/>
      <c r="GQ183" s="27">
        <f t="shared" ref="GQ183" si="3893">SUM(GQ176:GQ182)</f>
        <v>0</v>
      </c>
      <c r="GR183" s="28" t="e">
        <f t="shared" ref="GR183" si="3894">((GQ183+GS183)/7)/GO182</f>
        <v>#DIV/0!</v>
      </c>
      <c r="GS183" s="27">
        <f t="shared" ref="GS183" si="3895">SUM(GS176:GS182)</f>
        <v>0</v>
      </c>
      <c r="GT183" s="28" t="e">
        <f t="shared" ref="GT183" si="3896">(GS183/(GS183+GQ183))</f>
        <v>#DIV/0!</v>
      </c>
      <c r="GU183" s="27"/>
      <c r="GV183" s="27"/>
      <c r="GW183" s="29" t="e">
        <f t="shared" ref="GW183:GX183" si="3897">GW181/GW180*100-100</f>
        <v>#DIV/0!</v>
      </c>
      <c r="GX183" s="72" t="e">
        <f t="shared" si="3897"/>
        <v>#DIV/0!</v>
      </c>
      <c r="GY183" s="26">
        <f t="shared" ref="GY183:GZ183" si="3898">SUM(GY176:GY182)</f>
        <v>0</v>
      </c>
      <c r="GZ183" s="27">
        <f t="shared" si="3898"/>
        <v>0</v>
      </c>
      <c r="HA183" s="27"/>
      <c r="HB183" s="27"/>
      <c r="HC183" s="27">
        <f t="shared" ref="HC183" si="3899">SUM(HC176:HC182)</f>
        <v>0</v>
      </c>
      <c r="HD183" s="28" t="e">
        <f t="shared" ref="HD183" si="3900">((HC183+HE183)/7)/HA182</f>
        <v>#DIV/0!</v>
      </c>
      <c r="HE183" s="27">
        <f t="shared" ref="HE183" si="3901">SUM(HE176:HE182)</f>
        <v>0</v>
      </c>
      <c r="HF183" s="28" t="e">
        <f t="shared" ref="HF183" si="3902">(HE183/(HE183+HC183))</f>
        <v>#DIV/0!</v>
      </c>
      <c r="HG183" s="27"/>
      <c r="HH183" s="27"/>
      <c r="HI183" s="29" t="e">
        <f t="shared" ref="HI183:HJ183" si="3903">HI181/HI180*100-100</f>
        <v>#DIV/0!</v>
      </c>
      <c r="HJ183" s="72" t="e">
        <f t="shared" si="3903"/>
        <v>#DIV/0!</v>
      </c>
      <c r="HK183" s="26">
        <f t="shared" si="3773"/>
        <v>19</v>
      </c>
      <c r="HL183" s="27">
        <f t="shared" si="3774"/>
        <v>2</v>
      </c>
      <c r="HM183" s="27"/>
      <c r="HN183" s="27"/>
      <c r="HO183" s="27">
        <f t="shared" si="3777"/>
        <v>11016</v>
      </c>
      <c r="HP183" s="203">
        <f t="shared" ref="HP183" si="3904">+((HO183)/HM182)/7</f>
        <v>0.49612682399567642</v>
      </c>
      <c r="HQ183" s="62">
        <f t="shared" si="3779"/>
        <v>741</v>
      </c>
      <c r="HR183" s="52">
        <f t="shared" si="3780"/>
        <v>6.7265795206971679E-2</v>
      </c>
      <c r="HS183" s="53">
        <f t="shared" si="3708"/>
        <v>70.228571428571428</v>
      </c>
      <c r="HT183" s="54">
        <f t="shared" si="3709"/>
        <v>9904</v>
      </c>
      <c r="HU183" s="53">
        <f t="shared" si="3710"/>
        <v>89.902759622006741</v>
      </c>
      <c r="HV183" s="63">
        <f t="shared" ref="HV183:HW183" si="3905">HV181/HV180*100-100</f>
        <v>13.857814057757878</v>
      </c>
      <c r="HW183" s="72">
        <f t="shared" si="3905"/>
        <v>7.8270668988833023</v>
      </c>
    </row>
    <row r="184" spans="1:231" ht="19.5" thickBot="1" x14ac:dyDescent="0.3">
      <c r="A184" s="56"/>
      <c r="B184" s="81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5">
        <f t="shared" ref="HK184:HL184" si="3906">HK183/HM173</f>
        <v>5.9542463177687244E-3</v>
      </c>
      <c r="HL184" s="68">
        <f t="shared" si="3906"/>
        <v>8.0645161290322578E-3</v>
      </c>
      <c r="HM184" s="45"/>
      <c r="HN184" s="45"/>
      <c r="HO184" s="45"/>
      <c r="HP184" s="207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210">
        <v>45</v>
      </c>
      <c r="B185" s="73">
        <f t="shared" ref="B185" si="3907">B182+1</f>
        <v>44645</v>
      </c>
      <c r="C185" s="33"/>
      <c r="D185" s="34"/>
      <c r="E185" s="34">
        <f t="shared" ref="E185:F185" si="3908">E182-C185</f>
        <v>624</v>
      </c>
      <c r="F185" s="34">
        <f t="shared" si="3908"/>
        <v>45</v>
      </c>
      <c r="G185" s="34">
        <v>282</v>
      </c>
      <c r="H185" s="35">
        <f t="shared" ref="H185:H191" si="3909">((G185+I185)/E185)</f>
        <v>0.47756410256410259</v>
      </c>
      <c r="I185" s="34">
        <v>16</v>
      </c>
      <c r="J185" s="35">
        <f t="shared" ref="J185:J191" si="3910">I185/(G185+I185)</f>
        <v>5.3691275167785234E-2</v>
      </c>
      <c r="K185" s="36"/>
      <c r="L185" s="34"/>
      <c r="M185" s="34"/>
      <c r="N185" s="37"/>
      <c r="O185" s="33"/>
      <c r="P185" s="34"/>
      <c r="Q185" s="34">
        <f t="shared" ref="Q185" si="3911">Q182-O185</f>
        <v>579</v>
      </c>
      <c r="R185" s="34">
        <f t="shared" ref="R185" si="3912">R182-P185</f>
        <v>47</v>
      </c>
      <c r="S185" s="34">
        <v>277</v>
      </c>
      <c r="T185" s="35">
        <f t="shared" ref="T185:T191" si="3913">((S185+U185)/Q185)</f>
        <v>0.50086355785837655</v>
      </c>
      <c r="U185" s="34">
        <v>13</v>
      </c>
      <c r="V185" s="35">
        <f t="shared" ref="V185:V191" si="3914">U185/(S185+U185)</f>
        <v>4.4827586206896551E-2</v>
      </c>
      <c r="W185" s="36"/>
      <c r="X185" s="34"/>
      <c r="Y185" s="34"/>
      <c r="Z185" s="37"/>
      <c r="AA185" s="33"/>
      <c r="AB185" s="34"/>
      <c r="AC185" s="34">
        <f t="shared" ref="AC185" si="3915">AC182-AA185</f>
        <v>610</v>
      </c>
      <c r="AD185" s="34">
        <f t="shared" ref="AD185" si="3916">AD182-AB185</f>
        <v>47</v>
      </c>
      <c r="AE185" s="34">
        <v>286</v>
      </c>
      <c r="AF185" s="35">
        <f t="shared" ref="AF185:AF191" si="3917">((AE185+AG185)/AC185)</f>
        <v>0.49672131147540982</v>
      </c>
      <c r="AG185" s="34">
        <v>17</v>
      </c>
      <c r="AH185" s="35">
        <f t="shared" ref="AH185:AH191" si="3918">AG185/(AE185+AG185)</f>
        <v>5.6105610561056105E-2</v>
      </c>
      <c r="AI185" s="36"/>
      <c r="AJ185" s="34"/>
      <c r="AK185" s="34"/>
      <c r="AL185" s="37"/>
      <c r="AM185" s="33"/>
      <c r="AN185" s="34"/>
      <c r="AO185" s="34">
        <f t="shared" ref="AO185" si="3919">AO182-AM185</f>
        <v>129</v>
      </c>
      <c r="AP185" s="34">
        <f t="shared" ref="AP185" si="3920">AP182-AN185</f>
        <v>11</v>
      </c>
      <c r="AQ185" s="34">
        <v>47</v>
      </c>
      <c r="AR185" s="35">
        <f t="shared" ref="AR185:AR191" si="3921">((AQ185+AS185)/AO185)</f>
        <v>0.39534883720930231</v>
      </c>
      <c r="AS185" s="34">
        <v>4</v>
      </c>
      <c r="AT185" s="35">
        <f t="shared" ref="AT185:AT191" si="3922">AS185/(AQ185+AS185)</f>
        <v>7.8431372549019607E-2</v>
      </c>
      <c r="AU185" s="36"/>
      <c r="AV185" s="34"/>
      <c r="AW185" s="34"/>
      <c r="AX185" s="37"/>
      <c r="AY185" s="33">
        <v>1</v>
      </c>
      <c r="AZ185" s="34"/>
      <c r="BA185" s="34">
        <f t="shared" ref="BA185" si="3923">BA182-AY185</f>
        <v>619</v>
      </c>
      <c r="BB185" s="34">
        <f t="shared" ref="BB185" si="3924">BB182-AZ185</f>
        <v>48</v>
      </c>
      <c r="BC185" s="34">
        <v>304</v>
      </c>
      <c r="BD185" s="35">
        <f t="shared" ref="BD185:BD191" si="3925">((BC185+BE185)/BA185)</f>
        <v>0.51696284329563813</v>
      </c>
      <c r="BE185" s="34">
        <v>16</v>
      </c>
      <c r="BF185" s="35">
        <f t="shared" ref="BF185:BF191" si="3926">BE185/(BC185+BE185)</f>
        <v>0.05</v>
      </c>
      <c r="BG185" s="36"/>
      <c r="BH185" s="34"/>
      <c r="BI185" s="34"/>
      <c r="BJ185" s="37"/>
      <c r="BK185" s="33"/>
      <c r="BL185" s="34"/>
      <c r="BM185" s="34">
        <f t="shared" ref="BM185" si="3927">BM182-BK185</f>
        <v>610</v>
      </c>
      <c r="BN185" s="34">
        <f t="shared" ref="BN185" si="3928">BN182-BL185</f>
        <v>48</v>
      </c>
      <c r="BO185" s="34">
        <v>257</v>
      </c>
      <c r="BP185" s="35">
        <f t="shared" ref="BP185:BP191" si="3929">((BO185+BQ185)/BM185)</f>
        <v>0.44426229508196724</v>
      </c>
      <c r="BQ185" s="34">
        <v>14</v>
      </c>
      <c r="BR185" s="35">
        <f t="shared" ref="BR185:BR191" si="3930">BQ185/(BO185+BQ185)</f>
        <v>5.1660516605166053E-2</v>
      </c>
      <c r="BS185" s="36"/>
      <c r="BT185" s="34"/>
      <c r="BU185" s="34"/>
      <c r="BV185" s="37"/>
      <c r="BW185" s="33"/>
      <c r="BX185" s="34"/>
      <c r="BY185" s="34">
        <f t="shared" ref="BY185:BZ185" si="3931">BY182-BW185</f>
        <v>0</v>
      </c>
      <c r="BZ185" s="34">
        <f t="shared" si="3931"/>
        <v>0</v>
      </c>
      <c r="CA185" s="34"/>
      <c r="CB185" s="35" t="e">
        <f t="shared" ref="CB185:CB191" si="3932">((CA185+CC185)/BY185)</f>
        <v>#DIV/0!</v>
      </c>
      <c r="CC185" s="34"/>
      <c r="CD185" s="35" t="e">
        <f t="shared" ref="CD185:CD191" si="3933">CC185/(CA185+CC185)</f>
        <v>#DIV/0!</v>
      </c>
      <c r="CE185" s="36"/>
      <c r="CF185" s="34"/>
      <c r="CG185" s="34"/>
      <c r="CH185" s="37"/>
      <c r="CI185" s="33"/>
      <c r="CJ185" s="34"/>
      <c r="CK185" s="34">
        <f t="shared" ref="CK185:CL185" si="3934">CK182-CI185</f>
        <v>0</v>
      </c>
      <c r="CL185" s="34">
        <f t="shared" si="3934"/>
        <v>0</v>
      </c>
      <c r="CM185" s="34"/>
      <c r="CN185" s="35" t="e">
        <f t="shared" ref="CN185:CN191" si="3935">((CM185+CO185)/CK185)</f>
        <v>#DIV/0!</v>
      </c>
      <c r="CO185" s="34"/>
      <c r="CP185" s="35" t="e">
        <f t="shared" ref="CP185:CP191" si="3936">CO185/(CM185+CO185)</f>
        <v>#DIV/0!</v>
      </c>
      <c r="CQ185" s="36"/>
      <c r="CR185" s="34"/>
      <c r="CS185" s="34"/>
      <c r="CT185" s="37"/>
      <c r="CU185" s="33"/>
      <c r="CV185" s="34"/>
      <c r="CW185" s="34">
        <f t="shared" ref="CW185:CX185" si="3937">CW182-CU185</f>
        <v>0</v>
      </c>
      <c r="CX185" s="34">
        <f t="shared" si="3937"/>
        <v>0</v>
      </c>
      <c r="CY185" s="34"/>
      <c r="CZ185" s="35" t="e">
        <f t="shared" ref="CZ185:CZ191" si="3938">((CY185+DA185)/CW185)</f>
        <v>#DIV/0!</v>
      </c>
      <c r="DA185" s="34"/>
      <c r="DB185" s="35" t="e">
        <f t="shared" ref="DB185:DB191" si="3939">DA185/(CY185+DA185)</f>
        <v>#DIV/0!</v>
      </c>
      <c r="DC185" s="36"/>
      <c r="DD185" s="34"/>
      <c r="DE185" s="34"/>
      <c r="DF185" s="37"/>
      <c r="DG185" s="33"/>
      <c r="DH185" s="34"/>
      <c r="DI185" s="34">
        <f t="shared" ref="DI185:DJ185" si="3940">DI182-DG185</f>
        <v>0</v>
      </c>
      <c r="DJ185" s="34">
        <f t="shared" si="3940"/>
        <v>0</v>
      </c>
      <c r="DK185" s="34"/>
      <c r="DL185" s="35" t="e">
        <f t="shared" ref="DL185:DL191" si="3941">((DK185+DM185)/DI185)</f>
        <v>#DIV/0!</v>
      </c>
      <c r="DM185" s="34"/>
      <c r="DN185" s="35" t="e">
        <f t="shared" ref="DN185:DN191" si="3942">DM185/(DK185+DM185)</f>
        <v>#DIV/0!</v>
      </c>
      <c r="DO185" s="36"/>
      <c r="DP185" s="34"/>
      <c r="DQ185" s="34"/>
      <c r="DR185" s="37"/>
      <c r="DS185" s="33"/>
      <c r="DT185" s="34"/>
      <c r="DU185" s="34">
        <f t="shared" ref="DU185:DV185" si="3943">DU182-DS185</f>
        <v>0</v>
      </c>
      <c r="DV185" s="34">
        <f t="shared" si="3943"/>
        <v>0</v>
      </c>
      <c r="DW185" s="34"/>
      <c r="DX185" s="35" t="e">
        <f t="shared" ref="DX185:DX191" si="3944">((DW185+DY185)/DU185)</f>
        <v>#DIV/0!</v>
      </c>
      <c r="DY185" s="34"/>
      <c r="DZ185" s="35" t="e">
        <f t="shared" ref="DZ185:DZ191" si="3945">DY185/(DW185+DY185)</f>
        <v>#DIV/0!</v>
      </c>
      <c r="EA185" s="36"/>
      <c r="EB185" s="34"/>
      <c r="EC185" s="34"/>
      <c r="ED185" s="37"/>
      <c r="EE185" s="33"/>
      <c r="EF185" s="34"/>
      <c r="EG185" s="34">
        <f t="shared" ref="EG185:EH185" si="3946">EG182-EE185</f>
        <v>0</v>
      </c>
      <c r="EH185" s="34">
        <f t="shared" si="3946"/>
        <v>0</v>
      </c>
      <c r="EI185" s="34"/>
      <c r="EJ185" s="35" t="e">
        <f t="shared" ref="EJ185:EJ191" si="3947">((EI185+EK185)/EG185)</f>
        <v>#DIV/0!</v>
      </c>
      <c r="EK185" s="34"/>
      <c r="EL185" s="35" t="e">
        <f t="shared" ref="EL185:EL191" si="3948">EK185/(EI185+EK185)</f>
        <v>#DIV/0!</v>
      </c>
      <c r="EM185" s="36"/>
      <c r="EN185" s="34"/>
      <c r="EO185" s="34"/>
      <c r="EP185" s="37"/>
      <c r="EQ185" s="33"/>
      <c r="ER185" s="34"/>
      <c r="ES185" s="34">
        <f t="shared" ref="ES185:ET185" si="3949">ES182-EQ185</f>
        <v>0</v>
      </c>
      <c r="ET185" s="34">
        <f t="shared" si="3949"/>
        <v>0</v>
      </c>
      <c r="EU185" s="34"/>
      <c r="EV185" s="35" t="e">
        <f t="shared" ref="EV185:EV191" si="3950">((EU185+EW185)/ES185)</f>
        <v>#DIV/0!</v>
      </c>
      <c r="EW185" s="34"/>
      <c r="EX185" s="35" t="e">
        <f t="shared" ref="EX185:EX191" si="3951">EW185/(EU185+EW185)</f>
        <v>#DIV/0!</v>
      </c>
      <c r="EY185" s="36"/>
      <c r="EZ185" s="34"/>
      <c r="FA185" s="34"/>
      <c r="FB185" s="37"/>
      <c r="FC185" s="33"/>
      <c r="FD185" s="34"/>
      <c r="FE185" s="34">
        <f t="shared" ref="FE185:FF185" si="3952">FE182-FC185</f>
        <v>0</v>
      </c>
      <c r="FF185" s="34">
        <f t="shared" si="3952"/>
        <v>0</v>
      </c>
      <c r="FG185" s="34"/>
      <c r="FH185" s="35" t="e">
        <f t="shared" ref="FH185:FH191" si="3953">((FG185+FI185)/FE185)</f>
        <v>#DIV/0!</v>
      </c>
      <c r="FI185" s="34"/>
      <c r="FJ185" s="35" t="e">
        <f t="shared" ref="FJ185:FJ191" si="3954">FI185/(FG185+FI185)</f>
        <v>#DIV/0!</v>
      </c>
      <c r="FK185" s="36"/>
      <c r="FL185" s="34"/>
      <c r="FM185" s="34"/>
      <c r="FN185" s="37"/>
      <c r="FO185" s="33"/>
      <c r="FP185" s="34"/>
      <c r="FQ185" s="34">
        <f t="shared" ref="FQ185:FR185" si="3955">FQ182-FO185</f>
        <v>0</v>
      </c>
      <c r="FR185" s="34">
        <f t="shared" si="3955"/>
        <v>0</v>
      </c>
      <c r="FS185" s="34"/>
      <c r="FT185" s="35" t="e">
        <f t="shared" ref="FT185:FT191" si="3956">((FS185+FU185)/FQ185)</f>
        <v>#DIV/0!</v>
      </c>
      <c r="FU185" s="34"/>
      <c r="FV185" s="35" t="e">
        <f t="shared" ref="FV185:FV191" si="3957">FU185/(FS185+FU185)</f>
        <v>#DIV/0!</v>
      </c>
      <c r="FW185" s="36"/>
      <c r="FX185" s="34"/>
      <c r="FY185" s="34"/>
      <c r="FZ185" s="37"/>
      <c r="GA185" s="33"/>
      <c r="GB185" s="34"/>
      <c r="GC185" s="34">
        <f t="shared" ref="GC185:GD185" si="3958">GC182-GA185</f>
        <v>0</v>
      </c>
      <c r="GD185" s="34">
        <f t="shared" si="3958"/>
        <v>0</v>
      </c>
      <c r="GE185" s="34"/>
      <c r="GF185" s="35" t="e">
        <f t="shared" ref="GF185:GF191" si="3959">((GE185+GG185)/GC185)</f>
        <v>#DIV/0!</v>
      </c>
      <c r="GG185" s="34"/>
      <c r="GH185" s="35" t="e">
        <f t="shared" ref="GH185:GH191" si="3960">GG185/(GE185+GG185)</f>
        <v>#DIV/0!</v>
      </c>
      <c r="GI185" s="36"/>
      <c r="GJ185" s="34"/>
      <c r="GK185" s="34"/>
      <c r="GL185" s="37"/>
      <c r="GM185" s="33"/>
      <c r="GN185" s="34"/>
      <c r="GO185" s="34">
        <f t="shared" ref="GO185:GP185" si="3961">GO182-GM185</f>
        <v>0</v>
      </c>
      <c r="GP185" s="34">
        <f t="shared" si="3961"/>
        <v>0</v>
      </c>
      <c r="GQ185" s="34"/>
      <c r="GR185" s="35" t="e">
        <f t="shared" ref="GR185:GR191" si="3962">((GQ185+GS185)/GO185)</f>
        <v>#DIV/0!</v>
      </c>
      <c r="GS185" s="34"/>
      <c r="GT185" s="35" t="e">
        <f t="shared" ref="GT185:GT191" si="3963">GS185/(GQ185+GS185)</f>
        <v>#DIV/0!</v>
      </c>
      <c r="GU185" s="36"/>
      <c r="GV185" s="34"/>
      <c r="GW185" s="34"/>
      <c r="GX185" s="37"/>
      <c r="GY185" s="33"/>
      <c r="GZ185" s="34"/>
      <c r="HA185" s="34">
        <f t="shared" ref="HA185:HB185" si="3964">HA182-GY185</f>
        <v>0</v>
      </c>
      <c r="HB185" s="34">
        <f t="shared" si="3964"/>
        <v>0</v>
      </c>
      <c r="HC185" s="34"/>
      <c r="HD185" s="35" t="e">
        <f t="shared" ref="HD185:HD191" si="3965">((HC185+HE185)/HA185)</f>
        <v>#DIV/0!</v>
      </c>
      <c r="HE185" s="34"/>
      <c r="HF185" s="35" t="e">
        <f t="shared" ref="HF185:HF191" si="3966">HE185/(HC185+HE185)</f>
        <v>#DIV/0!</v>
      </c>
      <c r="HG185" s="36"/>
      <c r="HH185" s="34"/>
      <c r="HI185" s="34"/>
      <c r="HJ185" s="37"/>
      <c r="HK185" s="33">
        <f t="shared" ref="HK185:HK192" si="3967">+C185+O185+AA185+AM185+AY185+BK185+BW185+CI185+CU185+DG185+DS185+EE185+EQ185+FC185+FO185+GA185+GM185+GY185</f>
        <v>1</v>
      </c>
      <c r="HL185" s="34">
        <f t="shared" ref="HL185:HL192" si="3968">+D185+P185+AB185+AN185+AZ185+BL185+BX185+CJ185+CV185+DH185+DT185+EF185+ER185+FD185+FP185+GB185+GN185+GZ185</f>
        <v>0</v>
      </c>
      <c r="HM185" s="34">
        <f t="shared" ref="HM185:HM191" si="3969">+E185+Q185+AC185+AO185+BA185+BM185+BY185+CK185+CW185+DI185+DU185+EG185+ES185+FE185+FQ185+GC185+GO185+HA185</f>
        <v>3171</v>
      </c>
      <c r="HN185" s="34">
        <f t="shared" ref="HN185:HN191" si="3970">+F185+R185+AD185+AP185+BB185+BN185+BZ185+CL185+CX185+DJ185+DV185+EH185+ET185+FF185+FR185+GD185+GP185+HB185</f>
        <v>246</v>
      </c>
      <c r="HO185" s="34">
        <f t="shared" ref="HO185:HO192" si="3971">+G185+S185+AE185+AQ185+BC185+BO185+CA185+CM185+CY185+DK185+DW185+EI185+EU185+FG185+FS185+GE185+GQ185+HC185+I185+U185+AG185+AS185+BE185+BQ185+CC185+CO185+DA185+DM185+DY185+EK185+EW185+FI185+FU185+GG185+GS185+HE185</f>
        <v>1533</v>
      </c>
      <c r="HP185" s="201">
        <f t="shared" ref="HP185:HP191" si="3972">+(HO185)/HM185</f>
        <v>0.48344370860927155</v>
      </c>
      <c r="HQ185" s="48">
        <f t="shared" ref="HQ185:HQ192" si="3973">+I185+U185+AG185+AS185+BE185+BQ185+CC185+CO185+DA185+DM185+DY185+EK185+EW185+FI185+FU185+GG185+GS185+HE185</f>
        <v>80</v>
      </c>
      <c r="HR185" s="35">
        <f t="shared" ref="HR185:HR192" si="3974">+(HQ185/(HO185))</f>
        <v>5.2185257664709717E-2</v>
      </c>
      <c r="HS185" s="49">
        <v>71</v>
      </c>
      <c r="HT185" s="50">
        <v>1405</v>
      </c>
      <c r="HU185" s="49">
        <f t="shared" ref="HU185:HU191" si="3975">+HT185/HO185*100</f>
        <v>91.650358773646445</v>
      </c>
      <c r="HV185" s="48"/>
      <c r="HW185" s="37"/>
    </row>
    <row r="186" spans="1:231" ht="18.75" x14ac:dyDescent="0.25">
      <c r="A186" s="211"/>
      <c r="B186" s="41">
        <f t="shared" si="3212"/>
        <v>44646</v>
      </c>
      <c r="C186" s="10"/>
      <c r="D186" s="11"/>
      <c r="E186" s="74">
        <f t="shared" ref="E186:E191" si="3976">E185-C186</f>
        <v>624</v>
      </c>
      <c r="F186" s="74">
        <f t="shared" ref="F186:F191" si="3977">F185-D186</f>
        <v>45</v>
      </c>
      <c r="G186" s="11">
        <v>292</v>
      </c>
      <c r="H186" s="12">
        <f t="shared" si="3909"/>
        <v>0.51121794871794868</v>
      </c>
      <c r="I186" s="11">
        <v>27</v>
      </c>
      <c r="J186" s="12">
        <f t="shared" si="3910"/>
        <v>8.4639498432601878E-2</v>
      </c>
      <c r="K186" s="13"/>
      <c r="L186" s="11"/>
      <c r="M186" s="11"/>
      <c r="N186" s="14"/>
      <c r="O186" s="10"/>
      <c r="P186" s="11"/>
      <c r="Q186" s="74">
        <f t="shared" ref="Q186:Q191" si="3978">Q185-O186</f>
        <v>579</v>
      </c>
      <c r="R186" s="74">
        <f t="shared" ref="R186:R191" si="3979">R185-P186</f>
        <v>47</v>
      </c>
      <c r="S186" s="11">
        <v>259</v>
      </c>
      <c r="T186" s="12">
        <f t="shared" si="3913"/>
        <v>0.49395509499136442</v>
      </c>
      <c r="U186" s="11">
        <v>27</v>
      </c>
      <c r="V186" s="12">
        <f t="shared" si="3914"/>
        <v>9.4405594405594401E-2</v>
      </c>
      <c r="W186" s="13"/>
      <c r="X186" s="11"/>
      <c r="Y186" s="11"/>
      <c r="Z186" s="14"/>
      <c r="AA186" s="10"/>
      <c r="AB186" s="11"/>
      <c r="AC186" s="74">
        <f t="shared" ref="AC186:AC191" si="3980">AC185-AA186</f>
        <v>610</v>
      </c>
      <c r="AD186" s="74">
        <f t="shared" ref="AD186:AD191" si="3981">AD185-AB186</f>
        <v>47</v>
      </c>
      <c r="AE186" s="11">
        <v>298</v>
      </c>
      <c r="AF186" s="12">
        <f t="shared" si="3917"/>
        <v>0.5180327868852459</v>
      </c>
      <c r="AG186" s="11">
        <v>18</v>
      </c>
      <c r="AH186" s="12">
        <f t="shared" si="3918"/>
        <v>5.6962025316455694E-2</v>
      </c>
      <c r="AI186" s="13"/>
      <c r="AJ186" s="11"/>
      <c r="AK186" s="11"/>
      <c r="AL186" s="14"/>
      <c r="AM186" s="10"/>
      <c r="AN186" s="11"/>
      <c r="AO186" s="74">
        <f t="shared" ref="AO186:AO191" si="3982">AO185-AM186</f>
        <v>129</v>
      </c>
      <c r="AP186" s="74">
        <f t="shared" ref="AP186:AP191" si="3983">AP185-AN186</f>
        <v>11</v>
      </c>
      <c r="AQ186" s="11">
        <v>52</v>
      </c>
      <c r="AR186" s="12">
        <f t="shared" si="3921"/>
        <v>0.41085271317829458</v>
      </c>
      <c r="AS186" s="11">
        <v>1</v>
      </c>
      <c r="AT186" s="12">
        <f t="shared" si="3922"/>
        <v>1.8867924528301886E-2</v>
      </c>
      <c r="AU186" s="13"/>
      <c r="AV186" s="11"/>
      <c r="AW186" s="11"/>
      <c r="AX186" s="14"/>
      <c r="AY186" s="10"/>
      <c r="AZ186" s="11"/>
      <c r="BA186" s="74">
        <f t="shared" ref="BA186:BA191" si="3984">BA185-AY186</f>
        <v>619</v>
      </c>
      <c r="BB186" s="74">
        <f t="shared" ref="BB186:BB191" si="3985">BB185-AZ186</f>
        <v>48</v>
      </c>
      <c r="BC186" s="11">
        <v>221</v>
      </c>
      <c r="BD186" s="12">
        <f t="shared" si="3925"/>
        <v>0.38449111470113084</v>
      </c>
      <c r="BE186" s="11">
        <v>17</v>
      </c>
      <c r="BF186" s="12">
        <f t="shared" si="3926"/>
        <v>7.1428571428571425E-2</v>
      </c>
      <c r="BG186" s="13"/>
      <c r="BH186" s="11"/>
      <c r="BI186" s="11"/>
      <c r="BJ186" s="14"/>
      <c r="BK186" s="10"/>
      <c r="BL186" s="11"/>
      <c r="BM186" s="74">
        <f t="shared" ref="BM186:BM191" si="3986">BM185-BK186</f>
        <v>610</v>
      </c>
      <c r="BN186" s="74">
        <f t="shared" ref="BN186:BN191" si="3987">BN185-BL186</f>
        <v>48</v>
      </c>
      <c r="BO186" s="11">
        <v>256</v>
      </c>
      <c r="BP186" s="12">
        <f t="shared" si="3929"/>
        <v>0.4459016393442623</v>
      </c>
      <c r="BQ186" s="11">
        <v>16</v>
      </c>
      <c r="BR186" s="12">
        <f t="shared" si="3930"/>
        <v>5.8823529411764705E-2</v>
      </c>
      <c r="BS186" s="13"/>
      <c r="BT186" s="11"/>
      <c r="BU186" s="11"/>
      <c r="BV186" s="14"/>
      <c r="BW186" s="10"/>
      <c r="BX186" s="11"/>
      <c r="BY186" s="74">
        <f t="shared" ref="BY186:BZ191" si="3988">BY185-BW186</f>
        <v>0</v>
      </c>
      <c r="BZ186" s="74">
        <f t="shared" si="3988"/>
        <v>0</v>
      </c>
      <c r="CA186" s="11"/>
      <c r="CB186" s="12" t="e">
        <f t="shared" si="3932"/>
        <v>#DIV/0!</v>
      </c>
      <c r="CC186" s="11"/>
      <c r="CD186" s="12" t="e">
        <f t="shared" si="3933"/>
        <v>#DIV/0!</v>
      </c>
      <c r="CE186" s="13"/>
      <c r="CF186" s="11"/>
      <c r="CG186" s="11"/>
      <c r="CH186" s="14"/>
      <c r="CI186" s="10"/>
      <c r="CJ186" s="11"/>
      <c r="CK186" s="74">
        <f t="shared" ref="CK186:CL191" si="3989">CK185-CI186</f>
        <v>0</v>
      </c>
      <c r="CL186" s="74">
        <f t="shared" si="3989"/>
        <v>0</v>
      </c>
      <c r="CM186" s="11"/>
      <c r="CN186" s="12" t="e">
        <f t="shared" si="3935"/>
        <v>#DIV/0!</v>
      </c>
      <c r="CO186" s="11"/>
      <c r="CP186" s="12" t="e">
        <f t="shared" si="3936"/>
        <v>#DIV/0!</v>
      </c>
      <c r="CQ186" s="13"/>
      <c r="CR186" s="11"/>
      <c r="CS186" s="11"/>
      <c r="CT186" s="14"/>
      <c r="CU186" s="10"/>
      <c r="CV186" s="11"/>
      <c r="CW186" s="74">
        <f t="shared" ref="CW186:CX191" si="3990">CW185-CU186</f>
        <v>0</v>
      </c>
      <c r="CX186" s="74">
        <f t="shared" si="3990"/>
        <v>0</v>
      </c>
      <c r="CY186" s="11"/>
      <c r="CZ186" s="12" t="e">
        <f t="shared" si="3938"/>
        <v>#DIV/0!</v>
      </c>
      <c r="DA186" s="11"/>
      <c r="DB186" s="12" t="e">
        <f t="shared" si="3939"/>
        <v>#DIV/0!</v>
      </c>
      <c r="DC186" s="13"/>
      <c r="DD186" s="11"/>
      <c r="DE186" s="11"/>
      <c r="DF186" s="14"/>
      <c r="DG186" s="10"/>
      <c r="DH186" s="11"/>
      <c r="DI186" s="74">
        <f t="shared" ref="DI186:DJ191" si="3991">DI185-DG186</f>
        <v>0</v>
      </c>
      <c r="DJ186" s="74">
        <f t="shared" si="3991"/>
        <v>0</v>
      </c>
      <c r="DK186" s="11"/>
      <c r="DL186" s="12" t="e">
        <f t="shared" si="3941"/>
        <v>#DIV/0!</v>
      </c>
      <c r="DM186" s="11"/>
      <c r="DN186" s="12" t="e">
        <f t="shared" si="3942"/>
        <v>#DIV/0!</v>
      </c>
      <c r="DO186" s="13"/>
      <c r="DP186" s="11"/>
      <c r="DQ186" s="11"/>
      <c r="DR186" s="14"/>
      <c r="DS186" s="10"/>
      <c r="DT186" s="11"/>
      <c r="DU186" s="74">
        <f t="shared" ref="DU186:DV191" si="3992">DU185-DS186</f>
        <v>0</v>
      </c>
      <c r="DV186" s="74">
        <f t="shared" si="3992"/>
        <v>0</v>
      </c>
      <c r="DW186" s="11"/>
      <c r="DX186" s="12" t="e">
        <f t="shared" si="3944"/>
        <v>#DIV/0!</v>
      </c>
      <c r="DY186" s="11"/>
      <c r="DZ186" s="12" t="e">
        <f t="shared" si="3945"/>
        <v>#DIV/0!</v>
      </c>
      <c r="EA186" s="13"/>
      <c r="EB186" s="11"/>
      <c r="EC186" s="11"/>
      <c r="ED186" s="14"/>
      <c r="EE186" s="10"/>
      <c r="EF186" s="11"/>
      <c r="EG186" s="74">
        <f t="shared" ref="EG186:EH191" si="3993">EG185-EE186</f>
        <v>0</v>
      </c>
      <c r="EH186" s="74">
        <f t="shared" si="3993"/>
        <v>0</v>
      </c>
      <c r="EI186" s="11"/>
      <c r="EJ186" s="12" t="e">
        <f t="shared" si="3947"/>
        <v>#DIV/0!</v>
      </c>
      <c r="EK186" s="11"/>
      <c r="EL186" s="12" t="e">
        <f t="shared" si="3948"/>
        <v>#DIV/0!</v>
      </c>
      <c r="EM186" s="13"/>
      <c r="EN186" s="11"/>
      <c r="EO186" s="11"/>
      <c r="EP186" s="14"/>
      <c r="EQ186" s="10"/>
      <c r="ER186" s="11"/>
      <c r="ES186" s="74">
        <f t="shared" ref="ES186:ET191" si="3994">ES185-EQ186</f>
        <v>0</v>
      </c>
      <c r="ET186" s="74">
        <f t="shared" si="3994"/>
        <v>0</v>
      </c>
      <c r="EU186" s="11"/>
      <c r="EV186" s="12" t="e">
        <f t="shared" si="3950"/>
        <v>#DIV/0!</v>
      </c>
      <c r="EW186" s="11"/>
      <c r="EX186" s="12" t="e">
        <f t="shared" si="3951"/>
        <v>#DIV/0!</v>
      </c>
      <c r="EY186" s="13"/>
      <c r="EZ186" s="11"/>
      <c r="FA186" s="11"/>
      <c r="FB186" s="14"/>
      <c r="FC186" s="10"/>
      <c r="FD186" s="11"/>
      <c r="FE186" s="74">
        <f t="shared" ref="FE186:FF191" si="3995">FE185-FC186</f>
        <v>0</v>
      </c>
      <c r="FF186" s="74">
        <f t="shared" si="3995"/>
        <v>0</v>
      </c>
      <c r="FG186" s="11"/>
      <c r="FH186" s="12" t="e">
        <f t="shared" si="3953"/>
        <v>#DIV/0!</v>
      </c>
      <c r="FI186" s="11"/>
      <c r="FJ186" s="12" t="e">
        <f t="shared" si="3954"/>
        <v>#DIV/0!</v>
      </c>
      <c r="FK186" s="13"/>
      <c r="FL186" s="11"/>
      <c r="FM186" s="11"/>
      <c r="FN186" s="14"/>
      <c r="FO186" s="10"/>
      <c r="FP186" s="11"/>
      <c r="FQ186" s="74">
        <f t="shared" ref="FQ186:FR191" si="3996">FQ185-FO186</f>
        <v>0</v>
      </c>
      <c r="FR186" s="74">
        <f t="shared" si="3996"/>
        <v>0</v>
      </c>
      <c r="FS186" s="11"/>
      <c r="FT186" s="12" t="e">
        <f t="shared" si="3956"/>
        <v>#DIV/0!</v>
      </c>
      <c r="FU186" s="11"/>
      <c r="FV186" s="12" t="e">
        <f t="shared" si="3957"/>
        <v>#DIV/0!</v>
      </c>
      <c r="FW186" s="13"/>
      <c r="FX186" s="11"/>
      <c r="FY186" s="11"/>
      <c r="FZ186" s="14"/>
      <c r="GA186" s="10"/>
      <c r="GB186" s="11"/>
      <c r="GC186" s="74">
        <f t="shared" ref="GC186:GD191" si="3997">GC185-GA186</f>
        <v>0</v>
      </c>
      <c r="GD186" s="74">
        <f t="shared" si="3997"/>
        <v>0</v>
      </c>
      <c r="GE186" s="11"/>
      <c r="GF186" s="12" t="e">
        <f t="shared" si="3959"/>
        <v>#DIV/0!</v>
      </c>
      <c r="GG186" s="11"/>
      <c r="GH186" s="12" t="e">
        <f t="shared" si="3960"/>
        <v>#DIV/0!</v>
      </c>
      <c r="GI186" s="13"/>
      <c r="GJ186" s="11"/>
      <c r="GK186" s="11"/>
      <c r="GL186" s="14"/>
      <c r="GM186" s="10"/>
      <c r="GN186" s="11"/>
      <c r="GO186" s="74">
        <f t="shared" ref="GO186:GP191" si="3998">GO185-GM186</f>
        <v>0</v>
      </c>
      <c r="GP186" s="74">
        <f t="shared" si="3998"/>
        <v>0</v>
      </c>
      <c r="GQ186" s="11"/>
      <c r="GR186" s="12" t="e">
        <f t="shared" si="3962"/>
        <v>#DIV/0!</v>
      </c>
      <c r="GS186" s="11"/>
      <c r="GT186" s="12" t="e">
        <f t="shared" si="3963"/>
        <v>#DIV/0!</v>
      </c>
      <c r="GU186" s="13"/>
      <c r="GV186" s="11"/>
      <c r="GW186" s="11"/>
      <c r="GX186" s="14"/>
      <c r="GY186" s="10"/>
      <c r="GZ186" s="11"/>
      <c r="HA186" s="74">
        <f t="shared" ref="HA186:HB191" si="3999">HA185-GY186</f>
        <v>0</v>
      </c>
      <c r="HB186" s="74">
        <f t="shared" si="3999"/>
        <v>0</v>
      </c>
      <c r="HC186" s="11"/>
      <c r="HD186" s="12" t="e">
        <f t="shared" si="3965"/>
        <v>#DIV/0!</v>
      </c>
      <c r="HE186" s="11"/>
      <c r="HF186" s="12" t="e">
        <f t="shared" si="3966"/>
        <v>#DIV/0!</v>
      </c>
      <c r="HG186" s="13"/>
      <c r="HH186" s="11"/>
      <c r="HI186" s="11"/>
      <c r="HJ186" s="14"/>
      <c r="HK186" s="10">
        <f t="shared" si="3967"/>
        <v>0</v>
      </c>
      <c r="HL186" s="11">
        <f t="shared" si="3968"/>
        <v>0</v>
      </c>
      <c r="HM186" s="11">
        <f t="shared" si="3969"/>
        <v>3171</v>
      </c>
      <c r="HN186" s="11">
        <f t="shared" si="3970"/>
        <v>246</v>
      </c>
      <c r="HO186" s="11">
        <f t="shared" si="3971"/>
        <v>1484</v>
      </c>
      <c r="HP186" s="202">
        <f t="shared" si="3972"/>
        <v>0.46799116997792495</v>
      </c>
      <c r="HQ186" s="15">
        <f t="shared" si="3973"/>
        <v>106</v>
      </c>
      <c r="HR186" s="12">
        <f t="shared" si="3974"/>
        <v>7.1428571428571425E-2</v>
      </c>
      <c r="HS186" s="16">
        <v>70</v>
      </c>
      <c r="HT186" s="17">
        <v>1311</v>
      </c>
      <c r="HU186" s="16">
        <f t="shared" si="3975"/>
        <v>88.342318059299203</v>
      </c>
      <c r="HV186" s="15"/>
      <c r="HW186" s="14"/>
    </row>
    <row r="187" spans="1:231" ht="18.75" x14ac:dyDescent="0.25">
      <c r="A187" s="211"/>
      <c r="B187" s="41">
        <f t="shared" si="3212"/>
        <v>44647</v>
      </c>
      <c r="C187" s="10"/>
      <c r="D187" s="11"/>
      <c r="E187" s="74">
        <f t="shared" si="3976"/>
        <v>624</v>
      </c>
      <c r="F187" s="74">
        <f t="shared" si="3977"/>
        <v>45</v>
      </c>
      <c r="G187" s="11">
        <v>279</v>
      </c>
      <c r="H187" s="12">
        <f t="shared" si="3909"/>
        <v>0.47916666666666669</v>
      </c>
      <c r="I187" s="11">
        <v>20</v>
      </c>
      <c r="J187" s="12">
        <f t="shared" si="3910"/>
        <v>6.6889632107023408E-2</v>
      </c>
      <c r="K187" s="13"/>
      <c r="L187" s="11"/>
      <c r="M187" s="11"/>
      <c r="N187" s="14"/>
      <c r="O187" s="10">
        <v>1</v>
      </c>
      <c r="P187" s="11"/>
      <c r="Q187" s="74">
        <f t="shared" si="3978"/>
        <v>578</v>
      </c>
      <c r="R187" s="74">
        <f t="shared" si="3979"/>
        <v>47</v>
      </c>
      <c r="S187" s="11">
        <v>268</v>
      </c>
      <c r="T187" s="12">
        <f t="shared" si="3913"/>
        <v>0.52076124567474047</v>
      </c>
      <c r="U187" s="11">
        <v>33</v>
      </c>
      <c r="V187" s="12">
        <f t="shared" si="3914"/>
        <v>0.10963455149501661</v>
      </c>
      <c r="W187" s="13"/>
      <c r="X187" s="11"/>
      <c r="Y187" s="11"/>
      <c r="Z187" s="14"/>
      <c r="AA187" s="10"/>
      <c r="AB187" s="11"/>
      <c r="AC187" s="74">
        <f t="shared" si="3980"/>
        <v>610</v>
      </c>
      <c r="AD187" s="74">
        <f t="shared" si="3981"/>
        <v>47</v>
      </c>
      <c r="AE187" s="11">
        <v>257</v>
      </c>
      <c r="AF187" s="12">
        <f t="shared" si="3917"/>
        <v>0.46557377049180326</v>
      </c>
      <c r="AG187" s="11">
        <v>27</v>
      </c>
      <c r="AH187" s="12">
        <f t="shared" si="3918"/>
        <v>9.5070422535211266E-2</v>
      </c>
      <c r="AI187" s="13"/>
      <c r="AJ187" s="11"/>
      <c r="AK187" s="11"/>
      <c r="AL187" s="14"/>
      <c r="AM187" s="10"/>
      <c r="AN187" s="11"/>
      <c r="AO187" s="74">
        <f t="shared" si="3982"/>
        <v>129</v>
      </c>
      <c r="AP187" s="74">
        <f t="shared" si="3983"/>
        <v>11</v>
      </c>
      <c r="AQ187" s="11">
        <v>48</v>
      </c>
      <c r="AR187" s="12">
        <f t="shared" si="3921"/>
        <v>0.4263565891472868</v>
      </c>
      <c r="AS187" s="11">
        <v>7</v>
      </c>
      <c r="AT187" s="12">
        <f t="shared" si="3922"/>
        <v>0.12727272727272726</v>
      </c>
      <c r="AU187" s="13"/>
      <c r="AV187" s="11"/>
      <c r="AW187" s="11"/>
      <c r="AX187" s="14"/>
      <c r="AY187" s="10"/>
      <c r="AZ187" s="11"/>
      <c r="BA187" s="74">
        <f t="shared" si="3984"/>
        <v>619</v>
      </c>
      <c r="BB187" s="74">
        <f t="shared" si="3985"/>
        <v>48</v>
      </c>
      <c r="BC187" s="11">
        <v>267</v>
      </c>
      <c r="BD187" s="12">
        <f t="shared" si="3925"/>
        <v>0.48465266558966075</v>
      </c>
      <c r="BE187" s="11">
        <v>33</v>
      </c>
      <c r="BF187" s="12">
        <f t="shared" si="3926"/>
        <v>0.11</v>
      </c>
      <c r="BG187" s="13"/>
      <c r="BH187" s="11"/>
      <c r="BI187" s="11"/>
      <c r="BJ187" s="14"/>
      <c r="BK187" s="10">
        <v>1</v>
      </c>
      <c r="BL187" s="11"/>
      <c r="BM187" s="74">
        <f t="shared" si="3986"/>
        <v>609</v>
      </c>
      <c r="BN187" s="74">
        <f t="shared" si="3987"/>
        <v>48</v>
      </c>
      <c r="BO187" s="11">
        <v>236</v>
      </c>
      <c r="BP187" s="12">
        <f t="shared" si="3929"/>
        <v>0.41050903119868637</v>
      </c>
      <c r="BQ187" s="11">
        <v>14</v>
      </c>
      <c r="BR187" s="12">
        <f t="shared" si="3930"/>
        <v>5.6000000000000001E-2</v>
      </c>
      <c r="BS187" s="13"/>
      <c r="BT187" s="11"/>
      <c r="BU187" s="11"/>
      <c r="BV187" s="14"/>
      <c r="BW187" s="10"/>
      <c r="BX187" s="11"/>
      <c r="BY187" s="74">
        <f t="shared" si="3988"/>
        <v>0</v>
      </c>
      <c r="BZ187" s="74">
        <f t="shared" si="3988"/>
        <v>0</v>
      </c>
      <c r="CA187" s="11"/>
      <c r="CB187" s="12" t="e">
        <f t="shared" si="3932"/>
        <v>#DIV/0!</v>
      </c>
      <c r="CC187" s="11"/>
      <c r="CD187" s="12" t="e">
        <f t="shared" si="3933"/>
        <v>#DIV/0!</v>
      </c>
      <c r="CE187" s="13"/>
      <c r="CF187" s="11"/>
      <c r="CG187" s="11"/>
      <c r="CH187" s="14"/>
      <c r="CI187" s="10"/>
      <c r="CJ187" s="11"/>
      <c r="CK187" s="74">
        <f t="shared" si="3989"/>
        <v>0</v>
      </c>
      <c r="CL187" s="74">
        <f t="shared" si="3989"/>
        <v>0</v>
      </c>
      <c r="CM187" s="11"/>
      <c r="CN187" s="12" t="e">
        <f t="shared" si="3935"/>
        <v>#DIV/0!</v>
      </c>
      <c r="CO187" s="11"/>
      <c r="CP187" s="12" t="e">
        <f t="shared" si="3936"/>
        <v>#DIV/0!</v>
      </c>
      <c r="CQ187" s="13"/>
      <c r="CR187" s="11"/>
      <c r="CS187" s="11"/>
      <c r="CT187" s="14"/>
      <c r="CU187" s="10"/>
      <c r="CV187" s="11"/>
      <c r="CW187" s="74">
        <f t="shared" si="3990"/>
        <v>0</v>
      </c>
      <c r="CX187" s="74">
        <f t="shared" si="3990"/>
        <v>0</v>
      </c>
      <c r="CY187" s="11"/>
      <c r="CZ187" s="12" t="e">
        <f t="shared" si="3938"/>
        <v>#DIV/0!</v>
      </c>
      <c r="DA187" s="11"/>
      <c r="DB187" s="12" t="e">
        <f t="shared" si="3939"/>
        <v>#DIV/0!</v>
      </c>
      <c r="DC187" s="13"/>
      <c r="DD187" s="11"/>
      <c r="DE187" s="11"/>
      <c r="DF187" s="14"/>
      <c r="DG187" s="10"/>
      <c r="DH187" s="11"/>
      <c r="DI187" s="74">
        <f t="shared" si="3991"/>
        <v>0</v>
      </c>
      <c r="DJ187" s="74">
        <f t="shared" si="3991"/>
        <v>0</v>
      </c>
      <c r="DK187" s="11"/>
      <c r="DL187" s="12" t="e">
        <f t="shared" si="3941"/>
        <v>#DIV/0!</v>
      </c>
      <c r="DM187" s="11"/>
      <c r="DN187" s="12" t="e">
        <f t="shared" si="3942"/>
        <v>#DIV/0!</v>
      </c>
      <c r="DO187" s="13"/>
      <c r="DP187" s="11"/>
      <c r="DQ187" s="11"/>
      <c r="DR187" s="14"/>
      <c r="DS187" s="10"/>
      <c r="DT187" s="11"/>
      <c r="DU187" s="74">
        <f t="shared" si="3992"/>
        <v>0</v>
      </c>
      <c r="DV187" s="74">
        <f t="shared" si="3992"/>
        <v>0</v>
      </c>
      <c r="DW187" s="11"/>
      <c r="DX187" s="12" t="e">
        <f t="shared" si="3944"/>
        <v>#DIV/0!</v>
      </c>
      <c r="DY187" s="11"/>
      <c r="DZ187" s="12" t="e">
        <f t="shared" si="3945"/>
        <v>#DIV/0!</v>
      </c>
      <c r="EA187" s="13"/>
      <c r="EB187" s="11"/>
      <c r="EC187" s="11"/>
      <c r="ED187" s="14"/>
      <c r="EE187" s="10"/>
      <c r="EF187" s="11"/>
      <c r="EG187" s="74">
        <f t="shared" si="3993"/>
        <v>0</v>
      </c>
      <c r="EH187" s="74">
        <f t="shared" si="3993"/>
        <v>0</v>
      </c>
      <c r="EI187" s="11"/>
      <c r="EJ187" s="12" t="e">
        <f t="shared" si="3947"/>
        <v>#DIV/0!</v>
      </c>
      <c r="EK187" s="11"/>
      <c r="EL187" s="12" t="e">
        <f t="shared" si="3948"/>
        <v>#DIV/0!</v>
      </c>
      <c r="EM187" s="13"/>
      <c r="EN187" s="11"/>
      <c r="EO187" s="11"/>
      <c r="EP187" s="14"/>
      <c r="EQ187" s="10"/>
      <c r="ER187" s="11"/>
      <c r="ES187" s="74">
        <f t="shared" si="3994"/>
        <v>0</v>
      </c>
      <c r="ET187" s="74">
        <f t="shared" si="3994"/>
        <v>0</v>
      </c>
      <c r="EU187" s="11"/>
      <c r="EV187" s="12" t="e">
        <f t="shared" si="3950"/>
        <v>#DIV/0!</v>
      </c>
      <c r="EW187" s="11"/>
      <c r="EX187" s="12" t="e">
        <f t="shared" si="3951"/>
        <v>#DIV/0!</v>
      </c>
      <c r="EY187" s="13"/>
      <c r="EZ187" s="11"/>
      <c r="FA187" s="11"/>
      <c r="FB187" s="14"/>
      <c r="FC187" s="10"/>
      <c r="FD187" s="11"/>
      <c r="FE187" s="74">
        <f t="shared" si="3995"/>
        <v>0</v>
      </c>
      <c r="FF187" s="74">
        <f t="shared" si="3995"/>
        <v>0</v>
      </c>
      <c r="FG187" s="11"/>
      <c r="FH187" s="12" t="e">
        <f t="shared" si="3953"/>
        <v>#DIV/0!</v>
      </c>
      <c r="FI187" s="11"/>
      <c r="FJ187" s="12" t="e">
        <f t="shared" si="3954"/>
        <v>#DIV/0!</v>
      </c>
      <c r="FK187" s="13"/>
      <c r="FL187" s="11"/>
      <c r="FM187" s="11"/>
      <c r="FN187" s="14"/>
      <c r="FO187" s="10"/>
      <c r="FP187" s="11"/>
      <c r="FQ187" s="74">
        <f t="shared" si="3996"/>
        <v>0</v>
      </c>
      <c r="FR187" s="74">
        <f t="shared" si="3996"/>
        <v>0</v>
      </c>
      <c r="FS187" s="11"/>
      <c r="FT187" s="12" t="e">
        <f t="shared" si="3956"/>
        <v>#DIV/0!</v>
      </c>
      <c r="FU187" s="11"/>
      <c r="FV187" s="12" t="e">
        <f t="shared" si="3957"/>
        <v>#DIV/0!</v>
      </c>
      <c r="FW187" s="13"/>
      <c r="FX187" s="11"/>
      <c r="FY187" s="11"/>
      <c r="FZ187" s="14"/>
      <c r="GA187" s="10"/>
      <c r="GB187" s="11"/>
      <c r="GC187" s="74">
        <f t="shared" si="3997"/>
        <v>0</v>
      </c>
      <c r="GD187" s="74">
        <f t="shared" si="3997"/>
        <v>0</v>
      </c>
      <c r="GE187" s="11"/>
      <c r="GF187" s="12" t="e">
        <f t="shared" si="3959"/>
        <v>#DIV/0!</v>
      </c>
      <c r="GG187" s="11"/>
      <c r="GH187" s="12" t="e">
        <f t="shared" si="3960"/>
        <v>#DIV/0!</v>
      </c>
      <c r="GI187" s="13"/>
      <c r="GJ187" s="11"/>
      <c r="GK187" s="11"/>
      <c r="GL187" s="14"/>
      <c r="GM187" s="10"/>
      <c r="GN187" s="11"/>
      <c r="GO187" s="74">
        <f t="shared" si="3998"/>
        <v>0</v>
      </c>
      <c r="GP187" s="74">
        <f t="shared" si="3998"/>
        <v>0</v>
      </c>
      <c r="GQ187" s="11"/>
      <c r="GR187" s="12" t="e">
        <f t="shared" si="3962"/>
        <v>#DIV/0!</v>
      </c>
      <c r="GS187" s="11"/>
      <c r="GT187" s="12" t="e">
        <f t="shared" si="3963"/>
        <v>#DIV/0!</v>
      </c>
      <c r="GU187" s="13"/>
      <c r="GV187" s="11"/>
      <c r="GW187" s="11"/>
      <c r="GX187" s="14"/>
      <c r="GY187" s="10"/>
      <c r="GZ187" s="11"/>
      <c r="HA187" s="74">
        <f t="shared" si="3999"/>
        <v>0</v>
      </c>
      <c r="HB187" s="74">
        <f t="shared" si="3999"/>
        <v>0</v>
      </c>
      <c r="HC187" s="11"/>
      <c r="HD187" s="12" t="e">
        <f t="shared" si="3965"/>
        <v>#DIV/0!</v>
      </c>
      <c r="HE187" s="11"/>
      <c r="HF187" s="12" t="e">
        <f t="shared" si="3966"/>
        <v>#DIV/0!</v>
      </c>
      <c r="HG187" s="13"/>
      <c r="HH187" s="11"/>
      <c r="HI187" s="11"/>
      <c r="HJ187" s="14"/>
      <c r="HK187" s="10">
        <f t="shared" si="3967"/>
        <v>2</v>
      </c>
      <c r="HL187" s="11">
        <f t="shared" si="3968"/>
        <v>0</v>
      </c>
      <c r="HM187" s="11">
        <f t="shared" si="3969"/>
        <v>3169</v>
      </c>
      <c r="HN187" s="11">
        <f t="shared" si="3970"/>
        <v>246</v>
      </c>
      <c r="HO187" s="11">
        <f t="shared" si="3971"/>
        <v>1489</v>
      </c>
      <c r="HP187" s="202">
        <f t="shared" si="3972"/>
        <v>0.46986431050804672</v>
      </c>
      <c r="HQ187" s="15">
        <f t="shared" si="3973"/>
        <v>134</v>
      </c>
      <c r="HR187" s="12">
        <f t="shared" si="3974"/>
        <v>8.9993284083277364E-2</v>
      </c>
      <c r="HS187" s="16">
        <v>69.7</v>
      </c>
      <c r="HT187" s="17">
        <v>1308</v>
      </c>
      <c r="HU187" s="16">
        <f t="shared" si="3975"/>
        <v>87.844190732034917</v>
      </c>
      <c r="HV187" s="15"/>
      <c r="HW187" s="14"/>
    </row>
    <row r="188" spans="1:231" ht="18.75" x14ac:dyDescent="0.25">
      <c r="A188" s="211"/>
      <c r="B188" s="198">
        <f t="shared" si="3212"/>
        <v>44648</v>
      </c>
      <c r="C188" s="10"/>
      <c r="D188" s="11"/>
      <c r="E188" s="74">
        <f t="shared" si="3976"/>
        <v>624</v>
      </c>
      <c r="F188" s="74">
        <f t="shared" si="3977"/>
        <v>45</v>
      </c>
      <c r="G188" s="11">
        <v>255</v>
      </c>
      <c r="H188" s="12">
        <f t="shared" si="3909"/>
        <v>0.44391025641025639</v>
      </c>
      <c r="I188" s="11">
        <v>22</v>
      </c>
      <c r="J188" s="12">
        <f t="shared" si="3910"/>
        <v>7.9422382671480149E-2</v>
      </c>
      <c r="K188" s="11"/>
      <c r="L188" s="11"/>
      <c r="M188" s="18"/>
      <c r="N188" s="20"/>
      <c r="O188" s="10"/>
      <c r="P188" s="11"/>
      <c r="Q188" s="74">
        <f t="shared" si="3978"/>
        <v>578</v>
      </c>
      <c r="R188" s="74">
        <f t="shared" si="3979"/>
        <v>47</v>
      </c>
      <c r="S188" s="11">
        <v>260</v>
      </c>
      <c r="T188" s="12">
        <f t="shared" si="3913"/>
        <v>0.48269896193771628</v>
      </c>
      <c r="U188" s="11">
        <v>19</v>
      </c>
      <c r="V188" s="12">
        <f t="shared" si="3914"/>
        <v>6.8100358422939072E-2</v>
      </c>
      <c r="W188" s="11"/>
      <c r="X188" s="11"/>
      <c r="Y188" s="18"/>
      <c r="Z188" s="20"/>
      <c r="AA188" s="10">
        <v>2</v>
      </c>
      <c r="AB188" s="11"/>
      <c r="AC188" s="74">
        <f t="shared" si="3980"/>
        <v>608</v>
      </c>
      <c r="AD188" s="74">
        <f t="shared" si="3981"/>
        <v>47</v>
      </c>
      <c r="AE188" s="11">
        <v>263</v>
      </c>
      <c r="AF188" s="12">
        <f t="shared" si="3917"/>
        <v>0.46052631578947367</v>
      </c>
      <c r="AG188" s="11">
        <v>17</v>
      </c>
      <c r="AH188" s="12">
        <f t="shared" si="3918"/>
        <v>6.0714285714285714E-2</v>
      </c>
      <c r="AI188" s="11"/>
      <c r="AJ188" s="11"/>
      <c r="AK188" s="18"/>
      <c r="AL188" s="20"/>
      <c r="AM188" s="10">
        <v>4</v>
      </c>
      <c r="AN188" s="11"/>
      <c r="AO188" s="74">
        <v>114</v>
      </c>
      <c r="AP188" s="74">
        <f t="shared" si="3983"/>
        <v>11</v>
      </c>
      <c r="AQ188" s="11">
        <v>30</v>
      </c>
      <c r="AR188" s="12">
        <f t="shared" si="3921"/>
        <v>0.27192982456140352</v>
      </c>
      <c r="AS188" s="11">
        <v>1</v>
      </c>
      <c r="AT188" s="12">
        <f t="shared" si="3922"/>
        <v>3.2258064516129031E-2</v>
      </c>
      <c r="AU188" s="11"/>
      <c r="AV188" s="11"/>
      <c r="AW188" s="18"/>
      <c r="AX188" s="20"/>
      <c r="AY188" s="10"/>
      <c r="AZ188" s="11"/>
      <c r="BA188" s="74">
        <v>618</v>
      </c>
      <c r="BB188" s="74">
        <f t="shared" si="3985"/>
        <v>48</v>
      </c>
      <c r="BC188" s="11">
        <v>233</v>
      </c>
      <c r="BD188" s="12">
        <f t="shared" si="3925"/>
        <v>0.40129449838187703</v>
      </c>
      <c r="BE188" s="11">
        <v>15</v>
      </c>
      <c r="BF188" s="12">
        <f t="shared" si="3926"/>
        <v>6.0483870967741937E-2</v>
      </c>
      <c r="BG188" s="11"/>
      <c r="BH188" s="11"/>
      <c r="BI188" s="18"/>
      <c r="BJ188" s="20"/>
      <c r="BK188" s="10">
        <v>13</v>
      </c>
      <c r="BL188" s="11"/>
      <c r="BM188" s="74">
        <v>608</v>
      </c>
      <c r="BN188" s="74">
        <f t="shared" si="3987"/>
        <v>48</v>
      </c>
      <c r="BO188" s="11">
        <v>222</v>
      </c>
      <c r="BP188" s="12">
        <f t="shared" si="3929"/>
        <v>0.39802631578947367</v>
      </c>
      <c r="BQ188" s="11">
        <v>20</v>
      </c>
      <c r="BR188" s="12">
        <f t="shared" si="3930"/>
        <v>8.2644628099173556E-2</v>
      </c>
      <c r="BS188" s="11"/>
      <c r="BT188" s="11"/>
      <c r="BU188" s="18"/>
      <c r="BV188" s="20"/>
      <c r="BW188" s="10"/>
      <c r="BX188" s="11"/>
      <c r="BY188" s="74">
        <f t="shared" si="3988"/>
        <v>0</v>
      </c>
      <c r="BZ188" s="74">
        <f t="shared" si="3988"/>
        <v>0</v>
      </c>
      <c r="CA188" s="11"/>
      <c r="CB188" s="12" t="e">
        <f t="shared" si="3932"/>
        <v>#DIV/0!</v>
      </c>
      <c r="CC188" s="11"/>
      <c r="CD188" s="12" t="e">
        <f t="shared" si="3933"/>
        <v>#DIV/0!</v>
      </c>
      <c r="CE188" s="11"/>
      <c r="CF188" s="11"/>
      <c r="CG188" s="18"/>
      <c r="CH188" s="20"/>
      <c r="CI188" s="10"/>
      <c r="CJ188" s="11"/>
      <c r="CK188" s="74">
        <f t="shared" si="3989"/>
        <v>0</v>
      </c>
      <c r="CL188" s="74">
        <f t="shared" si="3989"/>
        <v>0</v>
      </c>
      <c r="CM188" s="11"/>
      <c r="CN188" s="12" t="e">
        <f t="shared" si="3935"/>
        <v>#DIV/0!</v>
      </c>
      <c r="CO188" s="11"/>
      <c r="CP188" s="12" t="e">
        <f t="shared" si="3936"/>
        <v>#DIV/0!</v>
      </c>
      <c r="CQ188" s="11"/>
      <c r="CR188" s="11"/>
      <c r="CS188" s="18"/>
      <c r="CT188" s="20"/>
      <c r="CU188" s="10"/>
      <c r="CV188" s="11"/>
      <c r="CW188" s="74">
        <f t="shared" si="3990"/>
        <v>0</v>
      </c>
      <c r="CX188" s="74">
        <f t="shared" si="3990"/>
        <v>0</v>
      </c>
      <c r="CY188" s="11"/>
      <c r="CZ188" s="12" t="e">
        <f t="shared" si="3938"/>
        <v>#DIV/0!</v>
      </c>
      <c r="DA188" s="11"/>
      <c r="DB188" s="12" t="e">
        <f t="shared" si="3939"/>
        <v>#DIV/0!</v>
      </c>
      <c r="DC188" s="11"/>
      <c r="DD188" s="11"/>
      <c r="DE188" s="18"/>
      <c r="DF188" s="20"/>
      <c r="DG188" s="10"/>
      <c r="DH188" s="11"/>
      <c r="DI188" s="74">
        <f t="shared" si="3991"/>
        <v>0</v>
      </c>
      <c r="DJ188" s="74">
        <f t="shared" si="3991"/>
        <v>0</v>
      </c>
      <c r="DK188" s="11"/>
      <c r="DL188" s="12" t="e">
        <f t="shared" si="3941"/>
        <v>#DIV/0!</v>
      </c>
      <c r="DM188" s="11"/>
      <c r="DN188" s="12" t="e">
        <f t="shared" si="3942"/>
        <v>#DIV/0!</v>
      </c>
      <c r="DO188" s="11"/>
      <c r="DP188" s="11"/>
      <c r="DQ188" s="18"/>
      <c r="DR188" s="20"/>
      <c r="DS188" s="10"/>
      <c r="DT188" s="11"/>
      <c r="DU188" s="74">
        <f t="shared" si="3992"/>
        <v>0</v>
      </c>
      <c r="DV188" s="74">
        <f t="shared" si="3992"/>
        <v>0</v>
      </c>
      <c r="DW188" s="11"/>
      <c r="DX188" s="12" t="e">
        <f t="shared" si="3944"/>
        <v>#DIV/0!</v>
      </c>
      <c r="DY188" s="11"/>
      <c r="DZ188" s="12" t="e">
        <f t="shared" si="3945"/>
        <v>#DIV/0!</v>
      </c>
      <c r="EA188" s="11"/>
      <c r="EB188" s="11"/>
      <c r="EC188" s="18"/>
      <c r="ED188" s="20"/>
      <c r="EE188" s="10"/>
      <c r="EF188" s="11"/>
      <c r="EG188" s="74">
        <f t="shared" si="3993"/>
        <v>0</v>
      </c>
      <c r="EH188" s="74">
        <f t="shared" si="3993"/>
        <v>0</v>
      </c>
      <c r="EI188" s="11"/>
      <c r="EJ188" s="12" t="e">
        <f t="shared" si="3947"/>
        <v>#DIV/0!</v>
      </c>
      <c r="EK188" s="11"/>
      <c r="EL188" s="12" t="e">
        <f t="shared" si="3948"/>
        <v>#DIV/0!</v>
      </c>
      <c r="EM188" s="11"/>
      <c r="EN188" s="11"/>
      <c r="EO188" s="18"/>
      <c r="EP188" s="20"/>
      <c r="EQ188" s="10"/>
      <c r="ER188" s="11"/>
      <c r="ES188" s="74">
        <f t="shared" si="3994"/>
        <v>0</v>
      </c>
      <c r="ET188" s="74">
        <f t="shared" si="3994"/>
        <v>0</v>
      </c>
      <c r="EU188" s="11"/>
      <c r="EV188" s="12" t="e">
        <f t="shared" si="3950"/>
        <v>#DIV/0!</v>
      </c>
      <c r="EW188" s="11"/>
      <c r="EX188" s="12" t="e">
        <f t="shared" si="3951"/>
        <v>#DIV/0!</v>
      </c>
      <c r="EY188" s="11"/>
      <c r="EZ188" s="11"/>
      <c r="FA188" s="18"/>
      <c r="FB188" s="20"/>
      <c r="FC188" s="10"/>
      <c r="FD188" s="11"/>
      <c r="FE188" s="74">
        <f t="shared" si="3995"/>
        <v>0</v>
      </c>
      <c r="FF188" s="74">
        <f t="shared" si="3995"/>
        <v>0</v>
      </c>
      <c r="FG188" s="11"/>
      <c r="FH188" s="12" t="e">
        <f t="shared" si="3953"/>
        <v>#DIV/0!</v>
      </c>
      <c r="FI188" s="11"/>
      <c r="FJ188" s="12" t="e">
        <f t="shared" si="3954"/>
        <v>#DIV/0!</v>
      </c>
      <c r="FK188" s="11"/>
      <c r="FL188" s="11"/>
      <c r="FM188" s="18"/>
      <c r="FN188" s="20"/>
      <c r="FO188" s="10"/>
      <c r="FP188" s="11"/>
      <c r="FQ188" s="74">
        <f t="shared" si="3996"/>
        <v>0</v>
      </c>
      <c r="FR188" s="74">
        <f t="shared" si="3996"/>
        <v>0</v>
      </c>
      <c r="FS188" s="11"/>
      <c r="FT188" s="12" t="e">
        <f t="shared" si="3956"/>
        <v>#DIV/0!</v>
      </c>
      <c r="FU188" s="11"/>
      <c r="FV188" s="12" t="e">
        <f t="shared" si="3957"/>
        <v>#DIV/0!</v>
      </c>
      <c r="FW188" s="11"/>
      <c r="FX188" s="11"/>
      <c r="FY188" s="18"/>
      <c r="FZ188" s="20"/>
      <c r="GA188" s="10"/>
      <c r="GB188" s="11"/>
      <c r="GC188" s="74">
        <f t="shared" si="3997"/>
        <v>0</v>
      </c>
      <c r="GD188" s="74">
        <f t="shared" si="3997"/>
        <v>0</v>
      </c>
      <c r="GE188" s="11"/>
      <c r="GF188" s="12" t="e">
        <f t="shared" si="3959"/>
        <v>#DIV/0!</v>
      </c>
      <c r="GG188" s="11"/>
      <c r="GH188" s="12" t="e">
        <f t="shared" si="3960"/>
        <v>#DIV/0!</v>
      </c>
      <c r="GI188" s="11"/>
      <c r="GJ188" s="11"/>
      <c r="GK188" s="18"/>
      <c r="GL188" s="20"/>
      <c r="GM188" s="10"/>
      <c r="GN188" s="11"/>
      <c r="GO188" s="74">
        <f t="shared" si="3998"/>
        <v>0</v>
      </c>
      <c r="GP188" s="74">
        <f t="shared" si="3998"/>
        <v>0</v>
      </c>
      <c r="GQ188" s="11"/>
      <c r="GR188" s="12" t="e">
        <f t="shared" si="3962"/>
        <v>#DIV/0!</v>
      </c>
      <c r="GS188" s="11"/>
      <c r="GT188" s="12" t="e">
        <f t="shared" si="3963"/>
        <v>#DIV/0!</v>
      </c>
      <c r="GU188" s="11"/>
      <c r="GV188" s="11"/>
      <c r="GW188" s="18"/>
      <c r="GX188" s="20"/>
      <c r="GY188" s="10"/>
      <c r="GZ188" s="11"/>
      <c r="HA188" s="74">
        <f t="shared" si="3999"/>
        <v>0</v>
      </c>
      <c r="HB188" s="74">
        <f t="shared" si="3999"/>
        <v>0</v>
      </c>
      <c r="HC188" s="11"/>
      <c r="HD188" s="12" t="e">
        <f t="shared" si="3965"/>
        <v>#DIV/0!</v>
      </c>
      <c r="HE188" s="11"/>
      <c r="HF188" s="12" t="e">
        <f t="shared" si="3966"/>
        <v>#DIV/0!</v>
      </c>
      <c r="HG188" s="11"/>
      <c r="HH188" s="11"/>
      <c r="HI188" s="18"/>
      <c r="HJ188" s="20"/>
      <c r="HK188" s="10">
        <f t="shared" si="3967"/>
        <v>19</v>
      </c>
      <c r="HL188" s="11">
        <f t="shared" si="3968"/>
        <v>0</v>
      </c>
      <c r="HM188" s="11">
        <f t="shared" si="3969"/>
        <v>3150</v>
      </c>
      <c r="HN188" s="11">
        <f t="shared" si="3970"/>
        <v>246</v>
      </c>
      <c r="HO188" s="11">
        <f t="shared" si="3971"/>
        <v>1357</v>
      </c>
      <c r="HP188" s="202">
        <f t="shared" si="3972"/>
        <v>0.43079365079365078</v>
      </c>
      <c r="HQ188" s="15">
        <f t="shared" si="3973"/>
        <v>94</v>
      </c>
      <c r="HR188" s="12">
        <f t="shared" si="3974"/>
        <v>6.9270449521002211E-2</v>
      </c>
      <c r="HS188" s="16">
        <v>69.5</v>
      </c>
      <c r="HT188" s="17">
        <v>1210</v>
      </c>
      <c r="HU188" s="16">
        <f t="shared" si="3975"/>
        <v>89.167280766396459</v>
      </c>
      <c r="HV188" s="18"/>
      <c r="HW188" s="20"/>
    </row>
    <row r="189" spans="1:231" ht="18.75" x14ac:dyDescent="0.25">
      <c r="A189" s="211"/>
      <c r="B189" s="198">
        <f t="shared" si="3212"/>
        <v>44649</v>
      </c>
      <c r="C189" s="10"/>
      <c r="D189" s="11"/>
      <c r="E189" s="74">
        <v>592</v>
      </c>
      <c r="F189" s="74">
        <f t="shared" si="3977"/>
        <v>45</v>
      </c>
      <c r="G189" s="11">
        <v>207</v>
      </c>
      <c r="H189" s="12">
        <f t="shared" si="3909"/>
        <v>0.39358108108108109</v>
      </c>
      <c r="I189" s="11">
        <v>26</v>
      </c>
      <c r="J189" s="12">
        <f t="shared" si="3910"/>
        <v>0.11158798283261803</v>
      </c>
      <c r="K189" s="13"/>
      <c r="L189" s="13"/>
      <c r="M189" s="25"/>
      <c r="N189" s="38">
        <v>4560</v>
      </c>
      <c r="O189" s="10"/>
      <c r="P189" s="11"/>
      <c r="Q189" s="74">
        <v>545</v>
      </c>
      <c r="R189" s="74">
        <f t="shared" si="3979"/>
        <v>47</v>
      </c>
      <c r="S189" s="11">
        <v>347</v>
      </c>
      <c r="T189" s="12">
        <f t="shared" si="3913"/>
        <v>0.67155963302752297</v>
      </c>
      <c r="U189" s="11">
        <v>19</v>
      </c>
      <c r="V189" s="12">
        <f t="shared" si="3914"/>
        <v>5.1912568306010931E-2</v>
      </c>
      <c r="W189" s="13"/>
      <c r="X189" s="13"/>
      <c r="Y189" s="25"/>
      <c r="Z189" s="38">
        <v>4560</v>
      </c>
      <c r="AA189" s="10">
        <v>23</v>
      </c>
      <c r="AB189" s="11"/>
      <c r="AC189" s="74">
        <v>570</v>
      </c>
      <c r="AD189" s="74">
        <f t="shared" si="3981"/>
        <v>47</v>
      </c>
      <c r="AE189" s="11">
        <v>207</v>
      </c>
      <c r="AF189" s="12">
        <f t="shared" si="3917"/>
        <v>0.41403508771929826</v>
      </c>
      <c r="AG189" s="11">
        <v>29</v>
      </c>
      <c r="AH189" s="12">
        <f t="shared" si="3918"/>
        <v>0.1228813559322034</v>
      </c>
      <c r="AI189" s="13"/>
      <c r="AJ189" s="13"/>
      <c r="AK189" s="25"/>
      <c r="AL189" s="38">
        <v>4560</v>
      </c>
      <c r="AM189" s="10"/>
      <c r="AN189" s="11"/>
      <c r="AO189" s="74">
        <v>194</v>
      </c>
      <c r="AP189" s="74">
        <f t="shared" si="3983"/>
        <v>11</v>
      </c>
      <c r="AQ189" s="11">
        <v>63</v>
      </c>
      <c r="AR189" s="12">
        <f t="shared" si="3921"/>
        <v>0.35051546391752575</v>
      </c>
      <c r="AS189" s="11">
        <v>5</v>
      </c>
      <c r="AT189" s="12">
        <f t="shared" si="3922"/>
        <v>7.3529411764705885E-2</v>
      </c>
      <c r="AU189" s="13"/>
      <c r="AV189" s="13"/>
      <c r="AW189" s="25"/>
      <c r="AX189" s="38">
        <v>4560</v>
      </c>
      <c r="AY189" s="10"/>
      <c r="AZ189" s="11"/>
      <c r="BA189" s="74">
        <f t="shared" si="3984"/>
        <v>618</v>
      </c>
      <c r="BB189" s="74">
        <f t="shared" si="3985"/>
        <v>48</v>
      </c>
      <c r="BC189" s="11">
        <v>258</v>
      </c>
      <c r="BD189" s="12">
        <f t="shared" si="3925"/>
        <v>0.4563106796116505</v>
      </c>
      <c r="BE189" s="11">
        <v>24</v>
      </c>
      <c r="BF189" s="12">
        <f t="shared" si="3926"/>
        <v>8.5106382978723402E-2</v>
      </c>
      <c r="BG189" s="13"/>
      <c r="BH189" s="13"/>
      <c r="BI189" s="25"/>
      <c r="BJ189" s="38">
        <v>4560</v>
      </c>
      <c r="BK189" s="10"/>
      <c r="BL189" s="11"/>
      <c r="BM189" s="74">
        <f t="shared" si="3986"/>
        <v>608</v>
      </c>
      <c r="BN189" s="74">
        <f t="shared" si="3987"/>
        <v>48</v>
      </c>
      <c r="BO189" s="11">
        <v>218</v>
      </c>
      <c r="BP189" s="12">
        <f t="shared" si="3929"/>
        <v>0.40460526315789475</v>
      </c>
      <c r="BQ189" s="11">
        <v>28</v>
      </c>
      <c r="BR189" s="12">
        <f t="shared" si="3930"/>
        <v>0.11382113821138211</v>
      </c>
      <c r="BS189" s="13"/>
      <c r="BT189" s="13"/>
      <c r="BU189" s="25"/>
      <c r="BV189" s="38">
        <v>4560</v>
      </c>
      <c r="BW189" s="10"/>
      <c r="BX189" s="11"/>
      <c r="BY189" s="74">
        <f t="shared" si="3988"/>
        <v>0</v>
      </c>
      <c r="BZ189" s="74">
        <f t="shared" si="3988"/>
        <v>0</v>
      </c>
      <c r="CA189" s="11"/>
      <c r="CB189" s="12" t="e">
        <f t="shared" si="3932"/>
        <v>#DIV/0!</v>
      </c>
      <c r="CC189" s="11"/>
      <c r="CD189" s="12" t="e">
        <f t="shared" si="3933"/>
        <v>#DIV/0!</v>
      </c>
      <c r="CE189" s="13"/>
      <c r="CF189" s="13"/>
      <c r="CG189" s="25"/>
      <c r="CH189" s="38"/>
      <c r="CI189" s="10"/>
      <c r="CJ189" s="11"/>
      <c r="CK189" s="74">
        <f t="shared" si="3989"/>
        <v>0</v>
      </c>
      <c r="CL189" s="74">
        <f t="shared" si="3989"/>
        <v>0</v>
      </c>
      <c r="CM189" s="11"/>
      <c r="CN189" s="12" t="e">
        <f t="shared" si="3935"/>
        <v>#DIV/0!</v>
      </c>
      <c r="CO189" s="11"/>
      <c r="CP189" s="12" t="e">
        <f t="shared" si="3936"/>
        <v>#DIV/0!</v>
      </c>
      <c r="CQ189" s="13"/>
      <c r="CR189" s="13"/>
      <c r="CS189" s="25"/>
      <c r="CT189" s="38"/>
      <c r="CU189" s="10"/>
      <c r="CV189" s="11"/>
      <c r="CW189" s="74">
        <f t="shared" si="3990"/>
        <v>0</v>
      </c>
      <c r="CX189" s="74">
        <f t="shared" si="3990"/>
        <v>0</v>
      </c>
      <c r="CY189" s="11"/>
      <c r="CZ189" s="12" t="e">
        <f t="shared" si="3938"/>
        <v>#DIV/0!</v>
      </c>
      <c r="DA189" s="11"/>
      <c r="DB189" s="12" t="e">
        <f t="shared" si="3939"/>
        <v>#DIV/0!</v>
      </c>
      <c r="DC189" s="13"/>
      <c r="DD189" s="13"/>
      <c r="DE189" s="25"/>
      <c r="DF189" s="38"/>
      <c r="DG189" s="10"/>
      <c r="DH189" s="11"/>
      <c r="DI189" s="74">
        <f t="shared" si="3991"/>
        <v>0</v>
      </c>
      <c r="DJ189" s="74">
        <f t="shared" si="3991"/>
        <v>0</v>
      </c>
      <c r="DK189" s="11"/>
      <c r="DL189" s="12" t="e">
        <f t="shared" si="3941"/>
        <v>#DIV/0!</v>
      </c>
      <c r="DM189" s="11"/>
      <c r="DN189" s="12" t="e">
        <f t="shared" si="3942"/>
        <v>#DIV/0!</v>
      </c>
      <c r="DO189" s="13"/>
      <c r="DP189" s="13"/>
      <c r="DQ189" s="25"/>
      <c r="DR189" s="38"/>
      <c r="DS189" s="10"/>
      <c r="DT189" s="11"/>
      <c r="DU189" s="74">
        <f t="shared" si="3992"/>
        <v>0</v>
      </c>
      <c r="DV189" s="74">
        <f t="shared" si="3992"/>
        <v>0</v>
      </c>
      <c r="DW189" s="11"/>
      <c r="DX189" s="12" t="e">
        <f t="shared" si="3944"/>
        <v>#DIV/0!</v>
      </c>
      <c r="DY189" s="11"/>
      <c r="DZ189" s="12" t="e">
        <f t="shared" si="3945"/>
        <v>#DIV/0!</v>
      </c>
      <c r="EA189" s="13"/>
      <c r="EB189" s="13"/>
      <c r="EC189" s="25"/>
      <c r="ED189" s="38"/>
      <c r="EE189" s="10"/>
      <c r="EF189" s="11"/>
      <c r="EG189" s="74">
        <f t="shared" si="3993"/>
        <v>0</v>
      </c>
      <c r="EH189" s="74">
        <f t="shared" si="3993"/>
        <v>0</v>
      </c>
      <c r="EI189" s="11"/>
      <c r="EJ189" s="12" t="e">
        <f t="shared" si="3947"/>
        <v>#DIV/0!</v>
      </c>
      <c r="EK189" s="11"/>
      <c r="EL189" s="12" t="e">
        <f t="shared" si="3948"/>
        <v>#DIV/0!</v>
      </c>
      <c r="EM189" s="13"/>
      <c r="EN189" s="13"/>
      <c r="EO189" s="25"/>
      <c r="EP189" s="38"/>
      <c r="EQ189" s="10"/>
      <c r="ER189" s="11"/>
      <c r="ES189" s="74">
        <f t="shared" si="3994"/>
        <v>0</v>
      </c>
      <c r="ET189" s="74">
        <f t="shared" si="3994"/>
        <v>0</v>
      </c>
      <c r="EU189" s="11"/>
      <c r="EV189" s="12" t="e">
        <f t="shared" si="3950"/>
        <v>#DIV/0!</v>
      </c>
      <c r="EW189" s="11"/>
      <c r="EX189" s="12" t="e">
        <f t="shared" si="3951"/>
        <v>#DIV/0!</v>
      </c>
      <c r="EY189" s="13"/>
      <c r="EZ189" s="13"/>
      <c r="FA189" s="25"/>
      <c r="FB189" s="38"/>
      <c r="FC189" s="10"/>
      <c r="FD189" s="11"/>
      <c r="FE189" s="74">
        <f t="shared" si="3995"/>
        <v>0</v>
      </c>
      <c r="FF189" s="74">
        <f t="shared" si="3995"/>
        <v>0</v>
      </c>
      <c r="FG189" s="11"/>
      <c r="FH189" s="12" t="e">
        <f t="shared" si="3953"/>
        <v>#DIV/0!</v>
      </c>
      <c r="FI189" s="11"/>
      <c r="FJ189" s="12" t="e">
        <f t="shared" si="3954"/>
        <v>#DIV/0!</v>
      </c>
      <c r="FK189" s="13"/>
      <c r="FL189" s="13"/>
      <c r="FM189" s="25"/>
      <c r="FN189" s="38"/>
      <c r="FO189" s="10"/>
      <c r="FP189" s="11"/>
      <c r="FQ189" s="74">
        <f t="shared" si="3996"/>
        <v>0</v>
      </c>
      <c r="FR189" s="74">
        <f t="shared" si="3996"/>
        <v>0</v>
      </c>
      <c r="FS189" s="11"/>
      <c r="FT189" s="12" t="e">
        <f t="shared" si="3956"/>
        <v>#DIV/0!</v>
      </c>
      <c r="FU189" s="11"/>
      <c r="FV189" s="12" t="e">
        <f t="shared" si="3957"/>
        <v>#DIV/0!</v>
      </c>
      <c r="FW189" s="13"/>
      <c r="FX189" s="13"/>
      <c r="FY189" s="25"/>
      <c r="FZ189" s="38"/>
      <c r="GA189" s="10"/>
      <c r="GB189" s="11"/>
      <c r="GC189" s="74">
        <f t="shared" si="3997"/>
        <v>0</v>
      </c>
      <c r="GD189" s="74">
        <f t="shared" si="3997"/>
        <v>0</v>
      </c>
      <c r="GE189" s="11"/>
      <c r="GF189" s="12" t="e">
        <f t="shared" si="3959"/>
        <v>#DIV/0!</v>
      </c>
      <c r="GG189" s="11"/>
      <c r="GH189" s="12" t="e">
        <f t="shared" si="3960"/>
        <v>#DIV/0!</v>
      </c>
      <c r="GI189" s="13"/>
      <c r="GJ189" s="13"/>
      <c r="GK189" s="25"/>
      <c r="GL189" s="38"/>
      <c r="GM189" s="10"/>
      <c r="GN189" s="11"/>
      <c r="GO189" s="74">
        <f t="shared" si="3998"/>
        <v>0</v>
      </c>
      <c r="GP189" s="74">
        <f t="shared" si="3998"/>
        <v>0</v>
      </c>
      <c r="GQ189" s="11"/>
      <c r="GR189" s="12" t="e">
        <f t="shared" si="3962"/>
        <v>#DIV/0!</v>
      </c>
      <c r="GS189" s="11"/>
      <c r="GT189" s="12" t="e">
        <f t="shared" si="3963"/>
        <v>#DIV/0!</v>
      </c>
      <c r="GU189" s="13"/>
      <c r="GV189" s="13"/>
      <c r="GW189" s="25"/>
      <c r="GX189" s="38"/>
      <c r="GY189" s="10"/>
      <c r="GZ189" s="11"/>
      <c r="HA189" s="74">
        <f t="shared" si="3999"/>
        <v>0</v>
      </c>
      <c r="HB189" s="74">
        <f t="shared" si="3999"/>
        <v>0</v>
      </c>
      <c r="HC189" s="11"/>
      <c r="HD189" s="12" t="e">
        <f t="shared" si="3965"/>
        <v>#DIV/0!</v>
      </c>
      <c r="HE189" s="11"/>
      <c r="HF189" s="12" t="e">
        <f t="shared" si="3966"/>
        <v>#DIV/0!</v>
      </c>
      <c r="HG189" s="13"/>
      <c r="HH189" s="13"/>
      <c r="HI189" s="25"/>
      <c r="HJ189" s="38"/>
      <c r="HK189" s="10">
        <f t="shared" si="3967"/>
        <v>23</v>
      </c>
      <c r="HL189" s="11">
        <f t="shared" si="3968"/>
        <v>0</v>
      </c>
      <c r="HM189" s="11">
        <f t="shared" si="3969"/>
        <v>3127</v>
      </c>
      <c r="HN189" s="11">
        <f t="shared" si="3970"/>
        <v>246</v>
      </c>
      <c r="HO189" s="11">
        <f t="shared" si="3971"/>
        <v>1431</v>
      </c>
      <c r="HP189" s="202">
        <f t="shared" si="3972"/>
        <v>0.4576271186440678</v>
      </c>
      <c r="HQ189" s="15">
        <f t="shared" si="3973"/>
        <v>131</v>
      </c>
      <c r="HR189" s="12">
        <f t="shared" si="3974"/>
        <v>9.1544374563242492E-2</v>
      </c>
      <c r="HS189" s="16">
        <v>70.099999999999994</v>
      </c>
      <c r="HT189" s="17">
        <v>1239</v>
      </c>
      <c r="HU189" s="16">
        <f t="shared" si="3975"/>
        <v>86.582809224318652</v>
      </c>
      <c r="HV189" s="23"/>
      <c r="HW189" s="22">
        <v>4560</v>
      </c>
    </row>
    <row r="190" spans="1:231" ht="18.75" x14ac:dyDescent="0.25">
      <c r="A190" s="211"/>
      <c r="B190" s="41">
        <f t="shared" si="3212"/>
        <v>44650</v>
      </c>
      <c r="C190" s="10"/>
      <c r="D190" s="11"/>
      <c r="E190" s="74">
        <f t="shared" si="3976"/>
        <v>592</v>
      </c>
      <c r="F190" s="74">
        <f t="shared" si="3977"/>
        <v>45</v>
      </c>
      <c r="G190" s="11">
        <v>345</v>
      </c>
      <c r="H190" s="12">
        <f t="shared" si="3909"/>
        <v>0.6317567567567568</v>
      </c>
      <c r="I190" s="11">
        <v>29</v>
      </c>
      <c r="J190" s="12">
        <f t="shared" si="3910"/>
        <v>7.7540106951871662E-2</v>
      </c>
      <c r="K190" s="13"/>
      <c r="L190" s="11"/>
      <c r="M190" s="25"/>
      <c r="N190" s="38">
        <v>4776.4285714285716</v>
      </c>
      <c r="O190" s="10"/>
      <c r="P190" s="11"/>
      <c r="Q190" s="74">
        <f t="shared" si="3978"/>
        <v>545</v>
      </c>
      <c r="R190" s="74">
        <f t="shared" si="3979"/>
        <v>47</v>
      </c>
      <c r="S190" s="11">
        <v>276</v>
      </c>
      <c r="T190" s="12">
        <f t="shared" si="3913"/>
        <v>0.55045871559633031</v>
      </c>
      <c r="U190" s="11">
        <v>24</v>
      </c>
      <c r="V190" s="12">
        <f t="shared" si="3914"/>
        <v>0.08</v>
      </c>
      <c r="W190" s="13"/>
      <c r="X190" s="11"/>
      <c r="Y190" s="25"/>
      <c r="Z190" s="38">
        <v>5030.666666666667</v>
      </c>
      <c r="AA190" s="10"/>
      <c r="AB190" s="11"/>
      <c r="AC190" s="74">
        <f t="shared" si="3980"/>
        <v>570</v>
      </c>
      <c r="AD190" s="74">
        <f t="shared" si="3981"/>
        <v>47</v>
      </c>
      <c r="AE190" s="11">
        <v>221</v>
      </c>
      <c r="AF190" s="12">
        <f t="shared" si="3917"/>
        <v>0.43157894736842106</v>
      </c>
      <c r="AG190" s="11">
        <v>25</v>
      </c>
      <c r="AH190" s="12">
        <f t="shared" si="3918"/>
        <v>0.1016260162601626</v>
      </c>
      <c r="AI190" s="13"/>
      <c r="AJ190" s="11"/>
      <c r="AK190" s="25"/>
      <c r="AL190" s="38">
        <v>5155.625</v>
      </c>
      <c r="AM190" s="10"/>
      <c r="AN190" s="11"/>
      <c r="AO190" s="74">
        <f t="shared" si="3982"/>
        <v>194</v>
      </c>
      <c r="AP190" s="74">
        <f t="shared" si="3983"/>
        <v>11</v>
      </c>
      <c r="AQ190" s="11">
        <v>89</v>
      </c>
      <c r="AR190" s="12">
        <f t="shared" si="3921"/>
        <v>0.48969072164948452</v>
      </c>
      <c r="AS190" s="11">
        <v>6</v>
      </c>
      <c r="AT190" s="12">
        <f t="shared" si="3922"/>
        <v>6.3157894736842107E-2</v>
      </c>
      <c r="AU190" s="13"/>
      <c r="AV190" s="11"/>
      <c r="AW190" s="25"/>
      <c r="AX190" s="38">
        <v>4595.7142857142853</v>
      </c>
      <c r="AY190" s="10"/>
      <c r="AZ190" s="11"/>
      <c r="BA190" s="74">
        <f t="shared" si="3984"/>
        <v>618</v>
      </c>
      <c r="BB190" s="74">
        <f t="shared" si="3985"/>
        <v>48</v>
      </c>
      <c r="BC190" s="11">
        <v>301</v>
      </c>
      <c r="BD190" s="12">
        <f t="shared" si="3925"/>
        <v>0.53883495145631066</v>
      </c>
      <c r="BE190" s="11">
        <v>32</v>
      </c>
      <c r="BF190" s="12">
        <f t="shared" si="3926"/>
        <v>9.6096096096096095E-2</v>
      </c>
      <c r="BG190" s="13"/>
      <c r="BH190" s="11"/>
      <c r="BI190" s="25"/>
      <c r="BJ190" s="38">
        <v>5307.333333333333</v>
      </c>
      <c r="BK190" s="10"/>
      <c r="BL190" s="11"/>
      <c r="BM190" s="74">
        <f t="shared" si="3986"/>
        <v>608</v>
      </c>
      <c r="BN190" s="74">
        <f t="shared" si="3987"/>
        <v>48</v>
      </c>
      <c r="BO190" s="11">
        <v>246</v>
      </c>
      <c r="BP190" s="12">
        <f t="shared" si="3929"/>
        <v>0.45888157894736842</v>
      </c>
      <c r="BQ190" s="11">
        <v>33</v>
      </c>
      <c r="BR190" s="12">
        <f t="shared" si="3930"/>
        <v>0.11827956989247312</v>
      </c>
      <c r="BS190" s="13"/>
      <c r="BT190" s="11"/>
      <c r="BU190" s="25"/>
      <c r="BV190" s="38">
        <v>5190</v>
      </c>
      <c r="BW190" s="10"/>
      <c r="BX190" s="11"/>
      <c r="BY190" s="74">
        <f t="shared" si="3988"/>
        <v>0</v>
      </c>
      <c r="BZ190" s="74">
        <f t="shared" si="3988"/>
        <v>0</v>
      </c>
      <c r="CA190" s="11"/>
      <c r="CB190" s="12" t="e">
        <f t="shared" si="3932"/>
        <v>#DIV/0!</v>
      </c>
      <c r="CC190" s="11"/>
      <c r="CD190" s="12" t="e">
        <f t="shared" si="3933"/>
        <v>#DIV/0!</v>
      </c>
      <c r="CE190" s="13"/>
      <c r="CF190" s="11"/>
      <c r="CG190" s="25"/>
      <c r="CH190" s="38"/>
      <c r="CI190" s="10"/>
      <c r="CJ190" s="11"/>
      <c r="CK190" s="74">
        <f t="shared" si="3989"/>
        <v>0</v>
      </c>
      <c r="CL190" s="74">
        <f t="shared" si="3989"/>
        <v>0</v>
      </c>
      <c r="CM190" s="11"/>
      <c r="CN190" s="12" t="e">
        <f t="shared" si="3935"/>
        <v>#DIV/0!</v>
      </c>
      <c r="CO190" s="11"/>
      <c r="CP190" s="12" t="e">
        <f t="shared" si="3936"/>
        <v>#DIV/0!</v>
      </c>
      <c r="CQ190" s="13"/>
      <c r="CR190" s="11"/>
      <c r="CS190" s="25"/>
      <c r="CT190" s="38"/>
      <c r="CU190" s="10"/>
      <c r="CV190" s="11"/>
      <c r="CW190" s="74">
        <f t="shared" si="3990"/>
        <v>0</v>
      </c>
      <c r="CX190" s="74">
        <f t="shared" si="3990"/>
        <v>0</v>
      </c>
      <c r="CY190" s="11"/>
      <c r="CZ190" s="12" t="e">
        <f t="shared" si="3938"/>
        <v>#DIV/0!</v>
      </c>
      <c r="DA190" s="11"/>
      <c r="DB190" s="12" t="e">
        <f t="shared" si="3939"/>
        <v>#DIV/0!</v>
      </c>
      <c r="DC190" s="13"/>
      <c r="DD190" s="11"/>
      <c r="DE190" s="25"/>
      <c r="DF190" s="38"/>
      <c r="DG190" s="10"/>
      <c r="DH190" s="11"/>
      <c r="DI190" s="74">
        <f t="shared" si="3991"/>
        <v>0</v>
      </c>
      <c r="DJ190" s="74">
        <f t="shared" si="3991"/>
        <v>0</v>
      </c>
      <c r="DK190" s="11"/>
      <c r="DL190" s="12" t="e">
        <f t="shared" si="3941"/>
        <v>#DIV/0!</v>
      </c>
      <c r="DM190" s="11"/>
      <c r="DN190" s="12" t="e">
        <f t="shared" si="3942"/>
        <v>#DIV/0!</v>
      </c>
      <c r="DO190" s="13"/>
      <c r="DP190" s="11"/>
      <c r="DQ190" s="25"/>
      <c r="DR190" s="38"/>
      <c r="DS190" s="10"/>
      <c r="DT190" s="11"/>
      <c r="DU190" s="74">
        <f t="shared" si="3992"/>
        <v>0</v>
      </c>
      <c r="DV190" s="74">
        <f t="shared" si="3992"/>
        <v>0</v>
      </c>
      <c r="DW190" s="11"/>
      <c r="DX190" s="12" t="e">
        <f t="shared" si="3944"/>
        <v>#DIV/0!</v>
      </c>
      <c r="DY190" s="11"/>
      <c r="DZ190" s="12" t="e">
        <f t="shared" si="3945"/>
        <v>#DIV/0!</v>
      </c>
      <c r="EA190" s="13"/>
      <c r="EB190" s="11"/>
      <c r="EC190" s="25"/>
      <c r="ED190" s="38"/>
      <c r="EE190" s="10"/>
      <c r="EF190" s="11"/>
      <c r="EG190" s="74">
        <f t="shared" si="3993"/>
        <v>0</v>
      </c>
      <c r="EH190" s="74">
        <f t="shared" si="3993"/>
        <v>0</v>
      </c>
      <c r="EI190" s="11"/>
      <c r="EJ190" s="12" t="e">
        <f t="shared" si="3947"/>
        <v>#DIV/0!</v>
      </c>
      <c r="EK190" s="11"/>
      <c r="EL190" s="12" t="e">
        <f t="shared" si="3948"/>
        <v>#DIV/0!</v>
      </c>
      <c r="EM190" s="13"/>
      <c r="EN190" s="11"/>
      <c r="EO190" s="25"/>
      <c r="EP190" s="38"/>
      <c r="EQ190" s="10"/>
      <c r="ER190" s="11"/>
      <c r="ES190" s="74">
        <f t="shared" si="3994"/>
        <v>0</v>
      </c>
      <c r="ET190" s="74">
        <f t="shared" si="3994"/>
        <v>0</v>
      </c>
      <c r="EU190" s="11"/>
      <c r="EV190" s="12" t="e">
        <f t="shared" si="3950"/>
        <v>#DIV/0!</v>
      </c>
      <c r="EW190" s="11"/>
      <c r="EX190" s="12" t="e">
        <f t="shared" si="3951"/>
        <v>#DIV/0!</v>
      </c>
      <c r="EY190" s="13"/>
      <c r="EZ190" s="11"/>
      <c r="FA190" s="25"/>
      <c r="FB190" s="38"/>
      <c r="FC190" s="10"/>
      <c r="FD190" s="11"/>
      <c r="FE190" s="74">
        <f t="shared" si="3995"/>
        <v>0</v>
      </c>
      <c r="FF190" s="74">
        <f t="shared" si="3995"/>
        <v>0</v>
      </c>
      <c r="FG190" s="11"/>
      <c r="FH190" s="12" t="e">
        <f t="shared" si="3953"/>
        <v>#DIV/0!</v>
      </c>
      <c r="FI190" s="11"/>
      <c r="FJ190" s="12" t="e">
        <f t="shared" si="3954"/>
        <v>#DIV/0!</v>
      </c>
      <c r="FK190" s="13"/>
      <c r="FL190" s="11"/>
      <c r="FM190" s="25"/>
      <c r="FN190" s="38"/>
      <c r="FO190" s="10"/>
      <c r="FP190" s="11"/>
      <c r="FQ190" s="74">
        <f t="shared" si="3996"/>
        <v>0</v>
      </c>
      <c r="FR190" s="74">
        <f t="shared" si="3996"/>
        <v>0</v>
      </c>
      <c r="FS190" s="11"/>
      <c r="FT190" s="12" t="e">
        <f t="shared" si="3956"/>
        <v>#DIV/0!</v>
      </c>
      <c r="FU190" s="11"/>
      <c r="FV190" s="12" t="e">
        <f t="shared" si="3957"/>
        <v>#DIV/0!</v>
      </c>
      <c r="FW190" s="13"/>
      <c r="FX190" s="11"/>
      <c r="FY190" s="25"/>
      <c r="FZ190" s="38"/>
      <c r="GA190" s="10"/>
      <c r="GB190" s="11"/>
      <c r="GC190" s="74">
        <f t="shared" si="3997"/>
        <v>0</v>
      </c>
      <c r="GD190" s="74">
        <f t="shared" si="3997"/>
        <v>0</v>
      </c>
      <c r="GE190" s="11"/>
      <c r="GF190" s="12" t="e">
        <f t="shared" si="3959"/>
        <v>#DIV/0!</v>
      </c>
      <c r="GG190" s="11"/>
      <c r="GH190" s="12" t="e">
        <f t="shared" si="3960"/>
        <v>#DIV/0!</v>
      </c>
      <c r="GI190" s="13"/>
      <c r="GJ190" s="11"/>
      <c r="GK190" s="25"/>
      <c r="GL190" s="38"/>
      <c r="GM190" s="10"/>
      <c r="GN190" s="11"/>
      <c r="GO190" s="74">
        <f t="shared" si="3998"/>
        <v>0</v>
      </c>
      <c r="GP190" s="74">
        <f t="shared" si="3998"/>
        <v>0</v>
      </c>
      <c r="GQ190" s="11"/>
      <c r="GR190" s="12" t="e">
        <f t="shared" si="3962"/>
        <v>#DIV/0!</v>
      </c>
      <c r="GS190" s="11"/>
      <c r="GT190" s="12" t="e">
        <f t="shared" si="3963"/>
        <v>#DIV/0!</v>
      </c>
      <c r="GU190" s="13"/>
      <c r="GV190" s="11"/>
      <c r="GW190" s="25"/>
      <c r="GX190" s="38"/>
      <c r="GY190" s="10"/>
      <c r="GZ190" s="11"/>
      <c r="HA190" s="74">
        <f t="shared" si="3999"/>
        <v>0</v>
      </c>
      <c r="HB190" s="74">
        <f t="shared" si="3999"/>
        <v>0</v>
      </c>
      <c r="HC190" s="11"/>
      <c r="HD190" s="12" t="e">
        <f t="shared" si="3965"/>
        <v>#DIV/0!</v>
      </c>
      <c r="HE190" s="11"/>
      <c r="HF190" s="12" t="e">
        <f t="shared" si="3966"/>
        <v>#DIV/0!</v>
      </c>
      <c r="HG190" s="13"/>
      <c r="HH190" s="11"/>
      <c r="HI190" s="25"/>
      <c r="HJ190" s="38"/>
      <c r="HK190" s="10">
        <f t="shared" si="3967"/>
        <v>0</v>
      </c>
      <c r="HL190" s="11">
        <f t="shared" si="3968"/>
        <v>0</v>
      </c>
      <c r="HM190" s="11">
        <f t="shared" si="3969"/>
        <v>3127</v>
      </c>
      <c r="HN190" s="11">
        <f t="shared" si="3970"/>
        <v>246</v>
      </c>
      <c r="HO190" s="11">
        <f t="shared" si="3971"/>
        <v>1627</v>
      </c>
      <c r="HP190" s="202">
        <f t="shared" si="3972"/>
        <v>0.52030700351774861</v>
      </c>
      <c r="HQ190" s="15">
        <f t="shared" si="3973"/>
        <v>149</v>
      </c>
      <c r="HR190" s="12">
        <f t="shared" si="3974"/>
        <v>9.1579594345421025E-2</v>
      </c>
      <c r="HS190" s="16">
        <v>70</v>
      </c>
      <c r="HT190" s="17">
        <v>1404</v>
      </c>
      <c r="HU190" s="16">
        <f t="shared" si="3975"/>
        <v>86.293792255685304</v>
      </c>
      <c r="HV190" s="23"/>
      <c r="HW190" s="22">
        <v>5054.2682926829266</v>
      </c>
    </row>
    <row r="191" spans="1:231" ht="18.75" x14ac:dyDescent="0.25">
      <c r="A191" s="211"/>
      <c r="B191" s="41">
        <f t="shared" si="3212"/>
        <v>44651</v>
      </c>
      <c r="C191" s="10"/>
      <c r="D191" s="11"/>
      <c r="E191" s="74">
        <f t="shared" si="3976"/>
        <v>592</v>
      </c>
      <c r="F191" s="74">
        <f t="shared" si="3977"/>
        <v>45</v>
      </c>
      <c r="G191" s="11">
        <v>278</v>
      </c>
      <c r="H191" s="12">
        <f t="shared" si="3909"/>
        <v>0.51351351351351349</v>
      </c>
      <c r="I191" s="11">
        <v>26</v>
      </c>
      <c r="J191" s="12">
        <f t="shared" si="3910"/>
        <v>8.5526315789473686E-2</v>
      </c>
      <c r="K191" s="13"/>
      <c r="L191" s="11"/>
      <c r="M191" s="39"/>
      <c r="N191" s="43">
        <v>92.857142857142861</v>
      </c>
      <c r="O191" s="10">
        <v>1</v>
      </c>
      <c r="P191" s="11"/>
      <c r="Q191" s="74">
        <f t="shared" si="3978"/>
        <v>544</v>
      </c>
      <c r="R191" s="74">
        <f t="shared" si="3979"/>
        <v>47</v>
      </c>
      <c r="S191" s="11">
        <v>263</v>
      </c>
      <c r="T191" s="12">
        <f t="shared" si="3913"/>
        <v>0.53676470588235292</v>
      </c>
      <c r="U191" s="11">
        <v>29</v>
      </c>
      <c r="V191" s="12">
        <f t="shared" si="3914"/>
        <v>9.9315068493150679E-2</v>
      </c>
      <c r="W191" s="13"/>
      <c r="X191" s="11"/>
      <c r="Y191" s="39"/>
      <c r="Z191" s="43">
        <v>86.666666666666671</v>
      </c>
      <c r="AA191" s="10"/>
      <c r="AB191" s="11"/>
      <c r="AC191" s="74">
        <f t="shared" si="3980"/>
        <v>570</v>
      </c>
      <c r="AD191" s="74">
        <f t="shared" si="3981"/>
        <v>47</v>
      </c>
      <c r="AE191" s="11">
        <v>221</v>
      </c>
      <c r="AF191" s="12">
        <f t="shared" si="3917"/>
        <v>0.47368421052631576</v>
      </c>
      <c r="AG191" s="11">
        <v>49</v>
      </c>
      <c r="AH191" s="12">
        <f t="shared" si="3918"/>
        <v>0.18148148148148149</v>
      </c>
      <c r="AI191" s="13"/>
      <c r="AJ191" s="11"/>
      <c r="AK191" s="39"/>
      <c r="AL191" s="43">
        <v>62.5</v>
      </c>
      <c r="AM191" s="10"/>
      <c r="AN191" s="11"/>
      <c r="AO191" s="74">
        <f t="shared" si="3982"/>
        <v>194</v>
      </c>
      <c r="AP191" s="74">
        <f t="shared" si="3983"/>
        <v>11</v>
      </c>
      <c r="AQ191" s="11">
        <v>67</v>
      </c>
      <c r="AR191" s="12">
        <f t="shared" si="3921"/>
        <v>0.36597938144329895</v>
      </c>
      <c r="AS191" s="11">
        <v>4</v>
      </c>
      <c r="AT191" s="12">
        <f t="shared" si="3922"/>
        <v>5.6338028169014086E-2</v>
      </c>
      <c r="AU191" s="13"/>
      <c r="AV191" s="11"/>
      <c r="AW191" s="39"/>
      <c r="AX191" s="43">
        <v>85.714285714285708</v>
      </c>
      <c r="AY191" s="10"/>
      <c r="AZ191" s="11"/>
      <c r="BA191" s="74">
        <f t="shared" si="3984"/>
        <v>618</v>
      </c>
      <c r="BB191" s="74">
        <f t="shared" si="3985"/>
        <v>48</v>
      </c>
      <c r="BC191" s="11">
        <v>263</v>
      </c>
      <c r="BD191" s="12">
        <f t="shared" si="3925"/>
        <v>0.44660194174757284</v>
      </c>
      <c r="BE191" s="11">
        <v>13</v>
      </c>
      <c r="BF191" s="12">
        <f t="shared" si="3926"/>
        <v>4.710144927536232E-2</v>
      </c>
      <c r="BG191" s="13"/>
      <c r="BH191" s="11"/>
      <c r="BI191" s="39"/>
      <c r="BJ191" s="43">
        <v>86.666666666666671</v>
      </c>
      <c r="BK191" s="10"/>
      <c r="BL191" s="11"/>
      <c r="BM191" s="74">
        <f t="shared" si="3986"/>
        <v>608</v>
      </c>
      <c r="BN191" s="74">
        <f t="shared" si="3987"/>
        <v>48</v>
      </c>
      <c r="BO191" s="11">
        <v>201</v>
      </c>
      <c r="BP191" s="12">
        <f t="shared" si="3929"/>
        <v>0.37335526315789475</v>
      </c>
      <c r="BQ191" s="11">
        <v>26</v>
      </c>
      <c r="BR191" s="12">
        <f t="shared" si="3930"/>
        <v>0.11453744493392071</v>
      </c>
      <c r="BS191" s="13"/>
      <c r="BT191" s="11"/>
      <c r="BU191" s="39"/>
      <c r="BV191" s="43">
        <v>73.333333333333329</v>
      </c>
      <c r="BW191" s="10"/>
      <c r="BX191" s="11"/>
      <c r="BY191" s="74">
        <f t="shared" si="3988"/>
        <v>0</v>
      </c>
      <c r="BZ191" s="74">
        <f t="shared" si="3988"/>
        <v>0</v>
      </c>
      <c r="CA191" s="11"/>
      <c r="CB191" s="12" t="e">
        <f t="shared" si="3932"/>
        <v>#DIV/0!</v>
      </c>
      <c r="CC191" s="11"/>
      <c r="CD191" s="12" t="e">
        <f t="shared" si="3933"/>
        <v>#DIV/0!</v>
      </c>
      <c r="CE191" s="13"/>
      <c r="CF191" s="11"/>
      <c r="CG191" s="39"/>
      <c r="CH191" s="43"/>
      <c r="CI191" s="10"/>
      <c r="CJ191" s="11"/>
      <c r="CK191" s="74">
        <f t="shared" si="3989"/>
        <v>0</v>
      </c>
      <c r="CL191" s="74">
        <f t="shared" si="3989"/>
        <v>0</v>
      </c>
      <c r="CM191" s="11"/>
      <c r="CN191" s="12" t="e">
        <f t="shared" si="3935"/>
        <v>#DIV/0!</v>
      </c>
      <c r="CO191" s="11"/>
      <c r="CP191" s="12" t="e">
        <f t="shared" si="3936"/>
        <v>#DIV/0!</v>
      </c>
      <c r="CQ191" s="13"/>
      <c r="CR191" s="11"/>
      <c r="CS191" s="39"/>
      <c r="CT191" s="43"/>
      <c r="CU191" s="10"/>
      <c r="CV191" s="11"/>
      <c r="CW191" s="74">
        <f t="shared" si="3990"/>
        <v>0</v>
      </c>
      <c r="CX191" s="74">
        <f t="shared" si="3990"/>
        <v>0</v>
      </c>
      <c r="CY191" s="11"/>
      <c r="CZ191" s="12" t="e">
        <f t="shared" si="3938"/>
        <v>#DIV/0!</v>
      </c>
      <c r="DA191" s="11"/>
      <c r="DB191" s="12" t="e">
        <f t="shared" si="3939"/>
        <v>#DIV/0!</v>
      </c>
      <c r="DC191" s="13"/>
      <c r="DD191" s="11"/>
      <c r="DE191" s="39"/>
      <c r="DF191" s="43"/>
      <c r="DG191" s="10"/>
      <c r="DH191" s="11"/>
      <c r="DI191" s="74">
        <f t="shared" si="3991"/>
        <v>0</v>
      </c>
      <c r="DJ191" s="74">
        <f t="shared" si="3991"/>
        <v>0</v>
      </c>
      <c r="DK191" s="11"/>
      <c r="DL191" s="12" t="e">
        <f t="shared" si="3941"/>
        <v>#DIV/0!</v>
      </c>
      <c r="DM191" s="11"/>
      <c r="DN191" s="12" t="e">
        <f t="shared" si="3942"/>
        <v>#DIV/0!</v>
      </c>
      <c r="DO191" s="13"/>
      <c r="DP191" s="11"/>
      <c r="DQ191" s="39"/>
      <c r="DR191" s="43"/>
      <c r="DS191" s="10"/>
      <c r="DT191" s="11"/>
      <c r="DU191" s="74">
        <f t="shared" si="3992"/>
        <v>0</v>
      </c>
      <c r="DV191" s="74">
        <f t="shared" si="3992"/>
        <v>0</v>
      </c>
      <c r="DW191" s="11"/>
      <c r="DX191" s="12" t="e">
        <f t="shared" si="3944"/>
        <v>#DIV/0!</v>
      </c>
      <c r="DY191" s="11"/>
      <c r="DZ191" s="12" t="e">
        <f t="shared" si="3945"/>
        <v>#DIV/0!</v>
      </c>
      <c r="EA191" s="13"/>
      <c r="EB191" s="11"/>
      <c r="EC191" s="39"/>
      <c r="ED191" s="43"/>
      <c r="EE191" s="10"/>
      <c r="EF191" s="11"/>
      <c r="EG191" s="74">
        <f t="shared" si="3993"/>
        <v>0</v>
      </c>
      <c r="EH191" s="74">
        <f t="shared" si="3993"/>
        <v>0</v>
      </c>
      <c r="EI191" s="11"/>
      <c r="EJ191" s="12" t="e">
        <f t="shared" si="3947"/>
        <v>#DIV/0!</v>
      </c>
      <c r="EK191" s="11"/>
      <c r="EL191" s="12" t="e">
        <f t="shared" si="3948"/>
        <v>#DIV/0!</v>
      </c>
      <c r="EM191" s="13"/>
      <c r="EN191" s="11"/>
      <c r="EO191" s="39"/>
      <c r="EP191" s="43"/>
      <c r="EQ191" s="10"/>
      <c r="ER191" s="11"/>
      <c r="ES191" s="74">
        <f t="shared" si="3994"/>
        <v>0</v>
      </c>
      <c r="ET191" s="74">
        <f t="shared" si="3994"/>
        <v>0</v>
      </c>
      <c r="EU191" s="11"/>
      <c r="EV191" s="12" t="e">
        <f t="shared" si="3950"/>
        <v>#DIV/0!</v>
      </c>
      <c r="EW191" s="11"/>
      <c r="EX191" s="12" t="e">
        <f t="shared" si="3951"/>
        <v>#DIV/0!</v>
      </c>
      <c r="EY191" s="13"/>
      <c r="EZ191" s="11"/>
      <c r="FA191" s="39"/>
      <c r="FB191" s="43"/>
      <c r="FC191" s="10"/>
      <c r="FD191" s="11"/>
      <c r="FE191" s="74">
        <f t="shared" si="3995"/>
        <v>0</v>
      </c>
      <c r="FF191" s="74">
        <f t="shared" si="3995"/>
        <v>0</v>
      </c>
      <c r="FG191" s="11"/>
      <c r="FH191" s="12" t="e">
        <f t="shared" si="3953"/>
        <v>#DIV/0!</v>
      </c>
      <c r="FI191" s="11"/>
      <c r="FJ191" s="12" t="e">
        <f t="shared" si="3954"/>
        <v>#DIV/0!</v>
      </c>
      <c r="FK191" s="13"/>
      <c r="FL191" s="11"/>
      <c r="FM191" s="39"/>
      <c r="FN191" s="43"/>
      <c r="FO191" s="10"/>
      <c r="FP191" s="11"/>
      <c r="FQ191" s="74">
        <f t="shared" si="3996"/>
        <v>0</v>
      </c>
      <c r="FR191" s="74">
        <f t="shared" si="3996"/>
        <v>0</v>
      </c>
      <c r="FS191" s="11"/>
      <c r="FT191" s="12" t="e">
        <f t="shared" si="3956"/>
        <v>#DIV/0!</v>
      </c>
      <c r="FU191" s="11"/>
      <c r="FV191" s="12" t="e">
        <f t="shared" si="3957"/>
        <v>#DIV/0!</v>
      </c>
      <c r="FW191" s="13"/>
      <c r="FX191" s="11"/>
      <c r="FY191" s="39"/>
      <c r="FZ191" s="43"/>
      <c r="GA191" s="10"/>
      <c r="GB191" s="11"/>
      <c r="GC191" s="74">
        <f t="shared" si="3997"/>
        <v>0</v>
      </c>
      <c r="GD191" s="74">
        <f t="shared" si="3997"/>
        <v>0</v>
      </c>
      <c r="GE191" s="11"/>
      <c r="GF191" s="12" t="e">
        <f t="shared" si="3959"/>
        <v>#DIV/0!</v>
      </c>
      <c r="GG191" s="11"/>
      <c r="GH191" s="12" t="e">
        <f t="shared" si="3960"/>
        <v>#DIV/0!</v>
      </c>
      <c r="GI191" s="13"/>
      <c r="GJ191" s="11"/>
      <c r="GK191" s="39"/>
      <c r="GL191" s="43"/>
      <c r="GM191" s="10"/>
      <c r="GN191" s="11"/>
      <c r="GO191" s="74">
        <f t="shared" si="3998"/>
        <v>0</v>
      </c>
      <c r="GP191" s="74">
        <f t="shared" si="3998"/>
        <v>0</v>
      </c>
      <c r="GQ191" s="11"/>
      <c r="GR191" s="12" t="e">
        <f t="shared" si="3962"/>
        <v>#DIV/0!</v>
      </c>
      <c r="GS191" s="11"/>
      <c r="GT191" s="12" t="e">
        <f t="shared" si="3963"/>
        <v>#DIV/0!</v>
      </c>
      <c r="GU191" s="13"/>
      <c r="GV191" s="11"/>
      <c r="GW191" s="39"/>
      <c r="GX191" s="43"/>
      <c r="GY191" s="10"/>
      <c r="GZ191" s="11"/>
      <c r="HA191" s="74">
        <f t="shared" si="3999"/>
        <v>0</v>
      </c>
      <c r="HB191" s="74">
        <f t="shared" si="3999"/>
        <v>0</v>
      </c>
      <c r="HC191" s="11"/>
      <c r="HD191" s="12" t="e">
        <f t="shared" si="3965"/>
        <v>#DIV/0!</v>
      </c>
      <c r="HE191" s="11"/>
      <c r="HF191" s="12" t="e">
        <f t="shared" si="3966"/>
        <v>#DIV/0!</v>
      </c>
      <c r="HG191" s="13"/>
      <c r="HH191" s="11"/>
      <c r="HI191" s="39"/>
      <c r="HJ191" s="43"/>
      <c r="HK191" s="10">
        <f t="shared" si="3967"/>
        <v>1</v>
      </c>
      <c r="HL191" s="11">
        <f t="shared" si="3968"/>
        <v>0</v>
      </c>
      <c r="HM191" s="11">
        <f t="shared" si="3969"/>
        <v>3126</v>
      </c>
      <c r="HN191" s="11">
        <f t="shared" si="3970"/>
        <v>246</v>
      </c>
      <c r="HO191" s="11">
        <f t="shared" si="3971"/>
        <v>1440</v>
      </c>
      <c r="HP191" s="202">
        <f t="shared" si="3972"/>
        <v>0.46065259117082535</v>
      </c>
      <c r="HQ191" s="15">
        <f t="shared" si="3973"/>
        <v>147</v>
      </c>
      <c r="HR191" s="12">
        <f t="shared" si="3974"/>
        <v>0.10208333333333333</v>
      </c>
      <c r="HS191" s="16">
        <v>69.8</v>
      </c>
      <c r="HT191" s="17">
        <v>1219</v>
      </c>
      <c r="HU191" s="16">
        <f t="shared" si="3975"/>
        <v>84.652777777777771</v>
      </c>
      <c r="HV191" s="23"/>
      <c r="HW191" s="22">
        <v>73.170731707317074</v>
      </c>
    </row>
    <row r="192" spans="1:231" ht="19.5" thickBot="1" x14ac:dyDescent="0.3">
      <c r="A192" s="211"/>
      <c r="B192" s="42"/>
      <c r="C192" s="26">
        <f t="shared" ref="C192:D192" si="4000">SUM(C185:C191)</f>
        <v>0</v>
      </c>
      <c r="D192" s="27">
        <f t="shared" si="4000"/>
        <v>0</v>
      </c>
      <c r="E192" s="27"/>
      <c r="F192" s="27"/>
      <c r="G192" s="27">
        <f t="shared" ref="G192" si="4001">SUM(G185:G191)</f>
        <v>1938</v>
      </c>
      <c r="H192" s="28">
        <f t="shared" ref="H192" si="4002">((G192+I192)/7)/E191</f>
        <v>0.50772200772200771</v>
      </c>
      <c r="I192" s="27">
        <f t="shared" ref="I192" si="4003">SUM(I185:I191)</f>
        <v>166</v>
      </c>
      <c r="J192" s="28">
        <f t="shared" ref="J192" si="4004">(I192/(I192+G192))</f>
        <v>7.889733840304182E-2</v>
      </c>
      <c r="K192" s="27"/>
      <c r="L192" s="27"/>
      <c r="M192" s="29" t="e">
        <f t="shared" ref="M192:N192" si="4005">M190/M189*100-100</f>
        <v>#DIV/0!</v>
      </c>
      <c r="N192" s="72">
        <f t="shared" si="4005"/>
        <v>4.7462406015037715</v>
      </c>
      <c r="O192" s="26">
        <f t="shared" ref="O192:P192" si="4006">SUM(O185:O191)</f>
        <v>2</v>
      </c>
      <c r="P192" s="27">
        <f t="shared" si="4006"/>
        <v>0</v>
      </c>
      <c r="Q192" s="27"/>
      <c r="R192" s="27"/>
      <c r="S192" s="27">
        <f t="shared" si="3606"/>
        <v>1950</v>
      </c>
      <c r="T192" s="28">
        <f t="shared" ref="T192" si="4007">((S192+U192)/7)/Q191</f>
        <v>0.55514705882352944</v>
      </c>
      <c r="U192" s="27">
        <f t="shared" si="3608"/>
        <v>164</v>
      </c>
      <c r="V192" s="28">
        <f t="shared" ref="V192" si="4008">(U192/(U192+S192))</f>
        <v>7.7578051087984864E-2</v>
      </c>
      <c r="W192" s="27"/>
      <c r="X192" s="27"/>
      <c r="Y192" s="29" t="e">
        <f t="shared" ref="Y192:Z192" si="4009">Y190/Y189*100-100</f>
        <v>#DIV/0!</v>
      </c>
      <c r="Z192" s="72">
        <f t="shared" si="4009"/>
        <v>10.321637426900594</v>
      </c>
      <c r="AA192" s="26">
        <f t="shared" ref="AA192:AB192" si="4010">SUM(AA185:AA191)</f>
        <v>25</v>
      </c>
      <c r="AB192" s="27">
        <f t="shared" si="4010"/>
        <v>0</v>
      </c>
      <c r="AC192" s="27"/>
      <c r="AD192" s="27"/>
      <c r="AE192" s="27">
        <f t="shared" si="3612"/>
        <v>1753</v>
      </c>
      <c r="AF192" s="28">
        <f t="shared" ref="AF192" si="4011">((AE192+AG192)/7)/AC191</f>
        <v>0.48496240601503759</v>
      </c>
      <c r="AG192" s="27">
        <f t="shared" si="3614"/>
        <v>182</v>
      </c>
      <c r="AH192" s="28">
        <f t="shared" ref="AH192" si="4012">(AG192/(AG192+AE192))</f>
        <v>9.4056847545219632E-2</v>
      </c>
      <c r="AI192" s="27"/>
      <c r="AJ192" s="27"/>
      <c r="AK192" s="29" t="e">
        <f t="shared" ref="AK192:AL192" si="4013">AK190/AK189*100-100</f>
        <v>#DIV/0!</v>
      </c>
      <c r="AL192" s="72">
        <f t="shared" si="4013"/>
        <v>13.061951754385959</v>
      </c>
      <c r="AM192" s="26">
        <f t="shared" ref="AM192:AN192" si="4014">SUM(AM185:AM191)</f>
        <v>4</v>
      </c>
      <c r="AN192" s="27">
        <f t="shared" si="4014"/>
        <v>0</v>
      </c>
      <c r="AO192" s="27"/>
      <c r="AP192" s="27"/>
      <c r="AQ192" s="27">
        <f t="shared" si="3618"/>
        <v>396</v>
      </c>
      <c r="AR192" s="28">
        <f t="shared" ref="AR192" si="4015">((AQ192+AS192)/7)/AO191</f>
        <v>0.31222385861561119</v>
      </c>
      <c r="AS192" s="27">
        <f t="shared" si="3620"/>
        <v>28</v>
      </c>
      <c r="AT192" s="28">
        <f t="shared" ref="AT192" si="4016">(AS192/(AS192+AQ192))</f>
        <v>6.6037735849056603E-2</v>
      </c>
      <c r="AU192" s="27"/>
      <c r="AV192" s="27"/>
      <c r="AW192" s="29" t="e">
        <f t="shared" ref="AW192:AX192" si="4017">AW190/AW189*100-100</f>
        <v>#DIV/0!</v>
      </c>
      <c r="AX192" s="72">
        <f t="shared" si="4017"/>
        <v>0.78320802005012524</v>
      </c>
      <c r="AY192" s="26">
        <f t="shared" ref="AY192:AZ192" si="4018">SUM(AY185:AY191)</f>
        <v>1</v>
      </c>
      <c r="AZ192" s="27">
        <f t="shared" si="4018"/>
        <v>0</v>
      </c>
      <c r="BA192" s="27"/>
      <c r="BB192" s="27"/>
      <c r="BC192" s="27">
        <f t="shared" si="3624"/>
        <v>1847</v>
      </c>
      <c r="BD192" s="28">
        <f t="shared" ref="BD192" si="4019">((BC192+BE192)/7)/BA191</f>
        <v>0.46162736939435967</v>
      </c>
      <c r="BE192" s="27">
        <f t="shared" si="3626"/>
        <v>150</v>
      </c>
      <c r="BF192" s="28">
        <f t="shared" ref="BF192" si="4020">(BE192/(BE192+BC192))</f>
        <v>7.5112669003505259E-2</v>
      </c>
      <c r="BG192" s="27"/>
      <c r="BH192" s="27"/>
      <c r="BI192" s="29" t="e">
        <f t="shared" ref="BI192:BJ192" si="4021">BI190/BI189*100-100</f>
        <v>#DIV/0!</v>
      </c>
      <c r="BJ192" s="72">
        <f t="shared" si="4021"/>
        <v>16.388888888888872</v>
      </c>
      <c r="BK192" s="26">
        <f t="shared" ref="BK192:BL192" si="4022">SUM(BK185:BK191)</f>
        <v>14</v>
      </c>
      <c r="BL192" s="27">
        <f t="shared" si="4022"/>
        <v>0</v>
      </c>
      <c r="BM192" s="27"/>
      <c r="BN192" s="27"/>
      <c r="BO192" s="27">
        <f t="shared" si="3630"/>
        <v>1636</v>
      </c>
      <c r="BP192" s="28">
        <f t="shared" ref="BP192" si="4023">((BO192+BQ192)/7)/BM191</f>
        <v>0.41987781954887216</v>
      </c>
      <c r="BQ192" s="27">
        <f t="shared" si="3632"/>
        <v>151</v>
      </c>
      <c r="BR192" s="28">
        <f t="shared" ref="BR192" si="4024">(BQ192/(BQ192+BO192))</f>
        <v>8.4499160604364854E-2</v>
      </c>
      <c r="BS192" s="27"/>
      <c r="BT192" s="27"/>
      <c r="BU192" s="29" t="e">
        <f t="shared" ref="BU192:BV192" si="4025">BU190/BU189*100-100</f>
        <v>#DIV/0!</v>
      </c>
      <c r="BV192" s="72">
        <f t="shared" si="4025"/>
        <v>13.815789473684205</v>
      </c>
      <c r="BW192" s="26">
        <f t="shared" ref="BW192:BX192" si="4026">SUM(BW185:BW191)</f>
        <v>0</v>
      </c>
      <c r="BX192" s="27">
        <f t="shared" si="4026"/>
        <v>0</v>
      </c>
      <c r="BY192" s="27"/>
      <c r="BZ192" s="27"/>
      <c r="CA192" s="27">
        <f t="shared" ref="CA192" si="4027">SUM(CA185:CA191)</f>
        <v>0</v>
      </c>
      <c r="CB192" s="28" t="e">
        <f t="shared" ref="CB192" si="4028">((CA192+CC192)/7)/BY191</f>
        <v>#DIV/0!</v>
      </c>
      <c r="CC192" s="27">
        <f t="shared" ref="CC192" si="4029">SUM(CC185:CC191)</f>
        <v>0</v>
      </c>
      <c r="CD192" s="28" t="e">
        <f t="shared" ref="CD192" si="4030">(CC192/(CC192+CA192))</f>
        <v>#DIV/0!</v>
      </c>
      <c r="CE192" s="27"/>
      <c r="CF192" s="27"/>
      <c r="CG192" s="29" t="e">
        <f t="shared" ref="CG192:CH192" si="4031">CG190/CG189*100-100</f>
        <v>#DIV/0!</v>
      </c>
      <c r="CH192" s="72" t="e">
        <f t="shared" si="4031"/>
        <v>#DIV/0!</v>
      </c>
      <c r="CI192" s="26">
        <f t="shared" ref="CI192:CJ192" si="4032">SUM(CI185:CI191)</f>
        <v>0</v>
      </c>
      <c r="CJ192" s="27">
        <f t="shared" si="4032"/>
        <v>0</v>
      </c>
      <c r="CK192" s="27"/>
      <c r="CL192" s="27"/>
      <c r="CM192" s="27">
        <f t="shared" ref="CM192" si="4033">SUM(CM185:CM191)</f>
        <v>0</v>
      </c>
      <c r="CN192" s="28" t="e">
        <f t="shared" ref="CN192" si="4034">((CM192+CO192)/7)/CK191</f>
        <v>#DIV/0!</v>
      </c>
      <c r="CO192" s="27">
        <f t="shared" ref="CO192" si="4035">SUM(CO185:CO191)</f>
        <v>0</v>
      </c>
      <c r="CP192" s="28" t="e">
        <f t="shared" ref="CP192" si="4036">(CO192/(CO192+CM192))</f>
        <v>#DIV/0!</v>
      </c>
      <c r="CQ192" s="27"/>
      <c r="CR192" s="27"/>
      <c r="CS192" s="29" t="e">
        <f t="shared" ref="CS192:CT192" si="4037">CS190/CS189*100-100</f>
        <v>#DIV/0!</v>
      </c>
      <c r="CT192" s="72" t="e">
        <f t="shared" si="4037"/>
        <v>#DIV/0!</v>
      </c>
      <c r="CU192" s="26">
        <f t="shared" ref="CU192:CV192" si="4038">SUM(CU185:CU191)</f>
        <v>0</v>
      </c>
      <c r="CV192" s="27">
        <f t="shared" si="4038"/>
        <v>0</v>
      </c>
      <c r="CW192" s="27"/>
      <c r="CX192" s="27"/>
      <c r="CY192" s="27">
        <f t="shared" ref="CY192" si="4039">SUM(CY185:CY191)</f>
        <v>0</v>
      </c>
      <c r="CZ192" s="28" t="e">
        <f t="shared" ref="CZ192" si="4040">((CY192+DA192)/7)/CW191</f>
        <v>#DIV/0!</v>
      </c>
      <c r="DA192" s="27">
        <f t="shared" ref="DA192" si="4041">SUM(DA185:DA191)</f>
        <v>0</v>
      </c>
      <c r="DB192" s="28" t="e">
        <f t="shared" ref="DB192" si="4042">(DA192/(DA192+CY192))</f>
        <v>#DIV/0!</v>
      </c>
      <c r="DC192" s="27"/>
      <c r="DD192" s="27"/>
      <c r="DE192" s="29" t="e">
        <f t="shared" ref="DE192:DF192" si="4043">DE190/DE189*100-100</f>
        <v>#DIV/0!</v>
      </c>
      <c r="DF192" s="72" t="e">
        <f t="shared" si="4043"/>
        <v>#DIV/0!</v>
      </c>
      <c r="DG192" s="26">
        <f t="shared" ref="DG192:DH192" si="4044">SUM(DG185:DG191)</f>
        <v>0</v>
      </c>
      <c r="DH192" s="27">
        <f t="shared" si="4044"/>
        <v>0</v>
      </c>
      <c r="DI192" s="27"/>
      <c r="DJ192" s="27"/>
      <c r="DK192" s="27">
        <f t="shared" ref="DK192" si="4045">SUM(DK185:DK191)</f>
        <v>0</v>
      </c>
      <c r="DL192" s="28" t="e">
        <f t="shared" ref="DL192" si="4046">((DK192+DM192)/7)/DI191</f>
        <v>#DIV/0!</v>
      </c>
      <c r="DM192" s="27">
        <f t="shared" ref="DM192" si="4047">SUM(DM185:DM191)</f>
        <v>0</v>
      </c>
      <c r="DN192" s="28" t="e">
        <f t="shared" ref="DN192" si="4048">(DM192/(DM192+DK192))</f>
        <v>#DIV/0!</v>
      </c>
      <c r="DO192" s="27"/>
      <c r="DP192" s="27"/>
      <c r="DQ192" s="29" t="e">
        <f t="shared" ref="DQ192:DR192" si="4049">DQ190/DQ189*100-100</f>
        <v>#DIV/0!</v>
      </c>
      <c r="DR192" s="72" t="e">
        <f t="shared" si="4049"/>
        <v>#DIV/0!</v>
      </c>
      <c r="DS192" s="26">
        <f t="shared" ref="DS192:DT192" si="4050">SUM(DS185:DS191)</f>
        <v>0</v>
      </c>
      <c r="DT192" s="27">
        <f t="shared" si="4050"/>
        <v>0</v>
      </c>
      <c r="DU192" s="27"/>
      <c r="DV192" s="27"/>
      <c r="DW192" s="27">
        <f t="shared" ref="DW192" si="4051">SUM(DW185:DW191)</f>
        <v>0</v>
      </c>
      <c r="DX192" s="28" t="e">
        <f t="shared" ref="DX192" si="4052">((DW192+DY192)/7)/DU191</f>
        <v>#DIV/0!</v>
      </c>
      <c r="DY192" s="27">
        <f t="shared" ref="DY192" si="4053">SUM(DY185:DY191)</f>
        <v>0</v>
      </c>
      <c r="DZ192" s="28" t="e">
        <f t="shared" ref="DZ192" si="4054">(DY192/(DY192+DW192))</f>
        <v>#DIV/0!</v>
      </c>
      <c r="EA192" s="27"/>
      <c r="EB192" s="27"/>
      <c r="EC192" s="29" t="e">
        <f t="shared" ref="EC192:ED192" si="4055">EC190/EC189*100-100</f>
        <v>#DIV/0!</v>
      </c>
      <c r="ED192" s="72" t="e">
        <f t="shared" si="4055"/>
        <v>#DIV/0!</v>
      </c>
      <c r="EE192" s="26">
        <f t="shared" ref="EE192:EF192" si="4056">SUM(EE185:EE191)</f>
        <v>0</v>
      </c>
      <c r="EF192" s="27">
        <f t="shared" si="4056"/>
        <v>0</v>
      </c>
      <c r="EG192" s="27"/>
      <c r="EH192" s="27"/>
      <c r="EI192" s="27">
        <f t="shared" ref="EI192" si="4057">SUM(EI185:EI191)</f>
        <v>0</v>
      </c>
      <c r="EJ192" s="28" t="e">
        <f t="shared" ref="EJ192" si="4058">((EI192+EK192)/7)/EG191</f>
        <v>#DIV/0!</v>
      </c>
      <c r="EK192" s="27">
        <f t="shared" ref="EK192" si="4059">SUM(EK185:EK191)</f>
        <v>0</v>
      </c>
      <c r="EL192" s="28" t="e">
        <f t="shared" ref="EL192" si="4060">(EK192/(EK192+EI192))</f>
        <v>#DIV/0!</v>
      </c>
      <c r="EM192" s="27"/>
      <c r="EN192" s="27"/>
      <c r="EO192" s="29" t="e">
        <f t="shared" ref="EO192:EP192" si="4061">EO190/EO189*100-100</f>
        <v>#DIV/0!</v>
      </c>
      <c r="EP192" s="72" t="e">
        <f t="shared" si="4061"/>
        <v>#DIV/0!</v>
      </c>
      <c r="EQ192" s="26">
        <f t="shared" ref="EQ192:ER192" si="4062">SUM(EQ185:EQ191)</f>
        <v>0</v>
      </c>
      <c r="ER192" s="27">
        <f t="shared" si="4062"/>
        <v>0</v>
      </c>
      <c r="ES192" s="27"/>
      <c r="ET192" s="27"/>
      <c r="EU192" s="27">
        <f t="shared" ref="EU192" si="4063">SUM(EU185:EU191)</f>
        <v>0</v>
      </c>
      <c r="EV192" s="28" t="e">
        <f t="shared" ref="EV192" si="4064">((EU192+EW192)/7)/ES191</f>
        <v>#DIV/0!</v>
      </c>
      <c r="EW192" s="27">
        <f t="shared" ref="EW192" si="4065">SUM(EW185:EW191)</f>
        <v>0</v>
      </c>
      <c r="EX192" s="28" t="e">
        <f t="shared" ref="EX192" si="4066">(EW192/(EW192+EU192))</f>
        <v>#DIV/0!</v>
      </c>
      <c r="EY192" s="27"/>
      <c r="EZ192" s="27"/>
      <c r="FA192" s="29" t="e">
        <f t="shared" ref="FA192:FB192" si="4067">FA190/FA189*100-100</f>
        <v>#DIV/0!</v>
      </c>
      <c r="FB192" s="72" t="e">
        <f t="shared" si="4067"/>
        <v>#DIV/0!</v>
      </c>
      <c r="FC192" s="26">
        <f t="shared" ref="FC192:FD192" si="4068">SUM(FC185:FC191)</f>
        <v>0</v>
      </c>
      <c r="FD192" s="27">
        <f t="shared" si="4068"/>
        <v>0</v>
      </c>
      <c r="FE192" s="27"/>
      <c r="FF192" s="27"/>
      <c r="FG192" s="27">
        <f t="shared" ref="FG192" si="4069">SUM(FG185:FG191)</f>
        <v>0</v>
      </c>
      <c r="FH192" s="28" t="e">
        <f t="shared" ref="FH192" si="4070">((FG192+FI192)/7)/FE191</f>
        <v>#DIV/0!</v>
      </c>
      <c r="FI192" s="27">
        <f t="shared" ref="FI192" si="4071">SUM(FI185:FI191)</f>
        <v>0</v>
      </c>
      <c r="FJ192" s="28" t="e">
        <f t="shared" ref="FJ192" si="4072">(FI192/(FI192+FG192))</f>
        <v>#DIV/0!</v>
      </c>
      <c r="FK192" s="27"/>
      <c r="FL192" s="27"/>
      <c r="FM192" s="29" t="e">
        <f t="shared" ref="FM192:FN192" si="4073">FM190/FM189*100-100</f>
        <v>#DIV/0!</v>
      </c>
      <c r="FN192" s="72" t="e">
        <f t="shared" si="4073"/>
        <v>#DIV/0!</v>
      </c>
      <c r="FO192" s="26">
        <f t="shared" ref="FO192:FP192" si="4074">SUM(FO185:FO191)</f>
        <v>0</v>
      </c>
      <c r="FP192" s="27">
        <f t="shared" si="4074"/>
        <v>0</v>
      </c>
      <c r="FQ192" s="27"/>
      <c r="FR192" s="27"/>
      <c r="FS192" s="27">
        <f t="shared" ref="FS192" si="4075">SUM(FS185:FS191)</f>
        <v>0</v>
      </c>
      <c r="FT192" s="28" t="e">
        <f t="shared" ref="FT192" si="4076">((FS192+FU192)/7)/FQ191</f>
        <v>#DIV/0!</v>
      </c>
      <c r="FU192" s="27">
        <f t="shared" ref="FU192" si="4077">SUM(FU185:FU191)</f>
        <v>0</v>
      </c>
      <c r="FV192" s="28" t="e">
        <f t="shared" ref="FV192" si="4078">(FU192/(FU192+FS192))</f>
        <v>#DIV/0!</v>
      </c>
      <c r="FW192" s="27"/>
      <c r="FX192" s="27"/>
      <c r="FY192" s="29" t="e">
        <f t="shared" ref="FY192:FZ192" si="4079">FY190/FY189*100-100</f>
        <v>#DIV/0!</v>
      </c>
      <c r="FZ192" s="72" t="e">
        <f t="shared" si="4079"/>
        <v>#DIV/0!</v>
      </c>
      <c r="GA192" s="26">
        <f t="shared" ref="GA192:GB192" si="4080">SUM(GA185:GA191)</f>
        <v>0</v>
      </c>
      <c r="GB192" s="27">
        <f t="shared" si="4080"/>
        <v>0</v>
      </c>
      <c r="GC192" s="27"/>
      <c r="GD192" s="27"/>
      <c r="GE192" s="27">
        <f t="shared" ref="GE192" si="4081">SUM(GE185:GE191)</f>
        <v>0</v>
      </c>
      <c r="GF192" s="28" t="e">
        <f t="shared" ref="GF192" si="4082">((GE192+GG192)/7)/GC191</f>
        <v>#DIV/0!</v>
      </c>
      <c r="GG192" s="27">
        <f t="shared" ref="GG192" si="4083">SUM(GG185:GG191)</f>
        <v>0</v>
      </c>
      <c r="GH192" s="28" t="e">
        <f t="shared" ref="GH192" si="4084">(GG192/(GG192+GE192))</f>
        <v>#DIV/0!</v>
      </c>
      <c r="GI192" s="27"/>
      <c r="GJ192" s="27"/>
      <c r="GK192" s="29" t="e">
        <f t="shared" ref="GK192:GL192" si="4085">GK190/GK189*100-100</f>
        <v>#DIV/0!</v>
      </c>
      <c r="GL192" s="72" t="e">
        <f t="shared" si="4085"/>
        <v>#DIV/0!</v>
      </c>
      <c r="GM192" s="26">
        <f t="shared" ref="GM192:GN192" si="4086">SUM(GM185:GM191)</f>
        <v>0</v>
      </c>
      <c r="GN192" s="27">
        <f t="shared" si="4086"/>
        <v>0</v>
      </c>
      <c r="GO192" s="27"/>
      <c r="GP192" s="27"/>
      <c r="GQ192" s="27">
        <f t="shared" ref="GQ192" si="4087">SUM(GQ185:GQ191)</f>
        <v>0</v>
      </c>
      <c r="GR192" s="28" t="e">
        <f t="shared" ref="GR192" si="4088">((GQ192+GS192)/7)/GO191</f>
        <v>#DIV/0!</v>
      </c>
      <c r="GS192" s="27">
        <f t="shared" ref="GS192" si="4089">SUM(GS185:GS191)</f>
        <v>0</v>
      </c>
      <c r="GT192" s="28" t="e">
        <f t="shared" ref="GT192" si="4090">(GS192/(GS192+GQ192))</f>
        <v>#DIV/0!</v>
      </c>
      <c r="GU192" s="27"/>
      <c r="GV192" s="27"/>
      <c r="GW192" s="29" t="e">
        <f t="shared" ref="GW192:GX192" si="4091">GW190/GW189*100-100</f>
        <v>#DIV/0!</v>
      </c>
      <c r="GX192" s="72" t="e">
        <f t="shared" si="4091"/>
        <v>#DIV/0!</v>
      </c>
      <c r="GY192" s="26">
        <f t="shared" ref="GY192:GZ192" si="4092">SUM(GY185:GY191)</f>
        <v>0</v>
      </c>
      <c r="GZ192" s="27">
        <f t="shared" si="4092"/>
        <v>0</v>
      </c>
      <c r="HA192" s="27"/>
      <c r="HB192" s="27"/>
      <c r="HC192" s="27">
        <f t="shared" ref="HC192" si="4093">SUM(HC185:HC191)</f>
        <v>0</v>
      </c>
      <c r="HD192" s="28" t="e">
        <f t="shared" ref="HD192" si="4094">((HC192+HE192)/7)/HA191</f>
        <v>#DIV/0!</v>
      </c>
      <c r="HE192" s="27">
        <f t="shared" ref="HE192" si="4095">SUM(HE185:HE191)</f>
        <v>0</v>
      </c>
      <c r="HF192" s="28" t="e">
        <f t="shared" ref="HF192" si="4096">(HE192/(HE192+HC192))</f>
        <v>#DIV/0!</v>
      </c>
      <c r="HG192" s="27"/>
      <c r="HH192" s="27"/>
      <c r="HI192" s="29" t="e">
        <f t="shared" ref="HI192:HJ192" si="4097">HI190/HI189*100-100</f>
        <v>#DIV/0!</v>
      </c>
      <c r="HJ192" s="72" t="e">
        <f t="shared" si="4097"/>
        <v>#DIV/0!</v>
      </c>
      <c r="HK192" s="26">
        <f t="shared" si="3967"/>
        <v>46</v>
      </c>
      <c r="HL192" s="27">
        <f t="shared" si="3968"/>
        <v>0</v>
      </c>
      <c r="HM192" s="27"/>
      <c r="HN192" s="27"/>
      <c r="HO192" s="27">
        <f t="shared" si="3971"/>
        <v>10361</v>
      </c>
      <c r="HP192" s="203">
        <f t="shared" ref="HP192" si="4098">+((HO192)/HM191)/7</f>
        <v>0.47349419614294858</v>
      </c>
      <c r="HQ192" s="62">
        <f t="shared" si="3973"/>
        <v>841</v>
      </c>
      <c r="HR192" s="52">
        <f t="shared" si="3974"/>
        <v>8.1169771257600623E-2</v>
      </c>
      <c r="HS192" s="53">
        <f t="shared" si="3708"/>
        <v>70.014285714285705</v>
      </c>
      <c r="HT192" s="54">
        <f t="shared" si="3709"/>
        <v>9096</v>
      </c>
      <c r="HU192" s="53">
        <f t="shared" si="3710"/>
        <v>87.790503941308387</v>
      </c>
      <c r="HV192" s="63" t="e">
        <f t="shared" ref="HV192:HW192" si="4099">HV190/HV189*100-100</f>
        <v>#DIV/0!</v>
      </c>
      <c r="HW192" s="72">
        <f t="shared" si="4099"/>
        <v>10.839216944801009</v>
      </c>
    </row>
    <row r="193" spans="1:231" ht="19.5" thickBot="1" x14ac:dyDescent="0.3">
      <c r="A193" s="56"/>
      <c r="B193" s="81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5">
        <f t="shared" ref="HK193:HL193" si="4100">HK192/HM182</f>
        <v>1.4501891551071878E-2</v>
      </c>
      <c r="HL193" s="68">
        <f t="shared" si="4100"/>
        <v>0</v>
      </c>
      <c r="HM193" s="45"/>
      <c r="HN193" s="45"/>
      <c r="HO193" s="45"/>
      <c r="HP193" s="207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210">
        <v>46</v>
      </c>
      <c r="B194" s="73">
        <f t="shared" ref="B194" si="4101">B191+1</f>
        <v>44652</v>
      </c>
      <c r="C194" s="33"/>
      <c r="D194" s="34"/>
      <c r="E194" s="34">
        <f t="shared" ref="E194:F194" si="4102">E191-C194</f>
        <v>592</v>
      </c>
      <c r="F194" s="34">
        <f t="shared" si="4102"/>
        <v>45</v>
      </c>
      <c r="G194" s="34">
        <v>274</v>
      </c>
      <c r="H194" s="35">
        <f t="shared" ref="H194:H200" si="4103">((G194+I194)/E194)</f>
        <v>0.4966216216216216</v>
      </c>
      <c r="I194" s="34">
        <v>20</v>
      </c>
      <c r="J194" s="35">
        <f t="shared" ref="J194:J200" si="4104">I194/(G194+I194)</f>
        <v>6.8027210884353748E-2</v>
      </c>
      <c r="K194" s="36"/>
      <c r="L194" s="34"/>
      <c r="M194" s="34"/>
      <c r="N194" s="37"/>
      <c r="O194" s="33"/>
      <c r="P194" s="34"/>
      <c r="Q194" s="34">
        <f t="shared" ref="Q194" si="4105">Q191-O194</f>
        <v>544</v>
      </c>
      <c r="R194" s="34">
        <f t="shared" ref="R194" si="4106">R191-P194</f>
        <v>47</v>
      </c>
      <c r="S194" s="34">
        <v>253</v>
      </c>
      <c r="T194" s="35">
        <f t="shared" ref="T194:T200" si="4107">((S194+U194)/Q194)</f>
        <v>0.50183823529411764</v>
      </c>
      <c r="U194" s="34">
        <v>20</v>
      </c>
      <c r="V194" s="35">
        <f t="shared" ref="V194:V200" si="4108">U194/(S194+U194)</f>
        <v>7.3260073260073263E-2</v>
      </c>
      <c r="W194" s="36"/>
      <c r="X194" s="34"/>
      <c r="Y194" s="34"/>
      <c r="Z194" s="37"/>
      <c r="AA194" s="33"/>
      <c r="AB194" s="34"/>
      <c r="AC194" s="34">
        <f t="shared" ref="AC194" si="4109">AC191-AA194</f>
        <v>570</v>
      </c>
      <c r="AD194" s="34">
        <f t="shared" ref="AD194" si="4110">AD191-AB194</f>
        <v>47</v>
      </c>
      <c r="AE194" s="34">
        <v>235</v>
      </c>
      <c r="AF194" s="35">
        <f t="shared" ref="AF194:AF200" si="4111">((AE194+AG194)/AC194)</f>
        <v>0.45438596491228073</v>
      </c>
      <c r="AG194" s="34">
        <v>24</v>
      </c>
      <c r="AH194" s="35">
        <f t="shared" ref="AH194:AH200" si="4112">AG194/(AE194+AG194)</f>
        <v>9.2664092664092659E-2</v>
      </c>
      <c r="AI194" s="36"/>
      <c r="AJ194" s="34"/>
      <c r="AK194" s="34"/>
      <c r="AL194" s="37"/>
      <c r="AM194" s="33"/>
      <c r="AN194" s="34"/>
      <c r="AO194" s="34">
        <f t="shared" ref="AO194" si="4113">AO191-AM194</f>
        <v>194</v>
      </c>
      <c r="AP194" s="34">
        <f t="shared" ref="AP194" si="4114">AP191-AN194</f>
        <v>11</v>
      </c>
      <c r="AQ194" s="34">
        <v>82</v>
      </c>
      <c r="AR194" s="35">
        <f t="shared" ref="AR194:AR200" si="4115">((AQ194+AS194)/AO194)</f>
        <v>0.44329896907216493</v>
      </c>
      <c r="AS194" s="34">
        <v>4</v>
      </c>
      <c r="AT194" s="35">
        <f t="shared" ref="AT194:AT200" si="4116">AS194/(AQ194+AS194)</f>
        <v>4.6511627906976744E-2</v>
      </c>
      <c r="AU194" s="36"/>
      <c r="AV194" s="34"/>
      <c r="AW194" s="34"/>
      <c r="AX194" s="37"/>
      <c r="AY194" s="33">
        <v>1</v>
      </c>
      <c r="AZ194" s="34"/>
      <c r="BA194" s="34">
        <f t="shared" ref="BA194" si="4117">BA191-AY194</f>
        <v>617</v>
      </c>
      <c r="BB194" s="34">
        <f t="shared" ref="BB194" si="4118">BB191-AZ194</f>
        <v>48</v>
      </c>
      <c r="BC194" s="34">
        <v>245</v>
      </c>
      <c r="BD194" s="35">
        <f t="shared" ref="BD194:BD200" si="4119">((BC194+BE194)/BA194)</f>
        <v>0.42463533225283628</v>
      </c>
      <c r="BE194" s="34">
        <v>17</v>
      </c>
      <c r="BF194" s="35">
        <f t="shared" ref="BF194:BF200" si="4120">BE194/(BC194+BE194)</f>
        <v>6.4885496183206104E-2</v>
      </c>
      <c r="BG194" s="36"/>
      <c r="BH194" s="34"/>
      <c r="BI194" s="34"/>
      <c r="BJ194" s="37"/>
      <c r="BK194" s="33"/>
      <c r="BL194" s="34"/>
      <c r="BM194" s="34">
        <f t="shared" ref="BM194" si="4121">BM191-BK194</f>
        <v>608</v>
      </c>
      <c r="BN194" s="34">
        <f t="shared" ref="BN194" si="4122">BN191-BL194</f>
        <v>48</v>
      </c>
      <c r="BO194" s="34">
        <v>215</v>
      </c>
      <c r="BP194" s="35">
        <f t="shared" ref="BP194:BP200" si="4123">((BO194+BQ194)/BM194)</f>
        <v>0.375</v>
      </c>
      <c r="BQ194" s="34">
        <v>13</v>
      </c>
      <c r="BR194" s="35">
        <f t="shared" ref="BR194:BR200" si="4124">BQ194/(BO194+BQ194)</f>
        <v>5.701754385964912E-2</v>
      </c>
      <c r="BS194" s="36"/>
      <c r="BT194" s="34"/>
      <c r="BU194" s="34"/>
      <c r="BV194" s="37"/>
      <c r="BW194" s="33"/>
      <c r="BX194" s="34"/>
      <c r="BY194" s="34">
        <f t="shared" ref="BY194:BZ194" si="4125">BY191-BW194</f>
        <v>0</v>
      </c>
      <c r="BZ194" s="34">
        <f t="shared" si="4125"/>
        <v>0</v>
      </c>
      <c r="CA194" s="34"/>
      <c r="CB194" s="35" t="e">
        <f t="shared" ref="CB194:CB200" si="4126">((CA194+CC194)/BY194)</f>
        <v>#DIV/0!</v>
      </c>
      <c r="CC194" s="34"/>
      <c r="CD194" s="35" t="e">
        <f t="shared" ref="CD194:CD200" si="4127">CC194/(CA194+CC194)</f>
        <v>#DIV/0!</v>
      </c>
      <c r="CE194" s="36"/>
      <c r="CF194" s="34"/>
      <c r="CG194" s="34"/>
      <c r="CH194" s="37"/>
      <c r="CI194" s="33"/>
      <c r="CJ194" s="34"/>
      <c r="CK194" s="34">
        <f t="shared" ref="CK194:CL194" si="4128">CK191-CI194</f>
        <v>0</v>
      </c>
      <c r="CL194" s="34">
        <f t="shared" si="4128"/>
        <v>0</v>
      </c>
      <c r="CM194" s="34"/>
      <c r="CN194" s="35" t="e">
        <f t="shared" ref="CN194:CN200" si="4129">((CM194+CO194)/CK194)</f>
        <v>#DIV/0!</v>
      </c>
      <c r="CO194" s="34"/>
      <c r="CP194" s="35" t="e">
        <f t="shared" ref="CP194:CP200" si="4130">CO194/(CM194+CO194)</f>
        <v>#DIV/0!</v>
      </c>
      <c r="CQ194" s="36"/>
      <c r="CR194" s="34"/>
      <c r="CS194" s="34"/>
      <c r="CT194" s="37"/>
      <c r="CU194" s="33"/>
      <c r="CV194" s="34"/>
      <c r="CW194" s="34">
        <f t="shared" ref="CW194:CX194" si="4131">CW191-CU194</f>
        <v>0</v>
      </c>
      <c r="CX194" s="34">
        <f t="shared" si="4131"/>
        <v>0</v>
      </c>
      <c r="CY194" s="34"/>
      <c r="CZ194" s="35" t="e">
        <f t="shared" ref="CZ194:CZ200" si="4132">((CY194+DA194)/CW194)</f>
        <v>#DIV/0!</v>
      </c>
      <c r="DA194" s="34"/>
      <c r="DB194" s="35" t="e">
        <f t="shared" ref="DB194:DB200" si="4133">DA194/(CY194+DA194)</f>
        <v>#DIV/0!</v>
      </c>
      <c r="DC194" s="36"/>
      <c r="DD194" s="34"/>
      <c r="DE194" s="34"/>
      <c r="DF194" s="37"/>
      <c r="DG194" s="33"/>
      <c r="DH194" s="34"/>
      <c r="DI194" s="34">
        <f t="shared" ref="DI194:DJ194" si="4134">DI191-DG194</f>
        <v>0</v>
      </c>
      <c r="DJ194" s="34">
        <f t="shared" si="4134"/>
        <v>0</v>
      </c>
      <c r="DK194" s="34"/>
      <c r="DL194" s="35" t="e">
        <f t="shared" ref="DL194:DL200" si="4135">((DK194+DM194)/DI194)</f>
        <v>#DIV/0!</v>
      </c>
      <c r="DM194" s="34"/>
      <c r="DN194" s="35" t="e">
        <f t="shared" ref="DN194:DN200" si="4136">DM194/(DK194+DM194)</f>
        <v>#DIV/0!</v>
      </c>
      <c r="DO194" s="36"/>
      <c r="DP194" s="34"/>
      <c r="DQ194" s="34"/>
      <c r="DR194" s="37"/>
      <c r="DS194" s="33"/>
      <c r="DT194" s="34"/>
      <c r="DU194" s="34">
        <f t="shared" ref="DU194:DV194" si="4137">DU191-DS194</f>
        <v>0</v>
      </c>
      <c r="DV194" s="34">
        <f t="shared" si="4137"/>
        <v>0</v>
      </c>
      <c r="DW194" s="34"/>
      <c r="DX194" s="35" t="e">
        <f t="shared" ref="DX194:DX200" si="4138">((DW194+DY194)/DU194)</f>
        <v>#DIV/0!</v>
      </c>
      <c r="DY194" s="34"/>
      <c r="DZ194" s="35" t="e">
        <f t="shared" ref="DZ194:DZ200" si="4139">DY194/(DW194+DY194)</f>
        <v>#DIV/0!</v>
      </c>
      <c r="EA194" s="36"/>
      <c r="EB194" s="34"/>
      <c r="EC194" s="34"/>
      <c r="ED194" s="37"/>
      <c r="EE194" s="33"/>
      <c r="EF194" s="34"/>
      <c r="EG194" s="34">
        <f t="shared" ref="EG194:EH194" si="4140">EG191-EE194</f>
        <v>0</v>
      </c>
      <c r="EH194" s="34">
        <f t="shared" si="4140"/>
        <v>0</v>
      </c>
      <c r="EI194" s="34"/>
      <c r="EJ194" s="35" t="e">
        <f t="shared" ref="EJ194:EJ200" si="4141">((EI194+EK194)/EG194)</f>
        <v>#DIV/0!</v>
      </c>
      <c r="EK194" s="34"/>
      <c r="EL194" s="35" t="e">
        <f t="shared" ref="EL194:EL200" si="4142">EK194/(EI194+EK194)</f>
        <v>#DIV/0!</v>
      </c>
      <c r="EM194" s="36"/>
      <c r="EN194" s="34"/>
      <c r="EO194" s="34"/>
      <c r="EP194" s="37"/>
      <c r="EQ194" s="33"/>
      <c r="ER194" s="34"/>
      <c r="ES194" s="34">
        <f t="shared" ref="ES194:ET194" si="4143">ES191-EQ194</f>
        <v>0</v>
      </c>
      <c r="ET194" s="34">
        <f t="shared" si="4143"/>
        <v>0</v>
      </c>
      <c r="EU194" s="34"/>
      <c r="EV194" s="35" t="e">
        <f t="shared" ref="EV194:EV200" si="4144">((EU194+EW194)/ES194)</f>
        <v>#DIV/0!</v>
      </c>
      <c r="EW194" s="34"/>
      <c r="EX194" s="35" t="e">
        <f t="shared" ref="EX194:EX200" si="4145">EW194/(EU194+EW194)</f>
        <v>#DIV/0!</v>
      </c>
      <c r="EY194" s="36"/>
      <c r="EZ194" s="34"/>
      <c r="FA194" s="34"/>
      <c r="FB194" s="37"/>
      <c r="FC194" s="33"/>
      <c r="FD194" s="34"/>
      <c r="FE194" s="34">
        <f t="shared" ref="FE194:FF194" si="4146">FE191-FC194</f>
        <v>0</v>
      </c>
      <c r="FF194" s="34">
        <f t="shared" si="4146"/>
        <v>0</v>
      </c>
      <c r="FG194" s="34"/>
      <c r="FH194" s="35" t="e">
        <f t="shared" ref="FH194:FH200" si="4147">((FG194+FI194)/FE194)</f>
        <v>#DIV/0!</v>
      </c>
      <c r="FI194" s="34"/>
      <c r="FJ194" s="35" t="e">
        <f t="shared" ref="FJ194:FJ200" si="4148">FI194/(FG194+FI194)</f>
        <v>#DIV/0!</v>
      </c>
      <c r="FK194" s="36"/>
      <c r="FL194" s="34"/>
      <c r="FM194" s="34"/>
      <c r="FN194" s="37"/>
      <c r="FO194" s="33"/>
      <c r="FP194" s="34"/>
      <c r="FQ194" s="34">
        <f t="shared" ref="FQ194:FR194" si="4149">FQ191-FO194</f>
        <v>0</v>
      </c>
      <c r="FR194" s="34">
        <f t="shared" si="4149"/>
        <v>0</v>
      </c>
      <c r="FS194" s="34"/>
      <c r="FT194" s="35" t="e">
        <f t="shared" ref="FT194:FT200" si="4150">((FS194+FU194)/FQ194)</f>
        <v>#DIV/0!</v>
      </c>
      <c r="FU194" s="34"/>
      <c r="FV194" s="35" t="e">
        <f t="shared" ref="FV194:FV200" si="4151">FU194/(FS194+FU194)</f>
        <v>#DIV/0!</v>
      </c>
      <c r="FW194" s="36"/>
      <c r="FX194" s="34"/>
      <c r="FY194" s="34"/>
      <c r="FZ194" s="37"/>
      <c r="GA194" s="33"/>
      <c r="GB194" s="34"/>
      <c r="GC194" s="34">
        <f t="shared" ref="GC194:GD194" si="4152">GC191-GA194</f>
        <v>0</v>
      </c>
      <c r="GD194" s="34">
        <f t="shared" si="4152"/>
        <v>0</v>
      </c>
      <c r="GE194" s="34"/>
      <c r="GF194" s="35" t="e">
        <f t="shared" ref="GF194:GF200" si="4153">((GE194+GG194)/GC194)</f>
        <v>#DIV/0!</v>
      </c>
      <c r="GG194" s="34"/>
      <c r="GH194" s="35" t="e">
        <f t="shared" ref="GH194:GH200" si="4154">GG194/(GE194+GG194)</f>
        <v>#DIV/0!</v>
      </c>
      <c r="GI194" s="36"/>
      <c r="GJ194" s="34"/>
      <c r="GK194" s="34"/>
      <c r="GL194" s="37"/>
      <c r="GM194" s="33"/>
      <c r="GN194" s="34"/>
      <c r="GO194" s="34">
        <f t="shared" ref="GO194:GP194" si="4155">GO191-GM194</f>
        <v>0</v>
      </c>
      <c r="GP194" s="34">
        <f t="shared" si="4155"/>
        <v>0</v>
      </c>
      <c r="GQ194" s="34"/>
      <c r="GR194" s="35" t="e">
        <f t="shared" ref="GR194:GR200" si="4156">((GQ194+GS194)/GO194)</f>
        <v>#DIV/0!</v>
      </c>
      <c r="GS194" s="34"/>
      <c r="GT194" s="35" t="e">
        <f t="shared" ref="GT194:GT200" si="4157">GS194/(GQ194+GS194)</f>
        <v>#DIV/0!</v>
      </c>
      <c r="GU194" s="36"/>
      <c r="GV194" s="34"/>
      <c r="GW194" s="34"/>
      <c r="GX194" s="37"/>
      <c r="GY194" s="33"/>
      <c r="GZ194" s="34"/>
      <c r="HA194" s="34">
        <f t="shared" ref="HA194:HB194" si="4158">HA191-GY194</f>
        <v>0</v>
      </c>
      <c r="HB194" s="34">
        <f t="shared" si="4158"/>
        <v>0</v>
      </c>
      <c r="HC194" s="34"/>
      <c r="HD194" s="35" t="e">
        <f t="shared" ref="HD194:HD200" si="4159">((HC194+HE194)/HA194)</f>
        <v>#DIV/0!</v>
      </c>
      <c r="HE194" s="34"/>
      <c r="HF194" s="35" t="e">
        <f t="shared" ref="HF194:HF200" si="4160">HE194/(HC194+HE194)</f>
        <v>#DIV/0!</v>
      </c>
      <c r="HG194" s="36"/>
      <c r="HH194" s="34"/>
      <c r="HI194" s="34"/>
      <c r="HJ194" s="37"/>
      <c r="HK194" s="33">
        <f t="shared" ref="HK194:HK201" si="4161">+C194+O194+AA194+AM194+AY194+BK194+BW194+CI194+CU194+DG194+DS194+EE194+EQ194+FC194+FO194+GA194+GM194+GY194</f>
        <v>1</v>
      </c>
      <c r="HL194" s="34">
        <f t="shared" ref="HL194:HL201" si="4162">+D194+P194+AB194+AN194+AZ194+BL194+BX194+CJ194+CV194+DH194+DT194+EF194+ER194+FD194+FP194+GB194+GN194+GZ194</f>
        <v>0</v>
      </c>
      <c r="HM194" s="34">
        <f t="shared" ref="HM194:HM200" si="4163">+E194+Q194+AC194+AO194+BA194+BM194+BY194+CK194+CW194+DI194+DU194+EG194+ES194+FE194+FQ194+GC194+GO194+HA194</f>
        <v>3125</v>
      </c>
      <c r="HN194" s="34">
        <f t="shared" ref="HN194:HN200" si="4164">+F194+R194+AD194+AP194+BB194+BN194+BZ194+CL194+CX194+DJ194+DV194+EH194+ET194+FF194+FR194+GD194+GP194+HB194</f>
        <v>246</v>
      </c>
      <c r="HO194" s="34">
        <f t="shared" ref="HO194:HO201" si="4165">+G194+S194+AE194+AQ194+BC194+BO194+CA194+CM194+CY194+DK194+DW194+EI194+EU194+FG194+FS194+GE194+GQ194+HC194+I194+U194+AG194+AS194+BE194+BQ194+CC194+CO194+DA194+DM194+DY194+EK194+EW194+FI194+FU194+GG194+GS194+HE194</f>
        <v>1402</v>
      </c>
      <c r="HP194" s="201">
        <f t="shared" ref="HP194:HP200" si="4166">+(HO194)/HM194</f>
        <v>0.44863999999999998</v>
      </c>
      <c r="HQ194" s="48">
        <f t="shared" ref="HQ194:HQ201" si="4167">+I194+U194+AG194+AS194+BE194+BQ194+CC194+CO194+DA194+DM194+DY194+EK194+EW194+FI194+FU194+GG194+GS194+HE194</f>
        <v>98</v>
      </c>
      <c r="HR194" s="35">
        <f t="shared" ref="HR194:HR201" si="4168">+(HQ194/(HO194))</f>
        <v>6.9900142653352357E-2</v>
      </c>
      <c r="HS194" s="49">
        <v>69.900000000000006</v>
      </c>
      <c r="HT194" s="50">
        <v>1267</v>
      </c>
      <c r="HU194" s="49">
        <f t="shared" ref="HU194:HU200" si="4169">+HT194/HO194*100</f>
        <v>90.370898716119825</v>
      </c>
      <c r="HV194" s="48"/>
      <c r="HW194" s="37"/>
    </row>
    <row r="195" spans="1:231" ht="18.75" x14ac:dyDescent="0.25">
      <c r="A195" s="211"/>
      <c r="B195" s="41">
        <f t="shared" si="3212"/>
        <v>44653</v>
      </c>
      <c r="C195" s="10"/>
      <c r="D195" s="11"/>
      <c r="E195" s="74">
        <f t="shared" ref="E195:E200" si="4170">E194-C195</f>
        <v>592</v>
      </c>
      <c r="F195" s="74">
        <f t="shared" ref="F195:F200" si="4171">F194-D195</f>
        <v>45</v>
      </c>
      <c r="G195" s="11">
        <v>302</v>
      </c>
      <c r="H195" s="12">
        <f t="shared" si="4103"/>
        <v>0.54222972972972971</v>
      </c>
      <c r="I195" s="11">
        <v>19</v>
      </c>
      <c r="J195" s="12">
        <f t="shared" si="4104"/>
        <v>5.9190031152647975E-2</v>
      </c>
      <c r="K195" s="13"/>
      <c r="L195" s="11"/>
      <c r="M195" s="11"/>
      <c r="N195" s="14"/>
      <c r="O195" s="10"/>
      <c r="P195" s="11"/>
      <c r="Q195" s="74">
        <f t="shared" ref="Q195:Q200" si="4172">Q194-O195</f>
        <v>544</v>
      </c>
      <c r="R195" s="74">
        <f t="shared" ref="R195:R200" si="4173">R194-P195</f>
        <v>47</v>
      </c>
      <c r="S195" s="11">
        <v>250</v>
      </c>
      <c r="T195" s="12">
        <f t="shared" si="4107"/>
        <v>0.48345588235294118</v>
      </c>
      <c r="U195" s="11">
        <v>13</v>
      </c>
      <c r="V195" s="12">
        <f t="shared" si="4108"/>
        <v>4.9429657794676805E-2</v>
      </c>
      <c r="W195" s="13"/>
      <c r="X195" s="11"/>
      <c r="Y195" s="11"/>
      <c r="Z195" s="14"/>
      <c r="AA195" s="10"/>
      <c r="AB195" s="11"/>
      <c r="AC195" s="74">
        <f t="shared" ref="AC195:AC200" si="4174">AC194-AA195</f>
        <v>570</v>
      </c>
      <c r="AD195" s="74">
        <f t="shared" ref="AD195:AD200" si="4175">AD194-AB195</f>
        <v>47</v>
      </c>
      <c r="AE195" s="11">
        <v>207</v>
      </c>
      <c r="AF195" s="12">
        <f t="shared" si="4111"/>
        <v>0.4087719298245614</v>
      </c>
      <c r="AG195" s="11">
        <v>26</v>
      </c>
      <c r="AH195" s="12">
        <f t="shared" si="4112"/>
        <v>0.11158798283261803</v>
      </c>
      <c r="AI195" s="13"/>
      <c r="AJ195" s="11"/>
      <c r="AK195" s="11"/>
      <c r="AL195" s="14"/>
      <c r="AM195" s="10"/>
      <c r="AN195" s="11"/>
      <c r="AO195" s="74">
        <f t="shared" ref="AO195:AO200" si="4176">AO194-AM195</f>
        <v>194</v>
      </c>
      <c r="AP195" s="74">
        <f t="shared" ref="AP195:AP200" si="4177">AP194-AN195</f>
        <v>11</v>
      </c>
      <c r="AQ195" s="11">
        <v>90</v>
      </c>
      <c r="AR195" s="12">
        <f t="shared" si="4115"/>
        <v>0.49484536082474229</v>
      </c>
      <c r="AS195" s="11">
        <v>6</v>
      </c>
      <c r="AT195" s="12">
        <f t="shared" si="4116"/>
        <v>6.25E-2</v>
      </c>
      <c r="AU195" s="13"/>
      <c r="AV195" s="11"/>
      <c r="AW195" s="11"/>
      <c r="AX195" s="14"/>
      <c r="AY195" s="10">
        <v>1</v>
      </c>
      <c r="AZ195" s="11"/>
      <c r="BA195" s="74">
        <f t="shared" ref="BA195:BA200" si="4178">BA194-AY195</f>
        <v>616</v>
      </c>
      <c r="BB195" s="74">
        <f t="shared" ref="BB195:BB200" si="4179">BB194-AZ195</f>
        <v>48</v>
      </c>
      <c r="BC195" s="11">
        <v>249</v>
      </c>
      <c r="BD195" s="12">
        <f t="shared" si="4119"/>
        <v>0.43668831168831168</v>
      </c>
      <c r="BE195" s="11">
        <v>20</v>
      </c>
      <c r="BF195" s="12">
        <f t="shared" si="4120"/>
        <v>7.434944237918216E-2</v>
      </c>
      <c r="BG195" s="13"/>
      <c r="BH195" s="11"/>
      <c r="BI195" s="11"/>
      <c r="BJ195" s="14"/>
      <c r="BK195" s="10">
        <v>1</v>
      </c>
      <c r="BL195" s="11"/>
      <c r="BM195" s="74">
        <f t="shared" ref="BM195:BM200" si="4180">BM194-BK195</f>
        <v>607</v>
      </c>
      <c r="BN195" s="74">
        <f t="shared" ref="BN195:BN200" si="4181">BN194-BL195</f>
        <v>48</v>
      </c>
      <c r="BO195" s="11">
        <v>203</v>
      </c>
      <c r="BP195" s="12">
        <f t="shared" si="4123"/>
        <v>0.34761120263591433</v>
      </c>
      <c r="BQ195" s="11">
        <v>8</v>
      </c>
      <c r="BR195" s="12">
        <f t="shared" si="4124"/>
        <v>3.7914691943127965E-2</v>
      </c>
      <c r="BS195" s="13"/>
      <c r="BT195" s="11"/>
      <c r="BU195" s="11"/>
      <c r="BV195" s="14"/>
      <c r="BW195" s="10"/>
      <c r="BX195" s="11"/>
      <c r="BY195" s="74">
        <f t="shared" ref="BY195:BZ200" si="4182">BY194-BW195</f>
        <v>0</v>
      </c>
      <c r="BZ195" s="74">
        <f t="shared" si="4182"/>
        <v>0</v>
      </c>
      <c r="CA195" s="11"/>
      <c r="CB195" s="12" t="e">
        <f t="shared" si="4126"/>
        <v>#DIV/0!</v>
      </c>
      <c r="CC195" s="11"/>
      <c r="CD195" s="12" t="e">
        <f t="shared" si="4127"/>
        <v>#DIV/0!</v>
      </c>
      <c r="CE195" s="13"/>
      <c r="CF195" s="11"/>
      <c r="CG195" s="11"/>
      <c r="CH195" s="14"/>
      <c r="CI195" s="10"/>
      <c r="CJ195" s="11"/>
      <c r="CK195" s="74">
        <f t="shared" ref="CK195:CL200" si="4183">CK194-CI195</f>
        <v>0</v>
      </c>
      <c r="CL195" s="74">
        <f t="shared" si="4183"/>
        <v>0</v>
      </c>
      <c r="CM195" s="11"/>
      <c r="CN195" s="12" t="e">
        <f t="shared" si="4129"/>
        <v>#DIV/0!</v>
      </c>
      <c r="CO195" s="11"/>
      <c r="CP195" s="12" t="e">
        <f t="shared" si="4130"/>
        <v>#DIV/0!</v>
      </c>
      <c r="CQ195" s="13"/>
      <c r="CR195" s="11"/>
      <c r="CS195" s="11"/>
      <c r="CT195" s="14"/>
      <c r="CU195" s="10"/>
      <c r="CV195" s="11"/>
      <c r="CW195" s="74">
        <f t="shared" ref="CW195:CX200" si="4184">CW194-CU195</f>
        <v>0</v>
      </c>
      <c r="CX195" s="74">
        <f t="shared" si="4184"/>
        <v>0</v>
      </c>
      <c r="CY195" s="11"/>
      <c r="CZ195" s="12" t="e">
        <f t="shared" si="4132"/>
        <v>#DIV/0!</v>
      </c>
      <c r="DA195" s="11"/>
      <c r="DB195" s="12" t="e">
        <f t="shared" si="4133"/>
        <v>#DIV/0!</v>
      </c>
      <c r="DC195" s="13"/>
      <c r="DD195" s="11"/>
      <c r="DE195" s="11"/>
      <c r="DF195" s="14"/>
      <c r="DG195" s="10"/>
      <c r="DH195" s="11"/>
      <c r="DI195" s="74">
        <f t="shared" ref="DI195:DJ200" si="4185">DI194-DG195</f>
        <v>0</v>
      </c>
      <c r="DJ195" s="74">
        <f t="shared" si="4185"/>
        <v>0</v>
      </c>
      <c r="DK195" s="11"/>
      <c r="DL195" s="12" t="e">
        <f t="shared" si="4135"/>
        <v>#DIV/0!</v>
      </c>
      <c r="DM195" s="11"/>
      <c r="DN195" s="12" t="e">
        <f t="shared" si="4136"/>
        <v>#DIV/0!</v>
      </c>
      <c r="DO195" s="13"/>
      <c r="DP195" s="11"/>
      <c r="DQ195" s="11"/>
      <c r="DR195" s="14"/>
      <c r="DS195" s="10"/>
      <c r="DT195" s="11"/>
      <c r="DU195" s="74">
        <f t="shared" ref="DU195:DV200" si="4186">DU194-DS195</f>
        <v>0</v>
      </c>
      <c r="DV195" s="74">
        <f t="shared" si="4186"/>
        <v>0</v>
      </c>
      <c r="DW195" s="11"/>
      <c r="DX195" s="12" t="e">
        <f t="shared" si="4138"/>
        <v>#DIV/0!</v>
      </c>
      <c r="DY195" s="11"/>
      <c r="DZ195" s="12" t="e">
        <f t="shared" si="4139"/>
        <v>#DIV/0!</v>
      </c>
      <c r="EA195" s="13"/>
      <c r="EB195" s="11"/>
      <c r="EC195" s="11"/>
      <c r="ED195" s="14"/>
      <c r="EE195" s="10"/>
      <c r="EF195" s="11"/>
      <c r="EG195" s="74">
        <f t="shared" ref="EG195:EH200" si="4187">EG194-EE195</f>
        <v>0</v>
      </c>
      <c r="EH195" s="74">
        <f t="shared" si="4187"/>
        <v>0</v>
      </c>
      <c r="EI195" s="11"/>
      <c r="EJ195" s="12" t="e">
        <f t="shared" si="4141"/>
        <v>#DIV/0!</v>
      </c>
      <c r="EK195" s="11"/>
      <c r="EL195" s="12" t="e">
        <f t="shared" si="4142"/>
        <v>#DIV/0!</v>
      </c>
      <c r="EM195" s="13"/>
      <c r="EN195" s="11"/>
      <c r="EO195" s="11"/>
      <c r="EP195" s="14"/>
      <c r="EQ195" s="10"/>
      <c r="ER195" s="11"/>
      <c r="ES195" s="74">
        <f t="shared" ref="ES195:ET200" si="4188">ES194-EQ195</f>
        <v>0</v>
      </c>
      <c r="ET195" s="74">
        <f t="shared" si="4188"/>
        <v>0</v>
      </c>
      <c r="EU195" s="11"/>
      <c r="EV195" s="12" t="e">
        <f t="shared" si="4144"/>
        <v>#DIV/0!</v>
      </c>
      <c r="EW195" s="11"/>
      <c r="EX195" s="12" t="e">
        <f t="shared" si="4145"/>
        <v>#DIV/0!</v>
      </c>
      <c r="EY195" s="13"/>
      <c r="EZ195" s="11"/>
      <c r="FA195" s="11"/>
      <c r="FB195" s="14"/>
      <c r="FC195" s="10"/>
      <c r="FD195" s="11"/>
      <c r="FE195" s="74">
        <f t="shared" ref="FE195:FF200" si="4189">FE194-FC195</f>
        <v>0</v>
      </c>
      <c r="FF195" s="74">
        <f t="shared" si="4189"/>
        <v>0</v>
      </c>
      <c r="FG195" s="11"/>
      <c r="FH195" s="12" t="e">
        <f t="shared" si="4147"/>
        <v>#DIV/0!</v>
      </c>
      <c r="FI195" s="11"/>
      <c r="FJ195" s="12" t="e">
        <f t="shared" si="4148"/>
        <v>#DIV/0!</v>
      </c>
      <c r="FK195" s="13"/>
      <c r="FL195" s="11"/>
      <c r="FM195" s="11"/>
      <c r="FN195" s="14"/>
      <c r="FO195" s="10"/>
      <c r="FP195" s="11"/>
      <c r="FQ195" s="74">
        <f t="shared" ref="FQ195:FR200" si="4190">FQ194-FO195</f>
        <v>0</v>
      </c>
      <c r="FR195" s="74">
        <f t="shared" si="4190"/>
        <v>0</v>
      </c>
      <c r="FS195" s="11"/>
      <c r="FT195" s="12" t="e">
        <f t="shared" si="4150"/>
        <v>#DIV/0!</v>
      </c>
      <c r="FU195" s="11"/>
      <c r="FV195" s="12" t="e">
        <f t="shared" si="4151"/>
        <v>#DIV/0!</v>
      </c>
      <c r="FW195" s="13"/>
      <c r="FX195" s="11"/>
      <c r="FY195" s="11"/>
      <c r="FZ195" s="14"/>
      <c r="GA195" s="10"/>
      <c r="GB195" s="11"/>
      <c r="GC195" s="74">
        <f t="shared" ref="GC195:GD200" si="4191">GC194-GA195</f>
        <v>0</v>
      </c>
      <c r="GD195" s="74">
        <f t="shared" si="4191"/>
        <v>0</v>
      </c>
      <c r="GE195" s="11"/>
      <c r="GF195" s="12" t="e">
        <f t="shared" si="4153"/>
        <v>#DIV/0!</v>
      </c>
      <c r="GG195" s="11"/>
      <c r="GH195" s="12" t="e">
        <f t="shared" si="4154"/>
        <v>#DIV/0!</v>
      </c>
      <c r="GI195" s="13"/>
      <c r="GJ195" s="11"/>
      <c r="GK195" s="11"/>
      <c r="GL195" s="14"/>
      <c r="GM195" s="10"/>
      <c r="GN195" s="11"/>
      <c r="GO195" s="74">
        <f t="shared" ref="GO195:GP200" si="4192">GO194-GM195</f>
        <v>0</v>
      </c>
      <c r="GP195" s="74">
        <f t="shared" si="4192"/>
        <v>0</v>
      </c>
      <c r="GQ195" s="11"/>
      <c r="GR195" s="12" t="e">
        <f t="shared" si="4156"/>
        <v>#DIV/0!</v>
      </c>
      <c r="GS195" s="11"/>
      <c r="GT195" s="12" t="e">
        <f t="shared" si="4157"/>
        <v>#DIV/0!</v>
      </c>
      <c r="GU195" s="13"/>
      <c r="GV195" s="11"/>
      <c r="GW195" s="11"/>
      <c r="GX195" s="14"/>
      <c r="GY195" s="10"/>
      <c r="GZ195" s="11"/>
      <c r="HA195" s="74">
        <f t="shared" ref="HA195:HB200" si="4193">HA194-GY195</f>
        <v>0</v>
      </c>
      <c r="HB195" s="74">
        <f t="shared" si="4193"/>
        <v>0</v>
      </c>
      <c r="HC195" s="11"/>
      <c r="HD195" s="12" t="e">
        <f t="shared" si="4159"/>
        <v>#DIV/0!</v>
      </c>
      <c r="HE195" s="11"/>
      <c r="HF195" s="12" t="e">
        <f t="shared" si="4160"/>
        <v>#DIV/0!</v>
      </c>
      <c r="HG195" s="13"/>
      <c r="HH195" s="11"/>
      <c r="HI195" s="11"/>
      <c r="HJ195" s="14"/>
      <c r="HK195" s="10">
        <f t="shared" si="4161"/>
        <v>2</v>
      </c>
      <c r="HL195" s="11">
        <f t="shared" si="4162"/>
        <v>0</v>
      </c>
      <c r="HM195" s="11">
        <f t="shared" si="4163"/>
        <v>3123</v>
      </c>
      <c r="HN195" s="11">
        <f t="shared" si="4164"/>
        <v>246</v>
      </c>
      <c r="HO195" s="11">
        <f t="shared" si="4165"/>
        <v>1393</v>
      </c>
      <c r="HP195" s="202">
        <f t="shared" si="4166"/>
        <v>0.44604546910022413</v>
      </c>
      <c r="HQ195" s="15">
        <f t="shared" si="4167"/>
        <v>92</v>
      </c>
      <c r="HR195" s="12">
        <f t="shared" si="4168"/>
        <v>6.604450825556353E-2</v>
      </c>
      <c r="HS195" s="16">
        <v>69.900000000000006</v>
      </c>
      <c r="HT195" s="17">
        <v>1230</v>
      </c>
      <c r="HU195" s="16">
        <f t="shared" si="4169"/>
        <v>88.298636037329501</v>
      </c>
      <c r="HV195" s="15"/>
      <c r="HW195" s="14"/>
    </row>
    <row r="196" spans="1:231" ht="18.75" x14ac:dyDescent="0.25">
      <c r="A196" s="211"/>
      <c r="B196" s="41">
        <f t="shared" si="3212"/>
        <v>44654</v>
      </c>
      <c r="C196" s="10"/>
      <c r="D196" s="11"/>
      <c r="E196" s="74">
        <f t="shared" si="4170"/>
        <v>592</v>
      </c>
      <c r="F196" s="74">
        <f t="shared" si="4171"/>
        <v>45</v>
      </c>
      <c r="G196" s="11">
        <v>273</v>
      </c>
      <c r="H196" s="12">
        <f t="shared" si="4103"/>
        <v>0.50844594594594594</v>
      </c>
      <c r="I196" s="11">
        <v>28</v>
      </c>
      <c r="J196" s="12">
        <f t="shared" si="4104"/>
        <v>9.3023255813953487E-2</v>
      </c>
      <c r="K196" s="13"/>
      <c r="L196" s="11"/>
      <c r="M196" s="11"/>
      <c r="N196" s="14"/>
      <c r="O196" s="10">
        <v>1</v>
      </c>
      <c r="P196" s="11"/>
      <c r="Q196" s="74">
        <f t="shared" si="4172"/>
        <v>543</v>
      </c>
      <c r="R196" s="74">
        <f t="shared" si="4173"/>
        <v>47</v>
      </c>
      <c r="S196" s="11">
        <v>274</v>
      </c>
      <c r="T196" s="12">
        <f t="shared" si="4107"/>
        <v>0.54696132596685088</v>
      </c>
      <c r="U196" s="11">
        <v>23</v>
      </c>
      <c r="V196" s="12">
        <f t="shared" si="4108"/>
        <v>7.7441077441077436E-2</v>
      </c>
      <c r="W196" s="13"/>
      <c r="X196" s="11"/>
      <c r="Y196" s="11"/>
      <c r="Z196" s="14"/>
      <c r="AA196" s="10">
        <v>2</v>
      </c>
      <c r="AB196" s="11"/>
      <c r="AC196" s="74">
        <f t="shared" si="4174"/>
        <v>568</v>
      </c>
      <c r="AD196" s="74">
        <f t="shared" si="4175"/>
        <v>47</v>
      </c>
      <c r="AE196" s="11">
        <v>230</v>
      </c>
      <c r="AF196" s="12">
        <f t="shared" si="4111"/>
        <v>0.46126760563380281</v>
      </c>
      <c r="AG196" s="11">
        <v>32</v>
      </c>
      <c r="AH196" s="12">
        <f t="shared" si="4112"/>
        <v>0.12213740458015267</v>
      </c>
      <c r="AI196" s="13"/>
      <c r="AJ196" s="11"/>
      <c r="AK196" s="11"/>
      <c r="AL196" s="14"/>
      <c r="AM196" s="10">
        <v>2</v>
      </c>
      <c r="AN196" s="11"/>
      <c r="AO196" s="74">
        <f t="shared" si="4176"/>
        <v>192</v>
      </c>
      <c r="AP196" s="74">
        <f t="shared" si="4177"/>
        <v>11</v>
      </c>
      <c r="AQ196" s="11">
        <v>73</v>
      </c>
      <c r="AR196" s="12">
        <f t="shared" si="4115"/>
        <v>0.41145833333333331</v>
      </c>
      <c r="AS196" s="11">
        <v>6</v>
      </c>
      <c r="AT196" s="12">
        <f t="shared" si="4116"/>
        <v>7.5949367088607597E-2</v>
      </c>
      <c r="AU196" s="13"/>
      <c r="AV196" s="11"/>
      <c r="AW196" s="11"/>
      <c r="AX196" s="14"/>
      <c r="AY196" s="10"/>
      <c r="AZ196" s="11"/>
      <c r="BA196" s="74">
        <f t="shared" si="4178"/>
        <v>616</v>
      </c>
      <c r="BB196" s="74">
        <f t="shared" si="4179"/>
        <v>48</v>
      </c>
      <c r="BC196" s="11">
        <v>270</v>
      </c>
      <c r="BD196" s="12">
        <f t="shared" si="4119"/>
        <v>0.46915584415584416</v>
      </c>
      <c r="BE196" s="11">
        <v>19</v>
      </c>
      <c r="BF196" s="12">
        <f t="shared" si="4120"/>
        <v>6.5743944636678195E-2</v>
      </c>
      <c r="BG196" s="13"/>
      <c r="BH196" s="11"/>
      <c r="BI196" s="11"/>
      <c r="BJ196" s="14"/>
      <c r="BK196" s="10"/>
      <c r="BL196" s="11"/>
      <c r="BM196" s="74">
        <f t="shared" si="4180"/>
        <v>607</v>
      </c>
      <c r="BN196" s="74">
        <f t="shared" si="4181"/>
        <v>48</v>
      </c>
      <c r="BO196" s="11">
        <v>216</v>
      </c>
      <c r="BP196" s="12">
        <f t="shared" si="4123"/>
        <v>0.40032948929159801</v>
      </c>
      <c r="BQ196" s="11">
        <v>27</v>
      </c>
      <c r="BR196" s="12">
        <f t="shared" si="4124"/>
        <v>0.1111111111111111</v>
      </c>
      <c r="BS196" s="13"/>
      <c r="BT196" s="11"/>
      <c r="BU196" s="11"/>
      <c r="BV196" s="14"/>
      <c r="BW196" s="10"/>
      <c r="BX196" s="11"/>
      <c r="BY196" s="74">
        <f t="shared" si="4182"/>
        <v>0</v>
      </c>
      <c r="BZ196" s="74">
        <f t="shared" si="4182"/>
        <v>0</v>
      </c>
      <c r="CA196" s="11"/>
      <c r="CB196" s="12" t="e">
        <f t="shared" si="4126"/>
        <v>#DIV/0!</v>
      </c>
      <c r="CC196" s="11"/>
      <c r="CD196" s="12" t="e">
        <f t="shared" si="4127"/>
        <v>#DIV/0!</v>
      </c>
      <c r="CE196" s="13"/>
      <c r="CF196" s="11"/>
      <c r="CG196" s="11"/>
      <c r="CH196" s="14"/>
      <c r="CI196" s="10"/>
      <c r="CJ196" s="11"/>
      <c r="CK196" s="74">
        <f t="shared" si="4183"/>
        <v>0</v>
      </c>
      <c r="CL196" s="74">
        <f t="shared" si="4183"/>
        <v>0</v>
      </c>
      <c r="CM196" s="11"/>
      <c r="CN196" s="12" t="e">
        <f t="shared" si="4129"/>
        <v>#DIV/0!</v>
      </c>
      <c r="CO196" s="11"/>
      <c r="CP196" s="12" t="e">
        <f t="shared" si="4130"/>
        <v>#DIV/0!</v>
      </c>
      <c r="CQ196" s="13"/>
      <c r="CR196" s="11"/>
      <c r="CS196" s="11"/>
      <c r="CT196" s="14"/>
      <c r="CU196" s="10"/>
      <c r="CV196" s="11"/>
      <c r="CW196" s="74">
        <f t="shared" si="4184"/>
        <v>0</v>
      </c>
      <c r="CX196" s="74">
        <f t="shared" si="4184"/>
        <v>0</v>
      </c>
      <c r="CY196" s="11"/>
      <c r="CZ196" s="12" t="e">
        <f t="shared" si="4132"/>
        <v>#DIV/0!</v>
      </c>
      <c r="DA196" s="11"/>
      <c r="DB196" s="12" t="e">
        <f t="shared" si="4133"/>
        <v>#DIV/0!</v>
      </c>
      <c r="DC196" s="13"/>
      <c r="DD196" s="11"/>
      <c r="DE196" s="11"/>
      <c r="DF196" s="14"/>
      <c r="DG196" s="10"/>
      <c r="DH196" s="11"/>
      <c r="DI196" s="74">
        <f t="shared" si="4185"/>
        <v>0</v>
      </c>
      <c r="DJ196" s="74">
        <f t="shared" si="4185"/>
        <v>0</v>
      </c>
      <c r="DK196" s="11"/>
      <c r="DL196" s="12" t="e">
        <f t="shared" si="4135"/>
        <v>#DIV/0!</v>
      </c>
      <c r="DM196" s="11"/>
      <c r="DN196" s="12" t="e">
        <f t="shared" si="4136"/>
        <v>#DIV/0!</v>
      </c>
      <c r="DO196" s="13"/>
      <c r="DP196" s="11"/>
      <c r="DQ196" s="11"/>
      <c r="DR196" s="14"/>
      <c r="DS196" s="10"/>
      <c r="DT196" s="11"/>
      <c r="DU196" s="74">
        <f t="shared" si="4186"/>
        <v>0</v>
      </c>
      <c r="DV196" s="74">
        <f t="shared" si="4186"/>
        <v>0</v>
      </c>
      <c r="DW196" s="11"/>
      <c r="DX196" s="12" t="e">
        <f t="shared" si="4138"/>
        <v>#DIV/0!</v>
      </c>
      <c r="DY196" s="11"/>
      <c r="DZ196" s="12" t="e">
        <f t="shared" si="4139"/>
        <v>#DIV/0!</v>
      </c>
      <c r="EA196" s="13"/>
      <c r="EB196" s="11"/>
      <c r="EC196" s="11"/>
      <c r="ED196" s="14"/>
      <c r="EE196" s="10"/>
      <c r="EF196" s="11"/>
      <c r="EG196" s="74">
        <f t="shared" si="4187"/>
        <v>0</v>
      </c>
      <c r="EH196" s="74">
        <f t="shared" si="4187"/>
        <v>0</v>
      </c>
      <c r="EI196" s="11"/>
      <c r="EJ196" s="12" t="e">
        <f t="shared" si="4141"/>
        <v>#DIV/0!</v>
      </c>
      <c r="EK196" s="11"/>
      <c r="EL196" s="12" t="e">
        <f t="shared" si="4142"/>
        <v>#DIV/0!</v>
      </c>
      <c r="EM196" s="13"/>
      <c r="EN196" s="11"/>
      <c r="EO196" s="11"/>
      <c r="EP196" s="14"/>
      <c r="EQ196" s="10"/>
      <c r="ER196" s="11"/>
      <c r="ES196" s="74">
        <f t="shared" si="4188"/>
        <v>0</v>
      </c>
      <c r="ET196" s="74">
        <f t="shared" si="4188"/>
        <v>0</v>
      </c>
      <c r="EU196" s="11"/>
      <c r="EV196" s="12" t="e">
        <f t="shared" si="4144"/>
        <v>#DIV/0!</v>
      </c>
      <c r="EW196" s="11"/>
      <c r="EX196" s="12" t="e">
        <f t="shared" si="4145"/>
        <v>#DIV/0!</v>
      </c>
      <c r="EY196" s="13"/>
      <c r="EZ196" s="11"/>
      <c r="FA196" s="11"/>
      <c r="FB196" s="14"/>
      <c r="FC196" s="10"/>
      <c r="FD196" s="11"/>
      <c r="FE196" s="74">
        <f t="shared" si="4189"/>
        <v>0</v>
      </c>
      <c r="FF196" s="74">
        <f t="shared" si="4189"/>
        <v>0</v>
      </c>
      <c r="FG196" s="11"/>
      <c r="FH196" s="12" t="e">
        <f t="shared" si="4147"/>
        <v>#DIV/0!</v>
      </c>
      <c r="FI196" s="11"/>
      <c r="FJ196" s="12" t="e">
        <f t="shared" si="4148"/>
        <v>#DIV/0!</v>
      </c>
      <c r="FK196" s="13"/>
      <c r="FL196" s="11"/>
      <c r="FM196" s="11"/>
      <c r="FN196" s="14"/>
      <c r="FO196" s="10"/>
      <c r="FP196" s="11"/>
      <c r="FQ196" s="74">
        <f t="shared" si="4190"/>
        <v>0</v>
      </c>
      <c r="FR196" s="74">
        <f t="shared" si="4190"/>
        <v>0</v>
      </c>
      <c r="FS196" s="11"/>
      <c r="FT196" s="12" t="e">
        <f t="shared" si="4150"/>
        <v>#DIV/0!</v>
      </c>
      <c r="FU196" s="11"/>
      <c r="FV196" s="12" t="e">
        <f t="shared" si="4151"/>
        <v>#DIV/0!</v>
      </c>
      <c r="FW196" s="13"/>
      <c r="FX196" s="11"/>
      <c r="FY196" s="11"/>
      <c r="FZ196" s="14"/>
      <c r="GA196" s="10"/>
      <c r="GB196" s="11"/>
      <c r="GC196" s="74">
        <f t="shared" si="4191"/>
        <v>0</v>
      </c>
      <c r="GD196" s="74">
        <f t="shared" si="4191"/>
        <v>0</v>
      </c>
      <c r="GE196" s="11"/>
      <c r="GF196" s="12" t="e">
        <f t="shared" si="4153"/>
        <v>#DIV/0!</v>
      </c>
      <c r="GG196" s="11"/>
      <c r="GH196" s="12" t="e">
        <f t="shared" si="4154"/>
        <v>#DIV/0!</v>
      </c>
      <c r="GI196" s="13"/>
      <c r="GJ196" s="11"/>
      <c r="GK196" s="11"/>
      <c r="GL196" s="14"/>
      <c r="GM196" s="10"/>
      <c r="GN196" s="11"/>
      <c r="GO196" s="74">
        <f t="shared" si="4192"/>
        <v>0</v>
      </c>
      <c r="GP196" s="74">
        <f t="shared" si="4192"/>
        <v>0</v>
      </c>
      <c r="GQ196" s="11"/>
      <c r="GR196" s="12" t="e">
        <f t="shared" si="4156"/>
        <v>#DIV/0!</v>
      </c>
      <c r="GS196" s="11"/>
      <c r="GT196" s="12" t="e">
        <f t="shared" si="4157"/>
        <v>#DIV/0!</v>
      </c>
      <c r="GU196" s="13"/>
      <c r="GV196" s="11"/>
      <c r="GW196" s="11"/>
      <c r="GX196" s="14"/>
      <c r="GY196" s="10"/>
      <c r="GZ196" s="11"/>
      <c r="HA196" s="74">
        <f t="shared" si="4193"/>
        <v>0</v>
      </c>
      <c r="HB196" s="74">
        <f t="shared" si="4193"/>
        <v>0</v>
      </c>
      <c r="HC196" s="11"/>
      <c r="HD196" s="12" t="e">
        <f t="shared" si="4159"/>
        <v>#DIV/0!</v>
      </c>
      <c r="HE196" s="11"/>
      <c r="HF196" s="12" t="e">
        <f t="shared" si="4160"/>
        <v>#DIV/0!</v>
      </c>
      <c r="HG196" s="13"/>
      <c r="HH196" s="11"/>
      <c r="HI196" s="11"/>
      <c r="HJ196" s="14"/>
      <c r="HK196" s="10">
        <f t="shared" si="4161"/>
        <v>5</v>
      </c>
      <c r="HL196" s="11">
        <f t="shared" si="4162"/>
        <v>0</v>
      </c>
      <c r="HM196" s="11">
        <f t="shared" si="4163"/>
        <v>3118</v>
      </c>
      <c r="HN196" s="11">
        <f t="shared" si="4164"/>
        <v>246</v>
      </c>
      <c r="HO196" s="11">
        <f t="shared" si="4165"/>
        <v>1471</v>
      </c>
      <c r="HP196" s="202">
        <f t="shared" si="4166"/>
        <v>0.47177677998717127</v>
      </c>
      <c r="HQ196" s="15">
        <f t="shared" si="4167"/>
        <v>135</v>
      </c>
      <c r="HR196" s="12">
        <f t="shared" si="4168"/>
        <v>9.1774303195105364E-2</v>
      </c>
      <c r="HS196" s="16">
        <v>70</v>
      </c>
      <c r="HT196" s="17">
        <v>1265</v>
      </c>
      <c r="HU196" s="16">
        <f t="shared" si="4169"/>
        <v>85.995921142080221</v>
      </c>
      <c r="HV196" s="15"/>
      <c r="HW196" s="14"/>
    </row>
    <row r="197" spans="1:231" ht="18.75" x14ac:dyDescent="0.25">
      <c r="A197" s="211"/>
      <c r="B197" s="41">
        <f t="shared" si="3212"/>
        <v>44655</v>
      </c>
      <c r="C197" s="10"/>
      <c r="D197" s="11"/>
      <c r="E197" s="74">
        <f t="shared" si="4170"/>
        <v>592</v>
      </c>
      <c r="F197" s="74">
        <f t="shared" si="4171"/>
        <v>45</v>
      </c>
      <c r="G197" s="11">
        <v>264</v>
      </c>
      <c r="H197" s="12">
        <f t="shared" si="4103"/>
        <v>0.47804054054054052</v>
      </c>
      <c r="I197" s="11">
        <v>19</v>
      </c>
      <c r="J197" s="12">
        <f t="shared" si="4104"/>
        <v>6.7137809187279157E-2</v>
      </c>
      <c r="K197" s="11"/>
      <c r="L197" s="11"/>
      <c r="M197" s="18"/>
      <c r="N197" s="20"/>
      <c r="O197" s="10"/>
      <c r="P197" s="11"/>
      <c r="Q197" s="74">
        <f t="shared" si="4172"/>
        <v>543</v>
      </c>
      <c r="R197" s="74">
        <f t="shared" si="4173"/>
        <v>47</v>
      </c>
      <c r="S197" s="11">
        <v>240</v>
      </c>
      <c r="T197" s="12">
        <f t="shared" si="4107"/>
        <v>0.47513812154696133</v>
      </c>
      <c r="U197" s="11">
        <v>18</v>
      </c>
      <c r="V197" s="12">
        <f t="shared" si="4108"/>
        <v>6.9767441860465115E-2</v>
      </c>
      <c r="W197" s="11"/>
      <c r="X197" s="11"/>
      <c r="Y197" s="18"/>
      <c r="Z197" s="20"/>
      <c r="AA197" s="10">
        <v>2</v>
      </c>
      <c r="AB197" s="11"/>
      <c r="AC197" s="74">
        <f t="shared" si="4174"/>
        <v>566</v>
      </c>
      <c r="AD197" s="74">
        <f t="shared" si="4175"/>
        <v>47</v>
      </c>
      <c r="AE197" s="11">
        <v>204</v>
      </c>
      <c r="AF197" s="12">
        <f t="shared" si="4111"/>
        <v>0.38692579505300351</v>
      </c>
      <c r="AG197" s="11">
        <v>15</v>
      </c>
      <c r="AH197" s="12">
        <f t="shared" si="4112"/>
        <v>6.8493150684931503E-2</v>
      </c>
      <c r="AI197" s="11"/>
      <c r="AJ197" s="11"/>
      <c r="AK197" s="18"/>
      <c r="AL197" s="20"/>
      <c r="AM197" s="10">
        <v>2</v>
      </c>
      <c r="AN197" s="11"/>
      <c r="AO197" s="74">
        <f t="shared" si="4176"/>
        <v>190</v>
      </c>
      <c r="AP197" s="74">
        <f t="shared" si="4177"/>
        <v>11</v>
      </c>
      <c r="AQ197" s="11">
        <v>66</v>
      </c>
      <c r="AR197" s="12">
        <f t="shared" si="4115"/>
        <v>0.39473684210526316</v>
      </c>
      <c r="AS197" s="11">
        <v>9</v>
      </c>
      <c r="AT197" s="12">
        <f t="shared" si="4116"/>
        <v>0.12</v>
      </c>
      <c r="AU197" s="11"/>
      <c r="AV197" s="11"/>
      <c r="AW197" s="18"/>
      <c r="AX197" s="20"/>
      <c r="AY197" s="10">
        <v>1</v>
      </c>
      <c r="AZ197" s="11"/>
      <c r="BA197" s="74">
        <f t="shared" si="4178"/>
        <v>615</v>
      </c>
      <c r="BB197" s="74">
        <f t="shared" si="4179"/>
        <v>48</v>
      </c>
      <c r="BC197" s="11">
        <v>220</v>
      </c>
      <c r="BD197" s="12">
        <f t="shared" si="4119"/>
        <v>0.3902439024390244</v>
      </c>
      <c r="BE197" s="11">
        <v>20</v>
      </c>
      <c r="BF197" s="12">
        <f t="shared" si="4120"/>
        <v>8.3333333333333329E-2</v>
      </c>
      <c r="BG197" s="11"/>
      <c r="BH197" s="11"/>
      <c r="BI197" s="18"/>
      <c r="BJ197" s="20"/>
      <c r="BK197" s="10"/>
      <c r="BL197" s="11"/>
      <c r="BM197" s="74">
        <f t="shared" si="4180"/>
        <v>607</v>
      </c>
      <c r="BN197" s="74">
        <f t="shared" si="4181"/>
        <v>48</v>
      </c>
      <c r="BO197" s="11">
        <v>192</v>
      </c>
      <c r="BP197" s="12">
        <f t="shared" si="4123"/>
        <v>0.34761120263591433</v>
      </c>
      <c r="BQ197" s="11">
        <v>19</v>
      </c>
      <c r="BR197" s="12">
        <f t="shared" si="4124"/>
        <v>9.004739336492891E-2</v>
      </c>
      <c r="BS197" s="11"/>
      <c r="BT197" s="11"/>
      <c r="BU197" s="18"/>
      <c r="BV197" s="20"/>
      <c r="BW197" s="10"/>
      <c r="BX197" s="11"/>
      <c r="BY197" s="74">
        <f t="shared" si="4182"/>
        <v>0</v>
      </c>
      <c r="BZ197" s="74">
        <f t="shared" si="4182"/>
        <v>0</v>
      </c>
      <c r="CA197" s="11"/>
      <c r="CB197" s="12" t="e">
        <f t="shared" si="4126"/>
        <v>#DIV/0!</v>
      </c>
      <c r="CC197" s="11"/>
      <c r="CD197" s="12" t="e">
        <f t="shared" si="4127"/>
        <v>#DIV/0!</v>
      </c>
      <c r="CE197" s="11"/>
      <c r="CF197" s="11"/>
      <c r="CG197" s="18"/>
      <c r="CH197" s="20"/>
      <c r="CI197" s="10"/>
      <c r="CJ197" s="11"/>
      <c r="CK197" s="74">
        <f t="shared" si="4183"/>
        <v>0</v>
      </c>
      <c r="CL197" s="74">
        <f t="shared" si="4183"/>
        <v>0</v>
      </c>
      <c r="CM197" s="11"/>
      <c r="CN197" s="12" t="e">
        <f t="shared" si="4129"/>
        <v>#DIV/0!</v>
      </c>
      <c r="CO197" s="11"/>
      <c r="CP197" s="12" t="e">
        <f t="shared" si="4130"/>
        <v>#DIV/0!</v>
      </c>
      <c r="CQ197" s="11"/>
      <c r="CR197" s="11"/>
      <c r="CS197" s="18"/>
      <c r="CT197" s="20"/>
      <c r="CU197" s="10"/>
      <c r="CV197" s="11"/>
      <c r="CW197" s="74">
        <f t="shared" si="4184"/>
        <v>0</v>
      </c>
      <c r="CX197" s="74">
        <f t="shared" si="4184"/>
        <v>0</v>
      </c>
      <c r="CY197" s="11"/>
      <c r="CZ197" s="12" t="e">
        <f t="shared" si="4132"/>
        <v>#DIV/0!</v>
      </c>
      <c r="DA197" s="11"/>
      <c r="DB197" s="12" t="e">
        <f t="shared" si="4133"/>
        <v>#DIV/0!</v>
      </c>
      <c r="DC197" s="11"/>
      <c r="DD197" s="11"/>
      <c r="DE197" s="18"/>
      <c r="DF197" s="20"/>
      <c r="DG197" s="10"/>
      <c r="DH197" s="11"/>
      <c r="DI197" s="74">
        <f t="shared" si="4185"/>
        <v>0</v>
      </c>
      <c r="DJ197" s="74">
        <f t="shared" si="4185"/>
        <v>0</v>
      </c>
      <c r="DK197" s="11"/>
      <c r="DL197" s="12" t="e">
        <f t="shared" si="4135"/>
        <v>#DIV/0!</v>
      </c>
      <c r="DM197" s="11"/>
      <c r="DN197" s="12" t="e">
        <f t="shared" si="4136"/>
        <v>#DIV/0!</v>
      </c>
      <c r="DO197" s="11"/>
      <c r="DP197" s="11"/>
      <c r="DQ197" s="18"/>
      <c r="DR197" s="20"/>
      <c r="DS197" s="10"/>
      <c r="DT197" s="11"/>
      <c r="DU197" s="74">
        <f t="shared" si="4186"/>
        <v>0</v>
      </c>
      <c r="DV197" s="74">
        <f t="shared" si="4186"/>
        <v>0</v>
      </c>
      <c r="DW197" s="11"/>
      <c r="DX197" s="12" t="e">
        <f t="shared" si="4138"/>
        <v>#DIV/0!</v>
      </c>
      <c r="DY197" s="11"/>
      <c r="DZ197" s="12" t="e">
        <f t="shared" si="4139"/>
        <v>#DIV/0!</v>
      </c>
      <c r="EA197" s="11"/>
      <c r="EB197" s="11"/>
      <c r="EC197" s="18"/>
      <c r="ED197" s="20"/>
      <c r="EE197" s="10"/>
      <c r="EF197" s="11"/>
      <c r="EG197" s="74">
        <f t="shared" si="4187"/>
        <v>0</v>
      </c>
      <c r="EH197" s="74">
        <f t="shared" si="4187"/>
        <v>0</v>
      </c>
      <c r="EI197" s="11"/>
      <c r="EJ197" s="12" t="e">
        <f t="shared" si="4141"/>
        <v>#DIV/0!</v>
      </c>
      <c r="EK197" s="11"/>
      <c r="EL197" s="12" t="e">
        <f t="shared" si="4142"/>
        <v>#DIV/0!</v>
      </c>
      <c r="EM197" s="11"/>
      <c r="EN197" s="11"/>
      <c r="EO197" s="18"/>
      <c r="EP197" s="20"/>
      <c r="EQ197" s="10"/>
      <c r="ER197" s="11"/>
      <c r="ES197" s="74">
        <f t="shared" si="4188"/>
        <v>0</v>
      </c>
      <c r="ET197" s="74">
        <f t="shared" si="4188"/>
        <v>0</v>
      </c>
      <c r="EU197" s="11"/>
      <c r="EV197" s="12" t="e">
        <f t="shared" si="4144"/>
        <v>#DIV/0!</v>
      </c>
      <c r="EW197" s="11"/>
      <c r="EX197" s="12" t="e">
        <f t="shared" si="4145"/>
        <v>#DIV/0!</v>
      </c>
      <c r="EY197" s="11"/>
      <c r="EZ197" s="11"/>
      <c r="FA197" s="18"/>
      <c r="FB197" s="20"/>
      <c r="FC197" s="10"/>
      <c r="FD197" s="11"/>
      <c r="FE197" s="74">
        <f t="shared" si="4189"/>
        <v>0</v>
      </c>
      <c r="FF197" s="74">
        <f t="shared" si="4189"/>
        <v>0</v>
      </c>
      <c r="FG197" s="11"/>
      <c r="FH197" s="12" t="e">
        <f t="shared" si="4147"/>
        <v>#DIV/0!</v>
      </c>
      <c r="FI197" s="11"/>
      <c r="FJ197" s="12" t="e">
        <f t="shared" si="4148"/>
        <v>#DIV/0!</v>
      </c>
      <c r="FK197" s="11"/>
      <c r="FL197" s="11"/>
      <c r="FM197" s="18"/>
      <c r="FN197" s="20"/>
      <c r="FO197" s="10"/>
      <c r="FP197" s="11"/>
      <c r="FQ197" s="74">
        <f t="shared" si="4190"/>
        <v>0</v>
      </c>
      <c r="FR197" s="74">
        <f t="shared" si="4190"/>
        <v>0</v>
      </c>
      <c r="FS197" s="11"/>
      <c r="FT197" s="12" t="e">
        <f t="shared" si="4150"/>
        <v>#DIV/0!</v>
      </c>
      <c r="FU197" s="11"/>
      <c r="FV197" s="12" t="e">
        <f t="shared" si="4151"/>
        <v>#DIV/0!</v>
      </c>
      <c r="FW197" s="11"/>
      <c r="FX197" s="11"/>
      <c r="FY197" s="18"/>
      <c r="FZ197" s="20"/>
      <c r="GA197" s="10"/>
      <c r="GB197" s="11"/>
      <c r="GC197" s="74">
        <f t="shared" si="4191"/>
        <v>0</v>
      </c>
      <c r="GD197" s="74">
        <f t="shared" si="4191"/>
        <v>0</v>
      </c>
      <c r="GE197" s="11"/>
      <c r="GF197" s="12" t="e">
        <f t="shared" si="4153"/>
        <v>#DIV/0!</v>
      </c>
      <c r="GG197" s="11"/>
      <c r="GH197" s="12" t="e">
        <f t="shared" si="4154"/>
        <v>#DIV/0!</v>
      </c>
      <c r="GI197" s="11"/>
      <c r="GJ197" s="11"/>
      <c r="GK197" s="18"/>
      <c r="GL197" s="20"/>
      <c r="GM197" s="10"/>
      <c r="GN197" s="11"/>
      <c r="GO197" s="74">
        <f t="shared" si="4192"/>
        <v>0</v>
      </c>
      <c r="GP197" s="74">
        <f t="shared" si="4192"/>
        <v>0</v>
      </c>
      <c r="GQ197" s="11"/>
      <c r="GR197" s="12" t="e">
        <f t="shared" si="4156"/>
        <v>#DIV/0!</v>
      </c>
      <c r="GS197" s="11"/>
      <c r="GT197" s="12" t="e">
        <f t="shared" si="4157"/>
        <v>#DIV/0!</v>
      </c>
      <c r="GU197" s="11"/>
      <c r="GV197" s="11"/>
      <c r="GW197" s="18"/>
      <c r="GX197" s="20"/>
      <c r="GY197" s="10"/>
      <c r="GZ197" s="11"/>
      <c r="HA197" s="74">
        <f t="shared" si="4193"/>
        <v>0</v>
      </c>
      <c r="HB197" s="74">
        <f t="shared" si="4193"/>
        <v>0</v>
      </c>
      <c r="HC197" s="11"/>
      <c r="HD197" s="12" t="e">
        <f t="shared" si="4159"/>
        <v>#DIV/0!</v>
      </c>
      <c r="HE197" s="11"/>
      <c r="HF197" s="12" t="e">
        <f t="shared" si="4160"/>
        <v>#DIV/0!</v>
      </c>
      <c r="HG197" s="11"/>
      <c r="HH197" s="11"/>
      <c r="HI197" s="18"/>
      <c r="HJ197" s="20"/>
      <c r="HK197" s="10">
        <f t="shared" si="4161"/>
        <v>5</v>
      </c>
      <c r="HL197" s="11">
        <f t="shared" si="4162"/>
        <v>0</v>
      </c>
      <c r="HM197" s="11">
        <f t="shared" si="4163"/>
        <v>3113</v>
      </c>
      <c r="HN197" s="11">
        <f t="shared" si="4164"/>
        <v>246</v>
      </c>
      <c r="HO197" s="11">
        <f t="shared" si="4165"/>
        <v>1286</v>
      </c>
      <c r="HP197" s="202">
        <f t="shared" si="4166"/>
        <v>0.41310632830067456</v>
      </c>
      <c r="HQ197" s="15">
        <f t="shared" si="4167"/>
        <v>100</v>
      </c>
      <c r="HR197" s="12">
        <f t="shared" si="4168"/>
        <v>7.7760497667185069E-2</v>
      </c>
      <c r="HS197" s="16">
        <v>70.099999999999994</v>
      </c>
      <c r="HT197" s="17">
        <v>1143</v>
      </c>
      <c r="HU197" s="16">
        <f t="shared" si="4169"/>
        <v>88.880248833592532</v>
      </c>
      <c r="HV197" s="18"/>
      <c r="HW197" s="20"/>
    </row>
    <row r="198" spans="1:231" ht="18.75" x14ac:dyDescent="0.25">
      <c r="A198" s="211"/>
      <c r="B198" s="41">
        <f t="shared" si="3212"/>
        <v>44656</v>
      </c>
      <c r="C198" s="10">
        <v>1</v>
      </c>
      <c r="D198" s="11"/>
      <c r="E198" s="74">
        <f t="shared" si="4170"/>
        <v>591</v>
      </c>
      <c r="F198" s="74">
        <f t="shared" si="4171"/>
        <v>45</v>
      </c>
      <c r="G198" s="11">
        <v>302</v>
      </c>
      <c r="H198" s="12">
        <f t="shared" si="4103"/>
        <v>0.53637901861252113</v>
      </c>
      <c r="I198" s="11">
        <v>15</v>
      </c>
      <c r="J198" s="12">
        <f t="shared" si="4104"/>
        <v>4.7318611987381701E-2</v>
      </c>
      <c r="K198" s="13"/>
      <c r="L198" s="13"/>
      <c r="M198" s="25">
        <v>4185</v>
      </c>
      <c r="N198" s="38">
        <v>4580</v>
      </c>
      <c r="O198" s="10"/>
      <c r="P198" s="11"/>
      <c r="Q198" s="74">
        <f t="shared" si="4172"/>
        <v>543</v>
      </c>
      <c r="R198" s="74">
        <f t="shared" si="4173"/>
        <v>47</v>
      </c>
      <c r="S198" s="11">
        <v>220</v>
      </c>
      <c r="T198" s="12">
        <f t="shared" si="4107"/>
        <v>0.44383057090239408</v>
      </c>
      <c r="U198" s="11">
        <v>21</v>
      </c>
      <c r="V198" s="12">
        <f t="shared" si="4108"/>
        <v>8.7136929460580909E-2</v>
      </c>
      <c r="W198" s="13"/>
      <c r="X198" s="13"/>
      <c r="Y198" s="25">
        <v>4185</v>
      </c>
      <c r="Z198" s="38">
        <v>4580</v>
      </c>
      <c r="AA198" s="10">
        <v>1</v>
      </c>
      <c r="AB198" s="11"/>
      <c r="AC198" s="74">
        <f t="shared" si="4174"/>
        <v>565</v>
      </c>
      <c r="AD198" s="74">
        <f t="shared" si="4175"/>
        <v>47</v>
      </c>
      <c r="AE198" s="11">
        <v>221</v>
      </c>
      <c r="AF198" s="12">
        <f t="shared" si="4111"/>
        <v>0.43716814159292033</v>
      </c>
      <c r="AG198" s="11">
        <v>26</v>
      </c>
      <c r="AH198" s="12">
        <f t="shared" si="4112"/>
        <v>0.10526315789473684</v>
      </c>
      <c r="AI198" s="13"/>
      <c r="AJ198" s="13"/>
      <c r="AK198" s="25">
        <v>4185</v>
      </c>
      <c r="AL198" s="38">
        <v>4580</v>
      </c>
      <c r="AM198" s="10"/>
      <c r="AN198" s="11"/>
      <c r="AO198" s="74">
        <f t="shared" si="4176"/>
        <v>190</v>
      </c>
      <c r="AP198" s="74">
        <f t="shared" si="4177"/>
        <v>11</v>
      </c>
      <c r="AQ198" s="11">
        <v>70</v>
      </c>
      <c r="AR198" s="12">
        <f t="shared" si="4115"/>
        <v>0.38421052631578945</v>
      </c>
      <c r="AS198" s="11">
        <v>3</v>
      </c>
      <c r="AT198" s="12">
        <f t="shared" si="4116"/>
        <v>4.1095890410958902E-2</v>
      </c>
      <c r="AU198" s="13"/>
      <c r="AV198" s="13"/>
      <c r="AW198" s="25">
        <v>4185</v>
      </c>
      <c r="AX198" s="38">
        <v>4580</v>
      </c>
      <c r="AY198" s="10">
        <v>2</v>
      </c>
      <c r="AZ198" s="11"/>
      <c r="BA198" s="74">
        <f t="shared" si="4178"/>
        <v>613</v>
      </c>
      <c r="BB198" s="74">
        <f t="shared" si="4179"/>
        <v>48</v>
      </c>
      <c r="BC198" s="11">
        <v>259</v>
      </c>
      <c r="BD198" s="12">
        <f t="shared" si="4119"/>
        <v>0.43882544861337686</v>
      </c>
      <c r="BE198" s="11">
        <v>10</v>
      </c>
      <c r="BF198" s="12">
        <f t="shared" si="4120"/>
        <v>3.717472118959108E-2</v>
      </c>
      <c r="BG198" s="13"/>
      <c r="BH198" s="13"/>
      <c r="BI198" s="25">
        <v>4185</v>
      </c>
      <c r="BJ198" s="38">
        <v>4580</v>
      </c>
      <c r="BK198" s="10"/>
      <c r="BL198" s="11"/>
      <c r="BM198" s="74">
        <f t="shared" si="4180"/>
        <v>607</v>
      </c>
      <c r="BN198" s="74">
        <f t="shared" si="4181"/>
        <v>48</v>
      </c>
      <c r="BO198" s="11">
        <v>250</v>
      </c>
      <c r="BP198" s="12">
        <f t="shared" si="4123"/>
        <v>0.42504118616144976</v>
      </c>
      <c r="BQ198" s="11">
        <v>8</v>
      </c>
      <c r="BR198" s="12">
        <f t="shared" si="4124"/>
        <v>3.1007751937984496E-2</v>
      </c>
      <c r="BS198" s="13"/>
      <c r="BT198" s="13"/>
      <c r="BU198" s="25">
        <v>4185</v>
      </c>
      <c r="BV198" s="38">
        <v>4580</v>
      </c>
      <c r="BW198" s="10"/>
      <c r="BX198" s="11"/>
      <c r="BY198" s="74">
        <f t="shared" si="4182"/>
        <v>0</v>
      </c>
      <c r="BZ198" s="74">
        <f t="shared" si="4182"/>
        <v>0</v>
      </c>
      <c r="CA198" s="11"/>
      <c r="CB198" s="12" t="e">
        <f t="shared" si="4126"/>
        <v>#DIV/0!</v>
      </c>
      <c r="CC198" s="11"/>
      <c r="CD198" s="12" t="e">
        <f t="shared" si="4127"/>
        <v>#DIV/0!</v>
      </c>
      <c r="CE198" s="13"/>
      <c r="CF198" s="13"/>
      <c r="CG198" s="25"/>
      <c r="CH198" s="38"/>
      <c r="CI198" s="10"/>
      <c r="CJ198" s="11"/>
      <c r="CK198" s="74">
        <f t="shared" si="4183"/>
        <v>0</v>
      </c>
      <c r="CL198" s="74">
        <f t="shared" si="4183"/>
        <v>0</v>
      </c>
      <c r="CM198" s="11"/>
      <c r="CN198" s="12" t="e">
        <f t="shared" si="4129"/>
        <v>#DIV/0!</v>
      </c>
      <c r="CO198" s="11"/>
      <c r="CP198" s="12" t="e">
        <f t="shared" si="4130"/>
        <v>#DIV/0!</v>
      </c>
      <c r="CQ198" s="13"/>
      <c r="CR198" s="13"/>
      <c r="CS198" s="25"/>
      <c r="CT198" s="38"/>
      <c r="CU198" s="10"/>
      <c r="CV198" s="11"/>
      <c r="CW198" s="74">
        <f t="shared" si="4184"/>
        <v>0</v>
      </c>
      <c r="CX198" s="74">
        <f t="shared" si="4184"/>
        <v>0</v>
      </c>
      <c r="CY198" s="11"/>
      <c r="CZ198" s="12" t="e">
        <f t="shared" si="4132"/>
        <v>#DIV/0!</v>
      </c>
      <c r="DA198" s="11"/>
      <c r="DB198" s="12" t="e">
        <f t="shared" si="4133"/>
        <v>#DIV/0!</v>
      </c>
      <c r="DC198" s="13"/>
      <c r="DD198" s="13"/>
      <c r="DE198" s="25"/>
      <c r="DF198" s="38"/>
      <c r="DG198" s="10"/>
      <c r="DH198" s="11"/>
      <c r="DI198" s="74">
        <f t="shared" si="4185"/>
        <v>0</v>
      </c>
      <c r="DJ198" s="74">
        <f t="shared" si="4185"/>
        <v>0</v>
      </c>
      <c r="DK198" s="11"/>
      <c r="DL198" s="12" t="e">
        <f t="shared" si="4135"/>
        <v>#DIV/0!</v>
      </c>
      <c r="DM198" s="11"/>
      <c r="DN198" s="12" t="e">
        <f t="shared" si="4136"/>
        <v>#DIV/0!</v>
      </c>
      <c r="DO198" s="13"/>
      <c r="DP198" s="13"/>
      <c r="DQ198" s="25"/>
      <c r="DR198" s="38"/>
      <c r="DS198" s="10"/>
      <c r="DT198" s="11"/>
      <c r="DU198" s="74">
        <f t="shared" si="4186"/>
        <v>0</v>
      </c>
      <c r="DV198" s="74">
        <f t="shared" si="4186"/>
        <v>0</v>
      </c>
      <c r="DW198" s="11"/>
      <c r="DX198" s="12" t="e">
        <f t="shared" si="4138"/>
        <v>#DIV/0!</v>
      </c>
      <c r="DY198" s="11"/>
      <c r="DZ198" s="12" t="e">
        <f t="shared" si="4139"/>
        <v>#DIV/0!</v>
      </c>
      <c r="EA198" s="13"/>
      <c r="EB198" s="13"/>
      <c r="EC198" s="25"/>
      <c r="ED198" s="38"/>
      <c r="EE198" s="10"/>
      <c r="EF198" s="11"/>
      <c r="EG198" s="74">
        <f t="shared" si="4187"/>
        <v>0</v>
      </c>
      <c r="EH198" s="74">
        <f t="shared" si="4187"/>
        <v>0</v>
      </c>
      <c r="EI198" s="11"/>
      <c r="EJ198" s="12" t="e">
        <f t="shared" si="4141"/>
        <v>#DIV/0!</v>
      </c>
      <c r="EK198" s="11"/>
      <c r="EL198" s="12" t="e">
        <f t="shared" si="4142"/>
        <v>#DIV/0!</v>
      </c>
      <c r="EM198" s="13"/>
      <c r="EN198" s="13"/>
      <c r="EO198" s="25"/>
      <c r="EP198" s="38"/>
      <c r="EQ198" s="10"/>
      <c r="ER198" s="11"/>
      <c r="ES198" s="74">
        <f t="shared" si="4188"/>
        <v>0</v>
      </c>
      <c r="ET198" s="74">
        <f t="shared" si="4188"/>
        <v>0</v>
      </c>
      <c r="EU198" s="11"/>
      <c r="EV198" s="12" t="e">
        <f t="shared" si="4144"/>
        <v>#DIV/0!</v>
      </c>
      <c r="EW198" s="11"/>
      <c r="EX198" s="12" t="e">
        <f t="shared" si="4145"/>
        <v>#DIV/0!</v>
      </c>
      <c r="EY198" s="13"/>
      <c r="EZ198" s="13"/>
      <c r="FA198" s="25"/>
      <c r="FB198" s="38"/>
      <c r="FC198" s="10"/>
      <c r="FD198" s="11"/>
      <c r="FE198" s="74">
        <f t="shared" si="4189"/>
        <v>0</v>
      </c>
      <c r="FF198" s="74">
        <f t="shared" si="4189"/>
        <v>0</v>
      </c>
      <c r="FG198" s="11"/>
      <c r="FH198" s="12" t="e">
        <f t="shared" si="4147"/>
        <v>#DIV/0!</v>
      </c>
      <c r="FI198" s="11"/>
      <c r="FJ198" s="12" t="e">
        <f t="shared" si="4148"/>
        <v>#DIV/0!</v>
      </c>
      <c r="FK198" s="13"/>
      <c r="FL198" s="13"/>
      <c r="FM198" s="25"/>
      <c r="FN198" s="38"/>
      <c r="FO198" s="10"/>
      <c r="FP198" s="11"/>
      <c r="FQ198" s="74">
        <f t="shared" si="4190"/>
        <v>0</v>
      </c>
      <c r="FR198" s="74">
        <f t="shared" si="4190"/>
        <v>0</v>
      </c>
      <c r="FS198" s="11"/>
      <c r="FT198" s="12" t="e">
        <f t="shared" si="4150"/>
        <v>#DIV/0!</v>
      </c>
      <c r="FU198" s="11"/>
      <c r="FV198" s="12" t="e">
        <f t="shared" si="4151"/>
        <v>#DIV/0!</v>
      </c>
      <c r="FW198" s="13"/>
      <c r="FX198" s="13"/>
      <c r="FY198" s="25"/>
      <c r="FZ198" s="38"/>
      <c r="GA198" s="10"/>
      <c r="GB198" s="11"/>
      <c r="GC198" s="74">
        <f t="shared" si="4191"/>
        <v>0</v>
      </c>
      <c r="GD198" s="74">
        <f t="shared" si="4191"/>
        <v>0</v>
      </c>
      <c r="GE198" s="11"/>
      <c r="GF198" s="12" t="e">
        <f t="shared" si="4153"/>
        <v>#DIV/0!</v>
      </c>
      <c r="GG198" s="11"/>
      <c r="GH198" s="12" t="e">
        <f t="shared" si="4154"/>
        <v>#DIV/0!</v>
      </c>
      <c r="GI198" s="13"/>
      <c r="GJ198" s="13"/>
      <c r="GK198" s="25"/>
      <c r="GL198" s="38"/>
      <c r="GM198" s="10"/>
      <c r="GN198" s="11"/>
      <c r="GO198" s="74">
        <f t="shared" si="4192"/>
        <v>0</v>
      </c>
      <c r="GP198" s="74">
        <f t="shared" si="4192"/>
        <v>0</v>
      </c>
      <c r="GQ198" s="11"/>
      <c r="GR198" s="12" t="e">
        <f t="shared" si="4156"/>
        <v>#DIV/0!</v>
      </c>
      <c r="GS198" s="11"/>
      <c r="GT198" s="12" t="e">
        <f t="shared" si="4157"/>
        <v>#DIV/0!</v>
      </c>
      <c r="GU198" s="13"/>
      <c r="GV198" s="13"/>
      <c r="GW198" s="25"/>
      <c r="GX198" s="38"/>
      <c r="GY198" s="10"/>
      <c r="GZ198" s="11"/>
      <c r="HA198" s="74">
        <f t="shared" si="4193"/>
        <v>0</v>
      </c>
      <c r="HB198" s="74">
        <f t="shared" si="4193"/>
        <v>0</v>
      </c>
      <c r="HC198" s="11"/>
      <c r="HD198" s="12" t="e">
        <f t="shared" si="4159"/>
        <v>#DIV/0!</v>
      </c>
      <c r="HE198" s="11"/>
      <c r="HF198" s="12" t="e">
        <f t="shared" si="4160"/>
        <v>#DIV/0!</v>
      </c>
      <c r="HG198" s="13"/>
      <c r="HH198" s="13"/>
      <c r="HI198" s="25"/>
      <c r="HJ198" s="38"/>
      <c r="HK198" s="10">
        <f t="shared" si="4161"/>
        <v>4</v>
      </c>
      <c r="HL198" s="11">
        <f t="shared" si="4162"/>
        <v>0</v>
      </c>
      <c r="HM198" s="11">
        <f t="shared" si="4163"/>
        <v>3109</v>
      </c>
      <c r="HN198" s="11">
        <f t="shared" si="4164"/>
        <v>246</v>
      </c>
      <c r="HO198" s="11">
        <f t="shared" si="4165"/>
        <v>1405</v>
      </c>
      <c r="HP198" s="202">
        <f t="shared" si="4166"/>
        <v>0.45191379864908332</v>
      </c>
      <c r="HQ198" s="15">
        <f t="shared" si="4167"/>
        <v>83</v>
      </c>
      <c r="HR198" s="12">
        <f t="shared" si="4168"/>
        <v>5.9074733096085408E-2</v>
      </c>
      <c r="HS198" s="16">
        <v>70</v>
      </c>
      <c r="HT198" s="17">
        <v>1251</v>
      </c>
      <c r="HU198" s="16">
        <f t="shared" si="4169"/>
        <v>89.039145907473312</v>
      </c>
      <c r="HV198" s="23">
        <v>4185</v>
      </c>
      <c r="HW198" s="22">
        <v>4580</v>
      </c>
    </row>
    <row r="199" spans="1:231" ht="18.75" x14ac:dyDescent="0.25">
      <c r="A199" s="211"/>
      <c r="B199" s="198">
        <f t="shared" si="3212"/>
        <v>44657</v>
      </c>
      <c r="C199" s="10"/>
      <c r="D199" s="11"/>
      <c r="E199" s="74">
        <f t="shared" si="4170"/>
        <v>591</v>
      </c>
      <c r="F199" s="74">
        <v>44</v>
      </c>
      <c r="G199" s="11">
        <v>271</v>
      </c>
      <c r="H199" s="12">
        <f t="shared" si="4103"/>
        <v>0.4906937394247039</v>
      </c>
      <c r="I199" s="11">
        <v>19</v>
      </c>
      <c r="J199" s="12">
        <f t="shared" si="4104"/>
        <v>6.5517241379310351E-2</v>
      </c>
      <c r="K199" s="13"/>
      <c r="L199" s="11"/>
      <c r="M199" s="25">
        <v>4506.25</v>
      </c>
      <c r="N199" s="38">
        <v>4665</v>
      </c>
      <c r="O199" s="10"/>
      <c r="P199" s="11"/>
      <c r="Q199" s="74">
        <f t="shared" si="4172"/>
        <v>543</v>
      </c>
      <c r="R199" s="74">
        <v>41</v>
      </c>
      <c r="S199" s="11">
        <v>277</v>
      </c>
      <c r="T199" s="12">
        <f t="shared" si="4107"/>
        <v>0.53775322283609572</v>
      </c>
      <c r="U199" s="11">
        <v>15</v>
      </c>
      <c r="V199" s="12">
        <f t="shared" si="4108"/>
        <v>5.1369863013698627E-2</v>
      </c>
      <c r="W199" s="13"/>
      <c r="X199" s="11"/>
      <c r="Y199" s="25">
        <v>4819.7142857142853</v>
      </c>
      <c r="Z199" s="38">
        <v>4631.25</v>
      </c>
      <c r="AA199" s="10"/>
      <c r="AB199" s="11"/>
      <c r="AC199" s="74">
        <f t="shared" si="4174"/>
        <v>565</v>
      </c>
      <c r="AD199" s="74">
        <v>43</v>
      </c>
      <c r="AE199" s="11">
        <v>202</v>
      </c>
      <c r="AF199" s="12">
        <f t="shared" si="4111"/>
        <v>0.41415929203539825</v>
      </c>
      <c r="AG199" s="11">
        <v>32</v>
      </c>
      <c r="AH199" s="12">
        <f t="shared" si="4112"/>
        <v>0.13675213675213677</v>
      </c>
      <c r="AI199" s="13"/>
      <c r="AJ199" s="11"/>
      <c r="AK199" s="25">
        <v>5343.75</v>
      </c>
      <c r="AL199" s="38">
        <v>5036.4705882352937</v>
      </c>
      <c r="AM199" s="10"/>
      <c r="AN199" s="11"/>
      <c r="AO199" s="74">
        <f t="shared" si="4176"/>
        <v>190</v>
      </c>
      <c r="AP199" s="74">
        <v>14</v>
      </c>
      <c r="AQ199" s="11">
        <v>82</v>
      </c>
      <c r="AR199" s="12">
        <f t="shared" si="4115"/>
        <v>0.48421052631578948</v>
      </c>
      <c r="AS199" s="11">
        <v>10</v>
      </c>
      <c r="AT199" s="12">
        <f t="shared" si="4116"/>
        <v>0.10869565217391304</v>
      </c>
      <c r="AU199" s="13"/>
      <c r="AV199" s="11"/>
      <c r="AW199" s="25">
        <v>4184.2857142857147</v>
      </c>
      <c r="AX199" s="38">
        <v>4771.4285714285716</v>
      </c>
      <c r="AY199" s="10"/>
      <c r="AZ199" s="11"/>
      <c r="BA199" s="74">
        <f t="shared" si="4178"/>
        <v>613</v>
      </c>
      <c r="BB199" s="74">
        <v>51</v>
      </c>
      <c r="BC199" s="11">
        <v>254</v>
      </c>
      <c r="BD199" s="12">
        <f t="shared" si="4119"/>
        <v>0.43882544861337686</v>
      </c>
      <c r="BE199" s="11">
        <v>15</v>
      </c>
      <c r="BF199" s="12">
        <f t="shared" si="4120"/>
        <v>5.5762081784386616E-2</v>
      </c>
      <c r="BG199" s="13"/>
      <c r="BH199" s="11"/>
      <c r="BI199" s="25">
        <v>4820.666666666667</v>
      </c>
      <c r="BJ199" s="38">
        <v>5132.5</v>
      </c>
      <c r="BK199" s="10"/>
      <c r="BL199" s="11"/>
      <c r="BM199" s="74">
        <f t="shared" si="4180"/>
        <v>607</v>
      </c>
      <c r="BN199" s="74">
        <v>51</v>
      </c>
      <c r="BO199" s="11">
        <v>208</v>
      </c>
      <c r="BP199" s="12">
        <f t="shared" si="4123"/>
        <v>0.36902800658978585</v>
      </c>
      <c r="BQ199" s="11">
        <v>16</v>
      </c>
      <c r="BR199" s="12">
        <f t="shared" si="4124"/>
        <v>7.1428571428571425E-2</v>
      </c>
      <c r="BS199" s="13"/>
      <c r="BT199" s="11"/>
      <c r="BU199" s="25">
        <v>5330.625</v>
      </c>
      <c r="BV199" s="38">
        <v>5548</v>
      </c>
      <c r="BW199" s="10"/>
      <c r="BX199" s="11"/>
      <c r="BY199" s="74">
        <f t="shared" si="4182"/>
        <v>0</v>
      </c>
      <c r="BZ199" s="74">
        <f t="shared" si="4182"/>
        <v>0</v>
      </c>
      <c r="CA199" s="11"/>
      <c r="CB199" s="12" t="e">
        <f t="shared" si="4126"/>
        <v>#DIV/0!</v>
      </c>
      <c r="CC199" s="11"/>
      <c r="CD199" s="12" t="e">
        <f t="shared" si="4127"/>
        <v>#DIV/0!</v>
      </c>
      <c r="CE199" s="13"/>
      <c r="CF199" s="11"/>
      <c r="CG199" s="25"/>
      <c r="CH199" s="38"/>
      <c r="CI199" s="10"/>
      <c r="CJ199" s="11"/>
      <c r="CK199" s="74">
        <f t="shared" si="4183"/>
        <v>0</v>
      </c>
      <c r="CL199" s="74">
        <f t="shared" si="4183"/>
        <v>0</v>
      </c>
      <c r="CM199" s="11"/>
      <c r="CN199" s="12" t="e">
        <f t="shared" si="4129"/>
        <v>#DIV/0!</v>
      </c>
      <c r="CO199" s="11"/>
      <c r="CP199" s="12" t="e">
        <f t="shared" si="4130"/>
        <v>#DIV/0!</v>
      </c>
      <c r="CQ199" s="13"/>
      <c r="CR199" s="11"/>
      <c r="CS199" s="25"/>
      <c r="CT199" s="38"/>
      <c r="CU199" s="10"/>
      <c r="CV199" s="11"/>
      <c r="CW199" s="74">
        <f t="shared" si="4184"/>
        <v>0</v>
      </c>
      <c r="CX199" s="74">
        <f t="shared" si="4184"/>
        <v>0</v>
      </c>
      <c r="CY199" s="11"/>
      <c r="CZ199" s="12" t="e">
        <f t="shared" si="4132"/>
        <v>#DIV/0!</v>
      </c>
      <c r="DA199" s="11"/>
      <c r="DB199" s="12" t="e">
        <f t="shared" si="4133"/>
        <v>#DIV/0!</v>
      </c>
      <c r="DC199" s="13"/>
      <c r="DD199" s="11"/>
      <c r="DE199" s="25"/>
      <c r="DF199" s="38"/>
      <c r="DG199" s="10"/>
      <c r="DH199" s="11"/>
      <c r="DI199" s="74">
        <f t="shared" si="4185"/>
        <v>0</v>
      </c>
      <c r="DJ199" s="74">
        <f t="shared" si="4185"/>
        <v>0</v>
      </c>
      <c r="DK199" s="11"/>
      <c r="DL199" s="12" t="e">
        <f t="shared" si="4135"/>
        <v>#DIV/0!</v>
      </c>
      <c r="DM199" s="11"/>
      <c r="DN199" s="12" t="e">
        <f t="shared" si="4136"/>
        <v>#DIV/0!</v>
      </c>
      <c r="DO199" s="13"/>
      <c r="DP199" s="11"/>
      <c r="DQ199" s="25"/>
      <c r="DR199" s="38"/>
      <c r="DS199" s="10"/>
      <c r="DT199" s="11"/>
      <c r="DU199" s="74">
        <f t="shared" si="4186"/>
        <v>0</v>
      </c>
      <c r="DV199" s="74">
        <f t="shared" si="4186"/>
        <v>0</v>
      </c>
      <c r="DW199" s="11"/>
      <c r="DX199" s="12" t="e">
        <f t="shared" si="4138"/>
        <v>#DIV/0!</v>
      </c>
      <c r="DY199" s="11"/>
      <c r="DZ199" s="12" t="e">
        <f t="shared" si="4139"/>
        <v>#DIV/0!</v>
      </c>
      <c r="EA199" s="13"/>
      <c r="EB199" s="11"/>
      <c r="EC199" s="25"/>
      <c r="ED199" s="38"/>
      <c r="EE199" s="10"/>
      <c r="EF199" s="11"/>
      <c r="EG199" s="74">
        <f t="shared" si="4187"/>
        <v>0</v>
      </c>
      <c r="EH199" s="74">
        <f t="shared" si="4187"/>
        <v>0</v>
      </c>
      <c r="EI199" s="11"/>
      <c r="EJ199" s="12" t="e">
        <f t="shared" si="4141"/>
        <v>#DIV/0!</v>
      </c>
      <c r="EK199" s="11"/>
      <c r="EL199" s="12" t="e">
        <f t="shared" si="4142"/>
        <v>#DIV/0!</v>
      </c>
      <c r="EM199" s="13"/>
      <c r="EN199" s="11"/>
      <c r="EO199" s="25"/>
      <c r="EP199" s="38"/>
      <c r="EQ199" s="10"/>
      <c r="ER199" s="11"/>
      <c r="ES199" s="74">
        <f t="shared" si="4188"/>
        <v>0</v>
      </c>
      <c r="ET199" s="74">
        <f t="shared" si="4188"/>
        <v>0</v>
      </c>
      <c r="EU199" s="11"/>
      <c r="EV199" s="12" t="e">
        <f t="shared" si="4144"/>
        <v>#DIV/0!</v>
      </c>
      <c r="EW199" s="11"/>
      <c r="EX199" s="12" t="e">
        <f t="shared" si="4145"/>
        <v>#DIV/0!</v>
      </c>
      <c r="EY199" s="13"/>
      <c r="EZ199" s="11"/>
      <c r="FA199" s="25"/>
      <c r="FB199" s="38"/>
      <c r="FC199" s="10"/>
      <c r="FD199" s="11"/>
      <c r="FE199" s="74">
        <f t="shared" si="4189"/>
        <v>0</v>
      </c>
      <c r="FF199" s="74">
        <f t="shared" si="4189"/>
        <v>0</v>
      </c>
      <c r="FG199" s="11"/>
      <c r="FH199" s="12" t="e">
        <f t="shared" si="4147"/>
        <v>#DIV/0!</v>
      </c>
      <c r="FI199" s="11"/>
      <c r="FJ199" s="12" t="e">
        <f t="shared" si="4148"/>
        <v>#DIV/0!</v>
      </c>
      <c r="FK199" s="13"/>
      <c r="FL199" s="11"/>
      <c r="FM199" s="25"/>
      <c r="FN199" s="38"/>
      <c r="FO199" s="10"/>
      <c r="FP199" s="11"/>
      <c r="FQ199" s="74">
        <f t="shared" si="4190"/>
        <v>0</v>
      </c>
      <c r="FR199" s="74">
        <f t="shared" si="4190"/>
        <v>0</v>
      </c>
      <c r="FS199" s="11"/>
      <c r="FT199" s="12" t="e">
        <f t="shared" si="4150"/>
        <v>#DIV/0!</v>
      </c>
      <c r="FU199" s="11"/>
      <c r="FV199" s="12" t="e">
        <f t="shared" si="4151"/>
        <v>#DIV/0!</v>
      </c>
      <c r="FW199" s="13"/>
      <c r="FX199" s="11"/>
      <c r="FY199" s="25"/>
      <c r="FZ199" s="38"/>
      <c r="GA199" s="10"/>
      <c r="GB199" s="11"/>
      <c r="GC199" s="74">
        <f t="shared" si="4191"/>
        <v>0</v>
      </c>
      <c r="GD199" s="74">
        <f t="shared" si="4191"/>
        <v>0</v>
      </c>
      <c r="GE199" s="11"/>
      <c r="GF199" s="12" t="e">
        <f t="shared" si="4153"/>
        <v>#DIV/0!</v>
      </c>
      <c r="GG199" s="11"/>
      <c r="GH199" s="12" t="e">
        <f t="shared" si="4154"/>
        <v>#DIV/0!</v>
      </c>
      <c r="GI199" s="13"/>
      <c r="GJ199" s="11"/>
      <c r="GK199" s="25"/>
      <c r="GL199" s="38"/>
      <c r="GM199" s="10"/>
      <c r="GN199" s="11"/>
      <c r="GO199" s="74">
        <f t="shared" si="4192"/>
        <v>0</v>
      </c>
      <c r="GP199" s="74">
        <f t="shared" si="4192"/>
        <v>0</v>
      </c>
      <c r="GQ199" s="11"/>
      <c r="GR199" s="12" t="e">
        <f t="shared" si="4156"/>
        <v>#DIV/0!</v>
      </c>
      <c r="GS199" s="11"/>
      <c r="GT199" s="12" t="e">
        <f t="shared" si="4157"/>
        <v>#DIV/0!</v>
      </c>
      <c r="GU199" s="13"/>
      <c r="GV199" s="11"/>
      <c r="GW199" s="25"/>
      <c r="GX199" s="38"/>
      <c r="GY199" s="10"/>
      <c r="GZ199" s="11"/>
      <c r="HA199" s="74">
        <f t="shared" si="4193"/>
        <v>0</v>
      </c>
      <c r="HB199" s="74">
        <f t="shared" si="4193"/>
        <v>0</v>
      </c>
      <c r="HC199" s="11"/>
      <c r="HD199" s="12" t="e">
        <f t="shared" si="4159"/>
        <v>#DIV/0!</v>
      </c>
      <c r="HE199" s="11"/>
      <c r="HF199" s="12" t="e">
        <f t="shared" si="4160"/>
        <v>#DIV/0!</v>
      </c>
      <c r="HG199" s="13"/>
      <c r="HH199" s="11"/>
      <c r="HI199" s="25"/>
      <c r="HJ199" s="38"/>
      <c r="HK199" s="10">
        <f t="shared" si="4161"/>
        <v>0</v>
      </c>
      <c r="HL199" s="11">
        <v>2</v>
      </c>
      <c r="HM199" s="11">
        <f t="shared" si="4163"/>
        <v>3109</v>
      </c>
      <c r="HN199" s="11">
        <f t="shared" si="4164"/>
        <v>244</v>
      </c>
      <c r="HO199" s="11">
        <f t="shared" si="4165"/>
        <v>1401</v>
      </c>
      <c r="HP199" s="202">
        <f t="shared" si="4166"/>
        <v>0.45062721132196848</v>
      </c>
      <c r="HQ199" s="15">
        <f t="shared" si="4167"/>
        <v>107</v>
      </c>
      <c r="HR199" s="12">
        <f t="shared" si="4168"/>
        <v>7.6374018558172732E-2</v>
      </c>
      <c r="HS199" s="16">
        <v>71.599999999999994</v>
      </c>
      <c r="HT199" s="17">
        <v>1220</v>
      </c>
      <c r="HU199" s="16">
        <f t="shared" si="4169"/>
        <v>87.080656673804427</v>
      </c>
      <c r="HV199" s="23">
        <v>4900.971428571429</v>
      </c>
      <c r="HW199" s="22">
        <v>4993.2530120481924</v>
      </c>
    </row>
    <row r="200" spans="1:231" ht="18.75" x14ac:dyDescent="0.25">
      <c r="A200" s="211"/>
      <c r="B200" s="41">
        <f t="shared" si="3212"/>
        <v>44658</v>
      </c>
      <c r="C200" s="10">
        <v>1</v>
      </c>
      <c r="D200" s="11"/>
      <c r="E200" s="74">
        <f t="shared" si="4170"/>
        <v>590</v>
      </c>
      <c r="F200" s="74">
        <f t="shared" si="4171"/>
        <v>44</v>
      </c>
      <c r="G200" s="11">
        <v>267</v>
      </c>
      <c r="H200" s="12">
        <f t="shared" si="4103"/>
        <v>0.50169491525423726</v>
      </c>
      <c r="I200" s="11">
        <v>29</v>
      </c>
      <c r="J200" s="12">
        <f t="shared" si="4104"/>
        <v>9.7972972972972971E-2</v>
      </c>
      <c r="K200" s="13"/>
      <c r="L200" s="11"/>
      <c r="M200" s="39">
        <v>87.5</v>
      </c>
      <c r="N200" s="43">
        <v>100</v>
      </c>
      <c r="O200" s="10"/>
      <c r="P200" s="11"/>
      <c r="Q200" s="74">
        <f t="shared" si="4172"/>
        <v>543</v>
      </c>
      <c r="R200" s="74">
        <f t="shared" si="4173"/>
        <v>41</v>
      </c>
      <c r="S200" s="11">
        <v>255</v>
      </c>
      <c r="T200" s="12">
        <f t="shared" si="4107"/>
        <v>0.51565377532228363</v>
      </c>
      <c r="U200" s="11">
        <v>25</v>
      </c>
      <c r="V200" s="12">
        <f t="shared" si="4108"/>
        <v>8.9285714285714288E-2</v>
      </c>
      <c r="W200" s="13"/>
      <c r="X200" s="11"/>
      <c r="Y200" s="39">
        <v>100</v>
      </c>
      <c r="Z200" s="43">
        <v>100</v>
      </c>
      <c r="AA200" s="10"/>
      <c r="AB200" s="11"/>
      <c r="AC200" s="74">
        <f t="shared" si="4174"/>
        <v>565</v>
      </c>
      <c r="AD200" s="74">
        <f t="shared" si="4175"/>
        <v>43</v>
      </c>
      <c r="AE200" s="11">
        <v>202</v>
      </c>
      <c r="AF200" s="12">
        <f t="shared" si="4111"/>
        <v>0.39823008849557523</v>
      </c>
      <c r="AG200" s="11">
        <v>23</v>
      </c>
      <c r="AH200" s="12">
        <f t="shared" si="4112"/>
        <v>0.10222222222222223</v>
      </c>
      <c r="AI200" s="13"/>
      <c r="AJ200" s="11"/>
      <c r="AK200" s="39">
        <v>87.5</v>
      </c>
      <c r="AL200" s="43">
        <v>94.117647058823536</v>
      </c>
      <c r="AM200" s="10"/>
      <c r="AN200" s="11"/>
      <c r="AO200" s="74">
        <f t="shared" si="4176"/>
        <v>190</v>
      </c>
      <c r="AP200" s="74">
        <f t="shared" si="4177"/>
        <v>14</v>
      </c>
      <c r="AQ200" s="11">
        <v>68</v>
      </c>
      <c r="AR200" s="12">
        <f t="shared" si="4115"/>
        <v>0.37894736842105264</v>
      </c>
      <c r="AS200" s="11">
        <v>4</v>
      </c>
      <c r="AT200" s="12">
        <f t="shared" si="4116"/>
        <v>5.5555555555555552E-2</v>
      </c>
      <c r="AU200" s="13"/>
      <c r="AV200" s="11"/>
      <c r="AW200" s="39">
        <v>85.714285714285708</v>
      </c>
      <c r="AX200" s="43">
        <v>100</v>
      </c>
      <c r="AY200" s="10"/>
      <c r="AZ200" s="11"/>
      <c r="BA200" s="74">
        <f t="shared" si="4178"/>
        <v>613</v>
      </c>
      <c r="BB200" s="74">
        <f t="shared" si="4179"/>
        <v>51</v>
      </c>
      <c r="BC200" s="11">
        <v>245</v>
      </c>
      <c r="BD200" s="12">
        <f t="shared" si="4119"/>
        <v>0.43393148450244701</v>
      </c>
      <c r="BE200" s="11">
        <v>21</v>
      </c>
      <c r="BF200" s="12">
        <f t="shared" si="4120"/>
        <v>7.8947368421052627E-2</v>
      </c>
      <c r="BG200" s="13"/>
      <c r="BH200" s="11"/>
      <c r="BI200" s="39">
        <v>93.333333333333329</v>
      </c>
      <c r="BJ200" s="43">
        <v>93.75</v>
      </c>
      <c r="BK200" s="10">
        <v>1</v>
      </c>
      <c r="BL200" s="11"/>
      <c r="BM200" s="74">
        <f t="shared" si="4180"/>
        <v>606</v>
      </c>
      <c r="BN200" s="74">
        <f t="shared" si="4181"/>
        <v>51</v>
      </c>
      <c r="BO200" s="11">
        <v>188</v>
      </c>
      <c r="BP200" s="12">
        <f t="shared" si="4123"/>
        <v>0.3547854785478548</v>
      </c>
      <c r="BQ200" s="11">
        <v>27</v>
      </c>
      <c r="BR200" s="12">
        <f t="shared" si="4124"/>
        <v>0.12558139534883722</v>
      </c>
      <c r="BS200" s="13"/>
      <c r="BT200" s="11"/>
      <c r="BU200" s="39">
        <v>78.125</v>
      </c>
      <c r="BV200" s="43">
        <v>100</v>
      </c>
      <c r="BW200" s="10"/>
      <c r="BX200" s="11"/>
      <c r="BY200" s="74">
        <f t="shared" si="4182"/>
        <v>0</v>
      </c>
      <c r="BZ200" s="74">
        <f t="shared" si="4182"/>
        <v>0</v>
      </c>
      <c r="CA200" s="11"/>
      <c r="CB200" s="12" t="e">
        <f t="shared" si="4126"/>
        <v>#DIV/0!</v>
      </c>
      <c r="CC200" s="11"/>
      <c r="CD200" s="12" t="e">
        <f t="shared" si="4127"/>
        <v>#DIV/0!</v>
      </c>
      <c r="CE200" s="13"/>
      <c r="CF200" s="11"/>
      <c r="CG200" s="39"/>
      <c r="CH200" s="43"/>
      <c r="CI200" s="10"/>
      <c r="CJ200" s="11"/>
      <c r="CK200" s="74">
        <f t="shared" si="4183"/>
        <v>0</v>
      </c>
      <c r="CL200" s="74">
        <f t="shared" si="4183"/>
        <v>0</v>
      </c>
      <c r="CM200" s="11"/>
      <c r="CN200" s="12" t="e">
        <f t="shared" si="4129"/>
        <v>#DIV/0!</v>
      </c>
      <c r="CO200" s="11"/>
      <c r="CP200" s="12" t="e">
        <f t="shared" si="4130"/>
        <v>#DIV/0!</v>
      </c>
      <c r="CQ200" s="13"/>
      <c r="CR200" s="11"/>
      <c r="CS200" s="39"/>
      <c r="CT200" s="43"/>
      <c r="CU200" s="10"/>
      <c r="CV200" s="11"/>
      <c r="CW200" s="74">
        <f t="shared" si="4184"/>
        <v>0</v>
      </c>
      <c r="CX200" s="74">
        <f t="shared" si="4184"/>
        <v>0</v>
      </c>
      <c r="CY200" s="11"/>
      <c r="CZ200" s="12" t="e">
        <f t="shared" si="4132"/>
        <v>#DIV/0!</v>
      </c>
      <c r="DA200" s="11"/>
      <c r="DB200" s="12" t="e">
        <f t="shared" si="4133"/>
        <v>#DIV/0!</v>
      </c>
      <c r="DC200" s="13"/>
      <c r="DD200" s="11"/>
      <c r="DE200" s="39"/>
      <c r="DF200" s="43"/>
      <c r="DG200" s="10"/>
      <c r="DH200" s="11"/>
      <c r="DI200" s="74">
        <f t="shared" si="4185"/>
        <v>0</v>
      </c>
      <c r="DJ200" s="74">
        <f t="shared" si="4185"/>
        <v>0</v>
      </c>
      <c r="DK200" s="11"/>
      <c r="DL200" s="12" t="e">
        <f t="shared" si="4135"/>
        <v>#DIV/0!</v>
      </c>
      <c r="DM200" s="11"/>
      <c r="DN200" s="12" t="e">
        <f t="shared" si="4136"/>
        <v>#DIV/0!</v>
      </c>
      <c r="DO200" s="13"/>
      <c r="DP200" s="11"/>
      <c r="DQ200" s="39"/>
      <c r="DR200" s="43"/>
      <c r="DS200" s="10"/>
      <c r="DT200" s="11"/>
      <c r="DU200" s="74">
        <f t="shared" si="4186"/>
        <v>0</v>
      </c>
      <c r="DV200" s="74">
        <f t="shared" si="4186"/>
        <v>0</v>
      </c>
      <c r="DW200" s="11"/>
      <c r="DX200" s="12" t="e">
        <f t="shared" si="4138"/>
        <v>#DIV/0!</v>
      </c>
      <c r="DY200" s="11"/>
      <c r="DZ200" s="12" t="e">
        <f t="shared" si="4139"/>
        <v>#DIV/0!</v>
      </c>
      <c r="EA200" s="13"/>
      <c r="EB200" s="11"/>
      <c r="EC200" s="39"/>
      <c r="ED200" s="43"/>
      <c r="EE200" s="10"/>
      <c r="EF200" s="11"/>
      <c r="EG200" s="74">
        <f t="shared" si="4187"/>
        <v>0</v>
      </c>
      <c r="EH200" s="74">
        <f t="shared" si="4187"/>
        <v>0</v>
      </c>
      <c r="EI200" s="11"/>
      <c r="EJ200" s="12" t="e">
        <f t="shared" si="4141"/>
        <v>#DIV/0!</v>
      </c>
      <c r="EK200" s="11"/>
      <c r="EL200" s="12" t="e">
        <f t="shared" si="4142"/>
        <v>#DIV/0!</v>
      </c>
      <c r="EM200" s="13"/>
      <c r="EN200" s="11"/>
      <c r="EO200" s="39"/>
      <c r="EP200" s="43"/>
      <c r="EQ200" s="10"/>
      <c r="ER200" s="11"/>
      <c r="ES200" s="74">
        <f t="shared" si="4188"/>
        <v>0</v>
      </c>
      <c r="ET200" s="74">
        <f t="shared" si="4188"/>
        <v>0</v>
      </c>
      <c r="EU200" s="11"/>
      <c r="EV200" s="12" t="e">
        <f t="shared" si="4144"/>
        <v>#DIV/0!</v>
      </c>
      <c r="EW200" s="11"/>
      <c r="EX200" s="12" t="e">
        <f t="shared" si="4145"/>
        <v>#DIV/0!</v>
      </c>
      <c r="EY200" s="13"/>
      <c r="EZ200" s="11"/>
      <c r="FA200" s="39"/>
      <c r="FB200" s="43"/>
      <c r="FC200" s="10"/>
      <c r="FD200" s="11"/>
      <c r="FE200" s="74">
        <f t="shared" si="4189"/>
        <v>0</v>
      </c>
      <c r="FF200" s="74">
        <f t="shared" si="4189"/>
        <v>0</v>
      </c>
      <c r="FG200" s="11"/>
      <c r="FH200" s="12" t="e">
        <f t="shared" si="4147"/>
        <v>#DIV/0!</v>
      </c>
      <c r="FI200" s="11"/>
      <c r="FJ200" s="12" t="e">
        <f t="shared" si="4148"/>
        <v>#DIV/0!</v>
      </c>
      <c r="FK200" s="13"/>
      <c r="FL200" s="11"/>
      <c r="FM200" s="39"/>
      <c r="FN200" s="43"/>
      <c r="FO200" s="10"/>
      <c r="FP200" s="11"/>
      <c r="FQ200" s="74">
        <f t="shared" si="4190"/>
        <v>0</v>
      </c>
      <c r="FR200" s="74">
        <f t="shared" si="4190"/>
        <v>0</v>
      </c>
      <c r="FS200" s="11"/>
      <c r="FT200" s="12" t="e">
        <f t="shared" si="4150"/>
        <v>#DIV/0!</v>
      </c>
      <c r="FU200" s="11"/>
      <c r="FV200" s="12" t="e">
        <f t="shared" si="4151"/>
        <v>#DIV/0!</v>
      </c>
      <c r="FW200" s="13"/>
      <c r="FX200" s="11"/>
      <c r="FY200" s="39"/>
      <c r="FZ200" s="43"/>
      <c r="GA200" s="10"/>
      <c r="GB200" s="11"/>
      <c r="GC200" s="74">
        <f t="shared" si="4191"/>
        <v>0</v>
      </c>
      <c r="GD200" s="74">
        <f t="shared" si="4191"/>
        <v>0</v>
      </c>
      <c r="GE200" s="11"/>
      <c r="GF200" s="12" t="e">
        <f t="shared" si="4153"/>
        <v>#DIV/0!</v>
      </c>
      <c r="GG200" s="11"/>
      <c r="GH200" s="12" t="e">
        <f t="shared" si="4154"/>
        <v>#DIV/0!</v>
      </c>
      <c r="GI200" s="13"/>
      <c r="GJ200" s="11"/>
      <c r="GK200" s="39"/>
      <c r="GL200" s="43"/>
      <c r="GM200" s="10"/>
      <c r="GN200" s="11"/>
      <c r="GO200" s="74">
        <f t="shared" si="4192"/>
        <v>0</v>
      </c>
      <c r="GP200" s="74">
        <f t="shared" si="4192"/>
        <v>0</v>
      </c>
      <c r="GQ200" s="11"/>
      <c r="GR200" s="12" t="e">
        <f t="shared" si="4156"/>
        <v>#DIV/0!</v>
      </c>
      <c r="GS200" s="11"/>
      <c r="GT200" s="12" t="e">
        <f t="shared" si="4157"/>
        <v>#DIV/0!</v>
      </c>
      <c r="GU200" s="13"/>
      <c r="GV200" s="11"/>
      <c r="GW200" s="39"/>
      <c r="GX200" s="43"/>
      <c r="GY200" s="10"/>
      <c r="GZ200" s="11"/>
      <c r="HA200" s="74">
        <f t="shared" si="4193"/>
        <v>0</v>
      </c>
      <c r="HB200" s="74">
        <f t="shared" si="4193"/>
        <v>0</v>
      </c>
      <c r="HC200" s="11"/>
      <c r="HD200" s="12" t="e">
        <f t="shared" si="4159"/>
        <v>#DIV/0!</v>
      </c>
      <c r="HE200" s="11"/>
      <c r="HF200" s="12" t="e">
        <f t="shared" si="4160"/>
        <v>#DIV/0!</v>
      </c>
      <c r="HG200" s="13"/>
      <c r="HH200" s="11"/>
      <c r="HI200" s="39"/>
      <c r="HJ200" s="43"/>
      <c r="HK200" s="10">
        <f t="shared" si="4161"/>
        <v>2</v>
      </c>
      <c r="HL200" s="11">
        <f t="shared" si="4162"/>
        <v>0</v>
      </c>
      <c r="HM200" s="11">
        <f t="shared" si="4163"/>
        <v>3107</v>
      </c>
      <c r="HN200" s="11">
        <f t="shared" si="4164"/>
        <v>244</v>
      </c>
      <c r="HO200" s="11">
        <f t="shared" si="4165"/>
        <v>1354</v>
      </c>
      <c r="HP200" s="202">
        <f t="shared" si="4166"/>
        <v>0.43579015127132281</v>
      </c>
      <c r="HQ200" s="15">
        <f t="shared" si="4167"/>
        <v>129</v>
      </c>
      <c r="HR200" s="12">
        <f t="shared" si="4168"/>
        <v>9.5273264401772528E-2</v>
      </c>
      <c r="HS200" s="16">
        <v>70.2</v>
      </c>
      <c r="HT200" s="17">
        <v>1172</v>
      </c>
      <c r="HU200" s="16">
        <f t="shared" si="4169"/>
        <v>86.55834564254063</v>
      </c>
      <c r="HV200" s="23">
        <v>67.428571428571431</v>
      </c>
      <c r="HW200" s="22">
        <v>73.493975903614455</v>
      </c>
    </row>
    <row r="201" spans="1:231" ht="19.5" thickBot="1" x14ac:dyDescent="0.3">
      <c r="A201" s="211"/>
      <c r="B201" s="42"/>
      <c r="C201" s="26">
        <f t="shared" ref="C201:D201" si="4194">SUM(C194:C200)</f>
        <v>2</v>
      </c>
      <c r="D201" s="27">
        <f t="shared" si="4194"/>
        <v>0</v>
      </c>
      <c r="E201" s="27"/>
      <c r="F201" s="27"/>
      <c r="G201" s="27">
        <f t="shared" ref="G201" si="4195">SUM(G194:G200)</f>
        <v>1953</v>
      </c>
      <c r="H201" s="28">
        <f t="shared" ref="H201" si="4196">((G201+I201)/7)/E200</f>
        <v>0.50895883777239703</v>
      </c>
      <c r="I201" s="27">
        <f t="shared" ref="I201" si="4197">SUM(I194:I200)</f>
        <v>149</v>
      </c>
      <c r="J201" s="28">
        <f t="shared" ref="J201" si="4198">(I201/(I201+G201))</f>
        <v>7.0884871550903908E-2</v>
      </c>
      <c r="K201" s="27"/>
      <c r="L201" s="27"/>
      <c r="M201" s="29">
        <f t="shared" ref="M201:N201" si="4199">M199/M198*100-100</f>
        <v>7.6762246117084914</v>
      </c>
      <c r="N201" s="72">
        <f t="shared" si="4199"/>
        <v>1.8558951965065518</v>
      </c>
      <c r="O201" s="26">
        <f t="shared" ref="O201:P201" si="4200">SUM(O194:O200)</f>
        <v>1</v>
      </c>
      <c r="P201" s="27">
        <f t="shared" si="4200"/>
        <v>0</v>
      </c>
      <c r="Q201" s="27"/>
      <c r="R201" s="27"/>
      <c r="S201" s="27">
        <f t="shared" si="3606"/>
        <v>1769</v>
      </c>
      <c r="T201" s="28">
        <f t="shared" ref="T201" si="4201">((S201+U201)/7)/Q200</f>
        <v>0.50092081031307556</v>
      </c>
      <c r="U201" s="27">
        <f t="shared" si="3608"/>
        <v>135</v>
      </c>
      <c r="V201" s="28">
        <f t="shared" ref="V201" si="4202">(U201/(U201+S201))</f>
        <v>7.0903361344537813E-2</v>
      </c>
      <c r="W201" s="27"/>
      <c r="X201" s="27"/>
      <c r="Y201" s="29">
        <f t="shared" ref="Y201:Z201" si="4203">Y199/Y198*100-100</f>
        <v>15.16641065028162</v>
      </c>
      <c r="Z201" s="72">
        <f t="shared" si="4203"/>
        <v>1.1189956331877795</v>
      </c>
      <c r="AA201" s="26">
        <f t="shared" ref="AA201:AB201" si="4204">SUM(AA194:AA200)</f>
        <v>5</v>
      </c>
      <c r="AB201" s="27">
        <f t="shared" si="4204"/>
        <v>0</v>
      </c>
      <c r="AC201" s="27"/>
      <c r="AD201" s="27"/>
      <c r="AE201" s="27">
        <f t="shared" si="3612"/>
        <v>1501</v>
      </c>
      <c r="AF201" s="28">
        <f t="shared" ref="AF201" si="4205">((AE201+AG201)/7)/AC200</f>
        <v>0.42452591656131478</v>
      </c>
      <c r="AG201" s="27">
        <f t="shared" si="3614"/>
        <v>178</v>
      </c>
      <c r="AH201" s="28">
        <f t="shared" ref="AH201" si="4206">(AG201/(AG201+AE201))</f>
        <v>0.10601548540798095</v>
      </c>
      <c r="AI201" s="27"/>
      <c r="AJ201" s="27"/>
      <c r="AK201" s="29">
        <f t="shared" ref="AK201:AL201" si="4207">AK199/AK198*100-100</f>
        <v>27.688172043010752</v>
      </c>
      <c r="AL201" s="72">
        <f t="shared" si="4207"/>
        <v>9.9666067300282464</v>
      </c>
      <c r="AM201" s="26">
        <f t="shared" ref="AM201:AN201" si="4208">SUM(AM194:AM200)</f>
        <v>4</v>
      </c>
      <c r="AN201" s="27">
        <f t="shared" si="4208"/>
        <v>0</v>
      </c>
      <c r="AO201" s="27"/>
      <c r="AP201" s="27"/>
      <c r="AQ201" s="27">
        <f t="shared" si="3618"/>
        <v>531</v>
      </c>
      <c r="AR201" s="28">
        <f t="shared" ref="AR201" si="4209">((AQ201+AS201)/7)/AO200</f>
        <v>0.43082706766917295</v>
      </c>
      <c r="AS201" s="27">
        <f t="shared" si="3620"/>
        <v>42</v>
      </c>
      <c r="AT201" s="28">
        <f t="shared" ref="AT201" si="4210">(AS201/(AS201+AQ201))</f>
        <v>7.3298429319371722E-2</v>
      </c>
      <c r="AU201" s="27"/>
      <c r="AV201" s="27"/>
      <c r="AW201" s="29">
        <f t="shared" ref="AW201:AX201" si="4211">AW199/AW198*100-100</f>
        <v>-1.7067759003225547E-2</v>
      </c>
      <c r="AX201" s="72">
        <f t="shared" si="4211"/>
        <v>4.1796631316282031</v>
      </c>
      <c r="AY201" s="26">
        <f t="shared" ref="AY201:AZ201" si="4212">SUM(AY194:AY200)</f>
        <v>5</v>
      </c>
      <c r="AZ201" s="27">
        <f t="shared" si="4212"/>
        <v>0</v>
      </c>
      <c r="BA201" s="27"/>
      <c r="BB201" s="27"/>
      <c r="BC201" s="27">
        <f t="shared" si="3624"/>
        <v>1742</v>
      </c>
      <c r="BD201" s="28">
        <f t="shared" ref="BD201" si="4213">((BC201+BE201)/7)/BA200</f>
        <v>0.43439757632253551</v>
      </c>
      <c r="BE201" s="27">
        <f t="shared" si="3626"/>
        <v>122</v>
      </c>
      <c r="BF201" s="28">
        <f t="shared" ref="BF201" si="4214">(BE201/(BE201+BC201))</f>
        <v>6.5450643776824038E-2</v>
      </c>
      <c r="BG201" s="27"/>
      <c r="BH201" s="27"/>
      <c r="BI201" s="29">
        <f t="shared" ref="BI201:BJ201" si="4215">BI199/BI198*100-100</f>
        <v>15.189167662285953</v>
      </c>
      <c r="BJ201" s="72">
        <f t="shared" si="4215"/>
        <v>12.063318777292579</v>
      </c>
      <c r="BK201" s="26">
        <f t="shared" ref="BK201:BL201" si="4216">SUM(BK194:BK200)</f>
        <v>2</v>
      </c>
      <c r="BL201" s="27">
        <f t="shared" si="4216"/>
        <v>0</v>
      </c>
      <c r="BM201" s="27"/>
      <c r="BN201" s="27"/>
      <c r="BO201" s="27">
        <f t="shared" si="3630"/>
        <v>1472</v>
      </c>
      <c r="BP201" s="28">
        <f t="shared" ref="BP201" si="4217">((BO201+BQ201)/7)/BM200</f>
        <v>0.37482319660537483</v>
      </c>
      <c r="BQ201" s="27">
        <f t="shared" si="3632"/>
        <v>118</v>
      </c>
      <c r="BR201" s="28">
        <f t="shared" ref="BR201" si="4218">(BQ201/(BQ201+BO201))</f>
        <v>7.4213836477987419E-2</v>
      </c>
      <c r="BS201" s="27"/>
      <c r="BT201" s="27"/>
      <c r="BU201" s="29">
        <f t="shared" ref="BU201:BV201" si="4219">BU199/BU198*100-100</f>
        <v>27.37455197132617</v>
      </c>
      <c r="BV201" s="72">
        <f t="shared" si="4219"/>
        <v>21.135371179039296</v>
      </c>
      <c r="BW201" s="26">
        <f t="shared" ref="BW201:BX201" si="4220">SUM(BW194:BW200)</f>
        <v>0</v>
      </c>
      <c r="BX201" s="27">
        <f t="shared" si="4220"/>
        <v>0</v>
      </c>
      <c r="BY201" s="27"/>
      <c r="BZ201" s="27"/>
      <c r="CA201" s="27">
        <f t="shared" ref="CA201" si="4221">SUM(CA194:CA200)</f>
        <v>0</v>
      </c>
      <c r="CB201" s="28" t="e">
        <f t="shared" ref="CB201" si="4222">((CA201+CC201)/7)/BY200</f>
        <v>#DIV/0!</v>
      </c>
      <c r="CC201" s="27">
        <f t="shared" ref="CC201" si="4223">SUM(CC194:CC200)</f>
        <v>0</v>
      </c>
      <c r="CD201" s="28" t="e">
        <f t="shared" ref="CD201" si="4224">(CC201/(CC201+CA201))</f>
        <v>#DIV/0!</v>
      </c>
      <c r="CE201" s="27"/>
      <c r="CF201" s="27"/>
      <c r="CG201" s="29" t="e">
        <f t="shared" ref="CG201:CH201" si="4225">CG199/CG198*100-100</f>
        <v>#DIV/0!</v>
      </c>
      <c r="CH201" s="72" t="e">
        <f t="shared" si="4225"/>
        <v>#DIV/0!</v>
      </c>
      <c r="CI201" s="26">
        <f t="shared" ref="CI201:CJ201" si="4226">SUM(CI194:CI200)</f>
        <v>0</v>
      </c>
      <c r="CJ201" s="27">
        <f t="shared" si="4226"/>
        <v>0</v>
      </c>
      <c r="CK201" s="27"/>
      <c r="CL201" s="27"/>
      <c r="CM201" s="27">
        <f t="shared" ref="CM201" si="4227">SUM(CM194:CM200)</f>
        <v>0</v>
      </c>
      <c r="CN201" s="28" t="e">
        <f t="shared" ref="CN201" si="4228">((CM201+CO201)/7)/CK200</f>
        <v>#DIV/0!</v>
      </c>
      <c r="CO201" s="27">
        <f t="shared" ref="CO201" si="4229">SUM(CO194:CO200)</f>
        <v>0</v>
      </c>
      <c r="CP201" s="28" t="e">
        <f t="shared" ref="CP201" si="4230">(CO201/(CO201+CM201))</f>
        <v>#DIV/0!</v>
      </c>
      <c r="CQ201" s="27"/>
      <c r="CR201" s="27"/>
      <c r="CS201" s="29" t="e">
        <f t="shared" ref="CS201:CT201" si="4231">CS199/CS198*100-100</f>
        <v>#DIV/0!</v>
      </c>
      <c r="CT201" s="72" t="e">
        <f t="shared" si="4231"/>
        <v>#DIV/0!</v>
      </c>
      <c r="CU201" s="26">
        <f t="shared" ref="CU201:CV201" si="4232">SUM(CU194:CU200)</f>
        <v>0</v>
      </c>
      <c r="CV201" s="27">
        <f t="shared" si="4232"/>
        <v>0</v>
      </c>
      <c r="CW201" s="27"/>
      <c r="CX201" s="27"/>
      <c r="CY201" s="27">
        <f t="shared" ref="CY201" si="4233">SUM(CY194:CY200)</f>
        <v>0</v>
      </c>
      <c r="CZ201" s="28" t="e">
        <f t="shared" ref="CZ201" si="4234">((CY201+DA201)/7)/CW200</f>
        <v>#DIV/0!</v>
      </c>
      <c r="DA201" s="27">
        <f t="shared" ref="DA201" si="4235">SUM(DA194:DA200)</f>
        <v>0</v>
      </c>
      <c r="DB201" s="28" t="e">
        <f t="shared" ref="DB201" si="4236">(DA201/(DA201+CY201))</f>
        <v>#DIV/0!</v>
      </c>
      <c r="DC201" s="27"/>
      <c r="DD201" s="27"/>
      <c r="DE201" s="29" t="e">
        <f t="shared" ref="DE201:DF201" si="4237">DE199/DE198*100-100</f>
        <v>#DIV/0!</v>
      </c>
      <c r="DF201" s="72" t="e">
        <f t="shared" si="4237"/>
        <v>#DIV/0!</v>
      </c>
      <c r="DG201" s="26">
        <f t="shared" ref="DG201:DH201" si="4238">SUM(DG194:DG200)</f>
        <v>0</v>
      </c>
      <c r="DH201" s="27">
        <f t="shared" si="4238"/>
        <v>0</v>
      </c>
      <c r="DI201" s="27"/>
      <c r="DJ201" s="27"/>
      <c r="DK201" s="27">
        <f t="shared" ref="DK201" si="4239">SUM(DK194:DK200)</f>
        <v>0</v>
      </c>
      <c r="DL201" s="28" t="e">
        <f t="shared" ref="DL201" si="4240">((DK201+DM201)/7)/DI200</f>
        <v>#DIV/0!</v>
      </c>
      <c r="DM201" s="27">
        <f t="shared" ref="DM201" si="4241">SUM(DM194:DM200)</f>
        <v>0</v>
      </c>
      <c r="DN201" s="28" t="e">
        <f t="shared" ref="DN201" si="4242">(DM201/(DM201+DK201))</f>
        <v>#DIV/0!</v>
      </c>
      <c r="DO201" s="27"/>
      <c r="DP201" s="27"/>
      <c r="DQ201" s="29" t="e">
        <f t="shared" ref="DQ201:DR201" si="4243">DQ199/DQ198*100-100</f>
        <v>#DIV/0!</v>
      </c>
      <c r="DR201" s="72" t="e">
        <f t="shared" si="4243"/>
        <v>#DIV/0!</v>
      </c>
      <c r="DS201" s="26">
        <f t="shared" ref="DS201:DT201" si="4244">SUM(DS194:DS200)</f>
        <v>0</v>
      </c>
      <c r="DT201" s="27">
        <f t="shared" si="4244"/>
        <v>0</v>
      </c>
      <c r="DU201" s="27"/>
      <c r="DV201" s="27"/>
      <c r="DW201" s="27">
        <f t="shared" ref="DW201" si="4245">SUM(DW194:DW200)</f>
        <v>0</v>
      </c>
      <c r="DX201" s="28" t="e">
        <f t="shared" ref="DX201" si="4246">((DW201+DY201)/7)/DU200</f>
        <v>#DIV/0!</v>
      </c>
      <c r="DY201" s="27">
        <f t="shared" ref="DY201" si="4247">SUM(DY194:DY200)</f>
        <v>0</v>
      </c>
      <c r="DZ201" s="28" t="e">
        <f t="shared" ref="DZ201" si="4248">(DY201/(DY201+DW201))</f>
        <v>#DIV/0!</v>
      </c>
      <c r="EA201" s="27"/>
      <c r="EB201" s="27"/>
      <c r="EC201" s="29" t="e">
        <f t="shared" ref="EC201:ED201" si="4249">EC199/EC198*100-100</f>
        <v>#DIV/0!</v>
      </c>
      <c r="ED201" s="72" t="e">
        <f t="shared" si="4249"/>
        <v>#DIV/0!</v>
      </c>
      <c r="EE201" s="26">
        <f t="shared" ref="EE201:EF201" si="4250">SUM(EE194:EE200)</f>
        <v>0</v>
      </c>
      <c r="EF201" s="27">
        <f t="shared" si="4250"/>
        <v>0</v>
      </c>
      <c r="EG201" s="27"/>
      <c r="EH201" s="27"/>
      <c r="EI201" s="27">
        <f t="shared" ref="EI201" si="4251">SUM(EI194:EI200)</f>
        <v>0</v>
      </c>
      <c r="EJ201" s="28" t="e">
        <f t="shared" ref="EJ201" si="4252">((EI201+EK201)/7)/EG200</f>
        <v>#DIV/0!</v>
      </c>
      <c r="EK201" s="27">
        <f t="shared" ref="EK201" si="4253">SUM(EK194:EK200)</f>
        <v>0</v>
      </c>
      <c r="EL201" s="28" t="e">
        <f t="shared" ref="EL201" si="4254">(EK201/(EK201+EI201))</f>
        <v>#DIV/0!</v>
      </c>
      <c r="EM201" s="27"/>
      <c r="EN201" s="27"/>
      <c r="EO201" s="29" t="e">
        <f t="shared" ref="EO201:EP201" si="4255">EO199/EO198*100-100</f>
        <v>#DIV/0!</v>
      </c>
      <c r="EP201" s="72" t="e">
        <f t="shared" si="4255"/>
        <v>#DIV/0!</v>
      </c>
      <c r="EQ201" s="26">
        <f t="shared" ref="EQ201:ER201" si="4256">SUM(EQ194:EQ200)</f>
        <v>0</v>
      </c>
      <c r="ER201" s="27">
        <f t="shared" si="4256"/>
        <v>0</v>
      </c>
      <c r="ES201" s="27"/>
      <c r="ET201" s="27"/>
      <c r="EU201" s="27">
        <f t="shared" ref="EU201" si="4257">SUM(EU194:EU200)</f>
        <v>0</v>
      </c>
      <c r="EV201" s="28" t="e">
        <f t="shared" ref="EV201" si="4258">((EU201+EW201)/7)/ES200</f>
        <v>#DIV/0!</v>
      </c>
      <c r="EW201" s="27">
        <f t="shared" ref="EW201" si="4259">SUM(EW194:EW200)</f>
        <v>0</v>
      </c>
      <c r="EX201" s="28" t="e">
        <f t="shared" ref="EX201" si="4260">(EW201/(EW201+EU201))</f>
        <v>#DIV/0!</v>
      </c>
      <c r="EY201" s="27"/>
      <c r="EZ201" s="27"/>
      <c r="FA201" s="29" t="e">
        <f t="shared" ref="FA201:FB201" si="4261">FA199/FA198*100-100</f>
        <v>#DIV/0!</v>
      </c>
      <c r="FB201" s="72" t="e">
        <f t="shared" si="4261"/>
        <v>#DIV/0!</v>
      </c>
      <c r="FC201" s="26">
        <f t="shared" ref="FC201:FD201" si="4262">SUM(FC194:FC200)</f>
        <v>0</v>
      </c>
      <c r="FD201" s="27">
        <f t="shared" si="4262"/>
        <v>0</v>
      </c>
      <c r="FE201" s="27"/>
      <c r="FF201" s="27"/>
      <c r="FG201" s="27">
        <f t="shared" ref="FG201" si="4263">SUM(FG194:FG200)</f>
        <v>0</v>
      </c>
      <c r="FH201" s="28" t="e">
        <f t="shared" ref="FH201" si="4264">((FG201+FI201)/7)/FE200</f>
        <v>#DIV/0!</v>
      </c>
      <c r="FI201" s="27">
        <f t="shared" ref="FI201" si="4265">SUM(FI194:FI200)</f>
        <v>0</v>
      </c>
      <c r="FJ201" s="28" t="e">
        <f t="shared" ref="FJ201" si="4266">(FI201/(FI201+FG201))</f>
        <v>#DIV/0!</v>
      </c>
      <c r="FK201" s="27"/>
      <c r="FL201" s="27"/>
      <c r="FM201" s="29" t="e">
        <f t="shared" ref="FM201:FN201" si="4267">FM199/FM198*100-100</f>
        <v>#DIV/0!</v>
      </c>
      <c r="FN201" s="72" t="e">
        <f t="shared" si="4267"/>
        <v>#DIV/0!</v>
      </c>
      <c r="FO201" s="26">
        <f t="shared" ref="FO201:FP201" si="4268">SUM(FO194:FO200)</f>
        <v>0</v>
      </c>
      <c r="FP201" s="27">
        <f t="shared" si="4268"/>
        <v>0</v>
      </c>
      <c r="FQ201" s="27"/>
      <c r="FR201" s="27"/>
      <c r="FS201" s="27">
        <f t="shared" ref="FS201" si="4269">SUM(FS194:FS200)</f>
        <v>0</v>
      </c>
      <c r="FT201" s="28" t="e">
        <f t="shared" ref="FT201" si="4270">((FS201+FU201)/7)/FQ200</f>
        <v>#DIV/0!</v>
      </c>
      <c r="FU201" s="27">
        <f t="shared" ref="FU201" si="4271">SUM(FU194:FU200)</f>
        <v>0</v>
      </c>
      <c r="FV201" s="28" t="e">
        <f t="shared" ref="FV201" si="4272">(FU201/(FU201+FS201))</f>
        <v>#DIV/0!</v>
      </c>
      <c r="FW201" s="27"/>
      <c r="FX201" s="27"/>
      <c r="FY201" s="29" t="e">
        <f t="shared" ref="FY201:FZ201" si="4273">FY199/FY198*100-100</f>
        <v>#DIV/0!</v>
      </c>
      <c r="FZ201" s="72" t="e">
        <f t="shared" si="4273"/>
        <v>#DIV/0!</v>
      </c>
      <c r="GA201" s="26">
        <f t="shared" ref="GA201:GB201" si="4274">SUM(GA194:GA200)</f>
        <v>0</v>
      </c>
      <c r="GB201" s="27">
        <f t="shared" si="4274"/>
        <v>0</v>
      </c>
      <c r="GC201" s="27"/>
      <c r="GD201" s="27"/>
      <c r="GE201" s="27">
        <f t="shared" ref="GE201" si="4275">SUM(GE194:GE200)</f>
        <v>0</v>
      </c>
      <c r="GF201" s="28" t="e">
        <f t="shared" ref="GF201" si="4276">((GE201+GG201)/7)/GC200</f>
        <v>#DIV/0!</v>
      </c>
      <c r="GG201" s="27">
        <f t="shared" ref="GG201" si="4277">SUM(GG194:GG200)</f>
        <v>0</v>
      </c>
      <c r="GH201" s="28" t="e">
        <f t="shared" ref="GH201" si="4278">(GG201/(GG201+GE201))</f>
        <v>#DIV/0!</v>
      </c>
      <c r="GI201" s="27"/>
      <c r="GJ201" s="27"/>
      <c r="GK201" s="29" t="e">
        <f t="shared" ref="GK201:GL201" si="4279">GK199/GK198*100-100</f>
        <v>#DIV/0!</v>
      </c>
      <c r="GL201" s="72" t="e">
        <f t="shared" si="4279"/>
        <v>#DIV/0!</v>
      </c>
      <c r="GM201" s="26">
        <f t="shared" ref="GM201:GN201" si="4280">SUM(GM194:GM200)</f>
        <v>0</v>
      </c>
      <c r="GN201" s="27">
        <f t="shared" si="4280"/>
        <v>0</v>
      </c>
      <c r="GO201" s="27"/>
      <c r="GP201" s="27"/>
      <c r="GQ201" s="27">
        <f t="shared" ref="GQ201" si="4281">SUM(GQ194:GQ200)</f>
        <v>0</v>
      </c>
      <c r="GR201" s="28" t="e">
        <f t="shared" ref="GR201" si="4282">((GQ201+GS201)/7)/GO200</f>
        <v>#DIV/0!</v>
      </c>
      <c r="GS201" s="27">
        <f t="shared" ref="GS201" si="4283">SUM(GS194:GS200)</f>
        <v>0</v>
      </c>
      <c r="GT201" s="28" t="e">
        <f t="shared" ref="GT201" si="4284">(GS201/(GS201+GQ201))</f>
        <v>#DIV/0!</v>
      </c>
      <c r="GU201" s="27"/>
      <c r="GV201" s="27"/>
      <c r="GW201" s="29" t="e">
        <f t="shared" ref="GW201:GX201" si="4285">GW199/GW198*100-100</f>
        <v>#DIV/0!</v>
      </c>
      <c r="GX201" s="72" t="e">
        <f t="shared" si="4285"/>
        <v>#DIV/0!</v>
      </c>
      <c r="GY201" s="26">
        <f t="shared" ref="GY201:GZ201" si="4286">SUM(GY194:GY200)</f>
        <v>0</v>
      </c>
      <c r="GZ201" s="27">
        <f t="shared" si="4286"/>
        <v>0</v>
      </c>
      <c r="HA201" s="27"/>
      <c r="HB201" s="27"/>
      <c r="HC201" s="27">
        <f t="shared" ref="HC201" si="4287">SUM(HC194:HC200)</f>
        <v>0</v>
      </c>
      <c r="HD201" s="28" t="e">
        <f t="shared" ref="HD201" si="4288">((HC201+HE201)/7)/HA200</f>
        <v>#DIV/0!</v>
      </c>
      <c r="HE201" s="27">
        <f t="shared" ref="HE201" si="4289">SUM(HE194:HE200)</f>
        <v>0</v>
      </c>
      <c r="HF201" s="28" t="e">
        <f t="shared" ref="HF201" si="4290">(HE201/(HE201+HC201))</f>
        <v>#DIV/0!</v>
      </c>
      <c r="HG201" s="27"/>
      <c r="HH201" s="27"/>
      <c r="HI201" s="29" t="e">
        <f t="shared" ref="HI201:HJ201" si="4291">HI199/HI198*100-100</f>
        <v>#DIV/0!</v>
      </c>
      <c r="HJ201" s="72" t="e">
        <f t="shared" si="4291"/>
        <v>#DIV/0!</v>
      </c>
      <c r="HK201" s="26">
        <f t="shared" si="4161"/>
        <v>19</v>
      </c>
      <c r="HL201" s="27">
        <f t="shared" si="4162"/>
        <v>0</v>
      </c>
      <c r="HM201" s="27"/>
      <c r="HN201" s="27"/>
      <c r="HO201" s="27">
        <f t="shared" si="4165"/>
        <v>9712</v>
      </c>
      <c r="HP201" s="203">
        <f t="shared" ref="HP201" si="4292">+((HO201)/HM200)/7</f>
        <v>0.44654926663294864</v>
      </c>
      <c r="HQ201" s="62">
        <f t="shared" si="4167"/>
        <v>744</v>
      </c>
      <c r="HR201" s="52">
        <f t="shared" si="4168"/>
        <v>7.6606260296540357E-2</v>
      </c>
      <c r="HS201" s="53">
        <f t="shared" si="3708"/>
        <v>70.242857142857147</v>
      </c>
      <c r="HT201" s="54">
        <f t="shared" si="3709"/>
        <v>8548</v>
      </c>
      <c r="HU201" s="53">
        <f t="shared" si="3710"/>
        <v>88.031978993277221</v>
      </c>
      <c r="HV201" s="63">
        <f t="shared" ref="HV201:HW201" si="4293">HV199/HV198*100-100</f>
        <v>17.108038914490535</v>
      </c>
      <c r="HW201" s="72">
        <f t="shared" si="4293"/>
        <v>9.0229915294365099</v>
      </c>
    </row>
    <row r="202" spans="1:231" ht="19.5" thickBot="1" x14ac:dyDescent="0.3">
      <c r="A202" s="56"/>
      <c r="B202" s="81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5">
        <f t="shared" ref="HK202:HL202" si="4294">HK201/HM191</f>
        <v>6.0780550223928347E-3</v>
      </c>
      <c r="HL202" s="68">
        <f t="shared" si="4294"/>
        <v>0</v>
      </c>
      <c r="HM202" s="45"/>
      <c r="HN202" s="45"/>
      <c r="HO202" s="45"/>
      <c r="HP202" s="207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210">
        <v>47</v>
      </c>
      <c r="B203" s="73">
        <f t="shared" ref="B203" si="4295">B200+1</f>
        <v>44659</v>
      </c>
      <c r="C203" s="33"/>
      <c r="D203" s="34"/>
      <c r="E203" s="34">
        <f t="shared" ref="E203:F203" si="4296">E200-C203</f>
        <v>590</v>
      </c>
      <c r="F203" s="34">
        <f t="shared" si="4296"/>
        <v>44</v>
      </c>
      <c r="G203" s="34">
        <v>266</v>
      </c>
      <c r="H203" s="35">
        <f t="shared" ref="H203:H209" si="4297">((G203+I203)/E203)</f>
        <v>0.49830508474576274</v>
      </c>
      <c r="I203" s="34">
        <v>28</v>
      </c>
      <c r="J203" s="35">
        <f t="shared" ref="J203:J209" si="4298">I203/(G203+I203)</f>
        <v>9.5238095238095233E-2</v>
      </c>
      <c r="K203" s="36"/>
      <c r="L203" s="34"/>
      <c r="M203" s="34"/>
      <c r="N203" s="37"/>
      <c r="O203" s="33">
        <v>1</v>
      </c>
      <c r="P203" s="34"/>
      <c r="Q203" s="34">
        <f t="shared" ref="Q203" si="4299">Q200-O203</f>
        <v>542</v>
      </c>
      <c r="R203" s="34">
        <f t="shared" ref="R203" si="4300">R200-P203</f>
        <v>41</v>
      </c>
      <c r="S203" s="34">
        <v>246</v>
      </c>
      <c r="T203" s="35">
        <f t="shared" ref="T203:T209" si="4301">((S203+U203)/Q203)</f>
        <v>0.49261992619926198</v>
      </c>
      <c r="U203" s="34">
        <v>21</v>
      </c>
      <c r="V203" s="35">
        <f t="shared" ref="V203:V209" si="4302">U203/(S203+U203)</f>
        <v>7.8651685393258425E-2</v>
      </c>
      <c r="W203" s="36"/>
      <c r="X203" s="34"/>
      <c r="Y203" s="34"/>
      <c r="Z203" s="37"/>
      <c r="AA203" s="33">
        <v>1</v>
      </c>
      <c r="AB203" s="34"/>
      <c r="AC203" s="34">
        <f t="shared" ref="AC203" si="4303">AC200-AA203</f>
        <v>564</v>
      </c>
      <c r="AD203" s="34">
        <f t="shared" ref="AD203" si="4304">AD200-AB203</f>
        <v>43</v>
      </c>
      <c r="AE203" s="34">
        <v>225</v>
      </c>
      <c r="AF203" s="35">
        <f t="shared" ref="AF203:AF209" si="4305">((AE203+AG203)/AC203)</f>
        <v>0.43617021276595747</v>
      </c>
      <c r="AG203" s="34">
        <v>21</v>
      </c>
      <c r="AH203" s="35">
        <f t="shared" ref="AH203:AH209" si="4306">AG203/(AE203+AG203)</f>
        <v>8.5365853658536592E-2</v>
      </c>
      <c r="AI203" s="36"/>
      <c r="AJ203" s="34"/>
      <c r="AK203" s="34"/>
      <c r="AL203" s="37"/>
      <c r="AM203" s="33">
        <v>3</v>
      </c>
      <c r="AN203" s="34"/>
      <c r="AO203" s="34">
        <f t="shared" ref="AO203" si="4307">AO200-AM203</f>
        <v>187</v>
      </c>
      <c r="AP203" s="34">
        <f t="shared" ref="AP203" si="4308">AP200-AN203</f>
        <v>14</v>
      </c>
      <c r="AQ203" s="34">
        <v>65</v>
      </c>
      <c r="AR203" s="35">
        <f t="shared" ref="AR203:AR209" si="4309">((AQ203+AS203)/AO203)</f>
        <v>0.39572192513368987</v>
      </c>
      <c r="AS203" s="34">
        <v>9</v>
      </c>
      <c r="AT203" s="35">
        <f t="shared" ref="AT203:AT209" si="4310">AS203/(AQ203+AS203)</f>
        <v>0.12162162162162163</v>
      </c>
      <c r="AU203" s="36"/>
      <c r="AV203" s="34"/>
      <c r="AW203" s="34"/>
      <c r="AX203" s="37"/>
      <c r="AY203" s="33">
        <v>1</v>
      </c>
      <c r="AZ203" s="34">
        <v>5</v>
      </c>
      <c r="BA203" s="34">
        <f t="shared" ref="BA203" si="4311">BA200-AY203</f>
        <v>612</v>
      </c>
      <c r="BB203" s="34">
        <f t="shared" ref="BB203" si="4312">BB200-AZ203</f>
        <v>46</v>
      </c>
      <c r="BC203" s="34">
        <v>235</v>
      </c>
      <c r="BD203" s="35">
        <f t="shared" ref="BD203:BD209" si="4313">((BC203+BE203)/BA203)</f>
        <v>0.39869281045751637</v>
      </c>
      <c r="BE203" s="34">
        <v>9</v>
      </c>
      <c r="BF203" s="35">
        <f t="shared" ref="BF203:BF209" si="4314">BE203/(BC203+BE203)</f>
        <v>3.6885245901639344E-2</v>
      </c>
      <c r="BG203" s="36"/>
      <c r="BH203" s="34"/>
      <c r="BI203" s="34"/>
      <c r="BJ203" s="37"/>
      <c r="BK203" s="33"/>
      <c r="BL203" s="34">
        <v>5</v>
      </c>
      <c r="BM203" s="34">
        <f t="shared" ref="BM203" si="4315">BM200-BK203</f>
        <v>606</v>
      </c>
      <c r="BN203" s="34">
        <f t="shared" ref="BN203" si="4316">BN200-BL203</f>
        <v>46</v>
      </c>
      <c r="BO203" s="34">
        <v>202</v>
      </c>
      <c r="BP203" s="35">
        <f t="shared" ref="BP203:BP209" si="4317">((BO203+BQ203)/BM203)</f>
        <v>0.36138613861386137</v>
      </c>
      <c r="BQ203" s="34">
        <v>17</v>
      </c>
      <c r="BR203" s="35">
        <f t="shared" ref="BR203:BR209" si="4318">BQ203/(BO203+BQ203)</f>
        <v>7.7625570776255703E-2</v>
      </c>
      <c r="BS203" s="36"/>
      <c r="BT203" s="34"/>
      <c r="BU203" s="34"/>
      <c r="BV203" s="37"/>
      <c r="BW203" s="33"/>
      <c r="BX203" s="34"/>
      <c r="BY203" s="34">
        <f t="shared" ref="BY203:BZ203" si="4319">BY200-BW203</f>
        <v>0</v>
      </c>
      <c r="BZ203" s="34">
        <f t="shared" si="4319"/>
        <v>0</v>
      </c>
      <c r="CA203" s="34"/>
      <c r="CB203" s="35" t="e">
        <f t="shared" ref="CB203:CB209" si="4320">((CA203+CC203)/BY203)</f>
        <v>#DIV/0!</v>
      </c>
      <c r="CC203" s="34"/>
      <c r="CD203" s="35" t="e">
        <f t="shared" ref="CD203:CD209" si="4321">CC203/(CA203+CC203)</f>
        <v>#DIV/0!</v>
      </c>
      <c r="CE203" s="36"/>
      <c r="CF203" s="34"/>
      <c r="CG203" s="34"/>
      <c r="CH203" s="37"/>
      <c r="CI203" s="33"/>
      <c r="CJ203" s="34"/>
      <c r="CK203" s="34">
        <f t="shared" ref="CK203:CL203" si="4322">CK200-CI203</f>
        <v>0</v>
      </c>
      <c r="CL203" s="34">
        <f t="shared" si="4322"/>
        <v>0</v>
      </c>
      <c r="CM203" s="34"/>
      <c r="CN203" s="35" t="e">
        <f t="shared" ref="CN203:CN209" si="4323">((CM203+CO203)/CK203)</f>
        <v>#DIV/0!</v>
      </c>
      <c r="CO203" s="34"/>
      <c r="CP203" s="35" t="e">
        <f t="shared" ref="CP203:CP209" si="4324">CO203/(CM203+CO203)</f>
        <v>#DIV/0!</v>
      </c>
      <c r="CQ203" s="36"/>
      <c r="CR203" s="34"/>
      <c r="CS203" s="34"/>
      <c r="CT203" s="37"/>
      <c r="CU203" s="33"/>
      <c r="CV203" s="34"/>
      <c r="CW203" s="34">
        <f t="shared" ref="CW203:CX203" si="4325">CW200-CU203</f>
        <v>0</v>
      </c>
      <c r="CX203" s="34">
        <f t="shared" si="4325"/>
        <v>0</v>
      </c>
      <c r="CY203" s="34"/>
      <c r="CZ203" s="35" t="e">
        <f t="shared" ref="CZ203:CZ209" si="4326">((CY203+DA203)/CW203)</f>
        <v>#DIV/0!</v>
      </c>
      <c r="DA203" s="34"/>
      <c r="DB203" s="35" t="e">
        <f t="shared" ref="DB203:DB209" si="4327">DA203/(CY203+DA203)</f>
        <v>#DIV/0!</v>
      </c>
      <c r="DC203" s="36"/>
      <c r="DD203" s="34"/>
      <c r="DE203" s="34"/>
      <c r="DF203" s="37"/>
      <c r="DG203" s="33"/>
      <c r="DH203" s="34"/>
      <c r="DI203" s="34">
        <f t="shared" ref="DI203:DJ203" si="4328">DI200-DG203</f>
        <v>0</v>
      </c>
      <c r="DJ203" s="34">
        <f t="shared" si="4328"/>
        <v>0</v>
      </c>
      <c r="DK203" s="34"/>
      <c r="DL203" s="35" t="e">
        <f t="shared" ref="DL203:DL209" si="4329">((DK203+DM203)/DI203)</f>
        <v>#DIV/0!</v>
      </c>
      <c r="DM203" s="34"/>
      <c r="DN203" s="35" t="e">
        <f t="shared" ref="DN203:DN209" si="4330">DM203/(DK203+DM203)</f>
        <v>#DIV/0!</v>
      </c>
      <c r="DO203" s="36"/>
      <c r="DP203" s="34"/>
      <c r="DQ203" s="34"/>
      <c r="DR203" s="37"/>
      <c r="DS203" s="33"/>
      <c r="DT203" s="34"/>
      <c r="DU203" s="34">
        <f t="shared" ref="DU203:DV203" si="4331">DU200-DS203</f>
        <v>0</v>
      </c>
      <c r="DV203" s="34">
        <f t="shared" si="4331"/>
        <v>0</v>
      </c>
      <c r="DW203" s="34"/>
      <c r="DX203" s="35" t="e">
        <f t="shared" ref="DX203:DX209" si="4332">((DW203+DY203)/DU203)</f>
        <v>#DIV/0!</v>
      </c>
      <c r="DY203" s="34"/>
      <c r="DZ203" s="35" t="e">
        <f t="shared" ref="DZ203:DZ209" si="4333">DY203/(DW203+DY203)</f>
        <v>#DIV/0!</v>
      </c>
      <c r="EA203" s="36"/>
      <c r="EB203" s="34"/>
      <c r="EC203" s="34"/>
      <c r="ED203" s="37"/>
      <c r="EE203" s="33"/>
      <c r="EF203" s="34"/>
      <c r="EG203" s="34">
        <f t="shared" ref="EG203:EH203" si="4334">EG200-EE203</f>
        <v>0</v>
      </c>
      <c r="EH203" s="34">
        <f t="shared" si="4334"/>
        <v>0</v>
      </c>
      <c r="EI203" s="34"/>
      <c r="EJ203" s="35" t="e">
        <f t="shared" ref="EJ203:EJ209" si="4335">((EI203+EK203)/EG203)</f>
        <v>#DIV/0!</v>
      </c>
      <c r="EK203" s="34"/>
      <c r="EL203" s="35" t="e">
        <f t="shared" ref="EL203:EL209" si="4336">EK203/(EI203+EK203)</f>
        <v>#DIV/0!</v>
      </c>
      <c r="EM203" s="36"/>
      <c r="EN203" s="34"/>
      <c r="EO203" s="34"/>
      <c r="EP203" s="37"/>
      <c r="EQ203" s="33"/>
      <c r="ER203" s="34"/>
      <c r="ES203" s="34">
        <f t="shared" ref="ES203:ET203" si="4337">ES200-EQ203</f>
        <v>0</v>
      </c>
      <c r="ET203" s="34">
        <f t="shared" si="4337"/>
        <v>0</v>
      </c>
      <c r="EU203" s="34"/>
      <c r="EV203" s="35" t="e">
        <f t="shared" ref="EV203:EV209" si="4338">((EU203+EW203)/ES203)</f>
        <v>#DIV/0!</v>
      </c>
      <c r="EW203" s="34"/>
      <c r="EX203" s="35" t="e">
        <f t="shared" ref="EX203:EX209" si="4339">EW203/(EU203+EW203)</f>
        <v>#DIV/0!</v>
      </c>
      <c r="EY203" s="36"/>
      <c r="EZ203" s="34"/>
      <c r="FA203" s="34"/>
      <c r="FB203" s="37"/>
      <c r="FC203" s="33"/>
      <c r="FD203" s="34"/>
      <c r="FE203" s="34">
        <f t="shared" ref="FE203:FF203" si="4340">FE200-FC203</f>
        <v>0</v>
      </c>
      <c r="FF203" s="34">
        <f t="shared" si="4340"/>
        <v>0</v>
      </c>
      <c r="FG203" s="34"/>
      <c r="FH203" s="35" t="e">
        <f t="shared" ref="FH203:FH209" si="4341">((FG203+FI203)/FE203)</f>
        <v>#DIV/0!</v>
      </c>
      <c r="FI203" s="34"/>
      <c r="FJ203" s="35" t="e">
        <f t="shared" ref="FJ203:FJ209" si="4342">FI203/(FG203+FI203)</f>
        <v>#DIV/0!</v>
      </c>
      <c r="FK203" s="36"/>
      <c r="FL203" s="34"/>
      <c r="FM203" s="34"/>
      <c r="FN203" s="37"/>
      <c r="FO203" s="33"/>
      <c r="FP203" s="34"/>
      <c r="FQ203" s="34">
        <f t="shared" ref="FQ203:FR203" si="4343">FQ200-FO203</f>
        <v>0</v>
      </c>
      <c r="FR203" s="34">
        <f t="shared" si="4343"/>
        <v>0</v>
      </c>
      <c r="FS203" s="34"/>
      <c r="FT203" s="35" t="e">
        <f t="shared" ref="FT203:FT209" si="4344">((FS203+FU203)/FQ203)</f>
        <v>#DIV/0!</v>
      </c>
      <c r="FU203" s="34"/>
      <c r="FV203" s="35" t="e">
        <f t="shared" ref="FV203:FV209" si="4345">FU203/(FS203+FU203)</f>
        <v>#DIV/0!</v>
      </c>
      <c r="FW203" s="36"/>
      <c r="FX203" s="34"/>
      <c r="FY203" s="34"/>
      <c r="FZ203" s="37"/>
      <c r="GA203" s="33"/>
      <c r="GB203" s="34"/>
      <c r="GC203" s="34">
        <f t="shared" ref="GC203:GD203" si="4346">GC200-GA203</f>
        <v>0</v>
      </c>
      <c r="GD203" s="34">
        <f t="shared" si="4346"/>
        <v>0</v>
      </c>
      <c r="GE203" s="34"/>
      <c r="GF203" s="35" t="e">
        <f t="shared" ref="GF203:GF209" si="4347">((GE203+GG203)/GC203)</f>
        <v>#DIV/0!</v>
      </c>
      <c r="GG203" s="34"/>
      <c r="GH203" s="35" t="e">
        <f t="shared" ref="GH203:GH209" si="4348">GG203/(GE203+GG203)</f>
        <v>#DIV/0!</v>
      </c>
      <c r="GI203" s="36"/>
      <c r="GJ203" s="34"/>
      <c r="GK203" s="34"/>
      <c r="GL203" s="37"/>
      <c r="GM203" s="33"/>
      <c r="GN203" s="34"/>
      <c r="GO203" s="34">
        <f t="shared" ref="GO203:GP203" si="4349">GO200-GM203</f>
        <v>0</v>
      </c>
      <c r="GP203" s="34">
        <f t="shared" si="4349"/>
        <v>0</v>
      </c>
      <c r="GQ203" s="34"/>
      <c r="GR203" s="35" t="e">
        <f t="shared" ref="GR203:GR209" si="4350">((GQ203+GS203)/GO203)</f>
        <v>#DIV/0!</v>
      </c>
      <c r="GS203" s="34"/>
      <c r="GT203" s="35" t="e">
        <f t="shared" ref="GT203:GT209" si="4351">GS203/(GQ203+GS203)</f>
        <v>#DIV/0!</v>
      </c>
      <c r="GU203" s="36"/>
      <c r="GV203" s="34"/>
      <c r="GW203" s="34"/>
      <c r="GX203" s="37"/>
      <c r="GY203" s="33"/>
      <c r="GZ203" s="34"/>
      <c r="HA203" s="34">
        <f t="shared" ref="HA203:HB203" si="4352">HA200-GY203</f>
        <v>0</v>
      </c>
      <c r="HB203" s="34">
        <f t="shared" si="4352"/>
        <v>0</v>
      </c>
      <c r="HC203" s="34"/>
      <c r="HD203" s="35" t="e">
        <f t="shared" ref="HD203:HD209" si="4353">((HC203+HE203)/HA203)</f>
        <v>#DIV/0!</v>
      </c>
      <c r="HE203" s="34"/>
      <c r="HF203" s="35" t="e">
        <f t="shared" ref="HF203:HF209" si="4354">HE203/(HC203+HE203)</f>
        <v>#DIV/0!</v>
      </c>
      <c r="HG203" s="36"/>
      <c r="HH203" s="34"/>
      <c r="HI203" s="34"/>
      <c r="HJ203" s="37"/>
      <c r="HK203" s="33">
        <f t="shared" ref="HK203:HK210" si="4355">+C203+O203+AA203+AM203+AY203+BK203+BW203+CI203+CU203+DG203+DS203+EE203+EQ203+FC203+FO203+GA203+GM203+GY203</f>
        <v>6</v>
      </c>
      <c r="HL203" s="34">
        <f t="shared" ref="HL203:HL210" si="4356">+D203+P203+AB203+AN203+AZ203+BL203+BX203+CJ203+CV203+DH203+DT203+EF203+ER203+FD203+FP203+GB203+GN203+GZ203</f>
        <v>10</v>
      </c>
      <c r="HM203" s="34">
        <f t="shared" ref="HM203:HM209" si="4357">+E203+Q203+AC203+AO203+BA203+BM203+BY203+CK203+CW203+DI203+DU203+EG203+ES203+FE203+FQ203+GC203+GO203+HA203</f>
        <v>3101</v>
      </c>
      <c r="HN203" s="34">
        <f t="shared" ref="HN203:HN209" si="4358">+F203+R203+AD203+AP203+BB203+BN203+BZ203+CL203+CX203+DJ203+DV203+EH203+ET203+FF203+FR203+GD203+GP203+HB203</f>
        <v>234</v>
      </c>
      <c r="HO203" s="34">
        <f t="shared" ref="HO203:HO210" si="4359">+G203+S203+AE203+AQ203+BC203+BO203+CA203+CM203+CY203+DK203+DW203+EI203+EU203+FG203+FS203+GE203+GQ203+HC203+I203+U203+AG203+AS203+BE203+BQ203+CC203+CO203+DA203+DM203+DY203+EK203+EW203+FI203+FU203+GG203+GS203+HE203</f>
        <v>1344</v>
      </c>
      <c r="HP203" s="201">
        <f t="shared" ref="HP203:HP209" si="4360">+(HO203)/HM203</f>
        <v>0.43340857787810383</v>
      </c>
      <c r="HQ203" s="48">
        <f t="shared" ref="HQ203:HQ210" si="4361">+I203+U203+AG203+AS203+BE203+BQ203+CC203+CO203+DA203+DM203+DY203+EK203+EW203+FI203+FU203+GG203+GS203+HE203</f>
        <v>105</v>
      </c>
      <c r="HR203" s="35">
        <f t="shared" ref="HR203:HR210" si="4362">+(HQ203/(HO203))</f>
        <v>7.8125E-2</v>
      </c>
      <c r="HS203" s="49">
        <v>70.099999999999994</v>
      </c>
      <c r="HT203" s="50">
        <v>1178</v>
      </c>
      <c r="HU203" s="49">
        <f t="shared" ref="HU203:HU209" si="4363">+HT203/HO203*100</f>
        <v>87.648809523809518</v>
      </c>
      <c r="HV203" s="48"/>
      <c r="HW203" s="37"/>
    </row>
    <row r="204" spans="1:231" ht="18.75" x14ac:dyDescent="0.25">
      <c r="A204" s="211"/>
      <c r="B204" s="41">
        <f t="shared" si="3212"/>
        <v>44660</v>
      </c>
      <c r="C204" s="10">
        <v>1</v>
      </c>
      <c r="D204" s="11"/>
      <c r="E204" s="74">
        <f t="shared" ref="E204:E209" si="4364">E203-C204</f>
        <v>589</v>
      </c>
      <c r="F204" s="74">
        <f t="shared" ref="F204:F209" si="4365">F203-D204</f>
        <v>44</v>
      </c>
      <c r="G204" s="11">
        <v>268</v>
      </c>
      <c r="H204" s="12">
        <f t="shared" si="4297"/>
        <v>0.50424448217317486</v>
      </c>
      <c r="I204" s="11">
        <v>29</v>
      </c>
      <c r="J204" s="12">
        <f t="shared" si="4298"/>
        <v>9.7643097643097643E-2</v>
      </c>
      <c r="K204" s="13"/>
      <c r="L204" s="11"/>
      <c r="M204" s="11"/>
      <c r="N204" s="14"/>
      <c r="O204" s="10"/>
      <c r="P204" s="11"/>
      <c r="Q204" s="74">
        <f t="shared" ref="Q204:Q209" si="4366">Q203-O204</f>
        <v>542</v>
      </c>
      <c r="R204" s="74">
        <f t="shared" ref="R204:R209" si="4367">R203-P204</f>
        <v>41</v>
      </c>
      <c r="S204" s="11">
        <v>222</v>
      </c>
      <c r="T204" s="12">
        <f t="shared" si="4301"/>
        <v>0.45018450184501846</v>
      </c>
      <c r="U204" s="11">
        <v>22</v>
      </c>
      <c r="V204" s="12">
        <f t="shared" si="4302"/>
        <v>9.0163934426229511E-2</v>
      </c>
      <c r="W204" s="13"/>
      <c r="X204" s="11"/>
      <c r="Y204" s="11"/>
      <c r="Z204" s="14"/>
      <c r="AA204" s="10"/>
      <c r="AB204" s="11"/>
      <c r="AC204" s="74">
        <f t="shared" ref="AC204:AC209" si="4368">AC203-AA204</f>
        <v>564</v>
      </c>
      <c r="AD204" s="74">
        <f t="shared" ref="AD204:AD209" si="4369">AD203-AB204</f>
        <v>43</v>
      </c>
      <c r="AE204" s="11">
        <v>196</v>
      </c>
      <c r="AF204" s="12">
        <f t="shared" si="4305"/>
        <v>0.39184397163120566</v>
      </c>
      <c r="AG204" s="11">
        <v>25</v>
      </c>
      <c r="AH204" s="12">
        <f t="shared" si="4306"/>
        <v>0.11312217194570136</v>
      </c>
      <c r="AI204" s="13"/>
      <c r="AJ204" s="11"/>
      <c r="AK204" s="11"/>
      <c r="AL204" s="14"/>
      <c r="AM204" s="10">
        <v>1</v>
      </c>
      <c r="AN204" s="11"/>
      <c r="AO204" s="74">
        <f t="shared" ref="AO204:AO209" si="4370">AO203-AM204</f>
        <v>186</v>
      </c>
      <c r="AP204" s="74">
        <f t="shared" ref="AP204:AP209" si="4371">AP203-AN204</f>
        <v>14</v>
      </c>
      <c r="AQ204" s="11">
        <v>70</v>
      </c>
      <c r="AR204" s="12">
        <f t="shared" si="4309"/>
        <v>0.42473118279569894</v>
      </c>
      <c r="AS204" s="11">
        <v>9</v>
      </c>
      <c r="AT204" s="12">
        <f t="shared" si="4310"/>
        <v>0.11392405063291139</v>
      </c>
      <c r="AU204" s="13"/>
      <c r="AV204" s="11"/>
      <c r="AW204" s="11"/>
      <c r="AX204" s="14"/>
      <c r="AY204" s="10"/>
      <c r="AZ204" s="11"/>
      <c r="BA204" s="74">
        <f t="shared" ref="BA204:BA209" si="4372">BA203-AY204</f>
        <v>612</v>
      </c>
      <c r="BB204" s="74">
        <f t="shared" ref="BB204:BB209" si="4373">BB203-AZ204</f>
        <v>46</v>
      </c>
      <c r="BC204" s="11">
        <v>214</v>
      </c>
      <c r="BD204" s="12">
        <f t="shared" si="4313"/>
        <v>0.39215686274509803</v>
      </c>
      <c r="BE204" s="11">
        <v>26</v>
      </c>
      <c r="BF204" s="12">
        <f t="shared" si="4314"/>
        <v>0.10833333333333334</v>
      </c>
      <c r="BG204" s="13"/>
      <c r="BH204" s="11"/>
      <c r="BI204" s="11"/>
      <c r="BJ204" s="14"/>
      <c r="BK204" s="10"/>
      <c r="BL204" s="11"/>
      <c r="BM204" s="74">
        <f t="shared" ref="BM204:BM209" si="4374">BM203-BK204</f>
        <v>606</v>
      </c>
      <c r="BN204" s="74">
        <f t="shared" ref="BN204:BN209" si="4375">BN203-BL204</f>
        <v>46</v>
      </c>
      <c r="BO204" s="11">
        <v>176</v>
      </c>
      <c r="BP204" s="12">
        <f t="shared" si="4317"/>
        <v>0.33333333333333331</v>
      </c>
      <c r="BQ204" s="11">
        <v>26</v>
      </c>
      <c r="BR204" s="12">
        <f t="shared" si="4318"/>
        <v>0.12871287128712872</v>
      </c>
      <c r="BS204" s="13"/>
      <c r="BT204" s="11"/>
      <c r="BU204" s="11"/>
      <c r="BV204" s="14"/>
      <c r="BW204" s="10"/>
      <c r="BX204" s="11"/>
      <c r="BY204" s="74">
        <f t="shared" ref="BY204:BZ209" si="4376">BY203-BW204</f>
        <v>0</v>
      </c>
      <c r="BZ204" s="74">
        <f t="shared" si="4376"/>
        <v>0</v>
      </c>
      <c r="CA204" s="11"/>
      <c r="CB204" s="12" t="e">
        <f t="shared" si="4320"/>
        <v>#DIV/0!</v>
      </c>
      <c r="CC204" s="11"/>
      <c r="CD204" s="12" t="e">
        <f t="shared" si="4321"/>
        <v>#DIV/0!</v>
      </c>
      <c r="CE204" s="13"/>
      <c r="CF204" s="11"/>
      <c r="CG204" s="11"/>
      <c r="CH204" s="14"/>
      <c r="CI204" s="10"/>
      <c r="CJ204" s="11"/>
      <c r="CK204" s="74">
        <f t="shared" ref="CK204:CL209" si="4377">CK203-CI204</f>
        <v>0</v>
      </c>
      <c r="CL204" s="74">
        <f t="shared" si="4377"/>
        <v>0</v>
      </c>
      <c r="CM204" s="11"/>
      <c r="CN204" s="12" t="e">
        <f t="shared" si="4323"/>
        <v>#DIV/0!</v>
      </c>
      <c r="CO204" s="11"/>
      <c r="CP204" s="12" t="e">
        <f t="shared" si="4324"/>
        <v>#DIV/0!</v>
      </c>
      <c r="CQ204" s="13"/>
      <c r="CR204" s="11"/>
      <c r="CS204" s="11"/>
      <c r="CT204" s="14"/>
      <c r="CU204" s="10"/>
      <c r="CV204" s="11"/>
      <c r="CW204" s="74">
        <f t="shared" ref="CW204:CX209" si="4378">CW203-CU204</f>
        <v>0</v>
      </c>
      <c r="CX204" s="74">
        <f t="shared" si="4378"/>
        <v>0</v>
      </c>
      <c r="CY204" s="11"/>
      <c r="CZ204" s="12" t="e">
        <f t="shared" si="4326"/>
        <v>#DIV/0!</v>
      </c>
      <c r="DA204" s="11"/>
      <c r="DB204" s="12" t="e">
        <f t="shared" si="4327"/>
        <v>#DIV/0!</v>
      </c>
      <c r="DC204" s="13"/>
      <c r="DD204" s="11"/>
      <c r="DE204" s="11"/>
      <c r="DF204" s="14"/>
      <c r="DG204" s="10"/>
      <c r="DH204" s="11"/>
      <c r="DI204" s="74">
        <f t="shared" ref="DI204:DJ209" si="4379">DI203-DG204</f>
        <v>0</v>
      </c>
      <c r="DJ204" s="74">
        <f t="shared" si="4379"/>
        <v>0</v>
      </c>
      <c r="DK204" s="11"/>
      <c r="DL204" s="12" t="e">
        <f t="shared" si="4329"/>
        <v>#DIV/0!</v>
      </c>
      <c r="DM204" s="11"/>
      <c r="DN204" s="12" t="e">
        <f t="shared" si="4330"/>
        <v>#DIV/0!</v>
      </c>
      <c r="DO204" s="13"/>
      <c r="DP204" s="11"/>
      <c r="DQ204" s="11"/>
      <c r="DR204" s="14"/>
      <c r="DS204" s="10"/>
      <c r="DT204" s="11"/>
      <c r="DU204" s="74">
        <f t="shared" ref="DU204:DV209" si="4380">DU203-DS204</f>
        <v>0</v>
      </c>
      <c r="DV204" s="74">
        <f t="shared" si="4380"/>
        <v>0</v>
      </c>
      <c r="DW204" s="11"/>
      <c r="DX204" s="12" t="e">
        <f t="shared" si="4332"/>
        <v>#DIV/0!</v>
      </c>
      <c r="DY204" s="11"/>
      <c r="DZ204" s="12" t="e">
        <f t="shared" si="4333"/>
        <v>#DIV/0!</v>
      </c>
      <c r="EA204" s="13"/>
      <c r="EB204" s="11"/>
      <c r="EC204" s="11"/>
      <c r="ED204" s="14"/>
      <c r="EE204" s="10"/>
      <c r="EF204" s="11"/>
      <c r="EG204" s="74">
        <f t="shared" ref="EG204:EH209" si="4381">EG203-EE204</f>
        <v>0</v>
      </c>
      <c r="EH204" s="74">
        <f t="shared" si="4381"/>
        <v>0</v>
      </c>
      <c r="EI204" s="11"/>
      <c r="EJ204" s="12" t="e">
        <f t="shared" si="4335"/>
        <v>#DIV/0!</v>
      </c>
      <c r="EK204" s="11"/>
      <c r="EL204" s="12" t="e">
        <f t="shared" si="4336"/>
        <v>#DIV/0!</v>
      </c>
      <c r="EM204" s="13"/>
      <c r="EN204" s="11"/>
      <c r="EO204" s="11"/>
      <c r="EP204" s="14"/>
      <c r="EQ204" s="10"/>
      <c r="ER204" s="11"/>
      <c r="ES204" s="74">
        <f t="shared" ref="ES204:ET209" si="4382">ES203-EQ204</f>
        <v>0</v>
      </c>
      <c r="ET204" s="74">
        <f t="shared" si="4382"/>
        <v>0</v>
      </c>
      <c r="EU204" s="11"/>
      <c r="EV204" s="12" t="e">
        <f t="shared" si="4338"/>
        <v>#DIV/0!</v>
      </c>
      <c r="EW204" s="11"/>
      <c r="EX204" s="12" t="e">
        <f t="shared" si="4339"/>
        <v>#DIV/0!</v>
      </c>
      <c r="EY204" s="13"/>
      <c r="EZ204" s="11"/>
      <c r="FA204" s="11"/>
      <c r="FB204" s="14"/>
      <c r="FC204" s="10"/>
      <c r="FD204" s="11"/>
      <c r="FE204" s="74">
        <f t="shared" ref="FE204:FF209" si="4383">FE203-FC204</f>
        <v>0</v>
      </c>
      <c r="FF204" s="74">
        <f t="shared" si="4383"/>
        <v>0</v>
      </c>
      <c r="FG204" s="11"/>
      <c r="FH204" s="12" t="e">
        <f t="shared" si="4341"/>
        <v>#DIV/0!</v>
      </c>
      <c r="FI204" s="11"/>
      <c r="FJ204" s="12" t="e">
        <f t="shared" si="4342"/>
        <v>#DIV/0!</v>
      </c>
      <c r="FK204" s="13"/>
      <c r="FL204" s="11"/>
      <c r="FM204" s="11"/>
      <c r="FN204" s="14"/>
      <c r="FO204" s="10"/>
      <c r="FP204" s="11"/>
      <c r="FQ204" s="74">
        <f t="shared" ref="FQ204:FR209" si="4384">FQ203-FO204</f>
        <v>0</v>
      </c>
      <c r="FR204" s="74">
        <f t="shared" si="4384"/>
        <v>0</v>
      </c>
      <c r="FS204" s="11"/>
      <c r="FT204" s="12" t="e">
        <f t="shared" si="4344"/>
        <v>#DIV/0!</v>
      </c>
      <c r="FU204" s="11"/>
      <c r="FV204" s="12" t="e">
        <f t="shared" si="4345"/>
        <v>#DIV/0!</v>
      </c>
      <c r="FW204" s="13"/>
      <c r="FX204" s="11"/>
      <c r="FY204" s="11"/>
      <c r="FZ204" s="14"/>
      <c r="GA204" s="10"/>
      <c r="GB204" s="11"/>
      <c r="GC204" s="74">
        <f t="shared" ref="GC204:GD209" si="4385">GC203-GA204</f>
        <v>0</v>
      </c>
      <c r="GD204" s="74">
        <f t="shared" si="4385"/>
        <v>0</v>
      </c>
      <c r="GE204" s="11"/>
      <c r="GF204" s="12" t="e">
        <f t="shared" si="4347"/>
        <v>#DIV/0!</v>
      </c>
      <c r="GG204" s="11"/>
      <c r="GH204" s="12" t="e">
        <f t="shared" si="4348"/>
        <v>#DIV/0!</v>
      </c>
      <c r="GI204" s="13"/>
      <c r="GJ204" s="11"/>
      <c r="GK204" s="11"/>
      <c r="GL204" s="14"/>
      <c r="GM204" s="10"/>
      <c r="GN204" s="11"/>
      <c r="GO204" s="74">
        <f t="shared" ref="GO204:GP209" si="4386">GO203-GM204</f>
        <v>0</v>
      </c>
      <c r="GP204" s="74">
        <f t="shared" si="4386"/>
        <v>0</v>
      </c>
      <c r="GQ204" s="11"/>
      <c r="GR204" s="12" t="e">
        <f t="shared" si="4350"/>
        <v>#DIV/0!</v>
      </c>
      <c r="GS204" s="11"/>
      <c r="GT204" s="12" t="e">
        <f t="shared" si="4351"/>
        <v>#DIV/0!</v>
      </c>
      <c r="GU204" s="13"/>
      <c r="GV204" s="11"/>
      <c r="GW204" s="11"/>
      <c r="GX204" s="14"/>
      <c r="GY204" s="10"/>
      <c r="GZ204" s="11"/>
      <c r="HA204" s="74">
        <f t="shared" ref="HA204:HB209" si="4387">HA203-GY204</f>
        <v>0</v>
      </c>
      <c r="HB204" s="74">
        <f t="shared" si="4387"/>
        <v>0</v>
      </c>
      <c r="HC204" s="11"/>
      <c r="HD204" s="12" t="e">
        <f t="shared" si="4353"/>
        <v>#DIV/0!</v>
      </c>
      <c r="HE204" s="11"/>
      <c r="HF204" s="12" t="e">
        <f t="shared" si="4354"/>
        <v>#DIV/0!</v>
      </c>
      <c r="HG204" s="13"/>
      <c r="HH204" s="11"/>
      <c r="HI204" s="11"/>
      <c r="HJ204" s="14"/>
      <c r="HK204" s="10">
        <f t="shared" si="4355"/>
        <v>2</v>
      </c>
      <c r="HL204" s="11">
        <f t="shared" si="4356"/>
        <v>0</v>
      </c>
      <c r="HM204" s="11">
        <f t="shared" si="4357"/>
        <v>3099</v>
      </c>
      <c r="HN204" s="11">
        <f t="shared" si="4358"/>
        <v>234</v>
      </c>
      <c r="HO204" s="11">
        <f t="shared" si="4359"/>
        <v>1283</v>
      </c>
      <c r="HP204" s="202">
        <f t="shared" si="4360"/>
        <v>0.41400451758631818</v>
      </c>
      <c r="HQ204" s="15">
        <f t="shared" si="4361"/>
        <v>137</v>
      </c>
      <c r="HR204" s="12">
        <f t="shared" si="4362"/>
        <v>0.10678098207326578</v>
      </c>
      <c r="HS204" s="16">
        <v>70.2</v>
      </c>
      <c r="HT204" s="17">
        <v>1116</v>
      </c>
      <c r="HU204" s="16">
        <f t="shared" si="4363"/>
        <v>86.983632112236947</v>
      </c>
      <c r="HV204" s="15"/>
      <c r="HW204" s="14"/>
    </row>
    <row r="205" spans="1:231" ht="18.75" x14ac:dyDescent="0.25">
      <c r="A205" s="211"/>
      <c r="B205" s="41">
        <f t="shared" si="3212"/>
        <v>44661</v>
      </c>
      <c r="C205" s="10"/>
      <c r="D205" s="11"/>
      <c r="E205" s="74">
        <f t="shared" si="4364"/>
        <v>589</v>
      </c>
      <c r="F205" s="74">
        <f t="shared" si="4365"/>
        <v>44</v>
      </c>
      <c r="G205" s="11">
        <v>289</v>
      </c>
      <c r="H205" s="12">
        <f t="shared" si="4297"/>
        <v>0.52631578947368418</v>
      </c>
      <c r="I205" s="11">
        <v>21</v>
      </c>
      <c r="J205" s="12">
        <f t="shared" si="4298"/>
        <v>6.7741935483870974E-2</v>
      </c>
      <c r="K205" s="13"/>
      <c r="L205" s="11"/>
      <c r="M205" s="11"/>
      <c r="N205" s="14"/>
      <c r="O205" s="10">
        <v>1</v>
      </c>
      <c r="P205" s="11"/>
      <c r="Q205" s="74">
        <f t="shared" si="4366"/>
        <v>541</v>
      </c>
      <c r="R205" s="74">
        <f t="shared" si="4367"/>
        <v>41</v>
      </c>
      <c r="S205" s="11">
        <v>260</v>
      </c>
      <c r="T205" s="12">
        <f t="shared" si="4301"/>
        <v>0.52680221811460259</v>
      </c>
      <c r="U205" s="11">
        <v>25</v>
      </c>
      <c r="V205" s="12">
        <f t="shared" si="4302"/>
        <v>8.771929824561403E-2</v>
      </c>
      <c r="W205" s="13"/>
      <c r="X205" s="11"/>
      <c r="Y205" s="11"/>
      <c r="Z205" s="14"/>
      <c r="AA205" s="10">
        <v>2</v>
      </c>
      <c r="AB205" s="11"/>
      <c r="AC205" s="74">
        <f t="shared" si="4368"/>
        <v>562</v>
      </c>
      <c r="AD205" s="74">
        <f t="shared" si="4369"/>
        <v>43</v>
      </c>
      <c r="AE205" s="11">
        <v>195</v>
      </c>
      <c r="AF205" s="12">
        <f t="shared" si="4305"/>
        <v>0.38967971530249113</v>
      </c>
      <c r="AG205" s="11">
        <v>24</v>
      </c>
      <c r="AH205" s="12">
        <f t="shared" si="4306"/>
        <v>0.1095890410958904</v>
      </c>
      <c r="AI205" s="13"/>
      <c r="AJ205" s="11"/>
      <c r="AK205" s="11"/>
      <c r="AL205" s="14"/>
      <c r="AM205" s="10">
        <v>1</v>
      </c>
      <c r="AN205" s="11"/>
      <c r="AO205" s="74">
        <f t="shared" si="4370"/>
        <v>185</v>
      </c>
      <c r="AP205" s="74">
        <f t="shared" si="4371"/>
        <v>14</v>
      </c>
      <c r="AQ205" s="11">
        <v>71</v>
      </c>
      <c r="AR205" s="12">
        <f t="shared" si="4309"/>
        <v>0.40540540540540543</v>
      </c>
      <c r="AS205" s="11">
        <v>4</v>
      </c>
      <c r="AT205" s="12">
        <f t="shared" si="4310"/>
        <v>5.3333333333333337E-2</v>
      </c>
      <c r="AU205" s="13"/>
      <c r="AV205" s="11"/>
      <c r="AW205" s="11"/>
      <c r="AX205" s="14"/>
      <c r="AY205" s="10"/>
      <c r="AZ205" s="11"/>
      <c r="BA205" s="74">
        <f t="shared" si="4372"/>
        <v>612</v>
      </c>
      <c r="BB205" s="74">
        <f t="shared" si="4373"/>
        <v>46</v>
      </c>
      <c r="BC205" s="11">
        <v>254</v>
      </c>
      <c r="BD205" s="12">
        <f t="shared" si="4313"/>
        <v>0.46078431372549017</v>
      </c>
      <c r="BE205" s="11">
        <v>28</v>
      </c>
      <c r="BF205" s="12">
        <f t="shared" si="4314"/>
        <v>9.9290780141843976E-2</v>
      </c>
      <c r="BG205" s="13"/>
      <c r="BH205" s="11"/>
      <c r="BI205" s="11"/>
      <c r="BJ205" s="14"/>
      <c r="BK205" s="10"/>
      <c r="BL205" s="11"/>
      <c r="BM205" s="74">
        <f t="shared" si="4374"/>
        <v>606</v>
      </c>
      <c r="BN205" s="74">
        <f t="shared" si="4375"/>
        <v>46</v>
      </c>
      <c r="BO205" s="11">
        <v>196</v>
      </c>
      <c r="BP205" s="12">
        <f t="shared" si="4317"/>
        <v>0.37623762376237624</v>
      </c>
      <c r="BQ205" s="11">
        <v>32</v>
      </c>
      <c r="BR205" s="12">
        <f t="shared" si="4318"/>
        <v>0.14035087719298245</v>
      </c>
      <c r="BS205" s="13"/>
      <c r="BT205" s="11"/>
      <c r="BU205" s="11"/>
      <c r="BV205" s="14"/>
      <c r="BW205" s="10"/>
      <c r="BX205" s="11"/>
      <c r="BY205" s="74">
        <f t="shared" si="4376"/>
        <v>0</v>
      </c>
      <c r="BZ205" s="74">
        <f t="shared" si="4376"/>
        <v>0</v>
      </c>
      <c r="CA205" s="11"/>
      <c r="CB205" s="12" t="e">
        <f t="shared" si="4320"/>
        <v>#DIV/0!</v>
      </c>
      <c r="CC205" s="11"/>
      <c r="CD205" s="12" t="e">
        <f t="shared" si="4321"/>
        <v>#DIV/0!</v>
      </c>
      <c r="CE205" s="13"/>
      <c r="CF205" s="11"/>
      <c r="CG205" s="11"/>
      <c r="CH205" s="14"/>
      <c r="CI205" s="10"/>
      <c r="CJ205" s="11"/>
      <c r="CK205" s="74">
        <f t="shared" si="4377"/>
        <v>0</v>
      </c>
      <c r="CL205" s="74">
        <f t="shared" si="4377"/>
        <v>0</v>
      </c>
      <c r="CM205" s="11"/>
      <c r="CN205" s="12" t="e">
        <f t="shared" si="4323"/>
        <v>#DIV/0!</v>
      </c>
      <c r="CO205" s="11"/>
      <c r="CP205" s="12" t="e">
        <f t="shared" si="4324"/>
        <v>#DIV/0!</v>
      </c>
      <c r="CQ205" s="13"/>
      <c r="CR205" s="11"/>
      <c r="CS205" s="11"/>
      <c r="CT205" s="14"/>
      <c r="CU205" s="10"/>
      <c r="CV205" s="11"/>
      <c r="CW205" s="74">
        <f t="shared" si="4378"/>
        <v>0</v>
      </c>
      <c r="CX205" s="74">
        <f t="shared" si="4378"/>
        <v>0</v>
      </c>
      <c r="CY205" s="11"/>
      <c r="CZ205" s="12" t="e">
        <f t="shared" si="4326"/>
        <v>#DIV/0!</v>
      </c>
      <c r="DA205" s="11"/>
      <c r="DB205" s="12" t="e">
        <f t="shared" si="4327"/>
        <v>#DIV/0!</v>
      </c>
      <c r="DC205" s="13"/>
      <c r="DD205" s="11"/>
      <c r="DE205" s="11"/>
      <c r="DF205" s="14"/>
      <c r="DG205" s="10"/>
      <c r="DH205" s="11"/>
      <c r="DI205" s="74">
        <f t="shared" si="4379"/>
        <v>0</v>
      </c>
      <c r="DJ205" s="74">
        <f t="shared" si="4379"/>
        <v>0</v>
      </c>
      <c r="DK205" s="11"/>
      <c r="DL205" s="12" t="e">
        <f t="shared" si="4329"/>
        <v>#DIV/0!</v>
      </c>
      <c r="DM205" s="11"/>
      <c r="DN205" s="12" t="e">
        <f t="shared" si="4330"/>
        <v>#DIV/0!</v>
      </c>
      <c r="DO205" s="13"/>
      <c r="DP205" s="11"/>
      <c r="DQ205" s="11"/>
      <c r="DR205" s="14"/>
      <c r="DS205" s="10"/>
      <c r="DT205" s="11"/>
      <c r="DU205" s="74">
        <f t="shared" si="4380"/>
        <v>0</v>
      </c>
      <c r="DV205" s="74">
        <f t="shared" si="4380"/>
        <v>0</v>
      </c>
      <c r="DW205" s="11"/>
      <c r="DX205" s="12" t="e">
        <f t="shared" si="4332"/>
        <v>#DIV/0!</v>
      </c>
      <c r="DY205" s="11"/>
      <c r="DZ205" s="12" t="e">
        <f t="shared" si="4333"/>
        <v>#DIV/0!</v>
      </c>
      <c r="EA205" s="13"/>
      <c r="EB205" s="11"/>
      <c r="EC205" s="11"/>
      <c r="ED205" s="14"/>
      <c r="EE205" s="10"/>
      <c r="EF205" s="11"/>
      <c r="EG205" s="74">
        <f t="shared" si="4381"/>
        <v>0</v>
      </c>
      <c r="EH205" s="74">
        <f t="shared" si="4381"/>
        <v>0</v>
      </c>
      <c r="EI205" s="11"/>
      <c r="EJ205" s="12" t="e">
        <f t="shared" si="4335"/>
        <v>#DIV/0!</v>
      </c>
      <c r="EK205" s="11"/>
      <c r="EL205" s="12" t="e">
        <f t="shared" si="4336"/>
        <v>#DIV/0!</v>
      </c>
      <c r="EM205" s="13"/>
      <c r="EN205" s="11"/>
      <c r="EO205" s="11"/>
      <c r="EP205" s="14"/>
      <c r="EQ205" s="10"/>
      <c r="ER205" s="11"/>
      <c r="ES205" s="74">
        <f t="shared" si="4382"/>
        <v>0</v>
      </c>
      <c r="ET205" s="74">
        <f t="shared" si="4382"/>
        <v>0</v>
      </c>
      <c r="EU205" s="11"/>
      <c r="EV205" s="12" t="e">
        <f t="shared" si="4338"/>
        <v>#DIV/0!</v>
      </c>
      <c r="EW205" s="11"/>
      <c r="EX205" s="12" t="e">
        <f t="shared" si="4339"/>
        <v>#DIV/0!</v>
      </c>
      <c r="EY205" s="13"/>
      <c r="EZ205" s="11"/>
      <c r="FA205" s="11"/>
      <c r="FB205" s="14"/>
      <c r="FC205" s="10"/>
      <c r="FD205" s="11"/>
      <c r="FE205" s="74">
        <f t="shared" si="4383"/>
        <v>0</v>
      </c>
      <c r="FF205" s="74">
        <f t="shared" si="4383"/>
        <v>0</v>
      </c>
      <c r="FG205" s="11"/>
      <c r="FH205" s="12" t="e">
        <f t="shared" si="4341"/>
        <v>#DIV/0!</v>
      </c>
      <c r="FI205" s="11"/>
      <c r="FJ205" s="12" t="e">
        <f t="shared" si="4342"/>
        <v>#DIV/0!</v>
      </c>
      <c r="FK205" s="13"/>
      <c r="FL205" s="11"/>
      <c r="FM205" s="11"/>
      <c r="FN205" s="14"/>
      <c r="FO205" s="10"/>
      <c r="FP205" s="11"/>
      <c r="FQ205" s="74">
        <f t="shared" si="4384"/>
        <v>0</v>
      </c>
      <c r="FR205" s="74">
        <f t="shared" si="4384"/>
        <v>0</v>
      </c>
      <c r="FS205" s="11"/>
      <c r="FT205" s="12" t="e">
        <f t="shared" si="4344"/>
        <v>#DIV/0!</v>
      </c>
      <c r="FU205" s="11"/>
      <c r="FV205" s="12" t="e">
        <f t="shared" si="4345"/>
        <v>#DIV/0!</v>
      </c>
      <c r="FW205" s="13"/>
      <c r="FX205" s="11"/>
      <c r="FY205" s="11"/>
      <c r="FZ205" s="14"/>
      <c r="GA205" s="10"/>
      <c r="GB205" s="11"/>
      <c r="GC205" s="74">
        <f t="shared" si="4385"/>
        <v>0</v>
      </c>
      <c r="GD205" s="74">
        <f t="shared" si="4385"/>
        <v>0</v>
      </c>
      <c r="GE205" s="11"/>
      <c r="GF205" s="12" t="e">
        <f t="shared" si="4347"/>
        <v>#DIV/0!</v>
      </c>
      <c r="GG205" s="11"/>
      <c r="GH205" s="12" t="e">
        <f t="shared" si="4348"/>
        <v>#DIV/0!</v>
      </c>
      <c r="GI205" s="13"/>
      <c r="GJ205" s="11"/>
      <c r="GK205" s="11"/>
      <c r="GL205" s="14"/>
      <c r="GM205" s="10"/>
      <c r="GN205" s="11"/>
      <c r="GO205" s="74">
        <f t="shared" si="4386"/>
        <v>0</v>
      </c>
      <c r="GP205" s="74">
        <f t="shared" si="4386"/>
        <v>0</v>
      </c>
      <c r="GQ205" s="11"/>
      <c r="GR205" s="12" t="e">
        <f t="shared" si="4350"/>
        <v>#DIV/0!</v>
      </c>
      <c r="GS205" s="11"/>
      <c r="GT205" s="12" t="e">
        <f t="shared" si="4351"/>
        <v>#DIV/0!</v>
      </c>
      <c r="GU205" s="13"/>
      <c r="GV205" s="11"/>
      <c r="GW205" s="11"/>
      <c r="GX205" s="14"/>
      <c r="GY205" s="10"/>
      <c r="GZ205" s="11"/>
      <c r="HA205" s="74">
        <f t="shared" si="4387"/>
        <v>0</v>
      </c>
      <c r="HB205" s="74">
        <f t="shared" si="4387"/>
        <v>0</v>
      </c>
      <c r="HC205" s="11"/>
      <c r="HD205" s="12" t="e">
        <f t="shared" si="4353"/>
        <v>#DIV/0!</v>
      </c>
      <c r="HE205" s="11"/>
      <c r="HF205" s="12" t="e">
        <f t="shared" si="4354"/>
        <v>#DIV/0!</v>
      </c>
      <c r="HG205" s="13"/>
      <c r="HH205" s="11"/>
      <c r="HI205" s="11"/>
      <c r="HJ205" s="14"/>
      <c r="HK205" s="10">
        <f t="shared" si="4355"/>
        <v>4</v>
      </c>
      <c r="HL205" s="11">
        <f t="shared" si="4356"/>
        <v>0</v>
      </c>
      <c r="HM205" s="11">
        <f t="shared" si="4357"/>
        <v>3095</v>
      </c>
      <c r="HN205" s="11">
        <f t="shared" si="4358"/>
        <v>234</v>
      </c>
      <c r="HO205" s="11">
        <f t="shared" si="4359"/>
        <v>1399</v>
      </c>
      <c r="HP205" s="202">
        <f t="shared" si="4360"/>
        <v>0.45201938610662357</v>
      </c>
      <c r="HQ205" s="15">
        <f t="shared" si="4361"/>
        <v>134</v>
      </c>
      <c r="HR205" s="12">
        <f t="shared" si="4362"/>
        <v>9.5782701929949962E-2</v>
      </c>
      <c r="HS205" s="16">
        <v>70</v>
      </c>
      <c r="HT205" s="17">
        <v>1206</v>
      </c>
      <c r="HU205" s="16">
        <f t="shared" si="4363"/>
        <v>86.204431736954973</v>
      </c>
      <c r="HV205" s="15"/>
      <c r="HW205" s="14"/>
    </row>
    <row r="206" spans="1:231" ht="18.75" x14ac:dyDescent="0.25">
      <c r="A206" s="211"/>
      <c r="B206" s="41">
        <f t="shared" si="3212"/>
        <v>44662</v>
      </c>
      <c r="C206" s="10"/>
      <c r="D206" s="11"/>
      <c r="E206" s="74">
        <f t="shared" si="4364"/>
        <v>589</v>
      </c>
      <c r="F206" s="74">
        <f t="shared" si="4365"/>
        <v>44</v>
      </c>
      <c r="G206" s="11">
        <v>295</v>
      </c>
      <c r="H206" s="12">
        <f t="shared" si="4297"/>
        <v>0.54329371816638372</v>
      </c>
      <c r="I206" s="11">
        <v>25</v>
      </c>
      <c r="J206" s="12">
        <f t="shared" si="4298"/>
        <v>7.8125E-2</v>
      </c>
      <c r="K206" s="11"/>
      <c r="L206" s="11"/>
      <c r="M206" s="18"/>
      <c r="N206" s="20"/>
      <c r="O206" s="10">
        <v>1</v>
      </c>
      <c r="P206" s="11"/>
      <c r="Q206" s="74">
        <f t="shared" si="4366"/>
        <v>540</v>
      </c>
      <c r="R206" s="74">
        <f t="shared" si="4367"/>
        <v>41</v>
      </c>
      <c r="S206" s="11">
        <v>237</v>
      </c>
      <c r="T206" s="12">
        <f t="shared" si="4301"/>
        <v>0.47407407407407409</v>
      </c>
      <c r="U206" s="11">
        <v>19</v>
      </c>
      <c r="V206" s="12">
        <f t="shared" si="4302"/>
        <v>7.421875E-2</v>
      </c>
      <c r="W206" s="11"/>
      <c r="X206" s="11"/>
      <c r="Y206" s="18"/>
      <c r="Z206" s="20"/>
      <c r="AA206" s="10"/>
      <c r="AB206" s="11"/>
      <c r="AC206" s="74">
        <f t="shared" si="4368"/>
        <v>562</v>
      </c>
      <c r="AD206" s="74">
        <f t="shared" si="4369"/>
        <v>43</v>
      </c>
      <c r="AE206" s="11">
        <v>191</v>
      </c>
      <c r="AF206" s="12">
        <f t="shared" si="4305"/>
        <v>0.38078291814946619</v>
      </c>
      <c r="AG206" s="11">
        <v>23</v>
      </c>
      <c r="AH206" s="12">
        <f t="shared" si="4306"/>
        <v>0.10747663551401869</v>
      </c>
      <c r="AI206" s="11"/>
      <c r="AJ206" s="11"/>
      <c r="AK206" s="18"/>
      <c r="AL206" s="20"/>
      <c r="AM206" s="10">
        <v>1</v>
      </c>
      <c r="AN206" s="11"/>
      <c r="AO206" s="74">
        <f t="shared" si="4370"/>
        <v>184</v>
      </c>
      <c r="AP206" s="74">
        <f t="shared" si="4371"/>
        <v>14</v>
      </c>
      <c r="AQ206" s="11">
        <v>68</v>
      </c>
      <c r="AR206" s="12">
        <f t="shared" si="4309"/>
        <v>0.40217391304347827</v>
      </c>
      <c r="AS206" s="11">
        <v>6</v>
      </c>
      <c r="AT206" s="12">
        <f t="shared" si="4310"/>
        <v>8.1081081081081086E-2</v>
      </c>
      <c r="AU206" s="11"/>
      <c r="AV206" s="11"/>
      <c r="AW206" s="18"/>
      <c r="AX206" s="20"/>
      <c r="AY206" s="10">
        <v>1</v>
      </c>
      <c r="AZ206" s="11"/>
      <c r="BA206" s="74">
        <f t="shared" si="4372"/>
        <v>611</v>
      </c>
      <c r="BB206" s="74">
        <f t="shared" si="4373"/>
        <v>46</v>
      </c>
      <c r="BC206" s="11">
        <v>250</v>
      </c>
      <c r="BD206" s="12">
        <f t="shared" si="4313"/>
        <v>0.44353518821603927</v>
      </c>
      <c r="BE206" s="11">
        <v>21</v>
      </c>
      <c r="BF206" s="12">
        <f t="shared" si="4314"/>
        <v>7.7490774907749083E-2</v>
      </c>
      <c r="BG206" s="11"/>
      <c r="BH206" s="11"/>
      <c r="BI206" s="18"/>
      <c r="BJ206" s="20"/>
      <c r="BK206" s="10">
        <v>1</v>
      </c>
      <c r="BL206" s="11"/>
      <c r="BM206" s="74">
        <f t="shared" si="4374"/>
        <v>605</v>
      </c>
      <c r="BN206" s="74">
        <f t="shared" si="4375"/>
        <v>46</v>
      </c>
      <c r="BO206" s="11">
        <v>221</v>
      </c>
      <c r="BP206" s="12">
        <f t="shared" si="4317"/>
        <v>0.40165289256198344</v>
      </c>
      <c r="BQ206" s="11">
        <v>22</v>
      </c>
      <c r="BR206" s="12">
        <f t="shared" si="4318"/>
        <v>9.0534979423868317E-2</v>
      </c>
      <c r="BS206" s="11"/>
      <c r="BT206" s="11"/>
      <c r="BU206" s="18"/>
      <c r="BV206" s="20"/>
      <c r="BW206" s="10"/>
      <c r="BX206" s="11"/>
      <c r="BY206" s="74">
        <f t="shared" si="4376"/>
        <v>0</v>
      </c>
      <c r="BZ206" s="74">
        <f t="shared" si="4376"/>
        <v>0</v>
      </c>
      <c r="CA206" s="11"/>
      <c r="CB206" s="12" t="e">
        <f t="shared" si="4320"/>
        <v>#DIV/0!</v>
      </c>
      <c r="CC206" s="11"/>
      <c r="CD206" s="12" t="e">
        <f t="shared" si="4321"/>
        <v>#DIV/0!</v>
      </c>
      <c r="CE206" s="11"/>
      <c r="CF206" s="11"/>
      <c r="CG206" s="18"/>
      <c r="CH206" s="20"/>
      <c r="CI206" s="10"/>
      <c r="CJ206" s="11"/>
      <c r="CK206" s="74">
        <f t="shared" si="4377"/>
        <v>0</v>
      </c>
      <c r="CL206" s="74">
        <f t="shared" si="4377"/>
        <v>0</v>
      </c>
      <c r="CM206" s="11"/>
      <c r="CN206" s="12" t="e">
        <f t="shared" si="4323"/>
        <v>#DIV/0!</v>
      </c>
      <c r="CO206" s="11"/>
      <c r="CP206" s="12" t="e">
        <f t="shared" si="4324"/>
        <v>#DIV/0!</v>
      </c>
      <c r="CQ206" s="11"/>
      <c r="CR206" s="11"/>
      <c r="CS206" s="18"/>
      <c r="CT206" s="20"/>
      <c r="CU206" s="10"/>
      <c r="CV206" s="11"/>
      <c r="CW206" s="74">
        <f t="shared" si="4378"/>
        <v>0</v>
      </c>
      <c r="CX206" s="74">
        <f t="shared" si="4378"/>
        <v>0</v>
      </c>
      <c r="CY206" s="11"/>
      <c r="CZ206" s="12" t="e">
        <f t="shared" si="4326"/>
        <v>#DIV/0!</v>
      </c>
      <c r="DA206" s="11"/>
      <c r="DB206" s="12" t="e">
        <f t="shared" si="4327"/>
        <v>#DIV/0!</v>
      </c>
      <c r="DC206" s="11"/>
      <c r="DD206" s="11"/>
      <c r="DE206" s="18"/>
      <c r="DF206" s="20"/>
      <c r="DG206" s="10"/>
      <c r="DH206" s="11"/>
      <c r="DI206" s="74">
        <f t="shared" si="4379"/>
        <v>0</v>
      </c>
      <c r="DJ206" s="74">
        <f t="shared" si="4379"/>
        <v>0</v>
      </c>
      <c r="DK206" s="11"/>
      <c r="DL206" s="12" t="e">
        <f t="shared" si="4329"/>
        <v>#DIV/0!</v>
      </c>
      <c r="DM206" s="11"/>
      <c r="DN206" s="12" t="e">
        <f t="shared" si="4330"/>
        <v>#DIV/0!</v>
      </c>
      <c r="DO206" s="11"/>
      <c r="DP206" s="11"/>
      <c r="DQ206" s="18"/>
      <c r="DR206" s="20"/>
      <c r="DS206" s="10"/>
      <c r="DT206" s="11"/>
      <c r="DU206" s="74">
        <f t="shared" si="4380"/>
        <v>0</v>
      </c>
      <c r="DV206" s="74">
        <f t="shared" si="4380"/>
        <v>0</v>
      </c>
      <c r="DW206" s="11"/>
      <c r="DX206" s="12" t="e">
        <f t="shared" si="4332"/>
        <v>#DIV/0!</v>
      </c>
      <c r="DY206" s="11"/>
      <c r="DZ206" s="12" t="e">
        <f t="shared" si="4333"/>
        <v>#DIV/0!</v>
      </c>
      <c r="EA206" s="11"/>
      <c r="EB206" s="11"/>
      <c r="EC206" s="18"/>
      <c r="ED206" s="20"/>
      <c r="EE206" s="10"/>
      <c r="EF206" s="11"/>
      <c r="EG206" s="74">
        <f t="shared" si="4381"/>
        <v>0</v>
      </c>
      <c r="EH206" s="74">
        <f t="shared" si="4381"/>
        <v>0</v>
      </c>
      <c r="EI206" s="11"/>
      <c r="EJ206" s="12" t="e">
        <f t="shared" si="4335"/>
        <v>#DIV/0!</v>
      </c>
      <c r="EK206" s="11"/>
      <c r="EL206" s="12" t="e">
        <f t="shared" si="4336"/>
        <v>#DIV/0!</v>
      </c>
      <c r="EM206" s="11"/>
      <c r="EN206" s="11"/>
      <c r="EO206" s="18"/>
      <c r="EP206" s="20"/>
      <c r="EQ206" s="10"/>
      <c r="ER206" s="11"/>
      <c r="ES206" s="74">
        <f t="shared" si="4382"/>
        <v>0</v>
      </c>
      <c r="ET206" s="74">
        <f t="shared" si="4382"/>
        <v>0</v>
      </c>
      <c r="EU206" s="11"/>
      <c r="EV206" s="12" t="e">
        <f t="shared" si="4338"/>
        <v>#DIV/0!</v>
      </c>
      <c r="EW206" s="11"/>
      <c r="EX206" s="12" t="e">
        <f t="shared" si="4339"/>
        <v>#DIV/0!</v>
      </c>
      <c r="EY206" s="11"/>
      <c r="EZ206" s="11"/>
      <c r="FA206" s="18"/>
      <c r="FB206" s="20"/>
      <c r="FC206" s="10"/>
      <c r="FD206" s="11"/>
      <c r="FE206" s="74">
        <f t="shared" si="4383"/>
        <v>0</v>
      </c>
      <c r="FF206" s="74">
        <f t="shared" si="4383"/>
        <v>0</v>
      </c>
      <c r="FG206" s="11"/>
      <c r="FH206" s="12" t="e">
        <f t="shared" si="4341"/>
        <v>#DIV/0!</v>
      </c>
      <c r="FI206" s="11"/>
      <c r="FJ206" s="12" t="e">
        <f t="shared" si="4342"/>
        <v>#DIV/0!</v>
      </c>
      <c r="FK206" s="11"/>
      <c r="FL206" s="11"/>
      <c r="FM206" s="18"/>
      <c r="FN206" s="20"/>
      <c r="FO206" s="10"/>
      <c r="FP206" s="11"/>
      <c r="FQ206" s="74">
        <f t="shared" si="4384"/>
        <v>0</v>
      </c>
      <c r="FR206" s="74">
        <f t="shared" si="4384"/>
        <v>0</v>
      </c>
      <c r="FS206" s="11"/>
      <c r="FT206" s="12" t="e">
        <f t="shared" si="4344"/>
        <v>#DIV/0!</v>
      </c>
      <c r="FU206" s="11"/>
      <c r="FV206" s="12" t="e">
        <f t="shared" si="4345"/>
        <v>#DIV/0!</v>
      </c>
      <c r="FW206" s="11"/>
      <c r="FX206" s="11"/>
      <c r="FY206" s="18"/>
      <c r="FZ206" s="20"/>
      <c r="GA206" s="10"/>
      <c r="GB206" s="11"/>
      <c r="GC206" s="74">
        <f t="shared" si="4385"/>
        <v>0</v>
      </c>
      <c r="GD206" s="74">
        <f t="shared" si="4385"/>
        <v>0</v>
      </c>
      <c r="GE206" s="11"/>
      <c r="GF206" s="12" t="e">
        <f t="shared" si="4347"/>
        <v>#DIV/0!</v>
      </c>
      <c r="GG206" s="11"/>
      <c r="GH206" s="12" t="e">
        <f t="shared" si="4348"/>
        <v>#DIV/0!</v>
      </c>
      <c r="GI206" s="11"/>
      <c r="GJ206" s="11"/>
      <c r="GK206" s="18"/>
      <c r="GL206" s="20"/>
      <c r="GM206" s="10"/>
      <c r="GN206" s="11"/>
      <c r="GO206" s="74">
        <f t="shared" si="4386"/>
        <v>0</v>
      </c>
      <c r="GP206" s="74">
        <f t="shared" si="4386"/>
        <v>0</v>
      </c>
      <c r="GQ206" s="11"/>
      <c r="GR206" s="12" t="e">
        <f t="shared" si="4350"/>
        <v>#DIV/0!</v>
      </c>
      <c r="GS206" s="11"/>
      <c r="GT206" s="12" t="e">
        <f t="shared" si="4351"/>
        <v>#DIV/0!</v>
      </c>
      <c r="GU206" s="11"/>
      <c r="GV206" s="11"/>
      <c r="GW206" s="18"/>
      <c r="GX206" s="20"/>
      <c r="GY206" s="10"/>
      <c r="GZ206" s="11"/>
      <c r="HA206" s="74">
        <f t="shared" si="4387"/>
        <v>0</v>
      </c>
      <c r="HB206" s="74">
        <f t="shared" si="4387"/>
        <v>0</v>
      </c>
      <c r="HC206" s="11"/>
      <c r="HD206" s="12" t="e">
        <f t="shared" si="4353"/>
        <v>#DIV/0!</v>
      </c>
      <c r="HE206" s="11"/>
      <c r="HF206" s="12" t="e">
        <f t="shared" si="4354"/>
        <v>#DIV/0!</v>
      </c>
      <c r="HG206" s="11"/>
      <c r="HH206" s="11"/>
      <c r="HI206" s="18"/>
      <c r="HJ206" s="20"/>
      <c r="HK206" s="10">
        <f t="shared" si="4355"/>
        <v>4</v>
      </c>
      <c r="HL206" s="11">
        <f t="shared" si="4356"/>
        <v>0</v>
      </c>
      <c r="HM206" s="11">
        <f t="shared" si="4357"/>
        <v>3091</v>
      </c>
      <c r="HN206" s="11">
        <f t="shared" si="4358"/>
        <v>234</v>
      </c>
      <c r="HO206" s="11">
        <f t="shared" si="4359"/>
        <v>1378</v>
      </c>
      <c r="HP206" s="202">
        <f t="shared" si="4360"/>
        <v>0.44581041734066645</v>
      </c>
      <c r="HQ206" s="15">
        <f t="shared" si="4361"/>
        <v>116</v>
      </c>
      <c r="HR206" s="12">
        <f t="shared" si="4362"/>
        <v>8.4179970972423801E-2</v>
      </c>
      <c r="HS206" s="16">
        <v>70.2</v>
      </c>
      <c r="HT206" s="17">
        <v>1209</v>
      </c>
      <c r="HU206" s="16">
        <f t="shared" si="4363"/>
        <v>87.735849056603783</v>
      </c>
      <c r="HV206" s="18"/>
      <c r="HW206" s="20"/>
    </row>
    <row r="207" spans="1:231" ht="18.75" x14ac:dyDescent="0.25">
      <c r="A207" s="211"/>
      <c r="B207" s="41">
        <f t="shared" si="3212"/>
        <v>44663</v>
      </c>
      <c r="C207" s="10"/>
      <c r="D207" s="11"/>
      <c r="E207" s="74">
        <f t="shared" si="4364"/>
        <v>589</v>
      </c>
      <c r="F207" s="74">
        <f t="shared" si="4365"/>
        <v>44</v>
      </c>
      <c r="G207" s="11">
        <v>290</v>
      </c>
      <c r="H207" s="12">
        <f t="shared" si="4297"/>
        <v>0.55008488964346347</v>
      </c>
      <c r="I207" s="11">
        <v>34</v>
      </c>
      <c r="J207" s="12">
        <f t="shared" si="4298"/>
        <v>0.10493827160493827</v>
      </c>
      <c r="K207" s="13"/>
      <c r="L207" s="13"/>
      <c r="M207" s="25"/>
      <c r="N207" s="38">
        <v>4600</v>
      </c>
      <c r="O207" s="10">
        <v>1</v>
      </c>
      <c r="P207" s="11"/>
      <c r="Q207" s="74">
        <f t="shared" si="4366"/>
        <v>539</v>
      </c>
      <c r="R207" s="74">
        <f t="shared" si="4367"/>
        <v>41</v>
      </c>
      <c r="S207" s="11">
        <v>291</v>
      </c>
      <c r="T207" s="12">
        <f t="shared" si="4301"/>
        <v>0.56400742115027824</v>
      </c>
      <c r="U207" s="11">
        <v>13</v>
      </c>
      <c r="V207" s="12">
        <f t="shared" si="4302"/>
        <v>4.2763157894736843E-2</v>
      </c>
      <c r="W207" s="13"/>
      <c r="X207" s="13"/>
      <c r="Y207" s="25"/>
      <c r="Z207" s="38">
        <v>4600</v>
      </c>
      <c r="AA207" s="10">
        <v>1</v>
      </c>
      <c r="AB207" s="11"/>
      <c r="AC207" s="74">
        <f t="shared" si="4368"/>
        <v>561</v>
      </c>
      <c r="AD207" s="74">
        <f t="shared" si="4369"/>
        <v>43</v>
      </c>
      <c r="AE207" s="11">
        <v>214</v>
      </c>
      <c r="AF207" s="12">
        <f t="shared" si="4305"/>
        <v>0.42780748663101603</v>
      </c>
      <c r="AG207" s="11">
        <v>26</v>
      </c>
      <c r="AH207" s="12">
        <f t="shared" si="4306"/>
        <v>0.10833333333333334</v>
      </c>
      <c r="AI207" s="13"/>
      <c r="AJ207" s="13"/>
      <c r="AK207" s="25"/>
      <c r="AL207" s="38">
        <v>4600</v>
      </c>
      <c r="AM207" s="10"/>
      <c r="AN207" s="11"/>
      <c r="AO207" s="74">
        <f t="shared" si="4370"/>
        <v>184</v>
      </c>
      <c r="AP207" s="74">
        <f t="shared" si="4371"/>
        <v>14</v>
      </c>
      <c r="AQ207" s="11">
        <v>63</v>
      </c>
      <c r="AR207" s="12">
        <f t="shared" si="4309"/>
        <v>0.39673913043478259</v>
      </c>
      <c r="AS207" s="11">
        <v>10</v>
      </c>
      <c r="AT207" s="12">
        <f t="shared" si="4310"/>
        <v>0.13698630136986301</v>
      </c>
      <c r="AU207" s="13"/>
      <c r="AV207" s="13"/>
      <c r="AW207" s="25"/>
      <c r="AX207" s="38">
        <v>4600</v>
      </c>
      <c r="AY207" s="10">
        <v>1</v>
      </c>
      <c r="AZ207" s="11"/>
      <c r="BA207" s="74">
        <f t="shared" si="4372"/>
        <v>610</v>
      </c>
      <c r="BB207" s="74">
        <f t="shared" si="4373"/>
        <v>46</v>
      </c>
      <c r="BC207" s="11">
        <v>272</v>
      </c>
      <c r="BD207" s="12">
        <f t="shared" si="4313"/>
        <v>0.48360655737704916</v>
      </c>
      <c r="BE207" s="11">
        <v>23</v>
      </c>
      <c r="BF207" s="12">
        <f t="shared" si="4314"/>
        <v>7.796610169491526E-2</v>
      </c>
      <c r="BG207" s="13"/>
      <c r="BH207" s="13"/>
      <c r="BI207" s="25"/>
      <c r="BJ207" s="38">
        <v>4600</v>
      </c>
      <c r="BK207" s="10"/>
      <c r="BL207" s="11"/>
      <c r="BM207" s="74">
        <f t="shared" si="4374"/>
        <v>605</v>
      </c>
      <c r="BN207" s="74">
        <f t="shared" si="4375"/>
        <v>46</v>
      </c>
      <c r="BO207" s="11">
        <v>192</v>
      </c>
      <c r="BP207" s="12">
        <f t="shared" si="4317"/>
        <v>0.36363636363636365</v>
      </c>
      <c r="BQ207" s="11">
        <v>28</v>
      </c>
      <c r="BR207" s="12">
        <f t="shared" si="4318"/>
        <v>0.12727272727272726</v>
      </c>
      <c r="BS207" s="13"/>
      <c r="BT207" s="13"/>
      <c r="BU207" s="25"/>
      <c r="BV207" s="38">
        <v>4600</v>
      </c>
      <c r="BW207" s="10"/>
      <c r="BX207" s="11"/>
      <c r="BY207" s="74">
        <f t="shared" si="4376"/>
        <v>0</v>
      </c>
      <c r="BZ207" s="74">
        <f t="shared" si="4376"/>
        <v>0</v>
      </c>
      <c r="CA207" s="11"/>
      <c r="CB207" s="12" t="e">
        <f t="shared" si="4320"/>
        <v>#DIV/0!</v>
      </c>
      <c r="CC207" s="11"/>
      <c r="CD207" s="12" t="e">
        <f t="shared" si="4321"/>
        <v>#DIV/0!</v>
      </c>
      <c r="CE207" s="13"/>
      <c r="CF207" s="13"/>
      <c r="CG207" s="25"/>
      <c r="CH207" s="38"/>
      <c r="CI207" s="10"/>
      <c r="CJ207" s="11"/>
      <c r="CK207" s="74">
        <f t="shared" si="4377"/>
        <v>0</v>
      </c>
      <c r="CL207" s="74">
        <f t="shared" si="4377"/>
        <v>0</v>
      </c>
      <c r="CM207" s="11"/>
      <c r="CN207" s="12" t="e">
        <f t="shared" si="4323"/>
        <v>#DIV/0!</v>
      </c>
      <c r="CO207" s="11"/>
      <c r="CP207" s="12" t="e">
        <f t="shared" si="4324"/>
        <v>#DIV/0!</v>
      </c>
      <c r="CQ207" s="13"/>
      <c r="CR207" s="13"/>
      <c r="CS207" s="25"/>
      <c r="CT207" s="38"/>
      <c r="CU207" s="10"/>
      <c r="CV207" s="11"/>
      <c r="CW207" s="74">
        <f t="shared" si="4378"/>
        <v>0</v>
      </c>
      <c r="CX207" s="74">
        <f t="shared" si="4378"/>
        <v>0</v>
      </c>
      <c r="CY207" s="11"/>
      <c r="CZ207" s="12" t="e">
        <f t="shared" si="4326"/>
        <v>#DIV/0!</v>
      </c>
      <c r="DA207" s="11"/>
      <c r="DB207" s="12" t="e">
        <f t="shared" si="4327"/>
        <v>#DIV/0!</v>
      </c>
      <c r="DC207" s="13"/>
      <c r="DD207" s="13"/>
      <c r="DE207" s="25"/>
      <c r="DF207" s="38"/>
      <c r="DG207" s="10"/>
      <c r="DH207" s="11"/>
      <c r="DI207" s="74">
        <f t="shared" si="4379"/>
        <v>0</v>
      </c>
      <c r="DJ207" s="74">
        <f t="shared" si="4379"/>
        <v>0</v>
      </c>
      <c r="DK207" s="11"/>
      <c r="DL207" s="12" t="e">
        <f t="shared" si="4329"/>
        <v>#DIV/0!</v>
      </c>
      <c r="DM207" s="11"/>
      <c r="DN207" s="12" t="e">
        <f t="shared" si="4330"/>
        <v>#DIV/0!</v>
      </c>
      <c r="DO207" s="13"/>
      <c r="DP207" s="13"/>
      <c r="DQ207" s="25"/>
      <c r="DR207" s="38"/>
      <c r="DS207" s="10"/>
      <c r="DT207" s="11"/>
      <c r="DU207" s="74">
        <f t="shared" si="4380"/>
        <v>0</v>
      </c>
      <c r="DV207" s="74">
        <f t="shared" si="4380"/>
        <v>0</v>
      </c>
      <c r="DW207" s="11"/>
      <c r="DX207" s="12" t="e">
        <f t="shared" si="4332"/>
        <v>#DIV/0!</v>
      </c>
      <c r="DY207" s="11"/>
      <c r="DZ207" s="12" t="e">
        <f t="shared" si="4333"/>
        <v>#DIV/0!</v>
      </c>
      <c r="EA207" s="13"/>
      <c r="EB207" s="13"/>
      <c r="EC207" s="25"/>
      <c r="ED207" s="38"/>
      <c r="EE207" s="10"/>
      <c r="EF207" s="11"/>
      <c r="EG207" s="74">
        <f t="shared" si="4381"/>
        <v>0</v>
      </c>
      <c r="EH207" s="74">
        <f t="shared" si="4381"/>
        <v>0</v>
      </c>
      <c r="EI207" s="11"/>
      <c r="EJ207" s="12" t="e">
        <f t="shared" si="4335"/>
        <v>#DIV/0!</v>
      </c>
      <c r="EK207" s="11"/>
      <c r="EL207" s="12" t="e">
        <f t="shared" si="4336"/>
        <v>#DIV/0!</v>
      </c>
      <c r="EM207" s="13"/>
      <c r="EN207" s="13"/>
      <c r="EO207" s="25"/>
      <c r="EP207" s="38"/>
      <c r="EQ207" s="10"/>
      <c r="ER207" s="11"/>
      <c r="ES207" s="74">
        <f t="shared" si="4382"/>
        <v>0</v>
      </c>
      <c r="ET207" s="74">
        <f t="shared" si="4382"/>
        <v>0</v>
      </c>
      <c r="EU207" s="11"/>
      <c r="EV207" s="12" t="e">
        <f t="shared" si="4338"/>
        <v>#DIV/0!</v>
      </c>
      <c r="EW207" s="11"/>
      <c r="EX207" s="12" t="e">
        <f t="shared" si="4339"/>
        <v>#DIV/0!</v>
      </c>
      <c r="EY207" s="13"/>
      <c r="EZ207" s="13"/>
      <c r="FA207" s="25"/>
      <c r="FB207" s="38"/>
      <c r="FC207" s="10"/>
      <c r="FD207" s="11"/>
      <c r="FE207" s="74">
        <f t="shared" si="4383"/>
        <v>0</v>
      </c>
      <c r="FF207" s="74">
        <f t="shared" si="4383"/>
        <v>0</v>
      </c>
      <c r="FG207" s="11"/>
      <c r="FH207" s="12" t="e">
        <f t="shared" si="4341"/>
        <v>#DIV/0!</v>
      </c>
      <c r="FI207" s="11"/>
      <c r="FJ207" s="12" t="e">
        <f t="shared" si="4342"/>
        <v>#DIV/0!</v>
      </c>
      <c r="FK207" s="13"/>
      <c r="FL207" s="13"/>
      <c r="FM207" s="25"/>
      <c r="FN207" s="38"/>
      <c r="FO207" s="10"/>
      <c r="FP207" s="11"/>
      <c r="FQ207" s="74">
        <f t="shared" si="4384"/>
        <v>0</v>
      </c>
      <c r="FR207" s="74">
        <f t="shared" si="4384"/>
        <v>0</v>
      </c>
      <c r="FS207" s="11"/>
      <c r="FT207" s="12" t="e">
        <f t="shared" si="4344"/>
        <v>#DIV/0!</v>
      </c>
      <c r="FU207" s="11"/>
      <c r="FV207" s="12" t="e">
        <f t="shared" si="4345"/>
        <v>#DIV/0!</v>
      </c>
      <c r="FW207" s="13"/>
      <c r="FX207" s="13"/>
      <c r="FY207" s="25"/>
      <c r="FZ207" s="38"/>
      <c r="GA207" s="10"/>
      <c r="GB207" s="11"/>
      <c r="GC207" s="74">
        <f t="shared" si="4385"/>
        <v>0</v>
      </c>
      <c r="GD207" s="74">
        <f t="shared" si="4385"/>
        <v>0</v>
      </c>
      <c r="GE207" s="11"/>
      <c r="GF207" s="12" t="e">
        <f t="shared" si="4347"/>
        <v>#DIV/0!</v>
      </c>
      <c r="GG207" s="11"/>
      <c r="GH207" s="12" t="e">
        <f t="shared" si="4348"/>
        <v>#DIV/0!</v>
      </c>
      <c r="GI207" s="13"/>
      <c r="GJ207" s="13"/>
      <c r="GK207" s="25"/>
      <c r="GL207" s="38"/>
      <c r="GM207" s="10"/>
      <c r="GN207" s="11"/>
      <c r="GO207" s="74">
        <f t="shared" si="4386"/>
        <v>0</v>
      </c>
      <c r="GP207" s="74">
        <f t="shared" si="4386"/>
        <v>0</v>
      </c>
      <c r="GQ207" s="11"/>
      <c r="GR207" s="12" t="e">
        <f t="shared" si="4350"/>
        <v>#DIV/0!</v>
      </c>
      <c r="GS207" s="11"/>
      <c r="GT207" s="12" t="e">
        <f t="shared" si="4351"/>
        <v>#DIV/0!</v>
      </c>
      <c r="GU207" s="13"/>
      <c r="GV207" s="13"/>
      <c r="GW207" s="25"/>
      <c r="GX207" s="38"/>
      <c r="GY207" s="10"/>
      <c r="GZ207" s="11"/>
      <c r="HA207" s="74">
        <f t="shared" si="4387"/>
        <v>0</v>
      </c>
      <c r="HB207" s="74">
        <f t="shared" si="4387"/>
        <v>0</v>
      </c>
      <c r="HC207" s="11"/>
      <c r="HD207" s="12" t="e">
        <f t="shared" si="4353"/>
        <v>#DIV/0!</v>
      </c>
      <c r="HE207" s="11"/>
      <c r="HF207" s="12" t="e">
        <f t="shared" si="4354"/>
        <v>#DIV/0!</v>
      </c>
      <c r="HG207" s="13"/>
      <c r="HH207" s="13"/>
      <c r="HI207" s="25"/>
      <c r="HJ207" s="38"/>
      <c r="HK207" s="10">
        <f t="shared" si="4355"/>
        <v>3</v>
      </c>
      <c r="HL207" s="11">
        <f t="shared" si="4356"/>
        <v>0</v>
      </c>
      <c r="HM207" s="11">
        <f t="shared" si="4357"/>
        <v>3088</v>
      </c>
      <c r="HN207" s="11">
        <f t="shared" si="4358"/>
        <v>234</v>
      </c>
      <c r="HO207" s="11">
        <f t="shared" si="4359"/>
        <v>1456</v>
      </c>
      <c r="HP207" s="202">
        <f t="shared" si="4360"/>
        <v>0.47150259067357514</v>
      </c>
      <c r="HQ207" s="15">
        <f t="shared" si="4361"/>
        <v>134</v>
      </c>
      <c r="HR207" s="12">
        <f t="shared" si="4362"/>
        <v>9.2032967032967039E-2</v>
      </c>
      <c r="HS207" s="16">
        <v>72.3</v>
      </c>
      <c r="HT207" s="17">
        <v>1259</v>
      </c>
      <c r="HU207" s="16">
        <f t="shared" si="4363"/>
        <v>86.469780219780219</v>
      </c>
      <c r="HV207" s="23"/>
      <c r="HW207" s="22">
        <v>4600</v>
      </c>
    </row>
    <row r="208" spans="1:231" ht="18.75" x14ac:dyDescent="0.25">
      <c r="A208" s="211"/>
      <c r="B208" s="41">
        <f t="shared" si="3212"/>
        <v>44664</v>
      </c>
      <c r="C208" s="10">
        <v>1</v>
      </c>
      <c r="D208" s="11"/>
      <c r="E208" s="74">
        <f t="shared" si="4364"/>
        <v>588</v>
      </c>
      <c r="F208" s="74">
        <f t="shared" si="4365"/>
        <v>44</v>
      </c>
      <c r="G208" s="11">
        <v>284</v>
      </c>
      <c r="H208" s="12">
        <f t="shared" si="4297"/>
        <v>0.51700680272108845</v>
      </c>
      <c r="I208" s="11">
        <v>20</v>
      </c>
      <c r="J208" s="12">
        <f t="shared" si="4298"/>
        <v>6.5789473684210523E-2</v>
      </c>
      <c r="K208" s="13"/>
      <c r="L208" s="11"/>
      <c r="M208" s="25"/>
      <c r="N208" s="38">
        <v>4653.5714285714284</v>
      </c>
      <c r="O208" s="10"/>
      <c r="P208" s="11"/>
      <c r="Q208" s="74">
        <f t="shared" si="4366"/>
        <v>539</v>
      </c>
      <c r="R208" s="74">
        <f t="shared" si="4367"/>
        <v>41</v>
      </c>
      <c r="S208" s="11">
        <v>233</v>
      </c>
      <c r="T208" s="12">
        <f t="shared" si="4301"/>
        <v>0.46011131725417442</v>
      </c>
      <c r="U208" s="11">
        <v>15</v>
      </c>
      <c r="V208" s="12">
        <f t="shared" si="4302"/>
        <v>6.0483870967741937E-2</v>
      </c>
      <c r="W208" s="13"/>
      <c r="X208" s="11"/>
      <c r="Y208" s="25"/>
      <c r="Z208" s="38">
        <v>4941.333333333333</v>
      </c>
      <c r="AA208" s="10">
        <v>1</v>
      </c>
      <c r="AB208" s="11"/>
      <c r="AC208" s="74">
        <f t="shared" si="4368"/>
        <v>560</v>
      </c>
      <c r="AD208" s="74">
        <f t="shared" si="4369"/>
        <v>43</v>
      </c>
      <c r="AE208" s="11">
        <v>204</v>
      </c>
      <c r="AF208" s="12">
        <f t="shared" si="4305"/>
        <v>0.38214285714285712</v>
      </c>
      <c r="AG208" s="11">
        <v>10</v>
      </c>
      <c r="AH208" s="12">
        <f t="shared" si="4306"/>
        <v>4.6728971962616821E-2</v>
      </c>
      <c r="AI208" s="13"/>
      <c r="AJ208" s="11"/>
      <c r="AK208" s="25"/>
      <c r="AL208" s="38">
        <v>4949.2857142857147</v>
      </c>
      <c r="AM208" s="10"/>
      <c r="AN208" s="11"/>
      <c r="AO208" s="74">
        <f t="shared" si="4370"/>
        <v>184</v>
      </c>
      <c r="AP208" s="74">
        <f t="shared" si="4371"/>
        <v>14</v>
      </c>
      <c r="AQ208" s="11">
        <v>64</v>
      </c>
      <c r="AR208" s="12">
        <f t="shared" si="4309"/>
        <v>0.35869565217391303</v>
      </c>
      <c r="AS208" s="11">
        <v>2</v>
      </c>
      <c r="AT208" s="12">
        <f t="shared" si="4310"/>
        <v>3.0303030303030304E-2</v>
      </c>
      <c r="AU208" s="13"/>
      <c r="AV208" s="11"/>
      <c r="AW208" s="25"/>
      <c r="AX208" s="38">
        <v>4791.4285714285716</v>
      </c>
      <c r="AY208" s="10"/>
      <c r="AZ208" s="11"/>
      <c r="BA208" s="74">
        <f t="shared" si="4372"/>
        <v>610</v>
      </c>
      <c r="BB208" s="74">
        <f t="shared" si="4373"/>
        <v>46</v>
      </c>
      <c r="BC208" s="11">
        <v>244</v>
      </c>
      <c r="BD208" s="12">
        <f t="shared" si="4313"/>
        <v>0.42622950819672129</v>
      </c>
      <c r="BE208" s="11">
        <v>16</v>
      </c>
      <c r="BF208" s="12">
        <f t="shared" si="4314"/>
        <v>6.1538461538461542E-2</v>
      </c>
      <c r="BG208" s="13"/>
      <c r="BH208" s="11"/>
      <c r="BI208" s="25"/>
      <c r="BJ208" s="38">
        <v>5192.666666666667</v>
      </c>
      <c r="BK208" s="10"/>
      <c r="BL208" s="11"/>
      <c r="BM208" s="74">
        <f t="shared" si="4374"/>
        <v>605</v>
      </c>
      <c r="BN208" s="74">
        <f t="shared" si="4375"/>
        <v>46</v>
      </c>
      <c r="BO208" s="11">
        <v>190</v>
      </c>
      <c r="BP208" s="12">
        <f t="shared" si="4317"/>
        <v>0.36528925619834712</v>
      </c>
      <c r="BQ208" s="11">
        <v>31</v>
      </c>
      <c r="BR208" s="12">
        <f t="shared" si="4318"/>
        <v>0.14027149321266968</v>
      </c>
      <c r="BS208" s="13"/>
      <c r="BT208" s="11"/>
      <c r="BU208" s="25"/>
      <c r="BV208" s="38">
        <v>5570</v>
      </c>
      <c r="BW208" s="10"/>
      <c r="BX208" s="11"/>
      <c r="BY208" s="74">
        <f t="shared" si="4376"/>
        <v>0</v>
      </c>
      <c r="BZ208" s="74">
        <f t="shared" si="4376"/>
        <v>0</v>
      </c>
      <c r="CA208" s="11"/>
      <c r="CB208" s="12" t="e">
        <f t="shared" si="4320"/>
        <v>#DIV/0!</v>
      </c>
      <c r="CC208" s="11"/>
      <c r="CD208" s="12" t="e">
        <f t="shared" si="4321"/>
        <v>#DIV/0!</v>
      </c>
      <c r="CE208" s="13"/>
      <c r="CF208" s="11"/>
      <c r="CG208" s="25"/>
      <c r="CH208" s="38"/>
      <c r="CI208" s="10"/>
      <c r="CJ208" s="11"/>
      <c r="CK208" s="74">
        <f t="shared" si="4377"/>
        <v>0</v>
      </c>
      <c r="CL208" s="74">
        <f t="shared" si="4377"/>
        <v>0</v>
      </c>
      <c r="CM208" s="11"/>
      <c r="CN208" s="12" t="e">
        <f t="shared" si="4323"/>
        <v>#DIV/0!</v>
      </c>
      <c r="CO208" s="11"/>
      <c r="CP208" s="12" t="e">
        <f t="shared" si="4324"/>
        <v>#DIV/0!</v>
      </c>
      <c r="CQ208" s="13"/>
      <c r="CR208" s="11"/>
      <c r="CS208" s="25"/>
      <c r="CT208" s="38"/>
      <c r="CU208" s="10"/>
      <c r="CV208" s="11"/>
      <c r="CW208" s="74">
        <f t="shared" si="4378"/>
        <v>0</v>
      </c>
      <c r="CX208" s="74">
        <f t="shared" si="4378"/>
        <v>0</v>
      </c>
      <c r="CY208" s="11"/>
      <c r="CZ208" s="12" t="e">
        <f t="shared" si="4326"/>
        <v>#DIV/0!</v>
      </c>
      <c r="DA208" s="11"/>
      <c r="DB208" s="12" t="e">
        <f t="shared" si="4327"/>
        <v>#DIV/0!</v>
      </c>
      <c r="DC208" s="13"/>
      <c r="DD208" s="11"/>
      <c r="DE208" s="25"/>
      <c r="DF208" s="38"/>
      <c r="DG208" s="10"/>
      <c r="DH208" s="11"/>
      <c r="DI208" s="74">
        <f t="shared" si="4379"/>
        <v>0</v>
      </c>
      <c r="DJ208" s="74">
        <f t="shared" si="4379"/>
        <v>0</v>
      </c>
      <c r="DK208" s="11"/>
      <c r="DL208" s="12" t="e">
        <f t="shared" si="4329"/>
        <v>#DIV/0!</v>
      </c>
      <c r="DM208" s="11"/>
      <c r="DN208" s="12" t="e">
        <f t="shared" si="4330"/>
        <v>#DIV/0!</v>
      </c>
      <c r="DO208" s="13"/>
      <c r="DP208" s="11"/>
      <c r="DQ208" s="25"/>
      <c r="DR208" s="38"/>
      <c r="DS208" s="10"/>
      <c r="DT208" s="11"/>
      <c r="DU208" s="74">
        <f t="shared" si="4380"/>
        <v>0</v>
      </c>
      <c r="DV208" s="74">
        <f t="shared" si="4380"/>
        <v>0</v>
      </c>
      <c r="DW208" s="11"/>
      <c r="DX208" s="12" t="e">
        <f t="shared" si="4332"/>
        <v>#DIV/0!</v>
      </c>
      <c r="DY208" s="11"/>
      <c r="DZ208" s="12" t="e">
        <f t="shared" si="4333"/>
        <v>#DIV/0!</v>
      </c>
      <c r="EA208" s="13"/>
      <c r="EB208" s="11"/>
      <c r="EC208" s="25"/>
      <c r="ED208" s="38"/>
      <c r="EE208" s="10"/>
      <c r="EF208" s="11"/>
      <c r="EG208" s="74">
        <f t="shared" si="4381"/>
        <v>0</v>
      </c>
      <c r="EH208" s="74">
        <f t="shared" si="4381"/>
        <v>0</v>
      </c>
      <c r="EI208" s="11"/>
      <c r="EJ208" s="12" t="e">
        <f t="shared" si="4335"/>
        <v>#DIV/0!</v>
      </c>
      <c r="EK208" s="11"/>
      <c r="EL208" s="12" t="e">
        <f t="shared" si="4336"/>
        <v>#DIV/0!</v>
      </c>
      <c r="EM208" s="13"/>
      <c r="EN208" s="11"/>
      <c r="EO208" s="25"/>
      <c r="EP208" s="38"/>
      <c r="EQ208" s="10"/>
      <c r="ER208" s="11"/>
      <c r="ES208" s="74">
        <f t="shared" si="4382"/>
        <v>0</v>
      </c>
      <c r="ET208" s="74">
        <f t="shared" si="4382"/>
        <v>0</v>
      </c>
      <c r="EU208" s="11"/>
      <c r="EV208" s="12" t="e">
        <f t="shared" si="4338"/>
        <v>#DIV/0!</v>
      </c>
      <c r="EW208" s="11"/>
      <c r="EX208" s="12" t="e">
        <f t="shared" si="4339"/>
        <v>#DIV/0!</v>
      </c>
      <c r="EY208" s="13"/>
      <c r="EZ208" s="11"/>
      <c r="FA208" s="25"/>
      <c r="FB208" s="38"/>
      <c r="FC208" s="10"/>
      <c r="FD208" s="11"/>
      <c r="FE208" s="74">
        <f t="shared" si="4383"/>
        <v>0</v>
      </c>
      <c r="FF208" s="74">
        <f t="shared" si="4383"/>
        <v>0</v>
      </c>
      <c r="FG208" s="11"/>
      <c r="FH208" s="12" t="e">
        <f t="shared" si="4341"/>
        <v>#DIV/0!</v>
      </c>
      <c r="FI208" s="11"/>
      <c r="FJ208" s="12" t="e">
        <f t="shared" si="4342"/>
        <v>#DIV/0!</v>
      </c>
      <c r="FK208" s="13"/>
      <c r="FL208" s="11"/>
      <c r="FM208" s="25"/>
      <c r="FN208" s="38"/>
      <c r="FO208" s="10"/>
      <c r="FP208" s="11"/>
      <c r="FQ208" s="74">
        <f t="shared" si="4384"/>
        <v>0</v>
      </c>
      <c r="FR208" s="74">
        <f t="shared" si="4384"/>
        <v>0</v>
      </c>
      <c r="FS208" s="11"/>
      <c r="FT208" s="12" t="e">
        <f t="shared" si="4344"/>
        <v>#DIV/0!</v>
      </c>
      <c r="FU208" s="11"/>
      <c r="FV208" s="12" t="e">
        <f t="shared" si="4345"/>
        <v>#DIV/0!</v>
      </c>
      <c r="FW208" s="13"/>
      <c r="FX208" s="11"/>
      <c r="FY208" s="25"/>
      <c r="FZ208" s="38"/>
      <c r="GA208" s="10"/>
      <c r="GB208" s="11"/>
      <c r="GC208" s="74">
        <f t="shared" si="4385"/>
        <v>0</v>
      </c>
      <c r="GD208" s="74">
        <f t="shared" si="4385"/>
        <v>0</v>
      </c>
      <c r="GE208" s="11"/>
      <c r="GF208" s="12" t="e">
        <f t="shared" si="4347"/>
        <v>#DIV/0!</v>
      </c>
      <c r="GG208" s="11"/>
      <c r="GH208" s="12" t="e">
        <f t="shared" si="4348"/>
        <v>#DIV/0!</v>
      </c>
      <c r="GI208" s="13"/>
      <c r="GJ208" s="11"/>
      <c r="GK208" s="25"/>
      <c r="GL208" s="38"/>
      <c r="GM208" s="10"/>
      <c r="GN208" s="11"/>
      <c r="GO208" s="74">
        <f t="shared" si="4386"/>
        <v>0</v>
      </c>
      <c r="GP208" s="74">
        <f t="shared" si="4386"/>
        <v>0</v>
      </c>
      <c r="GQ208" s="11"/>
      <c r="GR208" s="12" t="e">
        <f t="shared" si="4350"/>
        <v>#DIV/0!</v>
      </c>
      <c r="GS208" s="11"/>
      <c r="GT208" s="12" t="e">
        <f t="shared" si="4351"/>
        <v>#DIV/0!</v>
      </c>
      <c r="GU208" s="13"/>
      <c r="GV208" s="11"/>
      <c r="GW208" s="25"/>
      <c r="GX208" s="38"/>
      <c r="GY208" s="10"/>
      <c r="GZ208" s="11"/>
      <c r="HA208" s="74">
        <f t="shared" si="4387"/>
        <v>0</v>
      </c>
      <c r="HB208" s="74">
        <f t="shared" si="4387"/>
        <v>0</v>
      </c>
      <c r="HC208" s="11"/>
      <c r="HD208" s="12" t="e">
        <f t="shared" si="4353"/>
        <v>#DIV/0!</v>
      </c>
      <c r="HE208" s="11"/>
      <c r="HF208" s="12" t="e">
        <f t="shared" si="4354"/>
        <v>#DIV/0!</v>
      </c>
      <c r="HG208" s="13"/>
      <c r="HH208" s="11"/>
      <c r="HI208" s="25"/>
      <c r="HJ208" s="38"/>
      <c r="HK208" s="10">
        <f t="shared" si="4355"/>
        <v>2</v>
      </c>
      <c r="HL208" s="11">
        <f t="shared" si="4356"/>
        <v>0</v>
      </c>
      <c r="HM208" s="11">
        <f t="shared" si="4357"/>
        <v>3086</v>
      </c>
      <c r="HN208" s="11">
        <f t="shared" si="4358"/>
        <v>234</v>
      </c>
      <c r="HO208" s="11">
        <f t="shared" si="4359"/>
        <v>1313</v>
      </c>
      <c r="HP208" s="202">
        <f t="shared" si="4360"/>
        <v>0.42546986390149061</v>
      </c>
      <c r="HQ208" s="15">
        <f t="shared" si="4361"/>
        <v>94</v>
      </c>
      <c r="HR208" s="12">
        <f t="shared" si="4362"/>
        <v>7.1591774562071595E-2</v>
      </c>
      <c r="HS208" s="16">
        <v>71.7</v>
      </c>
      <c r="HT208" s="17">
        <v>1184</v>
      </c>
      <c r="HU208" s="16">
        <f t="shared" si="4363"/>
        <v>90.175171363290175</v>
      </c>
      <c r="HV208" s="23"/>
      <c r="HW208" s="22">
        <v>5044.25</v>
      </c>
    </row>
    <row r="209" spans="1:231" ht="18.75" x14ac:dyDescent="0.25">
      <c r="A209" s="211"/>
      <c r="B209" s="41">
        <f t="shared" si="3212"/>
        <v>44665</v>
      </c>
      <c r="C209" s="10"/>
      <c r="D209" s="11"/>
      <c r="E209" s="74">
        <f t="shared" si="4364"/>
        <v>588</v>
      </c>
      <c r="F209" s="74">
        <f t="shared" si="4365"/>
        <v>44</v>
      </c>
      <c r="G209" s="11">
        <v>301</v>
      </c>
      <c r="H209" s="12">
        <f t="shared" si="4297"/>
        <v>0.54081632653061229</v>
      </c>
      <c r="I209" s="11">
        <v>17</v>
      </c>
      <c r="J209" s="12">
        <f t="shared" si="4298"/>
        <v>5.3459119496855348E-2</v>
      </c>
      <c r="K209" s="13"/>
      <c r="L209" s="11"/>
      <c r="M209" s="39"/>
      <c r="N209" s="43">
        <v>100</v>
      </c>
      <c r="O209" s="10">
        <v>1</v>
      </c>
      <c r="P209" s="11"/>
      <c r="Q209" s="74">
        <f t="shared" si="4366"/>
        <v>538</v>
      </c>
      <c r="R209" s="74">
        <f t="shared" si="4367"/>
        <v>41</v>
      </c>
      <c r="S209" s="11">
        <v>253</v>
      </c>
      <c r="T209" s="12">
        <f t="shared" si="4301"/>
        <v>0.49814126394052044</v>
      </c>
      <c r="U209" s="11">
        <v>15</v>
      </c>
      <c r="V209" s="12">
        <f t="shared" si="4302"/>
        <v>5.5970149253731345E-2</v>
      </c>
      <c r="W209" s="13"/>
      <c r="X209" s="11"/>
      <c r="Y209" s="39"/>
      <c r="Z209" s="43">
        <v>100</v>
      </c>
      <c r="AA209" s="10"/>
      <c r="AB209" s="11"/>
      <c r="AC209" s="74">
        <f t="shared" si="4368"/>
        <v>560</v>
      </c>
      <c r="AD209" s="74">
        <f t="shared" si="4369"/>
        <v>43</v>
      </c>
      <c r="AE209" s="11">
        <v>208</v>
      </c>
      <c r="AF209" s="12">
        <f t="shared" si="4305"/>
        <v>0.41785714285714287</v>
      </c>
      <c r="AG209" s="11">
        <v>26</v>
      </c>
      <c r="AH209" s="12">
        <f t="shared" si="4306"/>
        <v>0.1111111111111111</v>
      </c>
      <c r="AI209" s="13"/>
      <c r="AJ209" s="11"/>
      <c r="AK209" s="39"/>
      <c r="AL209" s="43">
        <v>100</v>
      </c>
      <c r="AM209" s="10"/>
      <c r="AN209" s="11"/>
      <c r="AO209" s="74">
        <f t="shared" si="4370"/>
        <v>184</v>
      </c>
      <c r="AP209" s="74">
        <f t="shared" si="4371"/>
        <v>14</v>
      </c>
      <c r="AQ209" s="11">
        <v>76</v>
      </c>
      <c r="AR209" s="12">
        <f t="shared" si="4309"/>
        <v>0.44021739130434784</v>
      </c>
      <c r="AS209" s="11">
        <v>5</v>
      </c>
      <c r="AT209" s="12">
        <f t="shared" si="4310"/>
        <v>6.1728395061728392E-2</v>
      </c>
      <c r="AU209" s="13"/>
      <c r="AV209" s="11"/>
      <c r="AW209" s="39"/>
      <c r="AX209" s="43">
        <v>100</v>
      </c>
      <c r="AY209" s="10">
        <v>1</v>
      </c>
      <c r="AZ209" s="11"/>
      <c r="BA209" s="74">
        <f t="shared" si="4372"/>
        <v>609</v>
      </c>
      <c r="BB209" s="74">
        <f t="shared" si="4373"/>
        <v>46</v>
      </c>
      <c r="BC209" s="11">
        <v>284</v>
      </c>
      <c r="BD209" s="12">
        <f t="shared" si="4313"/>
        <v>0.51724137931034486</v>
      </c>
      <c r="BE209" s="11">
        <v>31</v>
      </c>
      <c r="BF209" s="12">
        <f t="shared" si="4314"/>
        <v>9.841269841269841E-2</v>
      </c>
      <c r="BG209" s="13"/>
      <c r="BH209" s="11"/>
      <c r="BI209" s="39"/>
      <c r="BJ209" s="43">
        <v>100</v>
      </c>
      <c r="BK209" s="10"/>
      <c r="BL209" s="11"/>
      <c r="BM209" s="74">
        <f t="shared" si="4374"/>
        <v>605</v>
      </c>
      <c r="BN209" s="74">
        <f t="shared" si="4375"/>
        <v>46</v>
      </c>
      <c r="BO209" s="11">
        <v>230</v>
      </c>
      <c r="BP209" s="12">
        <f t="shared" si="4317"/>
        <v>0.39504132231404959</v>
      </c>
      <c r="BQ209" s="11">
        <v>9</v>
      </c>
      <c r="BR209" s="12">
        <f t="shared" si="4318"/>
        <v>3.7656903765690378E-2</v>
      </c>
      <c r="BS209" s="13"/>
      <c r="BT209" s="11"/>
      <c r="BU209" s="39"/>
      <c r="BV209" s="43">
        <v>100</v>
      </c>
      <c r="BW209" s="10"/>
      <c r="BX209" s="11"/>
      <c r="BY209" s="74">
        <f t="shared" si="4376"/>
        <v>0</v>
      </c>
      <c r="BZ209" s="74">
        <f t="shared" si="4376"/>
        <v>0</v>
      </c>
      <c r="CA209" s="11"/>
      <c r="CB209" s="12" t="e">
        <f t="shared" si="4320"/>
        <v>#DIV/0!</v>
      </c>
      <c r="CC209" s="11"/>
      <c r="CD209" s="12" t="e">
        <f t="shared" si="4321"/>
        <v>#DIV/0!</v>
      </c>
      <c r="CE209" s="13"/>
      <c r="CF209" s="11"/>
      <c r="CG209" s="39"/>
      <c r="CH209" s="43"/>
      <c r="CI209" s="10"/>
      <c r="CJ209" s="11"/>
      <c r="CK209" s="74">
        <f t="shared" si="4377"/>
        <v>0</v>
      </c>
      <c r="CL209" s="74">
        <f t="shared" si="4377"/>
        <v>0</v>
      </c>
      <c r="CM209" s="11"/>
      <c r="CN209" s="12" t="e">
        <f t="shared" si="4323"/>
        <v>#DIV/0!</v>
      </c>
      <c r="CO209" s="11"/>
      <c r="CP209" s="12" t="e">
        <f t="shared" si="4324"/>
        <v>#DIV/0!</v>
      </c>
      <c r="CQ209" s="13"/>
      <c r="CR209" s="11"/>
      <c r="CS209" s="39"/>
      <c r="CT209" s="43"/>
      <c r="CU209" s="10"/>
      <c r="CV209" s="11"/>
      <c r="CW209" s="74">
        <f t="shared" si="4378"/>
        <v>0</v>
      </c>
      <c r="CX209" s="74">
        <f t="shared" si="4378"/>
        <v>0</v>
      </c>
      <c r="CY209" s="11"/>
      <c r="CZ209" s="12" t="e">
        <f t="shared" si="4326"/>
        <v>#DIV/0!</v>
      </c>
      <c r="DA209" s="11"/>
      <c r="DB209" s="12" t="e">
        <f t="shared" si="4327"/>
        <v>#DIV/0!</v>
      </c>
      <c r="DC209" s="13"/>
      <c r="DD209" s="11"/>
      <c r="DE209" s="39"/>
      <c r="DF209" s="43"/>
      <c r="DG209" s="10"/>
      <c r="DH209" s="11"/>
      <c r="DI209" s="74">
        <f t="shared" si="4379"/>
        <v>0</v>
      </c>
      <c r="DJ209" s="74">
        <f t="shared" si="4379"/>
        <v>0</v>
      </c>
      <c r="DK209" s="11"/>
      <c r="DL209" s="12" t="e">
        <f t="shared" si="4329"/>
        <v>#DIV/0!</v>
      </c>
      <c r="DM209" s="11"/>
      <c r="DN209" s="12" t="e">
        <f t="shared" si="4330"/>
        <v>#DIV/0!</v>
      </c>
      <c r="DO209" s="13"/>
      <c r="DP209" s="11"/>
      <c r="DQ209" s="39"/>
      <c r="DR209" s="43"/>
      <c r="DS209" s="10"/>
      <c r="DT209" s="11"/>
      <c r="DU209" s="74">
        <f t="shared" si="4380"/>
        <v>0</v>
      </c>
      <c r="DV209" s="74">
        <f t="shared" si="4380"/>
        <v>0</v>
      </c>
      <c r="DW209" s="11"/>
      <c r="DX209" s="12" t="e">
        <f t="shared" si="4332"/>
        <v>#DIV/0!</v>
      </c>
      <c r="DY209" s="11"/>
      <c r="DZ209" s="12" t="e">
        <f t="shared" si="4333"/>
        <v>#DIV/0!</v>
      </c>
      <c r="EA209" s="13"/>
      <c r="EB209" s="11"/>
      <c r="EC209" s="39"/>
      <c r="ED209" s="43"/>
      <c r="EE209" s="10"/>
      <c r="EF209" s="11"/>
      <c r="EG209" s="74">
        <f t="shared" si="4381"/>
        <v>0</v>
      </c>
      <c r="EH209" s="74">
        <f t="shared" si="4381"/>
        <v>0</v>
      </c>
      <c r="EI209" s="11"/>
      <c r="EJ209" s="12" t="e">
        <f t="shared" si="4335"/>
        <v>#DIV/0!</v>
      </c>
      <c r="EK209" s="11"/>
      <c r="EL209" s="12" t="e">
        <f t="shared" si="4336"/>
        <v>#DIV/0!</v>
      </c>
      <c r="EM209" s="13"/>
      <c r="EN209" s="11"/>
      <c r="EO209" s="39"/>
      <c r="EP209" s="43"/>
      <c r="EQ209" s="10"/>
      <c r="ER209" s="11"/>
      <c r="ES209" s="74">
        <f t="shared" si="4382"/>
        <v>0</v>
      </c>
      <c r="ET209" s="74">
        <f t="shared" si="4382"/>
        <v>0</v>
      </c>
      <c r="EU209" s="11"/>
      <c r="EV209" s="12" t="e">
        <f t="shared" si="4338"/>
        <v>#DIV/0!</v>
      </c>
      <c r="EW209" s="11"/>
      <c r="EX209" s="12" t="e">
        <f t="shared" si="4339"/>
        <v>#DIV/0!</v>
      </c>
      <c r="EY209" s="13"/>
      <c r="EZ209" s="11"/>
      <c r="FA209" s="39"/>
      <c r="FB209" s="43"/>
      <c r="FC209" s="10"/>
      <c r="FD209" s="11"/>
      <c r="FE209" s="74">
        <f t="shared" si="4383"/>
        <v>0</v>
      </c>
      <c r="FF209" s="74">
        <f t="shared" si="4383"/>
        <v>0</v>
      </c>
      <c r="FG209" s="11"/>
      <c r="FH209" s="12" t="e">
        <f t="shared" si="4341"/>
        <v>#DIV/0!</v>
      </c>
      <c r="FI209" s="11"/>
      <c r="FJ209" s="12" t="e">
        <f t="shared" si="4342"/>
        <v>#DIV/0!</v>
      </c>
      <c r="FK209" s="13"/>
      <c r="FL209" s="11"/>
      <c r="FM209" s="39"/>
      <c r="FN209" s="43"/>
      <c r="FO209" s="10"/>
      <c r="FP209" s="11"/>
      <c r="FQ209" s="74">
        <f t="shared" si="4384"/>
        <v>0</v>
      </c>
      <c r="FR209" s="74">
        <f t="shared" si="4384"/>
        <v>0</v>
      </c>
      <c r="FS209" s="11"/>
      <c r="FT209" s="12" t="e">
        <f t="shared" si="4344"/>
        <v>#DIV/0!</v>
      </c>
      <c r="FU209" s="11"/>
      <c r="FV209" s="12" t="e">
        <f t="shared" si="4345"/>
        <v>#DIV/0!</v>
      </c>
      <c r="FW209" s="13"/>
      <c r="FX209" s="11"/>
      <c r="FY209" s="39"/>
      <c r="FZ209" s="43"/>
      <c r="GA209" s="10"/>
      <c r="GB209" s="11"/>
      <c r="GC209" s="74">
        <f t="shared" si="4385"/>
        <v>0</v>
      </c>
      <c r="GD209" s="74">
        <f t="shared" si="4385"/>
        <v>0</v>
      </c>
      <c r="GE209" s="11"/>
      <c r="GF209" s="12" t="e">
        <f t="shared" si="4347"/>
        <v>#DIV/0!</v>
      </c>
      <c r="GG209" s="11"/>
      <c r="GH209" s="12" t="e">
        <f t="shared" si="4348"/>
        <v>#DIV/0!</v>
      </c>
      <c r="GI209" s="13"/>
      <c r="GJ209" s="11"/>
      <c r="GK209" s="39"/>
      <c r="GL209" s="43"/>
      <c r="GM209" s="10"/>
      <c r="GN209" s="11"/>
      <c r="GO209" s="74">
        <f t="shared" si="4386"/>
        <v>0</v>
      </c>
      <c r="GP209" s="74">
        <f t="shared" si="4386"/>
        <v>0</v>
      </c>
      <c r="GQ209" s="11"/>
      <c r="GR209" s="12" t="e">
        <f t="shared" si="4350"/>
        <v>#DIV/0!</v>
      </c>
      <c r="GS209" s="11"/>
      <c r="GT209" s="12" t="e">
        <f t="shared" si="4351"/>
        <v>#DIV/0!</v>
      </c>
      <c r="GU209" s="13"/>
      <c r="GV209" s="11"/>
      <c r="GW209" s="39"/>
      <c r="GX209" s="43"/>
      <c r="GY209" s="10"/>
      <c r="GZ209" s="11"/>
      <c r="HA209" s="74">
        <f t="shared" si="4387"/>
        <v>0</v>
      </c>
      <c r="HB209" s="74">
        <f t="shared" si="4387"/>
        <v>0</v>
      </c>
      <c r="HC209" s="11"/>
      <c r="HD209" s="12" t="e">
        <f t="shared" si="4353"/>
        <v>#DIV/0!</v>
      </c>
      <c r="HE209" s="11"/>
      <c r="HF209" s="12" t="e">
        <f t="shared" si="4354"/>
        <v>#DIV/0!</v>
      </c>
      <c r="HG209" s="13"/>
      <c r="HH209" s="11"/>
      <c r="HI209" s="39"/>
      <c r="HJ209" s="43"/>
      <c r="HK209" s="10">
        <f t="shared" si="4355"/>
        <v>2</v>
      </c>
      <c r="HL209" s="11">
        <f t="shared" si="4356"/>
        <v>0</v>
      </c>
      <c r="HM209" s="11">
        <f t="shared" si="4357"/>
        <v>3084</v>
      </c>
      <c r="HN209" s="11">
        <f t="shared" si="4358"/>
        <v>234</v>
      </c>
      <c r="HO209" s="11">
        <f t="shared" si="4359"/>
        <v>1455</v>
      </c>
      <c r="HP209" s="202">
        <f t="shared" si="4360"/>
        <v>0.47178988326848248</v>
      </c>
      <c r="HQ209" s="15">
        <f t="shared" si="4361"/>
        <v>103</v>
      </c>
      <c r="HR209" s="12">
        <f t="shared" si="4362"/>
        <v>7.0790378006872851E-2</v>
      </c>
      <c r="HS209" s="16">
        <v>70.2</v>
      </c>
      <c r="HT209" s="17">
        <v>1300</v>
      </c>
      <c r="HU209" s="16">
        <f t="shared" si="4363"/>
        <v>89.347079037800697</v>
      </c>
      <c r="HV209" s="23"/>
      <c r="HW209" s="22">
        <v>81.25</v>
      </c>
    </row>
    <row r="210" spans="1:231" ht="19.5" thickBot="1" x14ac:dyDescent="0.3">
      <c r="A210" s="211"/>
      <c r="B210" s="42"/>
      <c r="C210" s="26">
        <f t="shared" ref="C210:D210" si="4388">SUM(C203:C209)</f>
        <v>2</v>
      </c>
      <c r="D210" s="27">
        <f t="shared" si="4388"/>
        <v>0</v>
      </c>
      <c r="E210" s="27"/>
      <c r="F210" s="27"/>
      <c r="G210" s="27">
        <f t="shared" ref="G210" si="4389">SUM(G203:G209)</f>
        <v>1993</v>
      </c>
      <c r="H210" s="28">
        <f t="shared" ref="H210" si="4390">((G210+I210)/7)/E209</f>
        <v>0.52648202137998057</v>
      </c>
      <c r="I210" s="27">
        <f t="shared" ref="I210" si="4391">SUM(I203:I209)</f>
        <v>174</v>
      </c>
      <c r="J210" s="28">
        <f t="shared" ref="J210" si="4392">(I210/(I210+G210))</f>
        <v>8.0295339178587916E-2</v>
      </c>
      <c r="K210" s="27"/>
      <c r="L210" s="27"/>
      <c r="M210" s="29" t="e">
        <f t="shared" ref="M210:N210" si="4393">M208/M207*100-100</f>
        <v>#DIV/0!</v>
      </c>
      <c r="N210" s="72">
        <f t="shared" si="4393"/>
        <v>1.1645962732919344</v>
      </c>
      <c r="O210" s="26">
        <f t="shared" ref="O210:P210" si="4394">SUM(O203:O209)</f>
        <v>5</v>
      </c>
      <c r="P210" s="27">
        <f t="shared" si="4394"/>
        <v>0</v>
      </c>
      <c r="Q210" s="27"/>
      <c r="R210" s="27"/>
      <c r="S210" s="27">
        <f t="shared" si="3606"/>
        <v>1742</v>
      </c>
      <c r="T210" s="28">
        <f t="shared" ref="T210" si="4395">((S210+U210)/7)/Q209</f>
        <v>0.49707912904938928</v>
      </c>
      <c r="U210" s="27">
        <f t="shared" si="3608"/>
        <v>130</v>
      </c>
      <c r="V210" s="28">
        <f t="shared" ref="V210" si="4396">(U210/(U210+S210))</f>
        <v>6.9444444444444448E-2</v>
      </c>
      <c r="W210" s="27"/>
      <c r="X210" s="27"/>
      <c r="Y210" s="29" t="e">
        <f t="shared" ref="Y210:Z210" si="4397">Y208/Y207*100-100</f>
        <v>#DIV/0!</v>
      </c>
      <c r="Z210" s="72">
        <f t="shared" si="4397"/>
        <v>7.4202898550724541</v>
      </c>
      <c r="AA210" s="26">
        <f t="shared" ref="AA210:AB210" si="4398">SUM(AA203:AA209)</f>
        <v>5</v>
      </c>
      <c r="AB210" s="27">
        <f t="shared" si="4398"/>
        <v>0</v>
      </c>
      <c r="AC210" s="27"/>
      <c r="AD210" s="27"/>
      <c r="AE210" s="27">
        <f t="shared" si="3612"/>
        <v>1433</v>
      </c>
      <c r="AF210" s="28">
        <f t="shared" ref="AF210" si="4399">((AE210+AG210)/7)/AC209</f>
        <v>0.40510204081632656</v>
      </c>
      <c r="AG210" s="27">
        <f t="shared" si="3614"/>
        <v>155</v>
      </c>
      <c r="AH210" s="28">
        <f t="shared" ref="AH210" si="4400">(AG210/(AG210+AE210))</f>
        <v>9.7607052896725444E-2</v>
      </c>
      <c r="AI210" s="27"/>
      <c r="AJ210" s="27"/>
      <c r="AK210" s="29" t="e">
        <f t="shared" ref="AK210:AL210" si="4401">AK208/AK207*100-100</f>
        <v>#DIV/0!</v>
      </c>
      <c r="AL210" s="72">
        <f t="shared" si="4401"/>
        <v>7.5931677018633508</v>
      </c>
      <c r="AM210" s="26">
        <f t="shared" ref="AM210:AN210" si="4402">SUM(AM203:AM209)</f>
        <v>6</v>
      </c>
      <c r="AN210" s="27">
        <f t="shared" si="4402"/>
        <v>0</v>
      </c>
      <c r="AO210" s="27"/>
      <c r="AP210" s="27"/>
      <c r="AQ210" s="27">
        <f t="shared" si="3618"/>
        <v>477</v>
      </c>
      <c r="AR210" s="28">
        <f t="shared" ref="AR210" si="4403">((AQ210+AS210)/7)/AO209</f>
        <v>0.40527950310559008</v>
      </c>
      <c r="AS210" s="27">
        <f t="shared" si="3620"/>
        <v>45</v>
      </c>
      <c r="AT210" s="28">
        <f t="shared" ref="AT210" si="4404">(AS210/(AS210+AQ210))</f>
        <v>8.6206896551724144E-2</v>
      </c>
      <c r="AU210" s="27"/>
      <c r="AV210" s="27"/>
      <c r="AW210" s="29" t="e">
        <f t="shared" ref="AW210:AX210" si="4405">AW208/AW207*100-100</f>
        <v>#DIV/0!</v>
      </c>
      <c r="AX210" s="72">
        <f t="shared" si="4405"/>
        <v>4.1614906832298146</v>
      </c>
      <c r="AY210" s="26">
        <f t="shared" ref="AY210:AZ210" si="4406">SUM(AY203:AY209)</f>
        <v>4</v>
      </c>
      <c r="AZ210" s="27">
        <f t="shared" si="4406"/>
        <v>5</v>
      </c>
      <c r="BA210" s="27"/>
      <c r="BB210" s="27"/>
      <c r="BC210" s="27">
        <f t="shared" si="3624"/>
        <v>1753</v>
      </c>
      <c r="BD210" s="28">
        <f t="shared" ref="BD210" si="4407">((BC210+BE210)/7)/BA209</f>
        <v>0.44733755571193995</v>
      </c>
      <c r="BE210" s="27">
        <f t="shared" si="3626"/>
        <v>154</v>
      </c>
      <c r="BF210" s="28">
        <f t="shared" ref="BF210" si="4408">(BE210/(BE210+BC210))</f>
        <v>8.0755112742527529E-2</v>
      </c>
      <c r="BG210" s="27"/>
      <c r="BH210" s="27"/>
      <c r="BI210" s="29" t="e">
        <f t="shared" ref="BI210:BJ210" si="4409">BI208/BI207*100-100</f>
        <v>#DIV/0!</v>
      </c>
      <c r="BJ210" s="72">
        <f t="shared" si="4409"/>
        <v>12.884057971014499</v>
      </c>
      <c r="BK210" s="26">
        <f t="shared" ref="BK210:BL210" si="4410">SUM(BK203:BK209)</f>
        <v>1</v>
      </c>
      <c r="BL210" s="27">
        <f t="shared" si="4410"/>
        <v>5</v>
      </c>
      <c r="BM210" s="27"/>
      <c r="BN210" s="27"/>
      <c r="BO210" s="27">
        <f t="shared" si="3630"/>
        <v>1407</v>
      </c>
      <c r="BP210" s="28">
        <f t="shared" ref="BP210" si="4411">((BO210+BQ210)/7)/BM209</f>
        <v>0.37119244391971667</v>
      </c>
      <c r="BQ210" s="27">
        <f t="shared" si="3632"/>
        <v>165</v>
      </c>
      <c r="BR210" s="28">
        <f t="shared" ref="BR210" si="4412">(BQ210/(BQ210+BO210))</f>
        <v>0.1049618320610687</v>
      </c>
      <c r="BS210" s="27"/>
      <c r="BT210" s="27"/>
      <c r="BU210" s="29" t="e">
        <f t="shared" ref="BU210:BV210" si="4413">BU208/BU207*100-100</f>
        <v>#DIV/0!</v>
      </c>
      <c r="BV210" s="72">
        <f t="shared" si="4413"/>
        <v>21.086956521739125</v>
      </c>
      <c r="BW210" s="26">
        <f t="shared" ref="BW210:BX210" si="4414">SUM(BW203:BW209)</f>
        <v>0</v>
      </c>
      <c r="BX210" s="27">
        <f t="shared" si="4414"/>
        <v>0</v>
      </c>
      <c r="BY210" s="27"/>
      <c r="BZ210" s="27"/>
      <c r="CA210" s="27">
        <f t="shared" ref="CA210" si="4415">SUM(CA203:CA209)</f>
        <v>0</v>
      </c>
      <c r="CB210" s="28" t="e">
        <f t="shared" ref="CB210" si="4416">((CA210+CC210)/7)/BY209</f>
        <v>#DIV/0!</v>
      </c>
      <c r="CC210" s="27">
        <f t="shared" ref="CC210" si="4417">SUM(CC203:CC209)</f>
        <v>0</v>
      </c>
      <c r="CD210" s="28" t="e">
        <f t="shared" ref="CD210" si="4418">(CC210/(CC210+CA210))</f>
        <v>#DIV/0!</v>
      </c>
      <c r="CE210" s="27"/>
      <c r="CF210" s="27"/>
      <c r="CG210" s="29" t="e">
        <f t="shared" ref="CG210:CH210" si="4419">CG208/CG207*100-100</f>
        <v>#DIV/0!</v>
      </c>
      <c r="CH210" s="72" t="e">
        <f t="shared" si="4419"/>
        <v>#DIV/0!</v>
      </c>
      <c r="CI210" s="26">
        <f t="shared" ref="CI210:CJ210" si="4420">SUM(CI203:CI209)</f>
        <v>0</v>
      </c>
      <c r="CJ210" s="27">
        <f t="shared" si="4420"/>
        <v>0</v>
      </c>
      <c r="CK210" s="27"/>
      <c r="CL210" s="27"/>
      <c r="CM210" s="27">
        <f t="shared" ref="CM210" si="4421">SUM(CM203:CM209)</f>
        <v>0</v>
      </c>
      <c r="CN210" s="28" t="e">
        <f t="shared" ref="CN210" si="4422">((CM210+CO210)/7)/CK209</f>
        <v>#DIV/0!</v>
      </c>
      <c r="CO210" s="27">
        <f t="shared" ref="CO210" si="4423">SUM(CO203:CO209)</f>
        <v>0</v>
      </c>
      <c r="CP210" s="28" t="e">
        <f t="shared" ref="CP210" si="4424">(CO210/(CO210+CM210))</f>
        <v>#DIV/0!</v>
      </c>
      <c r="CQ210" s="27"/>
      <c r="CR210" s="27"/>
      <c r="CS210" s="29" t="e">
        <f t="shared" ref="CS210:CT210" si="4425">CS208/CS207*100-100</f>
        <v>#DIV/0!</v>
      </c>
      <c r="CT210" s="72" t="e">
        <f t="shared" si="4425"/>
        <v>#DIV/0!</v>
      </c>
      <c r="CU210" s="26">
        <f t="shared" ref="CU210:CV210" si="4426">SUM(CU203:CU209)</f>
        <v>0</v>
      </c>
      <c r="CV210" s="27">
        <f t="shared" si="4426"/>
        <v>0</v>
      </c>
      <c r="CW210" s="27"/>
      <c r="CX210" s="27"/>
      <c r="CY210" s="27">
        <f t="shared" ref="CY210" si="4427">SUM(CY203:CY209)</f>
        <v>0</v>
      </c>
      <c r="CZ210" s="28" t="e">
        <f t="shared" ref="CZ210" si="4428">((CY210+DA210)/7)/CW209</f>
        <v>#DIV/0!</v>
      </c>
      <c r="DA210" s="27">
        <f t="shared" ref="DA210" si="4429">SUM(DA203:DA209)</f>
        <v>0</v>
      </c>
      <c r="DB210" s="28" t="e">
        <f t="shared" ref="DB210" si="4430">(DA210/(DA210+CY210))</f>
        <v>#DIV/0!</v>
      </c>
      <c r="DC210" s="27"/>
      <c r="DD210" s="27"/>
      <c r="DE210" s="29" t="e">
        <f t="shared" ref="DE210:DF210" si="4431">DE208/DE207*100-100</f>
        <v>#DIV/0!</v>
      </c>
      <c r="DF210" s="72" t="e">
        <f t="shared" si="4431"/>
        <v>#DIV/0!</v>
      </c>
      <c r="DG210" s="26">
        <f t="shared" ref="DG210:DH210" si="4432">SUM(DG203:DG209)</f>
        <v>0</v>
      </c>
      <c r="DH210" s="27">
        <f t="shared" si="4432"/>
        <v>0</v>
      </c>
      <c r="DI210" s="27"/>
      <c r="DJ210" s="27"/>
      <c r="DK210" s="27">
        <f t="shared" ref="DK210" si="4433">SUM(DK203:DK209)</f>
        <v>0</v>
      </c>
      <c r="DL210" s="28" t="e">
        <f t="shared" ref="DL210" si="4434">((DK210+DM210)/7)/DI209</f>
        <v>#DIV/0!</v>
      </c>
      <c r="DM210" s="27">
        <f t="shared" ref="DM210" si="4435">SUM(DM203:DM209)</f>
        <v>0</v>
      </c>
      <c r="DN210" s="28" t="e">
        <f t="shared" ref="DN210" si="4436">(DM210/(DM210+DK210))</f>
        <v>#DIV/0!</v>
      </c>
      <c r="DO210" s="27"/>
      <c r="DP210" s="27"/>
      <c r="DQ210" s="29" t="e">
        <f t="shared" ref="DQ210:DR210" si="4437">DQ208/DQ207*100-100</f>
        <v>#DIV/0!</v>
      </c>
      <c r="DR210" s="72" t="e">
        <f t="shared" si="4437"/>
        <v>#DIV/0!</v>
      </c>
      <c r="DS210" s="26">
        <f t="shared" ref="DS210:DT210" si="4438">SUM(DS203:DS209)</f>
        <v>0</v>
      </c>
      <c r="DT210" s="27">
        <f t="shared" si="4438"/>
        <v>0</v>
      </c>
      <c r="DU210" s="27"/>
      <c r="DV210" s="27"/>
      <c r="DW210" s="27">
        <f t="shared" ref="DW210" si="4439">SUM(DW203:DW209)</f>
        <v>0</v>
      </c>
      <c r="DX210" s="28" t="e">
        <f t="shared" ref="DX210" si="4440">((DW210+DY210)/7)/DU209</f>
        <v>#DIV/0!</v>
      </c>
      <c r="DY210" s="27">
        <f t="shared" ref="DY210" si="4441">SUM(DY203:DY209)</f>
        <v>0</v>
      </c>
      <c r="DZ210" s="28" t="e">
        <f t="shared" ref="DZ210" si="4442">(DY210/(DY210+DW210))</f>
        <v>#DIV/0!</v>
      </c>
      <c r="EA210" s="27"/>
      <c r="EB210" s="27"/>
      <c r="EC210" s="29" t="e">
        <f t="shared" ref="EC210:ED210" si="4443">EC208/EC207*100-100</f>
        <v>#DIV/0!</v>
      </c>
      <c r="ED210" s="72" t="e">
        <f t="shared" si="4443"/>
        <v>#DIV/0!</v>
      </c>
      <c r="EE210" s="26">
        <f t="shared" ref="EE210:EF210" si="4444">SUM(EE203:EE209)</f>
        <v>0</v>
      </c>
      <c r="EF210" s="27">
        <f t="shared" si="4444"/>
        <v>0</v>
      </c>
      <c r="EG210" s="27"/>
      <c r="EH210" s="27"/>
      <c r="EI210" s="27">
        <f t="shared" ref="EI210" si="4445">SUM(EI203:EI209)</f>
        <v>0</v>
      </c>
      <c r="EJ210" s="28" t="e">
        <f t="shared" ref="EJ210" si="4446">((EI210+EK210)/7)/EG209</f>
        <v>#DIV/0!</v>
      </c>
      <c r="EK210" s="27">
        <f t="shared" ref="EK210" si="4447">SUM(EK203:EK209)</f>
        <v>0</v>
      </c>
      <c r="EL210" s="28" t="e">
        <f t="shared" ref="EL210" si="4448">(EK210/(EK210+EI210))</f>
        <v>#DIV/0!</v>
      </c>
      <c r="EM210" s="27"/>
      <c r="EN210" s="27"/>
      <c r="EO210" s="29" t="e">
        <f t="shared" ref="EO210:EP210" si="4449">EO208/EO207*100-100</f>
        <v>#DIV/0!</v>
      </c>
      <c r="EP210" s="72" t="e">
        <f t="shared" si="4449"/>
        <v>#DIV/0!</v>
      </c>
      <c r="EQ210" s="26">
        <f t="shared" ref="EQ210:ER210" si="4450">SUM(EQ203:EQ209)</f>
        <v>0</v>
      </c>
      <c r="ER210" s="27">
        <f t="shared" si="4450"/>
        <v>0</v>
      </c>
      <c r="ES210" s="27"/>
      <c r="ET210" s="27"/>
      <c r="EU210" s="27">
        <f t="shared" ref="EU210" si="4451">SUM(EU203:EU209)</f>
        <v>0</v>
      </c>
      <c r="EV210" s="28" t="e">
        <f t="shared" ref="EV210" si="4452">((EU210+EW210)/7)/ES209</f>
        <v>#DIV/0!</v>
      </c>
      <c r="EW210" s="27">
        <f t="shared" ref="EW210" si="4453">SUM(EW203:EW209)</f>
        <v>0</v>
      </c>
      <c r="EX210" s="28" t="e">
        <f t="shared" ref="EX210" si="4454">(EW210/(EW210+EU210))</f>
        <v>#DIV/0!</v>
      </c>
      <c r="EY210" s="27"/>
      <c r="EZ210" s="27"/>
      <c r="FA210" s="29" t="e">
        <f t="shared" ref="FA210:FB210" si="4455">FA208/FA207*100-100</f>
        <v>#DIV/0!</v>
      </c>
      <c r="FB210" s="72" t="e">
        <f t="shared" si="4455"/>
        <v>#DIV/0!</v>
      </c>
      <c r="FC210" s="26">
        <f t="shared" ref="FC210:FD210" si="4456">SUM(FC203:FC209)</f>
        <v>0</v>
      </c>
      <c r="FD210" s="27">
        <f t="shared" si="4456"/>
        <v>0</v>
      </c>
      <c r="FE210" s="27"/>
      <c r="FF210" s="27"/>
      <c r="FG210" s="27">
        <f t="shared" ref="FG210" si="4457">SUM(FG203:FG209)</f>
        <v>0</v>
      </c>
      <c r="FH210" s="28" t="e">
        <f t="shared" ref="FH210" si="4458">((FG210+FI210)/7)/FE209</f>
        <v>#DIV/0!</v>
      </c>
      <c r="FI210" s="27">
        <f t="shared" ref="FI210" si="4459">SUM(FI203:FI209)</f>
        <v>0</v>
      </c>
      <c r="FJ210" s="28" t="e">
        <f t="shared" ref="FJ210" si="4460">(FI210/(FI210+FG210))</f>
        <v>#DIV/0!</v>
      </c>
      <c r="FK210" s="27"/>
      <c r="FL210" s="27"/>
      <c r="FM210" s="29" t="e">
        <f t="shared" ref="FM210:FN210" si="4461">FM208/FM207*100-100</f>
        <v>#DIV/0!</v>
      </c>
      <c r="FN210" s="72" t="e">
        <f t="shared" si="4461"/>
        <v>#DIV/0!</v>
      </c>
      <c r="FO210" s="26">
        <f t="shared" ref="FO210:FP210" si="4462">SUM(FO203:FO209)</f>
        <v>0</v>
      </c>
      <c r="FP210" s="27">
        <f t="shared" si="4462"/>
        <v>0</v>
      </c>
      <c r="FQ210" s="27"/>
      <c r="FR210" s="27"/>
      <c r="FS210" s="27">
        <f t="shared" ref="FS210" si="4463">SUM(FS203:FS209)</f>
        <v>0</v>
      </c>
      <c r="FT210" s="28" t="e">
        <f t="shared" ref="FT210" si="4464">((FS210+FU210)/7)/FQ209</f>
        <v>#DIV/0!</v>
      </c>
      <c r="FU210" s="27">
        <f t="shared" ref="FU210" si="4465">SUM(FU203:FU209)</f>
        <v>0</v>
      </c>
      <c r="FV210" s="28" t="e">
        <f t="shared" ref="FV210" si="4466">(FU210/(FU210+FS210))</f>
        <v>#DIV/0!</v>
      </c>
      <c r="FW210" s="27"/>
      <c r="FX210" s="27"/>
      <c r="FY210" s="29" t="e">
        <f t="shared" ref="FY210:FZ210" si="4467">FY208/FY207*100-100</f>
        <v>#DIV/0!</v>
      </c>
      <c r="FZ210" s="72" t="e">
        <f t="shared" si="4467"/>
        <v>#DIV/0!</v>
      </c>
      <c r="GA210" s="26">
        <f t="shared" ref="GA210:GB210" si="4468">SUM(GA203:GA209)</f>
        <v>0</v>
      </c>
      <c r="GB210" s="27">
        <f t="shared" si="4468"/>
        <v>0</v>
      </c>
      <c r="GC210" s="27"/>
      <c r="GD210" s="27"/>
      <c r="GE210" s="27">
        <f t="shared" ref="GE210" si="4469">SUM(GE203:GE209)</f>
        <v>0</v>
      </c>
      <c r="GF210" s="28" t="e">
        <f t="shared" ref="GF210" si="4470">((GE210+GG210)/7)/GC209</f>
        <v>#DIV/0!</v>
      </c>
      <c r="GG210" s="27">
        <f t="shared" ref="GG210" si="4471">SUM(GG203:GG209)</f>
        <v>0</v>
      </c>
      <c r="GH210" s="28" t="e">
        <f t="shared" ref="GH210" si="4472">(GG210/(GG210+GE210))</f>
        <v>#DIV/0!</v>
      </c>
      <c r="GI210" s="27"/>
      <c r="GJ210" s="27"/>
      <c r="GK210" s="29" t="e">
        <f t="shared" ref="GK210:GL210" si="4473">GK208/GK207*100-100</f>
        <v>#DIV/0!</v>
      </c>
      <c r="GL210" s="72" t="e">
        <f t="shared" si="4473"/>
        <v>#DIV/0!</v>
      </c>
      <c r="GM210" s="26">
        <f t="shared" ref="GM210:GN210" si="4474">SUM(GM203:GM209)</f>
        <v>0</v>
      </c>
      <c r="GN210" s="27">
        <f t="shared" si="4474"/>
        <v>0</v>
      </c>
      <c r="GO210" s="27"/>
      <c r="GP210" s="27"/>
      <c r="GQ210" s="27">
        <f t="shared" ref="GQ210" si="4475">SUM(GQ203:GQ209)</f>
        <v>0</v>
      </c>
      <c r="GR210" s="28" t="e">
        <f t="shared" ref="GR210" si="4476">((GQ210+GS210)/7)/GO209</f>
        <v>#DIV/0!</v>
      </c>
      <c r="GS210" s="27">
        <f t="shared" ref="GS210" si="4477">SUM(GS203:GS209)</f>
        <v>0</v>
      </c>
      <c r="GT210" s="28" t="e">
        <f t="shared" ref="GT210" si="4478">(GS210/(GS210+GQ210))</f>
        <v>#DIV/0!</v>
      </c>
      <c r="GU210" s="27"/>
      <c r="GV210" s="27"/>
      <c r="GW210" s="29" t="e">
        <f t="shared" ref="GW210:GX210" si="4479">GW208/GW207*100-100</f>
        <v>#DIV/0!</v>
      </c>
      <c r="GX210" s="72" t="e">
        <f t="shared" si="4479"/>
        <v>#DIV/0!</v>
      </c>
      <c r="GY210" s="26">
        <f t="shared" ref="GY210:GZ210" si="4480">SUM(GY203:GY209)</f>
        <v>0</v>
      </c>
      <c r="GZ210" s="27">
        <f t="shared" si="4480"/>
        <v>0</v>
      </c>
      <c r="HA210" s="27"/>
      <c r="HB210" s="27"/>
      <c r="HC210" s="27">
        <f t="shared" ref="HC210" si="4481">SUM(HC203:HC209)</f>
        <v>0</v>
      </c>
      <c r="HD210" s="28" t="e">
        <f t="shared" ref="HD210" si="4482">((HC210+HE210)/7)/HA209</f>
        <v>#DIV/0!</v>
      </c>
      <c r="HE210" s="27">
        <f t="shared" ref="HE210" si="4483">SUM(HE203:HE209)</f>
        <v>0</v>
      </c>
      <c r="HF210" s="28" t="e">
        <f t="shared" ref="HF210" si="4484">(HE210/(HE210+HC210))</f>
        <v>#DIV/0!</v>
      </c>
      <c r="HG210" s="27"/>
      <c r="HH210" s="27"/>
      <c r="HI210" s="29" t="e">
        <f t="shared" ref="HI210:HJ210" si="4485">HI208/HI207*100-100</f>
        <v>#DIV/0!</v>
      </c>
      <c r="HJ210" s="72" t="e">
        <f t="shared" si="4485"/>
        <v>#DIV/0!</v>
      </c>
      <c r="HK210" s="26">
        <f t="shared" si="4355"/>
        <v>23</v>
      </c>
      <c r="HL210" s="27">
        <f t="shared" si="4356"/>
        <v>10</v>
      </c>
      <c r="HM210" s="27"/>
      <c r="HN210" s="27"/>
      <c r="HO210" s="27">
        <f t="shared" si="4359"/>
        <v>9628</v>
      </c>
      <c r="HP210" s="203">
        <f t="shared" ref="HP210" si="4486">+((HO210)/HM209)/7</f>
        <v>0.44598851213637208</v>
      </c>
      <c r="HQ210" s="62">
        <f t="shared" si="4361"/>
        <v>823</v>
      </c>
      <c r="HR210" s="52">
        <f t="shared" si="4362"/>
        <v>8.5479850436227675E-2</v>
      </c>
      <c r="HS210" s="53">
        <f t="shared" si="3708"/>
        <v>70.671428571428564</v>
      </c>
      <c r="HT210" s="54">
        <f t="shared" si="3709"/>
        <v>8452</v>
      </c>
      <c r="HU210" s="53">
        <f t="shared" si="3710"/>
        <v>87.794964721496612</v>
      </c>
      <c r="HV210" s="63" t="e">
        <f t="shared" ref="HV210:HW210" si="4487">HV208/HV207*100-100</f>
        <v>#DIV/0!</v>
      </c>
      <c r="HW210" s="72">
        <f t="shared" si="4487"/>
        <v>9.6576086956521721</v>
      </c>
    </row>
    <row r="211" spans="1:231" ht="19.5" thickBot="1" x14ac:dyDescent="0.3">
      <c r="A211" s="56"/>
      <c r="B211" s="81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5">
        <f t="shared" ref="HK211:HL211" si="4488">HK210/HM200</f>
        <v>7.402639201802382E-3</v>
      </c>
      <c r="HL211" s="68">
        <f t="shared" si="4488"/>
        <v>4.0983606557377046E-2</v>
      </c>
      <c r="HM211" s="45"/>
      <c r="HN211" s="45"/>
      <c r="HO211" s="45"/>
      <c r="HP211" s="207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210">
        <v>48</v>
      </c>
      <c r="B212" s="73">
        <f t="shared" ref="B212" si="4489">B209+1</f>
        <v>44666</v>
      </c>
      <c r="C212" s="33"/>
      <c r="D212" s="34"/>
      <c r="E212" s="34">
        <f t="shared" ref="E212:F212" si="4490">E209-C212</f>
        <v>588</v>
      </c>
      <c r="F212" s="34">
        <f t="shared" si="4490"/>
        <v>44</v>
      </c>
      <c r="G212" s="34">
        <v>288</v>
      </c>
      <c r="H212" s="35">
        <f t="shared" ref="H212:H218" si="4491">((G212+I212)/E212)</f>
        <v>0.52721088435374153</v>
      </c>
      <c r="I212" s="34">
        <v>22</v>
      </c>
      <c r="J212" s="35">
        <f t="shared" ref="J212:J218" si="4492">I212/(G212+I212)</f>
        <v>7.0967741935483872E-2</v>
      </c>
      <c r="K212" s="36"/>
      <c r="L212" s="34"/>
      <c r="M212" s="34"/>
      <c r="N212" s="37"/>
      <c r="O212" s="33"/>
      <c r="P212" s="34"/>
      <c r="Q212" s="34">
        <f t="shared" ref="Q212" si="4493">Q209-O212</f>
        <v>538</v>
      </c>
      <c r="R212" s="34">
        <f t="shared" ref="R212" si="4494">R209-P212</f>
        <v>41</v>
      </c>
      <c r="S212" s="34">
        <v>241</v>
      </c>
      <c r="T212" s="35">
        <f t="shared" ref="T212:T218" si="4495">((S212+U212)/Q212)</f>
        <v>0.48327137546468402</v>
      </c>
      <c r="U212" s="34">
        <v>19</v>
      </c>
      <c r="V212" s="35">
        <f t="shared" ref="V212:V218" si="4496">U212/(S212+U212)</f>
        <v>7.3076923076923081E-2</v>
      </c>
      <c r="W212" s="36"/>
      <c r="X212" s="34"/>
      <c r="Y212" s="34"/>
      <c r="Z212" s="37"/>
      <c r="AA212" s="33"/>
      <c r="AB212" s="34"/>
      <c r="AC212" s="34">
        <f t="shared" ref="AC212" si="4497">AC209-AA212</f>
        <v>560</v>
      </c>
      <c r="AD212" s="34">
        <f t="shared" ref="AD212" si="4498">AD209-AB212</f>
        <v>43</v>
      </c>
      <c r="AE212" s="34">
        <v>190</v>
      </c>
      <c r="AF212" s="35">
        <f t="shared" ref="AF212:AF218" si="4499">((AE212+AG212)/AC212)</f>
        <v>0.36785714285714288</v>
      </c>
      <c r="AG212" s="34">
        <v>16</v>
      </c>
      <c r="AH212" s="35">
        <f t="shared" ref="AH212:AH218" si="4500">AG212/(AE212+AG212)</f>
        <v>7.7669902912621352E-2</v>
      </c>
      <c r="AI212" s="36"/>
      <c r="AJ212" s="34"/>
      <c r="AK212" s="34"/>
      <c r="AL212" s="37"/>
      <c r="AM212" s="33">
        <v>1</v>
      </c>
      <c r="AN212" s="34"/>
      <c r="AO212" s="34">
        <f t="shared" ref="AO212" si="4501">AO209-AM212</f>
        <v>183</v>
      </c>
      <c r="AP212" s="34">
        <f t="shared" ref="AP212" si="4502">AP209-AN212</f>
        <v>14</v>
      </c>
      <c r="AQ212" s="34">
        <v>57</v>
      </c>
      <c r="AR212" s="35">
        <f t="shared" ref="AR212:AR218" si="4503">((AQ212+AS212)/AO212)</f>
        <v>0.36065573770491804</v>
      </c>
      <c r="AS212" s="34">
        <v>9</v>
      </c>
      <c r="AT212" s="35">
        <f t="shared" ref="AT212:AT218" si="4504">AS212/(AQ212+AS212)</f>
        <v>0.13636363636363635</v>
      </c>
      <c r="AU212" s="36"/>
      <c r="AV212" s="34"/>
      <c r="AW212" s="34"/>
      <c r="AX212" s="37"/>
      <c r="AY212" s="33"/>
      <c r="AZ212" s="34"/>
      <c r="BA212" s="34">
        <f t="shared" ref="BA212" si="4505">BA209-AY212</f>
        <v>609</v>
      </c>
      <c r="BB212" s="34">
        <f t="shared" ref="BB212" si="4506">BB209-AZ212</f>
        <v>46</v>
      </c>
      <c r="BC212" s="34">
        <v>237</v>
      </c>
      <c r="BD212" s="35">
        <f t="shared" ref="BD212:BD218" si="4507">((BC212+BE212)/BA212)</f>
        <v>0.43021346469622329</v>
      </c>
      <c r="BE212" s="34">
        <v>25</v>
      </c>
      <c r="BF212" s="35">
        <f t="shared" ref="BF212:BF218" si="4508">BE212/(BC212+BE212)</f>
        <v>9.5419847328244281E-2</v>
      </c>
      <c r="BG212" s="36"/>
      <c r="BH212" s="34"/>
      <c r="BI212" s="34"/>
      <c r="BJ212" s="37"/>
      <c r="BK212" s="33">
        <v>2</v>
      </c>
      <c r="BL212" s="34"/>
      <c r="BM212" s="34">
        <f t="shared" ref="BM212" si="4509">BM209-BK212</f>
        <v>603</v>
      </c>
      <c r="BN212" s="34">
        <f t="shared" ref="BN212" si="4510">BN209-BL212</f>
        <v>46</v>
      </c>
      <c r="BO212" s="34">
        <v>211</v>
      </c>
      <c r="BP212" s="35">
        <f t="shared" ref="BP212:BP218" si="4511">((BO212+BQ212)/BM212)</f>
        <v>0.37976782752902155</v>
      </c>
      <c r="BQ212" s="34">
        <v>18</v>
      </c>
      <c r="BR212" s="35">
        <f t="shared" ref="BR212:BR218" si="4512">BQ212/(BO212+BQ212)</f>
        <v>7.8602620087336247E-2</v>
      </c>
      <c r="BS212" s="36"/>
      <c r="BT212" s="34"/>
      <c r="BU212" s="34"/>
      <c r="BV212" s="37"/>
      <c r="BW212" s="33"/>
      <c r="BX212" s="34"/>
      <c r="BY212" s="34">
        <f t="shared" ref="BY212:BZ212" si="4513">BY209-BW212</f>
        <v>0</v>
      </c>
      <c r="BZ212" s="34">
        <f t="shared" si="4513"/>
        <v>0</v>
      </c>
      <c r="CA212" s="34"/>
      <c r="CB212" s="35" t="e">
        <f t="shared" ref="CB212:CB218" si="4514">((CA212+CC212)/BY212)</f>
        <v>#DIV/0!</v>
      </c>
      <c r="CC212" s="34"/>
      <c r="CD212" s="35" t="e">
        <f t="shared" ref="CD212:CD218" si="4515">CC212/(CA212+CC212)</f>
        <v>#DIV/0!</v>
      </c>
      <c r="CE212" s="36"/>
      <c r="CF212" s="34"/>
      <c r="CG212" s="34"/>
      <c r="CH212" s="37"/>
      <c r="CI212" s="33"/>
      <c r="CJ212" s="34"/>
      <c r="CK212" s="34">
        <f t="shared" ref="CK212:CL212" si="4516">CK209-CI212</f>
        <v>0</v>
      </c>
      <c r="CL212" s="34">
        <f t="shared" si="4516"/>
        <v>0</v>
      </c>
      <c r="CM212" s="34"/>
      <c r="CN212" s="35" t="e">
        <f t="shared" ref="CN212:CN218" si="4517">((CM212+CO212)/CK212)</f>
        <v>#DIV/0!</v>
      </c>
      <c r="CO212" s="34"/>
      <c r="CP212" s="35" t="e">
        <f t="shared" ref="CP212:CP218" si="4518">CO212/(CM212+CO212)</f>
        <v>#DIV/0!</v>
      </c>
      <c r="CQ212" s="36"/>
      <c r="CR212" s="34"/>
      <c r="CS212" s="34"/>
      <c r="CT212" s="37"/>
      <c r="CU212" s="33"/>
      <c r="CV212" s="34"/>
      <c r="CW212" s="34">
        <f t="shared" ref="CW212:CX212" si="4519">CW209-CU212</f>
        <v>0</v>
      </c>
      <c r="CX212" s="34">
        <f t="shared" si="4519"/>
        <v>0</v>
      </c>
      <c r="CY212" s="34"/>
      <c r="CZ212" s="35" t="e">
        <f t="shared" ref="CZ212:CZ218" si="4520">((CY212+DA212)/CW212)</f>
        <v>#DIV/0!</v>
      </c>
      <c r="DA212" s="34"/>
      <c r="DB212" s="35" t="e">
        <f t="shared" ref="DB212:DB218" si="4521">DA212/(CY212+DA212)</f>
        <v>#DIV/0!</v>
      </c>
      <c r="DC212" s="36"/>
      <c r="DD212" s="34"/>
      <c r="DE212" s="34"/>
      <c r="DF212" s="37"/>
      <c r="DG212" s="33"/>
      <c r="DH212" s="34"/>
      <c r="DI212" s="34">
        <f t="shared" ref="DI212:DJ212" si="4522">DI209-DG212</f>
        <v>0</v>
      </c>
      <c r="DJ212" s="34">
        <f t="shared" si="4522"/>
        <v>0</v>
      </c>
      <c r="DK212" s="34"/>
      <c r="DL212" s="35" t="e">
        <f t="shared" ref="DL212:DL218" si="4523">((DK212+DM212)/DI212)</f>
        <v>#DIV/0!</v>
      </c>
      <c r="DM212" s="34"/>
      <c r="DN212" s="35" t="e">
        <f t="shared" ref="DN212:DN218" si="4524">DM212/(DK212+DM212)</f>
        <v>#DIV/0!</v>
      </c>
      <c r="DO212" s="36"/>
      <c r="DP212" s="34"/>
      <c r="DQ212" s="34"/>
      <c r="DR212" s="37"/>
      <c r="DS212" s="33"/>
      <c r="DT212" s="34"/>
      <c r="DU212" s="34">
        <f t="shared" ref="DU212:DV212" si="4525">DU209-DS212</f>
        <v>0</v>
      </c>
      <c r="DV212" s="34">
        <f t="shared" si="4525"/>
        <v>0</v>
      </c>
      <c r="DW212" s="34"/>
      <c r="DX212" s="35" t="e">
        <f t="shared" ref="DX212:DX218" si="4526">((DW212+DY212)/DU212)</f>
        <v>#DIV/0!</v>
      </c>
      <c r="DY212" s="34"/>
      <c r="DZ212" s="35" t="e">
        <f t="shared" ref="DZ212:DZ218" si="4527">DY212/(DW212+DY212)</f>
        <v>#DIV/0!</v>
      </c>
      <c r="EA212" s="36"/>
      <c r="EB212" s="34"/>
      <c r="EC212" s="34"/>
      <c r="ED212" s="37"/>
      <c r="EE212" s="33"/>
      <c r="EF212" s="34"/>
      <c r="EG212" s="34">
        <f t="shared" ref="EG212:EH212" si="4528">EG209-EE212</f>
        <v>0</v>
      </c>
      <c r="EH212" s="34">
        <f t="shared" si="4528"/>
        <v>0</v>
      </c>
      <c r="EI212" s="34"/>
      <c r="EJ212" s="35" t="e">
        <f t="shared" ref="EJ212:EJ218" si="4529">((EI212+EK212)/EG212)</f>
        <v>#DIV/0!</v>
      </c>
      <c r="EK212" s="34"/>
      <c r="EL212" s="35" t="e">
        <f t="shared" ref="EL212:EL218" si="4530">EK212/(EI212+EK212)</f>
        <v>#DIV/0!</v>
      </c>
      <c r="EM212" s="36"/>
      <c r="EN212" s="34"/>
      <c r="EO212" s="34"/>
      <c r="EP212" s="37"/>
      <c r="EQ212" s="33"/>
      <c r="ER212" s="34"/>
      <c r="ES212" s="34">
        <f t="shared" ref="ES212:ET212" si="4531">ES209-EQ212</f>
        <v>0</v>
      </c>
      <c r="ET212" s="34">
        <f t="shared" si="4531"/>
        <v>0</v>
      </c>
      <c r="EU212" s="34"/>
      <c r="EV212" s="35" t="e">
        <f t="shared" ref="EV212:EV218" si="4532">((EU212+EW212)/ES212)</f>
        <v>#DIV/0!</v>
      </c>
      <c r="EW212" s="34"/>
      <c r="EX212" s="35" t="e">
        <f t="shared" ref="EX212:EX218" si="4533">EW212/(EU212+EW212)</f>
        <v>#DIV/0!</v>
      </c>
      <c r="EY212" s="36"/>
      <c r="EZ212" s="34"/>
      <c r="FA212" s="34"/>
      <c r="FB212" s="37"/>
      <c r="FC212" s="33"/>
      <c r="FD212" s="34"/>
      <c r="FE212" s="34">
        <f t="shared" ref="FE212:FF212" si="4534">FE209-FC212</f>
        <v>0</v>
      </c>
      <c r="FF212" s="34">
        <f t="shared" si="4534"/>
        <v>0</v>
      </c>
      <c r="FG212" s="34"/>
      <c r="FH212" s="35" t="e">
        <f t="shared" ref="FH212:FH218" si="4535">((FG212+FI212)/FE212)</f>
        <v>#DIV/0!</v>
      </c>
      <c r="FI212" s="34"/>
      <c r="FJ212" s="35" t="e">
        <f t="shared" ref="FJ212:FJ218" si="4536">FI212/(FG212+FI212)</f>
        <v>#DIV/0!</v>
      </c>
      <c r="FK212" s="36"/>
      <c r="FL212" s="34"/>
      <c r="FM212" s="34"/>
      <c r="FN212" s="37"/>
      <c r="FO212" s="33"/>
      <c r="FP212" s="34"/>
      <c r="FQ212" s="34">
        <f t="shared" ref="FQ212:FR212" si="4537">FQ209-FO212</f>
        <v>0</v>
      </c>
      <c r="FR212" s="34">
        <f t="shared" si="4537"/>
        <v>0</v>
      </c>
      <c r="FS212" s="34"/>
      <c r="FT212" s="35" t="e">
        <f t="shared" ref="FT212:FT218" si="4538">((FS212+FU212)/FQ212)</f>
        <v>#DIV/0!</v>
      </c>
      <c r="FU212" s="34"/>
      <c r="FV212" s="35" t="e">
        <f t="shared" ref="FV212:FV218" si="4539">FU212/(FS212+FU212)</f>
        <v>#DIV/0!</v>
      </c>
      <c r="FW212" s="36"/>
      <c r="FX212" s="34"/>
      <c r="FY212" s="34"/>
      <c r="FZ212" s="37"/>
      <c r="GA212" s="33"/>
      <c r="GB212" s="34"/>
      <c r="GC212" s="34">
        <f t="shared" ref="GC212:GD212" si="4540">GC209-GA212</f>
        <v>0</v>
      </c>
      <c r="GD212" s="34">
        <f t="shared" si="4540"/>
        <v>0</v>
      </c>
      <c r="GE212" s="34"/>
      <c r="GF212" s="35" t="e">
        <f t="shared" ref="GF212:GF218" si="4541">((GE212+GG212)/GC212)</f>
        <v>#DIV/0!</v>
      </c>
      <c r="GG212" s="34"/>
      <c r="GH212" s="35" t="e">
        <f t="shared" ref="GH212:GH218" si="4542">GG212/(GE212+GG212)</f>
        <v>#DIV/0!</v>
      </c>
      <c r="GI212" s="36"/>
      <c r="GJ212" s="34"/>
      <c r="GK212" s="34"/>
      <c r="GL212" s="37"/>
      <c r="GM212" s="33"/>
      <c r="GN212" s="34"/>
      <c r="GO212" s="34">
        <f t="shared" ref="GO212:GP212" si="4543">GO209-GM212</f>
        <v>0</v>
      </c>
      <c r="GP212" s="34">
        <f t="shared" si="4543"/>
        <v>0</v>
      </c>
      <c r="GQ212" s="34"/>
      <c r="GR212" s="35" t="e">
        <f t="shared" ref="GR212:GR218" si="4544">((GQ212+GS212)/GO212)</f>
        <v>#DIV/0!</v>
      </c>
      <c r="GS212" s="34"/>
      <c r="GT212" s="35" t="e">
        <f t="shared" ref="GT212:GT218" si="4545">GS212/(GQ212+GS212)</f>
        <v>#DIV/0!</v>
      </c>
      <c r="GU212" s="36"/>
      <c r="GV212" s="34"/>
      <c r="GW212" s="34"/>
      <c r="GX212" s="37"/>
      <c r="GY212" s="33"/>
      <c r="GZ212" s="34"/>
      <c r="HA212" s="34">
        <f t="shared" ref="HA212:HB212" si="4546">HA209-GY212</f>
        <v>0</v>
      </c>
      <c r="HB212" s="34">
        <f t="shared" si="4546"/>
        <v>0</v>
      </c>
      <c r="HC212" s="34"/>
      <c r="HD212" s="35" t="e">
        <f t="shared" ref="HD212:HD218" si="4547">((HC212+HE212)/HA212)</f>
        <v>#DIV/0!</v>
      </c>
      <c r="HE212" s="34"/>
      <c r="HF212" s="35" t="e">
        <f t="shared" ref="HF212:HF218" si="4548">HE212/(HC212+HE212)</f>
        <v>#DIV/0!</v>
      </c>
      <c r="HG212" s="36"/>
      <c r="HH212" s="34"/>
      <c r="HI212" s="34"/>
      <c r="HJ212" s="37"/>
      <c r="HK212" s="33">
        <f t="shared" ref="HK212:HK219" si="4549">+C212+O212+AA212+AM212+AY212+BK212+BW212+CI212+CU212+DG212+DS212+EE212+EQ212+FC212+FO212+GA212+GM212+GY212</f>
        <v>3</v>
      </c>
      <c r="HL212" s="34">
        <f t="shared" ref="HL212:HL219" si="4550">+D212+P212+AB212+AN212+AZ212+BL212+BX212+CJ212+CV212+DH212+DT212+EF212+ER212+FD212+FP212+GB212+GN212+GZ212</f>
        <v>0</v>
      </c>
      <c r="HM212" s="34">
        <f t="shared" ref="HM212:HM218" si="4551">+E212+Q212+AC212+AO212+BA212+BM212+BY212+CK212+CW212+DI212+DU212+EG212+ES212+FE212+FQ212+GC212+GO212+HA212</f>
        <v>3081</v>
      </c>
      <c r="HN212" s="34">
        <f t="shared" ref="HN212:HN218" si="4552">+F212+R212+AD212+AP212+BB212+BN212+BZ212+CL212+CX212+DJ212+DV212+EH212+ET212+FF212+FR212+GD212+GP212+HB212</f>
        <v>234</v>
      </c>
      <c r="HO212" s="34">
        <f t="shared" ref="HO212:HO219" si="4553">+G212+S212+AE212+AQ212+BC212+BO212+CA212+CM212+CY212+DK212+DW212+EI212+EU212+FG212+FS212+GE212+GQ212+HC212+I212+U212+AG212+AS212+BE212+BQ212+CC212+CO212+DA212+DM212+DY212+EK212+EW212+FI212+FU212+GG212+GS212+HE212</f>
        <v>1333</v>
      </c>
      <c r="HP212" s="201">
        <f t="shared" ref="HP212:HP218" si="4554">+(HO212)/HM212</f>
        <v>0.43265173644920479</v>
      </c>
      <c r="HQ212" s="48">
        <f t="shared" ref="HQ212:HQ219" si="4555">+I212+U212+AG212+AS212+BE212+BQ212+CC212+CO212+DA212+DM212+DY212+EK212+EW212+FI212+FU212+GG212+GS212+HE212</f>
        <v>109</v>
      </c>
      <c r="HR212" s="35">
        <f t="shared" ref="HR212:HR219" si="4556">+(HQ212/(HO212))</f>
        <v>8.1770442610652666E-2</v>
      </c>
      <c r="HS212" s="49">
        <v>70</v>
      </c>
      <c r="HT212" s="50">
        <v>1169</v>
      </c>
      <c r="HU212" s="49">
        <f t="shared" ref="HU212:HU218" si="4557">+HT212/HO212*100</f>
        <v>87.696924231057764</v>
      </c>
      <c r="HV212" s="48"/>
      <c r="HW212" s="37"/>
    </row>
    <row r="213" spans="1:231" ht="18.75" x14ac:dyDescent="0.25">
      <c r="A213" s="211"/>
      <c r="B213" s="41">
        <f t="shared" si="3212"/>
        <v>44667</v>
      </c>
      <c r="C213" s="10">
        <v>2</v>
      </c>
      <c r="D213" s="11"/>
      <c r="E213" s="74">
        <f t="shared" ref="E213:E218" si="4558">E212-C213</f>
        <v>586</v>
      </c>
      <c r="F213" s="74">
        <f t="shared" ref="F213:F218" si="4559">F212-D213</f>
        <v>44</v>
      </c>
      <c r="G213" s="11">
        <v>284</v>
      </c>
      <c r="H213" s="12">
        <f t="shared" si="4491"/>
        <v>0.52389078498293518</v>
      </c>
      <c r="I213" s="11">
        <v>23</v>
      </c>
      <c r="J213" s="12">
        <f t="shared" si="4492"/>
        <v>7.4918566775244305E-2</v>
      </c>
      <c r="K213" s="13"/>
      <c r="L213" s="11"/>
      <c r="M213" s="11"/>
      <c r="N213" s="14"/>
      <c r="O213" s="10">
        <v>2</v>
      </c>
      <c r="P213" s="11"/>
      <c r="Q213" s="74">
        <f t="shared" ref="Q213:Q218" si="4560">Q212-O213</f>
        <v>536</v>
      </c>
      <c r="R213" s="74">
        <f t="shared" ref="R213:R218" si="4561">R212-P213</f>
        <v>41</v>
      </c>
      <c r="S213" s="11">
        <v>254</v>
      </c>
      <c r="T213" s="12">
        <f t="shared" si="4495"/>
        <v>0.51679104477611937</v>
      </c>
      <c r="U213" s="11">
        <v>23</v>
      </c>
      <c r="V213" s="12">
        <f t="shared" si="4496"/>
        <v>8.3032490974729242E-2</v>
      </c>
      <c r="W213" s="13"/>
      <c r="X213" s="11"/>
      <c r="Y213" s="11"/>
      <c r="Z213" s="14"/>
      <c r="AA213" s="10">
        <v>2</v>
      </c>
      <c r="AB213" s="11"/>
      <c r="AC213" s="74">
        <f t="shared" ref="AC213:AC218" si="4562">AC212-AA213</f>
        <v>558</v>
      </c>
      <c r="AD213" s="74">
        <f t="shared" ref="AD213:AD218" si="4563">AD212-AB213</f>
        <v>43</v>
      </c>
      <c r="AE213" s="11">
        <v>205</v>
      </c>
      <c r="AF213" s="12">
        <f t="shared" si="4499"/>
        <v>0.40860215053763443</v>
      </c>
      <c r="AG213" s="11">
        <v>23</v>
      </c>
      <c r="AH213" s="12">
        <f t="shared" si="4500"/>
        <v>0.10087719298245613</v>
      </c>
      <c r="AI213" s="13"/>
      <c r="AJ213" s="11"/>
      <c r="AK213" s="11"/>
      <c r="AL213" s="14"/>
      <c r="AM213" s="10"/>
      <c r="AN213" s="11"/>
      <c r="AO213" s="74">
        <f t="shared" ref="AO213:AO218" si="4564">AO212-AM213</f>
        <v>183</v>
      </c>
      <c r="AP213" s="74">
        <f t="shared" ref="AP213:AP218" si="4565">AP212-AN213</f>
        <v>14</v>
      </c>
      <c r="AQ213" s="11">
        <v>66</v>
      </c>
      <c r="AR213" s="12">
        <f t="shared" si="4503"/>
        <v>0.38797814207650272</v>
      </c>
      <c r="AS213" s="11">
        <v>5</v>
      </c>
      <c r="AT213" s="12">
        <f t="shared" si="4504"/>
        <v>7.0422535211267609E-2</v>
      </c>
      <c r="AU213" s="13"/>
      <c r="AV213" s="11"/>
      <c r="AW213" s="11"/>
      <c r="AX213" s="14"/>
      <c r="AY213" s="10">
        <v>1</v>
      </c>
      <c r="AZ213" s="11"/>
      <c r="BA213" s="74">
        <f t="shared" ref="BA213:BA218" si="4566">BA212-AY213</f>
        <v>608</v>
      </c>
      <c r="BB213" s="74">
        <f t="shared" ref="BB213:BB218" si="4567">BB212-AZ213</f>
        <v>46</v>
      </c>
      <c r="BC213" s="11">
        <v>268</v>
      </c>
      <c r="BD213" s="12">
        <f t="shared" si="4507"/>
        <v>0.46710526315789475</v>
      </c>
      <c r="BE213" s="11">
        <v>16</v>
      </c>
      <c r="BF213" s="12">
        <f t="shared" si="4508"/>
        <v>5.6338028169014086E-2</v>
      </c>
      <c r="BG213" s="13"/>
      <c r="BH213" s="11"/>
      <c r="BI213" s="11"/>
      <c r="BJ213" s="14"/>
      <c r="BK213" s="10"/>
      <c r="BL213" s="11"/>
      <c r="BM213" s="74">
        <f t="shared" ref="BM213:BM218" si="4568">BM212-BK213</f>
        <v>603</v>
      </c>
      <c r="BN213" s="74">
        <f t="shared" ref="BN213:BN218" si="4569">BN212-BL213</f>
        <v>46</v>
      </c>
      <c r="BO213" s="11">
        <v>212</v>
      </c>
      <c r="BP213" s="12">
        <f t="shared" si="4511"/>
        <v>0.38474295190713104</v>
      </c>
      <c r="BQ213" s="11">
        <v>20</v>
      </c>
      <c r="BR213" s="12">
        <f t="shared" si="4512"/>
        <v>8.6206896551724144E-2</v>
      </c>
      <c r="BS213" s="13"/>
      <c r="BT213" s="11"/>
      <c r="BU213" s="11"/>
      <c r="BV213" s="14"/>
      <c r="BW213" s="10"/>
      <c r="BX213" s="11"/>
      <c r="BY213" s="74">
        <f t="shared" ref="BY213:BZ218" si="4570">BY212-BW213</f>
        <v>0</v>
      </c>
      <c r="BZ213" s="74">
        <f t="shared" si="4570"/>
        <v>0</v>
      </c>
      <c r="CA213" s="11"/>
      <c r="CB213" s="12" t="e">
        <f t="shared" si="4514"/>
        <v>#DIV/0!</v>
      </c>
      <c r="CC213" s="11"/>
      <c r="CD213" s="12" t="e">
        <f t="shared" si="4515"/>
        <v>#DIV/0!</v>
      </c>
      <c r="CE213" s="13"/>
      <c r="CF213" s="11"/>
      <c r="CG213" s="11"/>
      <c r="CH213" s="14"/>
      <c r="CI213" s="10"/>
      <c r="CJ213" s="11"/>
      <c r="CK213" s="74">
        <f t="shared" ref="CK213:CL218" si="4571">CK212-CI213</f>
        <v>0</v>
      </c>
      <c r="CL213" s="74">
        <f t="shared" si="4571"/>
        <v>0</v>
      </c>
      <c r="CM213" s="11"/>
      <c r="CN213" s="12" t="e">
        <f t="shared" si="4517"/>
        <v>#DIV/0!</v>
      </c>
      <c r="CO213" s="11"/>
      <c r="CP213" s="12" t="e">
        <f t="shared" si="4518"/>
        <v>#DIV/0!</v>
      </c>
      <c r="CQ213" s="13"/>
      <c r="CR213" s="11"/>
      <c r="CS213" s="11"/>
      <c r="CT213" s="14"/>
      <c r="CU213" s="10"/>
      <c r="CV213" s="11"/>
      <c r="CW213" s="74">
        <f t="shared" ref="CW213:CX218" si="4572">CW212-CU213</f>
        <v>0</v>
      </c>
      <c r="CX213" s="74">
        <f t="shared" si="4572"/>
        <v>0</v>
      </c>
      <c r="CY213" s="11"/>
      <c r="CZ213" s="12" t="e">
        <f t="shared" si="4520"/>
        <v>#DIV/0!</v>
      </c>
      <c r="DA213" s="11"/>
      <c r="DB213" s="12" t="e">
        <f t="shared" si="4521"/>
        <v>#DIV/0!</v>
      </c>
      <c r="DC213" s="13"/>
      <c r="DD213" s="11"/>
      <c r="DE213" s="11"/>
      <c r="DF213" s="14"/>
      <c r="DG213" s="10"/>
      <c r="DH213" s="11"/>
      <c r="DI213" s="74">
        <f t="shared" ref="DI213:DJ218" si="4573">DI212-DG213</f>
        <v>0</v>
      </c>
      <c r="DJ213" s="74">
        <f t="shared" si="4573"/>
        <v>0</v>
      </c>
      <c r="DK213" s="11"/>
      <c r="DL213" s="12" t="e">
        <f t="shared" si="4523"/>
        <v>#DIV/0!</v>
      </c>
      <c r="DM213" s="11"/>
      <c r="DN213" s="12" t="e">
        <f t="shared" si="4524"/>
        <v>#DIV/0!</v>
      </c>
      <c r="DO213" s="13"/>
      <c r="DP213" s="11"/>
      <c r="DQ213" s="11"/>
      <c r="DR213" s="14"/>
      <c r="DS213" s="10"/>
      <c r="DT213" s="11"/>
      <c r="DU213" s="74">
        <f t="shared" ref="DU213:DV218" si="4574">DU212-DS213</f>
        <v>0</v>
      </c>
      <c r="DV213" s="74">
        <f t="shared" si="4574"/>
        <v>0</v>
      </c>
      <c r="DW213" s="11"/>
      <c r="DX213" s="12" t="e">
        <f t="shared" si="4526"/>
        <v>#DIV/0!</v>
      </c>
      <c r="DY213" s="11"/>
      <c r="DZ213" s="12" t="e">
        <f t="shared" si="4527"/>
        <v>#DIV/0!</v>
      </c>
      <c r="EA213" s="13"/>
      <c r="EB213" s="11"/>
      <c r="EC213" s="11"/>
      <c r="ED213" s="14"/>
      <c r="EE213" s="10"/>
      <c r="EF213" s="11"/>
      <c r="EG213" s="74">
        <f t="shared" ref="EG213:EH218" si="4575">EG212-EE213</f>
        <v>0</v>
      </c>
      <c r="EH213" s="74">
        <f t="shared" si="4575"/>
        <v>0</v>
      </c>
      <c r="EI213" s="11"/>
      <c r="EJ213" s="12" t="e">
        <f t="shared" si="4529"/>
        <v>#DIV/0!</v>
      </c>
      <c r="EK213" s="11"/>
      <c r="EL213" s="12" t="e">
        <f t="shared" si="4530"/>
        <v>#DIV/0!</v>
      </c>
      <c r="EM213" s="13"/>
      <c r="EN213" s="11"/>
      <c r="EO213" s="11"/>
      <c r="EP213" s="14"/>
      <c r="EQ213" s="10"/>
      <c r="ER213" s="11"/>
      <c r="ES213" s="74">
        <f t="shared" ref="ES213:ET218" si="4576">ES212-EQ213</f>
        <v>0</v>
      </c>
      <c r="ET213" s="74">
        <f t="shared" si="4576"/>
        <v>0</v>
      </c>
      <c r="EU213" s="11"/>
      <c r="EV213" s="12" t="e">
        <f t="shared" si="4532"/>
        <v>#DIV/0!</v>
      </c>
      <c r="EW213" s="11"/>
      <c r="EX213" s="12" t="e">
        <f t="shared" si="4533"/>
        <v>#DIV/0!</v>
      </c>
      <c r="EY213" s="13"/>
      <c r="EZ213" s="11"/>
      <c r="FA213" s="11"/>
      <c r="FB213" s="14"/>
      <c r="FC213" s="10"/>
      <c r="FD213" s="11"/>
      <c r="FE213" s="74">
        <f t="shared" ref="FE213:FF218" si="4577">FE212-FC213</f>
        <v>0</v>
      </c>
      <c r="FF213" s="74">
        <f t="shared" si="4577"/>
        <v>0</v>
      </c>
      <c r="FG213" s="11"/>
      <c r="FH213" s="12" t="e">
        <f t="shared" si="4535"/>
        <v>#DIV/0!</v>
      </c>
      <c r="FI213" s="11"/>
      <c r="FJ213" s="12" t="e">
        <f t="shared" si="4536"/>
        <v>#DIV/0!</v>
      </c>
      <c r="FK213" s="13"/>
      <c r="FL213" s="11"/>
      <c r="FM213" s="11"/>
      <c r="FN213" s="14"/>
      <c r="FO213" s="10"/>
      <c r="FP213" s="11"/>
      <c r="FQ213" s="74">
        <f t="shared" ref="FQ213:FR218" si="4578">FQ212-FO213</f>
        <v>0</v>
      </c>
      <c r="FR213" s="74">
        <f t="shared" si="4578"/>
        <v>0</v>
      </c>
      <c r="FS213" s="11"/>
      <c r="FT213" s="12" t="e">
        <f t="shared" si="4538"/>
        <v>#DIV/0!</v>
      </c>
      <c r="FU213" s="11"/>
      <c r="FV213" s="12" t="e">
        <f t="shared" si="4539"/>
        <v>#DIV/0!</v>
      </c>
      <c r="FW213" s="13"/>
      <c r="FX213" s="11"/>
      <c r="FY213" s="11"/>
      <c r="FZ213" s="14"/>
      <c r="GA213" s="10"/>
      <c r="GB213" s="11"/>
      <c r="GC213" s="74">
        <f t="shared" ref="GC213:GD218" si="4579">GC212-GA213</f>
        <v>0</v>
      </c>
      <c r="GD213" s="74">
        <f t="shared" si="4579"/>
        <v>0</v>
      </c>
      <c r="GE213" s="11"/>
      <c r="GF213" s="12" t="e">
        <f t="shared" si="4541"/>
        <v>#DIV/0!</v>
      </c>
      <c r="GG213" s="11"/>
      <c r="GH213" s="12" t="e">
        <f t="shared" si="4542"/>
        <v>#DIV/0!</v>
      </c>
      <c r="GI213" s="13"/>
      <c r="GJ213" s="11"/>
      <c r="GK213" s="11"/>
      <c r="GL213" s="14"/>
      <c r="GM213" s="10"/>
      <c r="GN213" s="11"/>
      <c r="GO213" s="74">
        <f t="shared" ref="GO213:GP218" si="4580">GO212-GM213</f>
        <v>0</v>
      </c>
      <c r="GP213" s="74">
        <f t="shared" si="4580"/>
        <v>0</v>
      </c>
      <c r="GQ213" s="11"/>
      <c r="GR213" s="12" t="e">
        <f t="shared" si="4544"/>
        <v>#DIV/0!</v>
      </c>
      <c r="GS213" s="11"/>
      <c r="GT213" s="12" t="e">
        <f t="shared" si="4545"/>
        <v>#DIV/0!</v>
      </c>
      <c r="GU213" s="13"/>
      <c r="GV213" s="11"/>
      <c r="GW213" s="11"/>
      <c r="GX213" s="14"/>
      <c r="GY213" s="10"/>
      <c r="GZ213" s="11"/>
      <c r="HA213" s="74">
        <f t="shared" ref="HA213:HB218" si="4581">HA212-GY213</f>
        <v>0</v>
      </c>
      <c r="HB213" s="74">
        <f t="shared" si="4581"/>
        <v>0</v>
      </c>
      <c r="HC213" s="11"/>
      <c r="HD213" s="12" t="e">
        <f t="shared" si="4547"/>
        <v>#DIV/0!</v>
      </c>
      <c r="HE213" s="11"/>
      <c r="HF213" s="12" t="e">
        <f t="shared" si="4548"/>
        <v>#DIV/0!</v>
      </c>
      <c r="HG213" s="13"/>
      <c r="HH213" s="11"/>
      <c r="HI213" s="11"/>
      <c r="HJ213" s="14"/>
      <c r="HK213" s="10">
        <f t="shared" si="4549"/>
        <v>7</v>
      </c>
      <c r="HL213" s="11">
        <f t="shared" si="4550"/>
        <v>0</v>
      </c>
      <c r="HM213" s="11">
        <f t="shared" si="4551"/>
        <v>3074</v>
      </c>
      <c r="HN213" s="11">
        <f t="shared" si="4552"/>
        <v>234</v>
      </c>
      <c r="HO213" s="11">
        <f t="shared" si="4553"/>
        <v>1399</v>
      </c>
      <c r="HP213" s="202">
        <f t="shared" si="4554"/>
        <v>0.45510735198438518</v>
      </c>
      <c r="HQ213" s="15">
        <f t="shared" si="4555"/>
        <v>110</v>
      </c>
      <c r="HR213" s="12">
        <f t="shared" si="4556"/>
        <v>7.8627591136526093E-2</v>
      </c>
      <c r="HS213" s="16">
        <v>71</v>
      </c>
      <c r="HT213" s="17">
        <v>1243</v>
      </c>
      <c r="HU213" s="16">
        <f t="shared" si="4557"/>
        <v>88.84917798427449</v>
      </c>
      <c r="HV213" s="15"/>
      <c r="HW213" s="14"/>
    </row>
    <row r="214" spans="1:231" ht="18.75" x14ac:dyDescent="0.25">
      <c r="A214" s="211"/>
      <c r="B214" s="41">
        <f t="shared" si="3212"/>
        <v>44668</v>
      </c>
      <c r="C214" s="10"/>
      <c r="D214" s="11"/>
      <c r="E214" s="74">
        <f t="shared" si="4558"/>
        <v>586</v>
      </c>
      <c r="F214" s="74">
        <f t="shared" si="4559"/>
        <v>44</v>
      </c>
      <c r="G214" s="11">
        <v>240</v>
      </c>
      <c r="H214" s="12">
        <f t="shared" si="4491"/>
        <v>0.43856655290102387</v>
      </c>
      <c r="I214" s="11">
        <v>17</v>
      </c>
      <c r="J214" s="12">
        <f t="shared" si="4492"/>
        <v>6.6147859922178989E-2</v>
      </c>
      <c r="K214" s="13"/>
      <c r="L214" s="11"/>
      <c r="M214" s="11"/>
      <c r="N214" s="14"/>
      <c r="O214" s="10"/>
      <c r="P214" s="11"/>
      <c r="Q214" s="74">
        <f t="shared" si="4560"/>
        <v>536</v>
      </c>
      <c r="R214" s="74">
        <f t="shared" si="4561"/>
        <v>41</v>
      </c>
      <c r="S214" s="11">
        <v>253</v>
      </c>
      <c r="T214" s="12">
        <f t="shared" si="4495"/>
        <v>0.49067164179104478</v>
      </c>
      <c r="U214" s="11">
        <v>10</v>
      </c>
      <c r="V214" s="12">
        <f t="shared" si="4496"/>
        <v>3.8022813688212927E-2</v>
      </c>
      <c r="W214" s="13"/>
      <c r="X214" s="11"/>
      <c r="Y214" s="11"/>
      <c r="Z214" s="14"/>
      <c r="AA214" s="10">
        <v>1</v>
      </c>
      <c r="AB214" s="11"/>
      <c r="AC214" s="74">
        <f t="shared" si="4562"/>
        <v>557</v>
      </c>
      <c r="AD214" s="74">
        <f t="shared" si="4563"/>
        <v>43</v>
      </c>
      <c r="AE214" s="11">
        <v>204</v>
      </c>
      <c r="AF214" s="12">
        <f t="shared" si="4499"/>
        <v>0.41292639138240572</v>
      </c>
      <c r="AG214" s="11">
        <v>26</v>
      </c>
      <c r="AH214" s="12">
        <f t="shared" si="4500"/>
        <v>0.11304347826086956</v>
      </c>
      <c r="AI214" s="13"/>
      <c r="AJ214" s="11"/>
      <c r="AK214" s="11"/>
      <c r="AL214" s="14"/>
      <c r="AM214" s="10">
        <v>2</v>
      </c>
      <c r="AN214" s="11"/>
      <c r="AO214" s="74">
        <f t="shared" si="4564"/>
        <v>181</v>
      </c>
      <c r="AP214" s="74">
        <f t="shared" si="4565"/>
        <v>14</v>
      </c>
      <c r="AQ214" s="11">
        <v>71</v>
      </c>
      <c r="AR214" s="12">
        <f t="shared" si="4503"/>
        <v>0.41988950276243092</v>
      </c>
      <c r="AS214" s="11">
        <v>5</v>
      </c>
      <c r="AT214" s="12">
        <f t="shared" si="4504"/>
        <v>6.5789473684210523E-2</v>
      </c>
      <c r="AU214" s="13"/>
      <c r="AV214" s="11"/>
      <c r="AW214" s="11"/>
      <c r="AX214" s="14"/>
      <c r="AY214" s="10"/>
      <c r="AZ214" s="11"/>
      <c r="BA214" s="74">
        <f t="shared" si="4566"/>
        <v>608</v>
      </c>
      <c r="BB214" s="74">
        <f t="shared" si="4567"/>
        <v>46</v>
      </c>
      <c r="BC214" s="11">
        <v>249</v>
      </c>
      <c r="BD214" s="12">
        <f t="shared" si="4507"/>
        <v>0.4375</v>
      </c>
      <c r="BE214" s="11">
        <v>17</v>
      </c>
      <c r="BF214" s="12">
        <f t="shared" si="4508"/>
        <v>6.3909774436090222E-2</v>
      </c>
      <c r="BG214" s="13"/>
      <c r="BH214" s="11"/>
      <c r="BI214" s="11"/>
      <c r="BJ214" s="14"/>
      <c r="BK214" s="10"/>
      <c r="BL214" s="11"/>
      <c r="BM214" s="74">
        <f t="shared" si="4568"/>
        <v>603</v>
      </c>
      <c r="BN214" s="74">
        <f t="shared" si="4569"/>
        <v>46</v>
      </c>
      <c r="BO214" s="11">
        <v>232</v>
      </c>
      <c r="BP214" s="12">
        <f t="shared" si="4511"/>
        <v>0.39966832504145938</v>
      </c>
      <c r="BQ214" s="11">
        <v>9</v>
      </c>
      <c r="BR214" s="12">
        <f t="shared" si="4512"/>
        <v>3.7344398340248962E-2</v>
      </c>
      <c r="BS214" s="13"/>
      <c r="BT214" s="11"/>
      <c r="BU214" s="11"/>
      <c r="BV214" s="14"/>
      <c r="BW214" s="10"/>
      <c r="BX214" s="11"/>
      <c r="BY214" s="74">
        <f t="shared" si="4570"/>
        <v>0</v>
      </c>
      <c r="BZ214" s="74">
        <f t="shared" si="4570"/>
        <v>0</v>
      </c>
      <c r="CA214" s="11"/>
      <c r="CB214" s="12" t="e">
        <f t="shared" si="4514"/>
        <v>#DIV/0!</v>
      </c>
      <c r="CC214" s="11"/>
      <c r="CD214" s="12" t="e">
        <f t="shared" si="4515"/>
        <v>#DIV/0!</v>
      </c>
      <c r="CE214" s="13"/>
      <c r="CF214" s="11"/>
      <c r="CG214" s="11"/>
      <c r="CH214" s="14"/>
      <c r="CI214" s="10"/>
      <c r="CJ214" s="11"/>
      <c r="CK214" s="74">
        <f t="shared" si="4571"/>
        <v>0</v>
      </c>
      <c r="CL214" s="74">
        <f t="shared" si="4571"/>
        <v>0</v>
      </c>
      <c r="CM214" s="11"/>
      <c r="CN214" s="12" t="e">
        <f t="shared" si="4517"/>
        <v>#DIV/0!</v>
      </c>
      <c r="CO214" s="11"/>
      <c r="CP214" s="12" t="e">
        <f t="shared" si="4518"/>
        <v>#DIV/0!</v>
      </c>
      <c r="CQ214" s="13"/>
      <c r="CR214" s="11"/>
      <c r="CS214" s="11"/>
      <c r="CT214" s="14"/>
      <c r="CU214" s="10"/>
      <c r="CV214" s="11"/>
      <c r="CW214" s="74">
        <f t="shared" si="4572"/>
        <v>0</v>
      </c>
      <c r="CX214" s="74">
        <f t="shared" si="4572"/>
        <v>0</v>
      </c>
      <c r="CY214" s="11"/>
      <c r="CZ214" s="12" t="e">
        <f t="shared" si="4520"/>
        <v>#DIV/0!</v>
      </c>
      <c r="DA214" s="11"/>
      <c r="DB214" s="12" t="e">
        <f t="shared" si="4521"/>
        <v>#DIV/0!</v>
      </c>
      <c r="DC214" s="13"/>
      <c r="DD214" s="11"/>
      <c r="DE214" s="11"/>
      <c r="DF214" s="14"/>
      <c r="DG214" s="10"/>
      <c r="DH214" s="11"/>
      <c r="DI214" s="74">
        <f t="shared" si="4573"/>
        <v>0</v>
      </c>
      <c r="DJ214" s="74">
        <f t="shared" si="4573"/>
        <v>0</v>
      </c>
      <c r="DK214" s="11"/>
      <c r="DL214" s="12" t="e">
        <f t="shared" si="4523"/>
        <v>#DIV/0!</v>
      </c>
      <c r="DM214" s="11"/>
      <c r="DN214" s="12" t="e">
        <f t="shared" si="4524"/>
        <v>#DIV/0!</v>
      </c>
      <c r="DO214" s="13"/>
      <c r="DP214" s="11"/>
      <c r="DQ214" s="11"/>
      <c r="DR214" s="14"/>
      <c r="DS214" s="10"/>
      <c r="DT214" s="11"/>
      <c r="DU214" s="74">
        <f t="shared" si="4574"/>
        <v>0</v>
      </c>
      <c r="DV214" s="74">
        <f t="shared" si="4574"/>
        <v>0</v>
      </c>
      <c r="DW214" s="11"/>
      <c r="DX214" s="12" t="e">
        <f t="shared" si="4526"/>
        <v>#DIV/0!</v>
      </c>
      <c r="DY214" s="11"/>
      <c r="DZ214" s="12" t="e">
        <f t="shared" si="4527"/>
        <v>#DIV/0!</v>
      </c>
      <c r="EA214" s="13"/>
      <c r="EB214" s="11"/>
      <c r="EC214" s="11"/>
      <c r="ED214" s="14"/>
      <c r="EE214" s="10"/>
      <c r="EF214" s="11"/>
      <c r="EG214" s="74">
        <f t="shared" si="4575"/>
        <v>0</v>
      </c>
      <c r="EH214" s="74">
        <f t="shared" si="4575"/>
        <v>0</v>
      </c>
      <c r="EI214" s="11"/>
      <c r="EJ214" s="12" t="e">
        <f t="shared" si="4529"/>
        <v>#DIV/0!</v>
      </c>
      <c r="EK214" s="11"/>
      <c r="EL214" s="12" t="e">
        <f t="shared" si="4530"/>
        <v>#DIV/0!</v>
      </c>
      <c r="EM214" s="13"/>
      <c r="EN214" s="11"/>
      <c r="EO214" s="11"/>
      <c r="EP214" s="14"/>
      <c r="EQ214" s="10"/>
      <c r="ER214" s="11"/>
      <c r="ES214" s="74">
        <f t="shared" si="4576"/>
        <v>0</v>
      </c>
      <c r="ET214" s="74">
        <f t="shared" si="4576"/>
        <v>0</v>
      </c>
      <c r="EU214" s="11"/>
      <c r="EV214" s="12" t="e">
        <f t="shared" si="4532"/>
        <v>#DIV/0!</v>
      </c>
      <c r="EW214" s="11"/>
      <c r="EX214" s="12" t="e">
        <f t="shared" si="4533"/>
        <v>#DIV/0!</v>
      </c>
      <c r="EY214" s="13"/>
      <c r="EZ214" s="11"/>
      <c r="FA214" s="11"/>
      <c r="FB214" s="14"/>
      <c r="FC214" s="10"/>
      <c r="FD214" s="11"/>
      <c r="FE214" s="74">
        <f t="shared" si="4577"/>
        <v>0</v>
      </c>
      <c r="FF214" s="74">
        <f t="shared" si="4577"/>
        <v>0</v>
      </c>
      <c r="FG214" s="11"/>
      <c r="FH214" s="12" t="e">
        <f t="shared" si="4535"/>
        <v>#DIV/0!</v>
      </c>
      <c r="FI214" s="11"/>
      <c r="FJ214" s="12" t="e">
        <f t="shared" si="4536"/>
        <v>#DIV/0!</v>
      </c>
      <c r="FK214" s="13"/>
      <c r="FL214" s="11"/>
      <c r="FM214" s="11"/>
      <c r="FN214" s="14"/>
      <c r="FO214" s="10"/>
      <c r="FP214" s="11"/>
      <c r="FQ214" s="74">
        <f t="shared" si="4578"/>
        <v>0</v>
      </c>
      <c r="FR214" s="74">
        <f t="shared" si="4578"/>
        <v>0</v>
      </c>
      <c r="FS214" s="11"/>
      <c r="FT214" s="12" t="e">
        <f t="shared" si="4538"/>
        <v>#DIV/0!</v>
      </c>
      <c r="FU214" s="11"/>
      <c r="FV214" s="12" t="e">
        <f t="shared" si="4539"/>
        <v>#DIV/0!</v>
      </c>
      <c r="FW214" s="13"/>
      <c r="FX214" s="11"/>
      <c r="FY214" s="11"/>
      <c r="FZ214" s="14"/>
      <c r="GA214" s="10"/>
      <c r="GB214" s="11"/>
      <c r="GC214" s="74">
        <f t="shared" si="4579"/>
        <v>0</v>
      </c>
      <c r="GD214" s="74">
        <f t="shared" si="4579"/>
        <v>0</v>
      </c>
      <c r="GE214" s="11"/>
      <c r="GF214" s="12" t="e">
        <f t="shared" si="4541"/>
        <v>#DIV/0!</v>
      </c>
      <c r="GG214" s="11"/>
      <c r="GH214" s="12" t="e">
        <f t="shared" si="4542"/>
        <v>#DIV/0!</v>
      </c>
      <c r="GI214" s="13"/>
      <c r="GJ214" s="11"/>
      <c r="GK214" s="11"/>
      <c r="GL214" s="14"/>
      <c r="GM214" s="10"/>
      <c r="GN214" s="11"/>
      <c r="GO214" s="74">
        <f t="shared" si="4580"/>
        <v>0</v>
      </c>
      <c r="GP214" s="74">
        <f t="shared" si="4580"/>
        <v>0</v>
      </c>
      <c r="GQ214" s="11"/>
      <c r="GR214" s="12" t="e">
        <f t="shared" si="4544"/>
        <v>#DIV/0!</v>
      </c>
      <c r="GS214" s="11"/>
      <c r="GT214" s="12" t="e">
        <f t="shared" si="4545"/>
        <v>#DIV/0!</v>
      </c>
      <c r="GU214" s="13"/>
      <c r="GV214" s="11"/>
      <c r="GW214" s="11"/>
      <c r="GX214" s="14"/>
      <c r="GY214" s="10"/>
      <c r="GZ214" s="11"/>
      <c r="HA214" s="74">
        <f t="shared" si="4581"/>
        <v>0</v>
      </c>
      <c r="HB214" s="74">
        <f t="shared" si="4581"/>
        <v>0</v>
      </c>
      <c r="HC214" s="11"/>
      <c r="HD214" s="12" t="e">
        <f t="shared" si="4547"/>
        <v>#DIV/0!</v>
      </c>
      <c r="HE214" s="11"/>
      <c r="HF214" s="12" t="e">
        <f t="shared" si="4548"/>
        <v>#DIV/0!</v>
      </c>
      <c r="HG214" s="13"/>
      <c r="HH214" s="11"/>
      <c r="HI214" s="11"/>
      <c r="HJ214" s="14"/>
      <c r="HK214" s="10">
        <f t="shared" si="4549"/>
        <v>3</v>
      </c>
      <c r="HL214" s="11">
        <f t="shared" si="4550"/>
        <v>0</v>
      </c>
      <c r="HM214" s="11">
        <f t="shared" si="4551"/>
        <v>3071</v>
      </c>
      <c r="HN214" s="11">
        <f t="shared" si="4552"/>
        <v>234</v>
      </c>
      <c r="HO214" s="11">
        <f t="shared" si="4553"/>
        <v>1333</v>
      </c>
      <c r="HP214" s="202">
        <f t="shared" si="4554"/>
        <v>0.43406056659068709</v>
      </c>
      <c r="HQ214" s="15">
        <f t="shared" si="4555"/>
        <v>84</v>
      </c>
      <c r="HR214" s="12">
        <f t="shared" si="4556"/>
        <v>6.3015753938484617E-2</v>
      </c>
      <c r="HS214" s="16">
        <v>71.3</v>
      </c>
      <c r="HT214" s="17">
        <v>1209</v>
      </c>
      <c r="HU214" s="16">
        <f t="shared" si="4557"/>
        <v>90.697674418604649</v>
      </c>
      <c r="HV214" s="15"/>
      <c r="HW214" s="14"/>
    </row>
    <row r="215" spans="1:231" ht="18.75" x14ac:dyDescent="0.25">
      <c r="A215" s="211"/>
      <c r="B215" s="41">
        <f t="shared" si="3212"/>
        <v>44669</v>
      </c>
      <c r="C215" s="10"/>
      <c r="D215" s="11"/>
      <c r="E215" s="74">
        <f t="shared" si="4558"/>
        <v>586</v>
      </c>
      <c r="F215" s="74">
        <f t="shared" si="4559"/>
        <v>44</v>
      </c>
      <c r="G215" s="11">
        <v>263</v>
      </c>
      <c r="H215" s="12">
        <f t="shared" si="4491"/>
        <v>0.48805460750853241</v>
      </c>
      <c r="I215" s="11">
        <v>23</v>
      </c>
      <c r="J215" s="12">
        <f t="shared" si="4492"/>
        <v>8.0419580419580416E-2</v>
      </c>
      <c r="K215" s="11"/>
      <c r="L215" s="11"/>
      <c r="M215" s="18"/>
      <c r="N215" s="20"/>
      <c r="O215" s="10"/>
      <c r="P215" s="11"/>
      <c r="Q215" s="74">
        <f t="shared" si="4560"/>
        <v>536</v>
      </c>
      <c r="R215" s="74">
        <f t="shared" si="4561"/>
        <v>41</v>
      </c>
      <c r="S215" s="11">
        <v>257</v>
      </c>
      <c r="T215" s="12">
        <f t="shared" si="4495"/>
        <v>0.52798507462686572</v>
      </c>
      <c r="U215" s="11">
        <v>26</v>
      </c>
      <c r="V215" s="12">
        <f t="shared" si="4496"/>
        <v>9.187279151943463E-2</v>
      </c>
      <c r="W215" s="11"/>
      <c r="X215" s="11"/>
      <c r="Y215" s="18"/>
      <c r="Z215" s="20"/>
      <c r="AA215" s="10"/>
      <c r="AB215" s="11"/>
      <c r="AC215" s="74">
        <f t="shared" si="4562"/>
        <v>557</v>
      </c>
      <c r="AD215" s="74">
        <f t="shared" si="4563"/>
        <v>43</v>
      </c>
      <c r="AE215" s="11">
        <v>201</v>
      </c>
      <c r="AF215" s="12">
        <f t="shared" si="4499"/>
        <v>0.39676840215439857</v>
      </c>
      <c r="AG215" s="11">
        <v>20</v>
      </c>
      <c r="AH215" s="12">
        <f t="shared" si="4500"/>
        <v>9.0497737556561084E-2</v>
      </c>
      <c r="AI215" s="11"/>
      <c r="AJ215" s="11"/>
      <c r="AK215" s="18"/>
      <c r="AL215" s="20"/>
      <c r="AM215" s="10"/>
      <c r="AN215" s="11"/>
      <c r="AO215" s="74">
        <f t="shared" si="4564"/>
        <v>181</v>
      </c>
      <c r="AP215" s="74">
        <f t="shared" si="4565"/>
        <v>14</v>
      </c>
      <c r="AQ215" s="11">
        <v>75</v>
      </c>
      <c r="AR215" s="12">
        <f t="shared" si="4503"/>
        <v>0.46961325966850831</v>
      </c>
      <c r="AS215" s="11">
        <v>10</v>
      </c>
      <c r="AT215" s="12">
        <f t="shared" si="4504"/>
        <v>0.11764705882352941</v>
      </c>
      <c r="AU215" s="11"/>
      <c r="AV215" s="11"/>
      <c r="AW215" s="18"/>
      <c r="AX215" s="20"/>
      <c r="AY215" s="10">
        <v>1</v>
      </c>
      <c r="AZ215" s="11"/>
      <c r="BA215" s="74">
        <f t="shared" si="4566"/>
        <v>607</v>
      </c>
      <c r="BB215" s="74">
        <f t="shared" si="4567"/>
        <v>46</v>
      </c>
      <c r="BC215" s="11">
        <v>251</v>
      </c>
      <c r="BD215" s="12">
        <f t="shared" si="4507"/>
        <v>0.44810543657331137</v>
      </c>
      <c r="BE215" s="11">
        <v>21</v>
      </c>
      <c r="BF215" s="12">
        <f t="shared" si="4508"/>
        <v>7.720588235294118E-2</v>
      </c>
      <c r="BG215" s="11"/>
      <c r="BH215" s="11"/>
      <c r="BI215" s="18"/>
      <c r="BJ215" s="20"/>
      <c r="BK215" s="10">
        <v>1</v>
      </c>
      <c r="BL215" s="11"/>
      <c r="BM215" s="74">
        <f t="shared" si="4568"/>
        <v>602</v>
      </c>
      <c r="BN215" s="74">
        <f t="shared" si="4569"/>
        <v>46</v>
      </c>
      <c r="BO215" s="11">
        <v>131</v>
      </c>
      <c r="BP215" s="12">
        <f t="shared" si="4511"/>
        <v>0.25913621262458469</v>
      </c>
      <c r="BQ215" s="11">
        <v>25</v>
      </c>
      <c r="BR215" s="12">
        <f t="shared" si="4512"/>
        <v>0.16025641025641027</v>
      </c>
      <c r="BS215" s="11"/>
      <c r="BT215" s="11"/>
      <c r="BU215" s="18"/>
      <c r="BV215" s="20"/>
      <c r="BW215" s="10"/>
      <c r="BX215" s="11"/>
      <c r="BY215" s="74">
        <f t="shared" si="4570"/>
        <v>0</v>
      </c>
      <c r="BZ215" s="74">
        <f t="shared" si="4570"/>
        <v>0</v>
      </c>
      <c r="CA215" s="11"/>
      <c r="CB215" s="12" t="e">
        <f t="shared" si="4514"/>
        <v>#DIV/0!</v>
      </c>
      <c r="CC215" s="11"/>
      <c r="CD215" s="12" t="e">
        <f t="shared" si="4515"/>
        <v>#DIV/0!</v>
      </c>
      <c r="CE215" s="11"/>
      <c r="CF215" s="11"/>
      <c r="CG215" s="18"/>
      <c r="CH215" s="20"/>
      <c r="CI215" s="10"/>
      <c r="CJ215" s="11"/>
      <c r="CK215" s="74">
        <f t="shared" si="4571"/>
        <v>0</v>
      </c>
      <c r="CL215" s="74">
        <f t="shared" si="4571"/>
        <v>0</v>
      </c>
      <c r="CM215" s="11"/>
      <c r="CN215" s="12" t="e">
        <f t="shared" si="4517"/>
        <v>#DIV/0!</v>
      </c>
      <c r="CO215" s="11"/>
      <c r="CP215" s="12" t="e">
        <f t="shared" si="4518"/>
        <v>#DIV/0!</v>
      </c>
      <c r="CQ215" s="11"/>
      <c r="CR215" s="11"/>
      <c r="CS215" s="18"/>
      <c r="CT215" s="20"/>
      <c r="CU215" s="10"/>
      <c r="CV215" s="11"/>
      <c r="CW215" s="74">
        <f t="shared" si="4572"/>
        <v>0</v>
      </c>
      <c r="CX215" s="74">
        <f t="shared" si="4572"/>
        <v>0</v>
      </c>
      <c r="CY215" s="11"/>
      <c r="CZ215" s="12" t="e">
        <f t="shared" si="4520"/>
        <v>#DIV/0!</v>
      </c>
      <c r="DA215" s="11"/>
      <c r="DB215" s="12" t="e">
        <f t="shared" si="4521"/>
        <v>#DIV/0!</v>
      </c>
      <c r="DC215" s="11"/>
      <c r="DD215" s="11"/>
      <c r="DE215" s="18"/>
      <c r="DF215" s="20"/>
      <c r="DG215" s="10"/>
      <c r="DH215" s="11"/>
      <c r="DI215" s="74">
        <f t="shared" si="4573"/>
        <v>0</v>
      </c>
      <c r="DJ215" s="74">
        <f t="shared" si="4573"/>
        <v>0</v>
      </c>
      <c r="DK215" s="11"/>
      <c r="DL215" s="12" t="e">
        <f t="shared" si="4523"/>
        <v>#DIV/0!</v>
      </c>
      <c r="DM215" s="11"/>
      <c r="DN215" s="12" t="e">
        <f t="shared" si="4524"/>
        <v>#DIV/0!</v>
      </c>
      <c r="DO215" s="11"/>
      <c r="DP215" s="11"/>
      <c r="DQ215" s="18"/>
      <c r="DR215" s="20"/>
      <c r="DS215" s="10"/>
      <c r="DT215" s="11"/>
      <c r="DU215" s="74">
        <f t="shared" si="4574"/>
        <v>0</v>
      </c>
      <c r="DV215" s="74">
        <f t="shared" si="4574"/>
        <v>0</v>
      </c>
      <c r="DW215" s="11"/>
      <c r="DX215" s="12" t="e">
        <f t="shared" si="4526"/>
        <v>#DIV/0!</v>
      </c>
      <c r="DY215" s="11"/>
      <c r="DZ215" s="12" t="e">
        <f t="shared" si="4527"/>
        <v>#DIV/0!</v>
      </c>
      <c r="EA215" s="11"/>
      <c r="EB215" s="11"/>
      <c r="EC215" s="18"/>
      <c r="ED215" s="20"/>
      <c r="EE215" s="10"/>
      <c r="EF215" s="11"/>
      <c r="EG215" s="74">
        <f t="shared" si="4575"/>
        <v>0</v>
      </c>
      <c r="EH215" s="74">
        <f t="shared" si="4575"/>
        <v>0</v>
      </c>
      <c r="EI215" s="11"/>
      <c r="EJ215" s="12" t="e">
        <f t="shared" si="4529"/>
        <v>#DIV/0!</v>
      </c>
      <c r="EK215" s="11"/>
      <c r="EL215" s="12" t="e">
        <f t="shared" si="4530"/>
        <v>#DIV/0!</v>
      </c>
      <c r="EM215" s="11"/>
      <c r="EN215" s="11"/>
      <c r="EO215" s="18"/>
      <c r="EP215" s="20"/>
      <c r="EQ215" s="10"/>
      <c r="ER215" s="11"/>
      <c r="ES215" s="74">
        <f t="shared" si="4576"/>
        <v>0</v>
      </c>
      <c r="ET215" s="74">
        <f t="shared" si="4576"/>
        <v>0</v>
      </c>
      <c r="EU215" s="11"/>
      <c r="EV215" s="12" t="e">
        <f t="shared" si="4532"/>
        <v>#DIV/0!</v>
      </c>
      <c r="EW215" s="11"/>
      <c r="EX215" s="12" t="e">
        <f t="shared" si="4533"/>
        <v>#DIV/0!</v>
      </c>
      <c r="EY215" s="11"/>
      <c r="EZ215" s="11"/>
      <c r="FA215" s="18"/>
      <c r="FB215" s="20"/>
      <c r="FC215" s="10"/>
      <c r="FD215" s="11"/>
      <c r="FE215" s="74">
        <f t="shared" si="4577"/>
        <v>0</v>
      </c>
      <c r="FF215" s="74">
        <f t="shared" si="4577"/>
        <v>0</v>
      </c>
      <c r="FG215" s="11"/>
      <c r="FH215" s="12" t="e">
        <f t="shared" si="4535"/>
        <v>#DIV/0!</v>
      </c>
      <c r="FI215" s="11"/>
      <c r="FJ215" s="12" t="e">
        <f t="shared" si="4536"/>
        <v>#DIV/0!</v>
      </c>
      <c r="FK215" s="11"/>
      <c r="FL215" s="11"/>
      <c r="FM215" s="18"/>
      <c r="FN215" s="20"/>
      <c r="FO215" s="10"/>
      <c r="FP215" s="11"/>
      <c r="FQ215" s="74">
        <f t="shared" si="4578"/>
        <v>0</v>
      </c>
      <c r="FR215" s="74">
        <f t="shared" si="4578"/>
        <v>0</v>
      </c>
      <c r="FS215" s="11"/>
      <c r="FT215" s="12" t="e">
        <f t="shared" si="4538"/>
        <v>#DIV/0!</v>
      </c>
      <c r="FU215" s="11"/>
      <c r="FV215" s="12" t="e">
        <f t="shared" si="4539"/>
        <v>#DIV/0!</v>
      </c>
      <c r="FW215" s="11"/>
      <c r="FX215" s="11"/>
      <c r="FY215" s="18"/>
      <c r="FZ215" s="20"/>
      <c r="GA215" s="10"/>
      <c r="GB215" s="11"/>
      <c r="GC215" s="74">
        <f t="shared" si="4579"/>
        <v>0</v>
      </c>
      <c r="GD215" s="74">
        <f t="shared" si="4579"/>
        <v>0</v>
      </c>
      <c r="GE215" s="11"/>
      <c r="GF215" s="12" t="e">
        <f t="shared" si="4541"/>
        <v>#DIV/0!</v>
      </c>
      <c r="GG215" s="11"/>
      <c r="GH215" s="12" t="e">
        <f t="shared" si="4542"/>
        <v>#DIV/0!</v>
      </c>
      <c r="GI215" s="11"/>
      <c r="GJ215" s="11"/>
      <c r="GK215" s="18"/>
      <c r="GL215" s="20"/>
      <c r="GM215" s="10"/>
      <c r="GN215" s="11"/>
      <c r="GO215" s="74">
        <f t="shared" si="4580"/>
        <v>0</v>
      </c>
      <c r="GP215" s="74">
        <f t="shared" si="4580"/>
        <v>0</v>
      </c>
      <c r="GQ215" s="11"/>
      <c r="GR215" s="12" t="e">
        <f t="shared" si="4544"/>
        <v>#DIV/0!</v>
      </c>
      <c r="GS215" s="11"/>
      <c r="GT215" s="12" t="e">
        <f t="shared" si="4545"/>
        <v>#DIV/0!</v>
      </c>
      <c r="GU215" s="11"/>
      <c r="GV215" s="11"/>
      <c r="GW215" s="18"/>
      <c r="GX215" s="20"/>
      <c r="GY215" s="10"/>
      <c r="GZ215" s="11"/>
      <c r="HA215" s="74">
        <f t="shared" si="4581"/>
        <v>0</v>
      </c>
      <c r="HB215" s="74">
        <f t="shared" si="4581"/>
        <v>0</v>
      </c>
      <c r="HC215" s="11"/>
      <c r="HD215" s="12" t="e">
        <f t="shared" si="4547"/>
        <v>#DIV/0!</v>
      </c>
      <c r="HE215" s="11"/>
      <c r="HF215" s="12" t="e">
        <f t="shared" si="4548"/>
        <v>#DIV/0!</v>
      </c>
      <c r="HG215" s="11"/>
      <c r="HH215" s="11"/>
      <c r="HI215" s="18"/>
      <c r="HJ215" s="20"/>
      <c r="HK215" s="10">
        <f t="shared" si="4549"/>
        <v>2</v>
      </c>
      <c r="HL215" s="11">
        <f t="shared" si="4550"/>
        <v>0</v>
      </c>
      <c r="HM215" s="11">
        <f t="shared" si="4551"/>
        <v>3069</v>
      </c>
      <c r="HN215" s="11">
        <f t="shared" si="4552"/>
        <v>234</v>
      </c>
      <c r="HO215" s="11">
        <f t="shared" si="4553"/>
        <v>1303</v>
      </c>
      <c r="HP215" s="202">
        <f t="shared" si="4554"/>
        <v>0.42456826327794067</v>
      </c>
      <c r="HQ215" s="15">
        <f t="shared" si="4555"/>
        <v>125</v>
      </c>
      <c r="HR215" s="12">
        <f t="shared" si="4556"/>
        <v>9.5932463545663857E-2</v>
      </c>
      <c r="HS215" s="16">
        <v>71.2</v>
      </c>
      <c r="HT215" s="17">
        <v>1142</v>
      </c>
      <c r="HU215" s="16">
        <f t="shared" si="4557"/>
        <v>87.643898695318498</v>
      </c>
      <c r="HV215" s="18"/>
      <c r="HW215" s="20"/>
    </row>
    <row r="216" spans="1:231" ht="18.75" x14ac:dyDescent="0.25">
      <c r="A216" s="211"/>
      <c r="B216" s="41">
        <f t="shared" ref="B216:B279" si="4582">+B215+1</f>
        <v>44670</v>
      </c>
      <c r="C216" s="10">
        <v>1</v>
      </c>
      <c r="D216" s="11"/>
      <c r="E216" s="74">
        <f t="shared" si="4558"/>
        <v>585</v>
      </c>
      <c r="F216" s="74">
        <f t="shared" si="4559"/>
        <v>44</v>
      </c>
      <c r="G216" s="11">
        <v>309</v>
      </c>
      <c r="H216" s="12">
        <f t="shared" si="4491"/>
        <v>0.56239316239316239</v>
      </c>
      <c r="I216" s="11">
        <v>20</v>
      </c>
      <c r="J216" s="12">
        <f t="shared" si="4492"/>
        <v>6.0790273556231005E-2</v>
      </c>
      <c r="K216" s="13"/>
      <c r="L216" s="13"/>
      <c r="M216" s="25">
        <v>4225</v>
      </c>
      <c r="N216" s="38">
        <v>4620</v>
      </c>
      <c r="O216" s="10">
        <v>1</v>
      </c>
      <c r="P216" s="11"/>
      <c r="Q216" s="74">
        <f t="shared" si="4560"/>
        <v>535</v>
      </c>
      <c r="R216" s="74">
        <f t="shared" si="4561"/>
        <v>41</v>
      </c>
      <c r="S216" s="11">
        <v>261</v>
      </c>
      <c r="T216" s="12">
        <f t="shared" si="4495"/>
        <v>0.51962616822429908</v>
      </c>
      <c r="U216" s="11">
        <v>17</v>
      </c>
      <c r="V216" s="12">
        <f t="shared" si="4496"/>
        <v>6.1151079136690649E-2</v>
      </c>
      <c r="W216" s="13"/>
      <c r="X216" s="13"/>
      <c r="Y216" s="25">
        <v>4225</v>
      </c>
      <c r="Z216" s="38">
        <v>4620</v>
      </c>
      <c r="AA216" s="10">
        <v>1</v>
      </c>
      <c r="AB216" s="11"/>
      <c r="AC216" s="74">
        <f t="shared" si="4562"/>
        <v>556</v>
      </c>
      <c r="AD216" s="74">
        <f t="shared" si="4563"/>
        <v>43</v>
      </c>
      <c r="AE216" s="11">
        <v>207</v>
      </c>
      <c r="AF216" s="12">
        <f t="shared" si="4499"/>
        <v>0.41187050359712229</v>
      </c>
      <c r="AG216" s="11">
        <v>22</v>
      </c>
      <c r="AH216" s="12">
        <f t="shared" si="4500"/>
        <v>9.606986899563319E-2</v>
      </c>
      <c r="AI216" s="13"/>
      <c r="AJ216" s="13"/>
      <c r="AK216" s="25">
        <v>4225</v>
      </c>
      <c r="AL216" s="38">
        <v>4620</v>
      </c>
      <c r="AM216" s="10">
        <v>1</v>
      </c>
      <c r="AN216" s="11"/>
      <c r="AO216" s="74">
        <f t="shared" si="4564"/>
        <v>180</v>
      </c>
      <c r="AP216" s="74">
        <f t="shared" si="4565"/>
        <v>14</v>
      </c>
      <c r="AQ216" s="11">
        <v>84</v>
      </c>
      <c r="AR216" s="12">
        <f t="shared" si="4503"/>
        <v>0.51111111111111107</v>
      </c>
      <c r="AS216" s="11">
        <v>8</v>
      </c>
      <c r="AT216" s="12">
        <f t="shared" si="4504"/>
        <v>8.6956521739130432E-2</v>
      </c>
      <c r="AU216" s="13"/>
      <c r="AV216" s="13"/>
      <c r="AW216" s="25">
        <v>4225</v>
      </c>
      <c r="AX216" s="38">
        <v>4620</v>
      </c>
      <c r="AY216" s="10"/>
      <c r="AZ216" s="11"/>
      <c r="BA216" s="74">
        <f t="shared" si="4566"/>
        <v>607</v>
      </c>
      <c r="BB216" s="74">
        <f t="shared" si="4567"/>
        <v>46</v>
      </c>
      <c r="BC216" s="11">
        <v>257</v>
      </c>
      <c r="BD216" s="12">
        <f t="shared" si="4507"/>
        <v>0.45469522240527183</v>
      </c>
      <c r="BE216" s="11">
        <v>19</v>
      </c>
      <c r="BF216" s="12">
        <f t="shared" si="4508"/>
        <v>6.8840579710144928E-2</v>
      </c>
      <c r="BG216" s="13"/>
      <c r="BH216" s="13"/>
      <c r="BI216" s="25">
        <v>4225</v>
      </c>
      <c r="BJ216" s="38">
        <v>4620</v>
      </c>
      <c r="BK216" s="10">
        <v>1</v>
      </c>
      <c r="BL216" s="11"/>
      <c r="BM216" s="74">
        <f t="shared" si="4568"/>
        <v>601</v>
      </c>
      <c r="BN216" s="74">
        <f t="shared" si="4569"/>
        <v>46</v>
      </c>
      <c r="BO216" s="11">
        <v>195</v>
      </c>
      <c r="BP216" s="12">
        <f t="shared" si="4511"/>
        <v>0.34608985024958405</v>
      </c>
      <c r="BQ216" s="11">
        <v>13</v>
      </c>
      <c r="BR216" s="12">
        <f t="shared" si="4512"/>
        <v>6.25E-2</v>
      </c>
      <c r="BS216" s="13"/>
      <c r="BT216" s="13"/>
      <c r="BU216" s="25">
        <v>4225</v>
      </c>
      <c r="BV216" s="38">
        <v>4620</v>
      </c>
      <c r="BW216" s="10"/>
      <c r="BX216" s="11"/>
      <c r="BY216" s="74">
        <f t="shared" si="4570"/>
        <v>0</v>
      </c>
      <c r="BZ216" s="74">
        <f t="shared" si="4570"/>
        <v>0</v>
      </c>
      <c r="CA216" s="11"/>
      <c r="CB216" s="12" t="e">
        <f t="shared" si="4514"/>
        <v>#DIV/0!</v>
      </c>
      <c r="CC216" s="11"/>
      <c r="CD216" s="12" t="e">
        <f t="shared" si="4515"/>
        <v>#DIV/0!</v>
      </c>
      <c r="CE216" s="13"/>
      <c r="CF216" s="13"/>
      <c r="CG216" s="25"/>
      <c r="CH216" s="38"/>
      <c r="CI216" s="10"/>
      <c r="CJ216" s="11"/>
      <c r="CK216" s="74">
        <f t="shared" si="4571"/>
        <v>0</v>
      </c>
      <c r="CL216" s="74">
        <f t="shared" si="4571"/>
        <v>0</v>
      </c>
      <c r="CM216" s="11"/>
      <c r="CN216" s="12" t="e">
        <f t="shared" si="4517"/>
        <v>#DIV/0!</v>
      </c>
      <c r="CO216" s="11"/>
      <c r="CP216" s="12" t="e">
        <f t="shared" si="4518"/>
        <v>#DIV/0!</v>
      </c>
      <c r="CQ216" s="13"/>
      <c r="CR216" s="13"/>
      <c r="CS216" s="25"/>
      <c r="CT216" s="38"/>
      <c r="CU216" s="10"/>
      <c r="CV216" s="11"/>
      <c r="CW216" s="74">
        <f t="shared" si="4572"/>
        <v>0</v>
      </c>
      <c r="CX216" s="74">
        <f t="shared" si="4572"/>
        <v>0</v>
      </c>
      <c r="CY216" s="11"/>
      <c r="CZ216" s="12" t="e">
        <f t="shared" si="4520"/>
        <v>#DIV/0!</v>
      </c>
      <c r="DA216" s="11"/>
      <c r="DB216" s="12" t="e">
        <f t="shared" si="4521"/>
        <v>#DIV/0!</v>
      </c>
      <c r="DC216" s="13"/>
      <c r="DD216" s="13"/>
      <c r="DE216" s="25"/>
      <c r="DF216" s="38"/>
      <c r="DG216" s="10"/>
      <c r="DH216" s="11"/>
      <c r="DI216" s="74">
        <f t="shared" si="4573"/>
        <v>0</v>
      </c>
      <c r="DJ216" s="74">
        <f t="shared" si="4573"/>
        <v>0</v>
      </c>
      <c r="DK216" s="11"/>
      <c r="DL216" s="12" t="e">
        <f t="shared" si="4523"/>
        <v>#DIV/0!</v>
      </c>
      <c r="DM216" s="11"/>
      <c r="DN216" s="12" t="e">
        <f t="shared" si="4524"/>
        <v>#DIV/0!</v>
      </c>
      <c r="DO216" s="13"/>
      <c r="DP216" s="13"/>
      <c r="DQ216" s="25"/>
      <c r="DR216" s="38"/>
      <c r="DS216" s="10"/>
      <c r="DT216" s="11"/>
      <c r="DU216" s="74">
        <f t="shared" si="4574"/>
        <v>0</v>
      </c>
      <c r="DV216" s="74">
        <f t="shared" si="4574"/>
        <v>0</v>
      </c>
      <c r="DW216" s="11"/>
      <c r="DX216" s="12" t="e">
        <f t="shared" si="4526"/>
        <v>#DIV/0!</v>
      </c>
      <c r="DY216" s="11"/>
      <c r="DZ216" s="12" t="e">
        <f t="shared" si="4527"/>
        <v>#DIV/0!</v>
      </c>
      <c r="EA216" s="13"/>
      <c r="EB216" s="13"/>
      <c r="EC216" s="25"/>
      <c r="ED216" s="38"/>
      <c r="EE216" s="10"/>
      <c r="EF216" s="11"/>
      <c r="EG216" s="74">
        <f t="shared" si="4575"/>
        <v>0</v>
      </c>
      <c r="EH216" s="74">
        <f t="shared" si="4575"/>
        <v>0</v>
      </c>
      <c r="EI216" s="11"/>
      <c r="EJ216" s="12" t="e">
        <f t="shared" si="4529"/>
        <v>#DIV/0!</v>
      </c>
      <c r="EK216" s="11"/>
      <c r="EL216" s="12" t="e">
        <f t="shared" si="4530"/>
        <v>#DIV/0!</v>
      </c>
      <c r="EM216" s="13"/>
      <c r="EN216" s="13"/>
      <c r="EO216" s="25"/>
      <c r="EP216" s="38"/>
      <c r="EQ216" s="10"/>
      <c r="ER216" s="11"/>
      <c r="ES216" s="74">
        <f t="shared" si="4576"/>
        <v>0</v>
      </c>
      <c r="ET216" s="74">
        <f t="shared" si="4576"/>
        <v>0</v>
      </c>
      <c r="EU216" s="11"/>
      <c r="EV216" s="12" t="e">
        <f t="shared" si="4532"/>
        <v>#DIV/0!</v>
      </c>
      <c r="EW216" s="11"/>
      <c r="EX216" s="12" t="e">
        <f t="shared" si="4533"/>
        <v>#DIV/0!</v>
      </c>
      <c r="EY216" s="13"/>
      <c r="EZ216" s="13"/>
      <c r="FA216" s="25"/>
      <c r="FB216" s="38"/>
      <c r="FC216" s="10"/>
      <c r="FD216" s="11"/>
      <c r="FE216" s="74">
        <f t="shared" si="4577"/>
        <v>0</v>
      </c>
      <c r="FF216" s="74">
        <f t="shared" si="4577"/>
        <v>0</v>
      </c>
      <c r="FG216" s="11"/>
      <c r="FH216" s="12" t="e">
        <f t="shared" si="4535"/>
        <v>#DIV/0!</v>
      </c>
      <c r="FI216" s="11"/>
      <c r="FJ216" s="12" t="e">
        <f t="shared" si="4536"/>
        <v>#DIV/0!</v>
      </c>
      <c r="FK216" s="13"/>
      <c r="FL216" s="13"/>
      <c r="FM216" s="25"/>
      <c r="FN216" s="38"/>
      <c r="FO216" s="10"/>
      <c r="FP216" s="11"/>
      <c r="FQ216" s="74">
        <f t="shared" si="4578"/>
        <v>0</v>
      </c>
      <c r="FR216" s="74">
        <f t="shared" si="4578"/>
        <v>0</v>
      </c>
      <c r="FS216" s="11"/>
      <c r="FT216" s="12" t="e">
        <f t="shared" si="4538"/>
        <v>#DIV/0!</v>
      </c>
      <c r="FU216" s="11"/>
      <c r="FV216" s="12" t="e">
        <f t="shared" si="4539"/>
        <v>#DIV/0!</v>
      </c>
      <c r="FW216" s="13"/>
      <c r="FX216" s="13"/>
      <c r="FY216" s="25"/>
      <c r="FZ216" s="38"/>
      <c r="GA216" s="10"/>
      <c r="GB216" s="11"/>
      <c r="GC216" s="74">
        <f t="shared" si="4579"/>
        <v>0</v>
      </c>
      <c r="GD216" s="74">
        <f t="shared" si="4579"/>
        <v>0</v>
      </c>
      <c r="GE216" s="11"/>
      <c r="GF216" s="12" t="e">
        <f t="shared" si="4541"/>
        <v>#DIV/0!</v>
      </c>
      <c r="GG216" s="11"/>
      <c r="GH216" s="12" t="e">
        <f t="shared" si="4542"/>
        <v>#DIV/0!</v>
      </c>
      <c r="GI216" s="13"/>
      <c r="GJ216" s="13"/>
      <c r="GK216" s="25"/>
      <c r="GL216" s="38"/>
      <c r="GM216" s="10"/>
      <c r="GN216" s="11"/>
      <c r="GO216" s="74">
        <f t="shared" si="4580"/>
        <v>0</v>
      </c>
      <c r="GP216" s="74">
        <f t="shared" si="4580"/>
        <v>0</v>
      </c>
      <c r="GQ216" s="11"/>
      <c r="GR216" s="12" t="e">
        <f t="shared" si="4544"/>
        <v>#DIV/0!</v>
      </c>
      <c r="GS216" s="11"/>
      <c r="GT216" s="12" t="e">
        <f t="shared" si="4545"/>
        <v>#DIV/0!</v>
      </c>
      <c r="GU216" s="13"/>
      <c r="GV216" s="13"/>
      <c r="GW216" s="25"/>
      <c r="GX216" s="38"/>
      <c r="GY216" s="10"/>
      <c r="GZ216" s="11"/>
      <c r="HA216" s="74">
        <f t="shared" si="4581"/>
        <v>0</v>
      </c>
      <c r="HB216" s="74">
        <f t="shared" si="4581"/>
        <v>0</v>
      </c>
      <c r="HC216" s="11"/>
      <c r="HD216" s="12" t="e">
        <f t="shared" si="4547"/>
        <v>#DIV/0!</v>
      </c>
      <c r="HE216" s="11"/>
      <c r="HF216" s="12" t="e">
        <f t="shared" si="4548"/>
        <v>#DIV/0!</v>
      </c>
      <c r="HG216" s="13"/>
      <c r="HH216" s="13"/>
      <c r="HI216" s="25"/>
      <c r="HJ216" s="38"/>
      <c r="HK216" s="10">
        <f t="shared" si="4549"/>
        <v>5</v>
      </c>
      <c r="HL216" s="11">
        <f t="shared" si="4550"/>
        <v>0</v>
      </c>
      <c r="HM216" s="11">
        <f t="shared" si="4551"/>
        <v>3064</v>
      </c>
      <c r="HN216" s="11">
        <f t="shared" si="4552"/>
        <v>234</v>
      </c>
      <c r="HO216" s="11">
        <f t="shared" si="4553"/>
        <v>1412</v>
      </c>
      <c r="HP216" s="202">
        <f t="shared" si="4554"/>
        <v>0.46083550913838123</v>
      </c>
      <c r="HQ216" s="15">
        <f t="shared" si="4555"/>
        <v>99</v>
      </c>
      <c r="HR216" s="12">
        <f t="shared" si="4556"/>
        <v>7.0113314447592071E-2</v>
      </c>
      <c r="HS216" s="16">
        <v>70.099999999999994</v>
      </c>
      <c r="HT216" s="17">
        <v>1269</v>
      </c>
      <c r="HU216" s="16">
        <f t="shared" si="4557"/>
        <v>89.87252124645893</v>
      </c>
      <c r="HV216" s="23">
        <v>4225</v>
      </c>
      <c r="HW216" s="22">
        <v>4620</v>
      </c>
    </row>
    <row r="217" spans="1:231" ht="18.75" x14ac:dyDescent="0.25">
      <c r="A217" s="211"/>
      <c r="B217" s="41">
        <f t="shared" si="4582"/>
        <v>44671</v>
      </c>
      <c r="C217" s="10"/>
      <c r="D217" s="11"/>
      <c r="E217" s="74">
        <f t="shared" si="4558"/>
        <v>585</v>
      </c>
      <c r="F217" s="74">
        <f t="shared" si="4559"/>
        <v>44</v>
      </c>
      <c r="G217" s="11">
        <v>280</v>
      </c>
      <c r="H217" s="12">
        <f t="shared" si="4491"/>
        <v>0.50940170940170937</v>
      </c>
      <c r="I217" s="11">
        <v>18</v>
      </c>
      <c r="J217" s="12">
        <f t="shared" si="4492"/>
        <v>6.0402684563758392E-2</v>
      </c>
      <c r="K217" s="13"/>
      <c r="L217" s="11"/>
      <c r="M217" s="25">
        <v>4614.25</v>
      </c>
      <c r="N217" s="38">
        <v>4664</v>
      </c>
      <c r="O217" s="10"/>
      <c r="P217" s="11"/>
      <c r="Q217" s="74">
        <f t="shared" si="4560"/>
        <v>535</v>
      </c>
      <c r="R217" s="74">
        <f t="shared" si="4561"/>
        <v>41</v>
      </c>
      <c r="S217" s="11">
        <v>283</v>
      </c>
      <c r="T217" s="12">
        <f t="shared" si="4495"/>
        <v>0.56448598130841121</v>
      </c>
      <c r="U217" s="11">
        <v>19</v>
      </c>
      <c r="V217" s="12">
        <f t="shared" si="4496"/>
        <v>6.2913907284768214E-2</v>
      </c>
      <c r="W217" s="13"/>
      <c r="X217" s="11"/>
      <c r="Y217" s="25">
        <v>4906.8421052631575</v>
      </c>
      <c r="Z217" s="38">
        <v>4788.8235294117649</v>
      </c>
      <c r="AA217" s="10"/>
      <c r="AB217" s="11"/>
      <c r="AC217" s="74">
        <f t="shared" si="4562"/>
        <v>556</v>
      </c>
      <c r="AD217" s="74">
        <f t="shared" si="4563"/>
        <v>43</v>
      </c>
      <c r="AE217" s="11">
        <v>247</v>
      </c>
      <c r="AF217" s="12">
        <f t="shared" si="4499"/>
        <v>0.47122302158273383</v>
      </c>
      <c r="AG217" s="11">
        <v>15</v>
      </c>
      <c r="AH217" s="12">
        <f t="shared" si="4500"/>
        <v>5.7251908396946563E-2</v>
      </c>
      <c r="AI217" s="13"/>
      <c r="AJ217" s="11"/>
      <c r="AK217" s="25">
        <v>5125.5102040816328</v>
      </c>
      <c r="AL217" s="38">
        <v>5103.5714285714284</v>
      </c>
      <c r="AM217" s="10">
        <v>1</v>
      </c>
      <c r="AN217" s="11"/>
      <c r="AO217" s="74">
        <f t="shared" si="4564"/>
        <v>179</v>
      </c>
      <c r="AP217" s="74">
        <f t="shared" si="4565"/>
        <v>14</v>
      </c>
      <c r="AQ217" s="11">
        <v>82</v>
      </c>
      <c r="AR217" s="12">
        <f t="shared" si="4503"/>
        <v>0.49162011173184356</v>
      </c>
      <c r="AS217" s="11">
        <v>6</v>
      </c>
      <c r="AT217" s="12">
        <f t="shared" si="4504"/>
        <v>6.8181818181818177E-2</v>
      </c>
      <c r="AU217" s="13"/>
      <c r="AV217" s="11"/>
      <c r="AW217" s="25">
        <v>4776</v>
      </c>
      <c r="AX217" s="38">
        <v>4848.8888888888887</v>
      </c>
      <c r="AY217" s="10"/>
      <c r="AZ217" s="11"/>
      <c r="BA217" s="74">
        <f t="shared" si="4566"/>
        <v>607</v>
      </c>
      <c r="BB217" s="74">
        <f t="shared" si="4567"/>
        <v>46</v>
      </c>
      <c r="BC217" s="11">
        <v>268</v>
      </c>
      <c r="BD217" s="12">
        <f t="shared" si="4507"/>
        <v>0.47940691927512358</v>
      </c>
      <c r="BE217" s="11">
        <v>23</v>
      </c>
      <c r="BF217" s="12">
        <f t="shared" si="4508"/>
        <v>7.903780068728522E-2</v>
      </c>
      <c r="BG217" s="13"/>
      <c r="BH217" s="11"/>
      <c r="BI217" s="25">
        <v>4820.25</v>
      </c>
      <c r="BJ217" s="38">
        <v>5133.333333333333</v>
      </c>
      <c r="BK217" s="10">
        <v>1</v>
      </c>
      <c r="BL217" s="11"/>
      <c r="BM217" s="74">
        <f t="shared" si="4568"/>
        <v>600</v>
      </c>
      <c r="BN217" s="74">
        <f t="shared" si="4569"/>
        <v>46</v>
      </c>
      <c r="BO217" s="11">
        <v>202</v>
      </c>
      <c r="BP217" s="12">
        <f t="shared" si="4511"/>
        <v>0.39166666666666666</v>
      </c>
      <c r="BQ217" s="11">
        <v>33</v>
      </c>
      <c r="BR217" s="12">
        <f t="shared" si="4512"/>
        <v>0.14042553191489363</v>
      </c>
      <c r="BS217" s="13"/>
      <c r="BT217" s="11"/>
      <c r="BU217" s="25">
        <v>5366.739130434783</v>
      </c>
      <c r="BV217" s="38">
        <v>5357.6470588235297</v>
      </c>
      <c r="BW217" s="10"/>
      <c r="BX217" s="11"/>
      <c r="BY217" s="74">
        <f t="shared" si="4570"/>
        <v>0</v>
      </c>
      <c r="BZ217" s="74">
        <f t="shared" si="4570"/>
        <v>0</v>
      </c>
      <c r="CA217" s="11"/>
      <c r="CB217" s="12" t="e">
        <f t="shared" si="4514"/>
        <v>#DIV/0!</v>
      </c>
      <c r="CC217" s="11"/>
      <c r="CD217" s="12" t="e">
        <f t="shared" si="4515"/>
        <v>#DIV/0!</v>
      </c>
      <c r="CE217" s="13"/>
      <c r="CF217" s="11"/>
      <c r="CG217" s="25"/>
      <c r="CH217" s="38"/>
      <c r="CI217" s="10"/>
      <c r="CJ217" s="11"/>
      <c r="CK217" s="74">
        <f t="shared" si="4571"/>
        <v>0</v>
      </c>
      <c r="CL217" s="74">
        <f t="shared" si="4571"/>
        <v>0</v>
      </c>
      <c r="CM217" s="11"/>
      <c r="CN217" s="12" t="e">
        <f t="shared" si="4517"/>
        <v>#DIV/0!</v>
      </c>
      <c r="CO217" s="11"/>
      <c r="CP217" s="12" t="e">
        <f t="shared" si="4518"/>
        <v>#DIV/0!</v>
      </c>
      <c r="CQ217" s="13"/>
      <c r="CR217" s="11"/>
      <c r="CS217" s="25"/>
      <c r="CT217" s="38"/>
      <c r="CU217" s="10"/>
      <c r="CV217" s="11"/>
      <c r="CW217" s="74">
        <f t="shared" si="4572"/>
        <v>0</v>
      </c>
      <c r="CX217" s="74">
        <f t="shared" si="4572"/>
        <v>0</v>
      </c>
      <c r="CY217" s="11"/>
      <c r="CZ217" s="12" t="e">
        <f t="shared" si="4520"/>
        <v>#DIV/0!</v>
      </c>
      <c r="DA217" s="11"/>
      <c r="DB217" s="12" t="e">
        <f t="shared" si="4521"/>
        <v>#DIV/0!</v>
      </c>
      <c r="DC217" s="13"/>
      <c r="DD217" s="11"/>
      <c r="DE217" s="25"/>
      <c r="DF217" s="38"/>
      <c r="DG217" s="10"/>
      <c r="DH217" s="11"/>
      <c r="DI217" s="74">
        <f t="shared" si="4573"/>
        <v>0</v>
      </c>
      <c r="DJ217" s="74">
        <f t="shared" si="4573"/>
        <v>0</v>
      </c>
      <c r="DK217" s="11"/>
      <c r="DL217" s="12" t="e">
        <f t="shared" si="4523"/>
        <v>#DIV/0!</v>
      </c>
      <c r="DM217" s="11"/>
      <c r="DN217" s="12" t="e">
        <f t="shared" si="4524"/>
        <v>#DIV/0!</v>
      </c>
      <c r="DO217" s="13"/>
      <c r="DP217" s="11"/>
      <c r="DQ217" s="25"/>
      <c r="DR217" s="38"/>
      <c r="DS217" s="10"/>
      <c r="DT217" s="11"/>
      <c r="DU217" s="74">
        <f t="shared" si="4574"/>
        <v>0</v>
      </c>
      <c r="DV217" s="74">
        <f t="shared" si="4574"/>
        <v>0</v>
      </c>
      <c r="DW217" s="11"/>
      <c r="DX217" s="12" t="e">
        <f t="shared" si="4526"/>
        <v>#DIV/0!</v>
      </c>
      <c r="DY217" s="11"/>
      <c r="DZ217" s="12" t="e">
        <f t="shared" si="4527"/>
        <v>#DIV/0!</v>
      </c>
      <c r="EA217" s="13"/>
      <c r="EB217" s="11"/>
      <c r="EC217" s="25"/>
      <c r="ED217" s="38"/>
      <c r="EE217" s="10"/>
      <c r="EF217" s="11"/>
      <c r="EG217" s="74">
        <f t="shared" si="4575"/>
        <v>0</v>
      </c>
      <c r="EH217" s="74">
        <f t="shared" si="4575"/>
        <v>0</v>
      </c>
      <c r="EI217" s="11"/>
      <c r="EJ217" s="12" t="e">
        <f t="shared" si="4529"/>
        <v>#DIV/0!</v>
      </c>
      <c r="EK217" s="11"/>
      <c r="EL217" s="12" t="e">
        <f t="shared" si="4530"/>
        <v>#DIV/0!</v>
      </c>
      <c r="EM217" s="13"/>
      <c r="EN217" s="11"/>
      <c r="EO217" s="25"/>
      <c r="EP217" s="38"/>
      <c r="EQ217" s="10"/>
      <c r="ER217" s="11"/>
      <c r="ES217" s="74">
        <f t="shared" si="4576"/>
        <v>0</v>
      </c>
      <c r="ET217" s="74">
        <f t="shared" si="4576"/>
        <v>0</v>
      </c>
      <c r="EU217" s="11"/>
      <c r="EV217" s="12" t="e">
        <f t="shared" si="4532"/>
        <v>#DIV/0!</v>
      </c>
      <c r="EW217" s="11"/>
      <c r="EX217" s="12" t="e">
        <f t="shared" si="4533"/>
        <v>#DIV/0!</v>
      </c>
      <c r="EY217" s="13"/>
      <c r="EZ217" s="11"/>
      <c r="FA217" s="25"/>
      <c r="FB217" s="38"/>
      <c r="FC217" s="10"/>
      <c r="FD217" s="11"/>
      <c r="FE217" s="74">
        <f t="shared" si="4577"/>
        <v>0</v>
      </c>
      <c r="FF217" s="74">
        <f t="shared" si="4577"/>
        <v>0</v>
      </c>
      <c r="FG217" s="11"/>
      <c r="FH217" s="12" t="e">
        <f t="shared" si="4535"/>
        <v>#DIV/0!</v>
      </c>
      <c r="FI217" s="11"/>
      <c r="FJ217" s="12" t="e">
        <f t="shared" si="4536"/>
        <v>#DIV/0!</v>
      </c>
      <c r="FK217" s="13"/>
      <c r="FL217" s="11"/>
      <c r="FM217" s="25"/>
      <c r="FN217" s="38"/>
      <c r="FO217" s="10"/>
      <c r="FP217" s="11"/>
      <c r="FQ217" s="74">
        <f t="shared" si="4578"/>
        <v>0</v>
      </c>
      <c r="FR217" s="74">
        <f t="shared" si="4578"/>
        <v>0</v>
      </c>
      <c r="FS217" s="11"/>
      <c r="FT217" s="12" t="e">
        <f t="shared" si="4538"/>
        <v>#DIV/0!</v>
      </c>
      <c r="FU217" s="11"/>
      <c r="FV217" s="12" t="e">
        <f t="shared" si="4539"/>
        <v>#DIV/0!</v>
      </c>
      <c r="FW217" s="13"/>
      <c r="FX217" s="11"/>
      <c r="FY217" s="25"/>
      <c r="FZ217" s="38"/>
      <c r="GA217" s="10"/>
      <c r="GB217" s="11"/>
      <c r="GC217" s="74">
        <f t="shared" si="4579"/>
        <v>0</v>
      </c>
      <c r="GD217" s="74">
        <f t="shared" si="4579"/>
        <v>0</v>
      </c>
      <c r="GE217" s="11"/>
      <c r="GF217" s="12" t="e">
        <f t="shared" si="4541"/>
        <v>#DIV/0!</v>
      </c>
      <c r="GG217" s="11"/>
      <c r="GH217" s="12" t="e">
        <f t="shared" si="4542"/>
        <v>#DIV/0!</v>
      </c>
      <c r="GI217" s="13"/>
      <c r="GJ217" s="11"/>
      <c r="GK217" s="25"/>
      <c r="GL217" s="38"/>
      <c r="GM217" s="10"/>
      <c r="GN217" s="11"/>
      <c r="GO217" s="74">
        <f t="shared" si="4580"/>
        <v>0</v>
      </c>
      <c r="GP217" s="74">
        <f t="shared" si="4580"/>
        <v>0</v>
      </c>
      <c r="GQ217" s="11"/>
      <c r="GR217" s="12" t="e">
        <f t="shared" si="4544"/>
        <v>#DIV/0!</v>
      </c>
      <c r="GS217" s="11"/>
      <c r="GT217" s="12" t="e">
        <f t="shared" si="4545"/>
        <v>#DIV/0!</v>
      </c>
      <c r="GU217" s="13"/>
      <c r="GV217" s="11"/>
      <c r="GW217" s="25"/>
      <c r="GX217" s="38"/>
      <c r="GY217" s="10"/>
      <c r="GZ217" s="11"/>
      <c r="HA217" s="74">
        <f t="shared" si="4581"/>
        <v>0</v>
      </c>
      <c r="HB217" s="74">
        <f t="shared" si="4581"/>
        <v>0</v>
      </c>
      <c r="HC217" s="11"/>
      <c r="HD217" s="12" t="e">
        <f t="shared" si="4547"/>
        <v>#DIV/0!</v>
      </c>
      <c r="HE217" s="11"/>
      <c r="HF217" s="12" t="e">
        <f t="shared" si="4548"/>
        <v>#DIV/0!</v>
      </c>
      <c r="HG217" s="13"/>
      <c r="HH217" s="11"/>
      <c r="HI217" s="25"/>
      <c r="HJ217" s="38"/>
      <c r="HK217" s="10">
        <f t="shared" si="4549"/>
        <v>2</v>
      </c>
      <c r="HL217" s="11">
        <f t="shared" si="4550"/>
        <v>0</v>
      </c>
      <c r="HM217" s="11">
        <f t="shared" si="4551"/>
        <v>3062</v>
      </c>
      <c r="HN217" s="11">
        <f t="shared" si="4552"/>
        <v>234</v>
      </c>
      <c r="HO217" s="11">
        <f t="shared" si="4553"/>
        <v>1476</v>
      </c>
      <c r="HP217" s="202">
        <f t="shared" si="4554"/>
        <v>0.48203788373612017</v>
      </c>
      <c r="HQ217" s="15">
        <f t="shared" si="4555"/>
        <v>114</v>
      </c>
      <c r="HR217" s="12">
        <f t="shared" si="4556"/>
        <v>7.7235772357723581E-2</v>
      </c>
      <c r="HS217" s="16">
        <v>71.3</v>
      </c>
      <c r="HT217" s="17">
        <v>1304</v>
      </c>
      <c r="HU217" s="16">
        <f t="shared" si="4557"/>
        <v>88.34688346883469</v>
      </c>
      <c r="HV217" s="23">
        <v>4967.2961373390553</v>
      </c>
      <c r="HW217" s="22">
        <v>4994.7126436781609</v>
      </c>
    </row>
    <row r="218" spans="1:231" ht="18.75" x14ac:dyDescent="0.25">
      <c r="A218" s="211"/>
      <c r="B218" s="41">
        <f t="shared" si="4582"/>
        <v>44672</v>
      </c>
      <c r="C218" s="10"/>
      <c r="D218" s="11"/>
      <c r="E218" s="74">
        <f t="shared" si="4558"/>
        <v>585</v>
      </c>
      <c r="F218" s="74">
        <f t="shared" si="4559"/>
        <v>44</v>
      </c>
      <c r="G218" s="11">
        <v>287</v>
      </c>
      <c r="H218" s="12">
        <f t="shared" si="4491"/>
        <v>0.52820512820512822</v>
      </c>
      <c r="I218" s="11">
        <v>22</v>
      </c>
      <c r="J218" s="12">
        <f t="shared" si="4492"/>
        <v>7.1197411003236247E-2</v>
      </c>
      <c r="K218" s="13"/>
      <c r="L218" s="11"/>
      <c r="M218" s="39">
        <v>85</v>
      </c>
      <c r="N218" s="43">
        <v>100</v>
      </c>
      <c r="O218" s="10"/>
      <c r="P218" s="11"/>
      <c r="Q218" s="74">
        <f t="shared" si="4560"/>
        <v>535</v>
      </c>
      <c r="R218" s="74">
        <f t="shared" si="4561"/>
        <v>41</v>
      </c>
      <c r="S218" s="11">
        <v>252</v>
      </c>
      <c r="T218" s="12">
        <f t="shared" si="4495"/>
        <v>0.50280373831775704</v>
      </c>
      <c r="U218" s="11">
        <v>17</v>
      </c>
      <c r="V218" s="12">
        <f t="shared" si="4496"/>
        <v>6.3197026022304828E-2</v>
      </c>
      <c r="W218" s="13"/>
      <c r="X218" s="11"/>
      <c r="Y218" s="39">
        <v>86.84210526315789</v>
      </c>
      <c r="Z218" s="43">
        <v>88.235294117647058</v>
      </c>
      <c r="AA218" s="10"/>
      <c r="AB218" s="11"/>
      <c r="AC218" s="74">
        <f t="shared" si="4562"/>
        <v>556</v>
      </c>
      <c r="AD218" s="74">
        <f t="shared" si="4563"/>
        <v>43</v>
      </c>
      <c r="AE218" s="11">
        <v>203</v>
      </c>
      <c r="AF218" s="12">
        <f t="shared" si="4499"/>
        <v>0.40107913669064749</v>
      </c>
      <c r="AG218" s="11">
        <v>20</v>
      </c>
      <c r="AH218" s="12">
        <f t="shared" si="4500"/>
        <v>8.9686098654708515E-2</v>
      </c>
      <c r="AI218" s="13"/>
      <c r="AJ218" s="11"/>
      <c r="AK218" s="39">
        <v>85.714285714285708</v>
      </c>
      <c r="AL218" s="43">
        <v>92.857142857142861</v>
      </c>
      <c r="AM218" s="10"/>
      <c r="AN218" s="11"/>
      <c r="AO218" s="74">
        <f t="shared" si="4564"/>
        <v>179</v>
      </c>
      <c r="AP218" s="74">
        <f t="shared" si="4565"/>
        <v>14</v>
      </c>
      <c r="AQ218" s="11">
        <v>83</v>
      </c>
      <c r="AR218" s="12">
        <f t="shared" si="4503"/>
        <v>0.48044692737430167</v>
      </c>
      <c r="AS218" s="11">
        <v>3</v>
      </c>
      <c r="AT218" s="12">
        <f t="shared" si="4504"/>
        <v>3.4883720930232558E-2</v>
      </c>
      <c r="AU218" s="13"/>
      <c r="AV218" s="11"/>
      <c r="AW218" s="39">
        <v>80</v>
      </c>
      <c r="AX218" s="43">
        <v>77.777777777777771</v>
      </c>
      <c r="AY218" s="10"/>
      <c r="AZ218" s="11"/>
      <c r="BA218" s="74">
        <f t="shared" si="4566"/>
        <v>607</v>
      </c>
      <c r="BB218" s="74">
        <f t="shared" si="4567"/>
        <v>46</v>
      </c>
      <c r="BC218" s="11">
        <v>256</v>
      </c>
      <c r="BD218" s="12">
        <f t="shared" si="4507"/>
        <v>0.47281713344316312</v>
      </c>
      <c r="BE218" s="11">
        <v>31</v>
      </c>
      <c r="BF218" s="12">
        <f t="shared" si="4508"/>
        <v>0.10801393728222997</v>
      </c>
      <c r="BG218" s="13"/>
      <c r="BH218" s="11"/>
      <c r="BI218" s="39">
        <v>90</v>
      </c>
      <c r="BJ218" s="43">
        <v>100</v>
      </c>
      <c r="BK218" s="10"/>
      <c r="BL218" s="11"/>
      <c r="BM218" s="74">
        <f t="shared" si="4568"/>
        <v>600</v>
      </c>
      <c r="BN218" s="74">
        <f t="shared" si="4569"/>
        <v>46</v>
      </c>
      <c r="BO218" s="11">
        <v>225</v>
      </c>
      <c r="BP218" s="12">
        <f t="shared" si="4511"/>
        <v>0.40333333333333332</v>
      </c>
      <c r="BQ218" s="11">
        <v>17</v>
      </c>
      <c r="BR218" s="12">
        <f t="shared" si="4512"/>
        <v>7.0247933884297523E-2</v>
      </c>
      <c r="BS218" s="13"/>
      <c r="BT218" s="11"/>
      <c r="BU218" s="39">
        <v>95.652173913043484</v>
      </c>
      <c r="BV218" s="43">
        <v>100</v>
      </c>
      <c r="BW218" s="10"/>
      <c r="BX218" s="11"/>
      <c r="BY218" s="74">
        <f t="shared" si="4570"/>
        <v>0</v>
      </c>
      <c r="BZ218" s="74">
        <f t="shared" si="4570"/>
        <v>0</v>
      </c>
      <c r="CA218" s="11"/>
      <c r="CB218" s="12" t="e">
        <f t="shared" si="4514"/>
        <v>#DIV/0!</v>
      </c>
      <c r="CC218" s="11"/>
      <c r="CD218" s="12" t="e">
        <f t="shared" si="4515"/>
        <v>#DIV/0!</v>
      </c>
      <c r="CE218" s="13"/>
      <c r="CF218" s="11"/>
      <c r="CG218" s="39"/>
      <c r="CH218" s="43"/>
      <c r="CI218" s="10"/>
      <c r="CJ218" s="11"/>
      <c r="CK218" s="74">
        <f t="shared" si="4571"/>
        <v>0</v>
      </c>
      <c r="CL218" s="74">
        <f t="shared" si="4571"/>
        <v>0</v>
      </c>
      <c r="CM218" s="11"/>
      <c r="CN218" s="12" t="e">
        <f t="shared" si="4517"/>
        <v>#DIV/0!</v>
      </c>
      <c r="CO218" s="11"/>
      <c r="CP218" s="12" t="e">
        <f t="shared" si="4518"/>
        <v>#DIV/0!</v>
      </c>
      <c r="CQ218" s="13"/>
      <c r="CR218" s="11"/>
      <c r="CS218" s="39"/>
      <c r="CT218" s="43"/>
      <c r="CU218" s="10"/>
      <c r="CV218" s="11"/>
      <c r="CW218" s="74">
        <f t="shared" si="4572"/>
        <v>0</v>
      </c>
      <c r="CX218" s="74">
        <f t="shared" si="4572"/>
        <v>0</v>
      </c>
      <c r="CY218" s="11"/>
      <c r="CZ218" s="12" t="e">
        <f t="shared" si="4520"/>
        <v>#DIV/0!</v>
      </c>
      <c r="DA218" s="11"/>
      <c r="DB218" s="12" t="e">
        <f t="shared" si="4521"/>
        <v>#DIV/0!</v>
      </c>
      <c r="DC218" s="13"/>
      <c r="DD218" s="11"/>
      <c r="DE218" s="39"/>
      <c r="DF218" s="43"/>
      <c r="DG218" s="10"/>
      <c r="DH218" s="11"/>
      <c r="DI218" s="74">
        <f t="shared" si="4573"/>
        <v>0</v>
      </c>
      <c r="DJ218" s="74">
        <f t="shared" si="4573"/>
        <v>0</v>
      </c>
      <c r="DK218" s="11"/>
      <c r="DL218" s="12" t="e">
        <f t="shared" si="4523"/>
        <v>#DIV/0!</v>
      </c>
      <c r="DM218" s="11"/>
      <c r="DN218" s="12" t="e">
        <f t="shared" si="4524"/>
        <v>#DIV/0!</v>
      </c>
      <c r="DO218" s="13"/>
      <c r="DP218" s="11"/>
      <c r="DQ218" s="39"/>
      <c r="DR218" s="43"/>
      <c r="DS218" s="10"/>
      <c r="DT218" s="11"/>
      <c r="DU218" s="74">
        <f t="shared" si="4574"/>
        <v>0</v>
      </c>
      <c r="DV218" s="74">
        <f t="shared" si="4574"/>
        <v>0</v>
      </c>
      <c r="DW218" s="11"/>
      <c r="DX218" s="12" t="e">
        <f t="shared" si="4526"/>
        <v>#DIV/0!</v>
      </c>
      <c r="DY218" s="11"/>
      <c r="DZ218" s="12" t="e">
        <f t="shared" si="4527"/>
        <v>#DIV/0!</v>
      </c>
      <c r="EA218" s="13"/>
      <c r="EB218" s="11"/>
      <c r="EC218" s="39"/>
      <c r="ED218" s="43"/>
      <c r="EE218" s="10"/>
      <c r="EF218" s="11"/>
      <c r="EG218" s="74">
        <f t="shared" si="4575"/>
        <v>0</v>
      </c>
      <c r="EH218" s="74">
        <f t="shared" si="4575"/>
        <v>0</v>
      </c>
      <c r="EI218" s="11"/>
      <c r="EJ218" s="12" t="e">
        <f t="shared" si="4529"/>
        <v>#DIV/0!</v>
      </c>
      <c r="EK218" s="11"/>
      <c r="EL218" s="12" t="e">
        <f t="shared" si="4530"/>
        <v>#DIV/0!</v>
      </c>
      <c r="EM218" s="13"/>
      <c r="EN218" s="11"/>
      <c r="EO218" s="39"/>
      <c r="EP218" s="43"/>
      <c r="EQ218" s="10"/>
      <c r="ER218" s="11"/>
      <c r="ES218" s="74">
        <f t="shared" si="4576"/>
        <v>0</v>
      </c>
      <c r="ET218" s="74">
        <f t="shared" si="4576"/>
        <v>0</v>
      </c>
      <c r="EU218" s="11"/>
      <c r="EV218" s="12" t="e">
        <f t="shared" si="4532"/>
        <v>#DIV/0!</v>
      </c>
      <c r="EW218" s="11"/>
      <c r="EX218" s="12" t="e">
        <f t="shared" si="4533"/>
        <v>#DIV/0!</v>
      </c>
      <c r="EY218" s="13"/>
      <c r="EZ218" s="11"/>
      <c r="FA218" s="39"/>
      <c r="FB218" s="43"/>
      <c r="FC218" s="10"/>
      <c r="FD218" s="11"/>
      <c r="FE218" s="74">
        <f t="shared" si="4577"/>
        <v>0</v>
      </c>
      <c r="FF218" s="74">
        <f t="shared" si="4577"/>
        <v>0</v>
      </c>
      <c r="FG218" s="11"/>
      <c r="FH218" s="12" t="e">
        <f t="shared" si="4535"/>
        <v>#DIV/0!</v>
      </c>
      <c r="FI218" s="11"/>
      <c r="FJ218" s="12" t="e">
        <f t="shared" si="4536"/>
        <v>#DIV/0!</v>
      </c>
      <c r="FK218" s="13"/>
      <c r="FL218" s="11"/>
      <c r="FM218" s="39"/>
      <c r="FN218" s="43"/>
      <c r="FO218" s="10"/>
      <c r="FP218" s="11"/>
      <c r="FQ218" s="74">
        <f t="shared" si="4578"/>
        <v>0</v>
      </c>
      <c r="FR218" s="74">
        <f t="shared" si="4578"/>
        <v>0</v>
      </c>
      <c r="FS218" s="11"/>
      <c r="FT218" s="12" t="e">
        <f t="shared" si="4538"/>
        <v>#DIV/0!</v>
      </c>
      <c r="FU218" s="11"/>
      <c r="FV218" s="12" t="e">
        <f t="shared" si="4539"/>
        <v>#DIV/0!</v>
      </c>
      <c r="FW218" s="13"/>
      <c r="FX218" s="11"/>
      <c r="FY218" s="39"/>
      <c r="FZ218" s="43"/>
      <c r="GA218" s="10"/>
      <c r="GB218" s="11"/>
      <c r="GC218" s="74">
        <f t="shared" si="4579"/>
        <v>0</v>
      </c>
      <c r="GD218" s="74">
        <f t="shared" si="4579"/>
        <v>0</v>
      </c>
      <c r="GE218" s="11"/>
      <c r="GF218" s="12" t="e">
        <f t="shared" si="4541"/>
        <v>#DIV/0!</v>
      </c>
      <c r="GG218" s="11"/>
      <c r="GH218" s="12" t="e">
        <f t="shared" si="4542"/>
        <v>#DIV/0!</v>
      </c>
      <c r="GI218" s="13"/>
      <c r="GJ218" s="11"/>
      <c r="GK218" s="39"/>
      <c r="GL218" s="43"/>
      <c r="GM218" s="10"/>
      <c r="GN218" s="11"/>
      <c r="GO218" s="74">
        <f t="shared" si="4580"/>
        <v>0</v>
      </c>
      <c r="GP218" s="74">
        <f t="shared" si="4580"/>
        <v>0</v>
      </c>
      <c r="GQ218" s="11"/>
      <c r="GR218" s="12" t="e">
        <f t="shared" si="4544"/>
        <v>#DIV/0!</v>
      </c>
      <c r="GS218" s="11"/>
      <c r="GT218" s="12" t="e">
        <f t="shared" si="4545"/>
        <v>#DIV/0!</v>
      </c>
      <c r="GU218" s="13"/>
      <c r="GV218" s="11"/>
      <c r="GW218" s="39"/>
      <c r="GX218" s="43"/>
      <c r="GY218" s="10"/>
      <c r="GZ218" s="11"/>
      <c r="HA218" s="74">
        <f t="shared" si="4581"/>
        <v>0</v>
      </c>
      <c r="HB218" s="74">
        <f t="shared" si="4581"/>
        <v>0</v>
      </c>
      <c r="HC218" s="11"/>
      <c r="HD218" s="12" t="e">
        <f t="shared" si="4547"/>
        <v>#DIV/0!</v>
      </c>
      <c r="HE218" s="11"/>
      <c r="HF218" s="12" t="e">
        <f t="shared" si="4548"/>
        <v>#DIV/0!</v>
      </c>
      <c r="HG218" s="13"/>
      <c r="HH218" s="11"/>
      <c r="HI218" s="39"/>
      <c r="HJ218" s="43"/>
      <c r="HK218" s="10">
        <f t="shared" si="4549"/>
        <v>0</v>
      </c>
      <c r="HL218" s="11">
        <f t="shared" si="4550"/>
        <v>0</v>
      </c>
      <c r="HM218" s="11">
        <f t="shared" si="4551"/>
        <v>3062</v>
      </c>
      <c r="HN218" s="11">
        <f t="shared" si="4552"/>
        <v>234</v>
      </c>
      <c r="HO218" s="11">
        <f t="shared" si="4553"/>
        <v>1416</v>
      </c>
      <c r="HP218" s="202">
        <f t="shared" si="4554"/>
        <v>0.46244284781188766</v>
      </c>
      <c r="HQ218" s="15">
        <f t="shared" si="4555"/>
        <v>110</v>
      </c>
      <c r="HR218" s="12">
        <f t="shared" si="4556"/>
        <v>7.7683615819209045E-2</v>
      </c>
      <c r="HS218" s="16">
        <v>72</v>
      </c>
      <c r="HT218" s="17">
        <v>1257</v>
      </c>
      <c r="HU218" s="16">
        <f t="shared" si="4557"/>
        <v>88.771186440677965</v>
      </c>
      <c r="HV218" s="23">
        <v>74.678111587982826</v>
      </c>
      <c r="HW218" s="22">
        <v>79.310344827586206</v>
      </c>
    </row>
    <row r="219" spans="1:231" ht="19.5" thickBot="1" x14ac:dyDescent="0.3">
      <c r="A219" s="211"/>
      <c r="B219" s="42"/>
      <c r="C219" s="26">
        <f t="shared" ref="C219:D219" si="4583">SUM(C212:C218)</f>
        <v>3</v>
      </c>
      <c r="D219" s="27">
        <f t="shared" si="4583"/>
        <v>0</v>
      </c>
      <c r="E219" s="27"/>
      <c r="F219" s="27"/>
      <c r="G219" s="27">
        <f t="shared" ref="G219" si="4584">SUM(G212:G218)</f>
        <v>1951</v>
      </c>
      <c r="H219" s="28">
        <f t="shared" ref="H219" si="4585">((G219+I219)/7)/E218</f>
        <v>0.51184371184371191</v>
      </c>
      <c r="I219" s="27">
        <f t="shared" ref="I219" si="4586">SUM(I212:I218)</f>
        <v>145</v>
      </c>
      <c r="J219" s="28">
        <f t="shared" ref="J219" si="4587">(I219/(I219+G219))</f>
        <v>6.9179389312977096E-2</v>
      </c>
      <c r="K219" s="27"/>
      <c r="L219" s="27"/>
      <c r="M219" s="29">
        <f t="shared" ref="M219:N219" si="4588">M217/M216*100-100</f>
        <v>9.2130177514792848</v>
      </c>
      <c r="N219" s="72">
        <f t="shared" si="4588"/>
        <v>0.952380952380949</v>
      </c>
      <c r="O219" s="26">
        <f t="shared" ref="O219:P219" si="4589">SUM(O212:O218)</f>
        <v>3</v>
      </c>
      <c r="P219" s="27">
        <f t="shared" si="4589"/>
        <v>0</v>
      </c>
      <c r="Q219" s="27"/>
      <c r="R219" s="27"/>
      <c r="S219" s="27">
        <f t="shared" si="3606"/>
        <v>1801</v>
      </c>
      <c r="T219" s="28">
        <f t="shared" ref="T219" si="4590">((S219+U219)/7)/Q218</f>
        <v>0.51588785046728969</v>
      </c>
      <c r="U219" s="27">
        <f t="shared" si="3608"/>
        <v>131</v>
      </c>
      <c r="V219" s="28">
        <f t="shared" ref="V219" si="4591">(U219/(U219+S219))</f>
        <v>6.7805383022774321E-2</v>
      </c>
      <c r="W219" s="27"/>
      <c r="X219" s="27"/>
      <c r="Y219" s="29">
        <f t="shared" ref="Y219:Z219" si="4592">Y217/Y216*100-100</f>
        <v>16.138274680784789</v>
      </c>
      <c r="Z219" s="72">
        <f t="shared" si="4592"/>
        <v>3.6541889483065972</v>
      </c>
      <c r="AA219" s="26">
        <f t="shared" ref="AA219:AB219" si="4593">SUM(AA212:AA218)</f>
        <v>4</v>
      </c>
      <c r="AB219" s="27">
        <f t="shared" si="4593"/>
        <v>0</v>
      </c>
      <c r="AC219" s="27"/>
      <c r="AD219" s="27"/>
      <c r="AE219" s="27">
        <f t="shared" si="3612"/>
        <v>1457</v>
      </c>
      <c r="AF219" s="28">
        <f t="shared" ref="AF219" si="4594">((AE219+AG219)/7)/AC218</f>
        <v>0.41084275436793422</v>
      </c>
      <c r="AG219" s="27">
        <f t="shared" si="3614"/>
        <v>142</v>
      </c>
      <c r="AH219" s="28">
        <f t="shared" ref="AH219" si="4595">(AG219/(AG219+AE219))</f>
        <v>8.8805503439649783E-2</v>
      </c>
      <c r="AI219" s="27"/>
      <c r="AJ219" s="27"/>
      <c r="AK219" s="29">
        <f t="shared" ref="AK219:AL219" si="4596">AK217/AK216*100-100</f>
        <v>21.313850984180661</v>
      </c>
      <c r="AL219" s="72">
        <f t="shared" si="4596"/>
        <v>10.466914038342608</v>
      </c>
      <c r="AM219" s="26">
        <f t="shared" ref="AM219:AN219" si="4597">SUM(AM212:AM218)</f>
        <v>5</v>
      </c>
      <c r="AN219" s="27">
        <f t="shared" si="4597"/>
        <v>0</v>
      </c>
      <c r="AO219" s="27"/>
      <c r="AP219" s="27"/>
      <c r="AQ219" s="27">
        <f t="shared" si="3618"/>
        <v>518</v>
      </c>
      <c r="AR219" s="28">
        <f t="shared" ref="AR219" si="4598">((AQ219+AS219)/7)/AO218</f>
        <v>0.45011971268954509</v>
      </c>
      <c r="AS219" s="27">
        <f t="shared" si="3620"/>
        <v>46</v>
      </c>
      <c r="AT219" s="28">
        <f t="shared" ref="AT219" si="4599">(AS219/(AS219+AQ219))</f>
        <v>8.1560283687943269E-2</v>
      </c>
      <c r="AU219" s="27"/>
      <c r="AV219" s="27"/>
      <c r="AW219" s="29">
        <f t="shared" ref="AW219:AX219" si="4600">AW217/AW216*100-100</f>
        <v>13.041420118343197</v>
      </c>
      <c r="AX219" s="72">
        <f t="shared" si="4600"/>
        <v>4.9543049543049591</v>
      </c>
      <c r="AY219" s="26">
        <f t="shared" ref="AY219:AZ219" si="4601">SUM(AY212:AY218)</f>
        <v>2</v>
      </c>
      <c r="AZ219" s="27">
        <f t="shared" si="4601"/>
        <v>0</v>
      </c>
      <c r="BA219" s="27"/>
      <c r="BB219" s="27"/>
      <c r="BC219" s="27">
        <f t="shared" si="3624"/>
        <v>1786</v>
      </c>
      <c r="BD219" s="28">
        <f t="shared" ref="BD219" si="4602">((BC219+BE219)/7)/BA218</f>
        <v>0.4561073193692633</v>
      </c>
      <c r="BE219" s="27">
        <f t="shared" si="3626"/>
        <v>152</v>
      </c>
      <c r="BF219" s="28">
        <f t="shared" ref="BF219" si="4603">(BE219/(BE219+BC219))</f>
        <v>7.8431372549019607E-2</v>
      </c>
      <c r="BG219" s="27"/>
      <c r="BH219" s="27"/>
      <c r="BI219" s="29">
        <f t="shared" ref="BI219:BJ219" si="4604">BI217/BI216*100-100</f>
        <v>14.088757396449708</v>
      </c>
      <c r="BJ219" s="72">
        <f t="shared" si="4604"/>
        <v>11.1111111111111</v>
      </c>
      <c r="BK219" s="26">
        <f t="shared" ref="BK219:BL219" si="4605">SUM(BK212:BK218)</f>
        <v>5</v>
      </c>
      <c r="BL219" s="27">
        <f t="shared" si="4605"/>
        <v>0</v>
      </c>
      <c r="BM219" s="27"/>
      <c r="BN219" s="27"/>
      <c r="BO219" s="27">
        <f t="shared" si="3630"/>
        <v>1408</v>
      </c>
      <c r="BP219" s="28">
        <f t="shared" ref="BP219" si="4606">((BO219+BQ219)/7)/BM218</f>
        <v>0.36738095238095236</v>
      </c>
      <c r="BQ219" s="27">
        <f t="shared" si="3632"/>
        <v>135</v>
      </c>
      <c r="BR219" s="28">
        <f t="shared" ref="BR219" si="4607">(BQ219/(BQ219+BO219))</f>
        <v>8.7491898898250167E-2</v>
      </c>
      <c r="BS219" s="27"/>
      <c r="BT219" s="27"/>
      <c r="BU219" s="29">
        <f t="shared" ref="BU219:BV219" si="4608">BU217/BU216*100-100</f>
        <v>27.023411371237472</v>
      </c>
      <c r="BV219" s="72">
        <f t="shared" si="4608"/>
        <v>15.966386554621863</v>
      </c>
      <c r="BW219" s="26">
        <f t="shared" ref="BW219:BX219" si="4609">SUM(BW212:BW218)</f>
        <v>0</v>
      </c>
      <c r="BX219" s="27">
        <f t="shared" si="4609"/>
        <v>0</v>
      </c>
      <c r="BY219" s="27"/>
      <c r="BZ219" s="27"/>
      <c r="CA219" s="27">
        <f t="shared" ref="CA219" si="4610">SUM(CA212:CA218)</f>
        <v>0</v>
      </c>
      <c r="CB219" s="28" t="e">
        <f t="shared" ref="CB219" si="4611">((CA219+CC219)/7)/BY218</f>
        <v>#DIV/0!</v>
      </c>
      <c r="CC219" s="27">
        <f t="shared" ref="CC219" si="4612">SUM(CC212:CC218)</f>
        <v>0</v>
      </c>
      <c r="CD219" s="28" t="e">
        <f t="shared" ref="CD219" si="4613">(CC219/(CC219+CA219))</f>
        <v>#DIV/0!</v>
      </c>
      <c r="CE219" s="27"/>
      <c r="CF219" s="27"/>
      <c r="CG219" s="29" t="e">
        <f t="shared" ref="CG219:CH219" si="4614">CG217/CG216*100-100</f>
        <v>#DIV/0!</v>
      </c>
      <c r="CH219" s="72" t="e">
        <f t="shared" si="4614"/>
        <v>#DIV/0!</v>
      </c>
      <c r="CI219" s="26">
        <f t="shared" ref="CI219:CJ219" si="4615">SUM(CI212:CI218)</f>
        <v>0</v>
      </c>
      <c r="CJ219" s="27">
        <f t="shared" si="4615"/>
        <v>0</v>
      </c>
      <c r="CK219" s="27"/>
      <c r="CL219" s="27"/>
      <c r="CM219" s="27">
        <f t="shared" ref="CM219" si="4616">SUM(CM212:CM218)</f>
        <v>0</v>
      </c>
      <c r="CN219" s="28" t="e">
        <f t="shared" ref="CN219" si="4617">((CM219+CO219)/7)/CK218</f>
        <v>#DIV/0!</v>
      </c>
      <c r="CO219" s="27">
        <f t="shared" ref="CO219" si="4618">SUM(CO212:CO218)</f>
        <v>0</v>
      </c>
      <c r="CP219" s="28" t="e">
        <f t="shared" ref="CP219" si="4619">(CO219/(CO219+CM219))</f>
        <v>#DIV/0!</v>
      </c>
      <c r="CQ219" s="27"/>
      <c r="CR219" s="27"/>
      <c r="CS219" s="29" t="e">
        <f t="shared" ref="CS219:CT219" si="4620">CS217/CS216*100-100</f>
        <v>#DIV/0!</v>
      </c>
      <c r="CT219" s="72" t="e">
        <f t="shared" si="4620"/>
        <v>#DIV/0!</v>
      </c>
      <c r="CU219" s="26">
        <f t="shared" ref="CU219:CV219" si="4621">SUM(CU212:CU218)</f>
        <v>0</v>
      </c>
      <c r="CV219" s="27">
        <f t="shared" si="4621"/>
        <v>0</v>
      </c>
      <c r="CW219" s="27"/>
      <c r="CX219" s="27"/>
      <c r="CY219" s="27">
        <f t="shared" ref="CY219" si="4622">SUM(CY212:CY218)</f>
        <v>0</v>
      </c>
      <c r="CZ219" s="28" t="e">
        <f t="shared" ref="CZ219" si="4623">((CY219+DA219)/7)/CW218</f>
        <v>#DIV/0!</v>
      </c>
      <c r="DA219" s="27">
        <f t="shared" ref="DA219" si="4624">SUM(DA212:DA218)</f>
        <v>0</v>
      </c>
      <c r="DB219" s="28" t="e">
        <f t="shared" ref="DB219" si="4625">(DA219/(DA219+CY219))</f>
        <v>#DIV/0!</v>
      </c>
      <c r="DC219" s="27"/>
      <c r="DD219" s="27"/>
      <c r="DE219" s="29" t="e">
        <f t="shared" ref="DE219:DF219" si="4626">DE217/DE216*100-100</f>
        <v>#DIV/0!</v>
      </c>
      <c r="DF219" s="72" t="e">
        <f t="shared" si="4626"/>
        <v>#DIV/0!</v>
      </c>
      <c r="DG219" s="26">
        <f t="shared" ref="DG219:DH219" si="4627">SUM(DG212:DG218)</f>
        <v>0</v>
      </c>
      <c r="DH219" s="27">
        <f t="shared" si="4627"/>
        <v>0</v>
      </c>
      <c r="DI219" s="27"/>
      <c r="DJ219" s="27"/>
      <c r="DK219" s="27">
        <f t="shared" ref="DK219" si="4628">SUM(DK212:DK218)</f>
        <v>0</v>
      </c>
      <c r="DL219" s="28" t="e">
        <f t="shared" ref="DL219" si="4629">((DK219+DM219)/7)/DI218</f>
        <v>#DIV/0!</v>
      </c>
      <c r="DM219" s="27">
        <f t="shared" ref="DM219" si="4630">SUM(DM212:DM218)</f>
        <v>0</v>
      </c>
      <c r="DN219" s="28" t="e">
        <f t="shared" ref="DN219" si="4631">(DM219/(DM219+DK219))</f>
        <v>#DIV/0!</v>
      </c>
      <c r="DO219" s="27"/>
      <c r="DP219" s="27"/>
      <c r="DQ219" s="29" t="e">
        <f t="shared" ref="DQ219:DR219" si="4632">DQ217/DQ216*100-100</f>
        <v>#DIV/0!</v>
      </c>
      <c r="DR219" s="72" t="e">
        <f t="shared" si="4632"/>
        <v>#DIV/0!</v>
      </c>
      <c r="DS219" s="26">
        <f t="shared" ref="DS219:DT219" si="4633">SUM(DS212:DS218)</f>
        <v>0</v>
      </c>
      <c r="DT219" s="27">
        <f t="shared" si="4633"/>
        <v>0</v>
      </c>
      <c r="DU219" s="27"/>
      <c r="DV219" s="27"/>
      <c r="DW219" s="27">
        <f t="shared" ref="DW219" si="4634">SUM(DW212:DW218)</f>
        <v>0</v>
      </c>
      <c r="DX219" s="28" t="e">
        <f t="shared" ref="DX219" si="4635">((DW219+DY219)/7)/DU218</f>
        <v>#DIV/0!</v>
      </c>
      <c r="DY219" s="27">
        <f t="shared" ref="DY219" si="4636">SUM(DY212:DY218)</f>
        <v>0</v>
      </c>
      <c r="DZ219" s="28" t="e">
        <f t="shared" ref="DZ219" si="4637">(DY219/(DY219+DW219))</f>
        <v>#DIV/0!</v>
      </c>
      <c r="EA219" s="27"/>
      <c r="EB219" s="27"/>
      <c r="EC219" s="29" t="e">
        <f t="shared" ref="EC219:ED219" si="4638">EC217/EC216*100-100</f>
        <v>#DIV/0!</v>
      </c>
      <c r="ED219" s="72" t="e">
        <f t="shared" si="4638"/>
        <v>#DIV/0!</v>
      </c>
      <c r="EE219" s="26">
        <f t="shared" ref="EE219:EF219" si="4639">SUM(EE212:EE218)</f>
        <v>0</v>
      </c>
      <c r="EF219" s="27">
        <f t="shared" si="4639"/>
        <v>0</v>
      </c>
      <c r="EG219" s="27"/>
      <c r="EH219" s="27"/>
      <c r="EI219" s="27">
        <f t="shared" ref="EI219" si="4640">SUM(EI212:EI218)</f>
        <v>0</v>
      </c>
      <c r="EJ219" s="28" t="e">
        <f t="shared" ref="EJ219" si="4641">((EI219+EK219)/7)/EG218</f>
        <v>#DIV/0!</v>
      </c>
      <c r="EK219" s="27">
        <f t="shared" ref="EK219" si="4642">SUM(EK212:EK218)</f>
        <v>0</v>
      </c>
      <c r="EL219" s="28" t="e">
        <f t="shared" ref="EL219" si="4643">(EK219/(EK219+EI219))</f>
        <v>#DIV/0!</v>
      </c>
      <c r="EM219" s="27"/>
      <c r="EN219" s="27"/>
      <c r="EO219" s="29" t="e">
        <f t="shared" ref="EO219:EP219" si="4644">EO217/EO216*100-100</f>
        <v>#DIV/0!</v>
      </c>
      <c r="EP219" s="72" t="e">
        <f t="shared" si="4644"/>
        <v>#DIV/0!</v>
      </c>
      <c r="EQ219" s="26">
        <f t="shared" ref="EQ219:ER219" si="4645">SUM(EQ212:EQ218)</f>
        <v>0</v>
      </c>
      <c r="ER219" s="27">
        <f t="shared" si="4645"/>
        <v>0</v>
      </c>
      <c r="ES219" s="27"/>
      <c r="ET219" s="27"/>
      <c r="EU219" s="27">
        <f t="shared" ref="EU219" si="4646">SUM(EU212:EU218)</f>
        <v>0</v>
      </c>
      <c r="EV219" s="28" t="e">
        <f t="shared" ref="EV219" si="4647">((EU219+EW219)/7)/ES218</f>
        <v>#DIV/0!</v>
      </c>
      <c r="EW219" s="27">
        <f t="shared" ref="EW219" si="4648">SUM(EW212:EW218)</f>
        <v>0</v>
      </c>
      <c r="EX219" s="28" t="e">
        <f t="shared" ref="EX219" si="4649">(EW219/(EW219+EU219))</f>
        <v>#DIV/0!</v>
      </c>
      <c r="EY219" s="27"/>
      <c r="EZ219" s="27"/>
      <c r="FA219" s="29" t="e">
        <f t="shared" ref="FA219:FB219" si="4650">FA217/FA216*100-100</f>
        <v>#DIV/0!</v>
      </c>
      <c r="FB219" s="72" t="e">
        <f t="shared" si="4650"/>
        <v>#DIV/0!</v>
      </c>
      <c r="FC219" s="26">
        <f t="shared" ref="FC219:FD219" si="4651">SUM(FC212:FC218)</f>
        <v>0</v>
      </c>
      <c r="FD219" s="27">
        <f t="shared" si="4651"/>
        <v>0</v>
      </c>
      <c r="FE219" s="27"/>
      <c r="FF219" s="27"/>
      <c r="FG219" s="27">
        <f t="shared" ref="FG219" si="4652">SUM(FG212:FG218)</f>
        <v>0</v>
      </c>
      <c r="FH219" s="28" t="e">
        <f t="shared" ref="FH219" si="4653">((FG219+FI219)/7)/FE218</f>
        <v>#DIV/0!</v>
      </c>
      <c r="FI219" s="27">
        <f t="shared" ref="FI219" si="4654">SUM(FI212:FI218)</f>
        <v>0</v>
      </c>
      <c r="FJ219" s="28" t="e">
        <f t="shared" ref="FJ219" si="4655">(FI219/(FI219+FG219))</f>
        <v>#DIV/0!</v>
      </c>
      <c r="FK219" s="27"/>
      <c r="FL219" s="27"/>
      <c r="FM219" s="29" t="e">
        <f t="shared" ref="FM219:FN219" si="4656">FM217/FM216*100-100</f>
        <v>#DIV/0!</v>
      </c>
      <c r="FN219" s="72" t="e">
        <f t="shared" si="4656"/>
        <v>#DIV/0!</v>
      </c>
      <c r="FO219" s="26">
        <f t="shared" ref="FO219:FP219" si="4657">SUM(FO212:FO218)</f>
        <v>0</v>
      </c>
      <c r="FP219" s="27">
        <f t="shared" si="4657"/>
        <v>0</v>
      </c>
      <c r="FQ219" s="27"/>
      <c r="FR219" s="27"/>
      <c r="FS219" s="27">
        <f t="shared" ref="FS219" si="4658">SUM(FS212:FS218)</f>
        <v>0</v>
      </c>
      <c r="FT219" s="28" t="e">
        <f t="shared" ref="FT219" si="4659">((FS219+FU219)/7)/FQ218</f>
        <v>#DIV/0!</v>
      </c>
      <c r="FU219" s="27">
        <f t="shared" ref="FU219" si="4660">SUM(FU212:FU218)</f>
        <v>0</v>
      </c>
      <c r="FV219" s="28" t="e">
        <f t="shared" ref="FV219" si="4661">(FU219/(FU219+FS219))</f>
        <v>#DIV/0!</v>
      </c>
      <c r="FW219" s="27"/>
      <c r="FX219" s="27"/>
      <c r="FY219" s="29" t="e">
        <f t="shared" ref="FY219:FZ219" si="4662">FY217/FY216*100-100</f>
        <v>#DIV/0!</v>
      </c>
      <c r="FZ219" s="72" t="e">
        <f t="shared" si="4662"/>
        <v>#DIV/0!</v>
      </c>
      <c r="GA219" s="26">
        <f t="shared" ref="GA219:GB219" si="4663">SUM(GA212:GA218)</f>
        <v>0</v>
      </c>
      <c r="GB219" s="27">
        <f t="shared" si="4663"/>
        <v>0</v>
      </c>
      <c r="GC219" s="27"/>
      <c r="GD219" s="27"/>
      <c r="GE219" s="27">
        <f t="shared" ref="GE219" si="4664">SUM(GE212:GE218)</f>
        <v>0</v>
      </c>
      <c r="GF219" s="28" t="e">
        <f t="shared" ref="GF219" si="4665">((GE219+GG219)/7)/GC218</f>
        <v>#DIV/0!</v>
      </c>
      <c r="GG219" s="27">
        <f t="shared" ref="GG219" si="4666">SUM(GG212:GG218)</f>
        <v>0</v>
      </c>
      <c r="GH219" s="28" t="e">
        <f t="shared" ref="GH219" si="4667">(GG219/(GG219+GE219))</f>
        <v>#DIV/0!</v>
      </c>
      <c r="GI219" s="27"/>
      <c r="GJ219" s="27"/>
      <c r="GK219" s="29" t="e">
        <f t="shared" ref="GK219:GL219" si="4668">GK217/GK216*100-100</f>
        <v>#DIV/0!</v>
      </c>
      <c r="GL219" s="72" t="e">
        <f t="shared" si="4668"/>
        <v>#DIV/0!</v>
      </c>
      <c r="GM219" s="26">
        <f t="shared" ref="GM219:GN219" si="4669">SUM(GM212:GM218)</f>
        <v>0</v>
      </c>
      <c r="GN219" s="27">
        <f t="shared" si="4669"/>
        <v>0</v>
      </c>
      <c r="GO219" s="27"/>
      <c r="GP219" s="27"/>
      <c r="GQ219" s="27">
        <f t="shared" ref="GQ219" si="4670">SUM(GQ212:GQ218)</f>
        <v>0</v>
      </c>
      <c r="GR219" s="28" t="e">
        <f t="shared" ref="GR219" si="4671">((GQ219+GS219)/7)/GO218</f>
        <v>#DIV/0!</v>
      </c>
      <c r="GS219" s="27">
        <f t="shared" ref="GS219" si="4672">SUM(GS212:GS218)</f>
        <v>0</v>
      </c>
      <c r="GT219" s="28" t="e">
        <f t="shared" ref="GT219" si="4673">(GS219/(GS219+GQ219))</f>
        <v>#DIV/0!</v>
      </c>
      <c r="GU219" s="27"/>
      <c r="GV219" s="27"/>
      <c r="GW219" s="29" t="e">
        <f t="shared" ref="GW219:GX219" si="4674">GW217/GW216*100-100</f>
        <v>#DIV/0!</v>
      </c>
      <c r="GX219" s="72" t="e">
        <f t="shared" si="4674"/>
        <v>#DIV/0!</v>
      </c>
      <c r="GY219" s="26">
        <f t="shared" ref="GY219:GZ219" si="4675">SUM(GY212:GY218)</f>
        <v>0</v>
      </c>
      <c r="GZ219" s="27">
        <f t="shared" si="4675"/>
        <v>0</v>
      </c>
      <c r="HA219" s="27"/>
      <c r="HB219" s="27"/>
      <c r="HC219" s="27">
        <f t="shared" ref="HC219" si="4676">SUM(HC212:HC218)</f>
        <v>0</v>
      </c>
      <c r="HD219" s="28" t="e">
        <f t="shared" ref="HD219" si="4677">((HC219+HE219)/7)/HA218</f>
        <v>#DIV/0!</v>
      </c>
      <c r="HE219" s="27">
        <f t="shared" ref="HE219" si="4678">SUM(HE212:HE218)</f>
        <v>0</v>
      </c>
      <c r="HF219" s="28" t="e">
        <f t="shared" ref="HF219" si="4679">(HE219/(HE219+HC219))</f>
        <v>#DIV/0!</v>
      </c>
      <c r="HG219" s="27"/>
      <c r="HH219" s="27"/>
      <c r="HI219" s="29" t="e">
        <f t="shared" ref="HI219:HJ219" si="4680">HI217/HI216*100-100</f>
        <v>#DIV/0!</v>
      </c>
      <c r="HJ219" s="72" t="e">
        <f t="shared" si="4680"/>
        <v>#DIV/0!</v>
      </c>
      <c r="HK219" s="26">
        <f t="shared" si="4549"/>
        <v>22</v>
      </c>
      <c r="HL219" s="27">
        <f t="shared" si="4550"/>
        <v>0</v>
      </c>
      <c r="HM219" s="27"/>
      <c r="HN219" s="27"/>
      <c r="HO219" s="27">
        <f t="shared" si="4553"/>
        <v>9672</v>
      </c>
      <c r="HP219" s="203">
        <f t="shared" ref="HP219" si="4681">+((HO219)/HM218)/7</f>
        <v>0.45124568442661195</v>
      </c>
      <c r="HQ219" s="62">
        <f t="shared" si="4555"/>
        <v>751</v>
      </c>
      <c r="HR219" s="52">
        <f t="shared" si="4556"/>
        <v>7.7646815550041354E-2</v>
      </c>
      <c r="HS219" s="53">
        <f t="shared" si="3708"/>
        <v>70.985714285714295</v>
      </c>
      <c r="HT219" s="54">
        <f t="shared" si="3709"/>
        <v>8593</v>
      </c>
      <c r="HU219" s="53">
        <f t="shared" si="3710"/>
        <v>88.839752355032445</v>
      </c>
      <c r="HV219" s="63">
        <f t="shared" ref="HV219:HW219" si="4682">HV217/HV216*100-100</f>
        <v>17.569139345303086</v>
      </c>
      <c r="HW219" s="72">
        <f t="shared" si="4682"/>
        <v>8.1106632830770735</v>
      </c>
    </row>
    <row r="220" spans="1:231" ht="19.5" thickBot="1" x14ac:dyDescent="0.3">
      <c r="A220" s="56"/>
      <c r="B220" s="81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5">
        <f t="shared" ref="HK220:HL220" si="4683">HK219/HM209</f>
        <v>7.133592736705577E-3</v>
      </c>
      <c r="HL220" s="68">
        <f t="shared" si="4683"/>
        <v>0</v>
      </c>
      <c r="HM220" s="45"/>
      <c r="HN220" s="45"/>
      <c r="HO220" s="45"/>
      <c r="HP220" s="207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210">
        <v>49</v>
      </c>
      <c r="B221" s="73">
        <f t="shared" ref="B221" si="4684">B218+1</f>
        <v>44673</v>
      </c>
      <c r="C221" s="33"/>
      <c r="D221" s="34"/>
      <c r="E221" s="34">
        <f t="shared" ref="E221:F221" si="4685">E218-C221</f>
        <v>585</v>
      </c>
      <c r="F221" s="34">
        <f t="shared" si="4685"/>
        <v>44</v>
      </c>
      <c r="G221" s="34">
        <v>291</v>
      </c>
      <c r="H221" s="35">
        <f t="shared" ref="H221:H227" si="4686">((G221+I221)/E221)</f>
        <v>0.52820512820512822</v>
      </c>
      <c r="I221" s="34">
        <v>18</v>
      </c>
      <c r="J221" s="35">
        <f t="shared" ref="J221:J227" si="4687">I221/(G221+I221)</f>
        <v>5.8252427184466021E-2</v>
      </c>
      <c r="K221" s="36"/>
      <c r="L221" s="34"/>
      <c r="M221" s="34"/>
      <c r="N221" s="37"/>
      <c r="O221" s="33"/>
      <c r="P221" s="34"/>
      <c r="Q221" s="34">
        <f t="shared" ref="Q221" si="4688">Q218-O221</f>
        <v>535</v>
      </c>
      <c r="R221" s="34">
        <f t="shared" ref="R221" si="4689">R218-P221</f>
        <v>41</v>
      </c>
      <c r="S221" s="34">
        <v>240</v>
      </c>
      <c r="T221" s="35">
        <f t="shared" ref="T221:T227" si="4690">((S221+U221)/Q221)</f>
        <v>0.47663551401869159</v>
      </c>
      <c r="U221" s="34">
        <v>15</v>
      </c>
      <c r="V221" s="35">
        <f t="shared" ref="V221:V227" si="4691">U221/(S221+U221)</f>
        <v>5.8823529411764705E-2</v>
      </c>
      <c r="W221" s="36"/>
      <c r="X221" s="34"/>
      <c r="Y221" s="34"/>
      <c r="Z221" s="37"/>
      <c r="AA221" s="33">
        <v>1</v>
      </c>
      <c r="AB221" s="34"/>
      <c r="AC221" s="34">
        <f t="shared" ref="AC221" si="4692">AC218-AA221</f>
        <v>555</v>
      </c>
      <c r="AD221" s="34">
        <f t="shared" ref="AD221" si="4693">AD218-AB221</f>
        <v>43</v>
      </c>
      <c r="AE221" s="34">
        <v>212</v>
      </c>
      <c r="AF221" s="35">
        <f t="shared" ref="AF221:AF227" si="4694">((AE221+AG221)/AC221)</f>
        <v>0.42342342342342343</v>
      </c>
      <c r="AG221" s="34">
        <v>23</v>
      </c>
      <c r="AH221" s="35">
        <f t="shared" ref="AH221:AH227" si="4695">AG221/(AE221+AG221)</f>
        <v>9.7872340425531917E-2</v>
      </c>
      <c r="AI221" s="36"/>
      <c r="AJ221" s="34"/>
      <c r="AK221" s="34"/>
      <c r="AL221" s="37"/>
      <c r="AM221" s="33"/>
      <c r="AN221" s="34"/>
      <c r="AO221" s="34">
        <f t="shared" ref="AO221" si="4696">AO218-AM221</f>
        <v>179</v>
      </c>
      <c r="AP221" s="34">
        <f t="shared" ref="AP221" si="4697">AP218-AN221</f>
        <v>14</v>
      </c>
      <c r="AQ221" s="34">
        <v>73</v>
      </c>
      <c r="AR221" s="35">
        <f t="shared" ref="AR221:AR227" si="4698">((AQ221+AS221)/AO221)</f>
        <v>0.45251396648044695</v>
      </c>
      <c r="AS221" s="34">
        <v>8</v>
      </c>
      <c r="AT221" s="35">
        <f t="shared" ref="AT221:AT227" si="4699">AS221/(AQ221+AS221)</f>
        <v>9.8765432098765427E-2</v>
      </c>
      <c r="AU221" s="36"/>
      <c r="AV221" s="34"/>
      <c r="AW221" s="34"/>
      <c r="AX221" s="37"/>
      <c r="AY221" s="33"/>
      <c r="AZ221" s="34"/>
      <c r="BA221" s="34">
        <f t="shared" ref="BA221" si="4700">BA218-AY221</f>
        <v>607</v>
      </c>
      <c r="BB221" s="34">
        <f t="shared" ref="BB221" si="4701">BB218-AZ221</f>
        <v>46</v>
      </c>
      <c r="BC221" s="34">
        <v>276</v>
      </c>
      <c r="BD221" s="35">
        <f t="shared" ref="BD221:BD227" si="4702">((BC221+BE221)/BA221)</f>
        <v>0.47446457990115321</v>
      </c>
      <c r="BE221" s="34">
        <v>12</v>
      </c>
      <c r="BF221" s="35">
        <f t="shared" ref="BF221:BF227" si="4703">BE221/(BC221+BE221)</f>
        <v>4.1666666666666664E-2</v>
      </c>
      <c r="BG221" s="36"/>
      <c r="BH221" s="34"/>
      <c r="BI221" s="34"/>
      <c r="BJ221" s="37"/>
      <c r="BK221" s="33"/>
      <c r="BL221" s="34"/>
      <c r="BM221" s="34">
        <f t="shared" ref="BM221" si="4704">BM218-BK221</f>
        <v>600</v>
      </c>
      <c r="BN221" s="34">
        <f t="shared" ref="BN221" si="4705">BN218-BL221</f>
        <v>46</v>
      </c>
      <c r="BO221" s="34">
        <v>192</v>
      </c>
      <c r="BP221" s="35">
        <f t="shared" ref="BP221:BP227" si="4706">((BO221+BQ221)/BM221)</f>
        <v>0.33500000000000002</v>
      </c>
      <c r="BQ221" s="34">
        <v>9</v>
      </c>
      <c r="BR221" s="35">
        <f t="shared" ref="BR221:BR227" si="4707">BQ221/(BO221+BQ221)</f>
        <v>4.4776119402985072E-2</v>
      </c>
      <c r="BS221" s="36"/>
      <c r="BT221" s="34"/>
      <c r="BU221" s="34"/>
      <c r="BV221" s="37"/>
      <c r="BW221" s="33"/>
      <c r="BX221" s="34"/>
      <c r="BY221" s="34">
        <f t="shared" ref="BY221:BZ221" si="4708">BY218-BW221</f>
        <v>0</v>
      </c>
      <c r="BZ221" s="34">
        <f t="shared" si="4708"/>
        <v>0</v>
      </c>
      <c r="CA221" s="34"/>
      <c r="CB221" s="35" t="e">
        <f t="shared" ref="CB221:CB227" si="4709">((CA221+CC221)/BY221)</f>
        <v>#DIV/0!</v>
      </c>
      <c r="CC221" s="34"/>
      <c r="CD221" s="35" t="e">
        <f t="shared" ref="CD221:CD227" si="4710">CC221/(CA221+CC221)</f>
        <v>#DIV/0!</v>
      </c>
      <c r="CE221" s="36"/>
      <c r="CF221" s="34"/>
      <c r="CG221" s="34"/>
      <c r="CH221" s="37"/>
      <c r="CI221" s="33"/>
      <c r="CJ221" s="34"/>
      <c r="CK221" s="34">
        <f t="shared" ref="CK221:CL221" si="4711">CK218-CI221</f>
        <v>0</v>
      </c>
      <c r="CL221" s="34">
        <f t="shared" si="4711"/>
        <v>0</v>
      </c>
      <c r="CM221" s="34"/>
      <c r="CN221" s="35" t="e">
        <f t="shared" ref="CN221:CN227" si="4712">((CM221+CO221)/CK221)</f>
        <v>#DIV/0!</v>
      </c>
      <c r="CO221" s="34"/>
      <c r="CP221" s="35" t="e">
        <f t="shared" ref="CP221:CP227" si="4713">CO221/(CM221+CO221)</f>
        <v>#DIV/0!</v>
      </c>
      <c r="CQ221" s="36"/>
      <c r="CR221" s="34"/>
      <c r="CS221" s="34"/>
      <c r="CT221" s="37"/>
      <c r="CU221" s="33"/>
      <c r="CV221" s="34"/>
      <c r="CW221" s="34">
        <f t="shared" ref="CW221:CX221" si="4714">CW218-CU221</f>
        <v>0</v>
      </c>
      <c r="CX221" s="34">
        <f t="shared" si="4714"/>
        <v>0</v>
      </c>
      <c r="CY221" s="34"/>
      <c r="CZ221" s="35" t="e">
        <f t="shared" ref="CZ221:CZ227" si="4715">((CY221+DA221)/CW221)</f>
        <v>#DIV/0!</v>
      </c>
      <c r="DA221" s="34"/>
      <c r="DB221" s="35" t="e">
        <f t="shared" ref="DB221:DB227" si="4716">DA221/(CY221+DA221)</f>
        <v>#DIV/0!</v>
      </c>
      <c r="DC221" s="36"/>
      <c r="DD221" s="34"/>
      <c r="DE221" s="34"/>
      <c r="DF221" s="37"/>
      <c r="DG221" s="33"/>
      <c r="DH221" s="34"/>
      <c r="DI221" s="34">
        <f t="shared" ref="DI221:DJ221" si="4717">DI218-DG221</f>
        <v>0</v>
      </c>
      <c r="DJ221" s="34">
        <f t="shared" si="4717"/>
        <v>0</v>
      </c>
      <c r="DK221" s="34"/>
      <c r="DL221" s="35" t="e">
        <f t="shared" ref="DL221:DL227" si="4718">((DK221+DM221)/DI221)</f>
        <v>#DIV/0!</v>
      </c>
      <c r="DM221" s="34"/>
      <c r="DN221" s="35" t="e">
        <f t="shared" ref="DN221:DN227" si="4719">DM221/(DK221+DM221)</f>
        <v>#DIV/0!</v>
      </c>
      <c r="DO221" s="36"/>
      <c r="DP221" s="34"/>
      <c r="DQ221" s="34"/>
      <c r="DR221" s="37"/>
      <c r="DS221" s="33"/>
      <c r="DT221" s="34"/>
      <c r="DU221" s="34">
        <f t="shared" ref="DU221:DV221" si="4720">DU218-DS221</f>
        <v>0</v>
      </c>
      <c r="DV221" s="34">
        <f t="shared" si="4720"/>
        <v>0</v>
      </c>
      <c r="DW221" s="34"/>
      <c r="DX221" s="35" t="e">
        <f t="shared" ref="DX221:DX227" si="4721">((DW221+DY221)/DU221)</f>
        <v>#DIV/0!</v>
      </c>
      <c r="DY221" s="34"/>
      <c r="DZ221" s="35" t="e">
        <f t="shared" ref="DZ221:DZ227" si="4722">DY221/(DW221+DY221)</f>
        <v>#DIV/0!</v>
      </c>
      <c r="EA221" s="36"/>
      <c r="EB221" s="34"/>
      <c r="EC221" s="34"/>
      <c r="ED221" s="37"/>
      <c r="EE221" s="33"/>
      <c r="EF221" s="34"/>
      <c r="EG221" s="34">
        <f t="shared" ref="EG221:EH221" si="4723">EG218-EE221</f>
        <v>0</v>
      </c>
      <c r="EH221" s="34">
        <f t="shared" si="4723"/>
        <v>0</v>
      </c>
      <c r="EI221" s="34"/>
      <c r="EJ221" s="35" t="e">
        <f t="shared" ref="EJ221:EJ227" si="4724">((EI221+EK221)/EG221)</f>
        <v>#DIV/0!</v>
      </c>
      <c r="EK221" s="34"/>
      <c r="EL221" s="35" t="e">
        <f t="shared" ref="EL221:EL227" si="4725">EK221/(EI221+EK221)</f>
        <v>#DIV/0!</v>
      </c>
      <c r="EM221" s="36"/>
      <c r="EN221" s="34"/>
      <c r="EO221" s="34"/>
      <c r="EP221" s="37"/>
      <c r="EQ221" s="33"/>
      <c r="ER221" s="34"/>
      <c r="ES221" s="34">
        <f t="shared" ref="ES221:ET221" si="4726">ES218-EQ221</f>
        <v>0</v>
      </c>
      <c r="ET221" s="34">
        <f t="shared" si="4726"/>
        <v>0</v>
      </c>
      <c r="EU221" s="34"/>
      <c r="EV221" s="35" t="e">
        <f t="shared" ref="EV221:EV227" si="4727">((EU221+EW221)/ES221)</f>
        <v>#DIV/0!</v>
      </c>
      <c r="EW221" s="34"/>
      <c r="EX221" s="35" t="e">
        <f t="shared" ref="EX221:EX227" si="4728">EW221/(EU221+EW221)</f>
        <v>#DIV/0!</v>
      </c>
      <c r="EY221" s="36"/>
      <c r="EZ221" s="34"/>
      <c r="FA221" s="34"/>
      <c r="FB221" s="37"/>
      <c r="FC221" s="33"/>
      <c r="FD221" s="34"/>
      <c r="FE221" s="34">
        <f t="shared" ref="FE221:FF221" si="4729">FE218-FC221</f>
        <v>0</v>
      </c>
      <c r="FF221" s="34">
        <f t="shared" si="4729"/>
        <v>0</v>
      </c>
      <c r="FG221" s="34"/>
      <c r="FH221" s="35" t="e">
        <f t="shared" ref="FH221:FH227" si="4730">((FG221+FI221)/FE221)</f>
        <v>#DIV/0!</v>
      </c>
      <c r="FI221" s="34"/>
      <c r="FJ221" s="35" t="e">
        <f t="shared" ref="FJ221:FJ227" si="4731">FI221/(FG221+FI221)</f>
        <v>#DIV/0!</v>
      </c>
      <c r="FK221" s="36"/>
      <c r="FL221" s="34"/>
      <c r="FM221" s="34"/>
      <c r="FN221" s="37"/>
      <c r="FO221" s="33"/>
      <c r="FP221" s="34"/>
      <c r="FQ221" s="34">
        <f t="shared" ref="FQ221:FR221" si="4732">FQ218-FO221</f>
        <v>0</v>
      </c>
      <c r="FR221" s="34">
        <f t="shared" si="4732"/>
        <v>0</v>
      </c>
      <c r="FS221" s="34"/>
      <c r="FT221" s="35" t="e">
        <f t="shared" ref="FT221:FT227" si="4733">((FS221+FU221)/FQ221)</f>
        <v>#DIV/0!</v>
      </c>
      <c r="FU221" s="34"/>
      <c r="FV221" s="35" t="e">
        <f t="shared" ref="FV221:FV227" si="4734">FU221/(FS221+FU221)</f>
        <v>#DIV/0!</v>
      </c>
      <c r="FW221" s="36"/>
      <c r="FX221" s="34"/>
      <c r="FY221" s="34"/>
      <c r="FZ221" s="37"/>
      <c r="GA221" s="33"/>
      <c r="GB221" s="34"/>
      <c r="GC221" s="34">
        <f t="shared" ref="GC221:GD221" si="4735">GC218-GA221</f>
        <v>0</v>
      </c>
      <c r="GD221" s="34">
        <f t="shared" si="4735"/>
        <v>0</v>
      </c>
      <c r="GE221" s="34"/>
      <c r="GF221" s="35" t="e">
        <f t="shared" ref="GF221:GF227" si="4736">((GE221+GG221)/GC221)</f>
        <v>#DIV/0!</v>
      </c>
      <c r="GG221" s="34"/>
      <c r="GH221" s="35" t="e">
        <f t="shared" ref="GH221:GH227" si="4737">GG221/(GE221+GG221)</f>
        <v>#DIV/0!</v>
      </c>
      <c r="GI221" s="36"/>
      <c r="GJ221" s="34"/>
      <c r="GK221" s="34"/>
      <c r="GL221" s="37"/>
      <c r="GM221" s="33"/>
      <c r="GN221" s="34"/>
      <c r="GO221" s="34">
        <f t="shared" ref="GO221:GP221" si="4738">GO218-GM221</f>
        <v>0</v>
      </c>
      <c r="GP221" s="34">
        <f t="shared" si="4738"/>
        <v>0</v>
      </c>
      <c r="GQ221" s="34"/>
      <c r="GR221" s="35" t="e">
        <f t="shared" ref="GR221:GR227" si="4739">((GQ221+GS221)/GO221)</f>
        <v>#DIV/0!</v>
      </c>
      <c r="GS221" s="34"/>
      <c r="GT221" s="35" t="e">
        <f t="shared" ref="GT221:GT227" si="4740">GS221/(GQ221+GS221)</f>
        <v>#DIV/0!</v>
      </c>
      <c r="GU221" s="36"/>
      <c r="GV221" s="34"/>
      <c r="GW221" s="34"/>
      <c r="GX221" s="37"/>
      <c r="GY221" s="33"/>
      <c r="GZ221" s="34"/>
      <c r="HA221" s="34">
        <f t="shared" ref="HA221:HB221" si="4741">HA218-GY221</f>
        <v>0</v>
      </c>
      <c r="HB221" s="34">
        <f t="shared" si="4741"/>
        <v>0</v>
      </c>
      <c r="HC221" s="34"/>
      <c r="HD221" s="35" t="e">
        <f t="shared" ref="HD221:HD227" si="4742">((HC221+HE221)/HA221)</f>
        <v>#DIV/0!</v>
      </c>
      <c r="HE221" s="34"/>
      <c r="HF221" s="35" t="e">
        <f t="shared" ref="HF221:HF227" si="4743">HE221/(HC221+HE221)</f>
        <v>#DIV/0!</v>
      </c>
      <c r="HG221" s="36"/>
      <c r="HH221" s="34"/>
      <c r="HI221" s="34"/>
      <c r="HJ221" s="37"/>
      <c r="HK221" s="33">
        <f t="shared" ref="HK221:HK228" si="4744">+C221+O221+AA221+AM221+AY221+BK221+BW221+CI221+CU221+DG221+DS221+EE221+EQ221+FC221+FO221+GA221+GM221+GY221</f>
        <v>1</v>
      </c>
      <c r="HL221" s="34">
        <f t="shared" ref="HL221:HL228" si="4745">+D221+P221+AB221+AN221+AZ221+BL221+BX221+CJ221+CV221+DH221+DT221+EF221+ER221+FD221+FP221+GB221+GN221+GZ221</f>
        <v>0</v>
      </c>
      <c r="HM221" s="34">
        <f t="shared" ref="HM221:HM227" si="4746">+E221+Q221+AC221+AO221+BA221+BM221+BY221+CK221+CW221+DI221+DU221+EG221+ES221+FE221+FQ221+GC221+GO221+HA221</f>
        <v>3061</v>
      </c>
      <c r="HN221" s="34">
        <f t="shared" ref="HN221:HN227" si="4747">+F221+R221+AD221+AP221+BB221+BN221+BZ221+CL221+CX221+DJ221+DV221+EH221+ET221+FF221+FR221+GD221+GP221+HB221</f>
        <v>234</v>
      </c>
      <c r="HO221" s="34">
        <f t="shared" ref="HO221:HO228" si="4748">+G221+S221+AE221+AQ221+BC221+BO221+CA221+CM221+CY221+DK221+DW221+EI221+EU221+FG221+FS221+GE221+GQ221+HC221+I221+U221+AG221+AS221+BE221+BQ221+CC221+CO221+DA221+DM221+DY221+EK221+EW221+FI221+FU221+GG221+GS221+HE221</f>
        <v>1369</v>
      </c>
      <c r="HP221" s="201">
        <f t="shared" ref="HP221:HP227" si="4749">+(HO221)/HM221</f>
        <v>0.44723946422737665</v>
      </c>
      <c r="HQ221" s="48">
        <f t="shared" ref="HQ221:HQ228" si="4750">+I221+U221+AG221+AS221+BE221+BQ221+CC221+CO221+DA221+DM221+DY221+EK221+EW221+FI221+FU221+GG221+GS221+HE221</f>
        <v>85</v>
      </c>
      <c r="HR221" s="35">
        <f t="shared" ref="HR221:HR228" si="4751">+(HQ221/(HO221))</f>
        <v>6.2089116143170198E-2</v>
      </c>
      <c r="HS221" s="49">
        <v>71.5</v>
      </c>
      <c r="HT221" s="50">
        <v>1234</v>
      </c>
      <c r="HU221" s="49">
        <f t="shared" ref="HU221:HU227" si="4752">+HT221/HO221*100</f>
        <v>90.138787436084726</v>
      </c>
      <c r="HV221" s="48"/>
      <c r="HW221" s="37"/>
    </row>
    <row r="222" spans="1:231" ht="18.75" x14ac:dyDescent="0.25">
      <c r="A222" s="211"/>
      <c r="B222" s="41">
        <f t="shared" si="4582"/>
        <v>44674</v>
      </c>
      <c r="C222" s="10"/>
      <c r="D222" s="11"/>
      <c r="E222" s="74">
        <f t="shared" ref="E222:E227" si="4753">E221-C222</f>
        <v>585</v>
      </c>
      <c r="F222" s="74">
        <f t="shared" ref="F222:F227" si="4754">F221-D222</f>
        <v>44</v>
      </c>
      <c r="G222" s="11">
        <v>254</v>
      </c>
      <c r="H222" s="12">
        <f t="shared" si="4686"/>
        <v>0.46153846153846156</v>
      </c>
      <c r="I222" s="11">
        <v>16</v>
      </c>
      <c r="J222" s="12">
        <f t="shared" si="4687"/>
        <v>5.9259259259259262E-2</v>
      </c>
      <c r="K222" s="13"/>
      <c r="L222" s="11"/>
      <c r="M222" s="11"/>
      <c r="N222" s="14"/>
      <c r="O222" s="10"/>
      <c r="P222" s="11"/>
      <c r="Q222" s="74">
        <f t="shared" ref="Q222:Q227" si="4755">Q221-O222</f>
        <v>535</v>
      </c>
      <c r="R222" s="74">
        <f t="shared" ref="R222:R227" si="4756">R221-P222</f>
        <v>41</v>
      </c>
      <c r="S222" s="11">
        <v>208</v>
      </c>
      <c r="T222" s="12">
        <f t="shared" si="4690"/>
        <v>0.43551401869158879</v>
      </c>
      <c r="U222" s="11">
        <v>25</v>
      </c>
      <c r="V222" s="12">
        <f t="shared" si="4691"/>
        <v>0.1072961373390558</v>
      </c>
      <c r="W222" s="13"/>
      <c r="X222" s="11"/>
      <c r="Y222" s="11"/>
      <c r="Z222" s="14"/>
      <c r="AA222" s="10"/>
      <c r="AB222" s="11"/>
      <c r="AC222" s="74">
        <f t="shared" ref="AC222:AC227" si="4757">AC221-AA222</f>
        <v>555</v>
      </c>
      <c r="AD222" s="74">
        <f t="shared" ref="AD222:AD227" si="4758">AD221-AB222</f>
        <v>43</v>
      </c>
      <c r="AE222" s="11">
        <v>196</v>
      </c>
      <c r="AF222" s="12">
        <f t="shared" si="4694"/>
        <v>0.39459459459459462</v>
      </c>
      <c r="AG222" s="11">
        <v>23</v>
      </c>
      <c r="AH222" s="12">
        <f t="shared" si="4695"/>
        <v>0.1050228310502283</v>
      </c>
      <c r="AI222" s="13"/>
      <c r="AJ222" s="11"/>
      <c r="AK222" s="11"/>
      <c r="AL222" s="14"/>
      <c r="AM222" s="10">
        <v>4</v>
      </c>
      <c r="AN222" s="11"/>
      <c r="AO222" s="74">
        <f t="shared" ref="AO222:AO227" si="4759">AO221-AM222</f>
        <v>175</v>
      </c>
      <c r="AP222" s="74">
        <f t="shared" ref="AP222:AP227" si="4760">AP221-AN222</f>
        <v>14</v>
      </c>
      <c r="AQ222" s="11">
        <v>64</v>
      </c>
      <c r="AR222" s="12">
        <f t="shared" si="4698"/>
        <v>0.38857142857142857</v>
      </c>
      <c r="AS222" s="11">
        <v>4</v>
      </c>
      <c r="AT222" s="12">
        <f t="shared" si="4699"/>
        <v>5.8823529411764705E-2</v>
      </c>
      <c r="AU222" s="13"/>
      <c r="AV222" s="11"/>
      <c r="AW222" s="11"/>
      <c r="AX222" s="14"/>
      <c r="AY222" s="10"/>
      <c r="AZ222" s="11"/>
      <c r="BA222" s="74">
        <f t="shared" ref="BA222:BA227" si="4761">BA221-AY222</f>
        <v>607</v>
      </c>
      <c r="BB222" s="74">
        <f t="shared" ref="BB222:BB227" si="4762">BB221-AZ222</f>
        <v>46</v>
      </c>
      <c r="BC222" s="11">
        <v>210</v>
      </c>
      <c r="BD222" s="12">
        <f t="shared" si="4702"/>
        <v>0.37891268533772654</v>
      </c>
      <c r="BE222" s="11">
        <v>20</v>
      </c>
      <c r="BF222" s="12">
        <f t="shared" si="4703"/>
        <v>8.6956521739130432E-2</v>
      </c>
      <c r="BG222" s="13"/>
      <c r="BH222" s="11"/>
      <c r="BI222" s="11"/>
      <c r="BJ222" s="14"/>
      <c r="BK222" s="10"/>
      <c r="BL222" s="11"/>
      <c r="BM222" s="74">
        <f t="shared" ref="BM222:BM227" si="4763">BM221-BK222</f>
        <v>600</v>
      </c>
      <c r="BN222" s="74">
        <f t="shared" ref="BN222:BN227" si="4764">BN221-BL222</f>
        <v>46</v>
      </c>
      <c r="BO222" s="11">
        <v>167</v>
      </c>
      <c r="BP222" s="12">
        <f t="shared" si="4706"/>
        <v>0.30666666666666664</v>
      </c>
      <c r="BQ222" s="11">
        <v>17</v>
      </c>
      <c r="BR222" s="12">
        <f t="shared" si="4707"/>
        <v>9.2391304347826081E-2</v>
      </c>
      <c r="BS222" s="13"/>
      <c r="BT222" s="11"/>
      <c r="BU222" s="11"/>
      <c r="BV222" s="14"/>
      <c r="BW222" s="10"/>
      <c r="BX222" s="11"/>
      <c r="BY222" s="74">
        <f t="shared" ref="BY222:BZ227" si="4765">BY221-BW222</f>
        <v>0</v>
      </c>
      <c r="BZ222" s="74">
        <f t="shared" si="4765"/>
        <v>0</v>
      </c>
      <c r="CA222" s="11"/>
      <c r="CB222" s="12" t="e">
        <f t="shared" si="4709"/>
        <v>#DIV/0!</v>
      </c>
      <c r="CC222" s="11"/>
      <c r="CD222" s="12" t="e">
        <f t="shared" si="4710"/>
        <v>#DIV/0!</v>
      </c>
      <c r="CE222" s="13"/>
      <c r="CF222" s="11"/>
      <c r="CG222" s="11"/>
      <c r="CH222" s="14"/>
      <c r="CI222" s="10"/>
      <c r="CJ222" s="11"/>
      <c r="CK222" s="74">
        <f t="shared" ref="CK222:CL227" si="4766">CK221-CI222</f>
        <v>0</v>
      </c>
      <c r="CL222" s="74">
        <f t="shared" si="4766"/>
        <v>0</v>
      </c>
      <c r="CM222" s="11"/>
      <c r="CN222" s="12" t="e">
        <f t="shared" si="4712"/>
        <v>#DIV/0!</v>
      </c>
      <c r="CO222" s="11"/>
      <c r="CP222" s="12" t="e">
        <f t="shared" si="4713"/>
        <v>#DIV/0!</v>
      </c>
      <c r="CQ222" s="13"/>
      <c r="CR222" s="11"/>
      <c r="CS222" s="11"/>
      <c r="CT222" s="14"/>
      <c r="CU222" s="10"/>
      <c r="CV222" s="11"/>
      <c r="CW222" s="74">
        <f t="shared" ref="CW222:CX227" si="4767">CW221-CU222</f>
        <v>0</v>
      </c>
      <c r="CX222" s="74">
        <f t="shared" si="4767"/>
        <v>0</v>
      </c>
      <c r="CY222" s="11"/>
      <c r="CZ222" s="12" t="e">
        <f t="shared" si="4715"/>
        <v>#DIV/0!</v>
      </c>
      <c r="DA222" s="11"/>
      <c r="DB222" s="12" t="e">
        <f t="shared" si="4716"/>
        <v>#DIV/0!</v>
      </c>
      <c r="DC222" s="13"/>
      <c r="DD222" s="11"/>
      <c r="DE222" s="11"/>
      <c r="DF222" s="14"/>
      <c r="DG222" s="10"/>
      <c r="DH222" s="11"/>
      <c r="DI222" s="74">
        <f t="shared" ref="DI222:DJ227" si="4768">DI221-DG222</f>
        <v>0</v>
      </c>
      <c r="DJ222" s="74">
        <f t="shared" si="4768"/>
        <v>0</v>
      </c>
      <c r="DK222" s="11"/>
      <c r="DL222" s="12" t="e">
        <f t="shared" si="4718"/>
        <v>#DIV/0!</v>
      </c>
      <c r="DM222" s="11"/>
      <c r="DN222" s="12" t="e">
        <f t="shared" si="4719"/>
        <v>#DIV/0!</v>
      </c>
      <c r="DO222" s="13"/>
      <c r="DP222" s="11"/>
      <c r="DQ222" s="11"/>
      <c r="DR222" s="14"/>
      <c r="DS222" s="10"/>
      <c r="DT222" s="11"/>
      <c r="DU222" s="74">
        <f t="shared" ref="DU222:DV227" si="4769">DU221-DS222</f>
        <v>0</v>
      </c>
      <c r="DV222" s="74">
        <f t="shared" si="4769"/>
        <v>0</v>
      </c>
      <c r="DW222" s="11"/>
      <c r="DX222" s="12" t="e">
        <f t="shared" si="4721"/>
        <v>#DIV/0!</v>
      </c>
      <c r="DY222" s="11"/>
      <c r="DZ222" s="12" t="e">
        <f t="shared" si="4722"/>
        <v>#DIV/0!</v>
      </c>
      <c r="EA222" s="13"/>
      <c r="EB222" s="11"/>
      <c r="EC222" s="11"/>
      <c r="ED222" s="14"/>
      <c r="EE222" s="10"/>
      <c r="EF222" s="11"/>
      <c r="EG222" s="74">
        <f t="shared" ref="EG222:EH227" si="4770">EG221-EE222</f>
        <v>0</v>
      </c>
      <c r="EH222" s="74">
        <f t="shared" si="4770"/>
        <v>0</v>
      </c>
      <c r="EI222" s="11"/>
      <c r="EJ222" s="12" t="e">
        <f t="shared" si="4724"/>
        <v>#DIV/0!</v>
      </c>
      <c r="EK222" s="11"/>
      <c r="EL222" s="12" t="e">
        <f t="shared" si="4725"/>
        <v>#DIV/0!</v>
      </c>
      <c r="EM222" s="13"/>
      <c r="EN222" s="11"/>
      <c r="EO222" s="11"/>
      <c r="EP222" s="14"/>
      <c r="EQ222" s="10"/>
      <c r="ER222" s="11"/>
      <c r="ES222" s="74">
        <f t="shared" ref="ES222:ET227" si="4771">ES221-EQ222</f>
        <v>0</v>
      </c>
      <c r="ET222" s="74">
        <f t="shared" si="4771"/>
        <v>0</v>
      </c>
      <c r="EU222" s="11"/>
      <c r="EV222" s="12" t="e">
        <f t="shared" si="4727"/>
        <v>#DIV/0!</v>
      </c>
      <c r="EW222" s="11"/>
      <c r="EX222" s="12" t="e">
        <f t="shared" si="4728"/>
        <v>#DIV/0!</v>
      </c>
      <c r="EY222" s="13"/>
      <c r="EZ222" s="11"/>
      <c r="FA222" s="11"/>
      <c r="FB222" s="14"/>
      <c r="FC222" s="10"/>
      <c r="FD222" s="11"/>
      <c r="FE222" s="74">
        <f t="shared" ref="FE222:FF227" si="4772">FE221-FC222</f>
        <v>0</v>
      </c>
      <c r="FF222" s="74">
        <f t="shared" si="4772"/>
        <v>0</v>
      </c>
      <c r="FG222" s="11"/>
      <c r="FH222" s="12" t="e">
        <f t="shared" si="4730"/>
        <v>#DIV/0!</v>
      </c>
      <c r="FI222" s="11"/>
      <c r="FJ222" s="12" t="e">
        <f t="shared" si="4731"/>
        <v>#DIV/0!</v>
      </c>
      <c r="FK222" s="13"/>
      <c r="FL222" s="11"/>
      <c r="FM222" s="11"/>
      <c r="FN222" s="14"/>
      <c r="FO222" s="10"/>
      <c r="FP222" s="11"/>
      <c r="FQ222" s="74">
        <f t="shared" ref="FQ222:FR227" si="4773">FQ221-FO222</f>
        <v>0</v>
      </c>
      <c r="FR222" s="74">
        <f t="shared" si="4773"/>
        <v>0</v>
      </c>
      <c r="FS222" s="11"/>
      <c r="FT222" s="12" t="e">
        <f t="shared" si="4733"/>
        <v>#DIV/0!</v>
      </c>
      <c r="FU222" s="11"/>
      <c r="FV222" s="12" t="e">
        <f t="shared" si="4734"/>
        <v>#DIV/0!</v>
      </c>
      <c r="FW222" s="13"/>
      <c r="FX222" s="11"/>
      <c r="FY222" s="11"/>
      <c r="FZ222" s="14"/>
      <c r="GA222" s="10"/>
      <c r="GB222" s="11"/>
      <c r="GC222" s="74">
        <f t="shared" ref="GC222:GD227" si="4774">GC221-GA222</f>
        <v>0</v>
      </c>
      <c r="GD222" s="74">
        <f t="shared" si="4774"/>
        <v>0</v>
      </c>
      <c r="GE222" s="11"/>
      <c r="GF222" s="12" t="e">
        <f t="shared" si="4736"/>
        <v>#DIV/0!</v>
      </c>
      <c r="GG222" s="11"/>
      <c r="GH222" s="12" t="e">
        <f t="shared" si="4737"/>
        <v>#DIV/0!</v>
      </c>
      <c r="GI222" s="13"/>
      <c r="GJ222" s="11"/>
      <c r="GK222" s="11"/>
      <c r="GL222" s="14"/>
      <c r="GM222" s="10"/>
      <c r="GN222" s="11"/>
      <c r="GO222" s="74">
        <f t="shared" ref="GO222:GP227" si="4775">GO221-GM222</f>
        <v>0</v>
      </c>
      <c r="GP222" s="74">
        <f t="shared" si="4775"/>
        <v>0</v>
      </c>
      <c r="GQ222" s="11"/>
      <c r="GR222" s="12" t="e">
        <f t="shared" si="4739"/>
        <v>#DIV/0!</v>
      </c>
      <c r="GS222" s="11"/>
      <c r="GT222" s="12" t="e">
        <f t="shared" si="4740"/>
        <v>#DIV/0!</v>
      </c>
      <c r="GU222" s="13"/>
      <c r="GV222" s="11"/>
      <c r="GW222" s="11"/>
      <c r="GX222" s="14"/>
      <c r="GY222" s="10"/>
      <c r="GZ222" s="11"/>
      <c r="HA222" s="74">
        <f t="shared" ref="HA222:HB227" si="4776">HA221-GY222</f>
        <v>0</v>
      </c>
      <c r="HB222" s="74">
        <f t="shared" si="4776"/>
        <v>0</v>
      </c>
      <c r="HC222" s="11"/>
      <c r="HD222" s="12" t="e">
        <f t="shared" si="4742"/>
        <v>#DIV/0!</v>
      </c>
      <c r="HE222" s="11"/>
      <c r="HF222" s="12" t="e">
        <f t="shared" si="4743"/>
        <v>#DIV/0!</v>
      </c>
      <c r="HG222" s="13"/>
      <c r="HH222" s="11"/>
      <c r="HI222" s="11"/>
      <c r="HJ222" s="14"/>
      <c r="HK222" s="10">
        <f t="shared" si="4744"/>
        <v>4</v>
      </c>
      <c r="HL222" s="11">
        <f t="shared" si="4745"/>
        <v>0</v>
      </c>
      <c r="HM222" s="11">
        <f t="shared" si="4746"/>
        <v>3057</v>
      </c>
      <c r="HN222" s="11">
        <f t="shared" si="4747"/>
        <v>234</v>
      </c>
      <c r="HO222" s="11">
        <f t="shared" si="4748"/>
        <v>1204</v>
      </c>
      <c r="HP222" s="202">
        <f t="shared" si="4749"/>
        <v>0.39385017991494931</v>
      </c>
      <c r="HQ222" s="15">
        <f t="shared" si="4750"/>
        <v>105</v>
      </c>
      <c r="HR222" s="12">
        <f t="shared" si="4751"/>
        <v>8.7209302325581398E-2</v>
      </c>
      <c r="HS222" s="16">
        <v>72</v>
      </c>
      <c r="HT222" s="17">
        <v>1051</v>
      </c>
      <c r="HU222" s="16">
        <f t="shared" si="4752"/>
        <v>87.292358803986716</v>
      </c>
      <c r="HV222" s="15"/>
      <c r="HW222" s="14"/>
    </row>
    <row r="223" spans="1:231" ht="18.75" x14ac:dyDescent="0.25">
      <c r="A223" s="211"/>
      <c r="B223" s="41">
        <f t="shared" si="4582"/>
        <v>44675</v>
      </c>
      <c r="C223" s="10">
        <v>2</v>
      </c>
      <c r="D223" s="11"/>
      <c r="E223" s="74">
        <f t="shared" si="4753"/>
        <v>583</v>
      </c>
      <c r="F223" s="74">
        <f t="shared" si="4754"/>
        <v>44</v>
      </c>
      <c r="G223" s="11">
        <v>323</v>
      </c>
      <c r="H223" s="12">
        <f t="shared" si="4686"/>
        <v>0.58833619210977706</v>
      </c>
      <c r="I223" s="11">
        <v>20</v>
      </c>
      <c r="J223" s="12">
        <f t="shared" si="4687"/>
        <v>5.8309037900874633E-2</v>
      </c>
      <c r="K223" s="13"/>
      <c r="L223" s="11"/>
      <c r="M223" s="11"/>
      <c r="N223" s="14"/>
      <c r="O223" s="10"/>
      <c r="P223" s="11"/>
      <c r="Q223" s="74">
        <f t="shared" si="4755"/>
        <v>535</v>
      </c>
      <c r="R223" s="74">
        <f t="shared" si="4756"/>
        <v>41</v>
      </c>
      <c r="S223" s="11">
        <v>272</v>
      </c>
      <c r="T223" s="12">
        <f t="shared" si="4690"/>
        <v>0.53457943925233642</v>
      </c>
      <c r="U223" s="11">
        <v>14</v>
      </c>
      <c r="V223" s="12">
        <f t="shared" si="4691"/>
        <v>4.8951048951048952E-2</v>
      </c>
      <c r="W223" s="13"/>
      <c r="X223" s="11"/>
      <c r="Y223" s="11"/>
      <c r="Z223" s="14"/>
      <c r="AA223" s="10">
        <v>1</v>
      </c>
      <c r="AB223" s="11"/>
      <c r="AC223" s="74">
        <f t="shared" si="4757"/>
        <v>554</v>
      </c>
      <c r="AD223" s="74">
        <f t="shared" si="4758"/>
        <v>43</v>
      </c>
      <c r="AE223" s="11">
        <v>203</v>
      </c>
      <c r="AF223" s="12">
        <f t="shared" si="4694"/>
        <v>0.40252707581227437</v>
      </c>
      <c r="AG223" s="11">
        <v>20</v>
      </c>
      <c r="AH223" s="12">
        <f t="shared" si="4695"/>
        <v>8.9686098654708515E-2</v>
      </c>
      <c r="AI223" s="13"/>
      <c r="AJ223" s="11"/>
      <c r="AK223" s="11"/>
      <c r="AL223" s="14"/>
      <c r="AM223" s="10">
        <v>1</v>
      </c>
      <c r="AN223" s="11"/>
      <c r="AO223" s="74">
        <f t="shared" si="4759"/>
        <v>174</v>
      </c>
      <c r="AP223" s="74">
        <f t="shared" si="4760"/>
        <v>14</v>
      </c>
      <c r="AQ223" s="11">
        <v>76</v>
      </c>
      <c r="AR223" s="12">
        <f t="shared" si="4698"/>
        <v>0.48275862068965519</v>
      </c>
      <c r="AS223" s="11">
        <v>8</v>
      </c>
      <c r="AT223" s="12">
        <f t="shared" si="4699"/>
        <v>9.5238095238095233E-2</v>
      </c>
      <c r="AU223" s="13"/>
      <c r="AV223" s="11"/>
      <c r="AW223" s="11"/>
      <c r="AX223" s="14"/>
      <c r="AY223" s="10"/>
      <c r="AZ223" s="11"/>
      <c r="BA223" s="74">
        <f t="shared" si="4761"/>
        <v>607</v>
      </c>
      <c r="BB223" s="74">
        <f t="shared" si="4762"/>
        <v>46</v>
      </c>
      <c r="BC223" s="11">
        <v>281</v>
      </c>
      <c r="BD223" s="12">
        <f t="shared" si="4702"/>
        <v>0.50247116968698513</v>
      </c>
      <c r="BE223" s="11">
        <v>24</v>
      </c>
      <c r="BF223" s="12">
        <f t="shared" si="4703"/>
        <v>7.8688524590163941E-2</v>
      </c>
      <c r="BG223" s="13"/>
      <c r="BH223" s="11"/>
      <c r="BI223" s="11"/>
      <c r="BJ223" s="14"/>
      <c r="BK223" s="10"/>
      <c r="BL223" s="11"/>
      <c r="BM223" s="74">
        <f t="shared" si="4763"/>
        <v>600</v>
      </c>
      <c r="BN223" s="74">
        <f t="shared" si="4764"/>
        <v>46</v>
      </c>
      <c r="BO223" s="11">
        <v>230</v>
      </c>
      <c r="BP223" s="12">
        <f t="shared" si="4706"/>
        <v>0.41499999999999998</v>
      </c>
      <c r="BQ223" s="11">
        <v>19</v>
      </c>
      <c r="BR223" s="12">
        <f t="shared" si="4707"/>
        <v>7.6305220883534142E-2</v>
      </c>
      <c r="BS223" s="13"/>
      <c r="BT223" s="11"/>
      <c r="BU223" s="11"/>
      <c r="BV223" s="14"/>
      <c r="BW223" s="10"/>
      <c r="BX223" s="11"/>
      <c r="BY223" s="74">
        <f t="shared" si="4765"/>
        <v>0</v>
      </c>
      <c r="BZ223" s="74">
        <f t="shared" si="4765"/>
        <v>0</v>
      </c>
      <c r="CA223" s="11"/>
      <c r="CB223" s="12" t="e">
        <f t="shared" si="4709"/>
        <v>#DIV/0!</v>
      </c>
      <c r="CC223" s="11"/>
      <c r="CD223" s="12" t="e">
        <f t="shared" si="4710"/>
        <v>#DIV/0!</v>
      </c>
      <c r="CE223" s="13"/>
      <c r="CF223" s="11"/>
      <c r="CG223" s="11"/>
      <c r="CH223" s="14"/>
      <c r="CI223" s="10"/>
      <c r="CJ223" s="11"/>
      <c r="CK223" s="74">
        <f t="shared" si="4766"/>
        <v>0</v>
      </c>
      <c r="CL223" s="74">
        <f t="shared" si="4766"/>
        <v>0</v>
      </c>
      <c r="CM223" s="11"/>
      <c r="CN223" s="12" t="e">
        <f t="shared" si="4712"/>
        <v>#DIV/0!</v>
      </c>
      <c r="CO223" s="11"/>
      <c r="CP223" s="12" t="e">
        <f t="shared" si="4713"/>
        <v>#DIV/0!</v>
      </c>
      <c r="CQ223" s="13"/>
      <c r="CR223" s="11"/>
      <c r="CS223" s="11"/>
      <c r="CT223" s="14"/>
      <c r="CU223" s="10"/>
      <c r="CV223" s="11"/>
      <c r="CW223" s="74">
        <f t="shared" si="4767"/>
        <v>0</v>
      </c>
      <c r="CX223" s="74">
        <f t="shared" si="4767"/>
        <v>0</v>
      </c>
      <c r="CY223" s="11"/>
      <c r="CZ223" s="12" t="e">
        <f t="shared" si="4715"/>
        <v>#DIV/0!</v>
      </c>
      <c r="DA223" s="11"/>
      <c r="DB223" s="12" t="e">
        <f t="shared" si="4716"/>
        <v>#DIV/0!</v>
      </c>
      <c r="DC223" s="13"/>
      <c r="DD223" s="11"/>
      <c r="DE223" s="11"/>
      <c r="DF223" s="14"/>
      <c r="DG223" s="10"/>
      <c r="DH223" s="11"/>
      <c r="DI223" s="74">
        <f t="shared" si="4768"/>
        <v>0</v>
      </c>
      <c r="DJ223" s="74">
        <f t="shared" si="4768"/>
        <v>0</v>
      </c>
      <c r="DK223" s="11"/>
      <c r="DL223" s="12" t="e">
        <f t="shared" si="4718"/>
        <v>#DIV/0!</v>
      </c>
      <c r="DM223" s="11"/>
      <c r="DN223" s="12" t="e">
        <f t="shared" si="4719"/>
        <v>#DIV/0!</v>
      </c>
      <c r="DO223" s="13"/>
      <c r="DP223" s="11"/>
      <c r="DQ223" s="11"/>
      <c r="DR223" s="14"/>
      <c r="DS223" s="10"/>
      <c r="DT223" s="11"/>
      <c r="DU223" s="74">
        <f t="shared" si="4769"/>
        <v>0</v>
      </c>
      <c r="DV223" s="74">
        <f t="shared" si="4769"/>
        <v>0</v>
      </c>
      <c r="DW223" s="11"/>
      <c r="DX223" s="12" t="e">
        <f t="shared" si="4721"/>
        <v>#DIV/0!</v>
      </c>
      <c r="DY223" s="11"/>
      <c r="DZ223" s="12" t="e">
        <f t="shared" si="4722"/>
        <v>#DIV/0!</v>
      </c>
      <c r="EA223" s="13"/>
      <c r="EB223" s="11"/>
      <c r="EC223" s="11"/>
      <c r="ED223" s="14"/>
      <c r="EE223" s="10"/>
      <c r="EF223" s="11"/>
      <c r="EG223" s="74">
        <f t="shared" si="4770"/>
        <v>0</v>
      </c>
      <c r="EH223" s="74">
        <f t="shared" si="4770"/>
        <v>0</v>
      </c>
      <c r="EI223" s="11"/>
      <c r="EJ223" s="12" t="e">
        <f t="shared" si="4724"/>
        <v>#DIV/0!</v>
      </c>
      <c r="EK223" s="11"/>
      <c r="EL223" s="12" t="e">
        <f t="shared" si="4725"/>
        <v>#DIV/0!</v>
      </c>
      <c r="EM223" s="13"/>
      <c r="EN223" s="11"/>
      <c r="EO223" s="11"/>
      <c r="EP223" s="14"/>
      <c r="EQ223" s="10"/>
      <c r="ER223" s="11"/>
      <c r="ES223" s="74">
        <f t="shared" si="4771"/>
        <v>0</v>
      </c>
      <c r="ET223" s="74">
        <f t="shared" si="4771"/>
        <v>0</v>
      </c>
      <c r="EU223" s="11"/>
      <c r="EV223" s="12" t="e">
        <f t="shared" si="4727"/>
        <v>#DIV/0!</v>
      </c>
      <c r="EW223" s="11"/>
      <c r="EX223" s="12" t="e">
        <f t="shared" si="4728"/>
        <v>#DIV/0!</v>
      </c>
      <c r="EY223" s="13"/>
      <c r="EZ223" s="11"/>
      <c r="FA223" s="11"/>
      <c r="FB223" s="14"/>
      <c r="FC223" s="10"/>
      <c r="FD223" s="11"/>
      <c r="FE223" s="74">
        <f t="shared" si="4772"/>
        <v>0</v>
      </c>
      <c r="FF223" s="74">
        <f t="shared" si="4772"/>
        <v>0</v>
      </c>
      <c r="FG223" s="11"/>
      <c r="FH223" s="12" t="e">
        <f t="shared" si="4730"/>
        <v>#DIV/0!</v>
      </c>
      <c r="FI223" s="11"/>
      <c r="FJ223" s="12" t="e">
        <f t="shared" si="4731"/>
        <v>#DIV/0!</v>
      </c>
      <c r="FK223" s="13"/>
      <c r="FL223" s="11"/>
      <c r="FM223" s="11"/>
      <c r="FN223" s="14"/>
      <c r="FO223" s="10"/>
      <c r="FP223" s="11"/>
      <c r="FQ223" s="74">
        <f t="shared" si="4773"/>
        <v>0</v>
      </c>
      <c r="FR223" s="74">
        <f t="shared" si="4773"/>
        <v>0</v>
      </c>
      <c r="FS223" s="11"/>
      <c r="FT223" s="12" t="e">
        <f t="shared" si="4733"/>
        <v>#DIV/0!</v>
      </c>
      <c r="FU223" s="11"/>
      <c r="FV223" s="12" t="e">
        <f t="shared" si="4734"/>
        <v>#DIV/0!</v>
      </c>
      <c r="FW223" s="13"/>
      <c r="FX223" s="11"/>
      <c r="FY223" s="11"/>
      <c r="FZ223" s="14"/>
      <c r="GA223" s="10"/>
      <c r="GB223" s="11"/>
      <c r="GC223" s="74">
        <f t="shared" si="4774"/>
        <v>0</v>
      </c>
      <c r="GD223" s="74">
        <f t="shared" si="4774"/>
        <v>0</v>
      </c>
      <c r="GE223" s="11"/>
      <c r="GF223" s="12" t="e">
        <f t="shared" si="4736"/>
        <v>#DIV/0!</v>
      </c>
      <c r="GG223" s="11"/>
      <c r="GH223" s="12" t="e">
        <f t="shared" si="4737"/>
        <v>#DIV/0!</v>
      </c>
      <c r="GI223" s="13"/>
      <c r="GJ223" s="11"/>
      <c r="GK223" s="11"/>
      <c r="GL223" s="14"/>
      <c r="GM223" s="10"/>
      <c r="GN223" s="11"/>
      <c r="GO223" s="74">
        <f t="shared" si="4775"/>
        <v>0</v>
      </c>
      <c r="GP223" s="74">
        <f t="shared" si="4775"/>
        <v>0</v>
      </c>
      <c r="GQ223" s="11"/>
      <c r="GR223" s="12" t="e">
        <f t="shared" si="4739"/>
        <v>#DIV/0!</v>
      </c>
      <c r="GS223" s="11"/>
      <c r="GT223" s="12" t="e">
        <f t="shared" si="4740"/>
        <v>#DIV/0!</v>
      </c>
      <c r="GU223" s="13"/>
      <c r="GV223" s="11"/>
      <c r="GW223" s="11"/>
      <c r="GX223" s="14"/>
      <c r="GY223" s="10"/>
      <c r="GZ223" s="11"/>
      <c r="HA223" s="74">
        <f t="shared" si="4776"/>
        <v>0</v>
      </c>
      <c r="HB223" s="74">
        <f t="shared" si="4776"/>
        <v>0</v>
      </c>
      <c r="HC223" s="11"/>
      <c r="HD223" s="12" t="e">
        <f t="shared" si="4742"/>
        <v>#DIV/0!</v>
      </c>
      <c r="HE223" s="11"/>
      <c r="HF223" s="12" t="e">
        <f t="shared" si="4743"/>
        <v>#DIV/0!</v>
      </c>
      <c r="HG223" s="13"/>
      <c r="HH223" s="11"/>
      <c r="HI223" s="11"/>
      <c r="HJ223" s="14"/>
      <c r="HK223" s="10">
        <f t="shared" si="4744"/>
        <v>4</v>
      </c>
      <c r="HL223" s="11">
        <f t="shared" si="4745"/>
        <v>0</v>
      </c>
      <c r="HM223" s="11">
        <f t="shared" si="4746"/>
        <v>3053</v>
      </c>
      <c r="HN223" s="11">
        <f t="shared" si="4747"/>
        <v>234</v>
      </c>
      <c r="HO223" s="11">
        <f t="shared" si="4748"/>
        <v>1490</v>
      </c>
      <c r="HP223" s="202">
        <f t="shared" si="4749"/>
        <v>0.48804454634785455</v>
      </c>
      <c r="HQ223" s="15">
        <f t="shared" si="4750"/>
        <v>105</v>
      </c>
      <c r="HR223" s="12">
        <f t="shared" si="4751"/>
        <v>7.0469798657718116E-2</v>
      </c>
      <c r="HS223" s="16">
        <v>71.8</v>
      </c>
      <c r="HT223" s="17">
        <v>1329</v>
      </c>
      <c r="HU223" s="16">
        <f t="shared" si="4752"/>
        <v>89.194630872483216</v>
      </c>
      <c r="HV223" s="15"/>
      <c r="HW223" s="14"/>
    </row>
    <row r="224" spans="1:231" ht="18.75" x14ac:dyDescent="0.25">
      <c r="A224" s="211"/>
      <c r="B224" s="41">
        <f t="shared" si="4582"/>
        <v>44676</v>
      </c>
      <c r="C224" s="10"/>
      <c r="D224" s="11"/>
      <c r="E224" s="74">
        <f t="shared" si="4753"/>
        <v>583</v>
      </c>
      <c r="F224" s="74">
        <f t="shared" si="4754"/>
        <v>44</v>
      </c>
      <c r="G224" s="11">
        <v>259</v>
      </c>
      <c r="H224" s="12">
        <f t="shared" si="4686"/>
        <v>0.47512864493996571</v>
      </c>
      <c r="I224" s="11">
        <v>18</v>
      </c>
      <c r="J224" s="12">
        <f t="shared" si="4687"/>
        <v>6.4981949458483748E-2</v>
      </c>
      <c r="K224" s="11"/>
      <c r="L224" s="11"/>
      <c r="M224" s="18"/>
      <c r="N224" s="20"/>
      <c r="O224" s="10"/>
      <c r="P224" s="11"/>
      <c r="Q224" s="74">
        <f t="shared" si="4755"/>
        <v>535</v>
      </c>
      <c r="R224" s="74">
        <f t="shared" si="4756"/>
        <v>41</v>
      </c>
      <c r="S224" s="11">
        <v>251</v>
      </c>
      <c r="T224" s="12">
        <f t="shared" si="4690"/>
        <v>0.49906542056074765</v>
      </c>
      <c r="U224" s="11">
        <v>16</v>
      </c>
      <c r="V224" s="12">
        <f t="shared" si="4691"/>
        <v>5.9925093632958802E-2</v>
      </c>
      <c r="W224" s="11"/>
      <c r="X224" s="11"/>
      <c r="Y224" s="18"/>
      <c r="Z224" s="20"/>
      <c r="AA224" s="10">
        <v>1</v>
      </c>
      <c r="AB224" s="11"/>
      <c r="AC224" s="74">
        <f t="shared" si="4757"/>
        <v>553</v>
      </c>
      <c r="AD224" s="74">
        <f t="shared" si="4758"/>
        <v>43</v>
      </c>
      <c r="AE224" s="11">
        <v>183</v>
      </c>
      <c r="AF224" s="12">
        <f t="shared" si="4694"/>
        <v>0.38155515370705245</v>
      </c>
      <c r="AG224" s="11">
        <v>28</v>
      </c>
      <c r="AH224" s="12">
        <f t="shared" si="4695"/>
        <v>0.13270142180094788</v>
      </c>
      <c r="AI224" s="11"/>
      <c r="AJ224" s="11"/>
      <c r="AK224" s="18"/>
      <c r="AL224" s="20"/>
      <c r="AM224" s="10">
        <v>1</v>
      </c>
      <c r="AN224" s="11"/>
      <c r="AO224" s="74">
        <f t="shared" si="4759"/>
        <v>173</v>
      </c>
      <c r="AP224" s="74">
        <f t="shared" si="4760"/>
        <v>14</v>
      </c>
      <c r="AQ224" s="11">
        <v>72</v>
      </c>
      <c r="AR224" s="12">
        <f t="shared" si="4698"/>
        <v>0.45664739884393063</v>
      </c>
      <c r="AS224" s="11">
        <v>7</v>
      </c>
      <c r="AT224" s="12">
        <f t="shared" si="4699"/>
        <v>8.8607594936708861E-2</v>
      </c>
      <c r="AU224" s="11"/>
      <c r="AV224" s="11"/>
      <c r="AW224" s="18"/>
      <c r="AX224" s="20"/>
      <c r="AY224" s="10"/>
      <c r="AZ224" s="11"/>
      <c r="BA224" s="74">
        <f t="shared" si="4761"/>
        <v>607</v>
      </c>
      <c r="BB224" s="74">
        <f t="shared" si="4762"/>
        <v>46</v>
      </c>
      <c r="BC224" s="11">
        <v>253</v>
      </c>
      <c r="BD224" s="12">
        <f t="shared" si="4702"/>
        <v>0.44316309719934099</v>
      </c>
      <c r="BE224" s="11">
        <v>16</v>
      </c>
      <c r="BF224" s="12">
        <f t="shared" si="4703"/>
        <v>5.9479553903345722E-2</v>
      </c>
      <c r="BG224" s="11"/>
      <c r="BH224" s="11"/>
      <c r="BI224" s="18"/>
      <c r="BJ224" s="20"/>
      <c r="BK224" s="10"/>
      <c r="BL224" s="11"/>
      <c r="BM224" s="74">
        <f t="shared" si="4763"/>
        <v>600</v>
      </c>
      <c r="BN224" s="74">
        <f t="shared" si="4764"/>
        <v>46</v>
      </c>
      <c r="BO224" s="11">
        <v>186</v>
      </c>
      <c r="BP224" s="12">
        <f t="shared" si="4706"/>
        <v>0.34666666666666668</v>
      </c>
      <c r="BQ224" s="11">
        <v>22</v>
      </c>
      <c r="BR224" s="12">
        <f t="shared" si="4707"/>
        <v>0.10576923076923077</v>
      </c>
      <c r="BS224" s="11"/>
      <c r="BT224" s="11"/>
      <c r="BU224" s="18"/>
      <c r="BV224" s="20"/>
      <c r="BW224" s="10"/>
      <c r="BX224" s="11"/>
      <c r="BY224" s="74">
        <f t="shared" si="4765"/>
        <v>0</v>
      </c>
      <c r="BZ224" s="74">
        <f t="shared" si="4765"/>
        <v>0</v>
      </c>
      <c r="CA224" s="11"/>
      <c r="CB224" s="12" t="e">
        <f t="shared" si="4709"/>
        <v>#DIV/0!</v>
      </c>
      <c r="CC224" s="11"/>
      <c r="CD224" s="12" t="e">
        <f t="shared" si="4710"/>
        <v>#DIV/0!</v>
      </c>
      <c r="CE224" s="11"/>
      <c r="CF224" s="11"/>
      <c r="CG224" s="18"/>
      <c r="CH224" s="20"/>
      <c r="CI224" s="10"/>
      <c r="CJ224" s="11"/>
      <c r="CK224" s="74">
        <f t="shared" si="4766"/>
        <v>0</v>
      </c>
      <c r="CL224" s="74">
        <f t="shared" si="4766"/>
        <v>0</v>
      </c>
      <c r="CM224" s="11"/>
      <c r="CN224" s="12" t="e">
        <f t="shared" si="4712"/>
        <v>#DIV/0!</v>
      </c>
      <c r="CO224" s="11"/>
      <c r="CP224" s="12" t="e">
        <f t="shared" si="4713"/>
        <v>#DIV/0!</v>
      </c>
      <c r="CQ224" s="11"/>
      <c r="CR224" s="11"/>
      <c r="CS224" s="18"/>
      <c r="CT224" s="20"/>
      <c r="CU224" s="10"/>
      <c r="CV224" s="11"/>
      <c r="CW224" s="74">
        <f t="shared" si="4767"/>
        <v>0</v>
      </c>
      <c r="CX224" s="74">
        <f t="shared" si="4767"/>
        <v>0</v>
      </c>
      <c r="CY224" s="11"/>
      <c r="CZ224" s="12" t="e">
        <f t="shared" si="4715"/>
        <v>#DIV/0!</v>
      </c>
      <c r="DA224" s="11"/>
      <c r="DB224" s="12" t="e">
        <f t="shared" si="4716"/>
        <v>#DIV/0!</v>
      </c>
      <c r="DC224" s="11"/>
      <c r="DD224" s="11"/>
      <c r="DE224" s="18"/>
      <c r="DF224" s="20"/>
      <c r="DG224" s="10"/>
      <c r="DH224" s="11"/>
      <c r="DI224" s="74">
        <f t="shared" si="4768"/>
        <v>0</v>
      </c>
      <c r="DJ224" s="74">
        <f t="shared" si="4768"/>
        <v>0</v>
      </c>
      <c r="DK224" s="11"/>
      <c r="DL224" s="12" t="e">
        <f t="shared" si="4718"/>
        <v>#DIV/0!</v>
      </c>
      <c r="DM224" s="11"/>
      <c r="DN224" s="12" t="e">
        <f t="shared" si="4719"/>
        <v>#DIV/0!</v>
      </c>
      <c r="DO224" s="11"/>
      <c r="DP224" s="11"/>
      <c r="DQ224" s="18"/>
      <c r="DR224" s="20"/>
      <c r="DS224" s="10"/>
      <c r="DT224" s="11"/>
      <c r="DU224" s="74">
        <f t="shared" si="4769"/>
        <v>0</v>
      </c>
      <c r="DV224" s="74">
        <f t="shared" si="4769"/>
        <v>0</v>
      </c>
      <c r="DW224" s="11"/>
      <c r="DX224" s="12" t="e">
        <f t="shared" si="4721"/>
        <v>#DIV/0!</v>
      </c>
      <c r="DY224" s="11"/>
      <c r="DZ224" s="12" t="e">
        <f t="shared" si="4722"/>
        <v>#DIV/0!</v>
      </c>
      <c r="EA224" s="11"/>
      <c r="EB224" s="11"/>
      <c r="EC224" s="18"/>
      <c r="ED224" s="20"/>
      <c r="EE224" s="10"/>
      <c r="EF224" s="11"/>
      <c r="EG224" s="74">
        <f t="shared" si="4770"/>
        <v>0</v>
      </c>
      <c r="EH224" s="74">
        <f t="shared" si="4770"/>
        <v>0</v>
      </c>
      <c r="EI224" s="11"/>
      <c r="EJ224" s="12" t="e">
        <f t="shared" si="4724"/>
        <v>#DIV/0!</v>
      </c>
      <c r="EK224" s="11"/>
      <c r="EL224" s="12" t="e">
        <f t="shared" si="4725"/>
        <v>#DIV/0!</v>
      </c>
      <c r="EM224" s="11"/>
      <c r="EN224" s="11"/>
      <c r="EO224" s="18"/>
      <c r="EP224" s="20"/>
      <c r="EQ224" s="10"/>
      <c r="ER224" s="11"/>
      <c r="ES224" s="74">
        <f t="shared" si="4771"/>
        <v>0</v>
      </c>
      <c r="ET224" s="74">
        <f t="shared" si="4771"/>
        <v>0</v>
      </c>
      <c r="EU224" s="11"/>
      <c r="EV224" s="12" t="e">
        <f t="shared" si="4727"/>
        <v>#DIV/0!</v>
      </c>
      <c r="EW224" s="11"/>
      <c r="EX224" s="12" t="e">
        <f t="shared" si="4728"/>
        <v>#DIV/0!</v>
      </c>
      <c r="EY224" s="11"/>
      <c r="EZ224" s="11"/>
      <c r="FA224" s="18"/>
      <c r="FB224" s="20"/>
      <c r="FC224" s="10"/>
      <c r="FD224" s="11"/>
      <c r="FE224" s="74">
        <f t="shared" si="4772"/>
        <v>0</v>
      </c>
      <c r="FF224" s="74">
        <f t="shared" si="4772"/>
        <v>0</v>
      </c>
      <c r="FG224" s="11"/>
      <c r="FH224" s="12" t="e">
        <f t="shared" si="4730"/>
        <v>#DIV/0!</v>
      </c>
      <c r="FI224" s="11"/>
      <c r="FJ224" s="12" t="e">
        <f t="shared" si="4731"/>
        <v>#DIV/0!</v>
      </c>
      <c r="FK224" s="11"/>
      <c r="FL224" s="11"/>
      <c r="FM224" s="18"/>
      <c r="FN224" s="20"/>
      <c r="FO224" s="10"/>
      <c r="FP224" s="11"/>
      <c r="FQ224" s="74">
        <f t="shared" si="4773"/>
        <v>0</v>
      </c>
      <c r="FR224" s="74">
        <f t="shared" si="4773"/>
        <v>0</v>
      </c>
      <c r="FS224" s="11"/>
      <c r="FT224" s="12" t="e">
        <f t="shared" si="4733"/>
        <v>#DIV/0!</v>
      </c>
      <c r="FU224" s="11"/>
      <c r="FV224" s="12" t="e">
        <f t="shared" si="4734"/>
        <v>#DIV/0!</v>
      </c>
      <c r="FW224" s="11"/>
      <c r="FX224" s="11"/>
      <c r="FY224" s="18"/>
      <c r="FZ224" s="20"/>
      <c r="GA224" s="10"/>
      <c r="GB224" s="11"/>
      <c r="GC224" s="74">
        <f t="shared" si="4774"/>
        <v>0</v>
      </c>
      <c r="GD224" s="74">
        <f t="shared" si="4774"/>
        <v>0</v>
      </c>
      <c r="GE224" s="11"/>
      <c r="GF224" s="12" t="e">
        <f t="shared" si="4736"/>
        <v>#DIV/0!</v>
      </c>
      <c r="GG224" s="11"/>
      <c r="GH224" s="12" t="e">
        <f t="shared" si="4737"/>
        <v>#DIV/0!</v>
      </c>
      <c r="GI224" s="11"/>
      <c r="GJ224" s="11"/>
      <c r="GK224" s="18"/>
      <c r="GL224" s="20"/>
      <c r="GM224" s="10"/>
      <c r="GN224" s="11"/>
      <c r="GO224" s="74">
        <f t="shared" si="4775"/>
        <v>0</v>
      </c>
      <c r="GP224" s="74">
        <f t="shared" si="4775"/>
        <v>0</v>
      </c>
      <c r="GQ224" s="11"/>
      <c r="GR224" s="12" t="e">
        <f t="shared" si="4739"/>
        <v>#DIV/0!</v>
      </c>
      <c r="GS224" s="11"/>
      <c r="GT224" s="12" t="e">
        <f t="shared" si="4740"/>
        <v>#DIV/0!</v>
      </c>
      <c r="GU224" s="11"/>
      <c r="GV224" s="11"/>
      <c r="GW224" s="18"/>
      <c r="GX224" s="20"/>
      <c r="GY224" s="10"/>
      <c r="GZ224" s="11"/>
      <c r="HA224" s="74">
        <f t="shared" si="4776"/>
        <v>0</v>
      </c>
      <c r="HB224" s="74">
        <f t="shared" si="4776"/>
        <v>0</v>
      </c>
      <c r="HC224" s="11"/>
      <c r="HD224" s="12" t="e">
        <f t="shared" si="4742"/>
        <v>#DIV/0!</v>
      </c>
      <c r="HE224" s="11"/>
      <c r="HF224" s="12" t="e">
        <f t="shared" si="4743"/>
        <v>#DIV/0!</v>
      </c>
      <c r="HG224" s="11"/>
      <c r="HH224" s="11"/>
      <c r="HI224" s="18"/>
      <c r="HJ224" s="20"/>
      <c r="HK224" s="10">
        <f t="shared" si="4744"/>
        <v>2</v>
      </c>
      <c r="HL224" s="11">
        <f t="shared" si="4745"/>
        <v>0</v>
      </c>
      <c r="HM224" s="11">
        <f t="shared" si="4746"/>
        <v>3051</v>
      </c>
      <c r="HN224" s="11">
        <f t="shared" si="4747"/>
        <v>234</v>
      </c>
      <c r="HO224" s="11">
        <f t="shared" si="4748"/>
        <v>1311</v>
      </c>
      <c r="HP224" s="202">
        <f t="shared" si="4749"/>
        <v>0.42969518190757128</v>
      </c>
      <c r="HQ224" s="15">
        <f t="shared" si="4750"/>
        <v>107</v>
      </c>
      <c r="HR224" s="12">
        <f t="shared" si="4751"/>
        <v>8.1617086193745234E-2</v>
      </c>
      <c r="HS224" s="16">
        <v>72.8</v>
      </c>
      <c r="HT224" s="17">
        <v>1164</v>
      </c>
      <c r="HU224" s="16">
        <f t="shared" si="4752"/>
        <v>88.787185354691076</v>
      </c>
      <c r="HV224" s="18"/>
      <c r="HW224" s="20"/>
    </row>
    <row r="225" spans="1:231" ht="18.75" x14ac:dyDescent="0.25">
      <c r="A225" s="211"/>
      <c r="B225" s="41">
        <f t="shared" si="4582"/>
        <v>44677</v>
      </c>
      <c r="C225" s="10"/>
      <c r="D225" s="11"/>
      <c r="E225" s="74">
        <f t="shared" si="4753"/>
        <v>583</v>
      </c>
      <c r="F225" s="74">
        <f t="shared" si="4754"/>
        <v>44</v>
      </c>
      <c r="G225" s="11">
        <v>280</v>
      </c>
      <c r="H225" s="12">
        <f t="shared" si="4686"/>
        <v>0.50257289879931388</v>
      </c>
      <c r="I225" s="11">
        <v>13</v>
      </c>
      <c r="J225" s="12">
        <f t="shared" si="4687"/>
        <v>4.4368600682593858E-2</v>
      </c>
      <c r="K225" s="13"/>
      <c r="L225" s="13"/>
      <c r="M225" s="25"/>
      <c r="N225" s="38">
        <v>4640</v>
      </c>
      <c r="O225" s="10"/>
      <c r="P225" s="11"/>
      <c r="Q225" s="74">
        <f t="shared" si="4755"/>
        <v>535</v>
      </c>
      <c r="R225" s="74">
        <f t="shared" si="4756"/>
        <v>41</v>
      </c>
      <c r="S225" s="11">
        <v>224</v>
      </c>
      <c r="T225" s="12">
        <f t="shared" si="4690"/>
        <v>0.46168224299065419</v>
      </c>
      <c r="U225" s="11">
        <v>23</v>
      </c>
      <c r="V225" s="12">
        <f t="shared" si="4691"/>
        <v>9.3117408906882596E-2</v>
      </c>
      <c r="W225" s="13"/>
      <c r="X225" s="13"/>
      <c r="Y225" s="25"/>
      <c r="Z225" s="38">
        <v>4640</v>
      </c>
      <c r="AA225" s="10"/>
      <c r="AB225" s="11"/>
      <c r="AC225" s="74">
        <f t="shared" si="4757"/>
        <v>553</v>
      </c>
      <c r="AD225" s="74">
        <f t="shared" si="4758"/>
        <v>43</v>
      </c>
      <c r="AE225" s="11">
        <v>219</v>
      </c>
      <c r="AF225" s="12">
        <f t="shared" si="4694"/>
        <v>0.44122965641952983</v>
      </c>
      <c r="AG225" s="11">
        <v>25</v>
      </c>
      <c r="AH225" s="12">
        <f t="shared" si="4695"/>
        <v>0.10245901639344263</v>
      </c>
      <c r="AI225" s="13"/>
      <c r="AJ225" s="13"/>
      <c r="AK225" s="25"/>
      <c r="AL225" s="38">
        <v>4640</v>
      </c>
      <c r="AM225" s="10"/>
      <c r="AN225" s="11"/>
      <c r="AO225" s="74">
        <f t="shared" si="4759"/>
        <v>173</v>
      </c>
      <c r="AP225" s="74">
        <f t="shared" si="4760"/>
        <v>14</v>
      </c>
      <c r="AQ225" s="11">
        <v>77</v>
      </c>
      <c r="AR225" s="12">
        <f t="shared" si="4698"/>
        <v>0.49710982658959535</v>
      </c>
      <c r="AS225" s="11">
        <v>9</v>
      </c>
      <c r="AT225" s="12">
        <f t="shared" si="4699"/>
        <v>0.10465116279069768</v>
      </c>
      <c r="AU225" s="13"/>
      <c r="AV225" s="13"/>
      <c r="AW225" s="25"/>
      <c r="AX225" s="38">
        <v>4640</v>
      </c>
      <c r="AY225" s="10"/>
      <c r="AZ225" s="11"/>
      <c r="BA225" s="74">
        <f t="shared" si="4761"/>
        <v>607</v>
      </c>
      <c r="BB225" s="74">
        <f t="shared" si="4762"/>
        <v>46</v>
      </c>
      <c r="BC225" s="11">
        <v>241</v>
      </c>
      <c r="BD225" s="12">
        <f t="shared" si="4702"/>
        <v>0.43657331136738053</v>
      </c>
      <c r="BE225" s="11">
        <v>24</v>
      </c>
      <c r="BF225" s="12">
        <f t="shared" si="4703"/>
        <v>9.056603773584905E-2</v>
      </c>
      <c r="BG225" s="13"/>
      <c r="BH225" s="13"/>
      <c r="BI225" s="25"/>
      <c r="BJ225" s="38">
        <v>4640</v>
      </c>
      <c r="BK225" s="10"/>
      <c r="BL225" s="11"/>
      <c r="BM225" s="74">
        <f t="shared" si="4763"/>
        <v>600</v>
      </c>
      <c r="BN225" s="74">
        <f t="shared" si="4764"/>
        <v>46</v>
      </c>
      <c r="BO225" s="11">
        <v>191</v>
      </c>
      <c r="BP225" s="12">
        <f t="shared" si="4706"/>
        <v>0.36333333333333334</v>
      </c>
      <c r="BQ225" s="11">
        <v>27</v>
      </c>
      <c r="BR225" s="12">
        <f t="shared" si="4707"/>
        <v>0.12385321100917432</v>
      </c>
      <c r="BS225" s="13"/>
      <c r="BT225" s="13"/>
      <c r="BU225" s="25"/>
      <c r="BV225" s="38">
        <v>4640</v>
      </c>
      <c r="BW225" s="10"/>
      <c r="BX225" s="11"/>
      <c r="BY225" s="74">
        <f t="shared" si="4765"/>
        <v>0</v>
      </c>
      <c r="BZ225" s="74">
        <f t="shared" si="4765"/>
        <v>0</v>
      </c>
      <c r="CA225" s="11"/>
      <c r="CB225" s="12" t="e">
        <f t="shared" si="4709"/>
        <v>#DIV/0!</v>
      </c>
      <c r="CC225" s="11"/>
      <c r="CD225" s="12" t="e">
        <f t="shared" si="4710"/>
        <v>#DIV/0!</v>
      </c>
      <c r="CE225" s="13"/>
      <c r="CF225" s="13"/>
      <c r="CG225" s="25"/>
      <c r="CH225" s="38"/>
      <c r="CI225" s="10"/>
      <c r="CJ225" s="11"/>
      <c r="CK225" s="74">
        <f t="shared" si="4766"/>
        <v>0</v>
      </c>
      <c r="CL225" s="74">
        <f t="shared" si="4766"/>
        <v>0</v>
      </c>
      <c r="CM225" s="11"/>
      <c r="CN225" s="12" t="e">
        <f t="shared" si="4712"/>
        <v>#DIV/0!</v>
      </c>
      <c r="CO225" s="11"/>
      <c r="CP225" s="12" t="e">
        <f t="shared" si="4713"/>
        <v>#DIV/0!</v>
      </c>
      <c r="CQ225" s="13"/>
      <c r="CR225" s="13"/>
      <c r="CS225" s="25"/>
      <c r="CT225" s="38"/>
      <c r="CU225" s="10"/>
      <c r="CV225" s="11"/>
      <c r="CW225" s="74">
        <f t="shared" si="4767"/>
        <v>0</v>
      </c>
      <c r="CX225" s="74">
        <f t="shared" si="4767"/>
        <v>0</v>
      </c>
      <c r="CY225" s="11"/>
      <c r="CZ225" s="12" t="e">
        <f t="shared" si="4715"/>
        <v>#DIV/0!</v>
      </c>
      <c r="DA225" s="11"/>
      <c r="DB225" s="12" t="e">
        <f t="shared" si="4716"/>
        <v>#DIV/0!</v>
      </c>
      <c r="DC225" s="13"/>
      <c r="DD225" s="13"/>
      <c r="DE225" s="25"/>
      <c r="DF225" s="38"/>
      <c r="DG225" s="10"/>
      <c r="DH225" s="11"/>
      <c r="DI225" s="74">
        <f t="shared" si="4768"/>
        <v>0</v>
      </c>
      <c r="DJ225" s="74">
        <f t="shared" si="4768"/>
        <v>0</v>
      </c>
      <c r="DK225" s="11"/>
      <c r="DL225" s="12" t="e">
        <f t="shared" si="4718"/>
        <v>#DIV/0!</v>
      </c>
      <c r="DM225" s="11"/>
      <c r="DN225" s="12" t="e">
        <f t="shared" si="4719"/>
        <v>#DIV/0!</v>
      </c>
      <c r="DO225" s="13"/>
      <c r="DP225" s="13"/>
      <c r="DQ225" s="25"/>
      <c r="DR225" s="38"/>
      <c r="DS225" s="10"/>
      <c r="DT225" s="11"/>
      <c r="DU225" s="74">
        <f t="shared" si="4769"/>
        <v>0</v>
      </c>
      <c r="DV225" s="74">
        <f t="shared" si="4769"/>
        <v>0</v>
      </c>
      <c r="DW225" s="11"/>
      <c r="DX225" s="12" t="e">
        <f t="shared" si="4721"/>
        <v>#DIV/0!</v>
      </c>
      <c r="DY225" s="11"/>
      <c r="DZ225" s="12" t="e">
        <f t="shared" si="4722"/>
        <v>#DIV/0!</v>
      </c>
      <c r="EA225" s="13"/>
      <c r="EB225" s="13"/>
      <c r="EC225" s="25"/>
      <c r="ED225" s="38"/>
      <c r="EE225" s="10"/>
      <c r="EF225" s="11"/>
      <c r="EG225" s="74">
        <f t="shared" si="4770"/>
        <v>0</v>
      </c>
      <c r="EH225" s="74">
        <f t="shared" si="4770"/>
        <v>0</v>
      </c>
      <c r="EI225" s="11"/>
      <c r="EJ225" s="12" t="e">
        <f t="shared" si="4724"/>
        <v>#DIV/0!</v>
      </c>
      <c r="EK225" s="11"/>
      <c r="EL225" s="12" t="e">
        <f t="shared" si="4725"/>
        <v>#DIV/0!</v>
      </c>
      <c r="EM225" s="13"/>
      <c r="EN225" s="13"/>
      <c r="EO225" s="25"/>
      <c r="EP225" s="38"/>
      <c r="EQ225" s="10"/>
      <c r="ER225" s="11"/>
      <c r="ES225" s="74">
        <f t="shared" si="4771"/>
        <v>0</v>
      </c>
      <c r="ET225" s="74">
        <f t="shared" si="4771"/>
        <v>0</v>
      </c>
      <c r="EU225" s="11"/>
      <c r="EV225" s="12" t="e">
        <f t="shared" si="4727"/>
        <v>#DIV/0!</v>
      </c>
      <c r="EW225" s="11"/>
      <c r="EX225" s="12" t="e">
        <f t="shared" si="4728"/>
        <v>#DIV/0!</v>
      </c>
      <c r="EY225" s="13"/>
      <c r="EZ225" s="13"/>
      <c r="FA225" s="25"/>
      <c r="FB225" s="38"/>
      <c r="FC225" s="10"/>
      <c r="FD225" s="11"/>
      <c r="FE225" s="74">
        <f t="shared" si="4772"/>
        <v>0</v>
      </c>
      <c r="FF225" s="74">
        <f t="shared" si="4772"/>
        <v>0</v>
      </c>
      <c r="FG225" s="11"/>
      <c r="FH225" s="12" t="e">
        <f t="shared" si="4730"/>
        <v>#DIV/0!</v>
      </c>
      <c r="FI225" s="11"/>
      <c r="FJ225" s="12" t="e">
        <f t="shared" si="4731"/>
        <v>#DIV/0!</v>
      </c>
      <c r="FK225" s="13"/>
      <c r="FL225" s="13"/>
      <c r="FM225" s="25"/>
      <c r="FN225" s="38"/>
      <c r="FO225" s="10"/>
      <c r="FP225" s="11"/>
      <c r="FQ225" s="74">
        <f t="shared" si="4773"/>
        <v>0</v>
      </c>
      <c r="FR225" s="74">
        <f t="shared" si="4773"/>
        <v>0</v>
      </c>
      <c r="FS225" s="11"/>
      <c r="FT225" s="12" t="e">
        <f t="shared" si="4733"/>
        <v>#DIV/0!</v>
      </c>
      <c r="FU225" s="11"/>
      <c r="FV225" s="12" t="e">
        <f t="shared" si="4734"/>
        <v>#DIV/0!</v>
      </c>
      <c r="FW225" s="13"/>
      <c r="FX225" s="13"/>
      <c r="FY225" s="25"/>
      <c r="FZ225" s="38"/>
      <c r="GA225" s="10"/>
      <c r="GB225" s="11"/>
      <c r="GC225" s="74">
        <f t="shared" si="4774"/>
        <v>0</v>
      </c>
      <c r="GD225" s="74">
        <f t="shared" si="4774"/>
        <v>0</v>
      </c>
      <c r="GE225" s="11"/>
      <c r="GF225" s="12" t="e">
        <f t="shared" si="4736"/>
        <v>#DIV/0!</v>
      </c>
      <c r="GG225" s="11"/>
      <c r="GH225" s="12" t="e">
        <f t="shared" si="4737"/>
        <v>#DIV/0!</v>
      </c>
      <c r="GI225" s="13"/>
      <c r="GJ225" s="13"/>
      <c r="GK225" s="25"/>
      <c r="GL225" s="38"/>
      <c r="GM225" s="10"/>
      <c r="GN225" s="11"/>
      <c r="GO225" s="74">
        <f t="shared" si="4775"/>
        <v>0</v>
      </c>
      <c r="GP225" s="74">
        <f t="shared" si="4775"/>
        <v>0</v>
      </c>
      <c r="GQ225" s="11"/>
      <c r="GR225" s="12" t="e">
        <f t="shared" si="4739"/>
        <v>#DIV/0!</v>
      </c>
      <c r="GS225" s="11"/>
      <c r="GT225" s="12" t="e">
        <f t="shared" si="4740"/>
        <v>#DIV/0!</v>
      </c>
      <c r="GU225" s="13"/>
      <c r="GV225" s="13"/>
      <c r="GW225" s="25"/>
      <c r="GX225" s="38"/>
      <c r="GY225" s="10"/>
      <c r="GZ225" s="11"/>
      <c r="HA225" s="74">
        <f t="shared" si="4776"/>
        <v>0</v>
      </c>
      <c r="HB225" s="74">
        <f t="shared" si="4776"/>
        <v>0</v>
      </c>
      <c r="HC225" s="11"/>
      <c r="HD225" s="12" t="e">
        <f t="shared" si="4742"/>
        <v>#DIV/0!</v>
      </c>
      <c r="HE225" s="11"/>
      <c r="HF225" s="12" t="e">
        <f t="shared" si="4743"/>
        <v>#DIV/0!</v>
      </c>
      <c r="HG225" s="13"/>
      <c r="HH225" s="13"/>
      <c r="HI225" s="25"/>
      <c r="HJ225" s="38"/>
      <c r="HK225" s="10">
        <f t="shared" si="4744"/>
        <v>0</v>
      </c>
      <c r="HL225" s="11">
        <f t="shared" si="4745"/>
        <v>0</v>
      </c>
      <c r="HM225" s="11">
        <f t="shared" si="4746"/>
        <v>3051</v>
      </c>
      <c r="HN225" s="11">
        <f t="shared" si="4747"/>
        <v>234</v>
      </c>
      <c r="HO225" s="11">
        <f t="shared" si="4748"/>
        <v>1353</v>
      </c>
      <c r="HP225" s="202">
        <f t="shared" si="4749"/>
        <v>0.44346116027531957</v>
      </c>
      <c r="HQ225" s="15">
        <f t="shared" si="4750"/>
        <v>121</v>
      </c>
      <c r="HR225" s="12">
        <f t="shared" si="4751"/>
        <v>8.943089430894309E-2</v>
      </c>
      <c r="HS225" s="16">
        <v>71.900000000000006</v>
      </c>
      <c r="HT225" s="17">
        <v>1187</v>
      </c>
      <c r="HU225" s="16">
        <f t="shared" si="4752"/>
        <v>87.7309682187731</v>
      </c>
      <c r="HV225" s="23"/>
      <c r="HW225" s="22">
        <v>4640</v>
      </c>
    </row>
    <row r="226" spans="1:231" ht="18.75" x14ac:dyDescent="0.25">
      <c r="A226" s="211"/>
      <c r="B226" s="41">
        <f t="shared" si="4582"/>
        <v>44678</v>
      </c>
      <c r="C226" s="10"/>
      <c r="D226" s="11"/>
      <c r="E226" s="74">
        <f t="shared" si="4753"/>
        <v>583</v>
      </c>
      <c r="F226" s="74">
        <f t="shared" si="4754"/>
        <v>44</v>
      </c>
      <c r="G226" s="11">
        <v>303</v>
      </c>
      <c r="H226" s="12">
        <f t="shared" si="4686"/>
        <v>0.58319039451114918</v>
      </c>
      <c r="I226" s="11">
        <v>37</v>
      </c>
      <c r="J226" s="12">
        <f t="shared" si="4687"/>
        <v>0.10882352941176471</v>
      </c>
      <c r="K226" s="13"/>
      <c r="L226" s="11"/>
      <c r="M226" s="25"/>
      <c r="N226" s="38">
        <v>4736.666666666667</v>
      </c>
      <c r="O226" s="10"/>
      <c r="P226" s="11"/>
      <c r="Q226" s="74">
        <f t="shared" si="4755"/>
        <v>535</v>
      </c>
      <c r="R226" s="74">
        <f t="shared" si="4756"/>
        <v>41</v>
      </c>
      <c r="S226" s="11">
        <v>251</v>
      </c>
      <c r="T226" s="12">
        <f t="shared" si="4690"/>
        <v>0.51962616822429908</v>
      </c>
      <c r="U226" s="11">
        <v>27</v>
      </c>
      <c r="V226" s="12">
        <f t="shared" si="4691"/>
        <v>9.7122302158273388E-2</v>
      </c>
      <c r="W226" s="13"/>
      <c r="X226" s="11"/>
      <c r="Y226" s="25"/>
      <c r="Z226" s="38">
        <v>4777.333333333333</v>
      </c>
      <c r="AA226" s="10"/>
      <c r="AB226" s="11"/>
      <c r="AC226" s="74">
        <f t="shared" si="4757"/>
        <v>553</v>
      </c>
      <c r="AD226" s="74">
        <f t="shared" si="4758"/>
        <v>43</v>
      </c>
      <c r="AE226" s="11">
        <v>220</v>
      </c>
      <c r="AF226" s="12">
        <f t="shared" si="4694"/>
        <v>0.42314647377938519</v>
      </c>
      <c r="AG226" s="11">
        <v>14</v>
      </c>
      <c r="AH226" s="12">
        <f t="shared" si="4695"/>
        <v>5.9829059829059832E-2</v>
      </c>
      <c r="AI226" s="13"/>
      <c r="AJ226" s="11"/>
      <c r="AK226" s="25"/>
      <c r="AL226" s="38">
        <v>4960</v>
      </c>
      <c r="AM226" s="10"/>
      <c r="AN226" s="11"/>
      <c r="AO226" s="74">
        <f t="shared" si="4759"/>
        <v>173</v>
      </c>
      <c r="AP226" s="74">
        <f t="shared" si="4760"/>
        <v>14</v>
      </c>
      <c r="AQ226" s="11">
        <v>78</v>
      </c>
      <c r="AR226" s="12">
        <f t="shared" si="4698"/>
        <v>0.47976878612716761</v>
      </c>
      <c r="AS226" s="11">
        <v>5</v>
      </c>
      <c r="AT226" s="12">
        <f t="shared" si="4699"/>
        <v>6.0240963855421686E-2</v>
      </c>
      <c r="AU226" s="13"/>
      <c r="AV226" s="11"/>
      <c r="AW226" s="25"/>
      <c r="AX226" s="38">
        <v>4536.666666666667</v>
      </c>
      <c r="AY226" s="10">
        <v>1</v>
      </c>
      <c r="AZ226" s="11"/>
      <c r="BA226" s="74">
        <f t="shared" si="4761"/>
        <v>606</v>
      </c>
      <c r="BB226" s="74">
        <f t="shared" si="4762"/>
        <v>46</v>
      </c>
      <c r="BC226" s="11">
        <v>279</v>
      </c>
      <c r="BD226" s="12">
        <f t="shared" si="4702"/>
        <v>0.49834983498349833</v>
      </c>
      <c r="BE226" s="11">
        <v>23</v>
      </c>
      <c r="BF226" s="12">
        <f t="shared" si="4703"/>
        <v>7.6158940397350994E-2</v>
      </c>
      <c r="BG226" s="13"/>
      <c r="BH226" s="11"/>
      <c r="BI226" s="25"/>
      <c r="BJ226" s="38">
        <v>5086</v>
      </c>
      <c r="BK226" s="10">
        <v>1</v>
      </c>
      <c r="BL226" s="11"/>
      <c r="BM226" s="74">
        <f t="shared" si="4763"/>
        <v>599</v>
      </c>
      <c r="BN226" s="74">
        <f t="shared" si="4764"/>
        <v>46</v>
      </c>
      <c r="BO226" s="11">
        <v>197</v>
      </c>
      <c r="BP226" s="12">
        <f t="shared" si="4706"/>
        <v>0.36560934891485808</v>
      </c>
      <c r="BQ226" s="11">
        <v>22</v>
      </c>
      <c r="BR226" s="12">
        <f t="shared" si="4707"/>
        <v>0.1004566210045662</v>
      </c>
      <c r="BS226" s="13"/>
      <c r="BT226" s="11"/>
      <c r="BU226" s="25"/>
      <c r="BV226" s="38">
        <v>5267.333333333333</v>
      </c>
      <c r="BW226" s="10"/>
      <c r="BX226" s="11"/>
      <c r="BY226" s="74">
        <f t="shared" si="4765"/>
        <v>0</v>
      </c>
      <c r="BZ226" s="74">
        <f t="shared" si="4765"/>
        <v>0</v>
      </c>
      <c r="CA226" s="11"/>
      <c r="CB226" s="12" t="e">
        <f t="shared" si="4709"/>
        <v>#DIV/0!</v>
      </c>
      <c r="CC226" s="11"/>
      <c r="CD226" s="12" t="e">
        <f t="shared" si="4710"/>
        <v>#DIV/0!</v>
      </c>
      <c r="CE226" s="13"/>
      <c r="CF226" s="11"/>
      <c r="CG226" s="25"/>
      <c r="CH226" s="38"/>
      <c r="CI226" s="10"/>
      <c r="CJ226" s="11"/>
      <c r="CK226" s="74">
        <f t="shared" si="4766"/>
        <v>0</v>
      </c>
      <c r="CL226" s="74">
        <f t="shared" si="4766"/>
        <v>0</v>
      </c>
      <c r="CM226" s="11"/>
      <c r="CN226" s="12" t="e">
        <f t="shared" si="4712"/>
        <v>#DIV/0!</v>
      </c>
      <c r="CO226" s="11"/>
      <c r="CP226" s="12" t="e">
        <f t="shared" si="4713"/>
        <v>#DIV/0!</v>
      </c>
      <c r="CQ226" s="13"/>
      <c r="CR226" s="11"/>
      <c r="CS226" s="25"/>
      <c r="CT226" s="38"/>
      <c r="CU226" s="10"/>
      <c r="CV226" s="11"/>
      <c r="CW226" s="74">
        <f t="shared" si="4767"/>
        <v>0</v>
      </c>
      <c r="CX226" s="74">
        <f t="shared" si="4767"/>
        <v>0</v>
      </c>
      <c r="CY226" s="11"/>
      <c r="CZ226" s="12" t="e">
        <f t="shared" si="4715"/>
        <v>#DIV/0!</v>
      </c>
      <c r="DA226" s="11"/>
      <c r="DB226" s="12" t="e">
        <f t="shared" si="4716"/>
        <v>#DIV/0!</v>
      </c>
      <c r="DC226" s="13"/>
      <c r="DD226" s="11"/>
      <c r="DE226" s="25"/>
      <c r="DF226" s="38"/>
      <c r="DG226" s="10"/>
      <c r="DH226" s="11"/>
      <c r="DI226" s="74">
        <f t="shared" si="4768"/>
        <v>0</v>
      </c>
      <c r="DJ226" s="74">
        <f t="shared" si="4768"/>
        <v>0</v>
      </c>
      <c r="DK226" s="11"/>
      <c r="DL226" s="12" t="e">
        <f t="shared" si="4718"/>
        <v>#DIV/0!</v>
      </c>
      <c r="DM226" s="11"/>
      <c r="DN226" s="12" t="e">
        <f t="shared" si="4719"/>
        <v>#DIV/0!</v>
      </c>
      <c r="DO226" s="13"/>
      <c r="DP226" s="11"/>
      <c r="DQ226" s="25"/>
      <c r="DR226" s="38"/>
      <c r="DS226" s="10"/>
      <c r="DT226" s="11"/>
      <c r="DU226" s="74">
        <f t="shared" si="4769"/>
        <v>0</v>
      </c>
      <c r="DV226" s="74">
        <f t="shared" si="4769"/>
        <v>0</v>
      </c>
      <c r="DW226" s="11"/>
      <c r="DX226" s="12" t="e">
        <f t="shared" si="4721"/>
        <v>#DIV/0!</v>
      </c>
      <c r="DY226" s="11"/>
      <c r="DZ226" s="12" t="e">
        <f t="shared" si="4722"/>
        <v>#DIV/0!</v>
      </c>
      <c r="EA226" s="13"/>
      <c r="EB226" s="11"/>
      <c r="EC226" s="25"/>
      <c r="ED226" s="38"/>
      <c r="EE226" s="10"/>
      <c r="EF226" s="11"/>
      <c r="EG226" s="74">
        <f t="shared" si="4770"/>
        <v>0</v>
      </c>
      <c r="EH226" s="74">
        <f t="shared" si="4770"/>
        <v>0</v>
      </c>
      <c r="EI226" s="11"/>
      <c r="EJ226" s="12" t="e">
        <f t="shared" si="4724"/>
        <v>#DIV/0!</v>
      </c>
      <c r="EK226" s="11"/>
      <c r="EL226" s="12" t="e">
        <f t="shared" si="4725"/>
        <v>#DIV/0!</v>
      </c>
      <c r="EM226" s="13"/>
      <c r="EN226" s="11"/>
      <c r="EO226" s="25"/>
      <c r="EP226" s="38"/>
      <c r="EQ226" s="10"/>
      <c r="ER226" s="11"/>
      <c r="ES226" s="74">
        <f t="shared" si="4771"/>
        <v>0</v>
      </c>
      <c r="ET226" s="74">
        <f t="shared" si="4771"/>
        <v>0</v>
      </c>
      <c r="EU226" s="11"/>
      <c r="EV226" s="12" t="e">
        <f t="shared" si="4727"/>
        <v>#DIV/0!</v>
      </c>
      <c r="EW226" s="11"/>
      <c r="EX226" s="12" t="e">
        <f t="shared" si="4728"/>
        <v>#DIV/0!</v>
      </c>
      <c r="EY226" s="13"/>
      <c r="EZ226" s="11"/>
      <c r="FA226" s="25"/>
      <c r="FB226" s="38"/>
      <c r="FC226" s="10"/>
      <c r="FD226" s="11"/>
      <c r="FE226" s="74">
        <f t="shared" si="4772"/>
        <v>0</v>
      </c>
      <c r="FF226" s="74">
        <f t="shared" si="4772"/>
        <v>0</v>
      </c>
      <c r="FG226" s="11"/>
      <c r="FH226" s="12" t="e">
        <f t="shared" si="4730"/>
        <v>#DIV/0!</v>
      </c>
      <c r="FI226" s="11"/>
      <c r="FJ226" s="12" t="e">
        <f t="shared" si="4731"/>
        <v>#DIV/0!</v>
      </c>
      <c r="FK226" s="13"/>
      <c r="FL226" s="11"/>
      <c r="FM226" s="25"/>
      <c r="FN226" s="38"/>
      <c r="FO226" s="10"/>
      <c r="FP226" s="11"/>
      <c r="FQ226" s="74">
        <f t="shared" si="4773"/>
        <v>0</v>
      </c>
      <c r="FR226" s="74">
        <f t="shared" si="4773"/>
        <v>0</v>
      </c>
      <c r="FS226" s="11"/>
      <c r="FT226" s="12" t="e">
        <f t="shared" si="4733"/>
        <v>#DIV/0!</v>
      </c>
      <c r="FU226" s="11"/>
      <c r="FV226" s="12" t="e">
        <f t="shared" si="4734"/>
        <v>#DIV/0!</v>
      </c>
      <c r="FW226" s="13"/>
      <c r="FX226" s="11"/>
      <c r="FY226" s="25"/>
      <c r="FZ226" s="38"/>
      <c r="GA226" s="10"/>
      <c r="GB226" s="11"/>
      <c r="GC226" s="74">
        <f t="shared" si="4774"/>
        <v>0</v>
      </c>
      <c r="GD226" s="74">
        <f t="shared" si="4774"/>
        <v>0</v>
      </c>
      <c r="GE226" s="11"/>
      <c r="GF226" s="12" t="e">
        <f t="shared" si="4736"/>
        <v>#DIV/0!</v>
      </c>
      <c r="GG226" s="11"/>
      <c r="GH226" s="12" t="e">
        <f t="shared" si="4737"/>
        <v>#DIV/0!</v>
      </c>
      <c r="GI226" s="13"/>
      <c r="GJ226" s="11"/>
      <c r="GK226" s="25"/>
      <c r="GL226" s="38"/>
      <c r="GM226" s="10"/>
      <c r="GN226" s="11"/>
      <c r="GO226" s="74">
        <f t="shared" si="4775"/>
        <v>0</v>
      </c>
      <c r="GP226" s="74">
        <f t="shared" si="4775"/>
        <v>0</v>
      </c>
      <c r="GQ226" s="11"/>
      <c r="GR226" s="12" t="e">
        <f t="shared" si="4739"/>
        <v>#DIV/0!</v>
      </c>
      <c r="GS226" s="11"/>
      <c r="GT226" s="12" t="e">
        <f t="shared" si="4740"/>
        <v>#DIV/0!</v>
      </c>
      <c r="GU226" s="13"/>
      <c r="GV226" s="11"/>
      <c r="GW226" s="25"/>
      <c r="GX226" s="38"/>
      <c r="GY226" s="10"/>
      <c r="GZ226" s="11"/>
      <c r="HA226" s="74">
        <f t="shared" si="4776"/>
        <v>0</v>
      </c>
      <c r="HB226" s="74">
        <f t="shared" si="4776"/>
        <v>0</v>
      </c>
      <c r="HC226" s="11"/>
      <c r="HD226" s="12" t="e">
        <f t="shared" si="4742"/>
        <v>#DIV/0!</v>
      </c>
      <c r="HE226" s="11"/>
      <c r="HF226" s="12" t="e">
        <f t="shared" si="4743"/>
        <v>#DIV/0!</v>
      </c>
      <c r="HG226" s="13"/>
      <c r="HH226" s="11"/>
      <c r="HI226" s="25"/>
      <c r="HJ226" s="38"/>
      <c r="HK226" s="10">
        <f t="shared" si="4744"/>
        <v>2</v>
      </c>
      <c r="HL226" s="11">
        <f t="shared" si="4745"/>
        <v>0</v>
      </c>
      <c r="HM226" s="11">
        <f t="shared" si="4746"/>
        <v>3049</v>
      </c>
      <c r="HN226" s="11">
        <f t="shared" si="4747"/>
        <v>234</v>
      </c>
      <c r="HO226" s="11">
        <f t="shared" si="4748"/>
        <v>1456</v>
      </c>
      <c r="HP226" s="202">
        <f t="shared" si="4749"/>
        <v>0.47753361757953428</v>
      </c>
      <c r="HQ226" s="15">
        <f t="shared" si="4750"/>
        <v>128</v>
      </c>
      <c r="HR226" s="12">
        <f t="shared" si="4751"/>
        <v>8.7912087912087919E-2</v>
      </c>
      <c r="HS226" s="16">
        <v>72.099999999999994</v>
      </c>
      <c r="HT226" s="17">
        <v>1275</v>
      </c>
      <c r="HU226" s="16">
        <f t="shared" si="4752"/>
        <v>87.568681318681314</v>
      </c>
      <c r="HV226" s="23"/>
      <c r="HW226" s="22">
        <v>4934.3373493975905</v>
      </c>
    </row>
    <row r="227" spans="1:231" ht="18.75" x14ac:dyDescent="0.25">
      <c r="A227" s="211"/>
      <c r="B227" s="41">
        <f t="shared" si="4582"/>
        <v>44679</v>
      </c>
      <c r="C227" s="10"/>
      <c r="D227" s="11"/>
      <c r="E227" s="74">
        <f t="shared" si="4753"/>
        <v>583</v>
      </c>
      <c r="F227" s="74">
        <f t="shared" si="4754"/>
        <v>44</v>
      </c>
      <c r="G227" s="11">
        <v>257</v>
      </c>
      <c r="H227" s="12">
        <f t="shared" si="4686"/>
        <v>0.48198970840480276</v>
      </c>
      <c r="I227" s="11">
        <v>24</v>
      </c>
      <c r="J227" s="12">
        <f t="shared" si="4687"/>
        <v>8.5409252669039148E-2</v>
      </c>
      <c r="K227" s="13"/>
      <c r="L227" s="11"/>
      <c r="M227" s="39"/>
      <c r="N227" s="43">
        <v>86.666666666666671</v>
      </c>
      <c r="O227" s="10"/>
      <c r="P227" s="11"/>
      <c r="Q227" s="74">
        <f t="shared" si="4755"/>
        <v>535</v>
      </c>
      <c r="R227" s="74">
        <f t="shared" si="4756"/>
        <v>41</v>
      </c>
      <c r="S227" s="11">
        <v>246</v>
      </c>
      <c r="T227" s="12">
        <f t="shared" si="4690"/>
        <v>0.48411214953271026</v>
      </c>
      <c r="U227" s="11">
        <v>13</v>
      </c>
      <c r="V227" s="12">
        <f t="shared" si="4691"/>
        <v>5.019305019305019E-2</v>
      </c>
      <c r="W227" s="13"/>
      <c r="X227" s="11"/>
      <c r="Y227" s="39"/>
      <c r="Z227" s="43">
        <v>73.333333333333329</v>
      </c>
      <c r="AA227" s="10"/>
      <c r="AB227" s="11"/>
      <c r="AC227" s="74">
        <f t="shared" si="4757"/>
        <v>553</v>
      </c>
      <c r="AD227" s="74">
        <f t="shared" si="4758"/>
        <v>43</v>
      </c>
      <c r="AE227" s="11">
        <v>195</v>
      </c>
      <c r="AF227" s="12">
        <f t="shared" si="4694"/>
        <v>0.38517179023508136</v>
      </c>
      <c r="AG227" s="11">
        <v>18</v>
      </c>
      <c r="AH227" s="12">
        <f t="shared" si="4695"/>
        <v>8.4507042253521125E-2</v>
      </c>
      <c r="AI227" s="13"/>
      <c r="AJ227" s="11"/>
      <c r="AK227" s="39"/>
      <c r="AL227" s="43">
        <v>88.235294117647058</v>
      </c>
      <c r="AM227" s="10"/>
      <c r="AN227" s="11"/>
      <c r="AO227" s="74">
        <f t="shared" si="4759"/>
        <v>173</v>
      </c>
      <c r="AP227" s="74">
        <f t="shared" si="4760"/>
        <v>14</v>
      </c>
      <c r="AQ227" s="11">
        <v>70</v>
      </c>
      <c r="AR227" s="12">
        <f t="shared" si="4698"/>
        <v>0.43352601156069365</v>
      </c>
      <c r="AS227" s="11">
        <v>5</v>
      </c>
      <c r="AT227" s="12">
        <f t="shared" si="4699"/>
        <v>6.6666666666666666E-2</v>
      </c>
      <c r="AU227" s="13"/>
      <c r="AV227" s="11"/>
      <c r="AW227" s="39"/>
      <c r="AX227" s="43">
        <v>83.333333333333329</v>
      </c>
      <c r="AY227" s="10"/>
      <c r="AZ227" s="11"/>
      <c r="BA227" s="74">
        <f t="shared" si="4761"/>
        <v>606</v>
      </c>
      <c r="BB227" s="74">
        <f t="shared" si="4762"/>
        <v>46</v>
      </c>
      <c r="BC227" s="11">
        <v>241</v>
      </c>
      <c r="BD227" s="12">
        <f t="shared" si="4702"/>
        <v>0.43894389438943893</v>
      </c>
      <c r="BE227" s="11">
        <v>25</v>
      </c>
      <c r="BF227" s="12">
        <f t="shared" si="4703"/>
        <v>9.3984962406015032E-2</v>
      </c>
      <c r="BG227" s="13"/>
      <c r="BH227" s="11"/>
      <c r="BI227" s="39"/>
      <c r="BJ227" s="43">
        <v>86.666666666666671</v>
      </c>
      <c r="BK227" s="10"/>
      <c r="BL227" s="11"/>
      <c r="BM227" s="74">
        <f t="shared" si="4763"/>
        <v>599</v>
      </c>
      <c r="BN227" s="74">
        <f t="shared" si="4764"/>
        <v>46</v>
      </c>
      <c r="BO227" s="11">
        <v>197</v>
      </c>
      <c r="BP227" s="12">
        <f t="shared" si="4706"/>
        <v>0.36227045075125208</v>
      </c>
      <c r="BQ227" s="11">
        <v>20</v>
      </c>
      <c r="BR227" s="12">
        <f t="shared" si="4707"/>
        <v>9.2165898617511524E-2</v>
      </c>
      <c r="BS227" s="13"/>
      <c r="BT227" s="11"/>
      <c r="BU227" s="39"/>
      <c r="BV227" s="43">
        <v>93.333333333333329</v>
      </c>
      <c r="BW227" s="10"/>
      <c r="BX227" s="11"/>
      <c r="BY227" s="74">
        <f t="shared" si="4765"/>
        <v>0</v>
      </c>
      <c r="BZ227" s="74">
        <f t="shared" si="4765"/>
        <v>0</v>
      </c>
      <c r="CA227" s="11"/>
      <c r="CB227" s="12" t="e">
        <f t="shared" si="4709"/>
        <v>#DIV/0!</v>
      </c>
      <c r="CC227" s="11"/>
      <c r="CD227" s="12" t="e">
        <f t="shared" si="4710"/>
        <v>#DIV/0!</v>
      </c>
      <c r="CE227" s="13"/>
      <c r="CF227" s="11"/>
      <c r="CG227" s="39"/>
      <c r="CH227" s="43"/>
      <c r="CI227" s="10"/>
      <c r="CJ227" s="11"/>
      <c r="CK227" s="74">
        <f t="shared" si="4766"/>
        <v>0</v>
      </c>
      <c r="CL227" s="74">
        <f t="shared" si="4766"/>
        <v>0</v>
      </c>
      <c r="CM227" s="11"/>
      <c r="CN227" s="12" t="e">
        <f t="shared" si="4712"/>
        <v>#DIV/0!</v>
      </c>
      <c r="CO227" s="11"/>
      <c r="CP227" s="12" t="e">
        <f t="shared" si="4713"/>
        <v>#DIV/0!</v>
      </c>
      <c r="CQ227" s="13"/>
      <c r="CR227" s="11"/>
      <c r="CS227" s="39"/>
      <c r="CT227" s="43"/>
      <c r="CU227" s="10"/>
      <c r="CV227" s="11"/>
      <c r="CW227" s="74">
        <f t="shared" si="4767"/>
        <v>0</v>
      </c>
      <c r="CX227" s="74">
        <f t="shared" si="4767"/>
        <v>0</v>
      </c>
      <c r="CY227" s="11"/>
      <c r="CZ227" s="12" t="e">
        <f t="shared" si="4715"/>
        <v>#DIV/0!</v>
      </c>
      <c r="DA227" s="11"/>
      <c r="DB227" s="12" t="e">
        <f t="shared" si="4716"/>
        <v>#DIV/0!</v>
      </c>
      <c r="DC227" s="13"/>
      <c r="DD227" s="11"/>
      <c r="DE227" s="39"/>
      <c r="DF227" s="43"/>
      <c r="DG227" s="10"/>
      <c r="DH227" s="11"/>
      <c r="DI227" s="74">
        <f t="shared" si="4768"/>
        <v>0</v>
      </c>
      <c r="DJ227" s="74">
        <f t="shared" si="4768"/>
        <v>0</v>
      </c>
      <c r="DK227" s="11"/>
      <c r="DL227" s="12" t="e">
        <f t="shared" si="4718"/>
        <v>#DIV/0!</v>
      </c>
      <c r="DM227" s="11"/>
      <c r="DN227" s="12" t="e">
        <f t="shared" si="4719"/>
        <v>#DIV/0!</v>
      </c>
      <c r="DO227" s="13"/>
      <c r="DP227" s="11"/>
      <c r="DQ227" s="39"/>
      <c r="DR227" s="43"/>
      <c r="DS227" s="10"/>
      <c r="DT227" s="11"/>
      <c r="DU227" s="74">
        <f t="shared" si="4769"/>
        <v>0</v>
      </c>
      <c r="DV227" s="74">
        <f t="shared" si="4769"/>
        <v>0</v>
      </c>
      <c r="DW227" s="11"/>
      <c r="DX227" s="12" t="e">
        <f t="shared" si="4721"/>
        <v>#DIV/0!</v>
      </c>
      <c r="DY227" s="11"/>
      <c r="DZ227" s="12" t="e">
        <f t="shared" si="4722"/>
        <v>#DIV/0!</v>
      </c>
      <c r="EA227" s="13"/>
      <c r="EB227" s="11"/>
      <c r="EC227" s="39"/>
      <c r="ED227" s="43"/>
      <c r="EE227" s="10"/>
      <c r="EF227" s="11"/>
      <c r="EG227" s="74">
        <f t="shared" si="4770"/>
        <v>0</v>
      </c>
      <c r="EH227" s="74">
        <f t="shared" si="4770"/>
        <v>0</v>
      </c>
      <c r="EI227" s="11"/>
      <c r="EJ227" s="12" t="e">
        <f t="shared" si="4724"/>
        <v>#DIV/0!</v>
      </c>
      <c r="EK227" s="11"/>
      <c r="EL227" s="12" t="e">
        <f t="shared" si="4725"/>
        <v>#DIV/0!</v>
      </c>
      <c r="EM227" s="13"/>
      <c r="EN227" s="11"/>
      <c r="EO227" s="39"/>
      <c r="EP227" s="43"/>
      <c r="EQ227" s="10"/>
      <c r="ER227" s="11"/>
      <c r="ES227" s="74">
        <f t="shared" si="4771"/>
        <v>0</v>
      </c>
      <c r="ET227" s="74">
        <f t="shared" si="4771"/>
        <v>0</v>
      </c>
      <c r="EU227" s="11"/>
      <c r="EV227" s="12" t="e">
        <f t="shared" si="4727"/>
        <v>#DIV/0!</v>
      </c>
      <c r="EW227" s="11"/>
      <c r="EX227" s="12" t="e">
        <f t="shared" si="4728"/>
        <v>#DIV/0!</v>
      </c>
      <c r="EY227" s="13"/>
      <c r="EZ227" s="11"/>
      <c r="FA227" s="39"/>
      <c r="FB227" s="43"/>
      <c r="FC227" s="10"/>
      <c r="FD227" s="11"/>
      <c r="FE227" s="74">
        <f t="shared" si="4772"/>
        <v>0</v>
      </c>
      <c r="FF227" s="74">
        <f t="shared" si="4772"/>
        <v>0</v>
      </c>
      <c r="FG227" s="11"/>
      <c r="FH227" s="12" t="e">
        <f t="shared" si="4730"/>
        <v>#DIV/0!</v>
      </c>
      <c r="FI227" s="11"/>
      <c r="FJ227" s="12" t="e">
        <f t="shared" si="4731"/>
        <v>#DIV/0!</v>
      </c>
      <c r="FK227" s="13"/>
      <c r="FL227" s="11"/>
      <c r="FM227" s="39"/>
      <c r="FN227" s="43"/>
      <c r="FO227" s="10"/>
      <c r="FP227" s="11"/>
      <c r="FQ227" s="74">
        <f t="shared" si="4773"/>
        <v>0</v>
      </c>
      <c r="FR227" s="74">
        <f t="shared" si="4773"/>
        <v>0</v>
      </c>
      <c r="FS227" s="11"/>
      <c r="FT227" s="12" t="e">
        <f t="shared" si="4733"/>
        <v>#DIV/0!</v>
      </c>
      <c r="FU227" s="11"/>
      <c r="FV227" s="12" t="e">
        <f t="shared" si="4734"/>
        <v>#DIV/0!</v>
      </c>
      <c r="FW227" s="13"/>
      <c r="FX227" s="11"/>
      <c r="FY227" s="39"/>
      <c r="FZ227" s="43"/>
      <c r="GA227" s="10"/>
      <c r="GB227" s="11"/>
      <c r="GC227" s="74">
        <f t="shared" si="4774"/>
        <v>0</v>
      </c>
      <c r="GD227" s="74">
        <f t="shared" si="4774"/>
        <v>0</v>
      </c>
      <c r="GE227" s="11"/>
      <c r="GF227" s="12" t="e">
        <f t="shared" si="4736"/>
        <v>#DIV/0!</v>
      </c>
      <c r="GG227" s="11"/>
      <c r="GH227" s="12" t="e">
        <f t="shared" si="4737"/>
        <v>#DIV/0!</v>
      </c>
      <c r="GI227" s="13"/>
      <c r="GJ227" s="11"/>
      <c r="GK227" s="39"/>
      <c r="GL227" s="43"/>
      <c r="GM227" s="10"/>
      <c r="GN227" s="11"/>
      <c r="GO227" s="74">
        <f t="shared" si="4775"/>
        <v>0</v>
      </c>
      <c r="GP227" s="74">
        <f t="shared" si="4775"/>
        <v>0</v>
      </c>
      <c r="GQ227" s="11"/>
      <c r="GR227" s="12" t="e">
        <f t="shared" si="4739"/>
        <v>#DIV/0!</v>
      </c>
      <c r="GS227" s="11"/>
      <c r="GT227" s="12" t="e">
        <f t="shared" si="4740"/>
        <v>#DIV/0!</v>
      </c>
      <c r="GU227" s="13"/>
      <c r="GV227" s="11"/>
      <c r="GW227" s="39"/>
      <c r="GX227" s="43"/>
      <c r="GY227" s="10"/>
      <c r="GZ227" s="11"/>
      <c r="HA227" s="74">
        <f t="shared" si="4776"/>
        <v>0</v>
      </c>
      <c r="HB227" s="74">
        <f t="shared" si="4776"/>
        <v>0</v>
      </c>
      <c r="HC227" s="11"/>
      <c r="HD227" s="12" t="e">
        <f t="shared" si="4742"/>
        <v>#DIV/0!</v>
      </c>
      <c r="HE227" s="11"/>
      <c r="HF227" s="12" t="e">
        <f t="shared" si="4743"/>
        <v>#DIV/0!</v>
      </c>
      <c r="HG227" s="13"/>
      <c r="HH227" s="11"/>
      <c r="HI227" s="39"/>
      <c r="HJ227" s="43"/>
      <c r="HK227" s="10">
        <f t="shared" si="4744"/>
        <v>0</v>
      </c>
      <c r="HL227" s="11">
        <f t="shared" si="4745"/>
        <v>0</v>
      </c>
      <c r="HM227" s="11">
        <f t="shared" si="4746"/>
        <v>3049</v>
      </c>
      <c r="HN227" s="11">
        <f t="shared" si="4747"/>
        <v>234</v>
      </c>
      <c r="HO227" s="11">
        <f t="shared" si="4748"/>
        <v>1311</v>
      </c>
      <c r="HP227" s="202">
        <f t="shared" si="4749"/>
        <v>0.42997704165300099</v>
      </c>
      <c r="HQ227" s="15">
        <f t="shared" si="4750"/>
        <v>105</v>
      </c>
      <c r="HR227" s="12">
        <f t="shared" si="4751"/>
        <v>8.0091533180778038E-2</v>
      </c>
      <c r="HS227" s="16">
        <v>70.599999999999994</v>
      </c>
      <c r="HT227" s="17">
        <v>1161</v>
      </c>
      <c r="HU227" s="16">
        <f t="shared" si="4752"/>
        <v>88.558352402745996</v>
      </c>
      <c r="HV227" s="23"/>
      <c r="HW227" s="22">
        <v>74.698795180722897</v>
      </c>
    </row>
    <row r="228" spans="1:231" ht="19.5" thickBot="1" x14ac:dyDescent="0.3">
      <c r="A228" s="211"/>
      <c r="B228" s="42"/>
      <c r="C228" s="26">
        <f t="shared" ref="C228:D228" si="4777">SUM(C221:C227)</f>
        <v>2</v>
      </c>
      <c r="D228" s="27">
        <f t="shared" si="4777"/>
        <v>0</v>
      </c>
      <c r="E228" s="27"/>
      <c r="F228" s="27"/>
      <c r="G228" s="27">
        <f t="shared" ref="G228" si="4778">SUM(G221:G227)</f>
        <v>1967</v>
      </c>
      <c r="H228" s="28">
        <f t="shared" ref="H228" si="4779">((G228+I228)/7)/E227</f>
        <v>0.51776525361431014</v>
      </c>
      <c r="I228" s="27">
        <f t="shared" ref="I228" si="4780">SUM(I221:I227)</f>
        <v>146</v>
      </c>
      <c r="J228" s="28">
        <f t="shared" ref="J228" si="4781">(I228/(I228+G228))</f>
        <v>6.9096071935636535E-2</v>
      </c>
      <c r="K228" s="27"/>
      <c r="L228" s="27"/>
      <c r="M228" s="29" t="e">
        <f t="shared" ref="M228:N228" si="4782">M226/M225*100-100</f>
        <v>#DIV/0!</v>
      </c>
      <c r="N228" s="72">
        <f t="shared" si="4782"/>
        <v>2.0833333333333428</v>
      </c>
      <c r="O228" s="26">
        <f t="shared" ref="O228:P228" si="4783">SUM(O221:O227)</f>
        <v>0</v>
      </c>
      <c r="P228" s="27">
        <f t="shared" si="4783"/>
        <v>0</v>
      </c>
      <c r="Q228" s="27"/>
      <c r="R228" s="27"/>
      <c r="S228" s="27">
        <f t="shared" si="3606"/>
        <v>1692</v>
      </c>
      <c r="T228" s="28">
        <f t="shared" ref="T228" si="4784">((S228+U228)/7)/Q227</f>
        <v>0.48731642189586116</v>
      </c>
      <c r="U228" s="27">
        <f t="shared" si="3608"/>
        <v>133</v>
      </c>
      <c r="V228" s="28">
        <f t="shared" ref="V228" si="4785">(U228/(U228+S228))</f>
        <v>7.2876712328767121E-2</v>
      </c>
      <c r="W228" s="27"/>
      <c r="X228" s="27"/>
      <c r="Y228" s="29" t="e">
        <f t="shared" ref="Y228:Z228" si="4786">Y226/Y225*100-100</f>
        <v>#DIV/0!</v>
      </c>
      <c r="Z228" s="72">
        <f t="shared" si="4786"/>
        <v>2.9597701149425291</v>
      </c>
      <c r="AA228" s="26">
        <f t="shared" ref="AA228:AB228" si="4787">SUM(AA221:AA227)</f>
        <v>3</v>
      </c>
      <c r="AB228" s="27">
        <f t="shared" si="4787"/>
        <v>0</v>
      </c>
      <c r="AC228" s="27"/>
      <c r="AD228" s="27"/>
      <c r="AE228" s="27">
        <f t="shared" si="3612"/>
        <v>1428</v>
      </c>
      <c r="AF228" s="28">
        <f t="shared" ref="AF228" si="4788">((AE228+AG228)/7)/AC227</f>
        <v>0.40790493412554896</v>
      </c>
      <c r="AG228" s="27">
        <f t="shared" si="3614"/>
        <v>151</v>
      </c>
      <c r="AH228" s="28">
        <f t="shared" ref="AH228" si="4789">(AG228/(AG228+AE228))</f>
        <v>9.5630145661811272E-2</v>
      </c>
      <c r="AI228" s="27"/>
      <c r="AJ228" s="27"/>
      <c r="AK228" s="29" t="e">
        <f t="shared" ref="AK228:AL228" si="4790">AK226/AK225*100-100</f>
        <v>#DIV/0!</v>
      </c>
      <c r="AL228" s="72">
        <f t="shared" si="4790"/>
        <v>6.8965517241379217</v>
      </c>
      <c r="AM228" s="26">
        <f t="shared" ref="AM228:AN228" si="4791">SUM(AM221:AM227)</f>
        <v>6</v>
      </c>
      <c r="AN228" s="27">
        <f t="shared" si="4791"/>
        <v>0</v>
      </c>
      <c r="AO228" s="27"/>
      <c r="AP228" s="27"/>
      <c r="AQ228" s="27">
        <f t="shared" si="3618"/>
        <v>510</v>
      </c>
      <c r="AR228" s="28">
        <f t="shared" ref="AR228" si="4792">((AQ228+AS228)/7)/AO227</f>
        <v>0.45912469033856318</v>
      </c>
      <c r="AS228" s="27">
        <f t="shared" si="3620"/>
        <v>46</v>
      </c>
      <c r="AT228" s="28">
        <f t="shared" ref="AT228" si="4793">(AS228/(AS228+AQ228))</f>
        <v>8.2733812949640287E-2</v>
      </c>
      <c r="AU228" s="27"/>
      <c r="AV228" s="27"/>
      <c r="AW228" s="29" t="e">
        <f t="shared" ref="AW228:AX228" si="4794">AW226/AW225*100-100</f>
        <v>#DIV/0!</v>
      </c>
      <c r="AX228" s="72">
        <f t="shared" si="4794"/>
        <v>-2.2270114942528636</v>
      </c>
      <c r="AY228" s="26">
        <f t="shared" ref="AY228:AZ228" si="4795">SUM(AY221:AY227)</f>
        <v>1</v>
      </c>
      <c r="AZ228" s="27">
        <f t="shared" si="4795"/>
        <v>0</v>
      </c>
      <c r="BA228" s="27"/>
      <c r="BB228" s="27"/>
      <c r="BC228" s="27">
        <f t="shared" si="3624"/>
        <v>1781</v>
      </c>
      <c r="BD228" s="28">
        <f t="shared" ref="BD228" si="4796">((BC228+BE228)/7)/BA227</f>
        <v>0.45379537953795379</v>
      </c>
      <c r="BE228" s="27">
        <f t="shared" si="3626"/>
        <v>144</v>
      </c>
      <c r="BF228" s="28">
        <f t="shared" ref="BF228" si="4797">(BE228/(BE228+BC228))</f>
        <v>7.4805194805194805E-2</v>
      </c>
      <c r="BG228" s="27"/>
      <c r="BH228" s="27"/>
      <c r="BI228" s="29" t="e">
        <f t="shared" ref="BI228:BJ228" si="4798">BI226/BI225*100-100</f>
        <v>#DIV/0!</v>
      </c>
      <c r="BJ228" s="72">
        <f t="shared" si="4798"/>
        <v>9.6120689655172526</v>
      </c>
      <c r="BK228" s="26">
        <f t="shared" ref="BK228:BL228" si="4799">SUM(BK221:BK227)</f>
        <v>1</v>
      </c>
      <c r="BL228" s="27">
        <f t="shared" si="4799"/>
        <v>0</v>
      </c>
      <c r="BM228" s="27"/>
      <c r="BN228" s="27"/>
      <c r="BO228" s="27">
        <f t="shared" si="3630"/>
        <v>1360</v>
      </c>
      <c r="BP228" s="28">
        <f t="shared" ref="BP228" si="4800">((BO228+BQ228)/7)/BM227</f>
        <v>0.3567851180538994</v>
      </c>
      <c r="BQ228" s="27">
        <f t="shared" si="3632"/>
        <v>136</v>
      </c>
      <c r="BR228" s="28">
        <f t="shared" ref="BR228" si="4801">(BQ228/(BQ228+BO228))</f>
        <v>9.0909090909090912E-2</v>
      </c>
      <c r="BS228" s="27"/>
      <c r="BT228" s="27"/>
      <c r="BU228" s="29" t="e">
        <f t="shared" ref="BU228:BV228" si="4802">BU226/BU225*100-100</f>
        <v>#DIV/0!</v>
      </c>
      <c r="BV228" s="72">
        <f t="shared" si="4802"/>
        <v>13.520114942528735</v>
      </c>
      <c r="BW228" s="26">
        <f t="shared" ref="BW228:BX228" si="4803">SUM(BW221:BW227)</f>
        <v>0</v>
      </c>
      <c r="BX228" s="27">
        <f t="shared" si="4803"/>
        <v>0</v>
      </c>
      <c r="BY228" s="27"/>
      <c r="BZ228" s="27"/>
      <c r="CA228" s="27">
        <f t="shared" ref="CA228" si="4804">SUM(CA221:CA227)</f>
        <v>0</v>
      </c>
      <c r="CB228" s="28" t="e">
        <f t="shared" ref="CB228" si="4805">((CA228+CC228)/7)/BY227</f>
        <v>#DIV/0!</v>
      </c>
      <c r="CC228" s="27">
        <f t="shared" ref="CC228" si="4806">SUM(CC221:CC227)</f>
        <v>0</v>
      </c>
      <c r="CD228" s="28" t="e">
        <f t="shared" ref="CD228" si="4807">(CC228/(CC228+CA228))</f>
        <v>#DIV/0!</v>
      </c>
      <c r="CE228" s="27"/>
      <c r="CF228" s="27"/>
      <c r="CG228" s="29" t="e">
        <f t="shared" ref="CG228:CH228" si="4808">CG226/CG225*100-100</f>
        <v>#DIV/0!</v>
      </c>
      <c r="CH228" s="72" t="e">
        <f t="shared" si="4808"/>
        <v>#DIV/0!</v>
      </c>
      <c r="CI228" s="26">
        <f t="shared" ref="CI228:CJ228" si="4809">SUM(CI221:CI227)</f>
        <v>0</v>
      </c>
      <c r="CJ228" s="27">
        <f t="shared" si="4809"/>
        <v>0</v>
      </c>
      <c r="CK228" s="27"/>
      <c r="CL228" s="27"/>
      <c r="CM228" s="27">
        <f t="shared" ref="CM228" si="4810">SUM(CM221:CM227)</f>
        <v>0</v>
      </c>
      <c r="CN228" s="28" t="e">
        <f t="shared" ref="CN228" si="4811">((CM228+CO228)/7)/CK227</f>
        <v>#DIV/0!</v>
      </c>
      <c r="CO228" s="27">
        <f t="shared" ref="CO228" si="4812">SUM(CO221:CO227)</f>
        <v>0</v>
      </c>
      <c r="CP228" s="28" t="e">
        <f t="shared" ref="CP228" si="4813">(CO228/(CO228+CM228))</f>
        <v>#DIV/0!</v>
      </c>
      <c r="CQ228" s="27"/>
      <c r="CR228" s="27"/>
      <c r="CS228" s="29" t="e">
        <f t="shared" ref="CS228:CT228" si="4814">CS226/CS225*100-100</f>
        <v>#DIV/0!</v>
      </c>
      <c r="CT228" s="72" t="e">
        <f t="shared" si="4814"/>
        <v>#DIV/0!</v>
      </c>
      <c r="CU228" s="26">
        <f t="shared" ref="CU228:CV228" si="4815">SUM(CU221:CU227)</f>
        <v>0</v>
      </c>
      <c r="CV228" s="27">
        <f t="shared" si="4815"/>
        <v>0</v>
      </c>
      <c r="CW228" s="27"/>
      <c r="CX228" s="27"/>
      <c r="CY228" s="27">
        <f t="shared" ref="CY228" si="4816">SUM(CY221:CY227)</f>
        <v>0</v>
      </c>
      <c r="CZ228" s="28" t="e">
        <f t="shared" ref="CZ228" si="4817">((CY228+DA228)/7)/CW227</f>
        <v>#DIV/0!</v>
      </c>
      <c r="DA228" s="27">
        <f t="shared" ref="DA228" si="4818">SUM(DA221:DA227)</f>
        <v>0</v>
      </c>
      <c r="DB228" s="28" t="e">
        <f t="shared" ref="DB228" si="4819">(DA228/(DA228+CY228))</f>
        <v>#DIV/0!</v>
      </c>
      <c r="DC228" s="27"/>
      <c r="DD228" s="27"/>
      <c r="DE228" s="29" t="e">
        <f t="shared" ref="DE228:DF228" si="4820">DE226/DE225*100-100</f>
        <v>#DIV/0!</v>
      </c>
      <c r="DF228" s="72" t="e">
        <f t="shared" si="4820"/>
        <v>#DIV/0!</v>
      </c>
      <c r="DG228" s="26">
        <f t="shared" ref="DG228:DH228" si="4821">SUM(DG221:DG227)</f>
        <v>0</v>
      </c>
      <c r="DH228" s="27">
        <f t="shared" si="4821"/>
        <v>0</v>
      </c>
      <c r="DI228" s="27"/>
      <c r="DJ228" s="27"/>
      <c r="DK228" s="27">
        <f t="shared" ref="DK228" si="4822">SUM(DK221:DK227)</f>
        <v>0</v>
      </c>
      <c r="DL228" s="28" t="e">
        <f t="shared" ref="DL228" si="4823">((DK228+DM228)/7)/DI227</f>
        <v>#DIV/0!</v>
      </c>
      <c r="DM228" s="27">
        <f t="shared" ref="DM228" si="4824">SUM(DM221:DM227)</f>
        <v>0</v>
      </c>
      <c r="DN228" s="28" t="e">
        <f t="shared" ref="DN228" si="4825">(DM228/(DM228+DK228))</f>
        <v>#DIV/0!</v>
      </c>
      <c r="DO228" s="27"/>
      <c r="DP228" s="27"/>
      <c r="DQ228" s="29" t="e">
        <f t="shared" ref="DQ228:DR228" si="4826">DQ226/DQ225*100-100</f>
        <v>#DIV/0!</v>
      </c>
      <c r="DR228" s="72" t="e">
        <f t="shared" si="4826"/>
        <v>#DIV/0!</v>
      </c>
      <c r="DS228" s="26">
        <f t="shared" ref="DS228:DT228" si="4827">SUM(DS221:DS227)</f>
        <v>0</v>
      </c>
      <c r="DT228" s="27">
        <f t="shared" si="4827"/>
        <v>0</v>
      </c>
      <c r="DU228" s="27"/>
      <c r="DV228" s="27"/>
      <c r="DW228" s="27">
        <f t="shared" ref="DW228" si="4828">SUM(DW221:DW227)</f>
        <v>0</v>
      </c>
      <c r="DX228" s="28" t="e">
        <f t="shared" ref="DX228" si="4829">((DW228+DY228)/7)/DU227</f>
        <v>#DIV/0!</v>
      </c>
      <c r="DY228" s="27">
        <f t="shared" ref="DY228" si="4830">SUM(DY221:DY227)</f>
        <v>0</v>
      </c>
      <c r="DZ228" s="28" t="e">
        <f t="shared" ref="DZ228" si="4831">(DY228/(DY228+DW228))</f>
        <v>#DIV/0!</v>
      </c>
      <c r="EA228" s="27"/>
      <c r="EB228" s="27"/>
      <c r="EC228" s="29" t="e">
        <f t="shared" ref="EC228:ED228" si="4832">EC226/EC225*100-100</f>
        <v>#DIV/0!</v>
      </c>
      <c r="ED228" s="72" t="e">
        <f t="shared" si="4832"/>
        <v>#DIV/0!</v>
      </c>
      <c r="EE228" s="26">
        <f t="shared" ref="EE228:EF228" si="4833">SUM(EE221:EE227)</f>
        <v>0</v>
      </c>
      <c r="EF228" s="27">
        <f t="shared" si="4833"/>
        <v>0</v>
      </c>
      <c r="EG228" s="27"/>
      <c r="EH228" s="27"/>
      <c r="EI228" s="27">
        <f t="shared" ref="EI228" si="4834">SUM(EI221:EI227)</f>
        <v>0</v>
      </c>
      <c r="EJ228" s="28" t="e">
        <f t="shared" ref="EJ228" si="4835">((EI228+EK228)/7)/EG227</f>
        <v>#DIV/0!</v>
      </c>
      <c r="EK228" s="27">
        <f t="shared" ref="EK228" si="4836">SUM(EK221:EK227)</f>
        <v>0</v>
      </c>
      <c r="EL228" s="28" t="e">
        <f t="shared" ref="EL228" si="4837">(EK228/(EK228+EI228))</f>
        <v>#DIV/0!</v>
      </c>
      <c r="EM228" s="27"/>
      <c r="EN228" s="27"/>
      <c r="EO228" s="29" t="e">
        <f t="shared" ref="EO228:EP228" si="4838">EO226/EO225*100-100</f>
        <v>#DIV/0!</v>
      </c>
      <c r="EP228" s="72" t="e">
        <f t="shared" si="4838"/>
        <v>#DIV/0!</v>
      </c>
      <c r="EQ228" s="26">
        <f t="shared" ref="EQ228:ER228" si="4839">SUM(EQ221:EQ227)</f>
        <v>0</v>
      </c>
      <c r="ER228" s="27">
        <f t="shared" si="4839"/>
        <v>0</v>
      </c>
      <c r="ES228" s="27"/>
      <c r="ET228" s="27"/>
      <c r="EU228" s="27">
        <f t="shared" ref="EU228" si="4840">SUM(EU221:EU227)</f>
        <v>0</v>
      </c>
      <c r="EV228" s="28" t="e">
        <f t="shared" ref="EV228" si="4841">((EU228+EW228)/7)/ES227</f>
        <v>#DIV/0!</v>
      </c>
      <c r="EW228" s="27">
        <f t="shared" ref="EW228" si="4842">SUM(EW221:EW227)</f>
        <v>0</v>
      </c>
      <c r="EX228" s="28" t="e">
        <f t="shared" ref="EX228" si="4843">(EW228/(EW228+EU228))</f>
        <v>#DIV/0!</v>
      </c>
      <c r="EY228" s="27"/>
      <c r="EZ228" s="27"/>
      <c r="FA228" s="29" t="e">
        <f t="shared" ref="FA228:FB228" si="4844">FA226/FA225*100-100</f>
        <v>#DIV/0!</v>
      </c>
      <c r="FB228" s="72" t="e">
        <f t="shared" si="4844"/>
        <v>#DIV/0!</v>
      </c>
      <c r="FC228" s="26">
        <f t="shared" ref="FC228:FD228" si="4845">SUM(FC221:FC227)</f>
        <v>0</v>
      </c>
      <c r="FD228" s="27">
        <f t="shared" si="4845"/>
        <v>0</v>
      </c>
      <c r="FE228" s="27"/>
      <c r="FF228" s="27"/>
      <c r="FG228" s="27">
        <f t="shared" ref="FG228" si="4846">SUM(FG221:FG227)</f>
        <v>0</v>
      </c>
      <c r="FH228" s="28" t="e">
        <f t="shared" ref="FH228" si="4847">((FG228+FI228)/7)/FE227</f>
        <v>#DIV/0!</v>
      </c>
      <c r="FI228" s="27">
        <f t="shared" ref="FI228" si="4848">SUM(FI221:FI227)</f>
        <v>0</v>
      </c>
      <c r="FJ228" s="28" t="e">
        <f t="shared" ref="FJ228" si="4849">(FI228/(FI228+FG228))</f>
        <v>#DIV/0!</v>
      </c>
      <c r="FK228" s="27"/>
      <c r="FL228" s="27"/>
      <c r="FM228" s="29" t="e">
        <f t="shared" ref="FM228:FN228" si="4850">FM226/FM225*100-100</f>
        <v>#DIV/0!</v>
      </c>
      <c r="FN228" s="72" t="e">
        <f t="shared" si="4850"/>
        <v>#DIV/0!</v>
      </c>
      <c r="FO228" s="26">
        <f t="shared" ref="FO228:FP228" si="4851">SUM(FO221:FO227)</f>
        <v>0</v>
      </c>
      <c r="FP228" s="27">
        <f t="shared" si="4851"/>
        <v>0</v>
      </c>
      <c r="FQ228" s="27"/>
      <c r="FR228" s="27"/>
      <c r="FS228" s="27">
        <f t="shared" ref="FS228" si="4852">SUM(FS221:FS227)</f>
        <v>0</v>
      </c>
      <c r="FT228" s="28" t="e">
        <f t="shared" ref="FT228" si="4853">((FS228+FU228)/7)/FQ227</f>
        <v>#DIV/0!</v>
      </c>
      <c r="FU228" s="27">
        <f t="shared" ref="FU228" si="4854">SUM(FU221:FU227)</f>
        <v>0</v>
      </c>
      <c r="FV228" s="28" t="e">
        <f t="shared" ref="FV228" si="4855">(FU228/(FU228+FS228))</f>
        <v>#DIV/0!</v>
      </c>
      <c r="FW228" s="27"/>
      <c r="FX228" s="27"/>
      <c r="FY228" s="29" t="e">
        <f t="shared" ref="FY228:FZ228" si="4856">FY226/FY225*100-100</f>
        <v>#DIV/0!</v>
      </c>
      <c r="FZ228" s="72" t="e">
        <f t="shared" si="4856"/>
        <v>#DIV/0!</v>
      </c>
      <c r="GA228" s="26">
        <f t="shared" ref="GA228:GB228" si="4857">SUM(GA221:GA227)</f>
        <v>0</v>
      </c>
      <c r="GB228" s="27">
        <f t="shared" si="4857"/>
        <v>0</v>
      </c>
      <c r="GC228" s="27"/>
      <c r="GD228" s="27"/>
      <c r="GE228" s="27">
        <f t="shared" ref="GE228" si="4858">SUM(GE221:GE227)</f>
        <v>0</v>
      </c>
      <c r="GF228" s="28" t="e">
        <f t="shared" ref="GF228" si="4859">((GE228+GG228)/7)/GC227</f>
        <v>#DIV/0!</v>
      </c>
      <c r="GG228" s="27">
        <f t="shared" ref="GG228" si="4860">SUM(GG221:GG227)</f>
        <v>0</v>
      </c>
      <c r="GH228" s="28" t="e">
        <f t="shared" ref="GH228" si="4861">(GG228/(GG228+GE228))</f>
        <v>#DIV/0!</v>
      </c>
      <c r="GI228" s="27"/>
      <c r="GJ228" s="27"/>
      <c r="GK228" s="29" t="e">
        <f t="shared" ref="GK228:GL228" si="4862">GK226/GK225*100-100</f>
        <v>#DIV/0!</v>
      </c>
      <c r="GL228" s="72" t="e">
        <f t="shared" si="4862"/>
        <v>#DIV/0!</v>
      </c>
      <c r="GM228" s="26">
        <f t="shared" ref="GM228:GN228" si="4863">SUM(GM221:GM227)</f>
        <v>0</v>
      </c>
      <c r="GN228" s="27">
        <f t="shared" si="4863"/>
        <v>0</v>
      </c>
      <c r="GO228" s="27"/>
      <c r="GP228" s="27"/>
      <c r="GQ228" s="27">
        <f t="shared" ref="GQ228" si="4864">SUM(GQ221:GQ227)</f>
        <v>0</v>
      </c>
      <c r="GR228" s="28" t="e">
        <f t="shared" ref="GR228" si="4865">((GQ228+GS228)/7)/GO227</f>
        <v>#DIV/0!</v>
      </c>
      <c r="GS228" s="27">
        <f t="shared" ref="GS228" si="4866">SUM(GS221:GS227)</f>
        <v>0</v>
      </c>
      <c r="GT228" s="28" t="e">
        <f t="shared" ref="GT228" si="4867">(GS228/(GS228+GQ228))</f>
        <v>#DIV/0!</v>
      </c>
      <c r="GU228" s="27"/>
      <c r="GV228" s="27"/>
      <c r="GW228" s="29" t="e">
        <f t="shared" ref="GW228:GX228" si="4868">GW226/GW225*100-100</f>
        <v>#DIV/0!</v>
      </c>
      <c r="GX228" s="72" t="e">
        <f t="shared" si="4868"/>
        <v>#DIV/0!</v>
      </c>
      <c r="GY228" s="26">
        <f t="shared" ref="GY228:GZ228" si="4869">SUM(GY221:GY227)</f>
        <v>0</v>
      </c>
      <c r="GZ228" s="27">
        <f t="shared" si="4869"/>
        <v>0</v>
      </c>
      <c r="HA228" s="27"/>
      <c r="HB228" s="27"/>
      <c r="HC228" s="27">
        <f t="shared" ref="HC228" si="4870">SUM(HC221:HC227)</f>
        <v>0</v>
      </c>
      <c r="HD228" s="28" t="e">
        <f t="shared" ref="HD228" si="4871">((HC228+HE228)/7)/HA227</f>
        <v>#DIV/0!</v>
      </c>
      <c r="HE228" s="27">
        <f t="shared" ref="HE228" si="4872">SUM(HE221:HE227)</f>
        <v>0</v>
      </c>
      <c r="HF228" s="28" t="e">
        <f t="shared" ref="HF228" si="4873">(HE228/(HE228+HC228))</f>
        <v>#DIV/0!</v>
      </c>
      <c r="HG228" s="27"/>
      <c r="HH228" s="27"/>
      <c r="HI228" s="29" t="e">
        <f t="shared" ref="HI228:HJ228" si="4874">HI226/HI225*100-100</f>
        <v>#DIV/0!</v>
      </c>
      <c r="HJ228" s="72" t="e">
        <f t="shared" si="4874"/>
        <v>#DIV/0!</v>
      </c>
      <c r="HK228" s="26">
        <f t="shared" si="4744"/>
        <v>13</v>
      </c>
      <c r="HL228" s="27">
        <f t="shared" si="4745"/>
        <v>0</v>
      </c>
      <c r="HM228" s="27"/>
      <c r="HN228" s="27"/>
      <c r="HO228" s="27">
        <f t="shared" si="4748"/>
        <v>9494</v>
      </c>
      <c r="HP228" s="203">
        <f t="shared" ref="HP228" si="4875">+((HO228)/HM227)/7</f>
        <v>0.44482968654828275</v>
      </c>
      <c r="HQ228" s="62">
        <f t="shared" si="4750"/>
        <v>756</v>
      </c>
      <c r="HR228" s="52">
        <f t="shared" si="4751"/>
        <v>7.9629239519696651E-2</v>
      </c>
      <c r="HS228" s="53">
        <f t="shared" si="3708"/>
        <v>71.814285714285717</v>
      </c>
      <c r="HT228" s="54">
        <f t="shared" si="3709"/>
        <v>8401</v>
      </c>
      <c r="HU228" s="53">
        <f t="shared" si="3710"/>
        <v>88.467280629635169</v>
      </c>
      <c r="HV228" s="63" t="e">
        <f t="shared" ref="HV228:HW228" si="4876">HV226/HV225*100-100</f>
        <v>#DIV/0!</v>
      </c>
      <c r="HW228" s="72">
        <f t="shared" si="4876"/>
        <v>6.3434773577066892</v>
      </c>
    </row>
    <row r="229" spans="1:231" ht="19.5" thickBot="1" x14ac:dyDescent="0.3">
      <c r="A229" s="56"/>
      <c r="B229" s="81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5">
        <f t="shared" ref="HK229:HL229" si="4877">HK228/HM218</f>
        <v>4.245591116917048E-3</v>
      </c>
      <c r="HL229" s="68">
        <f t="shared" si="4877"/>
        <v>0</v>
      </c>
      <c r="HM229" s="45"/>
      <c r="HN229" s="45"/>
      <c r="HO229" s="45"/>
      <c r="HP229" s="207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210">
        <v>50</v>
      </c>
      <c r="B230" s="73">
        <f t="shared" ref="B230" si="4878">B227+1</f>
        <v>44680</v>
      </c>
      <c r="C230" s="33">
        <v>1</v>
      </c>
      <c r="D230" s="34"/>
      <c r="E230" s="34">
        <f t="shared" ref="E230:F230" si="4879">E227-C230</f>
        <v>582</v>
      </c>
      <c r="F230" s="34">
        <f t="shared" si="4879"/>
        <v>44</v>
      </c>
      <c r="G230" s="34">
        <v>302</v>
      </c>
      <c r="H230" s="35">
        <f t="shared" ref="H230:H236" si="4880">((G230+I230)/E230)</f>
        <v>0.53951890034364258</v>
      </c>
      <c r="I230" s="34">
        <v>12</v>
      </c>
      <c r="J230" s="35">
        <f t="shared" ref="J230:J236" si="4881">I230/(G230+I230)</f>
        <v>3.8216560509554139E-2</v>
      </c>
      <c r="K230" s="36"/>
      <c r="L230" s="34"/>
      <c r="M230" s="34"/>
      <c r="N230" s="37"/>
      <c r="O230" s="33"/>
      <c r="P230" s="34"/>
      <c r="Q230" s="34">
        <f t="shared" ref="Q230" si="4882">Q227-O230</f>
        <v>535</v>
      </c>
      <c r="R230" s="34">
        <f t="shared" ref="R230" si="4883">R227-P230</f>
        <v>41</v>
      </c>
      <c r="S230" s="34">
        <v>234</v>
      </c>
      <c r="T230" s="35">
        <f t="shared" ref="T230:T236" si="4884">((S230+U230)/Q230)</f>
        <v>0.46542056074766353</v>
      </c>
      <c r="U230" s="34">
        <v>15</v>
      </c>
      <c r="V230" s="35">
        <f t="shared" ref="V230:V236" si="4885">U230/(S230+U230)</f>
        <v>6.0240963855421686E-2</v>
      </c>
      <c r="W230" s="36"/>
      <c r="X230" s="34"/>
      <c r="Y230" s="34"/>
      <c r="Z230" s="37"/>
      <c r="AA230" s="33"/>
      <c r="AB230" s="34"/>
      <c r="AC230" s="34">
        <f t="shared" ref="AC230" si="4886">AC227-AA230</f>
        <v>553</v>
      </c>
      <c r="AD230" s="34">
        <f t="shared" ref="AD230" si="4887">AD227-AB230</f>
        <v>43</v>
      </c>
      <c r="AE230" s="34">
        <v>229</v>
      </c>
      <c r="AF230" s="35">
        <f t="shared" ref="AF230:AF236" si="4888">((AE230+AG230)/AC230)</f>
        <v>0.46292947558770342</v>
      </c>
      <c r="AG230" s="34">
        <v>27</v>
      </c>
      <c r="AH230" s="35">
        <f t="shared" ref="AH230:AH236" si="4889">AG230/(AE230+AG230)</f>
        <v>0.10546875</v>
      </c>
      <c r="AI230" s="36"/>
      <c r="AJ230" s="34"/>
      <c r="AK230" s="34"/>
      <c r="AL230" s="37"/>
      <c r="AM230" s="33">
        <v>1</v>
      </c>
      <c r="AN230" s="34"/>
      <c r="AO230" s="34">
        <f t="shared" ref="AO230" si="4890">AO227-AM230</f>
        <v>172</v>
      </c>
      <c r="AP230" s="34">
        <f t="shared" ref="AP230" si="4891">AP227-AN230</f>
        <v>14</v>
      </c>
      <c r="AQ230" s="34">
        <v>72</v>
      </c>
      <c r="AR230" s="35">
        <f t="shared" ref="AR230:AR236" si="4892">((AQ230+AS230)/AO230)</f>
        <v>0.43604651162790697</v>
      </c>
      <c r="AS230" s="34">
        <v>3</v>
      </c>
      <c r="AT230" s="35">
        <f t="shared" ref="AT230:AT236" si="4893">AS230/(AQ230+AS230)</f>
        <v>0.04</v>
      </c>
      <c r="AU230" s="36"/>
      <c r="AV230" s="34"/>
      <c r="AW230" s="34"/>
      <c r="AX230" s="37"/>
      <c r="AY230" s="33"/>
      <c r="AZ230" s="34"/>
      <c r="BA230" s="34">
        <f t="shared" ref="BA230" si="4894">BA227-AY230</f>
        <v>606</v>
      </c>
      <c r="BB230" s="34">
        <f t="shared" ref="BB230" si="4895">BB227-AZ230</f>
        <v>46</v>
      </c>
      <c r="BC230" s="34">
        <v>239</v>
      </c>
      <c r="BD230" s="35">
        <f t="shared" ref="BD230:BD236" si="4896">((BC230+BE230)/BA230)</f>
        <v>0.41089108910891087</v>
      </c>
      <c r="BE230" s="34">
        <v>10</v>
      </c>
      <c r="BF230" s="35">
        <f t="shared" ref="BF230:BF236" si="4897">BE230/(BC230+BE230)</f>
        <v>4.0160642570281124E-2</v>
      </c>
      <c r="BG230" s="36"/>
      <c r="BH230" s="34"/>
      <c r="BI230" s="34"/>
      <c r="BJ230" s="37"/>
      <c r="BK230" s="33">
        <v>1</v>
      </c>
      <c r="BL230" s="34"/>
      <c r="BM230" s="34">
        <f t="shared" ref="BM230" si="4898">BM227-BK230</f>
        <v>598</v>
      </c>
      <c r="BN230" s="34">
        <f t="shared" ref="BN230" si="4899">BN227-BL230</f>
        <v>46</v>
      </c>
      <c r="BO230" s="34">
        <v>191</v>
      </c>
      <c r="BP230" s="35">
        <f t="shared" ref="BP230:BP236" si="4900">((BO230+BQ230)/BM230)</f>
        <v>0.36454849498327757</v>
      </c>
      <c r="BQ230" s="34">
        <v>27</v>
      </c>
      <c r="BR230" s="35">
        <f t="shared" ref="BR230:BR236" si="4901">BQ230/(BO230+BQ230)</f>
        <v>0.12385321100917432</v>
      </c>
      <c r="BS230" s="36"/>
      <c r="BT230" s="34"/>
      <c r="BU230" s="34"/>
      <c r="BV230" s="37"/>
      <c r="BW230" s="33"/>
      <c r="BX230" s="34"/>
      <c r="BY230" s="34">
        <f t="shared" ref="BY230:BZ230" si="4902">BY227-BW230</f>
        <v>0</v>
      </c>
      <c r="BZ230" s="34">
        <f t="shared" si="4902"/>
        <v>0</v>
      </c>
      <c r="CA230" s="34"/>
      <c r="CB230" s="35" t="e">
        <f t="shared" ref="CB230:CB236" si="4903">((CA230+CC230)/BY230)</f>
        <v>#DIV/0!</v>
      </c>
      <c r="CC230" s="34"/>
      <c r="CD230" s="35" t="e">
        <f t="shared" ref="CD230:CD236" si="4904">CC230/(CA230+CC230)</f>
        <v>#DIV/0!</v>
      </c>
      <c r="CE230" s="36"/>
      <c r="CF230" s="34"/>
      <c r="CG230" s="34"/>
      <c r="CH230" s="37"/>
      <c r="CI230" s="33"/>
      <c r="CJ230" s="34"/>
      <c r="CK230" s="34">
        <f t="shared" ref="CK230:CL230" si="4905">CK227-CI230</f>
        <v>0</v>
      </c>
      <c r="CL230" s="34">
        <f t="shared" si="4905"/>
        <v>0</v>
      </c>
      <c r="CM230" s="34"/>
      <c r="CN230" s="35" t="e">
        <f t="shared" ref="CN230:CN236" si="4906">((CM230+CO230)/CK230)</f>
        <v>#DIV/0!</v>
      </c>
      <c r="CO230" s="34"/>
      <c r="CP230" s="35" t="e">
        <f t="shared" ref="CP230:CP236" si="4907">CO230/(CM230+CO230)</f>
        <v>#DIV/0!</v>
      </c>
      <c r="CQ230" s="36"/>
      <c r="CR230" s="34"/>
      <c r="CS230" s="34"/>
      <c r="CT230" s="37"/>
      <c r="CU230" s="33"/>
      <c r="CV230" s="34"/>
      <c r="CW230" s="34">
        <f t="shared" ref="CW230:CX230" si="4908">CW227-CU230</f>
        <v>0</v>
      </c>
      <c r="CX230" s="34">
        <f t="shared" si="4908"/>
        <v>0</v>
      </c>
      <c r="CY230" s="34"/>
      <c r="CZ230" s="35" t="e">
        <f t="shared" ref="CZ230:CZ236" si="4909">((CY230+DA230)/CW230)</f>
        <v>#DIV/0!</v>
      </c>
      <c r="DA230" s="34"/>
      <c r="DB230" s="35" t="e">
        <f t="shared" ref="DB230:DB236" si="4910">DA230/(CY230+DA230)</f>
        <v>#DIV/0!</v>
      </c>
      <c r="DC230" s="36"/>
      <c r="DD230" s="34"/>
      <c r="DE230" s="34"/>
      <c r="DF230" s="37"/>
      <c r="DG230" s="33"/>
      <c r="DH230" s="34"/>
      <c r="DI230" s="34">
        <f t="shared" ref="DI230:DJ230" si="4911">DI227-DG230</f>
        <v>0</v>
      </c>
      <c r="DJ230" s="34">
        <f t="shared" si="4911"/>
        <v>0</v>
      </c>
      <c r="DK230" s="34"/>
      <c r="DL230" s="35" t="e">
        <f t="shared" ref="DL230:DL236" si="4912">((DK230+DM230)/DI230)</f>
        <v>#DIV/0!</v>
      </c>
      <c r="DM230" s="34"/>
      <c r="DN230" s="35" t="e">
        <f t="shared" ref="DN230:DN236" si="4913">DM230/(DK230+DM230)</f>
        <v>#DIV/0!</v>
      </c>
      <c r="DO230" s="36"/>
      <c r="DP230" s="34"/>
      <c r="DQ230" s="34"/>
      <c r="DR230" s="37"/>
      <c r="DS230" s="33"/>
      <c r="DT230" s="34"/>
      <c r="DU230" s="34">
        <f t="shared" ref="DU230:DV230" si="4914">DU227-DS230</f>
        <v>0</v>
      </c>
      <c r="DV230" s="34">
        <f t="shared" si="4914"/>
        <v>0</v>
      </c>
      <c r="DW230" s="34"/>
      <c r="DX230" s="35" t="e">
        <f t="shared" ref="DX230:DX236" si="4915">((DW230+DY230)/DU230)</f>
        <v>#DIV/0!</v>
      </c>
      <c r="DY230" s="34"/>
      <c r="DZ230" s="35" t="e">
        <f t="shared" ref="DZ230:DZ236" si="4916">DY230/(DW230+DY230)</f>
        <v>#DIV/0!</v>
      </c>
      <c r="EA230" s="36"/>
      <c r="EB230" s="34"/>
      <c r="EC230" s="34"/>
      <c r="ED230" s="37"/>
      <c r="EE230" s="33"/>
      <c r="EF230" s="34"/>
      <c r="EG230" s="34">
        <f t="shared" ref="EG230:EH230" si="4917">EG227-EE230</f>
        <v>0</v>
      </c>
      <c r="EH230" s="34">
        <f t="shared" si="4917"/>
        <v>0</v>
      </c>
      <c r="EI230" s="34"/>
      <c r="EJ230" s="35" t="e">
        <f t="shared" ref="EJ230:EJ236" si="4918">((EI230+EK230)/EG230)</f>
        <v>#DIV/0!</v>
      </c>
      <c r="EK230" s="34"/>
      <c r="EL230" s="35" t="e">
        <f t="shared" ref="EL230:EL236" si="4919">EK230/(EI230+EK230)</f>
        <v>#DIV/0!</v>
      </c>
      <c r="EM230" s="36"/>
      <c r="EN230" s="34"/>
      <c r="EO230" s="34"/>
      <c r="EP230" s="37"/>
      <c r="EQ230" s="33"/>
      <c r="ER230" s="34"/>
      <c r="ES230" s="34">
        <f t="shared" ref="ES230:ET230" si="4920">ES227-EQ230</f>
        <v>0</v>
      </c>
      <c r="ET230" s="34">
        <f t="shared" si="4920"/>
        <v>0</v>
      </c>
      <c r="EU230" s="34"/>
      <c r="EV230" s="35" t="e">
        <f t="shared" ref="EV230:EV236" si="4921">((EU230+EW230)/ES230)</f>
        <v>#DIV/0!</v>
      </c>
      <c r="EW230" s="34"/>
      <c r="EX230" s="35" t="e">
        <f t="shared" ref="EX230:EX236" si="4922">EW230/(EU230+EW230)</f>
        <v>#DIV/0!</v>
      </c>
      <c r="EY230" s="36"/>
      <c r="EZ230" s="34"/>
      <c r="FA230" s="34"/>
      <c r="FB230" s="37"/>
      <c r="FC230" s="33"/>
      <c r="FD230" s="34"/>
      <c r="FE230" s="34">
        <f t="shared" ref="FE230:FF230" si="4923">FE227-FC230</f>
        <v>0</v>
      </c>
      <c r="FF230" s="34">
        <f t="shared" si="4923"/>
        <v>0</v>
      </c>
      <c r="FG230" s="34"/>
      <c r="FH230" s="35" t="e">
        <f t="shared" ref="FH230:FH236" si="4924">((FG230+FI230)/FE230)</f>
        <v>#DIV/0!</v>
      </c>
      <c r="FI230" s="34"/>
      <c r="FJ230" s="35" t="e">
        <f t="shared" ref="FJ230:FJ236" si="4925">FI230/(FG230+FI230)</f>
        <v>#DIV/0!</v>
      </c>
      <c r="FK230" s="36"/>
      <c r="FL230" s="34"/>
      <c r="FM230" s="34"/>
      <c r="FN230" s="37"/>
      <c r="FO230" s="33"/>
      <c r="FP230" s="34"/>
      <c r="FQ230" s="34">
        <f t="shared" ref="FQ230:FR230" si="4926">FQ227-FO230</f>
        <v>0</v>
      </c>
      <c r="FR230" s="34">
        <f t="shared" si="4926"/>
        <v>0</v>
      </c>
      <c r="FS230" s="34"/>
      <c r="FT230" s="35" t="e">
        <f t="shared" ref="FT230:FT236" si="4927">((FS230+FU230)/FQ230)</f>
        <v>#DIV/0!</v>
      </c>
      <c r="FU230" s="34"/>
      <c r="FV230" s="35" t="e">
        <f t="shared" ref="FV230:FV236" si="4928">FU230/(FS230+FU230)</f>
        <v>#DIV/0!</v>
      </c>
      <c r="FW230" s="36"/>
      <c r="FX230" s="34"/>
      <c r="FY230" s="34"/>
      <c r="FZ230" s="37"/>
      <c r="GA230" s="33"/>
      <c r="GB230" s="34"/>
      <c r="GC230" s="34">
        <f t="shared" ref="GC230:GD230" si="4929">GC227-GA230</f>
        <v>0</v>
      </c>
      <c r="GD230" s="34">
        <f t="shared" si="4929"/>
        <v>0</v>
      </c>
      <c r="GE230" s="34"/>
      <c r="GF230" s="35" t="e">
        <f t="shared" ref="GF230:GF236" si="4930">((GE230+GG230)/GC230)</f>
        <v>#DIV/0!</v>
      </c>
      <c r="GG230" s="34"/>
      <c r="GH230" s="35" t="e">
        <f t="shared" ref="GH230:GH236" si="4931">GG230/(GE230+GG230)</f>
        <v>#DIV/0!</v>
      </c>
      <c r="GI230" s="36"/>
      <c r="GJ230" s="34"/>
      <c r="GK230" s="34"/>
      <c r="GL230" s="37"/>
      <c r="GM230" s="33"/>
      <c r="GN230" s="34"/>
      <c r="GO230" s="34">
        <f t="shared" ref="GO230:GP230" si="4932">GO227-GM230</f>
        <v>0</v>
      </c>
      <c r="GP230" s="34">
        <f t="shared" si="4932"/>
        <v>0</v>
      </c>
      <c r="GQ230" s="34"/>
      <c r="GR230" s="35" t="e">
        <f t="shared" ref="GR230:GR236" si="4933">((GQ230+GS230)/GO230)</f>
        <v>#DIV/0!</v>
      </c>
      <c r="GS230" s="34"/>
      <c r="GT230" s="35" t="e">
        <f t="shared" ref="GT230:GT236" si="4934">GS230/(GQ230+GS230)</f>
        <v>#DIV/0!</v>
      </c>
      <c r="GU230" s="36"/>
      <c r="GV230" s="34"/>
      <c r="GW230" s="34"/>
      <c r="GX230" s="37"/>
      <c r="GY230" s="33"/>
      <c r="GZ230" s="34"/>
      <c r="HA230" s="34">
        <f t="shared" ref="HA230:HB230" si="4935">HA227-GY230</f>
        <v>0</v>
      </c>
      <c r="HB230" s="34">
        <f t="shared" si="4935"/>
        <v>0</v>
      </c>
      <c r="HC230" s="34"/>
      <c r="HD230" s="35" t="e">
        <f t="shared" ref="HD230:HD236" si="4936">((HC230+HE230)/HA230)</f>
        <v>#DIV/0!</v>
      </c>
      <c r="HE230" s="34"/>
      <c r="HF230" s="35" t="e">
        <f t="shared" ref="HF230:HF236" si="4937">HE230/(HC230+HE230)</f>
        <v>#DIV/0!</v>
      </c>
      <c r="HG230" s="36"/>
      <c r="HH230" s="34"/>
      <c r="HI230" s="34"/>
      <c r="HJ230" s="37"/>
      <c r="HK230" s="33">
        <f t="shared" ref="HK230:HK237" si="4938">+C230+O230+AA230+AM230+AY230+BK230+BW230+CI230+CU230+DG230+DS230+EE230+EQ230+FC230+FO230+GA230+GM230+GY230</f>
        <v>3</v>
      </c>
      <c r="HL230" s="34">
        <f t="shared" ref="HL230:HL237" si="4939">+D230+P230+AB230+AN230+AZ230+BL230+BX230+CJ230+CV230+DH230+DT230+EF230+ER230+FD230+FP230+GB230+GN230+GZ230</f>
        <v>0</v>
      </c>
      <c r="HM230" s="34">
        <f t="shared" ref="HM230:HM236" si="4940">+E230+Q230+AC230+AO230+BA230+BM230+BY230+CK230+CW230+DI230+DU230+EG230+ES230+FE230+FQ230+GC230+GO230+HA230</f>
        <v>3046</v>
      </c>
      <c r="HN230" s="34">
        <f t="shared" ref="HN230:HN236" si="4941">+F230+R230+AD230+AP230+BB230+BN230+BZ230+CL230+CX230+DJ230+DV230+EH230+ET230+FF230+FR230+GD230+GP230+HB230</f>
        <v>234</v>
      </c>
      <c r="HO230" s="34">
        <f t="shared" ref="HO230:HO237" si="4942">+G230+S230+AE230+AQ230+BC230+BO230+CA230+CM230+CY230+DK230+DW230+EI230+EU230+FG230+FS230+GE230+GQ230+HC230+I230+U230+AG230+AS230+BE230+BQ230+CC230+CO230+DA230+DM230+DY230+EK230+EW230+FI230+FU230+GG230+GS230+HE230</f>
        <v>1361</v>
      </c>
      <c r="HP230" s="201">
        <f t="shared" ref="HP230:HP236" si="4943">+(HO230)/HM230</f>
        <v>0.44681549573210766</v>
      </c>
      <c r="HQ230" s="48">
        <f t="shared" ref="HQ230:HQ237" si="4944">+I230+U230+AG230+AS230+BE230+BQ230+CC230+CO230+DA230+DM230+DY230+EK230+EW230+FI230+FU230+GG230+GS230+HE230</f>
        <v>94</v>
      </c>
      <c r="HR230" s="35">
        <f t="shared" ref="HR230:HR237" si="4945">+(HQ230/(HO230))</f>
        <v>6.906686260102865E-2</v>
      </c>
      <c r="HS230" s="49">
        <v>70.8</v>
      </c>
      <c r="HT230" s="50">
        <v>1215</v>
      </c>
      <c r="HU230" s="49">
        <f t="shared" ref="HU230:HU236" si="4946">+HT230/HO230*100</f>
        <v>89.272593681116831</v>
      </c>
      <c r="HV230" s="48"/>
      <c r="HW230" s="37"/>
    </row>
    <row r="231" spans="1:231" ht="18.75" x14ac:dyDescent="0.25">
      <c r="A231" s="211"/>
      <c r="B231" s="41">
        <f t="shared" si="4582"/>
        <v>44681</v>
      </c>
      <c r="C231" s="10"/>
      <c r="D231" s="11"/>
      <c r="E231" s="74">
        <f t="shared" ref="E231:E236" si="4947">E230-C231</f>
        <v>582</v>
      </c>
      <c r="F231" s="74">
        <f t="shared" ref="F231:F236" si="4948">F230-D231</f>
        <v>44</v>
      </c>
      <c r="G231" s="11">
        <v>255</v>
      </c>
      <c r="H231" s="12">
        <f t="shared" si="4880"/>
        <v>0.45532646048109965</v>
      </c>
      <c r="I231" s="11">
        <v>10</v>
      </c>
      <c r="J231" s="12">
        <f t="shared" si="4881"/>
        <v>3.7735849056603772E-2</v>
      </c>
      <c r="K231" s="13"/>
      <c r="L231" s="11"/>
      <c r="M231" s="11"/>
      <c r="N231" s="14"/>
      <c r="O231" s="10"/>
      <c r="P231" s="11"/>
      <c r="Q231" s="74">
        <f t="shared" ref="Q231:Q236" si="4949">Q230-O231</f>
        <v>535</v>
      </c>
      <c r="R231" s="74">
        <f t="shared" ref="R231:R236" si="4950">R230-P231</f>
        <v>41</v>
      </c>
      <c r="S231" s="11">
        <v>221</v>
      </c>
      <c r="T231" s="12">
        <f t="shared" si="4884"/>
        <v>0.44485981308411215</v>
      </c>
      <c r="U231" s="11">
        <v>17</v>
      </c>
      <c r="V231" s="12">
        <f t="shared" si="4885"/>
        <v>7.1428571428571425E-2</v>
      </c>
      <c r="W231" s="13"/>
      <c r="X231" s="11"/>
      <c r="Y231" s="11"/>
      <c r="Z231" s="14"/>
      <c r="AA231" s="10"/>
      <c r="AB231" s="11"/>
      <c r="AC231" s="74">
        <f t="shared" ref="AC231:AC236" si="4951">AC230-AA231</f>
        <v>553</v>
      </c>
      <c r="AD231" s="74">
        <f t="shared" ref="AD231:AD236" si="4952">AD230-AB231</f>
        <v>43</v>
      </c>
      <c r="AE231" s="11">
        <v>163</v>
      </c>
      <c r="AF231" s="12">
        <f t="shared" si="4888"/>
        <v>0.3309222423146474</v>
      </c>
      <c r="AG231" s="11">
        <v>20</v>
      </c>
      <c r="AH231" s="12">
        <f t="shared" si="4889"/>
        <v>0.10928961748633879</v>
      </c>
      <c r="AI231" s="13"/>
      <c r="AJ231" s="11"/>
      <c r="AK231" s="11"/>
      <c r="AL231" s="14"/>
      <c r="AM231" s="10">
        <v>1</v>
      </c>
      <c r="AN231" s="11"/>
      <c r="AO231" s="74">
        <f t="shared" ref="AO231:AO236" si="4953">AO230-AM231</f>
        <v>171</v>
      </c>
      <c r="AP231" s="74">
        <f t="shared" ref="AP231:AP236" si="4954">AP230-AN231</f>
        <v>14</v>
      </c>
      <c r="AQ231" s="11">
        <v>77</v>
      </c>
      <c r="AR231" s="12">
        <f t="shared" si="4892"/>
        <v>0.47953216374269003</v>
      </c>
      <c r="AS231" s="11">
        <v>5</v>
      </c>
      <c r="AT231" s="12">
        <f t="shared" si="4893"/>
        <v>6.097560975609756E-2</v>
      </c>
      <c r="AU231" s="13"/>
      <c r="AV231" s="11"/>
      <c r="AW231" s="11"/>
      <c r="AX231" s="14"/>
      <c r="AY231" s="10"/>
      <c r="AZ231" s="11"/>
      <c r="BA231" s="74">
        <f t="shared" ref="BA231:BA236" si="4955">BA230-AY231</f>
        <v>606</v>
      </c>
      <c r="BB231" s="74">
        <f t="shared" ref="BB231:BB236" si="4956">BB230-AZ231</f>
        <v>46</v>
      </c>
      <c r="BC231" s="11">
        <v>185</v>
      </c>
      <c r="BD231" s="12">
        <f t="shared" si="4896"/>
        <v>0.34323432343234322</v>
      </c>
      <c r="BE231" s="11">
        <v>23</v>
      </c>
      <c r="BF231" s="12">
        <f t="shared" si="4897"/>
        <v>0.11057692307692307</v>
      </c>
      <c r="BG231" s="13"/>
      <c r="BH231" s="11"/>
      <c r="BI231" s="11"/>
      <c r="BJ231" s="14"/>
      <c r="BK231" s="10">
        <v>1</v>
      </c>
      <c r="BL231" s="11"/>
      <c r="BM231" s="74">
        <f t="shared" ref="BM231:BM236" si="4957">BM230-BK231</f>
        <v>597</v>
      </c>
      <c r="BN231" s="74">
        <f t="shared" ref="BN231:BN236" si="4958">BN230-BL231</f>
        <v>46</v>
      </c>
      <c r="BO231" s="11">
        <v>183</v>
      </c>
      <c r="BP231" s="12">
        <f t="shared" si="4900"/>
        <v>0.33333333333333331</v>
      </c>
      <c r="BQ231" s="11">
        <v>16</v>
      </c>
      <c r="BR231" s="12">
        <f t="shared" si="4901"/>
        <v>8.0402010050251257E-2</v>
      </c>
      <c r="BS231" s="13"/>
      <c r="BT231" s="11"/>
      <c r="BU231" s="11"/>
      <c r="BV231" s="14"/>
      <c r="BW231" s="10"/>
      <c r="BX231" s="11"/>
      <c r="BY231" s="74">
        <f t="shared" ref="BY231:BZ236" si="4959">BY230-BW231</f>
        <v>0</v>
      </c>
      <c r="BZ231" s="74">
        <f t="shared" si="4959"/>
        <v>0</v>
      </c>
      <c r="CA231" s="11"/>
      <c r="CB231" s="12" t="e">
        <f t="shared" si="4903"/>
        <v>#DIV/0!</v>
      </c>
      <c r="CC231" s="11"/>
      <c r="CD231" s="12" t="e">
        <f t="shared" si="4904"/>
        <v>#DIV/0!</v>
      </c>
      <c r="CE231" s="13"/>
      <c r="CF231" s="11"/>
      <c r="CG231" s="11"/>
      <c r="CH231" s="14"/>
      <c r="CI231" s="10"/>
      <c r="CJ231" s="11"/>
      <c r="CK231" s="74">
        <f t="shared" ref="CK231:CL236" si="4960">CK230-CI231</f>
        <v>0</v>
      </c>
      <c r="CL231" s="74">
        <f t="shared" si="4960"/>
        <v>0</v>
      </c>
      <c r="CM231" s="11"/>
      <c r="CN231" s="12" t="e">
        <f t="shared" si="4906"/>
        <v>#DIV/0!</v>
      </c>
      <c r="CO231" s="11"/>
      <c r="CP231" s="12" t="e">
        <f t="shared" si="4907"/>
        <v>#DIV/0!</v>
      </c>
      <c r="CQ231" s="13"/>
      <c r="CR231" s="11"/>
      <c r="CS231" s="11"/>
      <c r="CT231" s="14"/>
      <c r="CU231" s="10"/>
      <c r="CV231" s="11"/>
      <c r="CW231" s="74">
        <f t="shared" ref="CW231:CX236" si="4961">CW230-CU231</f>
        <v>0</v>
      </c>
      <c r="CX231" s="74">
        <f t="shared" si="4961"/>
        <v>0</v>
      </c>
      <c r="CY231" s="11"/>
      <c r="CZ231" s="12" t="e">
        <f t="shared" si="4909"/>
        <v>#DIV/0!</v>
      </c>
      <c r="DA231" s="11"/>
      <c r="DB231" s="12" t="e">
        <f t="shared" si="4910"/>
        <v>#DIV/0!</v>
      </c>
      <c r="DC231" s="13"/>
      <c r="DD231" s="11"/>
      <c r="DE231" s="11"/>
      <c r="DF231" s="14"/>
      <c r="DG231" s="10"/>
      <c r="DH231" s="11"/>
      <c r="DI231" s="74">
        <f t="shared" ref="DI231:DJ236" si="4962">DI230-DG231</f>
        <v>0</v>
      </c>
      <c r="DJ231" s="74">
        <f t="shared" si="4962"/>
        <v>0</v>
      </c>
      <c r="DK231" s="11"/>
      <c r="DL231" s="12" t="e">
        <f t="shared" si="4912"/>
        <v>#DIV/0!</v>
      </c>
      <c r="DM231" s="11"/>
      <c r="DN231" s="12" t="e">
        <f t="shared" si="4913"/>
        <v>#DIV/0!</v>
      </c>
      <c r="DO231" s="13"/>
      <c r="DP231" s="11"/>
      <c r="DQ231" s="11"/>
      <c r="DR231" s="14"/>
      <c r="DS231" s="10"/>
      <c r="DT231" s="11"/>
      <c r="DU231" s="74">
        <f t="shared" ref="DU231:DV236" si="4963">DU230-DS231</f>
        <v>0</v>
      </c>
      <c r="DV231" s="74">
        <f t="shared" si="4963"/>
        <v>0</v>
      </c>
      <c r="DW231" s="11"/>
      <c r="DX231" s="12" t="e">
        <f t="shared" si="4915"/>
        <v>#DIV/0!</v>
      </c>
      <c r="DY231" s="11"/>
      <c r="DZ231" s="12" t="e">
        <f t="shared" si="4916"/>
        <v>#DIV/0!</v>
      </c>
      <c r="EA231" s="13"/>
      <c r="EB231" s="11"/>
      <c r="EC231" s="11"/>
      <c r="ED231" s="14"/>
      <c r="EE231" s="10"/>
      <c r="EF231" s="11"/>
      <c r="EG231" s="74">
        <f t="shared" ref="EG231:EH236" si="4964">EG230-EE231</f>
        <v>0</v>
      </c>
      <c r="EH231" s="74">
        <f t="shared" si="4964"/>
        <v>0</v>
      </c>
      <c r="EI231" s="11"/>
      <c r="EJ231" s="12" t="e">
        <f t="shared" si="4918"/>
        <v>#DIV/0!</v>
      </c>
      <c r="EK231" s="11"/>
      <c r="EL231" s="12" t="e">
        <f t="shared" si="4919"/>
        <v>#DIV/0!</v>
      </c>
      <c r="EM231" s="13"/>
      <c r="EN231" s="11"/>
      <c r="EO231" s="11"/>
      <c r="EP231" s="14"/>
      <c r="EQ231" s="10"/>
      <c r="ER231" s="11"/>
      <c r="ES231" s="74">
        <f t="shared" ref="ES231:ET236" si="4965">ES230-EQ231</f>
        <v>0</v>
      </c>
      <c r="ET231" s="74">
        <f t="shared" si="4965"/>
        <v>0</v>
      </c>
      <c r="EU231" s="11"/>
      <c r="EV231" s="12" t="e">
        <f t="shared" si="4921"/>
        <v>#DIV/0!</v>
      </c>
      <c r="EW231" s="11"/>
      <c r="EX231" s="12" t="e">
        <f t="shared" si="4922"/>
        <v>#DIV/0!</v>
      </c>
      <c r="EY231" s="13"/>
      <c r="EZ231" s="11"/>
      <c r="FA231" s="11"/>
      <c r="FB231" s="14"/>
      <c r="FC231" s="10"/>
      <c r="FD231" s="11"/>
      <c r="FE231" s="74">
        <f t="shared" ref="FE231:FF236" si="4966">FE230-FC231</f>
        <v>0</v>
      </c>
      <c r="FF231" s="74">
        <f t="shared" si="4966"/>
        <v>0</v>
      </c>
      <c r="FG231" s="11"/>
      <c r="FH231" s="12" t="e">
        <f t="shared" si="4924"/>
        <v>#DIV/0!</v>
      </c>
      <c r="FI231" s="11"/>
      <c r="FJ231" s="12" t="e">
        <f t="shared" si="4925"/>
        <v>#DIV/0!</v>
      </c>
      <c r="FK231" s="13"/>
      <c r="FL231" s="11"/>
      <c r="FM231" s="11"/>
      <c r="FN231" s="14"/>
      <c r="FO231" s="10"/>
      <c r="FP231" s="11"/>
      <c r="FQ231" s="74">
        <f t="shared" ref="FQ231:FR236" si="4967">FQ230-FO231</f>
        <v>0</v>
      </c>
      <c r="FR231" s="74">
        <f t="shared" si="4967"/>
        <v>0</v>
      </c>
      <c r="FS231" s="11"/>
      <c r="FT231" s="12" t="e">
        <f t="shared" si="4927"/>
        <v>#DIV/0!</v>
      </c>
      <c r="FU231" s="11"/>
      <c r="FV231" s="12" t="e">
        <f t="shared" si="4928"/>
        <v>#DIV/0!</v>
      </c>
      <c r="FW231" s="13"/>
      <c r="FX231" s="11"/>
      <c r="FY231" s="11"/>
      <c r="FZ231" s="14"/>
      <c r="GA231" s="10"/>
      <c r="GB231" s="11"/>
      <c r="GC231" s="74">
        <f t="shared" ref="GC231:GD236" si="4968">GC230-GA231</f>
        <v>0</v>
      </c>
      <c r="GD231" s="74">
        <f t="shared" si="4968"/>
        <v>0</v>
      </c>
      <c r="GE231" s="11"/>
      <c r="GF231" s="12" t="e">
        <f t="shared" si="4930"/>
        <v>#DIV/0!</v>
      </c>
      <c r="GG231" s="11"/>
      <c r="GH231" s="12" t="e">
        <f t="shared" si="4931"/>
        <v>#DIV/0!</v>
      </c>
      <c r="GI231" s="13"/>
      <c r="GJ231" s="11"/>
      <c r="GK231" s="11"/>
      <c r="GL231" s="14"/>
      <c r="GM231" s="10"/>
      <c r="GN231" s="11"/>
      <c r="GO231" s="74">
        <f t="shared" ref="GO231:GP236" si="4969">GO230-GM231</f>
        <v>0</v>
      </c>
      <c r="GP231" s="74">
        <f t="shared" si="4969"/>
        <v>0</v>
      </c>
      <c r="GQ231" s="11"/>
      <c r="GR231" s="12" t="e">
        <f t="shared" si="4933"/>
        <v>#DIV/0!</v>
      </c>
      <c r="GS231" s="11"/>
      <c r="GT231" s="12" t="e">
        <f t="shared" si="4934"/>
        <v>#DIV/0!</v>
      </c>
      <c r="GU231" s="13"/>
      <c r="GV231" s="11"/>
      <c r="GW231" s="11"/>
      <c r="GX231" s="14"/>
      <c r="GY231" s="10"/>
      <c r="GZ231" s="11"/>
      <c r="HA231" s="74">
        <f t="shared" ref="HA231:HB236" si="4970">HA230-GY231</f>
        <v>0</v>
      </c>
      <c r="HB231" s="74">
        <f t="shared" si="4970"/>
        <v>0</v>
      </c>
      <c r="HC231" s="11"/>
      <c r="HD231" s="12" t="e">
        <f t="shared" si="4936"/>
        <v>#DIV/0!</v>
      </c>
      <c r="HE231" s="11"/>
      <c r="HF231" s="12" t="e">
        <f t="shared" si="4937"/>
        <v>#DIV/0!</v>
      </c>
      <c r="HG231" s="13"/>
      <c r="HH231" s="11"/>
      <c r="HI231" s="11"/>
      <c r="HJ231" s="14"/>
      <c r="HK231" s="10">
        <f t="shared" si="4938"/>
        <v>2</v>
      </c>
      <c r="HL231" s="11">
        <f t="shared" si="4939"/>
        <v>0</v>
      </c>
      <c r="HM231" s="11">
        <f t="shared" si="4940"/>
        <v>3044</v>
      </c>
      <c r="HN231" s="11">
        <f t="shared" si="4941"/>
        <v>234</v>
      </c>
      <c r="HO231" s="11">
        <f>+G231+S231+AE231+AQ231+BC231+BO231+CA231+CM231+CY231+DK231+DW231+EI231+EU231+FG231+FS231+GE231+GQ231+HC231+I231+U231+AG231+AS231+BE231+BQ231+CC231+CO231+DA231+DM231+DY231+EK231+EW231+FI231+FU231+GG231+GS231+HE231</f>
        <v>1175</v>
      </c>
      <c r="HP231" s="202">
        <f t="shared" si="4943"/>
        <v>0.38600525624178711</v>
      </c>
      <c r="HQ231" s="15">
        <f t="shared" si="4944"/>
        <v>91</v>
      </c>
      <c r="HR231" s="12">
        <f t="shared" si="4945"/>
        <v>7.7446808510638301E-2</v>
      </c>
      <c r="HS231" s="16">
        <v>72.2</v>
      </c>
      <c r="HT231" s="17">
        <v>1043</v>
      </c>
      <c r="HU231" s="16">
        <f t="shared" si="4946"/>
        <v>88.765957446808514</v>
      </c>
      <c r="HV231" s="15"/>
      <c r="HW231" s="14"/>
    </row>
    <row r="232" spans="1:231" ht="18.75" x14ac:dyDescent="0.25">
      <c r="A232" s="211"/>
      <c r="B232" s="41">
        <f t="shared" si="4582"/>
        <v>44682</v>
      </c>
      <c r="C232" s="10"/>
      <c r="D232" s="11"/>
      <c r="E232" s="74">
        <f t="shared" si="4947"/>
        <v>582</v>
      </c>
      <c r="F232" s="74">
        <f t="shared" si="4948"/>
        <v>44</v>
      </c>
      <c r="G232" s="11">
        <v>287</v>
      </c>
      <c r="H232" s="12">
        <f t="shared" si="4880"/>
        <v>0.53092783505154639</v>
      </c>
      <c r="I232" s="11">
        <v>22</v>
      </c>
      <c r="J232" s="12">
        <f t="shared" si="4881"/>
        <v>7.1197411003236247E-2</v>
      </c>
      <c r="K232" s="13"/>
      <c r="L232" s="11"/>
      <c r="M232" s="11"/>
      <c r="N232" s="14"/>
      <c r="O232" s="10"/>
      <c r="P232" s="11"/>
      <c r="Q232" s="74">
        <f t="shared" si="4949"/>
        <v>535</v>
      </c>
      <c r="R232" s="74">
        <f t="shared" si="4950"/>
        <v>41</v>
      </c>
      <c r="S232" s="11">
        <v>210</v>
      </c>
      <c r="T232" s="12">
        <f t="shared" si="4884"/>
        <v>0.42990654205607476</v>
      </c>
      <c r="U232" s="11">
        <v>20</v>
      </c>
      <c r="V232" s="12">
        <f t="shared" si="4885"/>
        <v>8.6956521739130432E-2</v>
      </c>
      <c r="W232" s="13"/>
      <c r="X232" s="11"/>
      <c r="Y232" s="11"/>
      <c r="Z232" s="14"/>
      <c r="AA232" s="10"/>
      <c r="AB232" s="11"/>
      <c r="AC232" s="74">
        <f t="shared" si="4951"/>
        <v>553</v>
      </c>
      <c r="AD232" s="74">
        <f t="shared" si="4952"/>
        <v>43</v>
      </c>
      <c r="AE232" s="11">
        <v>173</v>
      </c>
      <c r="AF232" s="12">
        <f t="shared" si="4888"/>
        <v>0.3309222423146474</v>
      </c>
      <c r="AG232" s="11">
        <v>10</v>
      </c>
      <c r="AH232" s="12">
        <f t="shared" si="4889"/>
        <v>5.4644808743169397E-2</v>
      </c>
      <c r="AI232" s="13"/>
      <c r="AJ232" s="11"/>
      <c r="AK232" s="11"/>
      <c r="AL232" s="14"/>
      <c r="AM232" s="10"/>
      <c r="AN232" s="11"/>
      <c r="AO232" s="74">
        <f t="shared" si="4953"/>
        <v>171</v>
      </c>
      <c r="AP232" s="74">
        <f t="shared" si="4954"/>
        <v>14</v>
      </c>
      <c r="AQ232" s="11">
        <v>73</v>
      </c>
      <c r="AR232" s="12">
        <f t="shared" si="4892"/>
        <v>0.45029239766081869</v>
      </c>
      <c r="AS232" s="11">
        <v>4</v>
      </c>
      <c r="AT232" s="12">
        <f t="shared" si="4893"/>
        <v>5.1948051948051951E-2</v>
      </c>
      <c r="AU232" s="13"/>
      <c r="AV232" s="11"/>
      <c r="AW232" s="11"/>
      <c r="AX232" s="14"/>
      <c r="AY232" s="10"/>
      <c r="AZ232" s="11"/>
      <c r="BA232" s="74">
        <f t="shared" si="4955"/>
        <v>606</v>
      </c>
      <c r="BB232" s="74">
        <f t="shared" si="4956"/>
        <v>46</v>
      </c>
      <c r="BC232" s="11">
        <v>210</v>
      </c>
      <c r="BD232" s="12">
        <f t="shared" si="4896"/>
        <v>0.37128712871287128</v>
      </c>
      <c r="BE232" s="11">
        <v>15</v>
      </c>
      <c r="BF232" s="12">
        <f t="shared" si="4897"/>
        <v>6.6666666666666666E-2</v>
      </c>
      <c r="BG232" s="13"/>
      <c r="BH232" s="11"/>
      <c r="BI232" s="11"/>
      <c r="BJ232" s="14"/>
      <c r="BK232" s="10">
        <v>1</v>
      </c>
      <c r="BL232" s="11"/>
      <c r="BM232" s="74">
        <f t="shared" si="4957"/>
        <v>596</v>
      </c>
      <c r="BN232" s="74">
        <f t="shared" si="4958"/>
        <v>46</v>
      </c>
      <c r="BO232" s="11">
        <v>181</v>
      </c>
      <c r="BP232" s="12">
        <f t="shared" si="4900"/>
        <v>0.34395973154362414</v>
      </c>
      <c r="BQ232" s="11">
        <v>24</v>
      </c>
      <c r="BR232" s="12">
        <f t="shared" si="4901"/>
        <v>0.11707317073170732</v>
      </c>
      <c r="BS232" s="13"/>
      <c r="BT232" s="11"/>
      <c r="BU232" s="11"/>
      <c r="BV232" s="14"/>
      <c r="BW232" s="10"/>
      <c r="BX232" s="11"/>
      <c r="BY232" s="74">
        <f t="shared" si="4959"/>
        <v>0</v>
      </c>
      <c r="BZ232" s="74">
        <f t="shared" si="4959"/>
        <v>0</v>
      </c>
      <c r="CA232" s="11"/>
      <c r="CB232" s="12" t="e">
        <f t="shared" si="4903"/>
        <v>#DIV/0!</v>
      </c>
      <c r="CC232" s="11"/>
      <c r="CD232" s="12" t="e">
        <f t="shared" si="4904"/>
        <v>#DIV/0!</v>
      </c>
      <c r="CE232" s="13"/>
      <c r="CF232" s="11"/>
      <c r="CG232" s="11"/>
      <c r="CH232" s="14"/>
      <c r="CI232" s="10"/>
      <c r="CJ232" s="11"/>
      <c r="CK232" s="74">
        <f t="shared" si="4960"/>
        <v>0</v>
      </c>
      <c r="CL232" s="74">
        <f t="shared" si="4960"/>
        <v>0</v>
      </c>
      <c r="CM232" s="11"/>
      <c r="CN232" s="12" t="e">
        <f t="shared" si="4906"/>
        <v>#DIV/0!</v>
      </c>
      <c r="CO232" s="11"/>
      <c r="CP232" s="12" t="e">
        <f t="shared" si="4907"/>
        <v>#DIV/0!</v>
      </c>
      <c r="CQ232" s="13"/>
      <c r="CR232" s="11"/>
      <c r="CS232" s="11"/>
      <c r="CT232" s="14"/>
      <c r="CU232" s="10"/>
      <c r="CV232" s="11"/>
      <c r="CW232" s="74">
        <f t="shared" si="4961"/>
        <v>0</v>
      </c>
      <c r="CX232" s="74">
        <f t="shared" si="4961"/>
        <v>0</v>
      </c>
      <c r="CY232" s="11"/>
      <c r="CZ232" s="12" t="e">
        <f t="shared" si="4909"/>
        <v>#DIV/0!</v>
      </c>
      <c r="DA232" s="11"/>
      <c r="DB232" s="12" t="e">
        <f t="shared" si="4910"/>
        <v>#DIV/0!</v>
      </c>
      <c r="DC232" s="13"/>
      <c r="DD232" s="11"/>
      <c r="DE232" s="11"/>
      <c r="DF232" s="14"/>
      <c r="DG232" s="10"/>
      <c r="DH232" s="11"/>
      <c r="DI232" s="74">
        <f t="shared" si="4962"/>
        <v>0</v>
      </c>
      <c r="DJ232" s="74">
        <f t="shared" si="4962"/>
        <v>0</v>
      </c>
      <c r="DK232" s="11"/>
      <c r="DL232" s="12" t="e">
        <f t="shared" si="4912"/>
        <v>#DIV/0!</v>
      </c>
      <c r="DM232" s="11"/>
      <c r="DN232" s="12" t="e">
        <f t="shared" si="4913"/>
        <v>#DIV/0!</v>
      </c>
      <c r="DO232" s="13"/>
      <c r="DP232" s="11"/>
      <c r="DQ232" s="11"/>
      <c r="DR232" s="14"/>
      <c r="DS232" s="10"/>
      <c r="DT232" s="11"/>
      <c r="DU232" s="74">
        <f t="shared" si="4963"/>
        <v>0</v>
      </c>
      <c r="DV232" s="74">
        <f t="shared" si="4963"/>
        <v>0</v>
      </c>
      <c r="DW232" s="11"/>
      <c r="DX232" s="12" t="e">
        <f t="shared" si="4915"/>
        <v>#DIV/0!</v>
      </c>
      <c r="DY232" s="11"/>
      <c r="DZ232" s="12" t="e">
        <f t="shared" si="4916"/>
        <v>#DIV/0!</v>
      </c>
      <c r="EA232" s="13"/>
      <c r="EB232" s="11"/>
      <c r="EC232" s="11"/>
      <c r="ED232" s="14"/>
      <c r="EE232" s="10"/>
      <c r="EF232" s="11"/>
      <c r="EG232" s="74">
        <f t="shared" si="4964"/>
        <v>0</v>
      </c>
      <c r="EH232" s="74">
        <f t="shared" si="4964"/>
        <v>0</v>
      </c>
      <c r="EI232" s="11"/>
      <c r="EJ232" s="12" t="e">
        <f t="shared" si="4918"/>
        <v>#DIV/0!</v>
      </c>
      <c r="EK232" s="11"/>
      <c r="EL232" s="12" t="e">
        <f t="shared" si="4919"/>
        <v>#DIV/0!</v>
      </c>
      <c r="EM232" s="13"/>
      <c r="EN232" s="11"/>
      <c r="EO232" s="11"/>
      <c r="EP232" s="14"/>
      <c r="EQ232" s="10"/>
      <c r="ER232" s="11"/>
      <c r="ES232" s="74">
        <f t="shared" si="4965"/>
        <v>0</v>
      </c>
      <c r="ET232" s="74">
        <f t="shared" si="4965"/>
        <v>0</v>
      </c>
      <c r="EU232" s="11"/>
      <c r="EV232" s="12" t="e">
        <f t="shared" si="4921"/>
        <v>#DIV/0!</v>
      </c>
      <c r="EW232" s="11"/>
      <c r="EX232" s="12" t="e">
        <f t="shared" si="4922"/>
        <v>#DIV/0!</v>
      </c>
      <c r="EY232" s="13"/>
      <c r="EZ232" s="11"/>
      <c r="FA232" s="11"/>
      <c r="FB232" s="14"/>
      <c r="FC232" s="10"/>
      <c r="FD232" s="11"/>
      <c r="FE232" s="74">
        <f t="shared" si="4966"/>
        <v>0</v>
      </c>
      <c r="FF232" s="74">
        <f t="shared" si="4966"/>
        <v>0</v>
      </c>
      <c r="FG232" s="11"/>
      <c r="FH232" s="12" t="e">
        <f t="shared" si="4924"/>
        <v>#DIV/0!</v>
      </c>
      <c r="FI232" s="11"/>
      <c r="FJ232" s="12" t="e">
        <f t="shared" si="4925"/>
        <v>#DIV/0!</v>
      </c>
      <c r="FK232" s="13"/>
      <c r="FL232" s="11"/>
      <c r="FM232" s="11"/>
      <c r="FN232" s="14"/>
      <c r="FO232" s="10"/>
      <c r="FP232" s="11"/>
      <c r="FQ232" s="74">
        <f t="shared" si="4967"/>
        <v>0</v>
      </c>
      <c r="FR232" s="74">
        <f t="shared" si="4967"/>
        <v>0</v>
      </c>
      <c r="FS232" s="11"/>
      <c r="FT232" s="12" t="e">
        <f t="shared" si="4927"/>
        <v>#DIV/0!</v>
      </c>
      <c r="FU232" s="11"/>
      <c r="FV232" s="12" t="e">
        <f t="shared" si="4928"/>
        <v>#DIV/0!</v>
      </c>
      <c r="FW232" s="13"/>
      <c r="FX232" s="11"/>
      <c r="FY232" s="11"/>
      <c r="FZ232" s="14"/>
      <c r="GA232" s="10"/>
      <c r="GB232" s="11"/>
      <c r="GC232" s="74">
        <f t="shared" si="4968"/>
        <v>0</v>
      </c>
      <c r="GD232" s="74">
        <f t="shared" si="4968"/>
        <v>0</v>
      </c>
      <c r="GE232" s="11"/>
      <c r="GF232" s="12" t="e">
        <f t="shared" si="4930"/>
        <v>#DIV/0!</v>
      </c>
      <c r="GG232" s="11"/>
      <c r="GH232" s="12" t="e">
        <f t="shared" si="4931"/>
        <v>#DIV/0!</v>
      </c>
      <c r="GI232" s="13"/>
      <c r="GJ232" s="11"/>
      <c r="GK232" s="11"/>
      <c r="GL232" s="14"/>
      <c r="GM232" s="10"/>
      <c r="GN232" s="11"/>
      <c r="GO232" s="74">
        <f t="shared" si="4969"/>
        <v>0</v>
      </c>
      <c r="GP232" s="74">
        <f t="shared" si="4969"/>
        <v>0</v>
      </c>
      <c r="GQ232" s="11"/>
      <c r="GR232" s="12" t="e">
        <f t="shared" si="4933"/>
        <v>#DIV/0!</v>
      </c>
      <c r="GS232" s="11"/>
      <c r="GT232" s="12" t="e">
        <f t="shared" si="4934"/>
        <v>#DIV/0!</v>
      </c>
      <c r="GU232" s="13"/>
      <c r="GV232" s="11"/>
      <c r="GW232" s="11"/>
      <c r="GX232" s="14"/>
      <c r="GY232" s="10"/>
      <c r="GZ232" s="11"/>
      <c r="HA232" s="74">
        <f t="shared" si="4970"/>
        <v>0</v>
      </c>
      <c r="HB232" s="74">
        <f t="shared" si="4970"/>
        <v>0</v>
      </c>
      <c r="HC232" s="11"/>
      <c r="HD232" s="12" t="e">
        <f t="shared" si="4936"/>
        <v>#DIV/0!</v>
      </c>
      <c r="HE232" s="11"/>
      <c r="HF232" s="12" t="e">
        <f t="shared" si="4937"/>
        <v>#DIV/0!</v>
      </c>
      <c r="HG232" s="13"/>
      <c r="HH232" s="11"/>
      <c r="HI232" s="11"/>
      <c r="HJ232" s="14"/>
      <c r="HK232" s="10">
        <f t="shared" si="4938"/>
        <v>1</v>
      </c>
      <c r="HL232" s="11">
        <f t="shared" si="4939"/>
        <v>0</v>
      </c>
      <c r="HM232" s="11">
        <f t="shared" si="4940"/>
        <v>3043</v>
      </c>
      <c r="HN232" s="11">
        <f t="shared" si="4941"/>
        <v>234</v>
      </c>
      <c r="HO232" s="11">
        <f t="shared" si="4942"/>
        <v>1229</v>
      </c>
      <c r="HP232" s="202">
        <f t="shared" si="4943"/>
        <v>0.40387775221820571</v>
      </c>
      <c r="HQ232" s="15">
        <f t="shared" si="4944"/>
        <v>95</v>
      </c>
      <c r="HR232" s="12">
        <f t="shared" si="4945"/>
        <v>7.7298616761594788E-2</v>
      </c>
      <c r="HS232" s="16">
        <v>72.3</v>
      </c>
      <c r="HT232" s="17">
        <v>1099</v>
      </c>
      <c r="HU232" s="16">
        <f t="shared" si="4946"/>
        <v>89.422294548413333</v>
      </c>
      <c r="HV232" s="15"/>
      <c r="HW232" s="14"/>
    </row>
    <row r="233" spans="1:231" ht="18.75" x14ac:dyDescent="0.25">
      <c r="A233" s="211"/>
      <c r="B233" s="41">
        <f t="shared" si="4582"/>
        <v>44683</v>
      </c>
      <c r="C233" s="10"/>
      <c r="D233" s="11"/>
      <c r="E233" s="74">
        <f t="shared" si="4947"/>
        <v>582</v>
      </c>
      <c r="F233" s="74">
        <f t="shared" si="4948"/>
        <v>44</v>
      </c>
      <c r="G233" s="11">
        <v>272</v>
      </c>
      <c r="H233" s="12">
        <f t="shared" si="4880"/>
        <v>0.50171821305841924</v>
      </c>
      <c r="I233" s="11">
        <v>20</v>
      </c>
      <c r="J233" s="12">
        <f t="shared" si="4881"/>
        <v>6.8493150684931503E-2</v>
      </c>
      <c r="K233" s="11"/>
      <c r="L233" s="11"/>
      <c r="M233" s="18"/>
      <c r="N233" s="20"/>
      <c r="O233" s="10"/>
      <c r="P233" s="11"/>
      <c r="Q233" s="74">
        <f t="shared" si="4949"/>
        <v>535</v>
      </c>
      <c r="R233" s="74">
        <f t="shared" si="4950"/>
        <v>41</v>
      </c>
      <c r="S233" s="11">
        <v>224</v>
      </c>
      <c r="T233" s="12">
        <f t="shared" si="4884"/>
        <v>0.45233644859813082</v>
      </c>
      <c r="U233" s="11">
        <v>18</v>
      </c>
      <c r="V233" s="12">
        <f t="shared" si="4885"/>
        <v>7.43801652892562E-2</v>
      </c>
      <c r="W233" s="11"/>
      <c r="X233" s="11"/>
      <c r="Y233" s="18"/>
      <c r="Z233" s="20"/>
      <c r="AA233" s="10"/>
      <c r="AB233" s="11"/>
      <c r="AC233" s="74">
        <f t="shared" si="4951"/>
        <v>553</v>
      </c>
      <c r="AD233" s="74">
        <f t="shared" si="4952"/>
        <v>43</v>
      </c>
      <c r="AE233" s="11">
        <v>245</v>
      </c>
      <c r="AF233" s="12">
        <f t="shared" si="4888"/>
        <v>0.49186256781193488</v>
      </c>
      <c r="AG233" s="11">
        <v>27</v>
      </c>
      <c r="AH233" s="12">
        <f t="shared" si="4889"/>
        <v>9.9264705882352935E-2</v>
      </c>
      <c r="AI233" s="11"/>
      <c r="AJ233" s="11"/>
      <c r="AK233" s="18"/>
      <c r="AL233" s="20"/>
      <c r="AM233" s="10">
        <v>1</v>
      </c>
      <c r="AN233" s="11"/>
      <c r="AO233" s="74">
        <f t="shared" si="4953"/>
        <v>170</v>
      </c>
      <c r="AP233" s="74">
        <f t="shared" si="4954"/>
        <v>14</v>
      </c>
      <c r="AQ233" s="11">
        <v>65</v>
      </c>
      <c r="AR233" s="12">
        <f t="shared" si="4892"/>
        <v>0.43529411764705883</v>
      </c>
      <c r="AS233" s="11">
        <v>9</v>
      </c>
      <c r="AT233" s="12">
        <f t="shared" si="4893"/>
        <v>0.12162162162162163</v>
      </c>
      <c r="AU233" s="11"/>
      <c r="AV233" s="11"/>
      <c r="AW233" s="18"/>
      <c r="AX233" s="20"/>
      <c r="AY233" s="10"/>
      <c r="AZ233" s="11"/>
      <c r="BA233" s="74">
        <f t="shared" si="4955"/>
        <v>606</v>
      </c>
      <c r="BB233" s="74">
        <f t="shared" si="4956"/>
        <v>46</v>
      </c>
      <c r="BC233" s="11">
        <v>247</v>
      </c>
      <c r="BD233" s="12">
        <f t="shared" si="4896"/>
        <v>0.44884488448844884</v>
      </c>
      <c r="BE233" s="11">
        <v>25</v>
      </c>
      <c r="BF233" s="12">
        <f t="shared" si="4897"/>
        <v>9.1911764705882359E-2</v>
      </c>
      <c r="BG233" s="11"/>
      <c r="BH233" s="11"/>
      <c r="BI233" s="18"/>
      <c r="BJ233" s="20"/>
      <c r="BK233" s="10"/>
      <c r="BL233" s="11"/>
      <c r="BM233" s="74">
        <f t="shared" si="4957"/>
        <v>596</v>
      </c>
      <c r="BN233" s="74">
        <f t="shared" si="4958"/>
        <v>46</v>
      </c>
      <c r="BO233" s="11">
        <v>213</v>
      </c>
      <c r="BP233" s="12">
        <f t="shared" si="4900"/>
        <v>0.38758389261744969</v>
      </c>
      <c r="BQ233" s="11">
        <v>18</v>
      </c>
      <c r="BR233" s="12">
        <f t="shared" si="4901"/>
        <v>7.792207792207792E-2</v>
      </c>
      <c r="BS233" s="11"/>
      <c r="BT233" s="11"/>
      <c r="BU233" s="18"/>
      <c r="BV233" s="20"/>
      <c r="BW233" s="10"/>
      <c r="BX233" s="11"/>
      <c r="BY233" s="74">
        <f t="shared" si="4959"/>
        <v>0</v>
      </c>
      <c r="BZ233" s="74">
        <f t="shared" si="4959"/>
        <v>0</v>
      </c>
      <c r="CA233" s="11"/>
      <c r="CB233" s="12" t="e">
        <f t="shared" si="4903"/>
        <v>#DIV/0!</v>
      </c>
      <c r="CC233" s="11"/>
      <c r="CD233" s="12" t="e">
        <f t="shared" si="4904"/>
        <v>#DIV/0!</v>
      </c>
      <c r="CE233" s="11"/>
      <c r="CF233" s="11"/>
      <c r="CG233" s="18"/>
      <c r="CH233" s="20"/>
      <c r="CI233" s="10"/>
      <c r="CJ233" s="11"/>
      <c r="CK233" s="74">
        <f t="shared" si="4960"/>
        <v>0</v>
      </c>
      <c r="CL233" s="74">
        <f t="shared" si="4960"/>
        <v>0</v>
      </c>
      <c r="CM233" s="11"/>
      <c r="CN233" s="12" t="e">
        <f t="shared" si="4906"/>
        <v>#DIV/0!</v>
      </c>
      <c r="CO233" s="11"/>
      <c r="CP233" s="12" t="e">
        <f t="shared" si="4907"/>
        <v>#DIV/0!</v>
      </c>
      <c r="CQ233" s="11"/>
      <c r="CR233" s="11"/>
      <c r="CS233" s="18"/>
      <c r="CT233" s="20"/>
      <c r="CU233" s="10"/>
      <c r="CV233" s="11"/>
      <c r="CW233" s="74">
        <f t="shared" si="4961"/>
        <v>0</v>
      </c>
      <c r="CX233" s="74">
        <f t="shared" si="4961"/>
        <v>0</v>
      </c>
      <c r="CY233" s="11"/>
      <c r="CZ233" s="12" t="e">
        <f t="shared" si="4909"/>
        <v>#DIV/0!</v>
      </c>
      <c r="DA233" s="11"/>
      <c r="DB233" s="12" t="e">
        <f t="shared" si="4910"/>
        <v>#DIV/0!</v>
      </c>
      <c r="DC233" s="11"/>
      <c r="DD233" s="11"/>
      <c r="DE233" s="18"/>
      <c r="DF233" s="20"/>
      <c r="DG233" s="10"/>
      <c r="DH233" s="11"/>
      <c r="DI233" s="74">
        <f t="shared" si="4962"/>
        <v>0</v>
      </c>
      <c r="DJ233" s="74">
        <f t="shared" si="4962"/>
        <v>0</v>
      </c>
      <c r="DK233" s="11"/>
      <c r="DL233" s="12" t="e">
        <f t="shared" si="4912"/>
        <v>#DIV/0!</v>
      </c>
      <c r="DM233" s="11"/>
      <c r="DN233" s="12" t="e">
        <f t="shared" si="4913"/>
        <v>#DIV/0!</v>
      </c>
      <c r="DO233" s="11"/>
      <c r="DP233" s="11"/>
      <c r="DQ233" s="18"/>
      <c r="DR233" s="20"/>
      <c r="DS233" s="10"/>
      <c r="DT233" s="11"/>
      <c r="DU233" s="74">
        <f t="shared" si="4963"/>
        <v>0</v>
      </c>
      <c r="DV233" s="74">
        <f t="shared" si="4963"/>
        <v>0</v>
      </c>
      <c r="DW233" s="11"/>
      <c r="DX233" s="12" t="e">
        <f t="shared" si="4915"/>
        <v>#DIV/0!</v>
      </c>
      <c r="DY233" s="11"/>
      <c r="DZ233" s="12" t="e">
        <f t="shared" si="4916"/>
        <v>#DIV/0!</v>
      </c>
      <c r="EA233" s="11"/>
      <c r="EB233" s="11"/>
      <c r="EC233" s="18"/>
      <c r="ED233" s="20"/>
      <c r="EE233" s="10"/>
      <c r="EF233" s="11"/>
      <c r="EG233" s="74">
        <f t="shared" si="4964"/>
        <v>0</v>
      </c>
      <c r="EH233" s="74">
        <f t="shared" si="4964"/>
        <v>0</v>
      </c>
      <c r="EI233" s="11"/>
      <c r="EJ233" s="12" t="e">
        <f t="shared" si="4918"/>
        <v>#DIV/0!</v>
      </c>
      <c r="EK233" s="11"/>
      <c r="EL233" s="12" t="e">
        <f t="shared" si="4919"/>
        <v>#DIV/0!</v>
      </c>
      <c r="EM233" s="11"/>
      <c r="EN233" s="11"/>
      <c r="EO233" s="18"/>
      <c r="EP233" s="20"/>
      <c r="EQ233" s="10"/>
      <c r="ER233" s="11"/>
      <c r="ES233" s="74">
        <f t="shared" si="4965"/>
        <v>0</v>
      </c>
      <c r="ET233" s="74">
        <f t="shared" si="4965"/>
        <v>0</v>
      </c>
      <c r="EU233" s="11"/>
      <c r="EV233" s="12" t="e">
        <f t="shared" si="4921"/>
        <v>#DIV/0!</v>
      </c>
      <c r="EW233" s="11"/>
      <c r="EX233" s="12" t="e">
        <f t="shared" si="4922"/>
        <v>#DIV/0!</v>
      </c>
      <c r="EY233" s="11"/>
      <c r="EZ233" s="11"/>
      <c r="FA233" s="18"/>
      <c r="FB233" s="20"/>
      <c r="FC233" s="10"/>
      <c r="FD233" s="11"/>
      <c r="FE233" s="74">
        <f t="shared" si="4966"/>
        <v>0</v>
      </c>
      <c r="FF233" s="74">
        <f t="shared" si="4966"/>
        <v>0</v>
      </c>
      <c r="FG233" s="11"/>
      <c r="FH233" s="12" t="e">
        <f t="shared" si="4924"/>
        <v>#DIV/0!</v>
      </c>
      <c r="FI233" s="11"/>
      <c r="FJ233" s="12" t="e">
        <f t="shared" si="4925"/>
        <v>#DIV/0!</v>
      </c>
      <c r="FK233" s="11"/>
      <c r="FL233" s="11"/>
      <c r="FM233" s="18"/>
      <c r="FN233" s="20"/>
      <c r="FO233" s="10"/>
      <c r="FP233" s="11"/>
      <c r="FQ233" s="74">
        <f t="shared" si="4967"/>
        <v>0</v>
      </c>
      <c r="FR233" s="74">
        <f t="shared" si="4967"/>
        <v>0</v>
      </c>
      <c r="FS233" s="11"/>
      <c r="FT233" s="12" t="e">
        <f t="shared" si="4927"/>
        <v>#DIV/0!</v>
      </c>
      <c r="FU233" s="11"/>
      <c r="FV233" s="12" t="e">
        <f t="shared" si="4928"/>
        <v>#DIV/0!</v>
      </c>
      <c r="FW233" s="11"/>
      <c r="FX233" s="11"/>
      <c r="FY233" s="18"/>
      <c r="FZ233" s="20"/>
      <c r="GA233" s="10"/>
      <c r="GB233" s="11"/>
      <c r="GC233" s="74">
        <f t="shared" si="4968"/>
        <v>0</v>
      </c>
      <c r="GD233" s="74">
        <f t="shared" si="4968"/>
        <v>0</v>
      </c>
      <c r="GE233" s="11"/>
      <c r="GF233" s="12" t="e">
        <f t="shared" si="4930"/>
        <v>#DIV/0!</v>
      </c>
      <c r="GG233" s="11"/>
      <c r="GH233" s="12" t="e">
        <f t="shared" si="4931"/>
        <v>#DIV/0!</v>
      </c>
      <c r="GI233" s="11"/>
      <c r="GJ233" s="11"/>
      <c r="GK233" s="18"/>
      <c r="GL233" s="20"/>
      <c r="GM233" s="10"/>
      <c r="GN233" s="11"/>
      <c r="GO233" s="74">
        <f t="shared" si="4969"/>
        <v>0</v>
      </c>
      <c r="GP233" s="74">
        <f t="shared" si="4969"/>
        <v>0</v>
      </c>
      <c r="GQ233" s="11"/>
      <c r="GR233" s="12" t="e">
        <f t="shared" si="4933"/>
        <v>#DIV/0!</v>
      </c>
      <c r="GS233" s="11"/>
      <c r="GT233" s="12" t="e">
        <f t="shared" si="4934"/>
        <v>#DIV/0!</v>
      </c>
      <c r="GU233" s="11"/>
      <c r="GV233" s="11"/>
      <c r="GW233" s="18"/>
      <c r="GX233" s="20"/>
      <c r="GY233" s="10"/>
      <c r="GZ233" s="11"/>
      <c r="HA233" s="74">
        <f t="shared" si="4970"/>
        <v>0</v>
      </c>
      <c r="HB233" s="74">
        <f t="shared" si="4970"/>
        <v>0</v>
      </c>
      <c r="HC233" s="11"/>
      <c r="HD233" s="12" t="e">
        <f t="shared" si="4936"/>
        <v>#DIV/0!</v>
      </c>
      <c r="HE233" s="11"/>
      <c r="HF233" s="12" t="e">
        <f t="shared" si="4937"/>
        <v>#DIV/0!</v>
      </c>
      <c r="HG233" s="11"/>
      <c r="HH233" s="11"/>
      <c r="HI233" s="18"/>
      <c r="HJ233" s="20"/>
      <c r="HK233" s="10">
        <f t="shared" si="4938"/>
        <v>1</v>
      </c>
      <c r="HL233" s="11">
        <f t="shared" si="4939"/>
        <v>0</v>
      </c>
      <c r="HM233" s="11">
        <f t="shared" si="4940"/>
        <v>3042</v>
      </c>
      <c r="HN233" s="11">
        <f t="shared" si="4941"/>
        <v>234</v>
      </c>
      <c r="HO233" s="11">
        <f t="shared" si="4942"/>
        <v>1383</v>
      </c>
      <c r="HP233" s="202">
        <f t="shared" si="4943"/>
        <v>0.45463510848126232</v>
      </c>
      <c r="HQ233" s="15">
        <f t="shared" si="4944"/>
        <v>117</v>
      </c>
      <c r="HR233" s="12">
        <f t="shared" si="4945"/>
        <v>8.4598698481561818E-2</v>
      </c>
      <c r="HS233" s="16">
        <v>73.8</v>
      </c>
      <c r="HT233" s="17">
        <v>1238</v>
      </c>
      <c r="HU233" s="16">
        <f t="shared" si="4946"/>
        <v>89.515545914678242</v>
      </c>
      <c r="HV233" s="18"/>
      <c r="HW233" s="20"/>
    </row>
    <row r="234" spans="1:231" ht="18.75" x14ac:dyDescent="0.25">
      <c r="A234" s="211"/>
      <c r="B234" s="41">
        <f t="shared" si="4582"/>
        <v>44684</v>
      </c>
      <c r="C234" s="10"/>
      <c r="D234" s="11"/>
      <c r="E234" s="74">
        <f t="shared" si="4947"/>
        <v>582</v>
      </c>
      <c r="F234" s="74">
        <f t="shared" si="4948"/>
        <v>44</v>
      </c>
      <c r="G234" s="11">
        <v>272</v>
      </c>
      <c r="H234" s="12">
        <f t="shared" si="4880"/>
        <v>0.50515463917525771</v>
      </c>
      <c r="I234" s="11">
        <v>22</v>
      </c>
      <c r="J234" s="12">
        <f t="shared" si="4881"/>
        <v>7.4829931972789115E-2</v>
      </c>
      <c r="K234" s="13"/>
      <c r="L234" s="13"/>
      <c r="M234" s="25">
        <v>4265</v>
      </c>
      <c r="N234" s="38">
        <v>4660</v>
      </c>
      <c r="O234" s="10"/>
      <c r="P234" s="11"/>
      <c r="Q234" s="74">
        <f t="shared" si="4949"/>
        <v>535</v>
      </c>
      <c r="R234" s="74">
        <f t="shared" si="4950"/>
        <v>41</v>
      </c>
      <c r="S234" s="11">
        <v>216</v>
      </c>
      <c r="T234" s="12">
        <f t="shared" si="4884"/>
        <v>0.43925233644859812</v>
      </c>
      <c r="U234" s="11">
        <v>19</v>
      </c>
      <c r="V234" s="12">
        <f t="shared" si="4885"/>
        <v>8.085106382978724E-2</v>
      </c>
      <c r="W234" s="13"/>
      <c r="X234" s="13"/>
      <c r="Y234" s="25">
        <v>4265</v>
      </c>
      <c r="Z234" s="38">
        <v>4660</v>
      </c>
      <c r="AA234" s="10">
        <v>1</v>
      </c>
      <c r="AB234" s="11"/>
      <c r="AC234" s="74">
        <f t="shared" si="4951"/>
        <v>552</v>
      </c>
      <c r="AD234" s="74">
        <f t="shared" si="4952"/>
        <v>43</v>
      </c>
      <c r="AE234" s="11">
        <v>198</v>
      </c>
      <c r="AF234" s="12">
        <f t="shared" si="4888"/>
        <v>0.39492753623188404</v>
      </c>
      <c r="AG234" s="11">
        <v>20</v>
      </c>
      <c r="AH234" s="12">
        <f t="shared" si="4889"/>
        <v>9.1743119266055051E-2</v>
      </c>
      <c r="AI234" s="13"/>
      <c r="AJ234" s="13"/>
      <c r="AK234" s="25">
        <v>4265</v>
      </c>
      <c r="AL234" s="38">
        <v>4660</v>
      </c>
      <c r="AM234" s="10"/>
      <c r="AN234" s="11"/>
      <c r="AO234" s="74">
        <f t="shared" si="4953"/>
        <v>170</v>
      </c>
      <c r="AP234" s="74">
        <f t="shared" si="4954"/>
        <v>14</v>
      </c>
      <c r="AQ234" s="11">
        <v>72</v>
      </c>
      <c r="AR234" s="12">
        <f t="shared" si="4892"/>
        <v>0.44705882352941179</v>
      </c>
      <c r="AS234" s="11">
        <v>4</v>
      </c>
      <c r="AT234" s="12">
        <f t="shared" si="4893"/>
        <v>5.2631578947368418E-2</v>
      </c>
      <c r="AU234" s="13"/>
      <c r="AV234" s="13"/>
      <c r="AW234" s="25">
        <v>4265</v>
      </c>
      <c r="AX234" s="38">
        <v>4660</v>
      </c>
      <c r="AY234" s="10"/>
      <c r="AZ234" s="11"/>
      <c r="BA234" s="74">
        <f t="shared" si="4955"/>
        <v>606</v>
      </c>
      <c r="BB234" s="74">
        <f t="shared" si="4956"/>
        <v>46</v>
      </c>
      <c r="BC234" s="11">
        <v>246</v>
      </c>
      <c r="BD234" s="12">
        <f t="shared" si="4896"/>
        <v>0.42409240924092412</v>
      </c>
      <c r="BE234" s="11">
        <v>11</v>
      </c>
      <c r="BF234" s="12">
        <f t="shared" si="4897"/>
        <v>4.2801556420233464E-2</v>
      </c>
      <c r="BG234" s="13"/>
      <c r="BH234" s="13"/>
      <c r="BI234" s="25">
        <v>4265</v>
      </c>
      <c r="BJ234" s="38">
        <v>4660</v>
      </c>
      <c r="BK234" s="10"/>
      <c r="BL234" s="11"/>
      <c r="BM234" s="74">
        <f t="shared" si="4957"/>
        <v>596</v>
      </c>
      <c r="BN234" s="74">
        <f t="shared" si="4958"/>
        <v>46</v>
      </c>
      <c r="BO234" s="11">
        <v>188</v>
      </c>
      <c r="BP234" s="12">
        <f t="shared" si="4900"/>
        <v>0.34899328859060402</v>
      </c>
      <c r="BQ234" s="11">
        <v>20</v>
      </c>
      <c r="BR234" s="12">
        <f t="shared" si="4901"/>
        <v>9.6153846153846159E-2</v>
      </c>
      <c r="BS234" s="13"/>
      <c r="BT234" s="13"/>
      <c r="BU234" s="25">
        <v>4265</v>
      </c>
      <c r="BV234" s="38">
        <v>4660</v>
      </c>
      <c r="BW234" s="10"/>
      <c r="BX234" s="11"/>
      <c r="BY234" s="74">
        <f t="shared" si="4959"/>
        <v>0</v>
      </c>
      <c r="BZ234" s="74">
        <f t="shared" si="4959"/>
        <v>0</v>
      </c>
      <c r="CA234" s="11"/>
      <c r="CB234" s="12" t="e">
        <f t="shared" si="4903"/>
        <v>#DIV/0!</v>
      </c>
      <c r="CC234" s="11"/>
      <c r="CD234" s="12" t="e">
        <f t="shared" si="4904"/>
        <v>#DIV/0!</v>
      </c>
      <c r="CE234" s="13"/>
      <c r="CF234" s="13"/>
      <c r="CG234" s="25"/>
      <c r="CH234" s="38"/>
      <c r="CI234" s="10"/>
      <c r="CJ234" s="11"/>
      <c r="CK234" s="74">
        <f t="shared" si="4960"/>
        <v>0</v>
      </c>
      <c r="CL234" s="74">
        <f t="shared" si="4960"/>
        <v>0</v>
      </c>
      <c r="CM234" s="11"/>
      <c r="CN234" s="12" t="e">
        <f t="shared" si="4906"/>
        <v>#DIV/0!</v>
      </c>
      <c r="CO234" s="11"/>
      <c r="CP234" s="12" t="e">
        <f t="shared" si="4907"/>
        <v>#DIV/0!</v>
      </c>
      <c r="CQ234" s="13"/>
      <c r="CR234" s="13"/>
      <c r="CS234" s="25"/>
      <c r="CT234" s="38"/>
      <c r="CU234" s="10"/>
      <c r="CV234" s="11"/>
      <c r="CW234" s="74">
        <f t="shared" si="4961"/>
        <v>0</v>
      </c>
      <c r="CX234" s="74">
        <f t="shared" si="4961"/>
        <v>0</v>
      </c>
      <c r="CY234" s="11"/>
      <c r="CZ234" s="12" t="e">
        <f t="shared" si="4909"/>
        <v>#DIV/0!</v>
      </c>
      <c r="DA234" s="11"/>
      <c r="DB234" s="12" t="e">
        <f t="shared" si="4910"/>
        <v>#DIV/0!</v>
      </c>
      <c r="DC234" s="13"/>
      <c r="DD234" s="13"/>
      <c r="DE234" s="25"/>
      <c r="DF234" s="38"/>
      <c r="DG234" s="10"/>
      <c r="DH234" s="11"/>
      <c r="DI234" s="74">
        <f t="shared" si="4962"/>
        <v>0</v>
      </c>
      <c r="DJ234" s="74">
        <f t="shared" si="4962"/>
        <v>0</v>
      </c>
      <c r="DK234" s="11"/>
      <c r="DL234" s="12" t="e">
        <f t="shared" si="4912"/>
        <v>#DIV/0!</v>
      </c>
      <c r="DM234" s="11"/>
      <c r="DN234" s="12" t="e">
        <f t="shared" si="4913"/>
        <v>#DIV/0!</v>
      </c>
      <c r="DO234" s="13"/>
      <c r="DP234" s="13"/>
      <c r="DQ234" s="25"/>
      <c r="DR234" s="38"/>
      <c r="DS234" s="10"/>
      <c r="DT234" s="11"/>
      <c r="DU234" s="74">
        <f t="shared" si="4963"/>
        <v>0</v>
      </c>
      <c r="DV234" s="74">
        <f t="shared" si="4963"/>
        <v>0</v>
      </c>
      <c r="DW234" s="11"/>
      <c r="DX234" s="12" t="e">
        <f t="shared" si="4915"/>
        <v>#DIV/0!</v>
      </c>
      <c r="DY234" s="11"/>
      <c r="DZ234" s="12" t="e">
        <f t="shared" si="4916"/>
        <v>#DIV/0!</v>
      </c>
      <c r="EA234" s="13"/>
      <c r="EB234" s="13"/>
      <c r="EC234" s="25"/>
      <c r="ED234" s="38"/>
      <c r="EE234" s="10"/>
      <c r="EF234" s="11"/>
      <c r="EG234" s="74">
        <f t="shared" si="4964"/>
        <v>0</v>
      </c>
      <c r="EH234" s="74">
        <f t="shared" si="4964"/>
        <v>0</v>
      </c>
      <c r="EI234" s="11"/>
      <c r="EJ234" s="12" t="e">
        <f t="shared" si="4918"/>
        <v>#DIV/0!</v>
      </c>
      <c r="EK234" s="11"/>
      <c r="EL234" s="12" t="e">
        <f t="shared" si="4919"/>
        <v>#DIV/0!</v>
      </c>
      <c r="EM234" s="13"/>
      <c r="EN234" s="13"/>
      <c r="EO234" s="25"/>
      <c r="EP234" s="38"/>
      <c r="EQ234" s="10"/>
      <c r="ER234" s="11"/>
      <c r="ES234" s="74">
        <f t="shared" si="4965"/>
        <v>0</v>
      </c>
      <c r="ET234" s="74">
        <f t="shared" si="4965"/>
        <v>0</v>
      </c>
      <c r="EU234" s="11"/>
      <c r="EV234" s="12" t="e">
        <f t="shared" si="4921"/>
        <v>#DIV/0!</v>
      </c>
      <c r="EW234" s="11"/>
      <c r="EX234" s="12" t="e">
        <f t="shared" si="4922"/>
        <v>#DIV/0!</v>
      </c>
      <c r="EY234" s="13"/>
      <c r="EZ234" s="13"/>
      <c r="FA234" s="25"/>
      <c r="FB234" s="38"/>
      <c r="FC234" s="10"/>
      <c r="FD234" s="11"/>
      <c r="FE234" s="74">
        <f t="shared" si="4966"/>
        <v>0</v>
      </c>
      <c r="FF234" s="74">
        <f t="shared" si="4966"/>
        <v>0</v>
      </c>
      <c r="FG234" s="11"/>
      <c r="FH234" s="12" t="e">
        <f t="shared" si="4924"/>
        <v>#DIV/0!</v>
      </c>
      <c r="FI234" s="11"/>
      <c r="FJ234" s="12" t="e">
        <f t="shared" si="4925"/>
        <v>#DIV/0!</v>
      </c>
      <c r="FK234" s="13"/>
      <c r="FL234" s="13"/>
      <c r="FM234" s="25"/>
      <c r="FN234" s="38"/>
      <c r="FO234" s="10"/>
      <c r="FP234" s="11"/>
      <c r="FQ234" s="74">
        <f t="shared" si="4967"/>
        <v>0</v>
      </c>
      <c r="FR234" s="74">
        <f t="shared" si="4967"/>
        <v>0</v>
      </c>
      <c r="FS234" s="11"/>
      <c r="FT234" s="12" t="e">
        <f t="shared" si="4927"/>
        <v>#DIV/0!</v>
      </c>
      <c r="FU234" s="11"/>
      <c r="FV234" s="12" t="e">
        <f t="shared" si="4928"/>
        <v>#DIV/0!</v>
      </c>
      <c r="FW234" s="13"/>
      <c r="FX234" s="13"/>
      <c r="FY234" s="25"/>
      <c r="FZ234" s="38"/>
      <c r="GA234" s="10"/>
      <c r="GB234" s="11"/>
      <c r="GC234" s="74">
        <f t="shared" si="4968"/>
        <v>0</v>
      </c>
      <c r="GD234" s="74">
        <f t="shared" si="4968"/>
        <v>0</v>
      </c>
      <c r="GE234" s="11"/>
      <c r="GF234" s="12" t="e">
        <f t="shared" si="4930"/>
        <v>#DIV/0!</v>
      </c>
      <c r="GG234" s="11"/>
      <c r="GH234" s="12" t="e">
        <f t="shared" si="4931"/>
        <v>#DIV/0!</v>
      </c>
      <c r="GI234" s="13"/>
      <c r="GJ234" s="13"/>
      <c r="GK234" s="25"/>
      <c r="GL234" s="38"/>
      <c r="GM234" s="10"/>
      <c r="GN234" s="11"/>
      <c r="GO234" s="74">
        <f t="shared" si="4969"/>
        <v>0</v>
      </c>
      <c r="GP234" s="74">
        <f t="shared" si="4969"/>
        <v>0</v>
      </c>
      <c r="GQ234" s="11"/>
      <c r="GR234" s="12" t="e">
        <f t="shared" si="4933"/>
        <v>#DIV/0!</v>
      </c>
      <c r="GS234" s="11"/>
      <c r="GT234" s="12" t="e">
        <f t="shared" si="4934"/>
        <v>#DIV/0!</v>
      </c>
      <c r="GU234" s="13"/>
      <c r="GV234" s="13"/>
      <c r="GW234" s="25"/>
      <c r="GX234" s="38"/>
      <c r="GY234" s="10"/>
      <c r="GZ234" s="11"/>
      <c r="HA234" s="74">
        <f t="shared" si="4970"/>
        <v>0</v>
      </c>
      <c r="HB234" s="74">
        <f t="shared" si="4970"/>
        <v>0</v>
      </c>
      <c r="HC234" s="11"/>
      <c r="HD234" s="12" t="e">
        <f t="shared" si="4936"/>
        <v>#DIV/0!</v>
      </c>
      <c r="HE234" s="11"/>
      <c r="HF234" s="12" t="e">
        <f t="shared" si="4937"/>
        <v>#DIV/0!</v>
      </c>
      <c r="HG234" s="13"/>
      <c r="HH234" s="13"/>
      <c r="HI234" s="25"/>
      <c r="HJ234" s="38"/>
      <c r="HK234" s="10">
        <f t="shared" si="4938"/>
        <v>1</v>
      </c>
      <c r="HL234" s="11">
        <f t="shared" si="4939"/>
        <v>0</v>
      </c>
      <c r="HM234" s="11">
        <f t="shared" si="4940"/>
        <v>3041</v>
      </c>
      <c r="HN234" s="11">
        <f t="shared" si="4941"/>
        <v>234</v>
      </c>
      <c r="HO234" s="11">
        <f t="shared" si="4942"/>
        <v>1288</v>
      </c>
      <c r="HP234" s="202">
        <f t="shared" si="4943"/>
        <v>0.42354488655047684</v>
      </c>
      <c r="HQ234" s="15">
        <f t="shared" si="4944"/>
        <v>96</v>
      </c>
      <c r="HR234" s="12">
        <f t="shared" si="4945"/>
        <v>7.4534161490683232E-2</v>
      </c>
      <c r="HS234" s="16">
        <v>72.7</v>
      </c>
      <c r="HT234" s="17">
        <v>1150</v>
      </c>
      <c r="HU234" s="16">
        <f t="shared" si="4946"/>
        <v>89.285714285714292</v>
      </c>
      <c r="HV234" s="23">
        <v>4265</v>
      </c>
      <c r="HW234" s="22">
        <v>4660</v>
      </c>
    </row>
    <row r="235" spans="1:231" ht="18.75" x14ac:dyDescent="0.25">
      <c r="A235" s="211"/>
      <c r="B235" s="41">
        <f t="shared" si="4582"/>
        <v>44685</v>
      </c>
      <c r="C235" s="10"/>
      <c r="D235" s="11"/>
      <c r="E235" s="74">
        <f t="shared" si="4947"/>
        <v>582</v>
      </c>
      <c r="F235" s="74">
        <f t="shared" si="4948"/>
        <v>44</v>
      </c>
      <c r="G235" s="11">
        <v>267</v>
      </c>
      <c r="H235" s="12">
        <f t="shared" si="4880"/>
        <v>0.50171821305841924</v>
      </c>
      <c r="I235" s="11">
        <v>25</v>
      </c>
      <c r="J235" s="12">
        <f t="shared" si="4881"/>
        <v>8.5616438356164379E-2</v>
      </c>
      <c r="K235" s="13"/>
      <c r="L235" s="11"/>
      <c r="M235" s="25">
        <v>4743.8461538461543</v>
      </c>
      <c r="N235" s="38">
        <v>4960</v>
      </c>
      <c r="O235" s="10"/>
      <c r="P235" s="11"/>
      <c r="Q235" s="74">
        <f t="shared" si="4949"/>
        <v>535</v>
      </c>
      <c r="R235" s="74">
        <f t="shared" si="4950"/>
        <v>41</v>
      </c>
      <c r="S235" s="11">
        <v>220</v>
      </c>
      <c r="T235" s="12">
        <f t="shared" si="4884"/>
        <v>0.45607476635514016</v>
      </c>
      <c r="U235" s="11">
        <v>24</v>
      </c>
      <c r="V235" s="12">
        <f t="shared" si="4885"/>
        <v>9.8360655737704916E-2</v>
      </c>
      <c r="W235" s="13"/>
      <c r="X235" s="11"/>
      <c r="Y235" s="25">
        <v>5022.4324324324325</v>
      </c>
      <c r="Z235" s="38">
        <v>5075.625</v>
      </c>
      <c r="AA235" s="10"/>
      <c r="AB235" s="11"/>
      <c r="AC235" s="74">
        <f t="shared" si="4951"/>
        <v>552</v>
      </c>
      <c r="AD235" s="74">
        <f t="shared" si="4952"/>
        <v>43</v>
      </c>
      <c r="AE235" s="11">
        <v>187</v>
      </c>
      <c r="AF235" s="12">
        <f t="shared" si="4888"/>
        <v>0.38405797101449274</v>
      </c>
      <c r="AG235" s="11">
        <v>25</v>
      </c>
      <c r="AH235" s="12">
        <f t="shared" si="4889"/>
        <v>0.11792452830188679</v>
      </c>
      <c r="AI235" s="13"/>
      <c r="AJ235" s="11"/>
      <c r="AK235" s="25">
        <v>5335.3488372093025</v>
      </c>
      <c r="AL235" s="38">
        <v>5150.666666666667</v>
      </c>
      <c r="AM235" s="10"/>
      <c r="AN235" s="11"/>
      <c r="AO235" s="74">
        <f t="shared" si="4953"/>
        <v>170</v>
      </c>
      <c r="AP235" s="74">
        <f t="shared" si="4954"/>
        <v>14</v>
      </c>
      <c r="AQ235" s="11">
        <v>71</v>
      </c>
      <c r="AR235" s="12">
        <f t="shared" si="4892"/>
        <v>0.45882352941176469</v>
      </c>
      <c r="AS235" s="11">
        <v>7</v>
      </c>
      <c r="AT235" s="12">
        <f t="shared" si="4893"/>
        <v>8.9743589743589744E-2</v>
      </c>
      <c r="AU235" s="13"/>
      <c r="AV235" s="11"/>
      <c r="AW235" s="25">
        <v>4873.6842105263158</v>
      </c>
      <c r="AX235" s="38">
        <v>4796.25</v>
      </c>
      <c r="AY235" s="10"/>
      <c r="AZ235" s="11"/>
      <c r="BA235" s="74">
        <f t="shared" si="4955"/>
        <v>606</v>
      </c>
      <c r="BB235" s="74">
        <f t="shared" si="4956"/>
        <v>46</v>
      </c>
      <c r="BC235" s="11">
        <v>233</v>
      </c>
      <c r="BD235" s="12">
        <f t="shared" si="4896"/>
        <v>0.41914191419141916</v>
      </c>
      <c r="BE235" s="11">
        <v>21</v>
      </c>
      <c r="BF235" s="12">
        <f t="shared" si="4897"/>
        <v>8.2677165354330714E-2</v>
      </c>
      <c r="BG235" s="13"/>
      <c r="BH235" s="11"/>
      <c r="BI235" s="25">
        <v>4925.8139534883721</v>
      </c>
      <c r="BJ235" s="38">
        <v>5162</v>
      </c>
      <c r="BK235" s="10"/>
      <c r="BL235" s="11"/>
      <c r="BM235" s="74">
        <f t="shared" si="4957"/>
        <v>596</v>
      </c>
      <c r="BN235" s="74">
        <f t="shared" si="4958"/>
        <v>46</v>
      </c>
      <c r="BO235" s="11">
        <v>206</v>
      </c>
      <c r="BP235" s="12">
        <f t="shared" si="4900"/>
        <v>0.37583892617449666</v>
      </c>
      <c r="BQ235" s="11">
        <v>18</v>
      </c>
      <c r="BR235" s="12">
        <f t="shared" si="4901"/>
        <v>8.0357142857142863E-2</v>
      </c>
      <c r="BS235" s="13"/>
      <c r="BT235" s="11"/>
      <c r="BU235" s="25">
        <v>5173.2</v>
      </c>
      <c r="BV235" s="38">
        <v>5394</v>
      </c>
      <c r="BW235" s="10"/>
      <c r="BX235" s="11"/>
      <c r="BY235" s="74">
        <f t="shared" si="4959"/>
        <v>0</v>
      </c>
      <c r="BZ235" s="74">
        <f t="shared" si="4959"/>
        <v>0</v>
      </c>
      <c r="CA235" s="11"/>
      <c r="CB235" s="12" t="e">
        <f t="shared" si="4903"/>
        <v>#DIV/0!</v>
      </c>
      <c r="CC235" s="11"/>
      <c r="CD235" s="12" t="e">
        <f t="shared" si="4904"/>
        <v>#DIV/0!</v>
      </c>
      <c r="CE235" s="13"/>
      <c r="CF235" s="11"/>
      <c r="CG235" s="25"/>
      <c r="CH235" s="38"/>
      <c r="CI235" s="10"/>
      <c r="CJ235" s="11"/>
      <c r="CK235" s="74">
        <f t="shared" si="4960"/>
        <v>0</v>
      </c>
      <c r="CL235" s="74">
        <f t="shared" si="4960"/>
        <v>0</v>
      </c>
      <c r="CM235" s="11"/>
      <c r="CN235" s="12" t="e">
        <f t="shared" si="4906"/>
        <v>#DIV/0!</v>
      </c>
      <c r="CO235" s="11"/>
      <c r="CP235" s="12" t="e">
        <f t="shared" si="4907"/>
        <v>#DIV/0!</v>
      </c>
      <c r="CQ235" s="13"/>
      <c r="CR235" s="11"/>
      <c r="CS235" s="25"/>
      <c r="CT235" s="38"/>
      <c r="CU235" s="10"/>
      <c r="CV235" s="11"/>
      <c r="CW235" s="74">
        <f t="shared" si="4961"/>
        <v>0</v>
      </c>
      <c r="CX235" s="74">
        <f t="shared" si="4961"/>
        <v>0</v>
      </c>
      <c r="CY235" s="11"/>
      <c r="CZ235" s="12" t="e">
        <f t="shared" si="4909"/>
        <v>#DIV/0!</v>
      </c>
      <c r="DA235" s="11"/>
      <c r="DB235" s="12" t="e">
        <f t="shared" si="4910"/>
        <v>#DIV/0!</v>
      </c>
      <c r="DC235" s="13"/>
      <c r="DD235" s="11"/>
      <c r="DE235" s="25"/>
      <c r="DF235" s="38"/>
      <c r="DG235" s="10"/>
      <c r="DH235" s="11"/>
      <c r="DI235" s="74">
        <f t="shared" si="4962"/>
        <v>0</v>
      </c>
      <c r="DJ235" s="74">
        <f t="shared" si="4962"/>
        <v>0</v>
      </c>
      <c r="DK235" s="11"/>
      <c r="DL235" s="12" t="e">
        <f t="shared" si="4912"/>
        <v>#DIV/0!</v>
      </c>
      <c r="DM235" s="11"/>
      <c r="DN235" s="12" t="e">
        <f t="shared" si="4913"/>
        <v>#DIV/0!</v>
      </c>
      <c r="DO235" s="13"/>
      <c r="DP235" s="11"/>
      <c r="DQ235" s="25"/>
      <c r="DR235" s="38"/>
      <c r="DS235" s="10"/>
      <c r="DT235" s="11"/>
      <c r="DU235" s="74">
        <f t="shared" si="4963"/>
        <v>0</v>
      </c>
      <c r="DV235" s="74">
        <f t="shared" si="4963"/>
        <v>0</v>
      </c>
      <c r="DW235" s="11"/>
      <c r="DX235" s="12" t="e">
        <f t="shared" si="4915"/>
        <v>#DIV/0!</v>
      </c>
      <c r="DY235" s="11"/>
      <c r="DZ235" s="12" t="e">
        <f t="shared" si="4916"/>
        <v>#DIV/0!</v>
      </c>
      <c r="EA235" s="13"/>
      <c r="EB235" s="11"/>
      <c r="EC235" s="25"/>
      <c r="ED235" s="38"/>
      <c r="EE235" s="10"/>
      <c r="EF235" s="11"/>
      <c r="EG235" s="74">
        <f t="shared" si="4964"/>
        <v>0</v>
      </c>
      <c r="EH235" s="74">
        <f t="shared" si="4964"/>
        <v>0</v>
      </c>
      <c r="EI235" s="11"/>
      <c r="EJ235" s="12" t="e">
        <f t="shared" si="4918"/>
        <v>#DIV/0!</v>
      </c>
      <c r="EK235" s="11"/>
      <c r="EL235" s="12" t="e">
        <f t="shared" si="4919"/>
        <v>#DIV/0!</v>
      </c>
      <c r="EM235" s="13"/>
      <c r="EN235" s="11"/>
      <c r="EO235" s="25"/>
      <c r="EP235" s="38"/>
      <c r="EQ235" s="10"/>
      <c r="ER235" s="11"/>
      <c r="ES235" s="74">
        <f t="shared" si="4965"/>
        <v>0</v>
      </c>
      <c r="ET235" s="74">
        <f t="shared" si="4965"/>
        <v>0</v>
      </c>
      <c r="EU235" s="11"/>
      <c r="EV235" s="12" t="e">
        <f t="shared" si="4921"/>
        <v>#DIV/0!</v>
      </c>
      <c r="EW235" s="11"/>
      <c r="EX235" s="12" t="e">
        <f t="shared" si="4922"/>
        <v>#DIV/0!</v>
      </c>
      <c r="EY235" s="13"/>
      <c r="EZ235" s="11"/>
      <c r="FA235" s="25"/>
      <c r="FB235" s="38"/>
      <c r="FC235" s="10"/>
      <c r="FD235" s="11"/>
      <c r="FE235" s="74">
        <f t="shared" si="4966"/>
        <v>0</v>
      </c>
      <c r="FF235" s="74">
        <f t="shared" si="4966"/>
        <v>0</v>
      </c>
      <c r="FG235" s="11"/>
      <c r="FH235" s="12" t="e">
        <f t="shared" si="4924"/>
        <v>#DIV/0!</v>
      </c>
      <c r="FI235" s="11"/>
      <c r="FJ235" s="12" t="e">
        <f t="shared" si="4925"/>
        <v>#DIV/0!</v>
      </c>
      <c r="FK235" s="13"/>
      <c r="FL235" s="11"/>
      <c r="FM235" s="25"/>
      <c r="FN235" s="38"/>
      <c r="FO235" s="10"/>
      <c r="FP235" s="11"/>
      <c r="FQ235" s="74">
        <f t="shared" si="4967"/>
        <v>0</v>
      </c>
      <c r="FR235" s="74">
        <f t="shared" si="4967"/>
        <v>0</v>
      </c>
      <c r="FS235" s="11"/>
      <c r="FT235" s="12" t="e">
        <f t="shared" si="4927"/>
        <v>#DIV/0!</v>
      </c>
      <c r="FU235" s="11"/>
      <c r="FV235" s="12" t="e">
        <f t="shared" si="4928"/>
        <v>#DIV/0!</v>
      </c>
      <c r="FW235" s="13"/>
      <c r="FX235" s="11"/>
      <c r="FY235" s="25"/>
      <c r="FZ235" s="38"/>
      <c r="GA235" s="10"/>
      <c r="GB235" s="11"/>
      <c r="GC235" s="74">
        <f t="shared" si="4968"/>
        <v>0</v>
      </c>
      <c r="GD235" s="74">
        <f t="shared" si="4968"/>
        <v>0</v>
      </c>
      <c r="GE235" s="11"/>
      <c r="GF235" s="12" t="e">
        <f t="shared" si="4930"/>
        <v>#DIV/0!</v>
      </c>
      <c r="GG235" s="11"/>
      <c r="GH235" s="12" t="e">
        <f t="shared" si="4931"/>
        <v>#DIV/0!</v>
      </c>
      <c r="GI235" s="13"/>
      <c r="GJ235" s="11"/>
      <c r="GK235" s="25"/>
      <c r="GL235" s="38"/>
      <c r="GM235" s="10"/>
      <c r="GN235" s="11"/>
      <c r="GO235" s="74">
        <f t="shared" si="4969"/>
        <v>0</v>
      </c>
      <c r="GP235" s="74">
        <f t="shared" si="4969"/>
        <v>0</v>
      </c>
      <c r="GQ235" s="11"/>
      <c r="GR235" s="12" t="e">
        <f t="shared" si="4933"/>
        <v>#DIV/0!</v>
      </c>
      <c r="GS235" s="11"/>
      <c r="GT235" s="12" t="e">
        <f t="shared" si="4934"/>
        <v>#DIV/0!</v>
      </c>
      <c r="GU235" s="13"/>
      <c r="GV235" s="11"/>
      <c r="GW235" s="25"/>
      <c r="GX235" s="38"/>
      <c r="GY235" s="10"/>
      <c r="GZ235" s="11"/>
      <c r="HA235" s="74">
        <f t="shared" si="4970"/>
        <v>0</v>
      </c>
      <c r="HB235" s="74">
        <f t="shared" si="4970"/>
        <v>0</v>
      </c>
      <c r="HC235" s="11"/>
      <c r="HD235" s="12" t="e">
        <f t="shared" si="4936"/>
        <v>#DIV/0!</v>
      </c>
      <c r="HE235" s="11"/>
      <c r="HF235" s="12" t="e">
        <f t="shared" si="4937"/>
        <v>#DIV/0!</v>
      </c>
      <c r="HG235" s="13"/>
      <c r="HH235" s="11"/>
      <c r="HI235" s="25"/>
      <c r="HJ235" s="38"/>
      <c r="HK235" s="10">
        <f t="shared" si="4938"/>
        <v>0</v>
      </c>
      <c r="HL235" s="11">
        <f t="shared" si="4939"/>
        <v>0</v>
      </c>
      <c r="HM235" s="11">
        <f t="shared" si="4940"/>
        <v>3041</v>
      </c>
      <c r="HN235" s="11">
        <f t="shared" si="4941"/>
        <v>234</v>
      </c>
      <c r="HO235" s="11">
        <f t="shared" si="4942"/>
        <v>1304</v>
      </c>
      <c r="HP235" s="202">
        <f t="shared" si="4943"/>
        <v>0.42880631371259453</v>
      </c>
      <c r="HQ235" s="15">
        <f t="shared" si="4944"/>
        <v>120</v>
      </c>
      <c r="HR235" s="12">
        <f t="shared" si="4945"/>
        <v>9.202453987730061E-2</v>
      </c>
      <c r="HS235" s="16">
        <v>72.5</v>
      </c>
      <c r="HT235" s="17">
        <v>1137</v>
      </c>
      <c r="HU235" s="16">
        <f t="shared" si="4946"/>
        <v>87.193251533742327</v>
      </c>
      <c r="HV235" s="23">
        <v>5036.060606060606</v>
      </c>
      <c r="HW235" s="22">
        <v>5114.0476190476193</v>
      </c>
    </row>
    <row r="236" spans="1:231" ht="18.75" x14ac:dyDescent="0.25">
      <c r="A236" s="211"/>
      <c r="B236" s="41">
        <f t="shared" si="4582"/>
        <v>44686</v>
      </c>
      <c r="C236" s="10"/>
      <c r="D236" s="11"/>
      <c r="E236" s="74">
        <f t="shared" si="4947"/>
        <v>582</v>
      </c>
      <c r="F236" s="74">
        <f t="shared" si="4948"/>
        <v>44</v>
      </c>
      <c r="G236" s="11">
        <v>278</v>
      </c>
      <c r="H236" s="12">
        <f t="shared" si="4880"/>
        <v>0.51030927835051543</v>
      </c>
      <c r="I236" s="11">
        <v>19</v>
      </c>
      <c r="J236" s="12">
        <f t="shared" si="4881"/>
        <v>6.3973063973063973E-2</v>
      </c>
      <c r="K236" s="13"/>
      <c r="L236" s="11"/>
      <c r="M236" s="39">
        <v>94.871794871794876</v>
      </c>
      <c r="N236" s="43">
        <v>100</v>
      </c>
      <c r="O236" s="10"/>
      <c r="P236" s="11"/>
      <c r="Q236" s="74">
        <f t="shared" si="4949"/>
        <v>535</v>
      </c>
      <c r="R236" s="74">
        <f t="shared" si="4950"/>
        <v>41</v>
      </c>
      <c r="S236" s="11">
        <v>218</v>
      </c>
      <c r="T236" s="12">
        <f t="shared" si="4884"/>
        <v>0.46168224299065419</v>
      </c>
      <c r="U236" s="11">
        <v>29</v>
      </c>
      <c r="V236" s="12">
        <f t="shared" si="4885"/>
        <v>0.11740890688259109</v>
      </c>
      <c r="W236" s="13"/>
      <c r="X236" s="11"/>
      <c r="Y236" s="39">
        <v>94.594594594594597</v>
      </c>
      <c r="Z236" s="43">
        <v>75</v>
      </c>
      <c r="AA236" s="10"/>
      <c r="AB236" s="11"/>
      <c r="AC236" s="74">
        <f t="shared" si="4951"/>
        <v>552</v>
      </c>
      <c r="AD236" s="74">
        <f t="shared" si="4952"/>
        <v>43</v>
      </c>
      <c r="AE236" s="11">
        <v>186</v>
      </c>
      <c r="AF236" s="12">
        <f t="shared" si="4888"/>
        <v>0.37862318840579712</v>
      </c>
      <c r="AG236" s="11">
        <v>23</v>
      </c>
      <c r="AH236" s="12">
        <f t="shared" si="4889"/>
        <v>0.11004784688995216</v>
      </c>
      <c r="AI236" s="13"/>
      <c r="AJ236" s="11"/>
      <c r="AK236" s="39">
        <v>88.372093023255815</v>
      </c>
      <c r="AL236" s="43">
        <v>93.333333333333329</v>
      </c>
      <c r="AM236" s="10">
        <v>1</v>
      </c>
      <c r="AN236" s="11">
        <v>1</v>
      </c>
      <c r="AO236" s="74">
        <f t="shared" si="4953"/>
        <v>169</v>
      </c>
      <c r="AP236" s="74">
        <f t="shared" si="4954"/>
        <v>13</v>
      </c>
      <c r="AQ236" s="11">
        <v>75</v>
      </c>
      <c r="AR236" s="12">
        <f t="shared" si="4892"/>
        <v>0.4911242603550296</v>
      </c>
      <c r="AS236" s="11">
        <v>8</v>
      </c>
      <c r="AT236" s="12">
        <f t="shared" si="4893"/>
        <v>9.6385542168674704E-2</v>
      </c>
      <c r="AU236" s="13"/>
      <c r="AV236" s="11"/>
      <c r="AW236" s="39">
        <v>84.21052631578948</v>
      </c>
      <c r="AX236" s="43">
        <v>62.5</v>
      </c>
      <c r="AY236" s="10"/>
      <c r="AZ236" s="11"/>
      <c r="BA236" s="74">
        <f t="shared" si="4955"/>
        <v>606</v>
      </c>
      <c r="BB236" s="74">
        <f t="shared" si="4956"/>
        <v>46</v>
      </c>
      <c r="BC236" s="11">
        <v>230</v>
      </c>
      <c r="BD236" s="12">
        <f t="shared" si="4896"/>
        <v>0.41584158415841582</v>
      </c>
      <c r="BE236" s="11">
        <v>22</v>
      </c>
      <c r="BF236" s="12">
        <f t="shared" si="4897"/>
        <v>8.7301587301587297E-2</v>
      </c>
      <c r="BG236" s="13"/>
      <c r="BH236" s="11"/>
      <c r="BI236" s="39">
        <v>83.720930232558146</v>
      </c>
      <c r="BJ236" s="43">
        <v>86.666666666666671</v>
      </c>
      <c r="BK236" s="10">
        <v>1</v>
      </c>
      <c r="BL236" s="11"/>
      <c r="BM236" s="74">
        <f t="shared" si="4957"/>
        <v>595</v>
      </c>
      <c r="BN236" s="74">
        <f t="shared" si="4958"/>
        <v>46</v>
      </c>
      <c r="BO236" s="11">
        <v>196</v>
      </c>
      <c r="BP236" s="12">
        <f t="shared" si="4900"/>
        <v>0.34453781512605042</v>
      </c>
      <c r="BQ236" s="11">
        <v>9</v>
      </c>
      <c r="BR236" s="12">
        <f t="shared" si="4901"/>
        <v>4.3902439024390241E-2</v>
      </c>
      <c r="BS236" s="13"/>
      <c r="BT236" s="11"/>
      <c r="BU236" s="39">
        <v>82</v>
      </c>
      <c r="BV236" s="43">
        <v>86.666666666666671</v>
      </c>
      <c r="BW236" s="10"/>
      <c r="BX236" s="11"/>
      <c r="BY236" s="74">
        <f t="shared" si="4959"/>
        <v>0</v>
      </c>
      <c r="BZ236" s="74">
        <f t="shared" si="4959"/>
        <v>0</v>
      </c>
      <c r="CA236" s="11"/>
      <c r="CB236" s="12" t="e">
        <f t="shared" si="4903"/>
        <v>#DIV/0!</v>
      </c>
      <c r="CC236" s="11"/>
      <c r="CD236" s="12" t="e">
        <f t="shared" si="4904"/>
        <v>#DIV/0!</v>
      </c>
      <c r="CE236" s="13"/>
      <c r="CF236" s="11"/>
      <c r="CG236" s="39"/>
      <c r="CH236" s="43"/>
      <c r="CI236" s="10"/>
      <c r="CJ236" s="11"/>
      <c r="CK236" s="74">
        <f t="shared" si="4960"/>
        <v>0</v>
      </c>
      <c r="CL236" s="74">
        <f t="shared" si="4960"/>
        <v>0</v>
      </c>
      <c r="CM236" s="11"/>
      <c r="CN236" s="12" t="e">
        <f t="shared" si="4906"/>
        <v>#DIV/0!</v>
      </c>
      <c r="CO236" s="11"/>
      <c r="CP236" s="12" t="e">
        <f t="shared" si="4907"/>
        <v>#DIV/0!</v>
      </c>
      <c r="CQ236" s="13"/>
      <c r="CR236" s="11"/>
      <c r="CS236" s="39"/>
      <c r="CT236" s="43"/>
      <c r="CU236" s="10"/>
      <c r="CV236" s="11"/>
      <c r="CW236" s="74">
        <f t="shared" si="4961"/>
        <v>0</v>
      </c>
      <c r="CX236" s="74">
        <f t="shared" si="4961"/>
        <v>0</v>
      </c>
      <c r="CY236" s="11"/>
      <c r="CZ236" s="12" t="e">
        <f t="shared" si="4909"/>
        <v>#DIV/0!</v>
      </c>
      <c r="DA236" s="11"/>
      <c r="DB236" s="12" t="e">
        <f t="shared" si="4910"/>
        <v>#DIV/0!</v>
      </c>
      <c r="DC236" s="13"/>
      <c r="DD236" s="11"/>
      <c r="DE236" s="39"/>
      <c r="DF236" s="43"/>
      <c r="DG236" s="10"/>
      <c r="DH236" s="11"/>
      <c r="DI236" s="74">
        <f t="shared" si="4962"/>
        <v>0</v>
      </c>
      <c r="DJ236" s="74">
        <f t="shared" si="4962"/>
        <v>0</v>
      </c>
      <c r="DK236" s="11"/>
      <c r="DL236" s="12" t="e">
        <f t="shared" si="4912"/>
        <v>#DIV/0!</v>
      </c>
      <c r="DM236" s="11"/>
      <c r="DN236" s="12" t="e">
        <f t="shared" si="4913"/>
        <v>#DIV/0!</v>
      </c>
      <c r="DO236" s="13"/>
      <c r="DP236" s="11"/>
      <c r="DQ236" s="39"/>
      <c r="DR236" s="43"/>
      <c r="DS236" s="10"/>
      <c r="DT236" s="11"/>
      <c r="DU236" s="74">
        <f t="shared" si="4963"/>
        <v>0</v>
      </c>
      <c r="DV236" s="74">
        <f t="shared" si="4963"/>
        <v>0</v>
      </c>
      <c r="DW236" s="11"/>
      <c r="DX236" s="12" t="e">
        <f t="shared" si="4915"/>
        <v>#DIV/0!</v>
      </c>
      <c r="DY236" s="11"/>
      <c r="DZ236" s="12" t="e">
        <f t="shared" si="4916"/>
        <v>#DIV/0!</v>
      </c>
      <c r="EA236" s="13"/>
      <c r="EB236" s="11"/>
      <c r="EC236" s="39"/>
      <c r="ED236" s="43"/>
      <c r="EE236" s="10"/>
      <c r="EF236" s="11"/>
      <c r="EG236" s="74">
        <f t="shared" si="4964"/>
        <v>0</v>
      </c>
      <c r="EH236" s="74">
        <f t="shared" si="4964"/>
        <v>0</v>
      </c>
      <c r="EI236" s="11"/>
      <c r="EJ236" s="12" t="e">
        <f t="shared" si="4918"/>
        <v>#DIV/0!</v>
      </c>
      <c r="EK236" s="11"/>
      <c r="EL236" s="12" t="e">
        <f t="shared" si="4919"/>
        <v>#DIV/0!</v>
      </c>
      <c r="EM236" s="13"/>
      <c r="EN236" s="11"/>
      <c r="EO236" s="39"/>
      <c r="EP236" s="43"/>
      <c r="EQ236" s="10"/>
      <c r="ER236" s="11"/>
      <c r="ES236" s="74">
        <f t="shared" si="4965"/>
        <v>0</v>
      </c>
      <c r="ET236" s="74">
        <f t="shared" si="4965"/>
        <v>0</v>
      </c>
      <c r="EU236" s="11"/>
      <c r="EV236" s="12" t="e">
        <f t="shared" si="4921"/>
        <v>#DIV/0!</v>
      </c>
      <c r="EW236" s="11"/>
      <c r="EX236" s="12" t="e">
        <f t="shared" si="4922"/>
        <v>#DIV/0!</v>
      </c>
      <c r="EY236" s="13"/>
      <c r="EZ236" s="11"/>
      <c r="FA236" s="39"/>
      <c r="FB236" s="43"/>
      <c r="FC236" s="10"/>
      <c r="FD236" s="11"/>
      <c r="FE236" s="74">
        <f t="shared" si="4966"/>
        <v>0</v>
      </c>
      <c r="FF236" s="74">
        <f t="shared" si="4966"/>
        <v>0</v>
      </c>
      <c r="FG236" s="11"/>
      <c r="FH236" s="12" t="e">
        <f t="shared" si="4924"/>
        <v>#DIV/0!</v>
      </c>
      <c r="FI236" s="11"/>
      <c r="FJ236" s="12" t="e">
        <f t="shared" si="4925"/>
        <v>#DIV/0!</v>
      </c>
      <c r="FK236" s="13"/>
      <c r="FL236" s="11"/>
      <c r="FM236" s="39"/>
      <c r="FN236" s="43"/>
      <c r="FO236" s="10"/>
      <c r="FP236" s="11"/>
      <c r="FQ236" s="74">
        <f t="shared" si="4967"/>
        <v>0</v>
      </c>
      <c r="FR236" s="74">
        <f t="shared" si="4967"/>
        <v>0</v>
      </c>
      <c r="FS236" s="11"/>
      <c r="FT236" s="12" t="e">
        <f t="shared" si="4927"/>
        <v>#DIV/0!</v>
      </c>
      <c r="FU236" s="11"/>
      <c r="FV236" s="12" t="e">
        <f t="shared" si="4928"/>
        <v>#DIV/0!</v>
      </c>
      <c r="FW236" s="13"/>
      <c r="FX236" s="11"/>
      <c r="FY236" s="39"/>
      <c r="FZ236" s="43"/>
      <c r="GA236" s="10"/>
      <c r="GB236" s="11"/>
      <c r="GC236" s="74">
        <f t="shared" si="4968"/>
        <v>0</v>
      </c>
      <c r="GD236" s="74">
        <f t="shared" si="4968"/>
        <v>0</v>
      </c>
      <c r="GE236" s="11"/>
      <c r="GF236" s="12" t="e">
        <f t="shared" si="4930"/>
        <v>#DIV/0!</v>
      </c>
      <c r="GG236" s="11"/>
      <c r="GH236" s="12" t="e">
        <f t="shared" si="4931"/>
        <v>#DIV/0!</v>
      </c>
      <c r="GI236" s="13"/>
      <c r="GJ236" s="11"/>
      <c r="GK236" s="39"/>
      <c r="GL236" s="43"/>
      <c r="GM236" s="10"/>
      <c r="GN236" s="11"/>
      <c r="GO236" s="74">
        <f t="shared" si="4969"/>
        <v>0</v>
      </c>
      <c r="GP236" s="74">
        <f t="shared" si="4969"/>
        <v>0</v>
      </c>
      <c r="GQ236" s="11"/>
      <c r="GR236" s="12" t="e">
        <f t="shared" si="4933"/>
        <v>#DIV/0!</v>
      </c>
      <c r="GS236" s="11"/>
      <c r="GT236" s="12" t="e">
        <f t="shared" si="4934"/>
        <v>#DIV/0!</v>
      </c>
      <c r="GU236" s="13"/>
      <c r="GV236" s="11"/>
      <c r="GW236" s="39"/>
      <c r="GX236" s="43"/>
      <c r="GY236" s="10"/>
      <c r="GZ236" s="11"/>
      <c r="HA236" s="74">
        <f t="shared" si="4970"/>
        <v>0</v>
      </c>
      <c r="HB236" s="74">
        <f t="shared" si="4970"/>
        <v>0</v>
      </c>
      <c r="HC236" s="11"/>
      <c r="HD236" s="12" t="e">
        <f t="shared" si="4936"/>
        <v>#DIV/0!</v>
      </c>
      <c r="HE236" s="11"/>
      <c r="HF236" s="12" t="e">
        <f t="shared" si="4937"/>
        <v>#DIV/0!</v>
      </c>
      <c r="HG236" s="13"/>
      <c r="HH236" s="11"/>
      <c r="HI236" s="39"/>
      <c r="HJ236" s="43"/>
      <c r="HK236" s="10">
        <f t="shared" si="4938"/>
        <v>2</v>
      </c>
      <c r="HL236" s="11">
        <f t="shared" si="4939"/>
        <v>1</v>
      </c>
      <c r="HM236" s="11">
        <f t="shared" si="4940"/>
        <v>3039</v>
      </c>
      <c r="HN236" s="11">
        <f t="shared" si="4941"/>
        <v>233</v>
      </c>
      <c r="HO236" s="11">
        <f t="shared" si="4942"/>
        <v>1293</v>
      </c>
      <c r="HP236" s="202">
        <f t="shared" si="4943"/>
        <v>0.42546890424481737</v>
      </c>
      <c r="HQ236" s="15">
        <f t="shared" si="4944"/>
        <v>110</v>
      </c>
      <c r="HR236" s="12">
        <f t="shared" si="4945"/>
        <v>8.507347254447023E-2</v>
      </c>
      <c r="HS236" s="16">
        <v>73.5</v>
      </c>
      <c r="HT236" s="17">
        <v>1140</v>
      </c>
      <c r="HU236" s="16">
        <f t="shared" si="4946"/>
        <v>88.167053364269137</v>
      </c>
      <c r="HV236" s="23">
        <v>80.519480519480524</v>
      </c>
      <c r="HW236" s="22">
        <v>83.333333333333329</v>
      </c>
    </row>
    <row r="237" spans="1:231" ht="19.5" thickBot="1" x14ac:dyDescent="0.3">
      <c r="A237" s="211"/>
      <c r="B237" s="42"/>
      <c r="C237" s="26">
        <f t="shared" ref="C237:D237" si="4971">SUM(C230:C236)</f>
        <v>1</v>
      </c>
      <c r="D237" s="27">
        <f t="shared" si="4971"/>
        <v>0</v>
      </c>
      <c r="E237" s="27"/>
      <c r="F237" s="27"/>
      <c r="G237" s="27">
        <f t="shared" ref="G237" si="4972">SUM(G230:G236)</f>
        <v>1933</v>
      </c>
      <c r="H237" s="28">
        <f t="shared" ref="H237" si="4973">((G237+I237)/7)/E236</f>
        <v>0.50638193421698574</v>
      </c>
      <c r="I237" s="27">
        <f t="shared" ref="I237" si="4974">SUM(I230:I236)</f>
        <v>130</v>
      </c>
      <c r="J237" s="28">
        <f t="shared" ref="J237" si="4975">(I237/(I237+G237))</f>
        <v>6.3015026660203588E-2</v>
      </c>
      <c r="K237" s="27"/>
      <c r="L237" s="27"/>
      <c r="M237" s="29">
        <f t="shared" ref="M237:N237" si="4976">M235/M234*100-100</f>
        <v>11.227342411398695</v>
      </c>
      <c r="N237" s="72">
        <f t="shared" si="4976"/>
        <v>6.4377682403433454</v>
      </c>
      <c r="O237" s="26">
        <f t="shared" ref="O237:P237" si="4977">SUM(O230:O236)</f>
        <v>0</v>
      </c>
      <c r="P237" s="27">
        <f t="shared" si="4977"/>
        <v>0</v>
      </c>
      <c r="Q237" s="27"/>
      <c r="R237" s="27"/>
      <c r="S237" s="27">
        <f t="shared" si="3606"/>
        <v>1543</v>
      </c>
      <c r="T237" s="28">
        <f t="shared" ref="T237" si="4978">((S237+U237)/7)/Q236</f>
        <v>0.4499332443257677</v>
      </c>
      <c r="U237" s="27">
        <f t="shared" si="3608"/>
        <v>142</v>
      </c>
      <c r="V237" s="28">
        <f t="shared" ref="V237" si="4979">(U237/(U237+S237))</f>
        <v>8.4272997032640948E-2</v>
      </c>
      <c r="W237" s="27"/>
      <c r="X237" s="27"/>
      <c r="Y237" s="29">
        <f t="shared" ref="Y237:Z237" si="4980">Y235/Y234*100-100</f>
        <v>17.759259846012469</v>
      </c>
      <c r="Z237" s="72">
        <f t="shared" si="4980"/>
        <v>8.9189914163090123</v>
      </c>
      <c r="AA237" s="26">
        <f t="shared" ref="AA237:AB237" si="4981">SUM(AA230:AA236)</f>
        <v>1</v>
      </c>
      <c r="AB237" s="27">
        <f t="shared" si="4981"/>
        <v>0</v>
      </c>
      <c r="AC237" s="27"/>
      <c r="AD237" s="27"/>
      <c r="AE237" s="27">
        <f t="shared" si="3612"/>
        <v>1381</v>
      </c>
      <c r="AF237" s="28">
        <f t="shared" ref="AF237" si="4982">((AE237+AG237)/7)/AC236</f>
        <v>0.39673913043478259</v>
      </c>
      <c r="AG237" s="27">
        <f t="shared" si="3614"/>
        <v>152</v>
      </c>
      <c r="AH237" s="28">
        <f t="shared" ref="AH237" si="4983">(AG237/(AG237+AE237))</f>
        <v>9.9151989562948462E-2</v>
      </c>
      <c r="AI237" s="27"/>
      <c r="AJ237" s="27"/>
      <c r="AK237" s="29">
        <f t="shared" ref="AK237:AL237" si="4984">AK235/AK234*100-100</f>
        <v>25.096104037732772</v>
      </c>
      <c r="AL237" s="72">
        <f t="shared" si="4984"/>
        <v>10.529327610872684</v>
      </c>
      <c r="AM237" s="26">
        <f t="shared" ref="AM237:AN237" si="4985">SUM(AM230:AM236)</f>
        <v>4</v>
      </c>
      <c r="AN237" s="27">
        <f t="shared" si="4985"/>
        <v>1</v>
      </c>
      <c r="AO237" s="27"/>
      <c r="AP237" s="27"/>
      <c r="AQ237" s="27">
        <f t="shared" si="3618"/>
        <v>505</v>
      </c>
      <c r="AR237" s="28">
        <f t="shared" ref="AR237" si="4986">((AQ237+AS237)/7)/AO236</f>
        <v>0.46069315300084535</v>
      </c>
      <c r="AS237" s="27">
        <f t="shared" si="3620"/>
        <v>40</v>
      </c>
      <c r="AT237" s="28">
        <f t="shared" ref="AT237" si="4987">(AS237/(AS237+AQ237))</f>
        <v>7.3394495412844041E-2</v>
      </c>
      <c r="AU237" s="27"/>
      <c r="AV237" s="27"/>
      <c r="AW237" s="29">
        <f t="shared" ref="AW237:AX237" si="4988">AW235/AW234*100-100</f>
        <v>14.271611032270016</v>
      </c>
      <c r="AX237" s="72">
        <f t="shared" si="4988"/>
        <v>2.9238197424892718</v>
      </c>
      <c r="AY237" s="26">
        <f t="shared" ref="AY237:AZ237" si="4989">SUM(AY230:AY236)</f>
        <v>0</v>
      </c>
      <c r="AZ237" s="27">
        <f t="shared" si="4989"/>
        <v>0</v>
      </c>
      <c r="BA237" s="27"/>
      <c r="BB237" s="27"/>
      <c r="BC237" s="27">
        <f t="shared" si="3624"/>
        <v>1590</v>
      </c>
      <c r="BD237" s="28">
        <f t="shared" ref="BD237" si="4990">((BC237+BE237)/7)/BA236</f>
        <v>0.40476190476190477</v>
      </c>
      <c r="BE237" s="27">
        <f t="shared" si="3626"/>
        <v>127</v>
      </c>
      <c r="BF237" s="28">
        <f t="shared" ref="BF237" si="4991">(BE237/(BE237+BC237))</f>
        <v>7.3966220151426912E-2</v>
      </c>
      <c r="BG237" s="27"/>
      <c r="BH237" s="27"/>
      <c r="BI237" s="29">
        <f t="shared" ref="BI237:BJ237" si="4992">BI235/BI234*100-100</f>
        <v>15.493879331497595</v>
      </c>
      <c r="BJ237" s="72">
        <f t="shared" si="4992"/>
        <v>10.772532188841197</v>
      </c>
      <c r="BK237" s="26">
        <f t="shared" ref="BK237:BL237" si="4993">SUM(BK230:BK236)</f>
        <v>4</v>
      </c>
      <c r="BL237" s="27">
        <f t="shared" si="4993"/>
        <v>0</v>
      </c>
      <c r="BM237" s="27"/>
      <c r="BN237" s="27"/>
      <c r="BO237" s="27">
        <f t="shared" si="3630"/>
        <v>1358</v>
      </c>
      <c r="BP237" s="28">
        <f t="shared" ref="BP237" si="4994">((BO237+BQ237)/7)/BM236</f>
        <v>0.35774309723889558</v>
      </c>
      <c r="BQ237" s="27">
        <f t="shared" si="3632"/>
        <v>132</v>
      </c>
      <c r="BR237" s="28">
        <f t="shared" ref="BR237" si="4995">(BQ237/(BQ237+BO237))</f>
        <v>8.859060402684564E-2</v>
      </c>
      <c r="BS237" s="27"/>
      <c r="BT237" s="27"/>
      <c r="BU237" s="29">
        <f t="shared" ref="BU237:BV237" si="4996">BU235/BU234*100-100</f>
        <v>21.294255568581463</v>
      </c>
      <c r="BV237" s="72">
        <f t="shared" si="4996"/>
        <v>15.751072961373396</v>
      </c>
      <c r="BW237" s="26">
        <f t="shared" ref="BW237:BX237" si="4997">SUM(BW230:BW236)</f>
        <v>0</v>
      </c>
      <c r="BX237" s="27">
        <f t="shared" si="4997"/>
        <v>0</v>
      </c>
      <c r="BY237" s="27"/>
      <c r="BZ237" s="27"/>
      <c r="CA237" s="27">
        <f t="shared" ref="CA237" si="4998">SUM(CA230:CA236)</f>
        <v>0</v>
      </c>
      <c r="CB237" s="28" t="e">
        <f t="shared" ref="CB237" si="4999">((CA237+CC237)/7)/BY236</f>
        <v>#DIV/0!</v>
      </c>
      <c r="CC237" s="27">
        <f t="shared" ref="CC237" si="5000">SUM(CC230:CC236)</f>
        <v>0</v>
      </c>
      <c r="CD237" s="28" t="e">
        <f t="shared" ref="CD237" si="5001">(CC237/(CC237+CA237))</f>
        <v>#DIV/0!</v>
      </c>
      <c r="CE237" s="27"/>
      <c r="CF237" s="27"/>
      <c r="CG237" s="29" t="e">
        <f t="shared" ref="CG237:CH237" si="5002">CG235/CG234*100-100</f>
        <v>#DIV/0!</v>
      </c>
      <c r="CH237" s="72" t="e">
        <f t="shared" si="5002"/>
        <v>#DIV/0!</v>
      </c>
      <c r="CI237" s="26">
        <f t="shared" ref="CI237:CJ237" si="5003">SUM(CI230:CI236)</f>
        <v>0</v>
      </c>
      <c r="CJ237" s="27">
        <f t="shared" si="5003"/>
        <v>0</v>
      </c>
      <c r="CK237" s="27"/>
      <c r="CL237" s="27"/>
      <c r="CM237" s="27">
        <f t="shared" ref="CM237" si="5004">SUM(CM230:CM236)</f>
        <v>0</v>
      </c>
      <c r="CN237" s="28" t="e">
        <f t="shared" ref="CN237" si="5005">((CM237+CO237)/7)/CK236</f>
        <v>#DIV/0!</v>
      </c>
      <c r="CO237" s="27">
        <f t="shared" ref="CO237" si="5006">SUM(CO230:CO236)</f>
        <v>0</v>
      </c>
      <c r="CP237" s="28" t="e">
        <f t="shared" ref="CP237" si="5007">(CO237/(CO237+CM237))</f>
        <v>#DIV/0!</v>
      </c>
      <c r="CQ237" s="27"/>
      <c r="CR237" s="27"/>
      <c r="CS237" s="29" t="e">
        <f t="shared" ref="CS237:CT237" si="5008">CS235/CS234*100-100</f>
        <v>#DIV/0!</v>
      </c>
      <c r="CT237" s="72" t="e">
        <f t="shared" si="5008"/>
        <v>#DIV/0!</v>
      </c>
      <c r="CU237" s="26">
        <f t="shared" ref="CU237:CV237" si="5009">SUM(CU230:CU236)</f>
        <v>0</v>
      </c>
      <c r="CV237" s="27">
        <f t="shared" si="5009"/>
        <v>0</v>
      </c>
      <c r="CW237" s="27"/>
      <c r="CX237" s="27"/>
      <c r="CY237" s="27">
        <f t="shared" ref="CY237" si="5010">SUM(CY230:CY236)</f>
        <v>0</v>
      </c>
      <c r="CZ237" s="28" t="e">
        <f t="shared" ref="CZ237" si="5011">((CY237+DA237)/7)/CW236</f>
        <v>#DIV/0!</v>
      </c>
      <c r="DA237" s="27">
        <f t="shared" ref="DA237" si="5012">SUM(DA230:DA236)</f>
        <v>0</v>
      </c>
      <c r="DB237" s="28" t="e">
        <f t="shared" ref="DB237" si="5013">(DA237/(DA237+CY237))</f>
        <v>#DIV/0!</v>
      </c>
      <c r="DC237" s="27"/>
      <c r="DD237" s="27"/>
      <c r="DE237" s="29" t="e">
        <f t="shared" ref="DE237:DF237" si="5014">DE235/DE234*100-100</f>
        <v>#DIV/0!</v>
      </c>
      <c r="DF237" s="72" t="e">
        <f t="shared" si="5014"/>
        <v>#DIV/0!</v>
      </c>
      <c r="DG237" s="26">
        <f t="shared" ref="DG237:DH237" si="5015">SUM(DG230:DG236)</f>
        <v>0</v>
      </c>
      <c r="DH237" s="27">
        <f t="shared" si="5015"/>
        <v>0</v>
      </c>
      <c r="DI237" s="27"/>
      <c r="DJ237" s="27"/>
      <c r="DK237" s="27">
        <f t="shared" ref="DK237" si="5016">SUM(DK230:DK236)</f>
        <v>0</v>
      </c>
      <c r="DL237" s="28" t="e">
        <f t="shared" ref="DL237" si="5017">((DK237+DM237)/7)/DI236</f>
        <v>#DIV/0!</v>
      </c>
      <c r="DM237" s="27">
        <f t="shared" ref="DM237" si="5018">SUM(DM230:DM236)</f>
        <v>0</v>
      </c>
      <c r="DN237" s="28" t="e">
        <f t="shared" ref="DN237" si="5019">(DM237/(DM237+DK237))</f>
        <v>#DIV/0!</v>
      </c>
      <c r="DO237" s="27"/>
      <c r="DP237" s="27"/>
      <c r="DQ237" s="29" t="e">
        <f t="shared" ref="DQ237:DR237" si="5020">DQ235/DQ234*100-100</f>
        <v>#DIV/0!</v>
      </c>
      <c r="DR237" s="72" t="e">
        <f t="shared" si="5020"/>
        <v>#DIV/0!</v>
      </c>
      <c r="DS237" s="26">
        <f t="shared" ref="DS237:DT237" si="5021">SUM(DS230:DS236)</f>
        <v>0</v>
      </c>
      <c r="DT237" s="27">
        <f t="shared" si="5021"/>
        <v>0</v>
      </c>
      <c r="DU237" s="27"/>
      <c r="DV237" s="27"/>
      <c r="DW237" s="27">
        <f t="shared" ref="DW237" si="5022">SUM(DW230:DW236)</f>
        <v>0</v>
      </c>
      <c r="DX237" s="28" t="e">
        <f t="shared" ref="DX237" si="5023">((DW237+DY237)/7)/DU236</f>
        <v>#DIV/0!</v>
      </c>
      <c r="DY237" s="27">
        <f t="shared" ref="DY237" si="5024">SUM(DY230:DY236)</f>
        <v>0</v>
      </c>
      <c r="DZ237" s="28" t="e">
        <f t="shared" ref="DZ237" si="5025">(DY237/(DY237+DW237))</f>
        <v>#DIV/0!</v>
      </c>
      <c r="EA237" s="27"/>
      <c r="EB237" s="27"/>
      <c r="EC237" s="29" t="e">
        <f t="shared" ref="EC237:ED237" si="5026">EC235/EC234*100-100</f>
        <v>#DIV/0!</v>
      </c>
      <c r="ED237" s="72" t="e">
        <f t="shared" si="5026"/>
        <v>#DIV/0!</v>
      </c>
      <c r="EE237" s="26">
        <f t="shared" ref="EE237:EF237" si="5027">SUM(EE230:EE236)</f>
        <v>0</v>
      </c>
      <c r="EF237" s="27">
        <f t="shared" si="5027"/>
        <v>0</v>
      </c>
      <c r="EG237" s="27"/>
      <c r="EH237" s="27"/>
      <c r="EI237" s="27">
        <f t="shared" ref="EI237" si="5028">SUM(EI230:EI236)</f>
        <v>0</v>
      </c>
      <c r="EJ237" s="28" t="e">
        <f t="shared" ref="EJ237" si="5029">((EI237+EK237)/7)/EG236</f>
        <v>#DIV/0!</v>
      </c>
      <c r="EK237" s="27">
        <f t="shared" ref="EK237" si="5030">SUM(EK230:EK236)</f>
        <v>0</v>
      </c>
      <c r="EL237" s="28" t="e">
        <f t="shared" ref="EL237" si="5031">(EK237/(EK237+EI237))</f>
        <v>#DIV/0!</v>
      </c>
      <c r="EM237" s="27"/>
      <c r="EN237" s="27"/>
      <c r="EO237" s="29" t="e">
        <f t="shared" ref="EO237:EP237" si="5032">EO235/EO234*100-100</f>
        <v>#DIV/0!</v>
      </c>
      <c r="EP237" s="72" t="e">
        <f t="shared" si="5032"/>
        <v>#DIV/0!</v>
      </c>
      <c r="EQ237" s="26">
        <f t="shared" ref="EQ237:ER237" si="5033">SUM(EQ230:EQ236)</f>
        <v>0</v>
      </c>
      <c r="ER237" s="27">
        <f t="shared" si="5033"/>
        <v>0</v>
      </c>
      <c r="ES237" s="27"/>
      <c r="ET237" s="27"/>
      <c r="EU237" s="27">
        <f t="shared" ref="EU237" si="5034">SUM(EU230:EU236)</f>
        <v>0</v>
      </c>
      <c r="EV237" s="28" t="e">
        <f t="shared" ref="EV237" si="5035">((EU237+EW237)/7)/ES236</f>
        <v>#DIV/0!</v>
      </c>
      <c r="EW237" s="27">
        <f t="shared" ref="EW237" si="5036">SUM(EW230:EW236)</f>
        <v>0</v>
      </c>
      <c r="EX237" s="28" t="e">
        <f t="shared" ref="EX237" si="5037">(EW237/(EW237+EU237))</f>
        <v>#DIV/0!</v>
      </c>
      <c r="EY237" s="27"/>
      <c r="EZ237" s="27"/>
      <c r="FA237" s="29" t="e">
        <f t="shared" ref="FA237:FB237" si="5038">FA235/FA234*100-100</f>
        <v>#DIV/0!</v>
      </c>
      <c r="FB237" s="72" t="e">
        <f t="shared" si="5038"/>
        <v>#DIV/0!</v>
      </c>
      <c r="FC237" s="26">
        <f t="shared" ref="FC237:FD237" si="5039">SUM(FC230:FC236)</f>
        <v>0</v>
      </c>
      <c r="FD237" s="27">
        <f t="shared" si="5039"/>
        <v>0</v>
      </c>
      <c r="FE237" s="27"/>
      <c r="FF237" s="27"/>
      <c r="FG237" s="27">
        <f t="shared" ref="FG237" si="5040">SUM(FG230:FG236)</f>
        <v>0</v>
      </c>
      <c r="FH237" s="28" t="e">
        <f t="shared" ref="FH237" si="5041">((FG237+FI237)/7)/FE236</f>
        <v>#DIV/0!</v>
      </c>
      <c r="FI237" s="27">
        <f t="shared" ref="FI237" si="5042">SUM(FI230:FI236)</f>
        <v>0</v>
      </c>
      <c r="FJ237" s="28" t="e">
        <f t="shared" ref="FJ237" si="5043">(FI237/(FI237+FG237))</f>
        <v>#DIV/0!</v>
      </c>
      <c r="FK237" s="27"/>
      <c r="FL237" s="27"/>
      <c r="FM237" s="29" t="e">
        <f t="shared" ref="FM237:FN237" si="5044">FM235/FM234*100-100</f>
        <v>#DIV/0!</v>
      </c>
      <c r="FN237" s="72" t="e">
        <f t="shared" si="5044"/>
        <v>#DIV/0!</v>
      </c>
      <c r="FO237" s="26">
        <f t="shared" ref="FO237:FP237" si="5045">SUM(FO230:FO236)</f>
        <v>0</v>
      </c>
      <c r="FP237" s="27">
        <f t="shared" si="5045"/>
        <v>0</v>
      </c>
      <c r="FQ237" s="27"/>
      <c r="FR237" s="27"/>
      <c r="FS237" s="27">
        <f t="shared" ref="FS237" si="5046">SUM(FS230:FS236)</f>
        <v>0</v>
      </c>
      <c r="FT237" s="28" t="e">
        <f t="shared" ref="FT237" si="5047">((FS237+FU237)/7)/FQ236</f>
        <v>#DIV/0!</v>
      </c>
      <c r="FU237" s="27">
        <f t="shared" ref="FU237" si="5048">SUM(FU230:FU236)</f>
        <v>0</v>
      </c>
      <c r="FV237" s="28" t="e">
        <f t="shared" ref="FV237" si="5049">(FU237/(FU237+FS237))</f>
        <v>#DIV/0!</v>
      </c>
      <c r="FW237" s="27"/>
      <c r="FX237" s="27"/>
      <c r="FY237" s="29" t="e">
        <f t="shared" ref="FY237:FZ237" si="5050">FY235/FY234*100-100</f>
        <v>#DIV/0!</v>
      </c>
      <c r="FZ237" s="72" t="e">
        <f t="shared" si="5050"/>
        <v>#DIV/0!</v>
      </c>
      <c r="GA237" s="26">
        <f t="shared" ref="GA237:GB237" si="5051">SUM(GA230:GA236)</f>
        <v>0</v>
      </c>
      <c r="GB237" s="27">
        <f t="shared" si="5051"/>
        <v>0</v>
      </c>
      <c r="GC237" s="27"/>
      <c r="GD237" s="27"/>
      <c r="GE237" s="27">
        <f t="shared" ref="GE237" si="5052">SUM(GE230:GE236)</f>
        <v>0</v>
      </c>
      <c r="GF237" s="28" t="e">
        <f t="shared" ref="GF237" si="5053">((GE237+GG237)/7)/GC236</f>
        <v>#DIV/0!</v>
      </c>
      <c r="GG237" s="27">
        <f t="shared" ref="GG237" si="5054">SUM(GG230:GG236)</f>
        <v>0</v>
      </c>
      <c r="GH237" s="28" t="e">
        <f t="shared" ref="GH237" si="5055">(GG237/(GG237+GE237))</f>
        <v>#DIV/0!</v>
      </c>
      <c r="GI237" s="27"/>
      <c r="GJ237" s="27"/>
      <c r="GK237" s="29" t="e">
        <f t="shared" ref="GK237:GL237" si="5056">GK235/GK234*100-100</f>
        <v>#DIV/0!</v>
      </c>
      <c r="GL237" s="72" t="e">
        <f t="shared" si="5056"/>
        <v>#DIV/0!</v>
      </c>
      <c r="GM237" s="26">
        <f t="shared" ref="GM237:GN237" si="5057">SUM(GM230:GM236)</f>
        <v>0</v>
      </c>
      <c r="GN237" s="27">
        <f t="shared" si="5057"/>
        <v>0</v>
      </c>
      <c r="GO237" s="27"/>
      <c r="GP237" s="27"/>
      <c r="GQ237" s="27">
        <f t="shared" ref="GQ237" si="5058">SUM(GQ230:GQ236)</f>
        <v>0</v>
      </c>
      <c r="GR237" s="28" t="e">
        <f t="shared" ref="GR237" si="5059">((GQ237+GS237)/7)/GO236</f>
        <v>#DIV/0!</v>
      </c>
      <c r="GS237" s="27">
        <f t="shared" ref="GS237" si="5060">SUM(GS230:GS236)</f>
        <v>0</v>
      </c>
      <c r="GT237" s="28" t="e">
        <f t="shared" ref="GT237" si="5061">(GS237/(GS237+GQ237))</f>
        <v>#DIV/0!</v>
      </c>
      <c r="GU237" s="27"/>
      <c r="GV237" s="27"/>
      <c r="GW237" s="29" t="e">
        <f t="shared" ref="GW237:GX237" si="5062">GW235/GW234*100-100</f>
        <v>#DIV/0!</v>
      </c>
      <c r="GX237" s="72" t="e">
        <f t="shared" si="5062"/>
        <v>#DIV/0!</v>
      </c>
      <c r="GY237" s="26">
        <f t="shared" ref="GY237:GZ237" si="5063">SUM(GY230:GY236)</f>
        <v>0</v>
      </c>
      <c r="GZ237" s="27">
        <f t="shared" si="5063"/>
        <v>0</v>
      </c>
      <c r="HA237" s="27"/>
      <c r="HB237" s="27"/>
      <c r="HC237" s="27">
        <f t="shared" ref="HC237" si="5064">SUM(HC230:HC236)</f>
        <v>0</v>
      </c>
      <c r="HD237" s="28" t="e">
        <f t="shared" ref="HD237" si="5065">((HC237+HE237)/7)/HA236</f>
        <v>#DIV/0!</v>
      </c>
      <c r="HE237" s="27">
        <f t="shared" ref="HE237" si="5066">SUM(HE230:HE236)</f>
        <v>0</v>
      </c>
      <c r="HF237" s="28" t="e">
        <f t="shared" ref="HF237" si="5067">(HE237/(HE237+HC237))</f>
        <v>#DIV/0!</v>
      </c>
      <c r="HG237" s="27"/>
      <c r="HH237" s="27"/>
      <c r="HI237" s="29" t="e">
        <f t="shared" ref="HI237:HJ237" si="5068">HI235/HI234*100-100</f>
        <v>#DIV/0!</v>
      </c>
      <c r="HJ237" s="72" t="e">
        <f t="shared" si="5068"/>
        <v>#DIV/0!</v>
      </c>
      <c r="HK237" s="26">
        <f t="shared" si="4938"/>
        <v>10</v>
      </c>
      <c r="HL237" s="27">
        <f t="shared" si="4939"/>
        <v>1</v>
      </c>
      <c r="HM237" s="27"/>
      <c r="HN237" s="27"/>
      <c r="HO237" s="27">
        <f t="shared" si="4942"/>
        <v>9033</v>
      </c>
      <c r="HP237" s="203">
        <f t="shared" ref="HP237" si="5069">+((HO237)/HM236)/7</f>
        <v>0.42462276124665072</v>
      </c>
      <c r="HQ237" s="62">
        <f t="shared" si="4944"/>
        <v>723</v>
      </c>
      <c r="HR237" s="52">
        <f t="shared" si="4945"/>
        <v>8.0039853869146457E-2</v>
      </c>
      <c r="HS237" s="53">
        <f t="shared" si="3708"/>
        <v>72.542857142857144</v>
      </c>
      <c r="HT237" s="54">
        <f t="shared" si="3709"/>
        <v>8022</v>
      </c>
      <c r="HU237" s="53">
        <f t="shared" si="3710"/>
        <v>88.803201539248946</v>
      </c>
      <c r="HV237" s="63">
        <f t="shared" ref="HV237:HW237" si="5070">HV235/HV234*100-100</f>
        <v>18.078794983836019</v>
      </c>
      <c r="HW237" s="72">
        <f t="shared" si="5070"/>
        <v>9.7435111383609438</v>
      </c>
    </row>
    <row r="238" spans="1:231" ht="19.5" thickBot="1" x14ac:dyDescent="0.3">
      <c r="A238" s="56"/>
      <c r="B238" s="81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5">
        <f t="shared" ref="HK238:HL238" si="5071">HK237/HM227</f>
        <v>3.2797638570022957E-3</v>
      </c>
      <c r="HL238" s="68">
        <f t="shared" si="5071"/>
        <v>4.2735042735042739E-3</v>
      </c>
      <c r="HM238" s="45"/>
      <c r="HN238" s="45"/>
      <c r="HO238" s="45"/>
      <c r="HP238" s="207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210">
        <v>51</v>
      </c>
      <c r="B239" s="73">
        <f t="shared" ref="B239" si="5072">B236+1</f>
        <v>44687</v>
      </c>
      <c r="C239" s="33"/>
      <c r="D239" s="34"/>
      <c r="E239" s="34">
        <f t="shared" ref="E239:F239" si="5073">E236-C239</f>
        <v>582</v>
      </c>
      <c r="F239" s="34">
        <f t="shared" si="5073"/>
        <v>44</v>
      </c>
      <c r="G239" s="34">
        <v>271</v>
      </c>
      <c r="H239" s="35">
        <f t="shared" ref="H239:H245" si="5074">((G239+I239)/E239)</f>
        <v>0.50343642611683848</v>
      </c>
      <c r="I239" s="34">
        <v>22</v>
      </c>
      <c r="J239" s="35">
        <f t="shared" ref="J239:J245" si="5075">I239/(G239+I239)</f>
        <v>7.5085324232081918E-2</v>
      </c>
      <c r="K239" s="36"/>
      <c r="L239" s="34"/>
      <c r="M239" s="34"/>
      <c r="N239" s="37"/>
      <c r="O239" s="33"/>
      <c r="P239" s="34"/>
      <c r="Q239" s="34">
        <f t="shared" ref="Q239" si="5076">Q236-O239</f>
        <v>535</v>
      </c>
      <c r="R239" s="34">
        <f t="shared" ref="R239" si="5077">R236-P239</f>
        <v>41</v>
      </c>
      <c r="S239" s="34">
        <v>224</v>
      </c>
      <c r="T239" s="35">
        <f t="shared" ref="T239:T245" si="5078">((S239+U239)/Q239)</f>
        <v>0.43551401869158879</v>
      </c>
      <c r="U239" s="34">
        <v>9</v>
      </c>
      <c r="V239" s="35">
        <f t="shared" ref="V239:V245" si="5079">U239/(S239+U239)</f>
        <v>3.8626609442060089E-2</v>
      </c>
      <c r="W239" s="36"/>
      <c r="X239" s="34"/>
      <c r="Y239" s="34"/>
      <c r="Z239" s="37"/>
      <c r="AA239" s="33"/>
      <c r="AB239" s="34"/>
      <c r="AC239" s="34">
        <f t="shared" ref="AC239" si="5080">AC236-AA239</f>
        <v>552</v>
      </c>
      <c r="AD239" s="34">
        <f t="shared" ref="AD239" si="5081">AD236-AB239</f>
        <v>43</v>
      </c>
      <c r="AE239" s="34">
        <v>181</v>
      </c>
      <c r="AF239" s="35">
        <f t="shared" ref="AF239:AF245" si="5082">((AE239+AG239)/AC239)</f>
        <v>0.36050724637681159</v>
      </c>
      <c r="AG239" s="34">
        <v>18</v>
      </c>
      <c r="AH239" s="35">
        <f t="shared" ref="AH239:AH245" si="5083">AG239/(AE239+AG239)</f>
        <v>9.0452261306532666E-2</v>
      </c>
      <c r="AI239" s="36"/>
      <c r="AJ239" s="34"/>
      <c r="AK239" s="34"/>
      <c r="AL239" s="37"/>
      <c r="AM239" s="33"/>
      <c r="AN239" s="34"/>
      <c r="AO239" s="34">
        <f t="shared" ref="AO239" si="5084">AO236-AM239</f>
        <v>169</v>
      </c>
      <c r="AP239" s="34">
        <f t="shared" ref="AP239" si="5085">AP236-AN239</f>
        <v>13</v>
      </c>
      <c r="AQ239" s="34">
        <v>74</v>
      </c>
      <c r="AR239" s="35">
        <f t="shared" ref="AR239:AR245" si="5086">((AQ239+AS239)/AO239)</f>
        <v>0.47928994082840237</v>
      </c>
      <c r="AS239" s="34">
        <v>7</v>
      </c>
      <c r="AT239" s="35">
        <f t="shared" ref="AT239:AT245" si="5087">AS239/(AQ239+AS239)</f>
        <v>8.6419753086419748E-2</v>
      </c>
      <c r="AU239" s="36"/>
      <c r="AV239" s="34"/>
      <c r="AW239" s="34"/>
      <c r="AX239" s="37"/>
      <c r="AY239" s="33">
        <v>1</v>
      </c>
      <c r="AZ239" s="34"/>
      <c r="BA239" s="34">
        <f t="shared" ref="BA239" si="5088">BA236-AY239</f>
        <v>605</v>
      </c>
      <c r="BB239" s="34">
        <f t="shared" ref="BB239" si="5089">BB236-AZ239</f>
        <v>46</v>
      </c>
      <c r="BC239" s="34">
        <v>219</v>
      </c>
      <c r="BD239" s="35">
        <f t="shared" ref="BD239:BD245" si="5090">((BC239+BE239)/BA239)</f>
        <v>0.4049586776859504</v>
      </c>
      <c r="BE239" s="34">
        <v>26</v>
      </c>
      <c r="BF239" s="35">
        <f t="shared" ref="BF239:BF245" si="5091">BE239/(BC239+BE239)</f>
        <v>0.10612244897959183</v>
      </c>
      <c r="BG239" s="36"/>
      <c r="BH239" s="34"/>
      <c r="BI239" s="34"/>
      <c r="BJ239" s="37"/>
      <c r="BK239" s="33"/>
      <c r="BL239" s="34"/>
      <c r="BM239" s="34">
        <f t="shared" ref="BM239" si="5092">BM236-BK239</f>
        <v>595</v>
      </c>
      <c r="BN239" s="34">
        <f t="shared" ref="BN239" si="5093">BN236-BL239</f>
        <v>46</v>
      </c>
      <c r="BO239" s="34">
        <v>214</v>
      </c>
      <c r="BP239" s="35">
        <f t="shared" ref="BP239:BP245" si="5094">((BO239+BQ239)/BM239)</f>
        <v>0.39327731092436974</v>
      </c>
      <c r="BQ239" s="34">
        <v>20</v>
      </c>
      <c r="BR239" s="35">
        <f t="shared" ref="BR239:BR245" si="5095">BQ239/(BO239+BQ239)</f>
        <v>8.5470085470085472E-2</v>
      </c>
      <c r="BS239" s="36"/>
      <c r="BT239" s="34"/>
      <c r="BU239" s="34"/>
      <c r="BV239" s="37"/>
      <c r="BW239" s="33"/>
      <c r="BX239" s="34"/>
      <c r="BY239" s="34">
        <f t="shared" ref="BY239:BZ239" si="5096">BY236-BW239</f>
        <v>0</v>
      </c>
      <c r="BZ239" s="34">
        <f t="shared" si="5096"/>
        <v>0</v>
      </c>
      <c r="CA239" s="34"/>
      <c r="CB239" s="35" t="e">
        <f t="shared" ref="CB239:CB245" si="5097">((CA239+CC239)/BY239)</f>
        <v>#DIV/0!</v>
      </c>
      <c r="CC239" s="34"/>
      <c r="CD239" s="35" t="e">
        <f t="shared" ref="CD239:CD245" si="5098">CC239/(CA239+CC239)</f>
        <v>#DIV/0!</v>
      </c>
      <c r="CE239" s="36"/>
      <c r="CF239" s="34"/>
      <c r="CG239" s="34"/>
      <c r="CH239" s="37"/>
      <c r="CI239" s="33"/>
      <c r="CJ239" s="34"/>
      <c r="CK239" s="34">
        <f t="shared" ref="CK239:CL239" si="5099">CK236-CI239</f>
        <v>0</v>
      </c>
      <c r="CL239" s="34">
        <f t="shared" si="5099"/>
        <v>0</v>
      </c>
      <c r="CM239" s="34"/>
      <c r="CN239" s="35" t="e">
        <f t="shared" ref="CN239:CN245" si="5100">((CM239+CO239)/CK239)</f>
        <v>#DIV/0!</v>
      </c>
      <c r="CO239" s="34"/>
      <c r="CP239" s="35" t="e">
        <f t="shared" ref="CP239:CP245" si="5101">CO239/(CM239+CO239)</f>
        <v>#DIV/0!</v>
      </c>
      <c r="CQ239" s="36"/>
      <c r="CR239" s="34"/>
      <c r="CS239" s="34"/>
      <c r="CT239" s="37"/>
      <c r="CU239" s="33"/>
      <c r="CV239" s="34"/>
      <c r="CW239" s="34">
        <f t="shared" ref="CW239:CX239" si="5102">CW236-CU239</f>
        <v>0</v>
      </c>
      <c r="CX239" s="34">
        <f t="shared" si="5102"/>
        <v>0</v>
      </c>
      <c r="CY239" s="34"/>
      <c r="CZ239" s="35" t="e">
        <f t="shared" ref="CZ239:CZ245" si="5103">((CY239+DA239)/CW239)</f>
        <v>#DIV/0!</v>
      </c>
      <c r="DA239" s="34"/>
      <c r="DB239" s="35" t="e">
        <f t="shared" ref="DB239:DB245" si="5104">DA239/(CY239+DA239)</f>
        <v>#DIV/0!</v>
      </c>
      <c r="DC239" s="36"/>
      <c r="DD239" s="34"/>
      <c r="DE239" s="34"/>
      <c r="DF239" s="37"/>
      <c r="DG239" s="33"/>
      <c r="DH239" s="34"/>
      <c r="DI239" s="34">
        <f t="shared" ref="DI239:DJ239" si="5105">DI236-DG239</f>
        <v>0</v>
      </c>
      <c r="DJ239" s="34">
        <f t="shared" si="5105"/>
        <v>0</v>
      </c>
      <c r="DK239" s="34"/>
      <c r="DL239" s="35" t="e">
        <f t="shared" ref="DL239:DL245" si="5106">((DK239+DM239)/DI239)</f>
        <v>#DIV/0!</v>
      </c>
      <c r="DM239" s="34"/>
      <c r="DN239" s="35" t="e">
        <f t="shared" ref="DN239:DN245" si="5107">DM239/(DK239+DM239)</f>
        <v>#DIV/0!</v>
      </c>
      <c r="DO239" s="36"/>
      <c r="DP239" s="34"/>
      <c r="DQ239" s="34"/>
      <c r="DR239" s="37"/>
      <c r="DS239" s="33"/>
      <c r="DT239" s="34"/>
      <c r="DU239" s="34">
        <f t="shared" ref="DU239:DV239" si="5108">DU236-DS239</f>
        <v>0</v>
      </c>
      <c r="DV239" s="34">
        <f t="shared" si="5108"/>
        <v>0</v>
      </c>
      <c r="DW239" s="34"/>
      <c r="DX239" s="35" t="e">
        <f t="shared" ref="DX239:DX245" si="5109">((DW239+DY239)/DU239)</f>
        <v>#DIV/0!</v>
      </c>
      <c r="DY239" s="34"/>
      <c r="DZ239" s="35" t="e">
        <f t="shared" ref="DZ239:DZ245" si="5110">DY239/(DW239+DY239)</f>
        <v>#DIV/0!</v>
      </c>
      <c r="EA239" s="36"/>
      <c r="EB239" s="34"/>
      <c r="EC239" s="34"/>
      <c r="ED239" s="37"/>
      <c r="EE239" s="33"/>
      <c r="EF239" s="34"/>
      <c r="EG239" s="34">
        <f t="shared" ref="EG239:EH239" si="5111">EG236-EE239</f>
        <v>0</v>
      </c>
      <c r="EH239" s="34">
        <f t="shared" si="5111"/>
        <v>0</v>
      </c>
      <c r="EI239" s="34"/>
      <c r="EJ239" s="35" t="e">
        <f t="shared" ref="EJ239:EJ245" si="5112">((EI239+EK239)/EG239)</f>
        <v>#DIV/0!</v>
      </c>
      <c r="EK239" s="34"/>
      <c r="EL239" s="35" t="e">
        <f t="shared" ref="EL239:EL245" si="5113">EK239/(EI239+EK239)</f>
        <v>#DIV/0!</v>
      </c>
      <c r="EM239" s="36"/>
      <c r="EN239" s="34"/>
      <c r="EO239" s="34"/>
      <c r="EP239" s="37"/>
      <c r="EQ239" s="33"/>
      <c r="ER239" s="34"/>
      <c r="ES239" s="34">
        <f t="shared" ref="ES239:ET239" si="5114">ES236-EQ239</f>
        <v>0</v>
      </c>
      <c r="ET239" s="34">
        <f t="shared" si="5114"/>
        <v>0</v>
      </c>
      <c r="EU239" s="34"/>
      <c r="EV239" s="35" t="e">
        <f t="shared" ref="EV239:EV245" si="5115">((EU239+EW239)/ES239)</f>
        <v>#DIV/0!</v>
      </c>
      <c r="EW239" s="34"/>
      <c r="EX239" s="35" t="e">
        <f t="shared" ref="EX239:EX245" si="5116">EW239/(EU239+EW239)</f>
        <v>#DIV/0!</v>
      </c>
      <c r="EY239" s="36"/>
      <c r="EZ239" s="34"/>
      <c r="FA239" s="34"/>
      <c r="FB239" s="37"/>
      <c r="FC239" s="33"/>
      <c r="FD239" s="34"/>
      <c r="FE239" s="34">
        <f t="shared" ref="FE239:FF239" si="5117">FE236-FC239</f>
        <v>0</v>
      </c>
      <c r="FF239" s="34">
        <f t="shared" si="5117"/>
        <v>0</v>
      </c>
      <c r="FG239" s="34"/>
      <c r="FH239" s="35" t="e">
        <f t="shared" ref="FH239:FH245" si="5118">((FG239+FI239)/FE239)</f>
        <v>#DIV/0!</v>
      </c>
      <c r="FI239" s="34"/>
      <c r="FJ239" s="35" t="e">
        <f t="shared" ref="FJ239:FJ245" si="5119">FI239/(FG239+FI239)</f>
        <v>#DIV/0!</v>
      </c>
      <c r="FK239" s="36"/>
      <c r="FL239" s="34"/>
      <c r="FM239" s="34"/>
      <c r="FN239" s="37"/>
      <c r="FO239" s="33"/>
      <c r="FP239" s="34"/>
      <c r="FQ239" s="34">
        <f t="shared" ref="FQ239:FR239" si="5120">FQ236-FO239</f>
        <v>0</v>
      </c>
      <c r="FR239" s="34">
        <f t="shared" si="5120"/>
        <v>0</v>
      </c>
      <c r="FS239" s="34"/>
      <c r="FT239" s="35" t="e">
        <f t="shared" ref="FT239:FT245" si="5121">((FS239+FU239)/FQ239)</f>
        <v>#DIV/0!</v>
      </c>
      <c r="FU239" s="34"/>
      <c r="FV239" s="35" t="e">
        <f t="shared" ref="FV239:FV245" si="5122">FU239/(FS239+FU239)</f>
        <v>#DIV/0!</v>
      </c>
      <c r="FW239" s="36"/>
      <c r="FX239" s="34"/>
      <c r="FY239" s="34"/>
      <c r="FZ239" s="37"/>
      <c r="GA239" s="33"/>
      <c r="GB239" s="34"/>
      <c r="GC239" s="34">
        <f t="shared" ref="GC239:GD239" si="5123">GC236-GA239</f>
        <v>0</v>
      </c>
      <c r="GD239" s="34">
        <f t="shared" si="5123"/>
        <v>0</v>
      </c>
      <c r="GE239" s="34"/>
      <c r="GF239" s="35" t="e">
        <f t="shared" ref="GF239:GF245" si="5124">((GE239+GG239)/GC239)</f>
        <v>#DIV/0!</v>
      </c>
      <c r="GG239" s="34"/>
      <c r="GH239" s="35" t="e">
        <f t="shared" ref="GH239:GH245" si="5125">GG239/(GE239+GG239)</f>
        <v>#DIV/0!</v>
      </c>
      <c r="GI239" s="36"/>
      <c r="GJ239" s="34"/>
      <c r="GK239" s="34"/>
      <c r="GL239" s="37"/>
      <c r="GM239" s="33"/>
      <c r="GN239" s="34"/>
      <c r="GO239" s="34">
        <f t="shared" ref="GO239:GP239" si="5126">GO236-GM239</f>
        <v>0</v>
      </c>
      <c r="GP239" s="34">
        <f t="shared" si="5126"/>
        <v>0</v>
      </c>
      <c r="GQ239" s="34"/>
      <c r="GR239" s="35" t="e">
        <f t="shared" ref="GR239:GR245" si="5127">((GQ239+GS239)/GO239)</f>
        <v>#DIV/0!</v>
      </c>
      <c r="GS239" s="34"/>
      <c r="GT239" s="35" t="e">
        <f t="shared" ref="GT239:GT245" si="5128">GS239/(GQ239+GS239)</f>
        <v>#DIV/0!</v>
      </c>
      <c r="GU239" s="36"/>
      <c r="GV239" s="34"/>
      <c r="GW239" s="34"/>
      <c r="GX239" s="37"/>
      <c r="GY239" s="33"/>
      <c r="GZ239" s="34"/>
      <c r="HA239" s="34">
        <f t="shared" ref="HA239:HB239" si="5129">HA236-GY239</f>
        <v>0</v>
      </c>
      <c r="HB239" s="34">
        <f t="shared" si="5129"/>
        <v>0</v>
      </c>
      <c r="HC239" s="34"/>
      <c r="HD239" s="35" t="e">
        <f t="shared" ref="HD239:HD245" si="5130">((HC239+HE239)/HA239)</f>
        <v>#DIV/0!</v>
      </c>
      <c r="HE239" s="34"/>
      <c r="HF239" s="35" t="e">
        <f t="shared" ref="HF239:HF245" si="5131">HE239/(HC239+HE239)</f>
        <v>#DIV/0!</v>
      </c>
      <c r="HG239" s="36"/>
      <c r="HH239" s="34"/>
      <c r="HI239" s="34"/>
      <c r="HJ239" s="37"/>
      <c r="HK239" s="33">
        <f t="shared" ref="HK239:HK246" si="5132">+C239+O239+AA239+AM239+AY239+BK239+BW239+CI239+CU239+DG239+DS239+EE239+EQ239+FC239+FO239+GA239+GM239+GY239</f>
        <v>1</v>
      </c>
      <c r="HL239" s="34">
        <f t="shared" ref="HL239:HL246" si="5133">+D239+P239+AB239+AN239+AZ239+BL239+BX239+CJ239+CV239+DH239+DT239+EF239+ER239+FD239+FP239+GB239+GN239+GZ239</f>
        <v>0</v>
      </c>
      <c r="HM239" s="34">
        <f t="shared" ref="HM239:HM245" si="5134">+E239+Q239+AC239+AO239+BA239+BM239+BY239+CK239+CW239+DI239+DU239+EG239+ES239+FE239+FQ239+GC239+GO239+HA239</f>
        <v>3038</v>
      </c>
      <c r="HN239" s="34">
        <f t="shared" ref="HN239:HN245" si="5135">+F239+R239+AD239+AP239+BB239+BN239+BZ239+CL239+CX239+DJ239+DV239+EH239+ET239+FF239+FR239+GD239+GP239+HB239</f>
        <v>233</v>
      </c>
      <c r="HO239" s="34">
        <f t="shared" ref="HO239:HO246" si="5136">+G239+S239+AE239+AQ239+BC239+BO239+CA239+CM239+CY239+DK239+DW239+EI239+EU239+FG239+FS239+GE239+GQ239+HC239+I239+U239+AG239+AS239+BE239+BQ239+CC239+CO239+DA239+DM239+DY239+EK239+EW239+FI239+FU239+GG239+GS239+HE239</f>
        <v>1285</v>
      </c>
      <c r="HP239" s="201">
        <f t="shared" ref="HP239:HP245" si="5137">+(HO239)/HM239</f>
        <v>0.42297564186965109</v>
      </c>
      <c r="HQ239" s="48">
        <f t="shared" ref="HQ239:HQ246" si="5138">+I239+U239+AG239+AS239+BE239+BQ239+CC239+CO239+DA239+DM239+DY239+EK239+EW239+FI239+FU239+GG239+GS239+HE239</f>
        <v>102</v>
      </c>
      <c r="HR239" s="35">
        <f t="shared" ref="HR239:HR246" si="5139">+(HQ239/(HO239))</f>
        <v>7.9377431906614782E-2</v>
      </c>
      <c r="HS239" s="49">
        <v>73.3</v>
      </c>
      <c r="HT239" s="50">
        <v>1146</v>
      </c>
      <c r="HU239" s="49">
        <f t="shared" ref="HU239:HU245" si="5140">+HT239/HO239*100</f>
        <v>89.182879377431917</v>
      </c>
      <c r="HV239" s="48"/>
      <c r="HW239" s="37"/>
    </row>
    <row r="240" spans="1:231" ht="18.75" x14ac:dyDescent="0.25">
      <c r="A240" s="211"/>
      <c r="B240" s="41">
        <f t="shared" si="4582"/>
        <v>44688</v>
      </c>
      <c r="C240" s="10">
        <v>1</v>
      </c>
      <c r="D240" s="11"/>
      <c r="E240" s="74">
        <f t="shared" ref="E240:E245" si="5141">E239-C240</f>
        <v>581</v>
      </c>
      <c r="F240" s="74">
        <f t="shared" ref="F240:F245" si="5142">F239-D240</f>
        <v>44</v>
      </c>
      <c r="G240" s="11">
        <v>242</v>
      </c>
      <c r="H240" s="12">
        <f t="shared" si="5074"/>
        <v>0.45094664371772808</v>
      </c>
      <c r="I240" s="11">
        <v>20</v>
      </c>
      <c r="J240" s="12">
        <f t="shared" si="5075"/>
        <v>7.6335877862595422E-2</v>
      </c>
      <c r="K240" s="13"/>
      <c r="L240" s="11"/>
      <c r="M240" s="11"/>
      <c r="N240" s="14"/>
      <c r="O240" s="10"/>
      <c r="P240" s="11"/>
      <c r="Q240" s="74">
        <f t="shared" ref="Q240:Q245" si="5143">Q239-O240</f>
        <v>535</v>
      </c>
      <c r="R240" s="74">
        <f t="shared" ref="R240:R245" si="5144">R239-P240</f>
        <v>41</v>
      </c>
      <c r="S240" s="11">
        <v>215</v>
      </c>
      <c r="T240" s="12">
        <f t="shared" si="5078"/>
        <v>0.43738317757009348</v>
      </c>
      <c r="U240" s="11">
        <v>19</v>
      </c>
      <c r="V240" s="12">
        <f t="shared" si="5079"/>
        <v>8.11965811965812E-2</v>
      </c>
      <c r="W240" s="13"/>
      <c r="X240" s="11"/>
      <c r="Y240" s="11"/>
      <c r="Z240" s="14"/>
      <c r="AA240" s="10"/>
      <c r="AB240" s="11"/>
      <c r="AC240" s="74">
        <f t="shared" ref="AC240:AC245" si="5145">AC239-AA240</f>
        <v>552</v>
      </c>
      <c r="AD240" s="74">
        <f t="shared" ref="AD240:AD245" si="5146">AD239-AB240</f>
        <v>43</v>
      </c>
      <c r="AE240" s="11">
        <v>184</v>
      </c>
      <c r="AF240" s="12">
        <f t="shared" si="5082"/>
        <v>0.37318840579710144</v>
      </c>
      <c r="AG240" s="11">
        <v>22</v>
      </c>
      <c r="AH240" s="12">
        <f t="shared" si="5083"/>
        <v>0.10679611650485436</v>
      </c>
      <c r="AI240" s="13"/>
      <c r="AJ240" s="11"/>
      <c r="AK240" s="11"/>
      <c r="AL240" s="14"/>
      <c r="AM240" s="10"/>
      <c r="AN240" s="11"/>
      <c r="AO240" s="74">
        <f t="shared" ref="AO240:AO245" si="5147">AO239-AM240</f>
        <v>169</v>
      </c>
      <c r="AP240" s="74">
        <f t="shared" ref="AP240:AP245" si="5148">AP239-AN240</f>
        <v>13</v>
      </c>
      <c r="AQ240" s="11">
        <v>72</v>
      </c>
      <c r="AR240" s="12">
        <f t="shared" si="5086"/>
        <v>0.46153846153846156</v>
      </c>
      <c r="AS240" s="11">
        <v>6</v>
      </c>
      <c r="AT240" s="12">
        <f t="shared" si="5087"/>
        <v>7.6923076923076927E-2</v>
      </c>
      <c r="AU240" s="13"/>
      <c r="AV240" s="11"/>
      <c r="AW240" s="11"/>
      <c r="AX240" s="14"/>
      <c r="AY240" s="10"/>
      <c r="AZ240" s="11"/>
      <c r="BA240" s="74">
        <f t="shared" ref="BA240:BA245" si="5149">BA239-AY240</f>
        <v>605</v>
      </c>
      <c r="BB240" s="74">
        <f t="shared" ref="BB240:BB245" si="5150">BB239-AZ240</f>
        <v>46</v>
      </c>
      <c r="BC240" s="11">
        <v>218</v>
      </c>
      <c r="BD240" s="12">
        <f t="shared" si="5090"/>
        <v>0.4</v>
      </c>
      <c r="BE240" s="11">
        <v>24</v>
      </c>
      <c r="BF240" s="12">
        <f t="shared" si="5091"/>
        <v>9.9173553719008267E-2</v>
      </c>
      <c r="BG240" s="13"/>
      <c r="BH240" s="11"/>
      <c r="BI240" s="11"/>
      <c r="BJ240" s="14"/>
      <c r="BK240" s="10"/>
      <c r="BL240" s="11"/>
      <c r="BM240" s="74">
        <f t="shared" ref="BM240:BM245" si="5151">BM239-BK240</f>
        <v>595</v>
      </c>
      <c r="BN240" s="74">
        <f t="shared" ref="BN240:BN245" si="5152">BN239-BL240</f>
        <v>46</v>
      </c>
      <c r="BO240" s="11">
        <v>206</v>
      </c>
      <c r="BP240" s="12">
        <f t="shared" si="5094"/>
        <v>0.38823529411764707</v>
      </c>
      <c r="BQ240" s="11">
        <v>25</v>
      </c>
      <c r="BR240" s="12">
        <f t="shared" si="5095"/>
        <v>0.10822510822510822</v>
      </c>
      <c r="BS240" s="13"/>
      <c r="BT240" s="11"/>
      <c r="BU240" s="11"/>
      <c r="BV240" s="14"/>
      <c r="BW240" s="10"/>
      <c r="BX240" s="11"/>
      <c r="BY240" s="74">
        <f t="shared" ref="BY240:BZ245" si="5153">BY239-BW240</f>
        <v>0</v>
      </c>
      <c r="BZ240" s="74">
        <f t="shared" si="5153"/>
        <v>0</v>
      </c>
      <c r="CA240" s="11"/>
      <c r="CB240" s="12" t="e">
        <f t="shared" si="5097"/>
        <v>#DIV/0!</v>
      </c>
      <c r="CC240" s="11"/>
      <c r="CD240" s="12" t="e">
        <f t="shared" si="5098"/>
        <v>#DIV/0!</v>
      </c>
      <c r="CE240" s="13"/>
      <c r="CF240" s="11"/>
      <c r="CG240" s="11"/>
      <c r="CH240" s="14"/>
      <c r="CI240" s="10"/>
      <c r="CJ240" s="11"/>
      <c r="CK240" s="74">
        <f t="shared" ref="CK240:CL245" si="5154">CK239-CI240</f>
        <v>0</v>
      </c>
      <c r="CL240" s="74">
        <f t="shared" si="5154"/>
        <v>0</v>
      </c>
      <c r="CM240" s="11"/>
      <c r="CN240" s="12" t="e">
        <f t="shared" si="5100"/>
        <v>#DIV/0!</v>
      </c>
      <c r="CO240" s="11"/>
      <c r="CP240" s="12" t="e">
        <f t="shared" si="5101"/>
        <v>#DIV/0!</v>
      </c>
      <c r="CQ240" s="13"/>
      <c r="CR240" s="11"/>
      <c r="CS240" s="11"/>
      <c r="CT240" s="14"/>
      <c r="CU240" s="10"/>
      <c r="CV240" s="11"/>
      <c r="CW240" s="74">
        <f t="shared" ref="CW240:CX245" si="5155">CW239-CU240</f>
        <v>0</v>
      </c>
      <c r="CX240" s="74">
        <f t="shared" si="5155"/>
        <v>0</v>
      </c>
      <c r="CY240" s="11"/>
      <c r="CZ240" s="12" t="e">
        <f t="shared" si="5103"/>
        <v>#DIV/0!</v>
      </c>
      <c r="DA240" s="11"/>
      <c r="DB240" s="12" t="e">
        <f t="shared" si="5104"/>
        <v>#DIV/0!</v>
      </c>
      <c r="DC240" s="13"/>
      <c r="DD240" s="11"/>
      <c r="DE240" s="11"/>
      <c r="DF240" s="14"/>
      <c r="DG240" s="10"/>
      <c r="DH240" s="11"/>
      <c r="DI240" s="74">
        <f t="shared" ref="DI240:DJ245" si="5156">DI239-DG240</f>
        <v>0</v>
      </c>
      <c r="DJ240" s="74">
        <f t="shared" si="5156"/>
        <v>0</v>
      </c>
      <c r="DK240" s="11"/>
      <c r="DL240" s="12" t="e">
        <f t="shared" si="5106"/>
        <v>#DIV/0!</v>
      </c>
      <c r="DM240" s="11"/>
      <c r="DN240" s="12" t="e">
        <f t="shared" si="5107"/>
        <v>#DIV/0!</v>
      </c>
      <c r="DO240" s="13"/>
      <c r="DP240" s="11"/>
      <c r="DQ240" s="11"/>
      <c r="DR240" s="14"/>
      <c r="DS240" s="10"/>
      <c r="DT240" s="11"/>
      <c r="DU240" s="74">
        <f t="shared" ref="DU240:DV245" si="5157">DU239-DS240</f>
        <v>0</v>
      </c>
      <c r="DV240" s="74">
        <f t="shared" si="5157"/>
        <v>0</v>
      </c>
      <c r="DW240" s="11"/>
      <c r="DX240" s="12" t="e">
        <f t="shared" si="5109"/>
        <v>#DIV/0!</v>
      </c>
      <c r="DY240" s="11"/>
      <c r="DZ240" s="12" t="e">
        <f t="shared" si="5110"/>
        <v>#DIV/0!</v>
      </c>
      <c r="EA240" s="13"/>
      <c r="EB240" s="11"/>
      <c r="EC240" s="11"/>
      <c r="ED240" s="14"/>
      <c r="EE240" s="10"/>
      <c r="EF240" s="11"/>
      <c r="EG240" s="74">
        <f t="shared" ref="EG240:EH245" si="5158">EG239-EE240</f>
        <v>0</v>
      </c>
      <c r="EH240" s="74">
        <f t="shared" si="5158"/>
        <v>0</v>
      </c>
      <c r="EI240" s="11"/>
      <c r="EJ240" s="12" t="e">
        <f t="shared" si="5112"/>
        <v>#DIV/0!</v>
      </c>
      <c r="EK240" s="11"/>
      <c r="EL240" s="12" t="e">
        <f t="shared" si="5113"/>
        <v>#DIV/0!</v>
      </c>
      <c r="EM240" s="13"/>
      <c r="EN240" s="11"/>
      <c r="EO240" s="11"/>
      <c r="EP240" s="14"/>
      <c r="EQ240" s="10"/>
      <c r="ER240" s="11"/>
      <c r="ES240" s="74">
        <f t="shared" ref="ES240:ET245" si="5159">ES239-EQ240</f>
        <v>0</v>
      </c>
      <c r="ET240" s="74">
        <f t="shared" si="5159"/>
        <v>0</v>
      </c>
      <c r="EU240" s="11"/>
      <c r="EV240" s="12" t="e">
        <f t="shared" si="5115"/>
        <v>#DIV/0!</v>
      </c>
      <c r="EW240" s="11"/>
      <c r="EX240" s="12" t="e">
        <f t="shared" si="5116"/>
        <v>#DIV/0!</v>
      </c>
      <c r="EY240" s="13"/>
      <c r="EZ240" s="11"/>
      <c r="FA240" s="11"/>
      <c r="FB240" s="14"/>
      <c r="FC240" s="10"/>
      <c r="FD240" s="11"/>
      <c r="FE240" s="74">
        <f t="shared" ref="FE240:FF245" si="5160">FE239-FC240</f>
        <v>0</v>
      </c>
      <c r="FF240" s="74">
        <f t="shared" si="5160"/>
        <v>0</v>
      </c>
      <c r="FG240" s="11"/>
      <c r="FH240" s="12" t="e">
        <f t="shared" si="5118"/>
        <v>#DIV/0!</v>
      </c>
      <c r="FI240" s="11"/>
      <c r="FJ240" s="12" t="e">
        <f t="shared" si="5119"/>
        <v>#DIV/0!</v>
      </c>
      <c r="FK240" s="13"/>
      <c r="FL240" s="11"/>
      <c r="FM240" s="11"/>
      <c r="FN240" s="14"/>
      <c r="FO240" s="10"/>
      <c r="FP240" s="11"/>
      <c r="FQ240" s="74">
        <f t="shared" ref="FQ240:FR245" si="5161">FQ239-FO240</f>
        <v>0</v>
      </c>
      <c r="FR240" s="74">
        <f t="shared" si="5161"/>
        <v>0</v>
      </c>
      <c r="FS240" s="11"/>
      <c r="FT240" s="12" t="e">
        <f t="shared" si="5121"/>
        <v>#DIV/0!</v>
      </c>
      <c r="FU240" s="11"/>
      <c r="FV240" s="12" t="e">
        <f t="shared" si="5122"/>
        <v>#DIV/0!</v>
      </c>
      <c r="FW240" s="13"/>
      <c r="FX240" s="11"/>
      <c r="FY240" s="11"/>
      <c r="FZ240" s="14"/>
      <c r="GA240" s="10"/>
      <c r="GB240" s="11"/>
      <c r="GC240" s="74">
        <f t="shared" ref="GC240:GD245" si="5162">GC239-GA240</f>
        <v>0</v>
      </c>
      <c r="GD240" s="74">
        <f t="shared" si="5162"/>
        <v>0</v>
      </c>
      <c r="GE240" s="11"/>
      <c r="GF240" s="12" t="e">
        <f t="shared" si="5124"/>
        <v>#DIV/0!</v>
      </c>
      <c r="GG240" s="11"/>
      <c r="GH240" s="12" t="e">
        <f t="shared" si="5125"/>
        <v>#DIV/0!</v>
      </c>
      <c r="GI240" s="13"/>
      <c r="GJ240" s="11"/>
      <c r="GK240" s="11"/>
      <c r="GL240" s="14"/>
      <c r="GM240" s="10"/>
      <c r="GN240" s="11"/>
      <c r="GO240" s="74">
        <f t="shared" ref="GO240:GP245" si="5163">GO239-GM240</f>
        <v>0</v>
      </c>
      <c r="GP240" s="74">
        <f t="shared" si="5163"/>
        <v>0</v>
      </c>
      <c r="GQ240" s="11"/>
      <c r="GR240" s="12" t="e">
        <f t="shared" si="5127"/>
        <v>#DIV/0!</v>
      </c>
      <c r="GS240" s="11"/>
      <c r="GT240" s="12" t="e">
        <f t="shared" si="5128"/>
        <v>#DIV/0!</v>
      </c>
      <c r="GU240" s="13"/>
      <c r="GV240" s="11"/>
      <c r="GW240" s="11"/>
      <c r="GX240" s="14"/>
      <c r="GY240" s="10"/>
      <c r="GZ240" s="11"/>
      <c r="HA240" s="74">
        <f t="shared" ref="HA240:HB245" si="5164">HA239-GY240</f>
        <v>0</v>
      </c>
      <c r="HB240" s="74">
        <f t="shared" si="5164"/>
        <v>0</v>
      </c>
      <c r="HC240" s="11"/>
      <c r="HD240" s="12" t="e">
        <f t="shared" si="5130"/>
        <v>#DIV/0!</v>
      </c>
      <c r="HE240" s="11"/>
      <c r="HF240" s="12" t="e">
        <f t="shared" si="5131"/>
        <v>#DIV/0!</v>
      </c>
      <c r="HG240" s="13"/>
      <c r="HH240" s="11"/>
      <c r="HI240" s="11"/>
      <c r="HJ240" s="14"/>
      <c r="HK240" s="10">
        <f t="shared" si="5132"/>
        <v>1</v>
      </c>
      <c r="HL240" s="11">
        <f t="shared" si="5133"/>
        <v>0</v>
      </c>
      <c r="HM240" s="11">
        <f t="shared" si="5134"/>
        <v>3037</v>
      </c>
      <c r="HN240" s="11">
        <f t="shared" si="5135"/>
        <v>233</v>
      </c>
      <c r="HO240" s="11">
        <f t="shared" si="5136"/>
        <v>1253</v>
      </c>
      <c r="HP240" s="202">
        <f t="shared" si="5137"/>
        <v>0.41257820217319724</v>
      </c>
      <c r="HQ240" s="15">
        <f t="shared" si="5138"/>
        <v>116</v>
      </c>
      <c r="HR240" s="12">
        <f t="shared" si="5139"/>
        <v>9.2577813248204313E-2</v>
      </c>
      <c r="HS240" s="16">
        <v>73.400000000000006</v>
      </c>
      <c r="HT240" s="17">
        <v>1092</v>
      </c>
      <c r="HU240" s="16">
        <f t="shared" si="5140"/>
        <v>87.150837988826808</v>
      </c>
      <c r="HV240" s="15"/>
      <c r="HW240" s="14"/>
    </row>
    <row r="241" spans="1:231" ht="18.75" x14ac:dyDescent="0.25">
      <c r="A241" s="211"/>
      <c r="B241" s="41">
        <f t="shared" si="4582"/>
        <v>44689</v>
      </c>
      <c r="C241" s="10"/>
      <c r="D241" s="11"/>
      <c r="E241" s="74">
        <f t="shared" si="5141"/>
        <v>581</v>
      </c>
      <c r="F241" s="74">
        <f t="shared" si="5142"/>
        <v>44</v>
      </c>
      <c r="G241" s="11">
        <v>268</v>
      </c>
      <c r="H241" s="12">
        <f t="shared" si="5074"/>
        <v>0.47848537005163511</v>
      </c>
      <c r="I241" s="11">
        <v>10</v>
      </c>
      <c r="J241" s="12">
        <f t="shared" si="5075"/>
        <v>3.5971223021582732E-2</v>
      </c>
      <c r="K241" s="13"/>
      <c r="L241" s="11"/>
      <c r="M241" s="11"/>
      <c r="N241" s="14"/>
      <c r="O241" s="10"/>
      <c r="P241" s="11"/>
      <c r="Q241" s="74">
        <f t="shared" si="5143"/>
        <v>535</v>
      </c>
      <c r="R241" s="74">
        <f t="shared" si="5144"/>
        <v>41</v>
      </c>
      <c r="S241" s="11">
        <v>213</v>
      </c>
      <c r="T241" s="12">
        <f t="shared" si="5078"/>
        <v>0.42242990654205609</v>
      </c>
      <c r="U241" s="11">
        <v>13</v>
      </c>
      <c r="V241" s="12">
        <f t="shared" si="5079"/>
        <v>5.7522123893805309E-2</v>
      </c>
      <c r="W241" s="13"/>
      <c r="X241" s="11"/>
      <c r="Y241" s="11"/>
      <c r="Z241" s="14"/>
      <c r="AA241" s="10"/>
      <c r="AB241" s="11"/>
      <c r="AC241" s="74">
        <f t="shared" si="5145"/>
        <v>552</v>
      </c>
      <c r="AD241" s="74">
        <f t="shared" si="5146"/>
        <v>43</v>
      </c>
      <c r="AE241" s="11">
        <v>208</v>
      </c>
      <c r="AF241" s="12">
        <f t="shared" si="5082"/>
        <v>0.40217391304347827</v>
      </c>
      <c r="AG241" s="11">
        <v>14</v>
      </c>
      <c r="AH241" s="12">
        <f t="shared" si="5083"/>
        <v>6.3063063063063057E-2</v>
      </c>
      <c r="AI241" s="13"/>
      <c r="AJ241" s="11"/>
      <c r="AK241" s="11"/>
      <c r="AL241" s="14"/>
      <c r="AM241" s="10"/>
      <c r="AN241" s="11"/>
      <c r="AO241" s="74">
        <f t="shared" si="5147"/>
        <v>169</v>
      </c>
      <c r="AP241" s="74">
        <f t="shared" si="5148"/>
        <v>13</v>
      </c>
      <c r="AQ241" s="11">
        <v>87</v>
      </c>
      <c r="AR241" s="12">
        <f t="shared" si="5086"/>
        <v>0.54437869822485208</v>
      </c>
      <c r="AS241" s="11">
        <v>5</v>
      </c>
      <c r="AT241" s="12">
        <f t="shared" si="5087"/>
        <v>5.434782608695652E-2</v>
      </c>
      <c r="AU241" s="13"/>
      <c r="AV241" s="11"/>
      <c r="AW241" s="11"/>
      <c r="AX241" s="14"/>
      <c r="AY241" s="10"/>
      <c r="AZ241" s="11"/>
      <c r="BA241" s="74">
        <f t="shared" si="5149"/>
        <v>605</v>
      </c>
      <c r="BB241" s="74">
        <f t="shared" si="5150"/>
        <v>46</v>
      </c>
      <c r="BC241" s="11">
        <v>236</v>
      </c>
      <c r="BD241" s="12">
        <f t="shared" si="5090"/>
        <v>0.41652892561983473</v>
      </c>
      <c r="BE241" s="11">
        <v>16</v>
      </c>
      <c r="BF241" s="12">
        <f t="shared" si="5091"/>
        <v>6.3492063492063489E-2</v>
      </c>
      <c r="BG241" s="13"/>
      <c r="BH241" s="11"/>
      <c r="BI241" s="11"/>
      <c r="BJ241" s="14"/>
      <c r="BK241" s="10">
        <v>2</v>
      </c>
      <c r="BL241" s="11"/>
      <c r="BM241" s="74">
        <f t="shared" si="5151"/>
        <v>593</v>
      </c>
      <c r="BN241" s="74">
        <f t="shared" si="5152"/>
        <v>46</v>
      </c>
      <c r="BO241" s="11">
        <v>211</v>
      </c>
      <c r="BP241" s="12">
        <f t="shared" si="5094"/>
        <v>0.39291736930860033</v>
      </c>
      <c r="BQ241" s="11">
        <v>22</v>
      </c>
      <c r="BR241" s="12">
        <f t="shared" si="5095"/>
        <v>9.4420600858369105E-2</v>
      </c>
      <c r="BS241" s="13"/>
      <c r="BT241" s="11"/>
      <c r="BU241" s="11"/>
      <c r="BV241" s="14"/>
      <c r="BW241" s="10"/>
      <c r="BX241" s="11"/>
      <c r="BY241" s="74">
        <f t="shared" si="5153"/>
        <v>0</v>
      </c>
      <c r="BZ241" s="74">
        <f t="shared" si="5153"/>
        <v>0</v>
      </c>
      <c r="CA241" s="11"/>
      <c r="CB241" s="12" t="e">
        <f t="shared" si="5097"/>
        <v>#DIV/0!</v>
      </c>
      <c r="CC241" s="11"/>
      <c r="CD241" s="12" t="e">
        <f t="shared" si="5098"/>
        <v>#DIV/0!</v>
      </c>
      <c r="CE241" s="13"/>
      <c r="CF241" s="11"/>
      <c r="CG241" s="11"/>
      <c r="CH241" s="14"/>
      <c r="CI241" s="10"/>
      <c r="CJ241" s="11"/>
      <c r="CK241" s="74">
        <f t="shared" si="5154"/>
        <v>0</v>
      </c>
      <c r="CL241" s="74">
        <f t="shared" si="5154"/>
        <v>0</v>
      </c>
      <c r="CM241" s="11"/>
      <c r="CN241" s="12" t="e">
        <f t="shared" si="5100"/>
        <v>#DIV/0!</v>
      </c>
      <c r="CO241" s="11"/>
      <c r="CP241" s="12" t="e">
        <f t="shared" si="5101"/>
        <v>#DIV/0!</v>
      </c>
      <c r="CQ241" s="13"/>
      <c r="CR241" s="11"/>
      <c r="CS241" s="11"/>
      <c r="CT241" s="14"/>
      <c r="CU241" s="10"/>
      <c r="CV241" s="11"/>
      <c r="CW241" s="74">
        <f t="shared" si="5155"/>
        <v>0</v>
      </c>
      <c r="CX241" s="74">
        <f t="shared" si="5155"/>
        <v>0</v>
      </c>
      <c r="CY241" s="11"/>
      <c r="CZ241" s="12" t="e">
        <f t="shared" si="5103"/>
        <v>#DIV/0!</v>
      </c>
      <c r="DA241" s="11"/>
      <c r="DB241" s="12" t="e">
        <f t="shared" si="5104"/>
        <v>#DIV/0!</v>
      </c>
      <c r="DC241" s="13"/>
      <c r="DD241" s="11"/>
      <c r="DE241" s="11"/>
      <c r="DF241" s="14"/>
      <c r="DG241" s="10"/>
      <c r="DH241" s="11"/>
      <c r="DI241" s="74">
        <f t="shared" si="5156"/>
        <v>0</v>
      </c>
      <c r="DJ241" s="74">
        <f t="shared" si="5156"/>
        <v>0</v>
      </c>
      <c r="DK241" s="11"/>
      <c r="DL241" s="12" t="e">
        <f t="shared" si="5106"/>
        <v>#DIV/0!</v>
      </c>
      <c r="DM241" s="11"/>
      <c r="DN241" s="12" t="e">
        <f t="shared" si="5107"/>
        <v>#DIV/0!</v>
      </c>
      <c r="DO241" s="13"/>
      <c r="DP241" s="11"/>
      <c r="DQ241" s="11"/>
      <c r="DR241" s="14"/>
      <c r="DS241" s="10"/>
      <c r="DT241" s="11"/>
      <c r="DU241" s="74">
        <f t="shared" si="5157"/>
        <v>0</v>
      </c>
      <c r="DV241" s="74">
        <f t="shared" si="5157"/>
        <v>0</v>
      </c>
      <c r="DW241" s="11"/>
      <c r="DX241" s="12" t="e">
        <f t="shared" si="5109"/>
        <v>#DIV/0!</v>
      </c>
      <c r="DY241" s="11"/>
      <c r="DZ241" s="12" t="e">
        <f t="shared" si="5110"/>
        <v>#DIV/0!</v>
      </c>
      <c r="EA241" s="13"/>
      <c r="EB241" s="11"/>
      <c r="EC241" s="11"/>
      <c r="ED241" s="14"/>
      <c r="EE241" s="10"/>
      <c r="EF241" s="11"/>
      <c r="EG241" s="74">
        <f t="shared" si="5158"/>
        <v>0</v>
      </c>
      <c r="EH241" s="74">
        <f t="shared" si="5158"/>
        <v>0</v>
      </c>
      <c r="EI241" s="11"/>
      <c r="EJ241" s="12" t="e">
        <f t="shared" si="5112"/>
        <v>#DIV/0!</v>
      </c>
      <c r="EK241" s="11"/>
      <c r="EL241" s="12" t="e">
        <f t="shared" si="5113"/>
        <v>#DIV/0!</v>
      </c>
      <c r="EM241" s="13"/>
      <c r="EN241" s="11"/>
      <c r="EO241" s="11"/>
      <c r="EP241" s="14"/>
      <c r="EQ241" s="10"/>
      <c r="ER241" s="11"/>
      <c r="ES241" s="74">
        <f t="shared" si="5159"/>
        <v>0</v>
      </c>
      <c r="ET241" s="74">
        <f t="shared" si="5159"/>
        <v>0</v>
      </c>
      <c r="EU241" s="11"/>
      <c r="EV241" s="12" t="e">
        <f t="shared" si="5115"/>
        <v>#DIV/0!</v>
      </c>
      <c r="EW241" s="11"/>
      <c r="EX241" s="12" t="e">
        <f t="shared" si="5116"/>
        <v>#DIV/0!</v>
      </c>
      <c r="EY241" s="13"/>
      <c r="EZ241" s="11"/>
      <c r="FA241" s="11"/>
      <c r="FB241" s="14"/>
      <c r="FC241" s="10"/>
      <c r="FD241" s="11"/>
      <c r="FE241" s="74">
        <f t="shared" si="5160"/>
        <v>0</v>
      </c>
      <c r="FF241" s="74">
        <f t="shared" si="5160"/>
        <v>0</v>
      </c>
      <c r="FG241" s="11"/>
      <c r="FH241" s="12" t="e">
        <f t="shared" si="5118"/>
        <v>#DIV/0!</v>
      </c>
      <c r="FI241" s="11"/>
      <c r="FJ241" s="12" t="e">
        <f t="shared" si="5119"/>
        <v>#DIV/0!</v>
      </c>
      <c r="FK241" s="13"/>
      <c r="FL241" s="11"/>
      <c r="FM241" s="11"/>
      <c r="FN241" s="14"/>
      <c r="FO241" s="10"/>
      <c r="FP241" s="11"/>
      <c r="FQ241" s="74">
        <f t="shared" si="5161"/>
        <v>0</v>
      </c>
      <c r="FR241" s="74">
        <f t="shared" si="5161"/>
        <v>0</v>
      </c>
      <c r="FS241" s="11"/>
      <c r="FT241" s="12" t="e">
        <f t="shared" si="5121"/>
        <v>#DIV/0!</v>
      </c>
      <c r="FU241" s="11"/>
      <c r="FV241" s="12" t="e">
        <f t="shared" si="5122"/>
        <v>#DIV/0!</v>
      </c>
      <c r="FW241" s="13"/>
      <c r="FX241" s="11"/>
      <c r="FY241" s="11"/>
      <c r="FZ241" s="14"/>
      <c r="GA241" s="10"/>
      <c r="GB241" s="11"/>
      <c r="GC241" s="74">
        <f t="shared" si="5162"/>
        <v>0</v>
      </c>
      <c r="GD241" s="74">
        <f t="shared" si="5162"/>
        <v>0</v>
      </c>
      <c r="GE241" s="11"/>
      <c r="GF241" s="12" t="e">
        <f t="shared" si="5124"/>
        <v>#DIV/0!</v>
      </c>
      <c r="GG241" s="11"/>
      <c r="GH241" s="12" t="e">
        <f t="shared" si="5125"/>
        <v>#DIV/0!</v>
      </c>
      <c r="GI241" s="13"/>
      <c r="GJ241" s="11"/>
      <c r="GK241" s="11"/>
      <c r="GL241" s="14"/>
      <c r="GM241" s="10"/>
      <c r="GN241" s="11"/>
      <c r="GO241" s="74">
        <f t="shared" si="5163"/>
        <v>0</v>
      </c>
      <c r="GP241" s="74">
        <f t="shared" si="5163"/>
        <v>0</v>
      </c>
      <c r="GQ241" s="11"/>
      <c r="GR241" s="12" t="e">
        <f t="shared" si="5127"/>
        <v>#DIV/0!</v>
      </c>
      <c r="GS241" s="11"/>
      <c r="GT241" s="12" t="e">
        <f t="shared" si="5128"/>
        <v>#DIV/0!</v>
      </c>
      <c r="GU241" s="13"/>
      <c r="GV241" s="11"/>
      <c r="GW241" s="11"/>
      <c r="GX241" s="14"/>
      <c r="GY241" s="10"/>
      <c r="GZ241" s="11"/>
      <c r="HA241" s="74">
        <f t="shared" si="5164"/>
        <v>0</v>
      </c>
      <c r="HB241" s="74">
        <f t="shared" si="5164"/>
        <v>0</v>
      </c>
      <c r="HC241" s="11"/>
      <c r="HD241" s="12" t="e">
        <f t="shared" si="5130"/>
        <v>#DIV/0!</v>
      </c>
      <c r="HE241" s="11"/>
      <c r="HF241" s="12" t="e">
        <f t="shared" si="5131"/>
        <v>#DIV/0!</v>
      </c>
      <c r="HG241" s="13"/>
      <c r="HH241" s="11"/>
      <c r="HI241" s="11"/>
      <c r="HJ241" s="14"/>
      <c r="HK241" s="10">
        <f t="shared" si="5132"/>
        <v>2</v>
      </c>
      <c r="HL241" s="11">
        <f t="shared" si="5133"/>
        <v>0</v>
      </c>
      <c r="HM241" s="11">
        <f t="shared" si="5134"/>
        <v>3035</v>
      </c>
      <c r="HN241" s="11">
        <f t="shared" si="5135"/>
        <v>233</v>
      </c>
      <c r="HO241" s="11">
        <f t="shared" si="5136"/>
        <v>1303</v>
      </c>
      <c r="HP241" s="202">
        <f t="shared" si="5137"/>
        <v>0.42932454695222405</v>
      </c>
      <c r="HQ241" s="15">
        <f t="shared" si="5138"/>
        <v>80</v>
      </c>
      <c r="HR241" s="12">
        <f t="shared" si="5139"/>
        <v>6.1396776669224863E-2</v>
      </c>
      <c r="HS241" s="16">
        <v>73.3</v>
      </c>
      <c r="HT241" s="17">
        <v>1177</v>
      </c>
      <c r="HU241" s="16">
        <f t="shared" si="5140"/>
        <v>90.330007674597084</v>
      </c>
      <c r="HV241" s="15"/>
      <c r="HW241" s="14"/>
    </row>
    <row r="242" spans="1:231" ht="18.75" x14ac:dyDescent="0.25">
      <c r="A242" s="211"/>
      <c r="B242" s="41">
        <f t="shared" si="4582"/>
        <v>44690</v>
      </c>
      <c r="C242" s="10">
        <v>1</v>
      </c>
      <c r="D242" s="11"/>
      <c r="E242" s="74">
        <f t="shared" si="5141"/>
        <v>580</v>
      </c>
      <c r="F242" s="74">
        <f t="shared" si="5142"/>
        <v>44</v>
      </c>
      <c r="G242" s="11">
        <v>247</v>
      </c>
      <c r="H242" s="12">
        <f t="shared" si="5074"/>
        <v>0.47241379310344828</v>
      </c>
      <c r="I242" s="11">
        <v>27</v>
      </c>
      <c r="J242" s="12">
        <f t="shared" si="5075"/>
        <v>9.8540145985401464E-2</v>
      </c>
      <c r="K242" s="11"/>
      <c r="L242" s="11"/>
      <c r="M242" s="18"/>
      <c r="N242" s="20"/>
      <c r="O242" s="10"/>
      <c r="P242" s="11"/>
      <c r="Q242" s="74">
        <f t="shared" si="5143"/>
        <v>535</v>
      </c>
      <c r="R242" s="74">
        <f t="shared" si="5144"/>
        <v>41</v>
      </c>
      <c r="S242" s="11">
        <v>238</v>
      </c>
      <c r="T242" s="12">
        <f t="shared" si="5078"/>
        <v>0.47102803738317756</v>
      </c>
      <c r="U242" s="11">
        <v>14</v>
      </c>
      <c r="V242" s="12">
        <f t="shared" si="5079"/>
        <v>5.5555555555555552E-2</v>
      </c>
      <c r="W242" s="11"/>
      <c r="X242" s="11"/>
      <c r="Y242" s="18"/>
      <c r="Z242" s="20"/>
      <c r="AA242" s="10"/>
      <c r="AB242" s="11"/>
      <c r="AC242" s="74">
        <f t="shared" si="5145"/>
        <v>552</v>
      </c>
      <c r="AD242" s="74">
        <f t="shared" si="5146"/>
        <v>43</v>
      </c>
      <c r="AE242" s="11">
        <v>176</v>
      </c>
      <c r="AF242" s="12">
        <f t="shared" si="5082"/>
        <v>0.35144927536231885</v>
      </c>
      <c r="AG242" s="11">
        <v>18</v>
      </c>
      <c r="AH242" s="12">
        <f t="shared" si="5083"/>
        <v>9.2783505154639179E-2</v>
      </c>
      <c r="AI242" s="11"/>
      <c r="AJ242" s="11"/>
      <c r="AK242" s="18"/>
      <c r="AL242" s="20"/>
      <c r="AM242" s="10">
        <v>1</v>
      </c>
      <c r="AN242" s="11"/>
      <c r="AO242" s="74">
        <f t="shared" si="5147"/>
        <v>168</v>
      </c>
      <c r="AP242" s="74">
        <f t="shared" si="5148"/>
        <v>13</v>
      </c>
      <c r="AQ242" s="11">
        <v>72</v>
      </c>
      <c r="AR242" s="12">
        <f t="shared" si="5086"/>
        <v>0.44047619047619047</v>
      </c>
      <c r="AS242" s="11">
        <v>2</v>
      </c>
      <c r="AT242" s="12">
        <f t="shared" si="5087"/>
        <v>2.7027027027027029E-2</v>
      </c>
      <c r="AU242" s="11"/>
      <c r="AV242" s="11"/>
      <c r="AW242" s="18"/>
      <c r="AX242" s="20"/>
      <c r="AY242" s="10"/>
      <c r="AZ242" s="11"/>
      <c r="BA242" s="74">
        <f t="shared" si="5149"/>
        <v>605</v>
      </c>
      <c r="BB242" s="74">
        <f t="shared" si="5150"/>
        <v>46</v>
      </c>
      <c r="BC242" s="11">
        <v>249</v>
      </c>
      <c r="BD242" s="12">
        <f t="shared" si="5090"/>
        <v>0.44462809917355373</v>
      </c>
      <c r="BE242" s="11">
        <v>20</v>
      </c>
      <c r="BF242" s="12">
        <f t="shared" si="5091"/>
        <v>7.434944237918216E-2</v>
      </c>
      <c r="BG242" s="11"/>
      <c r="BH242" s="11"/>
      <c r="BI242" s="18"/>
      <c r="BJ242" s="20"/>
      <c r="BK242" s="10"/>
      <c r="BL242" s="11"/>
      <c r="BM242" s="74">
        <f t="shared" si="5151"/>
        <v>593</v>
      </c>
      <c r="BN242" s="74">
        <f t="shared" si="5152"/>
        <v>46</v>
      </c>
      <c r="BO242" s="11">
        <v>206</v>
      </c>
      <c r="BP242" s="12">
        <f t="shared" si="5094"/>
        <v>0.36087689713322091</v>
      </c>
      <c r="BQ242" s="11">
        <v>8</v>
      </c>
      <c r="BR242" s="12">
        <f t="shared" si="5095"/>
        <v>3.7383177570093455E-2</v>
      </c>
      <c r="BS242" s="11"/>
      <c r="BT242" s="11"/>
      <c r="BU242" s="18"/>
      <c r="BV242" s="20"/>
      <c r="BW242" s="10"/>
      <c r="BX242" s="11"/>
      <c r="BY242" s="74">
        <f t="shared" si="5153"/>
        <v>0</v>
      </c>
      <c r="BZ242" s="74">
        <f t="shared" si="5153"/>
        <v>0</v>
      </c>
      <c r="CA242" s="11"/>
      <c r="CB242" s="12" t="e">
        <f t="shared" si="5097"/>
        <v>#DIV/0!</v>
      </c>
      <c r="CC242" s="11"/>
      <c r="CD242" s="12" t="e">
        <f t="shared" si="5098"/>
        <v>#DIV/0!</v>
      </c>
      <c r="CE242" s="11"/>
      <c r="CF242" s="11"/>
      <c r="CG242" s="18"/>
      <c r="CH242" s="20"/>
      <c r="CI242" s="10"/>
      <c r="CJ242" s="11"/>
      <c r="CK242" s="74">
        <f t="shared" si="5154"/>
        <v>0</v>
      </c>
      <c r="CL242" s="74">
        <f t="shared" si="5154"/>
        <v>0</v>
      </c>
      <c r="CM242" s="11"/>
      <c r="CN242" s="12" t="e">
        <f t="shared" si="5100"/>
        <v>#DIV/0!</v>
      </c>
      <c r="CO242" s="11"/>
      <c r="CP242" s="12" t="e">
        <f t="shared" si="5101"/>
        <v>#DIV/0!</v>
      </c>
      <c r="CQ242" s="11"/>
      <c r="CR242" s="11"/>
      <c r="CS242" s="18"/>
      <c r="CT242" s="20"/>
      <c r="CU242" s="10"/>
      <c r="CV242" s="11"/>
      <c r="CW242" s="74">
        <f t="shared" si="5155"/>
        <v>0</v>
      </c>
      <c r="CX242" s="74">
        <f t="shared" si="5155"/>
        <v>0</v>
      </c>
      <c r="CY242" s="11"/>
      <c r="CZ242" s="12" t="e">
        <f t="shared" si="5103"/>
        <v>#DIV/0!</v>
      </c>
      <c r="DA242" s="11"/>
      <c r="DB242" s="12" t="e">
        <f t="shared" si="5104"/>
        <v>#DIV/0!</v>
      </c>
      <c r="DC242" s="11"/>
      <c r="DD242" s="11"/>
      <c r="DE242" s="18"/>
      <c r="DF242" s="20"/>
      <c r="DG242" s="10"/>
      <c r="DH242" s="11"/>
      <c r="DI242" s="74">
        <f t="shared" si="5156"/>
        <v>0</v>
      </c>
      <c r="DJ242" s="74">
        <f t="shared" si="5156"/>
        <v>0</v>
      </c>
      <c r="DK242" s="11"/>
      <c r="DL242" s="12" t="e">
        <f t="shared" si="5106"/>
        <v>#DIV/0!</v>
      </c>
      <c r="DM242" s="11"/>
      <c r="DN242" s="12" t="e">
        <f t="shared" si="5107"/>
        <v>#DIV/0!</v>
      </c>
      <c r="DO242" s="11"/>
      <c r="DP242" s="11"/>
      <c r="DQ242" s="18"/>
      <c r="DR242" s="20"/>
      <c r="DS242" s="10"/>
      <c r="DT242" s="11"/>
      <c r="DU242" s="74">
        <f t="shared" si="5157"/>
        <v>0</v>
      </c>
      <c r="DV242" s="74">
        <f t="shared" si="5157"/>
        <v>0</v>
      </c>
      <c r="DW242" s="11"/>
      <c r="DX242" s="12" t="e">
        <f t="shared" si="5109"/>
        <v>#DIV/0!</v>
      </c>
      <c r="DY242" s="11"/>
      <c r="DZ242" s="12" t="e">
        <f t="shared" si="5110"/>
        <v>#DIV/0!</v>
      </c>
      <c r="EA242" s="11"/>
      <c r="EB242" s="11"/>
      <c r="EC242" s="18"/>
      <c r="ED242" s="20"/>
      <c r="EE242" s="10"/>
      <c r="EF242" s="11"/>
      <c r="EG242" s="74">
        <f t="shared" si="5158"/>
        <v>0</v>
      </c>
      <c r="EH242" s="74">
        <f t="shared" si="5158"/>
        <v>0</v>
      </c>
      <c r="EI242" s="11"/>
      <c r="EJ242" s="12" t="e">
        <f t="shared" si="5112"/>
        <v>#DIV/0!</v>
      </c>
      <c r="EK242" s="11"/>
      <c r="EL242" s="12" t="e">
        <f t="shared" si="5113"/>
        <v>#DIV/0!</v>
      </c>
      <c r="EM242" s="11"/>
      <c r="EN242" s="11"/>
      <c r="EO242" s="18"/>
      <c r="EP242" s="20"/>
      <c r="EQ242" s="10"/>
      <c r="ER242" s="11"/>
      <c r="ES242" s="74">
        <f t="shared" si="5159"/>
        <v>0</v>
      </c>
      <c r="ET242" s="74">
        <f t="shared" si="5159"/>
        <v>0</v>
      </c>
      <c r="EU242" s="11"/>
      <c r="EV242" s="12" t="e">
        <f t="shared" si="5115"/>
        <v>#DIV/0!</v>
      </c>
      <c r="EW242" s="11"/>
      <c r="EX242" s="12" t="e">
        <f t="shared" si="5116"/>
        <v>#DIV/0!</v>
      </c>
      <c r="EY242" s="11"/>
      <c r="EZ242" s="11"/>
      <c r="FA242" s="18"/>
      <c r="FB242" s="20"/>
      <c r="FC242" s="10"/>
      <c r="FD242" s="11"/>
      <c r="FE242" s="74">
        <f t="shared" si="5160"/>
        <v>0</v>
      </c>
      <c r="FF242" s="74">
        <f t="shared" si="5160"/>
        <v>0</v>
      </c>
      <c r="FG242" s="11"/>
      <c r="FH242" s="12" t="e">
        <f t="shared" si="5118"/>
        <v>#DIV/0!</v>
      </c>
      <c r="FI242" s="11"/>
      <c r="FJ242" s="12" t="e">
        <f t="shared" si="5119"/>
        <v>#DIV/0!</v>
      </c>
      <c r="FK242" s="11"/>
      <c r="FL242" s="11"/>
      <c r="FM242" s="18"/>
      <c r="FN242" s="20"/>
      <c r="FO242" s="10"/>
      <c r="FP242" s="11"/>
      <c r="FQ242" s="74">
        <f t="shared" si="5161"/>
        <v>0</v>
      </c>
      <c r="FR242" s="74">
        <f t="shared" si="5161"/>
        <v>0</v>
      </c>
      <c r="FS242" s="11"/>
      <c r="FT242" s="12" t="e">
        <f t="shared" si="5121"/>
        <v>#DIV/0!</v>
      </c>
      <c r="FU242" s="11"/>
      <c r="FV242" s="12" t="e">
        <f t="shared" si="5122"/>
        <v>#DIV/0!</v>
      </c>
      <c r="FW242" s="11"/>
      <c r="FX242" s="11"/>
      <c r="FY242" s="18"/>
      <c r="FZ242" s="20"/>
      <c r="GA242" s="10"/>
      <c r="GB242" s="11"/>
      <c r="GC242" s="74">
        <f t="shared" si="5162"/>
        <v>0</v>
      </c>
      <c r="GD242" s="74">
        <f t="shared" si="5162"/>
        <v>0</v>
      </c>
      <c r="GE242" s="11"/>
      <c r="GF242" s="12" t="e">
        <f t="shared" si="5124"/>
        <v>#DIV/0!</v>
      </c>
      <c r="GG242" s="11"/>
      <c r="GH242" s="12" t="e">
        <f t="shared" si="5125"/>
        <v>#DIV/0!</v>
      </c>
      <c r="GI242" s="11"/>
      <c r="GJ242" s="11"/>
      <c r="GK242" s="18"/>
      <c r="GL242" s="20"/>
      <c r="GM242" s="10"/>
      <c r="GN242" s="11"/>
      <c r="GO242" s="74">
        <f t="shared" si="5163"/>
        <v>0</v>
      </c>
      <c r="GP242" s="74">
        <f t="shared" si="5163"/>
        <v>0</v>
      </c>
      <c r="GQ242" s="11"/>
      <c r="GR242" s="12" t="e">
        <f t="shared" si="5127"/>
        <v>#DIV/0!</v>
      </c>
      <c r="GS242" s="11"/>
      <c r="GT242" s="12" t="e">
        <f t="shared" si="5128"/>
        <v>#DIV/0!</v>
      </c>
      <c r="GU242" s="11"/>
      <c r="GV242" s="11"/>
      <c r="GW242" s="18"/>
      <c r="GX242" s="20"/>
      <c r="GY242" s="10"/>
      <c r="GZ242" s="11"/>
      <c r="HA242" s="74">
        <f t="shared" si="5164"/>
        <v>0</v>
      </c>
      <c r="HB242" s="74">
        <f t="shared" si="5164"/>
        <v>0</v>
      </c>
      <c r="HC242" s="11"/>
      <c r="HD242" s="12" t="e">
        <f t="shared" si="5130"/>
        <v>#DIV/0!</v>
      </c>
      <c r="HE242" s="11"/>
      <c r="HF242" s="12" t="e">
        <f t="shared" si="5131"/>
        <v>#DIV/0!</v>
      </c>
      <c r="HG242" s="11"/>
      <c r="HH242" s="11"/>
      <c r="HI242" s="18"/>
      <c r="HJ242" s="20"/>
      <c r="HK242" s="10">
        <f t="shared" si="5132"/>
        <v>2</v>
      </c>
      <c r="HL242" s="11">
        <f t="shared" si="5133"/>
        <v>0</v>
      </c>
      <c r="HM242" s="11">
        <f t="shared" si="5134"/>
        <v>3033</v>
      </c>
      <c r="HN242" s="11">
        <f t="shared" si="5135"/>
        <v>233</v>
      </c>
      <c r="HO242" s="11">
        <f t="shared" si="5136"/>
        <v>1277</v>
      </c>
      <c r="HP242" s="202">
        <f t="shared" si="5137"/>
        <v>0.42103527860204421</v>
      </c>
      <c r="HQ242" s="15">
        <f t="shared" si="5138"/>
        <v>89</v>
      </c>
      <c r="HR242" s="12">
        <f t="shared" si="5139"/>
        <v>6.9694596711041501E-2</v>
      </c>
      <c r="HS242" s="16">
        <v>72.599999999999994</v>
      </c>
      <c r="HT242" s="17">
        <v>1142</v>
      </c>
      <c r="HU242" s="16">
        <f t="shared" si="5140"/>
        <v>89.428347689898203</v>
      </c>
      <c r="HV242" s="18"/>
      <c r="HW242" s="20"/>
    </row>
    <row r="243" spans="1:231" ht="18.75" x14ac:dyDescent="0.25">
      <c r="A243" s="211"/>
      <c r="B243" s="41">
        <f t="shared" si="4582"/>
        <v>44691</v>
      </c>
      <c r="C243" s="10">
        <v>2</v>
      </c>
      <c r="D243" s="11"/>
      <c r="E243" s="74">
        <f t="shared" si="5141"/>
        <v>578</v>
      </c>
      <c r="F243" s="74">
        <f t="shared" si="5142"/>
        <v>44</v>
      </c>
      <c r="G243" s="11">
        <v>266</v>
      </c>
      <c r="H243" s="12">
        <f t="shared" si="5074"/>
        <v>0.5</v>
      </c>
      <c r="I243" s="11">
        <v>23</v>
      </c>
      <c r="J243" s="12">
        <f t="shared" si="5075"/>
        <v>7.9584775086505188E-2</v>
      </c>
      <c r="K243" s="13"/>
      <c r="L243" s="13"/>
      <c r="M243" s="25"/>
      <c r="N243" s="38">
        <v>4680</v>
      </c>
      <c r="O243" s="10"/>
      <c r="P243" s="11"/>
      <c r="Q243" s="74">
        <f t="shared" si="5143"/>
        <v>535</v>
      </c>
      <c r="R243" s="74">
        <f t="shared" si="5144"/>
        <v>41</v>
      </c>
      <c r="S243" s="11">
        <v>202</v>
      </c>
      <c r="T243" s="12">
        <f t="shared" si="5078"/>
        <v>0.42056074766355139</v>
      </c>
      <c r="U243" s="11">
        <v>23</v>
      </c>
      <c r="V243" s="12">
        <f t="shared" si="5079"/>
        <v>0.10222222222222223</v>
      </c>
      <c r="W243" s="13"/>
      <c r="X243" s="13"/>
      <c r="Y243" s="25"/>
      <c r="Z243" s="38">
        <v>4680</v>
      </c>
      <c r="AA243" s="10">
        <v>2</v>
      </c>
      <c r="AB243" s="11"/>
      <c r="AC243" s="74">
        <f t="shared" si="5145"/>
        <v>550</v>
      </c>
      <c r="AD243" s="74">
        <f t="shared" si="5146"/>
        <v>43</v>
      </c>
      <c r="AE243" s="11">
        <v>184</v>
      </c>
      <c r="AF243" s="12">
        <f t="shared" si="5082"/>
        <v>0.37272727272727274</v>
      </c>
      <c r="AG243" s="11">
        <v>21</v>
      </c>
      <c r="AH243" s="12">
        <f t="shared" si="5083"/>
        <v>0.1024390243902439</v>
      </c>
      <c r="AI243" s="13"/>
      <c r="AJ243" s="13"/>
      <c r="AK243" s="25"/>
      <c r="AL243" s="38">
        <v>4680</v>
      </c>
      <c r="AM243" s="10"/>
      <c r="AN243" s="11"/>
      <c r="AO243" s="74">
        <f t="shared" si="5147"/>
        <v>168</v>
      </c>
      <c r="AP243" s="74">
        <f t="shared" si="5148"/>
        <v>13</v>
      </c>
      <c r="AQ243" s="11">
        <v>73</v>
      </c>
      <c r="AR243" s="12">
        <f t="shared" si="5086"/>
        <v>0.45238095238095238</v>
      </c>
      <c r="AS243" s="11">
        <v>3</v>
      </c>
      <c r="AT243" s="12">
        <f t="shared" si="5087"/>
        <v>3.9473684210526314E-2</v>
      </c>
      <c r="AU243" s="13"/>
      <c r="AV243" s="13"/>
      <c r="AW243" s="25"/>
      <c r="AX243" s="38">
        <v>4680</v>
      </c>
      <c r="AY243" s="10"/>
      <c r="AZ243" s="11"/>
      <c r="BA243" s="74">
        <f t="shared" si="5149"/>
        <v>605</v>
      </c>
      <c r="BB243" s="74">
        <f t="shared" si="5150"/>
        <v>46</v>
      </c>
      <c r="BC243" s="11">
        <v>229</v>
      </c>
      <c r="BD243" s="12">
        <f t="shared" si="5090"/>
        <v>0.41652892561983473</v>
      </c>
      <c r="BE243" s="11">
        <v>23</v>
      </c>
      <c r="BF243" s="12">
        <f t="shared" si="5091"/>
        <v>9.1269841269841265E-2</v>
      </c>
      <c r="BG243" s="13"/>
      <c r="BH243" s="13"/>
      <c r="BI243" s="25"/>
      <c r="BJ243" s="38">
        <v>4680</v>
      </c>
      <c r="BK243" s="10">
        <v>4</v>
      </c>
      <c r="BL243" s="11"/>
      <c r="BM243" s="74">
        <f t="shared" si="5151"/>
        <v>589</v>
      </c>
      <c r="BN243" s="74">
        <f t="shared" si="5152"/>
        <v>46</v>
      </c>
      <c r="BO243" s="11">
        <v>214</v>
      </c>
      <c r="BP243" s="12">
        <f t="shared" si="5094"/>
        <v>0.39388794567062818</v>
      </c>
      <c r="BQ243" s="11">
        <v>18</v>
      </c>
      <c r="BR243" s="12">
        <f t="shared" si="5095"/>
        <v>7.7586206896551727E-2</v>
      </c>
      <c r="BS243" s="13"/>
      <c r="BT243" s="13"/>
      <c r="BU243" s="25"/>
      <c r="BV243" s="38">
        <v>4680</v>
      </c>
      <c r="BW243" s="10"/>
      <c r="BX243" s="11"/>
      <c r="BY243" s="74">
        <f t="shared" si="5153"/>
        <v>0</v>
      </c>
      <c r="BZ243" s="74">
        <f t="shared" si="5153"/>
        <v>0</v>
      </c>
      <c r="CA243" s="11"/>
      <c r="CB243" s="12" t="e">
        <f t="shared" si="5097"/>
        <v>#DIV/0!</v>
      </c>
      <c r="CC243" s="11"/>
      <c r="CD243" s="12" t="e">
        <f t="shared" si="5098"/>
        <v>#DIV/0!</v>
      </c>
      <c r="CE243" s="13"/>
      <c r="CF243" s="13"/>
      <c r="CG243" s="25"/>
      <c r="CH243" s="38"/>
      <c r="CI243" s="10"/>
      <c r="CJ243" s="11"/>
      <c r="CK243" s="74">
        <f t="shared" si="5154"/>
        <v>0</v>
      </c>
      <c r="CL243" s="74">
        <f t="shared" si="5154"/>
        <v>0</v>
      </c>
      <c r="CM243" s="11"/>
      <c r="CN243" s="12" t="e">
        <f t="shared" si="5100"/>
        <v>#DIV/0!</v>
      </c>
      <c r="CO243" s="11"/>
      <c r="CP243" s="12" t="e">
        <f t="shared" si="5101"/>
        <v>#DIV/0!</v>
      </c>
      <c r="CQ243" s="13"/>
      <c r="CR243" s="13"/>
      <c r="CS243" s="25"/>
      <c r="CT243" s="38"/>
      <c r="CU243" s="10"/>
      <c r="CV243" s="11"/>
      <c r="CW243" s="74">
        <f t="shared" si="5155"/>
        <v>0</v>
      </c>
      <c r="CX243" s="74">
        <f t="shared" si="5155"/>
        <v>0</v>
      </c>
      <c r="CY243" s="11"/>
      <c r="CZ243" s="12" t="e">
        <f t="shared" si="5103"/>
        <v>#DIV/0!</v>
      </c>
      <c r="DA243" s="11"/>
      <c r="DB243" s="12" t="e">
        <f t="shared" si="5104"/>
        <v>#DIV/0!</v>
      </c>
      <c r="DC243" s="13"/>
      <c r="DD243" s="13"/>
      <c r="DE243" s="25"/>
      <c r="DF243" s="38"/>
      <c r="DG243" s="10"/>
      <c r="DH243" s="11"/>
      <c r="DI243" s="74">
        <f t="shared" si="5156"/>
        <v>0</v>
      </c>
      <c r="DJ243" s="74">
        <f t="shared" si="5156"/>
        <v>0</v>
      </c>
      <c r="DK243" s="11"/>
      <c r="DL243" s="12" t="e">
        <f t="shared" si="5106"/>
        <v>#DIV/0!</v>
      </c>
      <c r="DM243" s="11"/>
      <c r="DN243" s="12" t="e">
        <f t="shared" si="5107"/>
        <v>#DIV/0!</v>
      </c>
      <c r="DO243" s="13"/>
      <c r="DP243" s="13"/>
      <c r="DQ243" s="25"/>
      <c r="DR243" s="38"/>
      <c r="DS243" s="10"/>
      <c r="DT243" s="11"/>
      <c r="DU243" s="74">
        <f t="shared" si="5157"/>
        <v>0</v>
      </c>
      <c r="DV243" s="74">
        <f t="shared" si="5157"/>
        <v>0</v>
      </c>
      <c r="DW243" s="11"/>
      <c r="DX243" s="12" t="e">
        <f t="shared" si="5109"/>
        <v>#DIV/0!</v>
      </c>
      <c r="DY243" s="11"/>
      <c r="DZ243" s="12" t="e">
        <f t="shared" si="5110"/>
        <v>#DIV/0!</v>
      </c>
      <c r="EA243" s="13"/>
      <c r="EB243" s="13"/>
      <c r="EC243" s="25"/>
      <c r="ED243" s="38"/>
      <c r="EE243" s="10"/>
      <c r="EF243" s="11"/>
      <c r="EG243" s="74">
        <f t="shared" si="5158"/>
        <v>0</v>
      </c>
      <c r="EH243" s="74">
        <f t="shared" si="5158"/>
        <v>0</v>
      </c>
      <c r="EI243" s="11"/>
      <c r="EJ243" s="12" t="e">
        <f t="shared" si="5112"/>
        <v>#DIV/0!</v>
      </c>
      <c r="EK243" s="11"/>
      <c r="EL243" s="12" t="e">
        <f t="shared" si="5113"/>
        <v>#DIV/0!</v>
      </c>
      <c r="EM243" s="13"/>
      <c r="EN243" s="13"/>
      <c r="EO243" s="25"/>
      <c r="EP243" s="38"/>
      <c r="EQ243" s="10"/>
      <c r="ER243" s="11"/>
      <c r="ES243" s="74">
        <f t="shared" si="5159"/>
        <v>0</v>
      </c>
      <c r="ET243" s="74">
        <f t="shared" si="5159"/>
        <v>0</v>
      </c>
      <c r="EU243" s="11"/>
      <c r="EV243" s="12" t="e">
        <f t="shared" si="5115"/>
        <v>#DIV/0!</v>
      </c>
      <c r="EW243" s="11"/>
      <c r="EX243" s="12" t="e">
        <f t="shared" si="5116"/>
        <v>#DIV/0!</v>
      </c>
      <c r="EY243" s="13"/>
      <c r="EZ243" s="13"/>
      <c r="FA243" s="25"/>
      <c r="FB243" s="38"/>
      <c r="FC243" s="10"/>
      <c r="FD243" s="11"/>
      <c r="FE243" s="74">
        <f t="shared" si="5160"/>
        <v>0</v>
      </c>
      <c r="FF243" s="74">
        <f t="shared" si="5160"/>
        <v>0</v>
      </c>
      <c r="FG243" s="11"/>
      <c r="FH243" s="12" t="e">
        <f t="shared" si="5118"/>
        <v>#DIV/0!</v>
      </c>
      <c r="FI243" s="11"/>
      <c r="FJ243" s="12" t="e">
        <f t="shared" si="5119"/>
        <v>#DIV/0!</v>
      </c>
      <c r="FK243" s="13"/>
      <c r="FL243" s="13"/>
      <c r="FM243" s="25"/>
      <c r="FN243" s="38"/>
      <c r="FO243" s="10"/>
      <c r="FP243" s="11"/>
      <c r="FQ243" s="74">
        <f t="shared" si="5161"/>
        <v>0</v>
      </c>
      <c r="FR243" s="74">
        <f t="shared" si="5161"/>
        <v>0</v>
      </c>
      <c r="FS243" s="11"/>
      <c r="FT243" s="12" t="e">
        <f t="shared" si="5121"/>
        <v>#DIV/0!</v>
      </c>
      <c r="FU243" s="11"/>
      <c r="FV243" s="12" t="e">
        <f t="shared" si="5122"/>
        <v>#DIV/0!</v>
      </c>
      <c r="FW243" s="13"/>
      <c r="FX243" s="13"/>
      <c r="FY243" s="25"/>
      <c r="FZ243" s="38"/>
      <c r="GA243" s="10"/>
      <c r="GB243" s="11"/>
      <c r="GC243" s="74">
        <f t="shared" si="5162"/>
        <v>0</v>
      </c>
      <c r="GD243" s="74">
        <f t="shared" si="5162"/>
        <v>0</v>
      </c>
      <c r="GE243" s="11"/>
      <c r="GF243" s="12" t="e">
        <f t="shared" si="5124"/>
        <v>#DIV/0!</v>
      </c>
      <c r="GG243" s="11"/>
      <c r="GH243" s="12" t="e">
        <f t="shared" si="5125"/>
        <v>#DIV/0!</v>
      </c>
      <c r="GI243" s="13"/>
      <c r="GJ243" s="13"/>
      <c r="GK243" s="25"/>
      <c r="GL243" s="38"/>
      <c r="GM243" s="10"/>
      <c r="GN243" s="11"/>
      <c r="GO243" s="74">
        <f t="shared" si="5163"/>
        <v>0</v>
      </c>
      <c r="GP243" s="74">
        <f t="shared" si="5163"/>
        <v>0</v>
      </c>
      <c r="GQ243" s="11"/>
      <c r="GR243" s="12" t="e">
        <f t="shared" si="5127"/>
        <v>#DIV/0!</v>
      </c>
      <c r="GS243" s="11"/>
      <c r="GT243" s="12" t="e">
        <f t="shared" si="5128"/>
        <v>#DIV/0!</v>
      </c>
      <c r="GU243" s="13"/>
      <c r="GV243" s="13"/>
      <c r="GW243" s="25"/>
      <c r="GX243" s="38"/>
      <c r="GY243" s="10"/>
      <c r="GZ243" s="11"/>
      <c r="HA243" s="74">
        <f t="shared" si="5164"/>
        <v>0</v>
      </c>
      <c r="HB243" s="74">
        <f t="shared" si="5164"/>
        <v>0</v>
      </c>
      <c r="HC243" s="11"/>
      <c r="HD243" s="12" t="e">
        <f t="shared" si="5130"/>
        <v>#DIV/0!</v>
      </c>
      <c r="HE243" s="11"/>
      <c r="HF243" s="12" t="e">
        <f t="shared" si="5131"/>
        <v>#DIV/0!</v>
      </c>
      <c r="HG243" s="13"/>
      <c r="HH243" s="13"/>
      <c r="HI243" s="25"/>
      <c r="HJ243" s="38"/>
      <c r="HK243" s="10">
        <f t="shared" si="5132"/>
        <v>8</v>
      </c>
      <c r="HL243" s="11">
        <f t="shared" si="5133"/>
        <v>0</v>
      </c>
      <c r="HM243" s="11">
        <f t="shared" si="5134"/>
        <v>3025</v>
      </c>
      <c r="HN243" s="11">
        <f t="shared" si="5135"/>
        <v>233</v>
      </c>
      <c r="HO243" s="11">
        <f t="shared" si="5136"/>
        <v>1279</v>
      </c>
      <c r="HP243" s="202">
        <f t="shared" si="5137"/>
        <v>0.42280991735537188</v>
      </c>
      <c r="HQ243" s="15">
        <f t="shared" si="5138"/>
        <v>111</v>
      </c>
      <c r="HR243" s="12">
        <f t="shared" si="5139"/>
        <v>8.6786551993745117E-2</v>
      </c>
      <c r="HS243" s="16">
        <v>73.400000000000006</v>
      </c>
      <c r="HT243" s="17">
        <v>1126</v>
      </c>
      <c r="HU243" s="16">
        <f t="shared" si="5140"/>
        <v>88.037529319781086</v>
      </c>
      <c r="HV243" s="23"/>
      <c r="HW243" s="22">
        <v>4680</v>
      </c>
    </row>
    <row r="244" spans="1:231" ht="18.75" x14ac:dyDescent="0.25">
      <c r="A244" s="211"/>
      <c r="B244" s="41">
        <f t="shared" si="4582"/>
        <v>44692</v>
      </c>
      <c r="C244" s="10"/>
      <c r="D244" s="11"/>
      <c r="E244" s="74">
        <f t="shared" si="5141"/>
        <v>578</v>
      </c>
      <c r="F244" s="74">
        <f t="shared" si="5142"/>
        <v>44</v>
      </c>
      <c r="G244" s="11">
        <v>258</v>
      </c>
      <c r="H244" s="12">
        <f t="shared" si="5074"/>
        <v>0.48442906574394462</v>
      </c>
      <c r="I244" s="11">
        <v>22</v>
      </c>
      <c r="J244" s="12">
        <f t="shared" si="5075"/>
        <v>7.857142857142857E-2</v>
      </c>
      <c r="K244" s="13"/>
      <c r="L244" s="11"/>
      <c r="M244" s="25"/>
      <c r="N244" s="38">
        <v>4928.666666666667</v>
      </c>
      <c r="O244" s="10"/>
      <c r="P244" s="11"/>
      <c r="Q244" s="74">
        <f t="shared" si="5143"/>
        <v>535</v>
      </c>
      <c r="R244" s="74">
        <f t="shared" si="5144"/>
        <v>41</v>
      </c>
      <c r="S244" s="11">
        <v>206</v>
      </c>
      <c r="T244" s="12">
        <f t="shared" si="5078"/>
        <v>0.4</v>
      </c>
      <c r="U244" s="11">
        <v>8</v>
      </c>
      <c r="V244" s="12">
        <f t="shared" si="5079"/>
        <v>3.7383177570093455E-2</v>
      </c>
      <c r="W244" s="13"/>
      <c r="X244" s="11"/>
      <c r="Y244" s="25"/>
      <c r="Z244" s="38">
        <v>4896</v>
      </c>
      <c r="AA244" s="10">
        <v>1</v>
      </c>
      <c r="AB244" s="11"/>
      <c r="AC244" s="74">
        <f t="shared" si="5145"/>
        <v>549</v>
      </c>
      <c r="AD244" s="74">
        <f t="shared" si="5146"/>
        <v>43</v>
      </c>
      <c r="AE244" s="11">
        <v>200</v>
      </c>
      <c r="AF244" s="12">
        <f t="shared" si="5082"/>
        <v>0.39708561020036431</v>
      </c>
      <c r="AG244" s="11">
        <v>18</v>
      </c>
      <c r="AH244" s="12">
        <f t="shared" si="5083"/>
        <v>8.2568807339449546E-2</v>
      </c>
      <c r="AI244" s="13"/>
      <c r="AJ244" s="11"/>
      <c r="AK244" s="25"/>
      <c r="AL244" s="38">
        <v>4987.333333333333</v>
      </c>
      <c r="AM244" s="10">
        <v>1</v>
      </c>
      <c r="AN244" s="11"/>
      <c r="AO244" s="74">
        <f t="shared" si="5147"/>
        <v>167</v>
      </c>
      <c r="AP244" s="74">
        <f t="shared" si="5148"/>
        <v>13</v>
      </c>
      <c r="AQ244" s="11">
        <v>73</v>
      </c>
      <c r="AR244" s="12">
        <f t="shared" si="5086"/>
        <v>0.47305389221556887</v>
      </c>
      <c r="AS244" s="11">
        <v>6</v>
      </c>
      <c r="AT244" s="12">
        <f t="shared" si="5087"/>
        <v>7.5949367088607597E-2</v>
      </c>
      <c r="AU244" s="13"/>
      <c r="AV244" s="11"/>
      <c r="AW244" s="25"/>
      <c r="AX244" s="38">
        <v>4988.333333333333</v>
      </c>
      <c r="AY244" s="10"/>
      <c r="AZ244" s="11"/>
      <c r="BA244" s="74">
        <f t="shared" si="5149"/>
        <v>605</v>
      </c>
      <c r="BB244" s="74">
        <f t="shared" si="5150"/>
        <v>46</v>
      </c>
      <c r="BC244" s="11">
        <v>231</v>
      </c>
      <c r="BD244" s="12">
        <f t="shared" si="5090"/>
        <v>0.42479338842975206</v>
      </c>
      <c r="BE244" s="11">
        <v>26</v>
      </c>
      <c r="BF244" s="12">
        <f t="shared" si="5091"/>
        <v>0.10116731517509728</v>
      </c>
      <c r="BG244" s="13"/>
      <c r="BH244" s="11"/>
      <c r="BI244" s="25"/>
      <c r="BJ244" s="38">
        <v>5040</v>
      </c>
      <c r="BK244" s="10"/>
      <c r="BL244" s="11"/>
      <c r="BM244" s="74">
        <f t="shared" si="5151"/>
        <v>589</v>
      </c>
      <c r="BN244" s="74">
        <f t="shared" si="5152"/>
        <v>46</v>
      </c>
      <c r="BO244" s="11">
        <v>205</v>
      </c>
      <c r="BP244" s="12">
        <f t="shared" si="5094"/>
        <v>0.37860780984719866</v>
      </c>
      <c r="BQ244" s="11">
        <v>18</v>
      </c>
      <c r="BR244" s="12">
        <f t="shared" si="5095"/>
        <v>8.0717488789237665E-2</v>
      </c>
      <c r="BS244" s="13"/>
      <c r="BT244" s="11"/>
      <c r="BU244" s="25"/>
      <c r="BV244" s="38">
        <v>5107.5</v>
      </c>
      <c r="BW244" s="10"/>
      <c r="BX244" s="11"/>
      <c r="BY244" s="74">
        <f t="shared" si="5153"/>
        <v>0</v>
      </c>
      <c r="BZ244" s="74">
        <f t="shared" si="5153"/>
        <v>0</v>
      </c>
      <c r="CA244" s="11"/>
      <c r="CB244" s="12" t="e">
        <f t="shared" si="5097"/>
        <v>#DIV/0!</v>
      </c>
      <c r="CC244" s="11"/>
      <c r="CD244" s="12" t="e">
        <f t="shared" si="5098"/>
        <v>#DIV/0!</v>
      </c>
      <c r="CE244" s="13"/>
      <c r="CF244" s="11"/>
      <c r="CG244" s="25"/>
      <c r="CH244" s="38"/>
      <c r="CI244" s="10"/>
      <c r="CJ244" s="11"/>
      <c r="CK244" s="74">
        <f t="shared" si="5154"/>
        <v>0</v>
      </c>
      <c r="CL244" s="74">
        <f t="shared" si="5154"/>
        <v>0</v>
      </c>
      <c r="CM244" s="11"/>
      <c r="CN244" s="12" t="e">
        <f t="shared" si="5100"/>
        <v>#DIV/0!</v>
      </c>
      <c r="CO244" s="11"/>
      <c r="CP244" s="12" t="e">
        <f t="shared" si="5101"/>
        <v>#DIV/0!</v>
      </c>
      <c r="CQ244" s="13"/>
      <c r="CR244" s="11"/>
      <c r="CS244" s="25"/>
      <c r="CT244" s="38"/>
      <c r="CU244" s="10"/>
      <c r="CV244" s="11"/>
      <c r="CW244" s="74">
        <f t="shared" si="5155"/>
        <v>0</v>
      </c>
      <c r="CX244" s="74">
        <f t="shared" si="5155"/>
        <v>0</v>
      </c>
      <c r="CY244" s="11"/>
      <c r="CZ244" s="12" t="e">
        <f t="shared" si="5103"/>
        <v>#DIV/0!</v>
      </c>
      <c r="DA244" s="11"/>
      <c r="DB244" s="12" t="e">
        <f t="shared" si="5104"/>
        <v>#DIV/0!</v>
      </c>
      <c r="DC244" s="13"/>
      <c r="DD244" s="11"/>
      <c r="DE244" s="25"/>
      <c r="DF244" s="38"/>
      <c r="DG244" s="10"/>
      <c r="DH244" s="11"/>
      <c r="DI244" s="74">
        <f t="shared" si="5156"/>
        <v>0</v>
      </c>
      <c r="DJ244" s="74">
        <f t="shared" si="5156"/>
        <v>0</v>
      </c>
      <c r="DK244" s="11"/>
      <c r="DL244" s="12" t="e">
        <f t="shared" si="5106"/>
        <v>#DIV/0!</v>
      </c>
      <c r="DM244" s="11"/>
      <c r="DN244" s="12" t="e">
        <f t="shared" si="5107"/>
        <v>#DIV/0!</v>
      </c>
      <c r="DO244" s="13"/>
      <c r="DP244" s="11"/>
      <c r="DQ244" s="25"/>
      <c r="DR244" s="38"/>
      <c r="DS244" s="10"/>
      <c r="DT244" s="11"/>
      <c r="DU244" s="74">
        <f t="shared" si="5157"/>
        <v>0</v>
      </c>
      <c r="DV244" s="74">
        <f t="shared" si="5157"/>
        <v>0</v>
      </c>
      <c r="DW244" s="11"/>
      <c r="DX244" s="12" t="e">
        <f t="shared" si="5109"/>
        <v>#DIV/0!</v>
      </c>
      <c r="DY244" s="11"/>
      <c r="DZ244" s="12" t="e">
        <f t="shared" si="5110"/>
        <v>#DIV/0!</v>
      </c>
      <c r="EA244" s="13"/>
      <c r="EB244" s="11"/>
      <c r="EC244" s="25"/>
      <c r="ED244" s="38"/>
      <c r="EE244" s="10"/>
      <c r="EF244" s="11"/>
      <c r="EG244" s="74">
        <f t="shared" si="5158"/>
        <v>0</v>
      </c>
      <c r="EH244" s="74">
        <f t="shared" si="5158"/>
        <v>0</v>
      </c>
      <c r="EI244" s="11"/>
      <c r="EJ244" s="12" t="e">
        <f t="shared" si="5112"/>
        <v>#DIV/0!</v>
      </c>
      <c r="EK244" s="11"/>
      <c r="EL244" s="12" t="e">
        <f t="shared" si="5113"/>
        <v>#DIV/0!</v>
      </c>
      <c r="EM244" s="13"/>
      <c r="EN244" s="11"/>
      <c r="EO244" s="25"/>
      <c r="EP244" s="38"/>
      <c r="EQ244" s="10"/>
      <c r="ER244" s="11"/>
      <c r="ES244" s="74">
        <f t="shared" si="5159"/>
        <v>0</v>
      </c>
      <c r="ET244" s="74">
        <f t="shared" si="5159"/>
        <v>0</v>
      </c>
      <c r="EU244" s="11"/>
      <c r="EV244" s="12" t="e">
        <f t="shared" si="5115"/>
        <v>#DIV/0!</v>
      </c>
      <c r="EW244" s="11"/>
      <c r="EX244" s="12" t="e">
        <f t="shared" si="5116"/>
        <v>#DIV/0!</v>
      </c>
      <c r="EY244" s="13"/>
      <c r="EZ244" s="11"/>
      <c r="FA244" s="25"/>
      <c r="FB244" s="38"/>
      <c r="FC244" s="10"/>
      <c r="FD244" s="11"/>
      <c r="FE244" s="74">
        <f t="shared" si="5160"/>
        <v>0</v>
      </c>
      <c r="FF244" s="74">
        <f t="shared" si="5160"/>
        <v>0</v>
      </c>
      <c r="FG244" s="11"/>
      <c r="FH244" s="12" t="e">
        <f t="shared" si="5118"/>
        <v>#DIV/0!</v>
      </c>
      <c r="FI244" s="11"/>
      <c r="FJ244" s="12" t="e">
        <f t="shared" si="5119"/>
        <v>#DIV/0!</v>
      </c>
      <c r="FK244" s="13"/>
      <c r="FL244" s="11"/>
      <c r="FM244" s="25"/>
      <c r="FN244" s="38"/>
      <c r="FO244" s="10"/>
      <c r="FP244" s="11"/>
      <c r="FQ244" s="74">
        <f t="shared" si="5161"/>
        <v>0</v>
      </c>
      <c r="FR244" s="74">
        <f t="shared" si="5161"/>
        <v>0</v>
      </c>
      <c r="FS244" s="11"/>
      <c r="FT244" s="12" t="e">
        <f t="shared" si="5121"/>
        <v>#DIV/0!</v>
      </c>
      <c r="FU244" s="11"/>
      <c r="FV244" s="12" t="e">
        <f t="shared" si="5122"/>
        <v>#DIV/0!</v>
      </c>
      <c r="FW244" s="13"/>
      <c r="FX244" s="11"/>
      <c r="FY244" s="25"/>
      <c r="FZ244" s="38"/>
      <c r="GA244" s="10"/>
      <c r="GB244" s="11"/>
      <c r="GC244" s="74">
        <f t="shared" si="5162"/>
        <v>0</v>
      </c>
      <c r="GD244" s="74">
        <f t="shared" si="5162"/>
        <v>0</v>
      </c>
      <c r="GE244" s="11"/>
      <c r="GF244" s="12" t="e">
        <f t="shared" si="5124"/>
        <v>#DIV/0!</v>
      </c>
      <c r="GG244" s="11"/>
      <c r="GH244" s="12" t="e">
        <f t="shared" si="5125"/>
        <v>#DIV/0!</v>
      </c>
      <c r="GI244" s="13"/>
      <c r="GJ244" s="11"/>
      <c r="GK244" s="25"/>
      <c r="GL244" s="38"/>
      <c r="GM244" s="10"/>
      <c r="GN244" s="11"/>
      <c r="GO244" s="74">
        <f t="shared" si="5163"/>
        <v>0</v>
      </c>
      <c r="GP244" s="74">
        <f t="shared" si="5163"/>
        <v>0</v>
      </c>
      <c r="GQ244" s="11"/>
      <c r="GR244" s="12" t="e">
        <f t="shared" si="5127"/>
        <v>#DIV/0!</v>
      </c>
      <c r="GS244" s="11"/>
      <c r="GT244" s="12" t="e">
        <f t="shared" si="5128"/>
        <v>#DIV/0!</v>
      </c>
      <c r="GU244" s="13"/>
      <c r="GV244" s="11"/>
      <c r="GW244" s="25"/>
      <c r="GX244" s="38"/>
      <c r="GY244" s="10"/>
      <c r="GZ244" s="11"/>
      <c r="HA244" s="74">
        <f t="shared" si="5164"/>
        <v>0</v>
      </c>
      <c r="HB244" s="74">
        <f t="shared" si="5164"/>
        <v>0</v>
      </c>
      <c r="HC244" s="11"/>
      <c r="HD244" s="12" t="e">
        <f t="shared" si="5130"/>
        <v>#DIV/0!</v>
      </c>
      <c r="HE244" s="11"/>
      <c r="HF244" s="12" t="e">
        <f t="shared" si="5131"/>
        <v>#DIV/0!</v>
      </c>
      <c r="HG244" s="13"/>
      <c r="HH244" s="11"/>
      <c r="HI244" s="25"/>
      <c r="HJ244" s="38"/>
      <c r="HK244" s="10">
        <f t="shared" si="5132"/>
        <v>2</v>
      </c>
      <c r="HL244" s="11">
        <f t="shared" si="5133"/>
        <v>0</v>
      </c>
      <c r="HM244" s="11">
        <f t="shared" si="5134"/>
        <v>3023</v>
      </c>
      <c r="HN244" s="11">
        <f t="shared" si="5135"/>
        <v>233</v>
      </c>
      <c r="HO244" s="11">
        <f t="shared" si="5136"/>
        <v>1271</v>
      </c>
      <c r="HP244" s="202">
        <f t="shared" si="5137"/>
        <v>0.42044326827654649</v>
      </c>
      <c r="HQ244" s="15">
        <f t="shared" si="5138"/>
        <v>98</v>
      </c>
      <c r="HR244" s="12">
        <f t="shared" si="5139"/>
        <v>7.7104642014162075E-2</v>
      </c>
      <c r="HS244" s="16">
        <v>73.400000000000006</v>
      </c>
      <c r="HT244" s="17">
        <v>1117</v>
      </c>
      <c r="HU244" s="16">
        <f t="shared" si="5140"/>
        <v>87.88355625491738</v>
      </c>
      <c r="HV244" s="23"/>
      <c r="HW244" s="22">
        <v>4993.0487804878048</v>
      </c>
    </row>
    <row r="245" spans="1:231" ht="18.75" x14ac:dyDescent="0.25">
      <c r="A245" s="211"/>
      <c r="B245" s="41">
        <f t="shared" si="4582"/>
        <v>44693</v>
      </c>
      <c r="C245" s="10"/>
      <c r="D245" s="11"/>
      <c r="E245" s="74">
        <f t="shared" si="5141"/>
        <v>578</v>
      </c>
      <c r="F245" s="74">
        <f t="shared" si="5142"/>
        <v>44</v>
      </c>
      <c r="G245" s="11">
        <v>236</v>
      </c>
      <c r="H245" s="12">
        <f t="shared" si="5074"/>
        <v>0.44117647058823528</v>
      </c>
      <c r="I245" s="11">
        <v>19</v>
      </c>
      <c r="J245" s="12">
        <f t="shared" si="5075"/>
        <v>7.4509803921568626E-2</v>
      </c>
      <c r="K245" s="13"/>
      <c r="L245" s="11"/>
      <c r="M245" s="39"/>
      <c r="N245" s="43">
        <v>86.666666666666671</v>
      </c>
      <c r="O245" s="10">
        <v>1</v>
      </c>
      <c r="P245" s="11"/>
      <c r="Q245" s="74">
        <f t="shared" si="5143"/>
        <v>534</v>
      </c>
      <c r="R245" s="74">
        <f t="shared" si="5144"/>
        <v>41</v>
      </c>
      <c r="S245" s="11">
        <v>187</v>
      </c>
      <c r="T245" s="12">
        <f t="shared" si="5078"/>
        <v>0.39325842696629215</v>
      </c>
      <c r="U245" s="11">
        <v>23</v>
      </c>
      <c r="V245" s="12">
        <f t="shared" si="5079"/>
        <v>0.10952380952380952</v>
      </c>
      <c r="W245" s="13"/>
      <c r="X245" s="11"/>
      <c r="Y245" s="39"/>
      <c r="Z245" s="43">
        <v>80</v>
      </c>
      <c r="AA245" s="10">
        <v>1</v>
      </c>
      <c r="AB245" s="11"/>
      <c r="AC245" s="74">
        <f t="shared" si="5145"/>
        <v>548</v>
      </c>
      <c r="AD245" s="74">
        <f t="shared" si="5146"/>
        <v>43</v>
      </c>
      <c r="AE245" s="11">
        <v>148</v>
      </c>
      <c r="AF245" s="12">
        <f t="shared" si="5082"/>
        <v>0.31021897810218979</v>
      </c>
      <c r="AG245" s="11">
        <v>22</v>
      </c>
      <c r="AH245" s="12">
        <f t="shared" si="5083"/>
        <v>0.12941176470588237</v>
      </c>
      <c r="AI245" s="13"/>
      <c r="AJ245" s="11"/>
      <c r="AK245" s="39"/>
      <c r="AL245" s="43">
        <v>86.666666666666671</v>
      </c>
      <c r="AM245" s="10">
        <v>1</v>
      </c>
      <c r="AN245" s="11"/>
      <c r="AO245" s="74">
        <f t="shared" si="5147"/>
        <v>166</v>
      </c>
      <c r="AP245" s="74">
        <f t="shared" si="5148"/>
        <v>13</v>
      </c>
      <c r="AQ245" s="11">
        <v>60</v>
      </c>
      <c r="AR245" s="12">
        <f t="shared" si="5086"/>
        <v>0.38554216867469882</v>
      </c>
      <c r="AS245" s="11">
        <v>4</v>
      </c>
      <c r="AT245" s="12">
        <f t="shared" si="5087"/>
        <v>6.25E-2</v>
      </c>
      <c r="AU245" s="13"/>
      <c r="AV245" s="11"/>
      <c r="AW245" s="39"/>
      <c r="AX245" s="43">
        <v>83.333333333333329</v>
      </c>
      <c r="AY245" s="10"/>
      <c r="AZ245" s="11"/>
      <c r="BA245" s="74">
        <f t="shared" si="5149"/>
        <v>605</v>
      </c>
      <c r="BB245" s="74">
        <f t="shared" si="5150"/>
        <v>46</v>
      </c>
      <c r="BC245" s="11">
        <v>218</v>
      </c>
      <c r="BD245" s="12">
        <f t="shared" si="5090"/>
        <v>0.39173553719008264</v>
      </c>
      <c r="BE245" s="11">
        <v>19</v>
      </c>
      <c r="BF245" s="12">
        <f t="shared" si="5091"/>
        <v>8.0168776371308023E-2</v>
      </c>
      <c r="BG245" s="13"/>
      <c r="BH245" s="11"/>
      <c r="BI245" s="39"/>
      <c r="BJ245" s="43">
        <v>80</v>
      </c>
      <c r="BK245" s="10"/>
      <c r="BL245" s="11"/>
      <c r="BM245" s="74">
        <f t="shared" si="5151"/>
        <v>589</v>
      </c>
      <c r="BN245" s="74">
        <f t="shared" si="5152"/>
        <v>46</v>
      </c>
      <c r="BO245" s="11">
        <v>189</v>
      </c>
      <c r="BP245" s="12">
        <f t="shared" si="5094"/>
        <v>0.33616298811544992</v>
      </c>
      <c r="BQ245" s="11">
        <v>9</v>
      </c>
      <c r="BR245" s="12">
        <f t="shared" si="5095"/>
        <v>4.5454545454545456E-2</v>
      </c>
      <c r="BS245" s="13"/>
      <c r="BT245" s="11"/>
      <c r="BU245" s="39"/>
      <c r="BV245" s="43">
        <v>87.5</v>
      </c>
      <c r="BW245" s="10"/>
      <c r="BX245" s="11"/>
      <c r="BY245" s="74">
        <f t="shared" si="5153"/>
        <v>0</v>
      </c>
      <c r="BZ245" s="74">
        <f t="shared" si="5153"/>
        <v>0</v>
      </c>
      <c r="CA245" s="11"/>
      <c r="CB245" s="12" t="e">
        <f t="shared" si="5097"/>
        <v>#DIV/0!</v>
      </c>
      <c r="CC245" s="11"/>
      <c r="CD245" s="12" t="e">
        <f t="shared" si="5098"/>
        <v>#DIV/0!</v>
      </c>
      <c r="CE245" s="13"/>
      <c r="CF245" s="11"/>
      <c r="CG245" s="39"/>
      <c r="CH245" s="43"/>
      <c r="CI245" s="10"/>
      <c r="CJ245" s="11"/>
      <c r="CK245" s="74">
        <f t="shared" si="5154"/>
        <v>0</v>
      </c>
      <c r="CL245" s="74">
        <f t="shared" si="5154"/>
        <v>0</v>
      </c>
      <c r="CM245" s="11"/>
      <c r="CN245" s="12" t="e">
        <f t="shared" si="5100"/>
        <v>#DIV/0!</v>
      </c>
      <c r="CO245" s="11"/>
      <c r="CP245" s="12" t="e">
        <f t="shared" si="5101"/>
        <v>#DIV/0!</v>
      </c>
      <c r="CQ245" s="13"/>
      <c r="CR245" s="11"/>
      <c r="CS245" s="39"/>
      <c r="CT245" s="43"/>
      <c r="CU245" s="10"/>
      <c r="CV245" s="11"/>
      <c r="CW245" s="74">
        <f t="shared" si="5155"/>
        <v>0</v>
      </c>
      <c r="CX245" s="74">
        <f t="shared" si="5155"/>
        <v>0</v>
      </c>
      <c r="CY245" s="11"/>
      <c r="CZ245" s="12" t="e">
        <f t="shared" si="5103"/>
        <v>#DIV/0!</v>
      </c>
      <c r="DA245" s="11"/>
      <c r="DB245" s="12" t="e">
        <f t="shared" si="5104"/>
        <v>#DIV/0!</v>
      </c>
      <c r="DC245" s="13"/>
      <c r="DD245" s="11"/>
      <c r="DE245" s="39"/>
      <c r="DF245" s="43"/>
      <c r="DG245" s="10"/>
      <c r="DH245" s="11"/>
      <c r="DI245" s="74">
        <f t="shared" si="5156"/>
        <v>0</v>
      </c>
      <c r="DJ245" s="74">
        <f t="shared" si="5156"/>
        <v>0</v>
      </c>
      <c r="DK245" s="11"/>
      <c r="DL245" s="12" t="e">
        <f t="shared" si="5106"/>
        <v>#DIV/0!</v>
      </c>
      <c r="DM245" s="11"/>
      <c r="DN245" s="12" t="e">
        <f t="shared" si="5107"/>
        <v>#DIV/0!</v>
      </c>
      <c r="DO245" s="13"/>
      <c r="DP245" s="11"/>
      <c r="DQ245" s="39"/>
      <c r="DR245" s="43"/>
      <c r="DS245" s="10"/>
      <c r="DT245" s="11"/>
      <c r="DU245" s="74">
        <f t="shared" si="5157"/>
        <v>0</v>
      </c>
      <c r="DV245" s="74">
        <f t="shared" si="5157"/>
        <v>0</v>
      </c>
      <c r="DW245" s="11"/>
      <c r="DX245" s="12" t="e">
        <f t="shared" si="5109"/>
        <v>#DIV/0!</v>
      </c>
      <c r="DY245" s="11"/>
      <c r="DZ245" s="12" t="e">
        <f t="shared" si="5110"/>
        <v>#DIV/0!</v>
      </c>
      <c r="EA245" s="13"/>
      <c r="EB245" s="11"/>
      <c r="EC245" s="39"/>
      <c r="ED245" s="43"/>
      <c r="EE245" s="10"/>
      <c r="EF245" s="11"/>
      <c r="EG245" s="74">
        <f t="shared" si="5158"/>
        <v>0</v>
      </c>
      <c r="EH245" s="74">
        <f t="shared" si="5158"/>
        <v>0</v>
      </c>
      <c r="EI245" s="11"/>
      <c r="EJ245" s="12" t="e">
        <f t="shared" si="5112"/>
        <v>#DIV/0!</v>
      </c>
      <c r="EK245" s="11"/>
      <c r="EL245" s="12" t="e">
        <f t="shared" si="5113"/>
        <v>#DIV/0!</v>
      </c>
      <c r="EM245" s="13"/>
      <c r="EN245" s="11"/>
      <c r="EO245" s="39"/>
      <c r="EP245" s="43"/>
      <c r="EQ245" s="10"/>
      <c r="ER245" s="11"/>
      <c r="ES245" s="74">
        <f t="shared" si="5159"/>
        <v>0</v>
      </c>
      <c r="ET245" s="74">
        <f t="shared" si="5159"/>
        <v>0</v>
      </c>
      <c r="EU245" s="11"/>
      <c r="EV245" s="12" t="e">
        <f t="shared" si="5115"/>
        <v>#DIV/0!</v>
      </c>
      <c r="EW245" s="11"/>
      <c r="EX245" s="12" t="e">
        <f t="shared" si="5116"/>
        <v>#DIV/0!</v>
      </c>
      <c r="EY245" s="13"/>
      <c r="EZ245" s="11"/>
      <c r="FA245" s="39"/>
      <c r="FB245" s="43"/>
      <c r="FC245" s="10"/>
      <c r="FD245" s="11"/>
      <c r="FE245" s="74">
        <f t="shared" si="5160"/>
        <v>0</v>
      </c>
      <c r="FF245" s="74">
        <f t="shared" si="5160"/>
        <v>0</v>
      </c>
      <c r="FG245" s="11"/>
      <c r="FH245" s="12" t="e">
        <f t="shared" si="5118"/>
        <v>#DIV/0!</v>
      </c>
      <c r="FI245" s="11"/>
      <c r="FJ245" s="12" t="e">
        <f t="shared" si="5119"/>
        <v>#DIV/0!</v>
      </c>
      <c r="FK245" s="13"/>
      <c r="FL245" s="11"/>
      <c r="FM245" s="39"/>
      <c r="FN245" s="43"/>
      <c r="FO245" s="10"/>
      <c r="FP245" s="11"/>
      <c r="FQ245" s="74">
        <f t="shared" si="5161"/>
        <v>0</v>
      </c>
      <c r="FR245" s="74">
        <f t="shared" si="5161"/>
        <v>0</v>
      </c>
      <c r="FS245" s="11"/>
      <c r="FT245" s="12" t="e">
        <f t="shared" si="5121"/>
        <v>#DIV/0!</v>
      </c>
      <c r="FU245" s="11"/>
      <c r="FV245" s="12" t="e">
        <f t="shared" si="5122"/>
        <v>#DIV/0!</v>
      </c>
      <c r="FW245" s="13"/>
      <c r="FX245" s="11"/>
      <c r="FY245" s="39"/>
      <c r="FZ245" s="43"/>
      <c r="GA245" s="10"/>
      <c r="GB245" s="11"/>
      <c r="GC245" s="74">
        <f t="shared" si="5162"/>
        <v>0</v>
      </c>
      <c r="GD245" s="74">
        <f t="shared" si="5162"/>
        <v>0</v>
      </c>
      <c r="GE245" s="11"/>
      <c r="GF245" s="12" t="e">
        <f t="shared" si="5124"/>
        <v>#DIV/0!</v>
      </c>
      <c r="GG245" s="11"/>
      <c r="GH245" s="12" t="e">
        <f t="shared" si="5125"/>
        <v>#DIV/0!</v>
      </c>
      <c r="GI245" s="13"/>
      <c r="GJ245" s="11"/>
      <c r="GK245" s="39"/>
      <c r="GL245" s="43"/>
      <c r="GM245" s="10"/>
      <c r="GN245" s="11"/>
      <c r="GO245" s="74">
        <f t="shared" si="5163"/>
        <v>0</v>
      </c>
      <c r="GP245" s="74">
        <f t="shared" si="5163"/>
        <v>0</v>
      </c>
      <c r="GQ245" s="11"/>
      <c r="GR245" s="12" t="e">
        <f t="shared" si="5127"/>
        <v>#DIV/0!</v>
      </c>
      <c r="GS245" s="11"/>
      <c r="GT245" s="12" t="e">
        <f t="shared" si="5128"/>
        <v>#DIV/0!</v>
      </c>
      <c r="GU245" s="13"/>
      <c r="GV245" s="11"/>
      <c r="GW245" s="39"/>
      <c r="GX245" s="43"/>
      <c r="GY245" s="10"/>
      <c r="GZ245" s="11"/>
      <c r="HA245" s="74">
        <f t="shared" si="5164"/>
        <v>0</v>
      </c>
      <c r="HB245" s="74">
        <f t="shared" si="5164"/>
        <v>0</v>
      </c>
      <c r="HC245" s="11"/>
      <c r="HD245" s="12" t="e">
        <f t="shared" si="5130"/>
        <v>#DIV/0!</v>
      </c>
      <c r="HE245" s="11"/>
      <c r="HF245" s="12" t="e">
        <f t="shared" si="5131"/>
        <v>#DIV/0!</v>
      </c>
      <c r="HG245" s="13"/>
      <c r="HH245" s="11"/>
      <c r="HI245" s="39"/>
      <c r="HJ245" s="43"/>
      <c r="HK245" s="10">
        <f t="shared" si="5132"/>
        <v>3</v>
      </c>
      <c r="HL245" s="11">
        <f t="shared" si="5133"/>
        <v>0</v>
      </c>
      <c r="HM245" s="11">
        <f t="shared" si="5134"/>
        <v>3020</v>
      </c>
      <c r="HN245" s="11">
        <f t="shared" si="5135"/>
        <v>233</v>
      </c>
      <c r="HO245" s="11">
        <f t="shared" si="5136"/>
        <v>1134</v>
      </c>
      <c r="HP245" s="202">
        <f t="shared" si="5137"/>
        <v>0.37549668874172187</v>
      </c>
      <c r="HQ245" s="15">
        <f t="shared" si="5138"/>
        <v>96</v>
      </c>
      <c r="HR245" s="12">
        <f t="shared" si="5139"/>
        <v>8.4656084656084651E-2</v>
      </c>
      <c r="HS245" s="16">
        <v>73.3</v>
      </c>
      <c r="HT245" s="17">
        <v>992</v>
      </c>
      <c r="HU245" s="16">
        <f t="shared" si="5140"/>
        <v>87.47795414462081</v>
      </c>
      <c r="HV245" s="23"/>
      <c r="HW245" s="22">
        <v>85.365853658536579</v>
      </c>
    </row>
    <row r="246" spans="1:231" ht="19.5" thickBot="1" x14ac:dyDescent="0.3">
      <c r="A246" s="211"/>
      <c r="B246" s="42"/>
      <c r="C246" s="26">
        <f t="shared" ref="C246:D246" si="5165">SUM(C239:C245)</f>
        <v>4</v>
      </c>
      <c r="D246" s="27">
        <f t="shared" si="5165"/>
        <v>0</v>
      </c>
      <c r="E246" s="27"/>
      <c r="F246" s="27"/>
      <c r="G246" s="27">
        <f t="shared" ref="G246" si="5166">SUM(G239:G245)</f>
        <v>1788</v>
      </c>
      <c r="H246" s="28">
        <f t="shared" ref="H246" si="5167">((G246+I246)/7)/E245</f>
        <v>0.47726149283242703</v>
      </c>
      <c r="I246" s="27">
        <f t="shared" ref="I246" si="5168">SUM(I239:I245)</f>
        <v>143</v>
      </c>
      <c r="J246" s="28">
        <f t="shared" ref="J246" si="5169">(I246/(I246+G246))</f>
        <v>7.405489383738996E-2</v>
      </c>
      <c r="K246" s="27"/>
      <c r="L246" s="27"/>
      <c r="M246" s="29" t="e">
        <f t="shared" ref="M246:N246" si="5170">M244/M243*100-100</f>
        <v>#DIV/0!</v>
      </c>
      <c r="N246" s="72">
        <f t="shared" si="5170"/>
        <v>5.3133903133903146</v>
      </c>
      <c r="O246" s="26">
        <f t="shared" ref="O246:P246" si="5171">SUM(O239:O245)</f>
        <v>1</v>
      </c>
      <c r="P246" s="27">
        <f t="shared" si="5171"/>
        <v>0</v>
      </c>
      <c r="Q246" s="27"/>
      <c r="R246" s="27"/>
      <c r="S246" s="27">
        <f t="shared" ref="S246:S309" si="5172">SUM(S239:S245)</f>
        <v>1485</v>
      </c>
      <c r="T246" s="28">
        <f t="shared" ref="T246" si="5173">((S246+U246)/7)/Q245</f>
        <v>0.42643124665596577</v>
      </c>
      <c r="U246" s="27">
        <f t="shared" ref="U246:U309" si="5174">SUM(U239:U245)</f>
        <v>109</v>
      </c>
      <c r="V246" s="28">
        <f t="shared" ref="V246" si="5175">(U246/(U246+S246))</f>
        <v>6.8381430363864487E-2</v>
      </c>
      <c r="W246" s="27"/>
      <c r="X246" s="27"/>
      <c r="Y246" s="29" t="e">
        <f t="shared" ref="Y246:Z246" si="5176">Y244/Y243*100-100</f>
        <v>#DIV/0!</v>
      </c>
      <c r="Z246" s="72">
        <f t="shared" si="5176"/>
        <v>4.6153846153846274</v>
      </c>
      <c r="AA246" s="26">
        <f t="shared" ref="AA246:AB246" si="5177">SUM(AA239:AA245)</f>
        <v>4</v>
      </c>
      <c r="AB246" s="27">
        <f t="shared" si="5177"/>
        <v>0</v>
      </c>
      <c r="AC246" s="27"/>
      <c r="AD246" s="27"/>
      <c r="AE246" s="27">
        <f t="shared" ref="AE246:AE309" si="5178">SUM(AE239:AE245)</f>
        <v>1281</v>
      </c>
      <c r="AF246" s="28">
        <f t="shared" ref="AF246" si="5179">((AE246+AG246)/7)/AC245</f>
        <v>0.36861313868613138</v>
      </c>
      <c r="AG246" s="27">
        <f t="shared" ref="AG246:AG309" si="5180">SUM(AG239:AG245)</f>
        <v>133</v>
      </c>
      <c r="AH246" s="28">
        <f t="shared" ref="AH246" si="5181">(AG246/(AG246+AE246))</f>
        <v>9.405940594059406E-2</v>
      </c>
      <c r="AI246" s="27"/>
      <c r="AJ246" s="27"/>
      <c r="AK246" s="29" t="e">
        <f t="shared" ref="AK246:AL246" si="5182">AK244/AK243*100-100</f>
        <v>#DIV/0!</v>
      </c>
      <c r="AL246" s="72">
        <f t="shared" si="5182"/>
        <v>6.5669515669515448</v>
      </c>
      <c r="AM246" s="26">
        <f t="shared" ref="AM246:AN246" si="5183">SUM(AM239:AM245)</f>
        <v>3</v>
      </c>
      <c r="AN246" s="27">
        <f t="shared" si="5183"/>
        <v>0</v>
      </c>
      <c r="AO246" s="27"/>
      <c r="AP246" s="27"/>
      <c r="AQ246" s="27">
        <f t="shared" ref="AQ246:AQ309" si="5184">SUM(AQ239:AQ245)</f>
        <v>511</v>
      </c>
      <c r="AR246" s="28">
        <f t="shared" ref="AR246" si="5185">((AQ246+AS246)/7)/AO245</f>
        <v>0.46815834767641995</v>
      </c>
      <c r="AS246" s="27">
        <f t="shared" ref="AS246:AS309" si="5186">SUM(AS239:AS245)</f>
        <v>33</v>
      </c>
      <c r="AT246" s="28">
        <f t="shared" ref="AT246" si="5187">(AS246/(AS246+AQ246))</f>
        <v>6.0661764705882353E-2</v>
      </c>
      <c r="AU246" s="27"/>
      <c r="AV246" s="27"/>
      <c r="AW246" s="29" t="e">
        <f t="shared" ref="AW246:AX246" si="5188">AW244/AW243*100-100</f>
        <v>#DIV/0!</v>
      </c>
      <c r="AX246" s="72">
        <f t="shared" si="5188"/>
        <v>6.5883190883190679</v>
      </c>
      <c r="AY246" s="26">
        <f t="shared" ref="AY246:AZ246" si="5189">SUM(AY239:AY245)</f>
        <v>1</v>
      </c>
      <c r="AZ246" s="27">
        <f t="shared" si="5189"/>
        <v>0</v>
      </c>
      <c r="BA246" s="27"/>
      <c r="BB246" s="27"/>
      <c r="BC246" s="27">
        <f t="shared" ref="BC246:BC309" si="5190">SUM(BC239:BC245)</f>
        <v>1600</v>
      </c>
      <c r="BD246" s="28">
        <f t="shared" ref="BD246" si="5191">((BC246+BE246)/7)/BA245</f>
        <v>0.4141676505312869</v>
      </c>
      <c r="BE246" s="27">
        <f t="shared" ref="BE246:BE309" si="5192">SUM(BE239:BE245)</f>
        <v>154</v>
      </c>
      <c r="BF246" s="28">
        <f t="shared" ref="BF246" si="5193">(BE246/(BE246+BC246))</f>
        <v>8.7799315849486886E-2</v>
      </c>
      <c r="BG246" s="27"/>
      <c r="BH246" s="27"/>
      <c r="BI246" s="29" t="e">
        <f t="shared" ref="BI246:BJ246" si="5194">BI244/BI243*100-100</f>
        <v>#DIV/0!</v>
      </c>
      <c r="BJ246" s="72">
        <f t="shared" si="5194"/>
        <v>7.6923076923076934</v>
      </c>
      <c r="BK246" s="26">
        <f t="shared" ref="BK246:BL246" si="5195">SUM(BK239:BK245)</f>
        <v>6</v>
      </c>
      <c r="BL246" s="27">
        <f t="shared" si="5195"/>
        <v>0</v>
      </c>
      <c r="BM246" s="27"/>
      <c r="BN246" s="27"/>
      <c r="BO246" s="27">
        <f t="shared" ref="BO246:BO309" si="5196">SUM(BO239:BO245)</f>
        <v>1445</v>
      </c>
      <c r="BP246" s="28">
        <f t="shared" ref="BP246" si="5197">((BO246+BQ246)/7)/BM245</f>
        <v>0.37957797720106723</v>
      </c>
      <c r="BQ246" s="27">
        <f t="shared" ref="BQ246:BQ309" si="5198">SUM(BQ239:BQ245)</f>
        <v>120</v>
      </c>
      <c r="BR246" s="28">
        <f t="shared" ref="BR246" si="5199">(BQ246/(BQ246+BO246))</f>
        <v>7.6677316293929709E-2</v>
      </c>
      <c r="BS246" s="27"/>
      <c r="BT246" s="27"/>
      <c r="BU246" s="29" t="e">
        <f t="shared" ref="BU246:BV246" si="5200">BU244/BU243*100-100</f>
        <v>#DIV/0!</v>
      </c>
      <c r="BV246" s="72">
        <f t="shared" si="5200"/>
        <v>9.1346153846153726</v>
      </c>
      <c r="BW246" s="26">
        <f t="shared" ref="BW246:BX246" si="5201">SUM(BW239:BW245)</f>
        <v>0</v>
      </c>
      <c r="BX246" s="27">
        <f t="shared" si="5201"/>
        <v>0</v>
      </c>
      <c r="BY246" s="27"/>
      <c r="BZ246" s="27"/>
      <c r="CA246" s="27">
        <f t="shared" ref="CA246" si="5202">SUM(CA239:CA245)</f>
        <v>0</v>
      </c>
      <c r="CB246" s="28" t="e">
        <f t="shared" ref="CB246" si="5203">((CA246+CC246)/7)/BY245</f>
        <v>#DIV/0!</v>
      </c>
      <c r="CC246" s="27">
        <f t="shared" ref="CC246" si="5204">SUM(CC239:CC245)</f>
        <v>0</v>
      </c>
      <c r="CD246" s="28" t="e">
        <f t="shared" ref="CD246" si="5205">(CC246/(CC246+CA246))</f>
        <v>#DIV/0!</v>
      </c>
      <c r="CE246" s="27"/>
      <c r="CF246" s="27"/>
      <c r="CG246" s="29" t="e">
        <f t="shared" ref="CG246:CH246" si="5206">CG244/CG243*100-100</f>
        <v>#DIV/0!</v>
      </c>
      <c r="CH246" s="72" t="e">
        <f t="shared" si="5206"/>
        <v>#DIV/0!</v>
      </c>
      <c r="CI246" s="26">
        <f t="shared" ref="CI246:CJ246" si="5207">SUM(CI239:CI245)</f>
        <v>0</v>
      </c>
      <c r="CJ246" s="27">
        <f t="shared" si="5207"/>
        <v>0</v>
      </c>
      <c r="CK246" s="27"/>
      <c r="CL246" s="27"/>
      <c r="CM246" s="27">
        <f t="shared" ref="CM246" si="5208">SUM(CM239:CM245)</f>
        <v>0</v>
      </c>
      <c r="CN246" s="28" t="e">
        <f t="shared" ref="CN246" si="5209">((CM246+CO246)/7)/CK245</f>
        <v>#DIV/0!</v>
      </c>
      <c r="CO246" s="27">
        <f t="shared" ref="CO246" si="5210">SUM(CO239:CO245)</f>
        <v>0</v>
      </c>
      <c r="CP246" s="28" t="e">
        <f t="shared" ref="CP246" si="5211">(CO246/(CO246+CM246))</f>
        <v>#DIV/0!</v>
      </c>
      <c r="CQ246" s="27"/>
      <c r="CR246" s="27"/>
      <c r="CS246" s="29" t="e">
        <f t="shared" ref="CS246:CT246" si="5212">CS244/CS243*100-100</f>
        <v>#DIV/0!</v>
      </c>
      <c r="CT246" s="72" t="e">
        <f t="shared" si="5212"/>
        <v>#DIV/0!</v>
      </c>
      <c r="CU246" s="26">
        <f t="shared" ref="CU246:CV246" si="5213">SUM(CU239:CU245)</f>
        <v>0</v>
      </c>
      <c r="CV246" s="27">
        <f t="shared" si="5213"/>
        <v>0</v>
      </c>
      <c r="CW246" s="27"/>
      <c r="CX246" s="27"/>
      <c r="CY246" s="27">
        <f t="shared" ref="CY246" si="5214">SUM(CY239:CY245)</f>
        <v>0</v>
      </c>
      <c r="CZ246" s="28" t="e">
        <f t="shared" ref="CZ246" si="5215">((CY246+DA246)/7)/CW245</f>
        <v>#DIV/0!</v>
      </c>
      <c r="DA246" s="27">
        <f t="shared" ref="DA246" si="5216">SUM(DA239:DA245)</f>
        <v>0</v>
      </c>
      <c r="DB246" s="28" t="e">
        <f t="shared" ref="DB246" si="5217">(DA246/(DA246+CY246))</f>
        <v>#DIV/0!</v>
      </c>
      <c r="DC246" s="27"/>
      <c r="DD246" s="27"/>
      <c r="DE246" s="29" t="e">
        <f t="shared" ref="DE246:DF246" si="5218">DE244/DE243*100-100</f>
        <v>#DIV/0!</v>
      </c>
      <c r="DF246" s="72" t="e">
        <f t="shared" si="5218"/>
        <v>#DIV/0!</v>
      </c>
      <c r="DG246" s="26">
        <f t="shared" ref="DG246:DH246" si="5219">SUM(DG239:DG245)</f>
        <v>0</v>
      </c>
      <c r="DH246" s="27">
        <f t="shared" si="5219"/>
        <v>0</v>
      </c>
      <c r="DI246" s="27"/>
      <c r="DJ246" s="27"/>
      <c r="DK246" s="27">
        <f t="shared" ref="DK246" si="5220">SUM(DK239:DK245)</f>
        <v>0</v>
      </c>
      <c r="DL246" s="28" t="e">
        <f t="shared" ref="DL246" si="5221">((DK246+DM246)/7)/DI245</f>
        <v>#DIV/0!</v>
      </c>
      <c r="DM246" s="27">
        <f t="shared" ref="DM246" si="5222">SUM(DM239:DM245)</f>
        <v>0</v>
      </c>
      <c r="DN246" s="28" t="e">
        <f t="shared" ref="DN246" si="5223">(DM246/(DM246+DK246))</f>
        <v>#DIV/0!</v>
      </c>
      <c r="DO246" s="27"/>
      <c r="DP246" s="27"/>
      <c r="DQ246" s="29" t="e">
        <f t="shared" ref="DQ246:DR246" si="5224">DQ244/DQ243*100-100</f>
        <v>#DIV/0!</v>
      </c>
      <c r="DR246" s="72" t="e">
        <f t="shared" si="5224"/>
        <v>#DIV/0!</v>
      </c>
      <c r="DS246" s="26">
        <f t="shared" ref="DS246:DT246" si="5225">SUM(DS239:DS245)</f>
        <v>0</v>
      </c>
      <c r="DT246" s="27">
        <f t="shared" si="5225"/>
        <v>0</v>
      </c>
      <c r="DU246" s="27"/>
      <c r="DV246" s="27"/>
      <c r="DW246" s="27">
        <f t="shared" ref="DW246" si="5226">SUM(DW239:DW245)</f>
        <v>0</v>
      </c>
      <c r="DX246" s="28" t="e">
        <f t="shared" ref="DX246" si="5227">((DW246+DY246)/7)/DU245</f>
        <v>#DIV/0!</v>
      </c>
      <c r="DY246" s="27">
        <f t="shared" ref="DY246" si="5228">SUM(DY239:DY245)</f>
        <v>0</v>
      </c>
      <c r="DZ246" s="28" t="e">
        <f t="shared" ref="DZ246" si="5229">(DY246/(DY246+DW246))</f>
        <v>#DIV/0!</v>
      </c>
      <c r="EA246" s="27"/>
      <c r="EB246" s="27"/>
      <c r="EC246" s="29" t="e">
        <f t="shared" ref="EC246:ED246" si="5230">EC244/EC243*100-100</f>
        <v>#DIV/0!</v>
      </c>
      <c r="ED246" s="72" t="e">
        <f t="shared" si="5230"/>
        <v>#DIV/0!</v>
      </c>
      <c r="EE246" s="26">
        <f t="shared" ref="EE246:EF246" si="5231">SUM(EE239:EE245)</f>
        <v>0</v>
      </c>
      <c r="EF246" s="27">
        <f t="shared" si="5231"/>
        <v>0</v>
      </c>
      <c r="EG246" s="27"/>
      <c r="EH246" s="27"/>
      <c r="EI246" s="27">
        <f t="shared" ref="EI246" si="5232">SUM(EI239:EI245)</f>
        <v>0</v>
      </c>
      <c r="EJ246" s="28" t="e">
        <f t="shared" ref="EJ246" si="5233">((EI246+EK246)/7)/EG245</f>
        <v>#DIV/0!</v>
      </c>
      <c r="EK246" s="27">
        <f t="shared" ref="EK246" si="5234">SUM(EK239:EK245)</f>
        <v>0</v>
      </c>
      <c r="EL246" s="28" t="e">
        <f t="shared" ref="EL246" si="5235">(EK246/(EK246+EI246))</f>
        <v>#DIV/0!</v>
      </c>
      <c r="EM246" s="27"/>
      <c r="EN246" s="27"/>
      <c r="EO246" s="29" t="e">
        <f t="shared" ref="EO246:EP246" si="5236">EO244/EO243*100-100</f>
        <v>#DIV/0!</v>
      </c>
      <c r="EP246" s="72" t="e">
        <f t="shared" si="5236"/>
        <v>#DIV/0!</v>
      </c>
      <c r="EQ246" s="26">
        <f t="shared" ref="EQ246:ER246" si="5237">SUM(EQ239:EQ245)</f>
        <v>0</v>
      </c>
      <c r="ER246" s="27">
        <f t="shared" si="5237"/>
        <v>0</v>
      </c>
      <c r="ES246" s="27"/>
      <c r="ET246" s="27"/>
      <c r="EU246" s="27">
        <f t="shared" ref="EU246" si="5238">SUM(EU239:EU245)</f>
        <v>0</v>
      </c>
      <c r="EV246" s="28" t="e">
        <f t="shared" ref="EV246" si="5239">((EU246+EW246)/7)/ES245</f>
        <v>#DIV/0!</v>
      </c>
      <c r="EW246" s="27">
        <f t="shared" ref="EW246" si="5240">SUM(EW239:EW245)</f>
        <v>0</v>
      </c>
      <c r="EX246" s="28" t="e">
        <f t="shared" ref="EX246" si="5241">(EW246/(EW246+EU246))</f>
        <v>#DIV/0!</v>
      </c>
      <c r="EY246" s="27"/>
      <c r="EZ246" s="27"/>
      <c r="FA246" s="29" t="e">
        <f t="shared" ref="FA246:FB246" si="5242">FA244/FA243*100-100</f>
        <v>#DIV/0!</v>
      </c>
      <c r="FB246" s="72" t="e">
        <f t="shared" si="5242"/>
        <v>#DIV/0!</v>
      </c>
      <c r="FC246" s="26">
        <f t="shared" ref="FC246:FD246" si="5243">SUM(FC239:FC245)</f>
        <v>0</v>
      </c>
      <c r="FD246" s="27">
        <f t="shared" si="5243"/>
        <v>0</v>
      </c>
      <c r="FE246" s="27"/>
      <c r="FF246" s="27"/>
      <c r="FG246" s="27">
        <f t="shared" ref="FG246" si="5244">SUM(FG239:FG245)</f>
        <v>0</v>
      </c>
      <c r="FH246" s="28" t="e">
        <f t="shared" ref="FH246" si="5245">((FG246+FI246)/7)/FE245</f>
        <v>#DIV/0!</v>
      </c>
      <c r="FI246" s="27">
        <f t="shared" ref="FI246" si="5246">SUM(FI239:FI245)</f>
        <v>0</v>
      </c>
      <c r="FJ246" s="28" t="e">
        <f t="shared" ref="FJ246" si="5247">(FI246/(FI246+FG246))</f>
        <v>#DIV/0!</v>
      </c>
      <c r="FK246" s="27"/>
      <c r="FL246" s="27"/>
      <c r="FM246" s="29" t="e">
        <f t="shared" ref="FM246:FN246" si="5248">FM244/FM243*100-100</f>
        <v>#DIV/0!</v>
      </c>
      <c r="FN246" s="72" t="e">
        <f t="shared" si="5248"/>
        <v>#DIV/0!</v>
      </c>
      <c r="FO246" s="26">
        <f t="shared" ref="FO246:FP246" si="5249">SUM(FO239:FO245)</f>
        <v>0</v>
      </c>
      <c r="FP246" s="27">
        <f t="shared" si="5249"/>
        <v>0</v>
      </c>
      <c r="FQ246" s="27"/>
      <c r="FR246" s="27"/>
      <c r="FS246" s="27">
        <f t="shared" ref="FS246" si="5250">SUM(FS239:FS245)</f>
        <v>0</v>
      </c>
      <c r="FT246" s="28" t="e">
        <f t="shared" ref="FT246" si="5251">((FS246+FU246)/7)/FQ245</f>
        <v>#DIV/0!</v>
      </c>
      <c r="FU246" s="27">
        <f t="shared" ref="FU246" si="5252">SUM(FU239:FU245)</f>
        <v>0</v>
      </c>
      <c r="FV246" s="28" t="e">
        <f t="shared" ref="FV246" si="5253">(FU246/(FU246+FS246))</f>
        <v>#DIV/0!</v>
      </c>
      <c r="FW246" s="27"/>
      <c r="FX246" s="27"/>
      <c r="FY246" s="29" t="e">
        <f t="shared" ref="FY246:FZ246" si="5254">FY244/FY243*100-100</f>
        <v>#DIV/0!</v>
      </c>
      <c r="FZ246" s="72" t="e">
        <f t="shared" si="5254"/>
        <v>#DIV/0!</v>
      </c>
      <c r="GA246" s="26">
        <f t="shared" ref="GA246:GB246" si="5255">SUM(GA239:GA245)</f>
        <v>0</v>
      </c>
      <c r="GB246" s="27">
        <f t="shared" si="5255"/>
        <v>0</v>
      </c>
      <c r="GC246" s="27"/>
      <c r="GD246" s="27"/>
      <c r="GE246" s="27">
        <f t="shared" ref="GE246" si="5256">SUM(GE239:GE245)</f>
        <v>0</v>
      </c>
      <c r="GF246" s="28" t="e">
        <f t="shared" ref="GF246" si="5257">((GE246+GG246)/7)/GC245</f>
        <v>#DIV/0!</v>
      </c>
      <c r="GG246" s="27">
        <f t="shared" ref="GG246" si="5258">SUM(GG239:GG245)</f>
        <v>0</v>
      </c>
      <c r="GH246" s="28" t="e">
        <f t="shared" ref="GH246" si="5259">(GG246/(GG246+GE246))</f>
        <v>#DIV/0!</v>
      </c>
      <c r="GI246" s="27"/>
      <c r="GJ246" s="27"/>
      <c r="GK246" s="29" t="e">
        <f t="shared" ref="GK246:GL246" si="5260">GK244/GK243*100-100</f>
        <v>#DIV/0!</v>
      </c>
      <c r="GL246" s="72" t="e">
        <f t="shared" si="5260"/>
        <v>#DIV/0!</v>
      </c>
      <c r="GM246" s="26">
        <f t="shared" ref="GM246:GN246" si="5261">SUM(GM239:GM245)</f>
        <v>0</v>
      </c>
      <c r="GN246" s="27">
        <f t="shared" si="5261"/>
        <v>0</v>
      </c>
      <c r="GO246" s="27"/>
      <c r="GP246" s="27"/>
      <c r="GQ246" s="27">
        <f t="shared" ref="GQ246" si="5262">SUM(GQ239:GQ245)</f>
        <v>0</v>
      </c>
      <c r="GR246" s="28" t="e">
        <f t="shared" ref="GR246" si="5263">((GQ246+GS246)/7)/GO245</f>
        <v>#DIV/0!</v>
      </c>
      <c r="GS246" s="27">
        <f t="shared" ref="GS246" si="5264">SUM(GS239:GS245)</f>
        <v>0</v>
      </c>
      <c r="GT246" s="28" t="e">
        <f t="shared" ref="GT246" si="5265">(GS246/(GS246+GQ246))</f>
        <v>#DIV/0!</v>
      </c>
      <c r="GU246" s="27"/>
      <c r="GV246" s="27"/>
      <c r="GW246" s="29" t="e">
        <f t="shared" ref="GW246:GX246" si="5266">GW244/GW243*100-100</f>
        <v>#DIV/0!</v>
      </c>
      <c r="GX246" s="72" t="e">
        <f t="shared" si="5266"/>
        <v>#DIV/0!</v>
      </c>
      <c r="GY246" s="26">
        <f t="shared" ref="GY246:GZ246" si="5267">SUM(GY239:GY245)</f>
        <v>0</v>
      </c>
      <c r="GZ246" s="27">
        <f t="shared" si="5267"/>
        <v>0</v>
      </c>
      <c r="HA246" s="27"/>
      <c r="HB246" s="27"/>
      <c r="HC246" s="27">
        <f t="shared" ref="HC246" si="5268">SUM(HC239:HC245)</f>
        <v>0</v>
      </c>
      <c r="HD246" s="28" t="e">
        <f t="shared" ref="HD246" si="5269">((HC246+HE246)/7)/HA245</f>
        <v>#DIV/0!</v>
      </c>
      <c r="HE246" s="27">
        <f t="shared" ref="HE246" si="5270">SUM(HE239:HE245)</f>
        <v>0</v>
      </c>
      <c r="HF246" s="28" t="e">
        <f t="shared" ref="HF246" si="5271">(HE246/(HE246+HC246))</f>
        <v>#DIV/0!</v>
      </c>
      <c r="HG246" s="27"/>
      <c r="HH246" s="27"/>
      <c r="HI246" s="29" t="e">
        <f t="shared" ref="HI246:HJ246" si="5272">HI244/HI243*100-100</f>
        <v>#DIV/0!</v>
      </c>
      <c r="HJ246" s="72" t="e">
        <f t="shared" si="5272"/>
        <v>#DIV/0!</v>
      </c>
      <c r="HK246" s="26">
        <f t="shared" si="5132"/>
        <v>19</v>
      </c>
      <c r="HL246" s="27">
        <f t="shared" si="5133"/>
        <v>0</v>
      </c>
      <c r="HM246" s="27"/>
      <c r="HN246" s="27"/>
      <c r="HO246" s="27">
        <f t="shared" si="5136"/>
        <v>8802</v>
      </c>
      <c r="HP246" s="203">
        <f t="shared" ref="HP246" si="5273">+((HO246)/HM245)/7</f>
        <v>0.41636707663197731</v>
      </c>
      <c r="HQ246" s="62">
        <f t="shared" si="5138"/>
        <v>692</v>
      </c>
      <c r="HR246" s="52">
        <f t="shared" si="5139"/>
        <v>7.8618495796409907E-2</v>
      </c>
      <c r="HS246" s="53">
        <f t="shared" ref="HS246:HS309" si="5274">SUM(HS239:HS245)/7</f>
        <v>73.242857142857133</v>
      </c>
      <c r="HT246" s="54">
        <f t="shared" ref="HT246:HT309" si="5275">SUM(HT239:HT245)</f>
        <v>7792</v>
      </c>
      <c r="HU246" s="53">
        <f t="shared" ref="HU246:HU309" si="5276">AVERAGE(HU239:HU245)</f>
        <v>88.498730350010447</v>
      </c>
      <c r="HV246" s="63" t="e">
        <f t="shared" ref="HV246:HW246" si="5277">HV244/HV243*100-100</f>
        <v>#DIV/0!</v>
      </c>
      <c r="HW246" s="72">
        <f t="shared" si="5277"/>
        <v>6.6890765061496751</v>
      </c>
    </row>
    <row r="247" spans="1:231" ht="19.5" thickBot="1" x14ac:dyDescent="0.3">
      <c r="A247" s="56"/>
      <c r="B247" s="81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5">
        <f t="shared" ref="HK247:HL247" si="5278">HK246/HM236</f>
        <v>6.2520565975649886E-3</v>
      </c>
      <c r="HL247" s="68">
        <f t="shared" si="5278"/>
        <v>0</v>
      </c>
      <c r="HM247" s="45"/>
      <c r="HN247" s="45"/>
      <c r="HO247" s="45"/>
      <c r="HP247" s="207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210">
        <v>52</v>
      </c>
      <c r="B248" s="73">
        <f t="shared" ref="B248" si="5279">B245+1</f>
        <v>44694</v>
      </c>
      <c r="C248" s="33">
        <v>1</v>
      </c>
      <c r="D248" s="34"/>
      <c r="E248" s="34">
        <f t="shared" ref="E248:F248" si="5280">E245-C248</f>
        <v>577</v>
      </c>
      <c r="F248" s="34">
        <f t="shared" si="5280"/>
        <v>44</v>
      </c>
      <c r="G248" s="34">
        <v>250</v>
      </c>
      <c r="H248" s="35">
        <f t="shared" ref="H248:H254" si="5281">((G248+I248)/E248)</f>
        <v>0.46793760831889081</v>
      </c>
      <c r="I248" s="34">
        <v>20</v>
      </c>
      <c r="J248" s="35">
        <f t="shared" ref="J248:J254" si="5282">I248/(G248+I248)</f>
        <v>7.407407407407407E-2</v>
      </c>
      <c r="K248" s="36"/>
      <c r="L248" s="34"/>
      <c r="M248" s="34"/>
      <c r="N248" s="37"/>
      <c r="O248" s="33"/>
      <c r="P248" s="34"/>
      <c r="Q248" s="34">
        <f t="shared" ref="Q248" si="5283">Q245-O248</f>
        <v>534</v>
      </c>
      <c r="R248" s="34">
        <f t="shared" ref="R248" si="5284">R245-P248</f>
        <v>41</v>
      </c>
      <c r="S248" s="34">
        <v>207</v>
      </c>
      <c r="T248" s="35">
        <f t="shared" ref="T248:T254" si="5285">((S248+U248)/Q248)</f>
        <v>0.42322097378277151</v>
      </c>
      <c r="U248" s="34">
        <v>19</v>
      </c>
      <c r="V248" s="35">
        <f t="shared" ref="V248:V254" si="5286">U248/(S248+U248)</f>
        <v>8.4070796460176997E-2</v>
      </c>
      <c r="W248" s="36"/>
      <c r="X248" s="34"/>
      <c r="Y248" s="34"/>
      <c r="Z248" s="37"/>
      <c r="AA248" s="33"/>
      <c r="AB248" s="34"/>
      <c r="AC248" s="34">
        <f t="shared" ref="AC248" si="5287">AC245-AA248</f>
        <v>548</v>
      </c>
      <c r="AD248" s="34">
        <f t="shared" ref="AD248" si="5288">AD245-AB248</f>
        <v>43</v>
      </c>
      <c r="AE248" s="34">
        <v>181</v>
      </c>
      <c r="AF248" s="35">
        <f t="shared" ref="AF248:AF254" si="5289">((AE248+AG248)/AC248)</f>
        <v>0.37408759124087593</v>
      </c>
      <c r="AG248" s="34">
        <v>24</v>
      </c>
      <c r="AH248" s="35">
        <f t="shared" ref="AH248:AH254" si="5290">AG248/(AE248+AG248)</f>
        <v>0.11707317073170732</v>
      </c>
      <c r="AI248" s="36"/>
      <c r="AJ248" s="34"/>
      <c r="AK248" s="34"/>
      <c r="AL248" s="37"/>
      <c r="AM248" s="33"/>
      <c r="AN248" s="34"/>
      <c r="AO248" s="34">
        <f t="shared" ref="AO248" si="5291">AO245-AM248</f>
        <v>166</v>
      </c>
      <c r="AP248" s="34">
        <f t="shared" ref="AP248" si="5292">AP245-AN248</f>
        <v>13</v>
      </c>
      <c r="AQ248" s="34">
        <v>75</v>
      </c>
      <c r="AR248" s="35">
        <f t="shared" ref="AR248:AR254" si="5293">((AQ248+AS248)/AO248)</f>
        <v>0.46385542168674698</v>
      </c>
      <c r="AS248" s="34">
        <v>2</v>
      </c>
      <c r="AT248" s="35">
        <f t="shared" ref="AT248:AT254" si="5294">AS248/(AQ248+AS248)</f>
        <v>2.5974025974025976E-2</v>
      </c>
      <c r="AU248" s="36"/>
      <c r="AV248" s="34"/>
      <c r="AW248" s="34"/>
      <c r="AX248" s="37"/>
      <c r="AY248" s="33"/>
      <c r="AZ248" s="34"/>
      <c r="BA248" s="34">
        <f t="shared" ref="BA248" si="5295">BA245-AY248</f>
        <v>605</v>
      </c>
      <c r="BB248" s="34">
        <f t="shared" ref="BB248" si="5296">BB245-AZ248</f>
        <v>46</v>
      </c>
      <c r="BC248" s="34">
        <v>228</v>
      </c>
      <c r="BD248" s="35">
        <f t="shared" ref="BD248:BD254" si="5297">((BC248+BE248)/BA248)</f>
        <v>0.41983471074380163</v>
      </c>
      <c r="BE248" s="34">
        <v>26</v>
      </c>
      <c r="BF248" s="35">
        <f t="shared" ref="BF248:BF254" si="5298">BE248/(BC248+BE248)</f>
        <v>0.10236220472440945</v>
      </c>
      <c r="BG248" s="36"/>
      <c r="BH248" s="34"/>
      <c r="BI248" s="34"/>
      <c r="BJ248" s="37"/>
      <c r="BK248" s="33">
        <v>1</v>
      </c>
      <c r="BL248" s="34"/>
      <c r="BM248" s="34">
        <f t="shared" ref="BM248" si="5299">BM245-BK248</f>
        <v>588</v>
      </c>
      <c r="BN248" s="34">
        <f t="shared" ref="BN248" si="5300">BN245-BL248</f>
        <v>46</v>
      </c>
      <c r="BO248" s="34">
        <v>194</v>
      </c>
      <c r="BP248" s="35">
        <f t="shared" ref="BP248:BP254" si="5301">((BO248+BQ248)/BM248)</f>
        <v>0.37585034013605439</v>
      </c>
      <c r="BQ248" s="34">
        <v>27</v>
      </c>
      <c r="BR248" s="35">
        <f t="shared" ref="BR248:BR254" si="5302">BQ248/(BO248+BQ248)</f>
        <v>0.12217194570135746</v>
      </c>
      <c r="BS248" s="36"/>
      <c r="BT248" s="34"/>
      <c r="BU248" s="34"/>
      <c r="BV248" s="37"/>
      <c r="BW248" s="33"/>
      <c r="BX248" s="34"/>
      <c r="BY248" s="34">
        <f t="shared" ref="BY248:BZ248" si="5303">BY245-BW248</f>
        <v>0</v>
      </c>
      <c r="BZ248" s="34">
        <f t="shared" si="5303"/>
        <v>0</v>
      </c>
      <c r="CA248" s="34"/>
      <c r="CB248" s="35" t="e">
        <f t="shared" ref="CB248:CB254" si="5304">((CA248+CC248)/BY248)</f>
        <v>#DIV/0!</v>
      </c>
      <c r="CC248" s="34"/>
      <c r="CD248" s="35" t="e">
        <f t="shared" ref="CD248:CD254" si="5305">CC248/(CA248+CC248)</f>
        <v>#DIV/0!</v>
      </c>
      <c r="CE248" s="36"/>
      <c r="CF248" s="34"/>
      <c r="CG248" s="34"/>
      <c r="CH248" s="37"/>
      <c r="CI248" s="33"/>
      <c r="CJ248" s="34"/>
      <c r="CK248" s="34">
        <f t="shared" ref="CK248:CL248" si="5306">CK245-CI248</f>
        <v>0</v>
      </c>
      <c r="CL248" s="34">
        <f t="shared" si="5306"/>
        <v>0</v>
      </c>
      <c r="CM248" s="34"/>
      <c r="CN248" s="35" t="e">
        <f t="shared" ref="CN248:CN254" si="5307">((CM248+CO248)/CK248)</f>
        <v>#DIV/0!</v>
      </c>
      <c r="CO248" s="34"/>
      <c r="CP248" s="35" t="e">
        <f t="shared" ref="CP248:CP254" si="5308">CO248/(CM248+CO248)</f>
        <v>#DIV/0!</v>
      </c>
      <c r="CQ248" s="36"/>
      <c r="CR248" s="34"/>
      <c r="CS248" s="34"/>
      <c r="CT248" s="37"/>
      <c r="CU248" s="33"/>
      <c r="CV248" s="34"/>
      <c r="CW248" s="34">
        <f t="shared" ref="CW248:CX248" si="5309">CW245-CU248</f>
        <v>0</v>
      </c>
      <c r="CX248" s="34">
        <f t="shared" si="5309"/>
        <v>0</v>
      </c>
      <c r="CY248" s="34"/>
      <c r="CZ248" s="35" t="e">
        <f t="shared" ref="CZ248:CZ254" si="5310">((CY248+DA248)/CW248)</f>
        <v>#DIV/0!</v>
      </c>
      <c r="DA248" s="34"/>
      <c r="DB248" s="35" t="e">
        <f t="shared" ref="DB248:DB254" si="5311">DA248/(CY248+DA248)</f>
        <v>#DIV/0!</v>
      </c>
      <c r="DC248" s="36"/>
      <c r="DD248" s="34"/>
      <c r="DE248" s="34"/>
      <c r="DF248" s="37"/>
      <c r="DG248" s="33"/>
      <c r="DH248" s="34"/>
      <c r="DI248" s="34">
        <f t="shared" ref="DI248:DJ248" si="5312">DI245-DG248</f>
        <v>0</v>
      </c>
      <c r="DJ248" s="34">
        <f t="shared" si="5312"/>
        <v>0</v>
      </c>
      <c r="DK248" s="34"/>
      <c r="DL248" s="35" t="e">
        <f t="shared" ref="DL248:DL254" si="5313">((DK248+DM248)/DI248)</f>
        <v>#DIV/0!</v>
      </c>
      <c r="DM248" s="34"/>
      <c r="DN248" s="35" t="e">
        <f t="shared" ref="DN248:DN254" si="5314">DM248/(DK248+DM248)</f>
        <v>#DIV/0!</v>
      </c>
      <c r="DO248" s="36"/>
      <c r="DP248" s="34"/>
      <c r="DQ248" s="34"/>
      <c r="DR248" s="37"/>
      <c r="DS248" s="33"/>
      <c r="DT248" s="34"/>
      <c r="DU248" s="34">
        <f t="shared" ref="DU248:DV248" si="5315">DU245-DS248</f>
        <v>0</v>
      </c>
      <c r="DV248" s="34">
        <f t="shared" si="5315"/>
        <v>0</v>
      </c>
      <c r="DW248" s="34"/>
      <c r="DX248" s="35" t="e">
        <f t="shared" ref="DX248:DX254" si="5316">((DW248+DY248)/DU248)</f>
        <v>#DIV/0!</v>
      </c>
      <c r="DY248" s="34"/>
      <c r="DZ248" s="35" t="e">
        <f t="shared" ref="DZ248:DZ254" si="5317">DY248/(DW248+DY248)</f>
        <v>#DIV/0!</v>
      </c>
      <c r="EA248" s="36"/>
      <c r="EB248" s="34"/>
      <c r="EC248" s="34"/>
      <c r="ED248" s="37"/>
      <c r="EE248" s="33"/>
      <c r="EF248" s="34"/>
      <c r="EG248" s="34">
        <f t="shared" ref="EG248:EH248" si="5318">EG245-EE248</f>
        <v>0</v>
      </c>
      <c r="EH248" s="34">
        <f t="shared" si="5318"/>
        <v>0</v>
      </c>
      <c r="EI248" s="34"/>
      <c r="EJ248" s="35" t="e">
        <f t="shared" ref="EJ248:EJ254" si="5319">((EI248+EK248)/EG248)</f>
        <v>#DIV/0!</v>
      </c>
      <c r="EK248" s="34"/>
      <c r="EL248" s="35" t="e">
        <f t="shared" ref="EL248:EL254" si="5320">EK248/(EI248+EK248)</f>
        <v>#DIV/0!</v>
      </c>
      <c r="EM248" s="36"/>
      <c r="EN248" s="34"/>
      <c r="EO248" s="34"/>
      <c r="EP248" s="37"/>
      <c r="EQ248" s="33"/>
      <c r="ER248" s="34"/>
      <c r="ES248" s="34">
        <f t="shared" ref="ES248:ET248" si="5321">ES245-EQ248</f>
        <v>0</v>
      </c>
      <c r="ET248" s="34">
        <f t="shared" si="5321"/>
        <v>0</v>
      </c>
      <c r="EU248" s="34"/>
      <c r="EV248" s="35" t="e">
        <f t="shared" ref="EV248:EV254" si="5322">((EU248+EW248)/ES248)</f>
        <v>#DIV/0!</v>
      </c>
      <c r="EW248" s="34"/>
      <c r="EX248" s="35" t="e">
        <f t="shared" ref="EX248:EX254" si="5323">EW248/(EU248+EW248)</f>
        <v>#DIV/0!</v>
      </c>
      <c r="EY248" s="36"/>
      <c r="EZ248" s="34"/>
      <c r="FA248" s="34"/>
      <c r="FB248" s="37"/>
      <c r="FC248" s="33"/>
      <c r="FD248" s="34"/>
      <c r="FE248" s="34">
        <f t="shared" ref="FE248:FF248" si="5324">FE245-FC248</f>
        <v>0</v>
      </c>
      <c r="FF248" s="34">
        <f t="shared" si="5324"/>
        <v>0</v>
      </c>
      <c r="FG248" s="34"/>
      <c r="FH248" s="35" t="e">
        <f t="shared" ref="FH248:FH254" si="5325">((FG248+FI248)/FE248)</f>
        <v>#DIV/0!</v>
      </c>
      <c r="FI248" s="34"/>
      <c r="FJ248" s="35" t="e">
        <f t="shared" ref="FJ248:FJ254" si="5326">FI248/(FG248+FI248)</f>
        <v>#DIV/0!</v>
      </c>
      <c r="FK248" s="36"/>
      <c r="FL248" s="34"/>
      <c r="FM248" s="34"/>
      <c r="FN248" s="37"/>
      <c r="FO248" s="33"/>
      <c r="FP248" s="34"/>
      <c r="FQ248" s="34">
        <f t="shared" ref="FQ248:FR248" si="5327">FQ245-FO248</f>
        <v>0</v>
      </c>
      <c r="FR248" s="34">
        <f t="shared" si="5327"/>
        <v>0</v>
      </c>
      <c r="FS248" s="34"/>
      <c r="FT248" s="35" t="e">
        <f t="shared" ref="FT248:FT254" si="5328">((FS248+FU248)/FQ248)</f>
        <v>#DIV/0!</v>
      </c>
      <c r="FU248" s="34"/>
      <c r="FV248" s="35" t="e">
        <f t="shared" ref="FV248:FV254" si="5329">FU248/(FS248+FU248)</f>
        <v>#DIV/0!</v>
      </c>
      <c r="FW248" s="36"/>
      <c r="FX248" s="34"/>
      <c r="FY248" s="34"/>
      <c r="FZ248" s="37"/>
      <c r="GA248" s="33"/>
      <c r="GB248" s="34"/>
      <c r="GC248" s="34">
        <f t="shared" ref="GC248:GD248" si="5330">GC245-GA248</f>
        <v>0</v>
      </c>
      <c r="GD248" s="34">
        <f t="shared" si="5330"/>
        <v>0</v>
      </c>
      <c r="GE248" s="34"/>
      <c r="GF248" s="35" t="e">
        <f t="shared" ref="GF248:GF254" si="5331">((GE248+GG248)/GC248)</f>
        <v>#DIV/0!</v>
      </c>
      <c r="GG248" s="34"/>
      <c r="GH248" s="35" t="e">
        <f t="shared" ref="GH248:GH254" si="5332">GG248/(GE248+GG248)</f>
        <v>#DIV/0!</v>
      </c>
      <c r="GI248" s="36"/>
      <c r="GJ248" s="34"/>
      <c r="GK248" s="34"/>
      <c r="GL248" s="37"/>
      <c r="GM248" s="33"/>
      <c r="GN248" s="34"/>
      <c r="GO248" s="34">
        <f t="shared" ref="GO248:GP248" si="5333">GO245-GM248</f>
        <v>0</v>
      </c>
      <c r="GP248" s="34">
        <f t="shared" si="5333"/>
        <v>0</v>
      </c>
      <c r="GQ248" s="34"/>
      <c r="GR248" s="35" t="e">
        <f t="shared" ref="GR248:GR254" si="5334">((GQ248+GS248)/GO248)</f>
        <v>#DIV/0!</v>
      </c>
      <c r="GS248" s="34"/>
      <c r="GT248" s="35" t="e">
        <f t="shared" ref="GT248:GT254" si="5335">GS248/(GQ248+GS248)</f>
        <v>#DIV/0!</v>
      </c>
      <c r="GU248" s="36"/>
      <c r="GV248" s="34"/>
      <c r="GW248" s="34"/>
      <c r="GX248" s="37"/>
      <c r="GY248" s="33"/>
      <c r="GZ248" s="34"/>
      <c r="HA248" s="34">
        <f t="shared" ref="HA248:HB248" si="5336">HA245-GY248</f>
        <v>0</v>
      </c>
      <c r="HB248" s="34">
        <f t="shared" si="5336"/>
        <v>0</v>
      </c>
      <c r="HC248" s="34"/>
      <c r="HD248" s="35" t="e">
        <f t="shared" ref="HD248:HD254" si="5337">((HC248+HE248)/HA248)</f>
        <v>#DIV/0!</v>
      </c>
      <c r="HE248" s="34"/>
      <c r="HF248" s="35" t="e">
        <f t="shared" ref="HF248:HF254" si="5338">HE248/(HC248+HE248)</f>
        <v>#DIV/0!</v>
      </c>
      <c r="HG248" s="36"/>
      <c r="HH248" s="34"/>
      <c r="HI248" s="34"/>
      <c r="HJ248" s="37"/>
      <c r="HK248" s="33">
        <f t="shared" ref="HK248:HK255" si="5339">+C248+O248+AA248+AM248+AY248+BK248+BW248+CI248+CU248+DG248+DS248+EE248+EQ248+FC248+FO248+GA248+GM248+GY248</f>
        <v>2</v>
      </c>
      <c r="HL248" s="34">
        <f t="shared" ref="HL248:HL255" si="5340">+D248+P248+AB248+AN248+AZ248+BL248+BX248+CJ248+CV248+DH248+DT248+EF248+ER248+FD248+FP248+GB248+GN248+GZ248</f>
        <v>0</v>
      </c>
      <c r="HM248" s="34">
        <f t="shared" ref="HM248:HM254" si="5341">+E248+Q248+AC248+AO248+BA248+BM248+BY248+CK248+CW248+DI248+DU248+EG248+ES248+FE248+FQ248+GC248+GO248+HA248</f>
        <v>3018</v>
      </c>
      <c r="HN248" s="34">
        <f t="shared" ref="HN248:HN254" si="5342">+F248+R248+AD248+AP248+BB248+BN248+BZ248+CL248+CX248+DJ248+DV248+EH248+ET248+FF248+FR248+GD248+GP248+HB248</f>
        <v>233</v>
      </c>
      <c r="HO248" s="34">
        <f t="shared" ref="HO248:HO255" si="5343">+G248+S248+AE248+AQ248+BC248+BO248+CA248+CM248+CY248+DK248+DW248+EI248+EU248+FG248+FS248+GE248+GQ248+HC248+I248+U248+AG248+AS248+BE248+BQ248+CC248+CO248+DA248+DM248+DY248+EK248+EW248+FI248+FU248+GG248+GS248+HE248</f>
        <v>1253</v>
      </c>
      <c r="HP248" s="201">
        <f t="shared" ref="HP248:HP254" si="5344">+(HO248)/HM248</f>
        <v>0.41517561298873429</v>
      </c>
      <c r="HQ248" s="48">
        <f t="shared" ref="HQ248:HQ255" si="5345">+I248+U248+AG248+AS248+BE248+BQ248+CC248+CO248+DA248+DM248+DY248+EK248+EW248+FI248+FU248+GG248+GS248+HE248</f>
        <v>118</v>
      </c>
      <c r="HR248" s="35">
        <f t="shared" ref="HR248:HR255" si="5346">+(HQ248/(HO248))</f>
        <v>9.417398244213887E-2</v>
      </c>
      <c r="HS248" s="49">
        <v>73.3</v>
      </c>
      <c r="HT248" s="50">
        <v>1098</v>
      </c>
      <c r="HU248" s="49">
        <f t="shared" ref="HU248:HU254" si="5347">+HT248/HO248*100</f>
        <v>87.629688747007179</v>
      </c>
      <c r="HV248" s="48"/>
      <c r="HW248" s="37"/>
    </row>
    <row r="249" spans="1:231" ht="18.75" x14ac:dyDescent="0.25">
      <c r="A249" s="211"/>
      <c r="B249" s="41">
        <f t="shared" si="4582"/>
        <v>44695</v>
      </c>
      <c r="C249" s="10"/>
      <c r="D249" s="11"/>
      <c r="E249" s="74">
        <f t="shared" ref="E249:E254" si="5348">E248-C249</f>
        <v>577</v>
      </c>
      <c r="F249" s="74">
        <f t="shared" ref="F249:F254" si="5349">F248-D249</f>
        <v>44</v>
      </c>
      <c r="G249" s="11">
        <v>247</v>
      </c>
      <c r="H249" s="12">
        <f t="shared" si="5281"/>
        <v>0.47660311958405543</v>
      </c>
      <c r="I249" s="11">
        <v>28</v>
      </c>
      <c r="J249" s="12">
        <f t="shared" si="5282"/>
        <v>0.10181818181818182</v>
      </c>
      <c r="K249" s="13"/>
      <c r="L249" s="11"/>
      <c r="M249" s="11"/>
      <c r="N249" s="14"/>
      <c r="O249" s="10"/>
      <c r="P249" s="11"/>
      <c r="Q249" s="74">
        <f t="shared" ref="Q249:Q254" si="5350">Q248-O249</f>
        <v>534</v>
      </c>
      <c r="R249" s="74">
        <f t="shared" ref="R249:R254" si="5351">R248-P249</f>
        <v>41</v>
      </c>
      <c r="S249" s="11">
        <v>207</v>
      </c>
      <c r="T249" s="12">
        <f t="shared" si="5285"/>
        <v>0.40636704119850187</v>
      </c>
      <c r="U249" s="11">
        <v>10</v>
      </c>
      <c r="V249" s="12">
        <f t="shared" si="5286"/>
        <v>4.6082949308755762E-2</v>
      </c>
      <c r="W249" s="13"/>
      <c r="X249" s="11"/>
      <c r="Y249" s="11"/>
      <c r="Z249" s="14"/>
      <c r="AA249" s="10"/>
      <c r="AB249" s="11"/>
      <c r="AC249" s="74">
        <f t="shared" ref="AC249:AC254" si="5352">AC248-AA249</f>
        <v>548</v>
      </c>
      <c r="AD249" s="74">
        <f t="shared" ref="AD249:AD254" si="5353">AD248-AB249</f>
        <v>43</v>
      </c>
      <c r="AE249" s="11">
        <v>179</v>
      </c>
      <c r="AF249" s="12">
        <f t="shared" si="5289"/>
        <v>0.37408759124087593</v>
      </c>
      <c r="AG249" s="11">
        <v>26</v>
      </c>
      <c r="AH249" s="12">
        <f t="shared" si="5290"/>
        <v>0.12682926829268293</v>
      </c>
      <c r="AI249" s="13"/>
      <c r="AJ249" s="11"/>
      <c r="AK249" s="11"/>
      <c r="AL249" s="14"/>
      <c r="AM249" s="10"/>
      <c r="AN249" s="11"/>
      <c r="AO249" s="74">
        <f t="shared" ref="AO249:AO254" si="5354">AO248-AM249</f>
        <v>166</v>
      </c>
      <c r="AP249" s="74">
        <f t="shared" ref="AP249:AP254" si="5355">AP248-AN249</f>
        <v>13</v>
      </c>
      <c r="AQ249" s="11">
        <v>74</v>
      </c>
      <c r="AR249" s="12">
        <f t="shared" si="5293"/>
        <v>0.48192771084337349</v>
      </c>
      <c r="AS249" s="11">
        <v>6</v>
      </c>
      <c r="AT249" s="12">
        <f t="shared" si="5294"/>
        <v>7.4999999999999997E-2</v>
      </c>
      <c r="AU249" s="13"/>
      <c r="AV249" s="11"/>
      <c r="AW249" s="11"/>
      <c r="AX249" s="14"/>
      <c r="AY249" s="10"/>
      <c r="AZ249" s="11"/>
      <c r="BA249" s="74">
        <f t="shared" ref="BA249:BA254" si="5356">BA248-AY249</f>
        <v>605</v>
      </c>
      <c r="BB249" s="74">
        <f t="shared" ref="BB249:BB254" si="5357">BB248-AZ249</f>
        <v>46</v>
      </c>
      <c r="BC249" s="11">
        <v>253</v>
      </c>
      <c r="BD249" s="12">
        <f t="shared" si="5297"/>
        <v>0.44958677685950416</v>
      </c>
      <c r="BE249" s="11">
        <v>19</v>
      </c>
      <c r="BF249" s="12">
        <f t="shared" si="5298"/>
        <v>6.985294117647059E-2</v>
      </c>
      <c r="BG249" s="13"/>
      <c r="BH249" s="11"/>
      <c r="BI249" s="11"/>
      <c r="BJ249" s="14"/>
      <c r="BK249" s="10"/>
      <c r="BL249" s="11"/>
      <c r="BM249" s="74">
        <f t="shared" ref="BM249:BM254" si="5358">BM248-BK249</f>
        <v>588</v>
      </c>
      <c r="BN249" s="74">
        <f t="shared" ref="BN249:BN254" si="5359">BN248-BL249</f>
        <v>46</v>
      </c>
      <c r="BO249" s="11">
        <v>195</v>
      </c>
      <c r="BP249" s="12">
        <f t="shared" si="5301"/>
        <v>0.36054421768707484</v>
      </c>
      <c r="BQ249" s="11">
        <v>17</v>
      </c>
      <c r="BR249" s="12">
        <f t="shared" si="5302"/>
        <v>8.0188679245283015E-2</v>
      </c>
      <c r="BS249" s="13"/>
      <c r="BT249" s="11"/>
      <c r="BU249" s="11"/>
      <c r="BV249" s="14"/>
      <c r="BW249" s="10"/>
      <c r="BX249" s="11"/>
      <c r="BY249" s="74">
        <f t="shared" ref="BY249:BZ254" si="5360">BY248-BW249</f>
        <v>0</v>
      </c>
      <c r="BZ249" s="74">
        <f t="shared" si="5360"/>
        <v>0</v>
      </c>
      <c r="CA249" s="11"/>
      <c r="CB249" s="12" t="e">
        <f t="shared" si="5304"/>
        <v>#DIV/0!</v>
      </c>
      <c r="CC249" s="11"/>
      <c r="CD249" s="12" t="e">
        <f t="shared" si="5305"/>
        <v>#DIV/0!</v>
      </c>
      <c r="CE249" s="13"/>
      <c r="CF249" s="11"/>
      <c r="CG249" s="11"/>
      <c r="CH249" s="14"/>
      <c r="CI249" s="10"/>
      <c r="CJ249" s="11"/>
      <c r="CK249" s="74">
        <f t="shared" ref="CK249:CL254" si="5361">CK248-CI249</f>
        <v>0</v>
      </c>
      <c r="CL249" s="74">
        <f t="shared" si="5361"/>
        <v>0</v>
      </c>
      <c r="CM249" s="11"/>
      <c r="CN249" s="12" t="e">
        <f t="shared" si="5307"/>
        <v>#DIV/0!</v>
      </c>
      <c r="CO249" s="11"/>
      <c r="CP249" s="12" t="e">
        <f t="shared" si="5308"/>
        <v>#DIV/0!</v>
      </c>
      <c r="CQ249" s="13"/>
      <c r="CR249" s="11"/>
      <c r="CS249" s="11"/>
      <c r="CT249" s="14"/>
      <c r="CU249" s="10"/>
      <c r="CV249" s="11"/>
      <c r="CW249" s="74">
        <f t="shared" ref="CW249:CX254" si="5362">CW248-CU249</f>
        <v>0</v>
      </c>
      <c r="CX249" s="74">
        <f t="shared" si="5362"/>
        <v>0</v>
      </c>
      <c r="CY249" s="11"/>
      <c r="CZ249" s="12" t="e">
        <f t="shared" si="5310"/>
        <v>#DIV/0!</v>
      </c>
      <c r="DA249" s="11"/>
      <c r="DB249" s="12" t="e">
        <f t="shared" si="5311"/>
        <v>#DIV/0!</v>
      </c>
      <c r="DC249" s="13"/>
      <c r="DD249" s="11"/>
      <c r="DE249" s="11"/>
      <c r="DF249" s="14"/>
      <c r="DG249" s="10"/>
      <c r="DH249" s="11"/>
      <c r="DI249" s="74">
        <f t="shared" ref="DI249:DJ254" si="5363">DI248-DG249</f>
        <v>0</v>
      </c>
      <c r="DJ249" s="74">
        <f t="shared" si="5363"/>
        <v>0</v>
      </c>
      <c r="DK249" s="11"/>
      <c r="DL249" s="12" t="e">
        <f t="shared" si="5313"/>
        <v>#DIV/0!</v>
      </c>
      <c r="DM249" s="11"/>
      <c r="DN249" s="12" t="e">
        <f t="shared" si="5314"/>
        <v>#DIV/0!</v>
      </c>
      <c r="DO249" s="13"/>
      <c r="DP249" s="11"/>
      <c r="DQ249" s="11"/>
      <c r="DR249" s="14"/>
      <c r="DS249" s="10"/>
      <c r="DT249" s="11"/>
      <c r="DU249" s="74">
        <f t="shared" ref="DU249:DV254" si="5364">DU248-DS249</f>
        <v>0</v>
      </c>
      <c r="DV249" s="74">
        <f t="shared" si="5364"/>
        <v>0</v>
      </c>
      <c r="DW249" s="11"/>
      <c r="DX249" s="12" t="e">
        <f t="shared" si="5316"/>
        <v>#DIV/0!</v>
      </c>
      <c r="DY249" s="11"/>
      <c r="DZ249" s="12" t="e">
        <f t="shared" si="5317"/>
        <v>#DIV/0!</v>
      </c>
      <c r="EA249" s="13"/>
      <c r="EB249" s="11"/>
      <c r="EC249" s="11"/>
      <c r="ED249" s="14"/>
      <c r="EE249" s="10"/>
      <c r="EF249" s="11"/>
      <c r="EG249" s="74">
        <f t="shared" ref="EG249:EH254" si="5365">EG248-EE249</f>
        <v>0</v>
      </c>
      <c r="EH249" s="74">
        <f t="shared" si="5365"/>
        <v>0</v>
      </c>
      <c r="EI249" s="11"/>
      <c r="EJ249" s="12" t="e">
        <f t="shared" si="5319"/>
        <v>#DIV/0!</v>
      </c>
      <c r="EK249" s="11"/>
      <c r="EL249" s="12" t="e">
        <f t="shared" si="5320"/>
        <v>#DIV/0!</v>
      </c>
      <c r="EM249" s="13"/>
      <c r="EN249" s="11"/>
      <c r="EO249" s="11"/>
      <c r="EP249" s="14"/>
      <c r="EQ249" s="10"/>
      <c r="ER249" s="11"/>
      <c r="ES249" s="74">
        <f t="shared" ref="ES249:ET254" si="5366">ES248-EQ249</f>
        <v>0</v>
      </c>
      <c r="ET249" s="74">
        <f t="shared" si="5366"/>
        <v>0</v>
      </c>
      <c r="EU249" s="11"/>
      <c r="EV249" s="12" t="e">
        <f t="shared" si="5322"/>
        <v>#DIV/0!</v>
      </c>
      <c r="EW249" s="11"/>
      <c r="EX249" s="12" t="e">
        <f t="shared" si="5323"/>
        <v>#DIV/0!</v>
      </c>
      <c r="EY249" s="13"/>
      <c r="EZ249" s="11"/>
      <c r="FA249" s="11"/>
      <c r="FB249" s="14"/>
      <c r="FC249" s="10"/>
      <c r="FD249" s="11"/>
      <c r="FE249" s="74">
        <f t="shared" ref="FE249:FF254" si="5367">FE248-FC249</f>
        <v>0</v>
      </c>
      <c r="FF249" s="74">
        <f t="shared" si="5367"/>
        <v>0</v>
      </c>
      <c r="FG249" s="11"/>
      <c r="FH249" s="12" t="e">
        <f t="shared" si="5325"/>
        <v>#DIV/0!</v>
      </c>
      <c r="FI249" s="11"/>
      <c r="FJ249" s="12" t="e">
        <f t="shared" si="5326"/>
        <v>#DIV/0!</v>
      </c>
      <c r="FK249" s="13"/>
      <c r="FL249" s="11"/>
      <c r="FM249" s="11"/>
      <c r="FN249" s="14"/>
      <c r="FO249" s="10"/>
      <c r="FP249" s="11"/>
      <c r="FQ249" s="74">
        <f t="shared" ref="FQ249:FR254" si="5368">FQ248-FO249</f>
        <v>0</v>
      </c>
      <c r="FR249" s="74">
        <f t="shared" si="5368"/>
        <v>0</v>
      </c>
      <c r="FS249" s="11"/>
      <c r="FT249" s="12" t="e">
        <f t="shared" si="5328"/>
        <v>#DIV/0!</v>
      </c>
      <c r="FU249" s="11"/>
      <c r="FV249" s="12" t="e">
        <f t="shared" si="5329"/>
        <v>#DIV/0!</v>
      </c>
      <c r="FW249" s="13"/>
      <c r="FX249" s="11"/>
      <c r="FY249" s="11"/>
      <c r="FZ249" s="14"/>
      <c r="GA249" s="10"/>
      <c r="GB249" s="11"/>
      <c r="GC249" s="74">
        <f t="shared" ref="GC249:GD254" si="5369">GC248-GA249</f>
        <v>0</v>
      </c>
      <c r="GD249" s="74">
        <f t="shared" si="5369"/>
        <v>0</v>
      </c>
      <c r="GE249" s="11"/>
      <c r="GF249" s="12" t="e">
        <f t="shared" si="5331"/>
        <v>#DIV/0!</v>
      </c>
      <c r="GG249" s="11"/>
      <c r="GH249" s="12" t="e">
        <f t="shared" si="5332"/>
        <v>#DIV/0!</v>
      </c>
      <c r="GI249" s="13"/>
      <c r="GJ249" s="11"/>
      <c r="GK249" s="11"/>
      <c r="GL249" s="14"/>
      <c r="GM249" s="10"/>
      <c r="GN249" s="11"/>
      <c r="GO249" s="74">
        <f t="shared" ref="GO249:GP254" si="5370">GO248-GM249</f>
        <v>0</v>
      </c>
      <c r="GP249" s="74">
        <f t="shared" si="5370"/>
        <v>0</v>
      </c>
      <c r="GQ249" s="11"/>
      <c r="GR249" s="12" t="e">
        <f t="shared" si="5334"/>
        <v>#DIV/0!</v>
      </c>
      <c r="GS249" s="11"/>
      <c r="GT249" s="12" t="e">
        <f t="shared" si="5335"/>
        <v>#DIV/0!</v>
      </c>
      <c r="GU249" s="13"/>
      <c r="GV249" s="11"/>
      <c r="GW249" s="11"/>
      <c r="GX249" s="14"/>
      <c r="GY249" s="10"/>
      <c r="GZ249" s="11"/>
      <c r="HA249" s="74">
        <f t="shared" ref="HA249:HB254" si="5371">HA248-GY249</f>
        <v>0</v>
      </c>
      <c r="HB249" s="74">
        <f t="shared" si="5371"/>
        <v>0</v>
      </c>
      <c r="HC249" s="11"/>
      <c r="HD249" s="12" t="e">
        <f t="shared" si="5337"/>
        <v>#DIV/0!</v>
      </c>
      <c r="HE249" s="11"/>
      <c r="HF249" s="12" t="e">
        <f t="shared" si="5338"/>
        <v>#DIV/0!</v>
      </c>
      <c r="HG249" s="13"/>
      <c r="HH249" s="11"/>
      <c r="HI249" s="11"/>
      <c r="HJ249" s="14"/>
      <c r="HK249" s="10">
        <f t="shared" si="5339"/>
        <v>0</v>
      </c>
      <c r="HL249" s="11">
        <f t="shared" si="5340"/>
        <v>0</v>
      </c>
      <c r="HM249" s="11">
        <f t="shared" si="5341"/>
        <v>3018</v>
      </c>
      <c r="HN249" s="11">
        <f t="shared" si="5342"/>
        <v>233</v>
      </c>
      <c r="HO249" s="11">
        <f t="shared" si="5343"/>
        <v>1261</v>
      </c>
      <c r="HP249" s="202">
        <f t="shared" si="5344"/>
        <v>0.41782637508283632</v>
      </c>
      <c r="HQ249" s="15">
        <f t="shared" si="5345"/>
        <v>106</v>
      </c>
      <c r="HR249" s="12">
        <f t="shared" si="5346"/>
        <v>8.4060269627279943E-2</v>
      </c>
      <c r="HS249" s="16">
        <v>73.5</v>
      </c>
      <c r="HT249" s="17">
        <v>1115</v>
      </c>
      <c r="HU249" s="16">
        <f t="shared" si="5347"/>
        <v>88.421887390959554</v>
      </c>
      <c r="HV249" s="15"/>
      <c r="HW249" s="14"/>
    </row>
    <row r="250" spans="1:231" ht="18.75" x14ac:dyDescent="0.25">
      <c r="A250" s="211"/>
      <c r="B250" s="41">
        <f t="shared" si="4582"/>
        <v>44696</v>
      </c>
      <c r="C250" s="10"/>
      <c r="D250" s="11"/>
      <c r="E250" s="74">
        <f t="shared" si="5348"/>
        <v>577</v>
      </c>
      <c r="F250" s="74">
        <f t="shared" si="5349"/>
        <v>44</v>
      </c>
      <c r="G250" s="11">
        <v>242</v>
      </c>
      <c r="H250" s="12">
        <f t="shared" si="5281"/>
        <v>0.4506065857885615</v>
      </c>
      <c r="I250" s="11">
        <v>18</v>
      </c>
      <c r="J250" s="12">
        <f t="shared" si="5282"/>
        <v>6.9230769230769235E-2</v>
      </c>
      <c r="K250" s="13"/>
      <c r="L250" s="11"/>
      <c r="M250" s="11"/>
      <c r="N250" s="14"/>
      <c r="O250" s="10"/>
      <c r="P250" s="11"/>
      <c r="Q250" s="74">
        <f t="shared" si="5350"/>
        <v>534</v>
      </c>
      <c r="R250" s="74">
        <f t="shared" si="5351"/>
        <v>41</v>
      </c>
      <c r="S250" s="11">
        <v>195</v>
      </c>
      <c r="T250" s="12">
        <f t="shared" si="5285"/>
        <v>0.40823970037453183</v>
      </c>
      <c r="U250" s="11">
        <v>23</v>
      </c>
      <c r="V250" s="12">
        <f t="shared" si="5286"/>
        <v>0.10550458715596331</v>
      </c>
      <c r="W250" s="13"/>
      <c r="X250" s="11"/>
      <c r="Y250" s="11"/>
      <c r="Z250" s="14"/>
      <c r="AA250" s="10">
        <v>1</v>
      </c>
      <c r="AB250" s="11"/>
      <c r="AC250" s="74">
        <f t="shared" si="5352"/>
        <v>547</v>
      </c>
      <c r="AD250" s="74">
        <f t="shared" si="5353"/>
        <v>43</v>
      </c>
      <c r="AE250" s="11">
        <v>166</v>
      </c>
      <c r="AF250" s="12">
        <f t="shared" si="5289"/>
        <v>0.34734917733089582</v>
      </c>
      <c r="AG250" s="11">
        <v>24</v>
      </c>
      <c r="AH250" s="12">
        <f t="shared" si="5290"/>
        <v>0.12631578947368421</v>
      </c>
      <c r="AI250" s="13"/>
      <c r="AJ250" s="11"/>
      <c r="AK250" s="11"/>
      <c r="AL250" s="14"/>
      <c r="AM250" s="10"/>
      <c r="AN250" s="11"/>
      <c r="AO250" s="74">
        <f t="shared" si="5354"/>
        <v>166</v>
      </c>
      <c r="AP250" s="74">
        <f t="shared" si="5355"/>
        <v>13</v>
      </c>
      <c r="AQ250" s="11">
        <v>68</v>
      </c>
      <c r="AR250" s="12">
        <f t="shared" si="5293"/>
        <v>0.42771084337349397</v>
      </c>
      <c r="AS250" s="11">
        <v>3</v>
      </c>
      <c r="AT250" s="12">
        <f t="shared" si="5294"/>
        <v>4.2253521126760563E-2</v>
      </c>
      <c r="AU250" s="13"/>
      <c r="AV250" s="11"/>
      <c r="AW250" s="11"/>
      <c r="AX250" s="14"/>
      <c r="AY250" s="10"/>
      <c r="AZ250" s="11"/>
      <c r="BA250" s="74">
        <f t="shared" si="5356"/>
        <v>605</v>
      </c>
      <c r="BB250" s="74">
        <f t="shared" si="5357"/>
        <v>46</v>
      </c>
      <c r="BC250" s="11">
        <v>203</v>
      </c>
      <c r="BD250" s="12">
        <f t="shared" si="5297"/>
        <v>0.3669421487603306</v>
      </c>
      <c r="BE250" s="11">
        <v>19</v>
      </c>
      <c r="BF250" s="12">
        <f t="shared" si="5298"/>
        <v>8.5585585585585586E-2</v>
      </c>
      <c r="BG250" s="13"/>
      <c r="BH250" s="11"/>
      <c r="BI250" s="11"/>
      <c r="BJ250" s="14"/>
      <c r="BK250" s="10"/>
      <c r="BL250" s="11"/>
      <c r="BM250" s="74">
        <f t="shared" si="5358"/>
        <v>588</v>
      </c>
      <c r="BN250" s="74">
        <f t="shared" si="5359"/>
        <v>46</v>
      </c>
      <c r="BO250" s="11">
        <v>168</v>
      </c>
      <c r="BP250" s="12">
        <f t="shared" si="5301"/>
        <v>0.304421768707483</v>
      </c>
      <c r="BQ250" s="11">
        <v>11</v>
      </c>
      <c r="BR250" s="12">
        <f t="shared" si="5302"/>
        <v>6.1452513966480445E-2</v>
      </c>
      <c r="BS250" s="13"/>
      <c r="BT250" s="11"/>
      <c r="BU250" s="11"/>
      <c r="BV250" s="14"/>
      <c r="BW250" s="10"/>
      <c r="BX250" s="11"/>
      <c r="BY250" s="74">
        <f t="shared" si="5360"/>
        <v>0</v>
      </c>
      <c r="BZ250" s="74">
        <f t="shared" si="5360"/>
        <v>0</v>
      </c>
      <c r="CA250" s="11"/>
      <c r="CB250" s="12" t="e">
        <f t="shared" si="5304"/>
        <v>#DIV/0!</v>
      </c>
      <c r="CC250" s="11"/>
      <c r="CD250" s="12" t="e">
        <f t="shared" si="5305"/>
        <v>#DIV/0!</v>
      </c>
      <c r="CE250" s="13"/>
      <c r="CF250" s="11"/>
      <c r="CG250" s="11"/>
      <c r="CH250" s="14"/>
      <c r="CI250" s="10"/>
      <c r="CJ250" s="11"/>
      <c r="CK250" s="74">
        <f t="shared" si="5361"/>
        <v>0</v>
      </c>
      <c r="CL250" s="74">
        <f t="shared" si="5361"/>
        <v>0</v>
      </c>
      <c r="CM250" s="11"/>
      <c r="CN250" s="12" t="e">
        <f t="shared" si="5307"/>
        <v>#DIV/0!</v>
      </c>
      <c r="CO250" s="11"/>
      <c r="CP250" s="12" t="e">
        <f t="shared" si="5308"/>
        <v>#DIV/0!</v>
      </c>
      <c r="CQ250" s="13"/>
      <c r="CR250" s="11"/>
      <c r="CS250" s="11"/>
      <c r="CT250" s="14"/>
      <c r="CU250" s="10"/>
      <c r="CV250" s="11"/>
      <c r="CW250" s="74">
        <f t="shared" si="5362"/>
        <v>0</v>
      </c>
      <c r="CX250" s="74">
        <f t="shared" si="5362"/>
        <v>0</v>
      </c>
      <c r="CY250" s="11"/>
      <c r="CZ250" s="12" t="e">
        <f t="shared" si="5310"/>
        <v>#DIV/0!</v>
      </c>
      <c r="DA250" s="11"/>
      <c r="DB250" s="12" t="e">
        <f t="shared" si="5311"/>
        <v>#DIV/0!</v>
      </c>
      <c r="DC250" s="13"/>
      <c r="DD250" s="11"/>
      <c r="DE250" s="11"/>
      <c r="DF250" s="14"/>
      <c r="DG250" s="10"/>
      <c r="DH250" s="11"/>
      <c r="DI250" s="74">
        <f t="shared" si="5363"/>
        <v>0</v>
      </c>
      <c r="DJ250" s="74">
        <f t="shared" si="5363"/>
        <v>0</v>
      </c>
      <c r="DK250" s="11"/>
      <c r="DL250" s="12" t="e">
        <f t="shared" si="5313"/>
        <v>#DIV/0!</v>
      </c>
      <c r="DM250" s="11"/>
      <c r="DN250" s="12" t="e">
        <f t="shared" si="5314"/>
        <v>#DIV/0!</v>
      </c>
      <c r="DO250" s="13"/>
      <c r="DP250" s="11"/>
      <c r="DQ250" s="11"/>
      <c r="DR250" s="14"/>
      <c r="DS250" s="10"/>
      <c r="DT250" s="11"/>
      <c r="DU250" s="74">
        <f t="shared" si="5364"/>
        <v>0</v>
      </c>
      <c r="DV250" s="74">
        <f t="shared" si="5364"/>
        <v>0</v>
      </c>
      <c r="DW250" s="11"/>
      <c r="DX250" s="12" t="e">
        <f t="shared" si="5316"/>
        <v>#DIV/0!</v>
      </c>
      <c r="DY250" s="11"/>
      <c r="DZ250" s="12" t="e">
        <f t="shared" si="5317"/>
        <v>#DIV/0!</v>
      </c>
      <c r="EA250" s="13"/>
      <c r="EB250" s="11"/>
      <c r="EC250" s="11"/>
      <c r="ED250" s="14"/>
      <c r="EE250" s="10"/>
      <c r="EF250" s="11"/>
      <c r="EG250" s="74">
        <f t="shared" si="5365"/>
        <v>0</v>
      </c>
      <c r="EH250" s="74">
        <f t="shared" si="5365"/>
        <v>0</v>
      </c>
      <c r="EI250" s="11"/>
      <c r="EJ250" s="12" t="e">
        <f t="shared" si="5319"/>
        <v>#DIV/0!</v>
      </c>
      <c r="EK250" s="11"/>
      <c r="EL250" s="12" t="e">
        <f t="shared" si="5320"/>
        <v>#DIV/0!</v>
      </c>
      <c r="EM250" s="13"/>
      <c r="EN250" s="11"/>
      <c r="EO250" s="11"/>
      <c r="EP250" s="14"/>
      <c r="EQ250" s="10"/>
      <c r="ER250" s="11"/>
      <c r="ES250" s="74">
        <f t="shared" si="5366"/>
        <v>0</v>
      </c>
      <c r="ET250" s="74">
        <f t="shared" si="5366"/>
        <v>0</v>
      </c>
      <c r="EU250" s="11"/>
      <c r="EV250" s="12" t="e">
        <f t="shared" si="5322"/>
        <v>#DIV/0!</v>
      </c>
      <c r="EW250" s="11"/>
      <c r="EX250" s="12" t="e">
        <f t="shared" si="5323"/>
        <v>#DIV/0!</v>
      </c>
      <c r="EY250" s="13"/>
      <c r="EZ250" s="11"/>
      <c r="FA250" s="11"/>
      <c r="FB250" s="14"/>
      <c r="FC250" s="10"/>
      <c r="FD250" s="11"/>
      <c r="FE250" s="74">
        <f t="shared" si="5367"/>
        <v>0</v>
      </c>
      <c r="FF250" s="74">
        <f t="shared" si="5367"/>
        <v>0</v>
      </c>
      <c r="FG250" s="11"/>
      <c r="FH250" s="12" t="e">
        <f t="shared" si="5325"/>
        <v>#DIV/0!</v>
      </c>
      <c r="FI250" s="11"/>
      <c r="FJ250" s="12" t="e">
        <f t="shared" si="5326"/>
        <v>#DIV/0!</v>
      </c>
      <c r="FK250" s="13"/>
      <c r="FL250" s="11"/>
      <c r="FM250" s="11"/>
      <c r="FN250" s="14"/>
      <c r="FO250" s="10"/>
      <c r="FP250" s="11"/>
      <c r="FQ250" s="74">
        <f t="shared" si="5368"/>
        <v>0</v>
      </c>
      <c r="FR250" s="74">
        <f t="shared" si="5368"/>
        <v>0</v>
      </c>
      <c r="FS250" s="11"/>
      <c r="FT250" s="12" t="e">
        <f t="shared" si="5328"/>
        <v>#DIV/0!</v>
      </c>
      <c r="FU250" s="11"/>
      <c r="FV250" s="12" t="e">
        <f t="shared" si="5329"/>
        <v>#DIV/0!</v>
      </c>
      <c r="FW250" s="13"/>
      <c r="FX250" s="11"/>
      <c r="FY250" s="11"/>
      <c r="FZ250" s="14"/>
      <c r="GA250" s="10"/>
      <c r="GB250" s="11"/>
      <c r="GC250" s="74">
        <f t="shared" si="5369"/>
        <v>0</v>
      </c>
      <c r="GD250" s="74">
        <f t="shared" si="5369"/>
        <v>0</v>
      </c>
      <c r="GE250" s="11"/>
      <c r="GF250" s="12" t="e">
        <f t="shared" si="5331"/>
        <v>#DIV/0!</v>
      </c>
      <c r="GG250" s="11"/>
      <c r="GH250" s="12" t="e">
        <f t="shared" si="5332"/>
        <v>#DIV/0!</v>
      </c>
      <c r="GI250" s="13"/>
      <c r="GJ250" s="11"/>
      <c r="GK250" s="11"/>
      <c r="GL250" s="14"/>
      <c r="GM250" s="10"/>
      <c r="GN250" s="11"/>
      <c r="GO250" s="74">
        <f t="shared" si="5370"/>
        <v>0</v>
      </c>
      <c r="GP250" s="74">
        <f t="shared" si="5370"/>
        <v>0</v>
      </c>
      <c r="GQ250" s="11"/>
      <c r="GR250" s="12" t="e">
        <f t="shared" si="5334"/>
        <v>#DIV/0!</v>
      </c>
      <c r="GS250" s="11"/>
      <c r="GT250" s="12" t="e">
        <f t="shared" si="5335"/>
        <v>#DIV/0!</v>
      </c>
      <c r="GU250" s="13"/>
      <c r="GV250" s="11"/>
      <c r="GW250" s="11"/>
      <c r="GX250" s="14"/>
      <c r="GY250" s="10"/>
      <c r="GZ250" s="11"/>
      <c r="HA250" s="74">
        <f t="shared" si="5371"/>
        <v>0</v>
      </c>
      <c r="HB250" s="74">
        <f t="shared" si="5371"/>
        <v>0</v>
      </c>
      <c r="HC250" s="11"/>
      <c r="HD250" s="12" t="e">
        <f t="shared" si="5337"/>
        <v>#DIV/0!</v>
      </c>
      <c r="HE250" s="11"/>
      <c r="HF250" s="12" t="e">
        <f t="shared" si="5338"/>
        <v>#DIV/0!</v>
      </c>
      <c r="HG250" s="13"/>
      <c r="HH250" s="11"/>
      <c r="HI250" s="11"/>
      <c r="HJ250" s="14"/>
      <c r="HK250" s="10">
        <f t="shared" si="5339"/>
        <v>1</v>
      </c>
      <c r="HL250" s="11">
        <f t="shared" si="5340"/>
        <v>0</v>
      </c>
      <c r="HM250" s="11">
        <f t="shared" si="5341"/>
        <v>3017</v>
      </c>
      <c r="HN250" s="11">
        <f t="shared" si="5342"/>
        <v>233</v>
      </c>
      <c r="HO250" s="11">
        <f t="shared" si="5343"/>
        <v>1140</v>
      </c>
      <c r="HP250" s="202">
        <f t="shared" si="5344"/>
        <v>0.37785880013258205</v>
      </c>
      <c r="HQ250" s="15">
        <f t="shared" si="5345"/>
        <v>98</v>
      </c>
      <c r="HR250" s="12">
        <f t="shared" si="5346"/>
        <v>8.5964912280701758E-2</v>
      </c>
      <c r="HS250" s="16">
        <v>73.8</v>
      </c>
      <c r="HT250" s="17">
        <v>1006</v>
      </c>
      <c r="HU250" s="16">
        <f t="shared" si="5347"/>
        <v>88.245614035087712</v>
      </c>
      <c r="HV250" s="15"/>
      <c r="HW250" s="14"/>
    </row>
    <row r="251" spans="1:231" ht="18.75" x14ac:dyDescent="0.25">
      <c r="A251" s="211"/>
      <c r="B251" s="41">
        <f t="shared" si="4582"/>
        <v>44697</v>
      </c>
      <c r="C251" s="10"/>
      <c r="D251" s="11"/>
      <c r="E251" s="74">
        <f t="shared" si="5348"/>
        <v>577</v>
      </c>
      <c r="F251" s="74">
        <f t="shared" si="5349"/>
        <v>44</v>
      </c>
      <c r="G251" s="11">
        <v>249</v>
      </c>
      <c r="H251" s="12">
        <f t="shared" si="5281"/>
        <v>0.46100519930675909</v>
      </c>
      <c r="I251" s="11">
        <v>17</v>
      </c>
      <c r="J251" s="12">
        <f t="shared" si="5282"/>
        <v>6.3909774436090222E-2</v>
      </c>
      <c r="K251" s="11"/>
      <c r="L251" s="11"/>
      <c r="M251" s="18"/>
      <c r="N251" s="20"/>
      <c r="O251" s="10"/>
      <c r="P251" s="11"/>
      <c r="Q251" s="74">
        <f t="shared" si="5350"/>
        <v>534</v>
      </c>
      <c r="R251" s="74">
        <f t="shared" si="5351"/>
        <v>41</v>
      </c>
      <c r="S251" s="11">
        <v>200</v>
      </c>
      <c r="T251" s="12">
        <f t="shared" si="5285"/>
        <v>0.40262172284644193</v>
      </c>
      <c r="U251" s="11">
        <v>15</v>
      </c>
      <c r="V251" s="12">
        <f t="shared" si="5286"/>
        <v>6.9767441860465115E-2</v>
      </c>
      <c r="W251" s="11"/>
      <c r="X251" s="11"/>
      <c r="Y251" s="18"/>
      <c r="Z251" s="20"/>
      <c r="AA251" s="10">
        <v>1</v>
      </c>
      <c r="AB251" s="11"/>
      <c r="AC251" s="74">
        <f t="shared" si="5352"/>
        <v>546</v>
      </c>
      <c r="AD251" s="74">
        <f t="shared" si="5353"/>
        <v>43</v>
      </c>
      <c r="AE251" s="11">
        <v>169</v>
      </c>
      <c r="AF251" s="12">
        <f t="shared" si="5289"/>
        <v>0.32783882783882784</v>
      </c>
      <c r="AG251" s="11">
        <v>10</v>
      </c>
      <c r="AH251" s="12">
        <f t="shared" si="5290"/>
        <v>5.5865921787709494E-2</v>
      </c>
      <c r="AI251" s="11"/>
      <c r="AJ251" s="11"/>
      <c r="AK251" s="18"/>
      <c r="AL251" s="20"/>
      <c r="AM251" s="10"/>
      <c r="AN251" s="11"/>
      <c r="AO251" s="74">
        <f t="shared" si="5354"/>
        <v>166</v>
      </c>
      <c r="AP251" s="74">
        <f t="shared" si="5355"/>
        <v>13</v>
      </c>
      <c r="AQ251" s="11">
        <v>74</v>
      </c>
      <c r="AR251" s="12">
        <f t="shared" si="5293"/>
        <v>0.46385542168674698</v>
      </c>
      <c r="AS251" s="11">
        <v>3</v>
      </c>
      <c r="AT251" s="12">
        <f t="shared" si="5294"/>
        <v>3.896103896103896E-2</v>
      </c>
      <c r="AU251" s="11"/>
      <c r="AV251" s="11"/>
      <c r="AW251" s="18"/>
      <c r="AX251" s="20"/>
      <c r="AY251" s="10"/>
      <c r="AZ251" s="11"/>
      <c r="BA251" s="74">
        <f t="shared" si="5356"/>
        <v>605</v>
      </c>
      <c r="BB251" s="74">
        <f t="shared" si="5357"/>
        <v>46</v>
      </c>
      <c r="BC251" s="11">
        <v>238</v>
      </c>
      <c r="BD251" s="12">
        <f t="shared" si="5297"/>
        <v>0.42809917355371901</v>
      </c>
      <c r="BE251" s="11">
        <v>21</v>
      </c>
      <c r="BF251" s="12">
        <f t="shared" si="5298"/>
        <v>8.1081081081081086E-2</v>
      </c>
      <c r="BG251" s="11"/>
      <c r="BH251" s="11"/>
      <c r="BI251" s="18"/>
      <c r="BJ251" s="20"/>
      <c r="BK251" s="10">
        <v>1</v>
      </c>
      <c r="BL251" s="11"/>
      <c r="BM251" s="74">
        <f t="shared" si="5358"/>
        <v>587</v>
      </c>
      <c r="BN251" s="74">
        <f t="shared" si="5359"/>
        <v>46</v>
      </c>
      <c r="BO251" s="11">
        <v>171</v>
      </c>
      <c r="BP251" s="12">
        <f t="shared" si="5301"/>
        <v>0.31516183986371382</v>
      </c>
      <c r="BQ251" s="11">
        <v>14</v>
      </c>
      <c r="BR251" s="12">
        <f t="shared" si="5302"/>
        <v>7.567567567567568E-2</v>
      </c>
      <c r="BS251" s="11"/>
      <c r="BT251" s="11"/>
      <c r="BU251" s="18"/>
      <c r="BV251" s="20"/>
      <c r="BW251" s="10"/>
      <c r="BX251" s="11"/>
      <c r="BY251" s="74">
        <f t="shared" si="5360"/>
        <v>0</v>
      </c>
      <c r="BZ251" s="74">
        <f t="shared" si="5360"/>
        <v>0</v>
      </c>
      <c r="CA251" s="11"/>
      <c r="CB251" s="12" t="e">
        <f t="shared" si="5304"/>
        <v>#DIV/0!</v>
      </c>
      <c r="CC251" s="11"/>
      <c r="CD251" s="12" t="e">
        <f t="shared" si="5305"/>
        <v>#DIV/0!</v>
      </c>
      <c r="CE251" s="11"/>
      <c r="CF251" s="11"/>
      <c r="CG251" s="18"/>
      <c r="CH251" s="20"/>
      <c r="CI251" s="10"/>
      <c r="CJ251" s="11"/>
      <c r="CK251" s="74">
        <f t="shared" si="5361"/>
        <v>0</v>
      </c>
      <c r="CL251" s="74">
        <f t="shared" si="5361"/>
        <v>0</v>
      </c>
      <c r="CM251" s="11"/>
      <c r="CN251" s="12" t="e">
        <f t="shared" si="5307"/>
        <v>#DIV/0!</v>
      </c>
      <c r="CO251" s="11"/>
      <c r="CP251" s="12" t="e">
        <f t="shared" si="5308"/>
        <v>#DIV/0!</v>
      </c>
      <c r="CQ251" s="11"/>
      <c r="CR251" s="11"/>
      <c r="CS251" s="18"/>
      <c r="CT251" s="20"/>
      <c r="CU251" s="10"/>
      <c r="CV251" s="11"/>
      <c r="CW251" s="74">
        <f t="shared" si="5362"/>
        <v>0</v>
      </c>
      <c r="CX251" s="74">
        <f t="shared" si="5362"/>
        <v>0</v>
      </c>
      <c r="CY251" s="11"/>
      <c r="CZ251" s="12" t="e">
        <f t="shared" si="5310"/>
        <v>#DIV/0!</v>
      </c>
      <c r="DA251" s="11"/>
      <c r="DB251" s="12" t="e">
        <f t="shared" si="5311"/>
        <v>#DIV/0!</v>
      </c>
      <c r="DC251" s="11"/>
      <c r="DD251" s="11"/>
      <c r="DE251" s="18"/>
      <c r="DF251" s="20"/>
      <c r="DG251" s="10"/>
      <c r="DH251" s="11"/>
      <c r="DI251" s="74">
        <f t="shared" si="5363"/>
        <v>0</v>
      </c>
      <c r="DJ251" s="74">
        <f t="shared" si="5363"/>
        <v>0</v>
      </c>
      <c r="DK251" s="11"/>
      <c r="DL251" s="12" t="e">
        <f t="shared" si="5313"/>
        <v>#DIV/0!</v>
      </c>
      <c r="DM251" s="11"/>
      <c r="DN251" s="12" t="e">
        <f t="shared" si="5314"/>
        <v>#DIV/0!</v>
      </c>
      <c r="DO251" s="11"/>
      <c r="DP251" s="11"/>
      <c r="DQ251" s="18"/>
      <c r="DR251" s="20"/>
      <c r="DS251" s="10"/>
      <c r="DT251" s="11"/>
      <c r="DU251" s="74">
        <f t="shared" si="5364"/>
        <v>0</v>
      </c>
      <c r="DV251" s="74">
        <f t="shared" si="5364"/>
        <v>0</v>
      </c>
      <c r="DW251" s="11"/>
      <c r="DX251" s="12" t="e">
        <f t="shared" si="5316"/>
        <v>#DIV/0!</v>
      </c>
      <c r="DY251" s="11"/>
      <c r="DZ251" s="12" t="e">
        <f t="shared" si="5317"/>
        <v>#DIV/0!</v>
      </c>
      <c r="EA251" s="11"/>
      <c r="EB251" s="11"/>
      <c r="EC251" s="18"/>
      <c r="ED251" s="20"/>
      <c r="EE251" s="10"/>
      <c r="EF251" s="11"/>
      <c r="EG251" s="74">
        <f t="shared" si="5365"/>
        <v>0</v>
      </c>
      <c r="EH251" s="74">
        <f t="shared" si="5365"/>
        <v>0</v>
      </c>
      <c r="EI251" s="11"/>
      <c r="EJ251" s="12" t="e">
        <f t="shared" si="5319"/>
        <v>#DIV/0!</v>
      </c>
      <c r="EK251" s="11"/>
      <c r="EL251" s="12" t="e">
        <f t="shared" si="5320"/>
        <v>#DIV/0!</v>
      </c>
      <c r="EM251" s="11"/>
      <c r="EN251" s="11"/>
      <c r="EO251" s="18"/>
      <c r="EP251" s="20"/>
      <c r="EQ251" s="10"/>
      <c r="ER251" s="11"/>
      <c r="ES251" s="74">
        <f t="shared" si="5366"/>
        <v>0</v>
      </c>
      <c r="ET251" s="74">
        <f t="shared" si="5366"/>
        <v>0</v>
      </c>
      <c r="EU251" s="11"/>
      <c r="EV251" s="12" t="e">
        <f t="shared" si="5322"/>
        <v>#DIV/0!</v>
      </c>
      <c r="EW251" s="11"/>
      <c r="EX251" s="12" t="e">
        <f t="shared" si="5323"/>
        <v>#DIV/0!</v>
      </c>
      <c r="EY251" s="11"/>
      <c r="EZ251" s="11"/>
      <c r="FA251" s="18"/>
      <c r="FB251" s="20"/>
      <c r="FC251" s="10"/>
      <c r="FD251" s="11"/>
      <c r="FE251" s="74">
        <f t="shared" si="5367"/>
        <v>0</v>
      </c>
      <c r="FF251" s="74">
        <f t="shared" si="5367"/>
        <v>0</v>
      </c>
      <c r="FG251" s="11"/>
      <c r="FH251" s="12" t="e">
        <f t="shared" si="5325"/>
        <v>#DIV/0!</v>
      </c>
      <c r="FI251" s="11"/>
      <c r="FJ251" s="12" t="e">
        <f t="shared" si="5326"/>
        <v>#DIV/0!</v>
      </c>
      <c r="FK251" s="11"/>
      <c r="FL251" s="11"/>
      <c r="FM251" s="18"/>
      <c r="FN251" s="20"/>
      <c r="FO251" s="10"/>
      <c r="FP251" s="11"/>
      <c r="FQ251" s="74">
        <f t="shared" si="5368"/>
        <v>0</v>
      </c>
      <c r="FR251" s="74">
        <f t="shared" si="5368"/>
        <v>0</v>
      </c>
      <c r="FS251" s="11"/>
      <c r="FT251" s="12" t="e">
        <f t="shared" si="5328"/>
        <v>#DIV/0!</v>
      </c>
      <c r="FU251" s="11"/>
      <c r="FV251" s="12" t="e">
        <f t="shared" si="5329"/>
        <v>#DIV/0!</v>
      </c>
      <c r="FW251" s="11"/>
      <c r="FX251" s="11"/>
      <c r="FY251" s="18"/>
      <c r="FZ251" s="20"/>
      <c r="GA251" s="10"/>
      <c r="GB251" s="11"/>
      <c r="GC251" s="74">
        <f t="shared" si="5369"/>
        <v>0</v>
      </c>
      <c r="GD251" s="74">
        <f t="shared" si="5369"/>
        <v>0</v>
      </c>
      <c r="GE251" s="11"/>
      <c r="GF251" s="12" t="e">
        <f t="shared" si="5331"/>
        <v>#DIV/0!</v>
      </c>
      <c r="GG251" s="11"/>
      <c r="GH251" s="12" t="e">
        <f t="shared" si="5332"/>
        <v>#DIV/0!</v>
      </c>
      <c r="GI251" s="11"/>
      <c r="GJ251" s="11"/>
      <c r="GK251" s="18"/>
      <c r="GL251" s="20"/>
      <c r="GM251" s="10"/>
      <c r="GN251" s="11"/>
      <c r="GO251" s="74">
        <f t="shared" si="5370"/>
        <v>0</v>
      </c>
      <c r="GP251" s="74">
        <f t="shared" si="5370"/>
        <v>0</v>
      </c>
      <c r="GQ251" s="11"/>
      <c r="GR251" s="12" t="e">
        <f t="shared" si="5334"/>
        <v>#DIV/0!</v>
      </c>
      <c r="GS251" s="11"/>
      <c r="GT251" s="12" t="e">
        <f t="shared" si="5335"/>
        <v>#DIV/0!</v>
      </c>
      <c r="GU251" s="11"/>
      <c r="GV251" s="11"/>
      <c r="GW251" s="18"/>
      <c r="GX251" s="20"/>
      <c r="GY251" s="10"/>
      <c r="GZ251" s="11"/>
      <c r="HA251" s="74">
        <f t="shared" si="5371"/>
        <v>0</v>
      </c>
      <c r="HB251" s="74">
        <f t="shared" si="5371"/>
        <v>0</v>
      </c>
      <c r="HC251" s="11"/>
      <c r="HD251" s="12" t="e">
        <f t="shared" si="5337"/>
        <v>#DIV/0!</v>
      </c>
      <c r="HE251" s="11"/>
      <c r="HF251" s="12" t="e">
        <f t="shared" si="5338"/>
        <v>#DIV/0!</v>
      </c>
      <c r="HG251" s="11"/>
      <c r="HH251" s="11"/>
      <c r="HI251" s="18"/>
      <c r="HJ251" s="20"/>
      <c r="HK251" s="10">
        <f t="shared" si="5339"/>
        <v>2</v>
      </c>
      <c r="HL251" s="11">
        <f t="shared" si="5340"/>
        <v>0</v>
      </c>
      <c r="HM251" s="11">
        <f t="shared" si="5341"/>
        <v>3015</v>
      </c>
      <c r="HN251" s="11">
        <f t="shared" si="5342"/>
        <v>233</v>
      </c>
      <c r="HO251" s="11">
        <f t="shared" si="5343"/>
        <v>1181</v>
      </c>
      <c r="HP251" s="202">
        <f t="shared" si="5344"/>
        <v>0.39170812603648425</v>
      </c>
      <c r="HQ251" s="15">
        <f t="shared" si="5345"/>
        <v>80</v>
      </c>
      <c r="HR251" s="12">
        <f t="shared" si="5346"/>
        <v>6.7739204064352243E-2</v>
      </c>
      <c r="HS251" s="16">
        <v>74</v>
      </c>
      <c r="HT251" s="17">
        <v>1061</v>
      </c>
      <c r="HU251" s="16">
        <f t="shared" si="5347"/>
        <v>89.839119390347165</v>
      </c>
      <c r="HV251" s="18"/>
      <c r="HW251" s="20"/>
    </row>
    <row r="252" spans="1:231" ht="18.75" x14ac:dyDescent="0.25">
      <c r="A252" s="211"/>
      <c r="B252" s="41">
        <f t="shared" si="4582"/>
        <v>44698</v>
      </c>
      <c r="C252" s="10">
        <v>1</v>
      </c>
      <c r="D252" s="11"/>
      <c r="E252" s="74">
        <f t="shared" si="5348"/>
        <v>576</v>
      </c>
      <c r="F252" s="74">
        <f t="shared" si="5349"/>
        <v>44</v>
      </c>
      <c r="G252" s="11">
        <v>251</v>
      </c>
      <c r="H252" s="12">
        <f t="shared" si="5281"/>
        <v>0.47743055555555558</v>
      </c>
      <c r="I252" s="11">
        <v>24</v>
      </c>
      <c r="J252" s="12">
        <f t="shared" si="5282"/>
        <v>8.727272727272728E-2</v>
      </c>
      <c r="K252" s="13"/>
      <c r="L252" s="13"/>
      <c r="M252" s="25">
        <v>4305</v>
      </c>
      <c r="N252" s="38">
        <v>4700</v>
      </c>
      <c r="O252" s="10"/>
      <c r="P252" s="11"/>
      <c r="Q252" s="74">
        <f t="shared" si="5350"/>
        <v>534</v>
      </c>
      <c r="R252" s="74">
        <f t="shared" si="5351"/>
        <v>41</v>
      </c>
      <c r="S252" s="11">
        <v>196</v>
      </c>
      <c r="T252" s="12">
        <f t="shared" si="5285"/>
        <v>0.40823970037453183</v>
      </c>
      <c r="U252" s="11">
        <v>22</v>
      </c>
      <c r="V252" s="12">
        <f t="shared" si="5286"/>
        <v>0.10091743119266056</v>
      </c>
      <c r="W252" s="13"/>
      <c r="X252" s="13"/>
      <c r="Y252" s="25">
        <v>4305</v>
      </c>
      <c r="Z252" s="38">
        <v>4700</v>
      </c>
      <c r="AA252" s="10"/>
      <c r="AB252" s="11"/>
      <c r="AC252" s="74">
        <f t="shared" si="5352"/>
        <v>546</v>
      </c>
      <c r="AD252" s="74">
        <f t="shared" si="5353"/>
        <v>43</v>
      </c>
      <c r="AE252" s="11">
        <v>185</v>
      </c>
      <c r="AF252" s="12">
        <f t="shared" si="5289"/>
        <v>0.36996336996336998</v>
      </c>
      <c r="AG252" s="11">
        <v>17</v>
      </c>
      <c r="AH252" s="12">
        <f t="shared" si="5290"/>
        <v>8.4158415841584164E-2</v>
      </c>
      <c r="AI252" s="13"/>
      <c r="AJ252" s="13"/>
      <c r="AK252" s="25">
        <v>4305</v>
      </c>
      <c r="AL252" s="38">
        <v>4700</v>
      </c>
      <c r="AM252" s="10"/>
      <c r="AN252" s="11"/>
      <c r="AO252" s="74">
        <f t="shared" si="5354"/>
        <v>166</v>
      </c>
      <c r="AP252" s="74">
        <f t="shared" si="5355"/>
        <v>13</v>
      </c>
      <c r="AQ252" s="11">
        <v>77</v>
      </c>
      <c r="AR252" s="12">
        <f t="shared" si="5293"/>
        <v>0.51204819277108438</v>
      </c>
      <c r="AS252" s="11">
        <v>8</v>
      </c>
      <c r="AT252" s="12">
        <f t="shared" si="5294"/>
        <v>9.4117647058823528E-2</v>
      </c>
      <c r="AU252" s="13"/>
      <c r="AV252" s="13"/>
      <c r="AW252" s="25">
        <v>4305</v>
      </c>
      <c r="AX252" s="38">
        <v>4700</v>
      </c>
      <c r="AY252" s="10"/>
      <c r="AZ252" s="11"/>
      <c r="BA252" s="74">
        <f t="shared" si="5356"/>
        <v>605</v>
      </c>
      <c r="BB252" s="74">
        <f t="shared" si="5357"/>
        <v>46</v>
      </c>
      <c r="BC252" s="11">
        <v>229</v>
      </c>
      <c r="BD252" s="12">
        <f t="shared" si="5297"/>
        <v>0.42479338842975206</v>
      </c>
      <c r="BE252" s="11">
        <v>28</v>
      </c>
      <c r="BF252" s="12">
        <f t="shared" si="5298"/>
        <v>0.10894941634241245</v>
      </c>
      <c r="BG252" s="13"/>
      <c r="BH252" s="13"/>
      <c r="BI252" s="25">
        <v>4305</v>
      </c>
      <c r="BJ252" s="38">
        <v>4700</v>
      </c>
      <c r="BK252" s="10"/>
      <c r="BL252" s="11"/>
      <c r="BM252" s="74">
        <f t="shared" si="5358"/>
        <v>587</v>
      </c>
      <c r="BN252" s="74">
        <f t="shared" si="5359"/>
        <v>46</v>
      </c>
      <c r="BO252" s="11">
        <v>196</v>
      </c>
      <c r="BP252" s="12">
        <f t="shared" si="5301"/>
        <v>0.36626916524701875</v>
      </c>
      <c r="BQ252" s="11">
        <v>19</v>
      </c>
      <c r="BR252" s="12">
        <f t="shared" si="5302"/>
        <v>8.8372093023255813E-2</v>
      </c>
      <c r="BS252" s="13"/>
      <c r="BT252" s="13"/>
      <c r="BU252" s="25">
        <v>4305</v>
      </c>
      <c r="BV252" s="38">
        <v>4700</v>
      </c>
      <c r="BW252" s="10"/>
      <c r="BX252" s="11"/>
      <c r="BY252" s="74">
        <f t="shared" si="5360"/>
        <v>0</v>
      </c>
      <c r="BZ252" s="74">
        <f t="shared" si="5360"/>
        <v>0</v>
      </c>
      <c r="CA252" s="11"/>
      <c r="CB252" s="12" t="e">
        <f t="shared" si="5304"/>
        <v>#DIV/0!</v>
      </c>
      <c r="CC252" s="11"/>
      <c r="CD252" s="12" t="e">
        <f t="shared" si="5305"/>
        <v>#DIV/0!</v>
      </c>
      <c r="CE252" s="13"/>
      <c r="CF252" s="13"/>
      <c r="CG252" s="25"/>
      <c r="CH252" s="38"/>
      <c r="CI252" s="10"/>
      <c r="CJ252" s="11"/>
      <c r="CK252" s="74">
        <f t="shared" si="5361"/>
        <v>0</v>
      </c>
      <c r="CL252" s="74">
        <f t="shared" si="5361"/>
        <v>0</v>
      </c>
      <c r="CM252" s="11"/>
      <c r="CN252" s="12" t="e">
        <f t="shared" si="5307"/>
        <v>#DIV/0!</v>
      </c>
      <c r="CO252" s="11"/>
      <c r="CP252" s="12" t="e">
        <f t="shared" si="5308"/>
        <v>#DIV/0!</v>
      </c>
      <c r="CQ252" s="13"/>
      <c r="CR252" s="13"/>
      <c r="CS252" s="25"/>
      <c r="CT252" s="38"/>
      <c r="CU252" s="10"/>
      <c r="CV252" s="11"/>
      <c r="CW252" s="74">
        <f t="shared" si="5362"/>
        <v>0</v>
      </c>
      <c r="CX252" s="74">
        <f t="shared" si="5362"/>
        <v>0</v>
      </c>
      <c r="CY252" s="11"/>
      <c r="CZ252" s="12" t="e">
        <f t="shared" si="5310"/>
        <v>#DIV/0!</v>
      </c>
      <c r="DA252" s="11"/>
      <c r="DB252" s="12" t="e">
        <f t="shared" si="5311"/>
        <v>#DIV/0!</v>
      </c>
      <c r="DC252" s="13"/>
      <c r="DD252" s="13"/>
      <c r="DE252" s="25"/>
      <c r="DF252" s="38"/>
      <c r="DG252" s="10"/>
      <c r="DH252" s="11"/>
      <c r="DI252" s="74">
        <f t="shared" si="5363"/>
        <v>0</v>
      </c>
      <c r="DJ252" s="74">
        <f t="shared" si="5363"/>
        <v>0</v>
      </c>
      <c r="DK252" s="11"/>
      <c r="DL252" s="12" t="e">
        <f t="shared" si="5313"/>
        <v>#DIV/0!</v>
      </c>
      <c r="DM252" s="11"/>
      <c r="DN252" s="12" t="e">
        <f t="shared" si="5314"/>
        <v>#DIV/0!</v>
      </c>
      <c r="DO252" s="13"/>
      <c r="DP252" s="13"/>
      <c r="DQ252" s="25"/>
      <c r="DR252" s="38"/>
      <c r="DS252" s="10"/>
      <c r="DT252" s="11"/>
      <c r="DU252" s="74">
        <f t="shared" si="5364"/>
        <v>0</v>
      </c>
      <c r="DV252" s="74">
        <f t="shared" si="5364"/>
        <v>0</v>
      </c>
      <c r="DW252" s="11"/>
      <c r="DX252" s="12" t="e">
        <f t="shared" si="5316"/>
        <v>#DIV/0!</v>
      </c>
      <c r="DY252" s="11"/>
      <c r="DZ252" s="12" t="e">
        <f t="shared" si="5317"/>
        <v>#DIV/0!</v>
      </c>
      <c r="EA252" s="13"/>
      <c r="EB252" s="13"/>
      <c r="EC252" s="25"/>
      <c r="ED252" s="38"/>
      <c r="EE252" s="10"/>
      <c r="EF252" s="11"/>
      <c r="EG252" s="74">
        <f t="shared" si="5365"/>
        <v>0</v>
      </c>
      <c r="EH252" s="74">
        <f t="shared" si="5365"/>
        <v>0</v>
      </c>
      <c r="EI252" s="11"/>
      <c r="EJ252" s="12" t="e">
        <f t="shared" si="5319"/>
        <v>#DIV/0!</v>
      </c>
      <c r="EK252" s="11"/>
      <c r="EL252" s="12" t="e">
        <f t="shared" si="5320"/>
        <v>#DIV/0!</v>
      </c>
      <c r="EM252" s="13"/>
      <c r="EN252" s="13"/>
      <c r="EO252" s="25"/>
      <c r="EP252" s="38"/>
      <c r="EQ252" s="10"/>
      <c r="ER252" s="11"/>
      <c r="ES252" s="74">
        <f t="shared" si="5366"/>
        <v>0</v>
      </c>
      <c r="ET252" s="74">
        <f t="shared" si="5366"/>
        <v>0</v>
      </c>
      <c r="EU252" s="11"/>
      <c r="EV252" s="12" t="e">
        <f t="shared" si="5322"/>
        <v>#DIV/0!</v>
      </c>
      <c r="EW252" s="11"/>
      <c r="EX252" s="12" t="e">
        <f t="shared" si="5323"/>
        <v>#DIV/0!</v>
      </c>
      <c r="EY252" s="13"/>
      <c r="EZ252" s="13"/>
      <c r="FA252" s="25"/>
      <c r="FB252" s="38"/>
      <c r="FC252" s="10"/>
      <c r="FD252" s="11"/>
      <c r="FE252" s="74">
        <f t="shared" si="5367"/>
        <v>0</v>
      </c>
      <c r="FF252" s="74">
        <f t="shared" si="5367"/>
        <v>0</v>
      </c>
      <c r="FG252" s="11"/>
      <c r="FH252" s="12" t="e">
        <f t="shared" si="5325"/>
        <v>#DIV/0!</v>
      </c>
      <c r="FI252" s="11"/>
      <c r="FJ252" s="12" t="e">
        <f t="shared" si="5326"/>
        <v>#DIV/0!</v>
      </c>
      <c r="FK252" s="13"/>
      <c r="FL252" s="13"/>
      <c r="FM252" s="25"/>
      <c r="FN252" s="38"/>
      <c r="FO252" s="10"/>
      <c r="FP252" s="11"/>
      <c r="FQ252" s="74">
        <f t="shared" si="5368"/>
        <v>0</v>
      </c>
      <c r="FR252" s="74">
        <f t="shared" si="5368"/>
        <v>0</v>
      </c>
      <c r="FS252" s="11"/>
      <c r="FT252" s="12" t="e">
        <f t="shared" si="5328"/>
        <v>#DIV/0!</v>
      </c>
      <c r="FU252" s="11"/>
      <c r="FV252" s="12" t="e">
        <f t="shared" si="5329"/>
        <v>#DIV/0!</v>
      </c>
      <c r="FW252" s="13"/>
      <c r="FX252" s="13"/>
      <c r="FY252" s="25"/>
      <c r="FZ252" s="38"/>
      <c r="GA252" s="10"/>
      <c r="GB252" s="11"/>
      <c r="GC252" s="74">
        <f t="shared" si="5369"/>
        <v>0</v>
      </c>
      <c r="GD252" s="74">
        <f t="shared" si="5369"/>
        <v>0</v>
      </c>
      <c r="GE252" s="11"/>
      <c r="GF252" s="12" t="e">
        <f t="shared" si="5331"/>
        <v>#DIV/0!</v>
      </c>
      <c r="GG252" s="11"/>
      <c r="GH252" s="12" t="e">
        <f t="shared" si="5332"/>
        <v>#DIV/0!</v>
      </c>
      <c r="GI252" s="13"/>
      <c r="GJ252" s="13"/>
      <c r="GK252" s="25"/>
      <c r="GL252" s="38"/>
      <c r="GM252" s="10"/>
      <c r="GN252" s="11"/>
      <c r="GO252" s="74">
        <f t="shared" si="5370"/>
        <v>0</v>
      </c>
      <c r="GP252" s="74">
        <f t="shared" si="5370"/>
        <v>0</v>
      </c>
      <c r="GQ252" s="11"/>
      <c r="GR252" s="12" t="e">
        <f t="shared" si="5334"/>
        <v>#DIV/0!</v>
      </c>
      <c r="GS252" s="11"/>
      <c r="GT252" s="12" t="e">
        <f t="shared" si="5335"/>
        <v>#DIV/0!</v>
      </c>
      <c r="GU252" s="13"/>
      <c r="GV252" s="13"/>
      <c r="GW252" s="25"/>
      <c r="GX252" s="38"/>
      <c r="GY252" s="10"/>
      <c r="GZ252" s="11"/>
      <c r="HA252" s="74">
        <f t="shared" si="5371"/>
        <v>0</v>
      </c>
      <c r="HB252" s="74">
        <f t="shared" si="5371"/>
        <v>0</v>
      </c>
      <c r="HC252" s="11"/>
      <c r="HD252" s="12" t="e">
        <f t="shared" si="5337"/>
        <v>#DIV/0!</v>
      </c>
      <c r="HE252" s="11"/>
      <c r="HF252" s="12" t="e">
        <f t="shared" si="5338"/>
        <v>#DIV/0!</v>
      </c>
      <c r="HG252" s="13"/>
      <c r="HH252" s="13"/>
      <c r="HI252" s="25"/>
      <c r="HJ252" s="38"/>
      <c r="HK252" s="10">
        <f t="shared" si="5339"/>
        <v>1</v>
      </c>
      <c r="HL252" s="11">
        <f t="shared" si="5340"/>
        <v>0</v>
      </c>
      <c r="HM252" s="11">
        <f t="shared" si="5341"/>
        <v>3014</v>
      </c>
      <c r="HN252" s="11">
        <f t="shared" si="5342"/>
        <v>233</v>
      </c>
      <c r="HO252" s="11">
        <f t="shared" si="5343"/>
        <v>1252</v>
      </c>
      <c r="HP252" s="202">
        <f t="shared" si="5344"/>
        <v>0.41539482415394824</v>
      </c>
      <c r="HQ252" s="15">
        <f t="shared" si="5345"/>
        <v>118</v>
      </c>
      <c r="HR252" s="12">
        <f t="shared" si="5346"/>
        <v>9.4249201277955275E-2</v>
      </c>
      <c r="HS252" s="16">
        <v>74</v>
      </c>
      <c r="HT252" s="17">
        <v>1098</v>
      </c>
      <c r="HU252" s="16">
        <f t="shared" si="5347"/>
        <v>87.699680511182109</v>
      </c>
      <c r="HV252" s="23">
        <v>4305</v>
      </c>
      <c r="HW252" s="22">
        <v>4700</v>
      </c>
    </row>
    <row r="253" spans="1:231" ht="18.75" x14ac:dyDescent="0.25">
      <c r="A253" s="211"/>
      <c r="B253" s="41">
        <f t="shared" si="4582"/>
        <v>44699</v>
      </c>
      <c r="C253" s="10"/>
      <c r="D253" s="11"/>
      <c r="E253" s="74">
        <f t="shared" si="5348"/>
        <v>576</v>
      </c>
      <c r="F253" s="74">
        <f t="shared" si="5349"/>
        <v>44</v>
      </c>
      <c r="G253" s="11">
        <v>231</v>
      </c>
      <c r="H253" s="12">
        <f t="shared" si="5281"/>
        <v>0.44444444444444442</v>
      </c>
      <c r="I253" s="11">
        <v>25</v>
      </c>
      <c r="J253" s="12">
        <f t="shared" si="5282"/>
        <v>9.765625E-2</v>
      </c>
      <c r="K253" s="13"/>
      <c r="L253" s="11"/>
      <c r="M253" s="25">
        <v>4766.2857142857147</v>
      </c>
      <c r="N253" s="38">
        <v>5026.25</v>
      </c>
      <c r="O253" s="10"/>
      <c r="P253" s="11"/>
      <c r="Q253" s="74">
        <f t="shared" si="5350"/>
        <v>534</v>
      </c>
      <c r="R253" s="74">
        <f t="shared" si="5351"/>
        <v>41</v>
      </c>
      <c r="S253" s="11">
        <v>201</v>
      </c>
      <c r="T253" s="12">
        <f t="shared" si="5285"/>
        <v>0.39138576779026218</v>
      </c>
      <c r="U253" s="11">
        <v>8</v>
      </c>
      <c r="V253" s="12">
        <f t="shared" si="5286"/>
        <v>3.8277511961722487E-2</v>
      </c>
      <c r="W253" s="13"/>
      <c r="X253" s="11"/>
      <c r="Y253" s="25">
        <v>4938.2352941176468</v>
      </c>
      <c r="Z253" s="38">
        <v>5128.75</v>
      </c>
      <c r="AA253" s="10">
        <v>1</v>
      </c>
      <c r="AB253" s="11"/>
      <c r="AC253" s="74">
        <f t="shared" si="5352"/>
        <v>545</v>
      </c>
      <c r="AD253" s="74">
        <f t="shared" si="5353"/>
        <v>43</v>
      </c>
      <c r="AE253" s="11">
        <v>173</v>
      </c>
      <c r="AF253" s="12">
        <f t="shared" si="5289"/>
        <v>0.35045871559633029</v>
      </c>
      <c r="AG253" s="11">
        <v>18</v>
      </c>
      <c r="AH253" s="12">
        <f t="shared" si="5290"/>
        <v>9.4240837696335081E-2</v>
      </c>
      <c r="AI253" s="13"/>
      <c r="AJ253" s="11"/>
      <c r="AK253" s="25">
        <v>5011.1764705882351</v>
      </c>
      <c r="AL253" s="38">
        <v>4877.333333333333</v>
      </c>
      <c r="AM253" s="10">
        <v>1</v>
      </c>
      <c r="AN253" s="11"/>
      <c r="AO253" s="74">
        <f t="shared" si="5354"/>
        <v>165</v>
      </c>
      <c r="AP253" s="74">
        <f t="shared" si="5355"/>
        <v>13</v>
      </c>
      <c r="AQ253" s="11">
        <v>100</v>
      </c>
      <c r="AR253" s="12">
        <f t="shared" si="5293"/>
        <v>0.62424242424242427</v>
      </c>
      <c r="AS253" s="11">
        <v>3</v>
      </c>
      <c r="AT253" s="12">
        <f t="shared" si="5294"/>
        <v>2.9126213592233011E-2</v>
      </c>
      <c r="AU253" s="13"/>
      <c r="AV253" s="11"/>
      <c r="AW253" s="25">
        <v>4891.7647058823532</v>
      </c>
      <c r="AX253" s="38">
        <v>4900</v>
      </c>
      <c r="AY253" s="10">
        <v>1</v>
      </c>
      <c r="AZ253" s="11"/>
      <c r="BA253" s="74">
        <f t="shared" si="5356"/>
        <v>604</v>
      </c>
      <c r="BB253" s="74">
        <f t="shared" si="5357"/>
        <v>46</v>
      </c>
      <c r="BC253" s="11">
        <v>189</v>
      </c>
      <c r="BD253" s="12">
        <f t="shared" si="5297"/>
        <v>0.35596026490066224</v>
      </c>
      <c r="BE253" s="11">
        <v>26</v>
      </c>
      <c r="BF253" s="12">
        <f t="shared" si="5298"/>
        <v>0.12093023255813953</v>
      </c>
      <c r="BG253" s="13"/>
      <c r="BH253" s="11"/>
      <c r="BI253" s="25">
        <v>4821.818181818182</v>
      </c>
      <c r="BJ253" s="38">
        <v>5029.2857142857147</v>
      </c>
      <c r="BK253" s="10"/>
      <c r="BL253" s="11"/>
      <c r="BM253" s="74">
        <f t="shared" si="5358"/>
        <v>587</v>
      </c>
      <c r="BN253" s="74">
        <f t="shared" si="5359"/>
        <v>46</v>
      </c>
      <c r="BO253" s="11">
        <v>168</v>
      </c>
      <c r="BP253" s="12">
        <f t="shared" si="5301"/>
        <v>0.32027257240204432</v>
      </c>
      <c r="BQ253" s="11">
        <v>20</v>
      </c>
      <c r="BR253" s="12">
        <f t="shared" si="5302"/>
        <v>0.10638297872340426</v>
      </c>
      <c r="BS253" s="13"/>
      <c r="BT253" s="11"/>
      <c r="BU253" s="25">
        <v>5084.375</v>
      </c>
      <c r="BV253" s="38">
        <v>5483.333333333333</v>
      </c>
      <c r="BW253" s="10"/>
      <c r="BX253" s="11"/>
      <c r="BY253" s="74">
        <f t="shared" si="5360"/>
        <v>0</v>
      </c>
      <c r="BZ253" s="74">
        <f t="shared" si="5360"/>
        <v>0</v>
      </c>
      <c r="CA253" s="11"/>
      <c r="CB253" s="12" t="e">
        <f t="shared" si="5304"/>
        <v>#DIV/0!</v>
      </c>
      <c r="CC253" s="11"/>
      <c r="CD253" s="12" t="e">
        <f t="shared" si="5305"/>
        <v>#DIV/0!</v>
      </c>
      <c r="CE253" s="13"/>
      <c r="CF253" s="11"/>
      <c r="CG253" s="25"/>
      <c r="CH253" s="38"/>
      <c r="CI253" s="10"/>
      <c r="CJ253" s="11"/>
      <c r="CK253" s="74">
        <f t="shared" si="5361"/>
        <v>0</v>
      </c>
      <c r="CL253" s="74">
        <f t="shared" si="5361"/>
        <v>0</v>
      </c>
      <c r="CM253" s="11"/>
      <c r="CN253" s="12" t="e">
        <f t="shared" si="5307"/>
        <v>#DIV/0!</v>
      </c>
      <c r="CO253" s="11"/>
      <c r="CP253" s="12" t="e">
        <f t="shared" si="5308"/>
        <v>#DIV/0!</v>
      </c>
      <c r="CQ253" s="13"/>
      <c r="CR253" s="11"/>
      <c r="CS253" s="25"/>
      <c r="CT253" s="38"/>
      <c r="CU253" s="10"/>
      <c r="CV253" s="11"/>
      <c r="CW253" s="74">
        <f t="shared" si="5362"/>
        <v>0</v>
      </c>
      <c r="CX253" s="74">
        <f t="shared" si="5362"/>
        <v>0</v>
      </c>
      <c r="CY253" s="11"/>
      <c r="CZ253" s="12" t="e">
        <f t="shared" si="5310"/>
        <v>#DIV/0!</v>
      </c>
      <c r="DA253" s="11"/>
      <c r="DB253" s="12" t="e">
        <f t="shared" si="5311"/>
        <v>#DIV/0!</v>
      </c>
      <c r="DC253" s="13"/>
      <c r="DD253" s="11"/>
      <c r="DE253" s="25"/>
      <c r="DF253" s="38"/>
      <c r="DG253" s="10"/>
      <c r="DH253" s="11"/>
      <c r="DI253" s="74">
        <f t="shared" si="5363"/>
        <v>0</v>
      </c>
      <c r="DJ253" s="74">
        <f t="shared" si="5363"/>
        <v>0</v>
      </c>
      <c r="DK253" s="11"/>
      <c r="DL253" s="12" t="e">
        <f t="shared" si="5313"/>
        <v>#DIV/0!</v>
      </c>
      <c r="DM253" s="11"/>
      <c r="DN253" s="12" t="e">
        <f t="shared" si="5314"/>
        <v>#DIV/0!</v>
      </c>
      <c r="DO253" s="13"/>
      <c r="DP253" s="11"/>
      <c r="DQ253" s="25"/>
      <c r="DR253" s="38"/>
      <c r="DS253" s="10"/>
      <c r="DT253" s="11"/>
      <c r="DU253" s="74">
        <f t="shared" si="5364"/>
        <v>0</v>
      </c>
      <c r="DV253" s="74">
        <f t="shared" si="5364"/>
        <v>0</v>
      </c>
      <c r="DW253" s="11"/>
      <c r="DX253" s="12" t="e">
        <f t="shared" si="5316"/>
        <v>#DIV/0!</v>
      </c>
      <c r="DY253" s="11"/>
      <c r="DZ253" s="12" t="e">
        <f t="shared" si="5317"/>
        <v>#DIV/0!</v>
      </c>
      <c r="EA253" s="13"/>
      <c r="EB253" s="11"/>
      <c r="EC253" s="25"/>
      <c r="ED253" s="38"/>
      <c r="EE253" s="10"/>
      <c r="EF253" s="11"/>
      <c r="EG253" s="74">
        <f t="shared" si="5365"/>
        <v>0</v>
      </c>
      <c r="EH253" s="74">
        <f t="shared" si="5365"/>
        <v>0</v>
      </c>
      <c r="EI253" s="11"/>
      <c r="EJ253" s="12" t="e">
        <f t="shared" si="5319"/>
        <v>#DIV/0!</v>
      </c>
      <c r="EK253" s="11"/>
      <c r="EL253" s="12" t="e">
        <f t="shared" si="5320"/>
        <v>#DIV/0!</v>
      </c>
      <c r="EM253" s="13"/>
      <c r="EN253" s="11"/>
      <c r="EO253" s="25"/>
      <c r="EP253" s="38"/>
      <c r="EQ253" s="10"/>
      <c r="ER253" s="11"/>
      <c r="ES253" s="74">
        <f t="shared" si="5366"/>
        <v>0</v>
      </c>
      <c r="ET253" s="74">
        <f t="shared" si="5366"/>
        <v>0</v>
      </c>
      <c r="EU253" s="11"/>
      <c r="EV253" s="12" t="e">
        <f t="shared" si="5322"/>
        <v>#DIV/0!</v>
      </c>
      <c r="EW253" s="11"/>
      <c r="EX253" s="12" t="e">
        <f t="shared" si="5323"/>
        <v>#DIV/0!</v>
      </c>
      <c r="EY253" s="13"/>
      <c r="EZ253" s="11"/>
      <c r="FA253" s="25"/>
      <c r="FB253" s="38"/>
      <c r="FC253" s="10"/>
      <c r="FD253" s="11"/>
      <c r="FE253" s="74">
        <f t="shared" si="5367"/>
        <v>0</v>
      </c>
      <c r="FF253" s="74">
        <f t="shared" si="5367"/>
        <v>0</v>
      </c>
      <c r="FG253" s="11"/>
      <c r="FH253" s="12" t="e">
        <f t="shared" si="5325"/>
        <v>#DIV/0!</v>
      </c>
      <c r="FI253" s="11"/>
      <c r="FJ253" s="12" t="e">
        <f t="shared" si="5326"/>
        <v>#DIV/0!</v>
      </c>
      <c r="FK253" s="13"/>
      <c r="FL253" s="11"/>
      <c r="FM253" s="25"/>
      <c r="FN253" s="38"/>
      <c r="FO253" s="10"/>
      <c r="FP253" s="11"/>
      <c r="FQ253" s="74">
        <f t="shared" si="5368"/>
        <v>0</v>
      </c>
      <c r="FR253" s="74">
        <f t="shared" si="5368"/>
        <v>0</v>
      </c>
      <c r="FS253" s="11"/>
      <c r="FT253" s="12" t="e">
        <f t="shared" si="5328"/>
        <v>#DIV/0!</v>
      </c>
      <c r="FU253" s="11"/>
      <c r="FV253" s="12" t="e">
        <f t="shared" si="5329"/>
        <v>#DIV/0!</v>
      </c>
      <c r="FW253" s="13"/>
      <c r="FX253" s="11"/>
      <c r="FY253" s="25"/>
      <c r="FZ253" s="38"/>
      <c r="GA253" s="10"/>
      <c r="GB253" s="11"/>
      <c r="GC253" s="74">
        <f t="shared" si="5369"/>
        <v>0</v>
      </c>
      <c r="GD253" s="74">
        <f t="shared" si="5369"/>
        <v>0</v>
      </c>
      <c r="GE253" s="11"/>
      <c r="GF253" s="12" t="e">
        <f t="shared" si="5331"/>
        <v>#DIV/0!</v>
      </c>
      <c r="GG253" s="11"/>
      <c r="GH253" s="12" t="e">
        <f t="shared" si="5332"/>
        <v>#DIV/0!</v>
      </c>
      <c r="GI253" s="13"/>
      <c r="GJ253" s="11"/>
      <c r="GK253" s="25"/>
      <c r="GL253" s="38"/>
      <c r="GM253" s="10"/>
      <c r="GN253" s="11"/>
      <c r="GO253" s="74">
        <f t="shared" si="5370"/>
        <v>0</v>
      </c>
      <c r="GP253" s="74">
        <f t="shared" si="5370"/>
        <v>0</v>
      </c>
      <c r="GQ253" s="11"/>
      <c r="GR253" s="12" t="e">
        <f t="shared" si="5334"/>
        <v>#DIV/0!</v>
      </c>
      <c r="GS253" s="11"/>
      <c r="GT253" s="12" t="e">
        <f t="shared" si="5335"/>
        <v>#DIV/0!</v>
      </c>
      <c r="GU253" s="13"/>
      <c r="GV253" s="11"/>
      <c r="GW253" s="25"/>
      <c r="GX253" s="38"/>
      <c r="GY253" s="10"/>
      <c r="GZ253" s="11"/>
      <c r="HA253" s="74">
        <f t="shared" si="5371"/>
        <v>0</v>
      </c>
      <c r="HB253" s="74">
        <f t="shared" si="5371"/>
        <v>0</v>
      </c>
      <c r="HC253" s="11"/>
      <c r="HD253" s="12" t="e">
        <f t="shared" si="5337"/>
        <v>#DIV/0!</v>
      </c>
      <c r="HE253" s="11"/>
      <c r="HF253" s="12" t="e">
        <f t="shared" si="5338"/>
        <v>#DIV/0!</v>
      </c>
      <c r="HG253" s="13"/>
      <c r="HH253" s="11"/>
      <c r="HI253" s="25"/>
      <c r="HJ253" s="38"/>
      <c r="HK253" s="10">
        <f t="shared" si="5339"/>
        <v>3</v>
      </c>
      <c r="HL253" s="11">
        <f t="shared" si="5340"/>
        <v>0</v>
      </c>
      <c r="HM253" s="11">
        <f t="shared" si="5341"/>
        <v>3011</v>
      </c>
      <c r="HN253" s="11">
        <f t="shared" si="5342"/>
        <v>233</v>
      </c>
      <c r="HO253" s="11">
        <f t="shared" si="5343"/>
        <v>1162</v>
      </c>
      <c r="HP253" s="202">
        <f t="shared" si="5344"/>
        <v>0.38591829956824975</v>
      </c>
      <c r="HQ253" s="15">
        <f t="shared" si="5345"/>
        <v>100</v>
      </c>
      <c r="HR253" s="12">
        <f t="shared" si="5346"/>
        <v>8.6058519793459548E-2</v>
      </c>
      <c r="HS253" s="16">
        <v>74.2</v>
      </c>
      <c r="HT253" s="17">
        <v>1021</v>
      </c>
      <c r="HU253" s="16">
        <f t="shared" si="5347"/>
        <v>87.865748709122201</v>
      </c>
      <c r="HV253" s="23">
        <v>4919.3513513513517</v>
      </c>
      <c r="HW253" s="22">
        <v>5084.8837209302328</v>
      </c>
    </row>
    <row r="254" spans="1:231" ht="18.75" x14ac:dyDescent="0.25">
      <c r="A254" s="211"/>
      <c r="B254" s="41">
        <f t="shared" si="4582"/>
        <v>44700</v>
      </c>
      <c r="C254" s="10"/>
      <c r="D254" s="11"/>
      <c r="E254" s="74">
        <f t="shared" si="5348"/>
        <v>576</v>
      </c>
      <c r="F254" s="74">
        <f t="shared" si="5349"/>
        <v>44</v>
      </c>
      <c r="G254" s="11">
        <v>228</v>
      </c>
      <c r="H254" s="12">
        <f t="shared" si="5281"/>
        <v>0.43229166666666669</v>
      </c>
      <c r="I254" s="11">
        <v>21</v>
      </c>
      <c r="J254" s="12">
        <f t="shared" si="5282"/>
        <v>8.4337349397590355E-2</v>
      </c>
      <c r="K254" s="13"/>
      <c r="L254" s="11"/>
      <c r="M254" s="39">
        <v>85.714285714285708</v>
      </c>
      <c r="N254" s="43">
        <v>75</v>
      </c>
      <c r="O254" s="10"/>
      <c r="P254" s="11"/>
      <c r="Q254" s="74">
        <f t="shared" si="5350"/>
        <v>534</v>
      </c>
      <c r="R254" s="74">
        <f t="shared" si="5351"/>
        <v>41</v>
      </c>
      <c r="S254" s="11">
        <v>181</v>
      </c>
      <c r="T254" s="12">
        <f t="shared" si="5285"/>
        <v>0.37640449438202245</v>
      </c>
      <c r="U254" s="11">
        <v>20</v>
      </c>
      <c r="V254" s="12">
        <f t="shared" si="5286"/>
        <v>9.950248756218906E-2</v>
      </c>
      <c r="W254" s="13"/>
      <c r="X254" s="11"/>
      <c r="Y254" s="39">
        <v>91.17647058823529</v>
      </c>
      <c r="Z254" s="43">
        <v>81.25</v>
      </c>
      <c r="AA254" s="10"/>
      <c r="AB254" s="11"/>
      <c r="AC254" s="74">
        <f t="shared" si="5352"/>
        <v>545</v>
      </c>
      <c r="AD254" s="74">
        <f t="shared" si="5353"/>
        <v>43</v>
      </c>
      <c r="AE254" s="11">
        <v>154</v>
      </c>
      <c r="AF254" s="12">
        <f t="shared" si="5289"/>
        <v>0.32660550458715598</v>
      </c>
      <c r="AG254" s="11">
        <v>24</v>
      </c>
      <c r="AH254" s="12">
        <f t="shared" si="5290"/>
        <v>0.1348314606741573</v>
      </c>
      <c r="AI254" s="13"/>
      <c r="AJ254" s="11"/>
      <c r="AK254" s="39">
        <v>73.529411764705884</v>
      </c>
      <c r="AL254" s="43">
        <v>93.333333333333329</v>
      </c>
      <c r="AM254" s="10"/>
      <c r="AN254" s="11"/>
      <c r="AO254" s="74">
        <f t="shared" si="5354"/>
        <v>165</v>
      </c>
      <c r="AP254" s="74">
        <f t="shared" si="5355"/>
        <v>13</v>
      </c>
      <c r="AQ254" s="11">
        <v>68</v>
      </c>
      <c r="AR254" s="12">
        <f t="shared" si="5293"/>
        <v>0.46060606060606063</v>
      </c>
      <c r="AS254" s="11">
        <v>8</v>
      </c>
      <c r="AT254" s="12">
        <f t="shared" si="5294"/>
        <v>0.10526315789473684</v>
      </c>
      <c r="AU254" s="13"/>
      <c r="AV254" s="11"/>
      <c r="AW254" s="39">
        <v>88.235294117647058</v>
      </c>
      <c r="AX254" s="43">
        <v>90</v>
      </c>
      <c r="AY254" s="10"/>
      <c r="AZ254" s="11"/>
      <c r="BA254" s="74">
        <f t="shared" si="5356"/>
        <v>604</v>
      </c>
      <c r="BB254" s="74">
        <f t="shared" si="5357"/>
        <v>46</v>
      </c>
      <c r="BC254" s="11">
        <v>207</v>
      </c>
      <c r="BD254" s="12">
        <f t="shared" si="5297"/>
        <v>0.37251655629139074</v>
      </c>
      <c r="BE254" s="11">
        <v>18</v>
      </c>
      <c r="BF254" s="12">
        <f t="shared" si="5298"/>
        <v>0.08</v>
      </c>
      <c r="BG254" s="13"/>
      <c r="BH254" s="11"/>
      <c r="BI254" s="39">
        <v>84.848484848484844</v>
      </c>
      <c r="BJ254" s="43">
        <v>92.857142857142861</v>
      </c>
      <c r="BK254" s="10"/>
      <c r="BL254" s="11"/>
      <c r="BM254" s="74">
        <f t="shared" si="5358"/>
        <v>587</v>
      </c>
      <c r="BN254" s="74">
        <f t="shared" si="5359"/>
        <v>46</v>
      </c>
      <c r="BO254" s="11">
        <v>223</v>
      </c>
      <c r="BP254" s="12">
        <f t="shared" si="5301"/>
        <v>0.40374787052810901</v>
      </c>
      <c r="BQ254" s="11">
        <v>14</v>
      </c>
      <c r="BR254" s="12">
        <f t="shared" si="5302"/>
        <v>5.9071729957805907E-2</v>
      </c>
      <c r="BS254" s="13"/>
      <c r="BT254" s="11"/>
      <c r="BU254" s="39">
        <v>62.5</v>
      </c>
      <c r="BV254" s="43">
        <v>93.333333333333329</v>
      </c>
      <c r="BW254" s="10"/>
      <c r="BX254" s="11"/>
      <c r="BY254" s="74">
        <f t="shared" si="5360"/>
        <v>0</v>
      </c>
      <c r="BZ254" s="74">
        <f t="shared" si="5360"/>
        <v>0</v>
      </c>
      <c r="CA254" s="11"/>
      <c r="CB254" s="12" t="e">
        <f t="shared" si="5304"/>
        <v>#DIV/0!</v>
      </c>
      <c r="CC254" s="11"/>
      <c r="CD254" s="12" t="e">
        <f t="shared" si="5305"/>
        <v>#DIV/0!</v>
      </c>
      <c r="CE254" s="13"/>
      <c r="CF254" s="11"/>
      <c r="CG254" s="39"/>
      <c r="CH254" s="43"/>
      <c r="CI254" s="10"/>
      <c r="CJ254" s="11"/>
      <c r="CK254" s="74">
        <f t="shared" si="5361"/>
        <v>0</v>
      </c>
      <c r="CL254" s="74">
        <f t="shared" si="5361"/>
        <v>0</v>
      </c>
      <c r="CM254" s="11"/>
      <c r="CN254" s="12" t="e">
        <f t="shared" si="5307"/>
        <v>#DIV/0!</v>
      </c>
      <c r="CO254" s="11"/>
      <c r="CP254" s="12" t="e">
        <f t="shared" si="5308"/>
        <v>#DIV/0!</v>
      </c>
      <c r="CQ254" s="13"/>
      <c r="CR254" s="11"/>
      <c r="CS254" s="39"/>
      <c r="CT254" s="43"/>
      <c r="CU254" s="10"/>
      <c r="CV254" s="11"/>
      <c r="CW254" s="74">
        <f t="shared" si="5362"/>
        <v>0</v>
      </c>
      <c r="CX254" s="74">
        <f t="shared" si="5362"/>
        <v>0</v>
      </c>
      <c r="CY254" s="11"/>
      <c r="CZ254" s="12" t="e">
        <f t="shared" si="5310"/>
        <v>#DIV/0!</v>
      </c>
      <c r="DA254" s="11"/>
      <c r="DB254" s="12" t="e">
        <f t="shared" si="5311"/>
        <v>#DIV/0!</v>
      </c>
      <c r="DC254" s="13"/>
      <c r="DD254" s="11"/>
      <c r="DE254" s="39"/>
      <c r="DF254" s="43"/>
      <c r="DG254" s="10"/>
      <c r="DH254" s="11"/>
      <c r="DI254" s="74">
        <f t="shared" si="5363"/>
        <v>0</v>
      </c>
      <c r="DJ254" s="74">
        <f t="shared" si="5363"/>
        <v>0</v>
      </c>
      <c r="DK254" s="11"/>
      <c r="DL254" s="12" t="e">
        <f t="shared" si="5313"/>
        <v>#DIV/0!</v>
      </c>
      <c r="DM254" s="11"/>
      <c r="DN254" s="12" t="e">
        <f t="shared" si="5314"/>
        <v>#DIV/0!</v>
      </c>
      <c r="DO254" s="13"/>
      <c r="DP254" s="11"/>
      <c r="DQ254" s="39"/>
      <c r="DR254" s="43"/>
      <c r="DS254" s="10"/>
      <c r="DT254" s="11"/>
      <c r="DU254" s="74">
        <f t="shared" si="5364"/>
        <v>0</v>
      </c>
      <c r="DV254" s="74">
        <f t="shared" si="5364"/>
        <v>0</v>
      </c>
      <c r="DW254" s="11"/>
      <c r="DX254" s="12" t="e">
        <f t="shared" si="5316"/>
        <v>#DIV/0!</v>
      </c>
      <c r="DY254" s="11"/>
      <c r="DZ254" s="12" t="e">
        <f t="shared" si="5317"/>
        <v>#DIV/0!</v>
      </c>
      <c r="EA254" s="13"/>
      <c r="EB254" s="11"/>
      <c r="EC254" s="39"/>
      <c r="ED254" s="43"/>
      <c r="EE254" s="10"/>
      <c r="EF254" s="11"/>
      <c r="EG254" s="74">
        <f t="shared" si="5365"/>
        <v>0</v>
      </c>
      <c r="EH254" s="74">
        <f t="shared" si="5365"/>
        <v>0</v>
      </c>
      <c r="EI254" s="11"/>
      <c r="EJ254" s="12" t="e">
        <f t="shared" si="5319"/>
        <v>#DIV/0!</v>
      </c>
      <c r="EK254" s="11"/>
      <c r="EL254" s="12" t="e">
        <f t="shared" si="5320"/>
        <v>#DIV/0!</v>
      </c>
      <c r="EM254" s="13"/>
      <c r="EN254" s="11"/>
      <c r="EO254" s="39"/>
      <c r="EP254" s="43"/>
      <c r="EQ254" s="10"/>
      <c r="ER254" s="11"/>
      <c r="ES254" s="74">
        <f t="shared" si="5366"/>
        <v>0</v>
      </c>
      <c r="ET254" s="74">
        <f t="shared" si="5366"/>
        <v>0</v>
      </c>
      <c r="EU254" s="11"/>
      <c r="EV254" s="12" t="e">
        <f t="shared" si="5322"/>
        <v>#DIV/0!</v>
      </c>
      <c r="EW254" s="11"/>
      <c r="EX254" s="12" t="e">
        <f t="shared" si="5323"/>
        <v>#DIV/0!</v>
      </c>
      <c r="EY254" s="13"/>
      <c r="EZ254" s="11"/>
      <c r="FA254" s="39"/>
      <c r="FB254" s="43"/>
      <c r="FC254" s="10"/>
      <c r="FD254" s="11"/>
      <c r="FE254" s="74">
        <f t="shared" si="5367"/>
        <v>0</v>
      </c>
      <c r="FF254" s="74">
        <f t="shared" si="5367"/>
        <v>0</v>
      </c>
      <c r="FG254" s="11"/>
      <c r="FH254" s="12" t="e">
        <f t="shared" si="5325"/>
        <v>#DIV/0!</v>
      </c>
      <c r="FI254" s="11"/>
      <c r="FJ254" s="12" t="e">
        <f t="shared" si="5326"/>
        <v>#DIV/0!</v>
      </c>
      <c r="FK254" s="13"/>
      <c r="FL254" s="11"/>
      <c r="FM254" s="39"/>
      <c r="FN254" s="43"/>
      <c r="FO254" s="10"/>
      <c r="FP254" s="11"/>
      <c r="FQ254" s="74">
        <f t="shared" si="5368"/>
        <v>0</v>
      </c>
      <c r="FR254" s="74">
        <f t="shared" si="5368"/>
        <v>0</v>
      </c>
      <c r="FS254" s="11"/>
      <c r="FT254" s="12" t="e">
        <f t="shared" si="5328"/>
        <v>#DIV/0!</v>
      </c>
      <c r="FU254" s="11"/>
      <c r="FV254" s="12" t="e">
        <f t="shared" si="5329"/>
        <v>#DIV/0!</v>
      </c>
      <c r="FW254" s="13"/>
      <c r="FX254" s="11"/>
      <c r="FY254" s="39"/>
      <c r="FZ254" s="43"/>
      <c r="GA254" s="10"/>
      <c r="GB254" s="11"/>
      <c r="GC254" s="74">
        <f t="shared" si="5369"/>
        <v>0</v>
      </c>
      <c r="GD254" s="74">
        <f t="shared" si="5369"/>
        <v>0</v>
      </c>
      <c r="GE254" s="11"/>
      <c r="GF254" s="12" t="e">
        <f t="shared" si="5331"/>
        <v>#DIV/0!</v>
      </c>
      <c r="GG254" s="11"/>
      <c r="GH254" s="12" t="e">
        <f t="shared" si="5332"/>
        <v>#DIV/0!</v>
      </c>
      <c r="GI254" s="13"/>
      <c r="GJ254" s="11"/>
      <c r="GK254" s="39"/>
      <c r="GL254" s="43"/>
      <c r="GM254" s="10"/>
      <c r="GN254" s="11"/>
      <c r="GO254" s="74">
        <f t="shared" si="5370"/>
        <v>0</v>
      </c>
      <c r="GP254" s="74">
        <f t="shared" si="5370"/>
        <v>0</v>
      </c>
      <c r="GQ254" s="11"/>
      <c r="GR254" s="12" t="e">
        <f t="shared" si="5334"/>
        <v>#DIV/0!</v>
      </c>
      <c r="GS254" s="11"/>
      <c r="GT254" s="12" t="e">
        <f t="shared" si="5335"/>
        <v>#DIV/0!</v>
      </c>
      <c r="GU254" s="13"/>
      <c r="GV254" s="11"/>
      <c r="GW254" s="39"/>
      <c r="GX254" s="43"/>
      <c r="GY254" s="10"/>
      <c r="GZ254" s="11"/>
      <c r="HA254" s="74">
        <f t="shared" si="5371"/>
        <v>0</v>
      </c>
      <c r="HB254" s="74">
        <f t="shared" si="5371"/>
        <v>0</v>
      </c>
      <c r="HC254" s="11"/>
      <c r="HD254" s="12" t="e">
        <f t="shared" si="5337"/>
        <v>#DIV/0!</v>
      </c>
      <c r="HE254" s="11"/>
      <c r="HF254" s="12" t="e">
        <f t="shared" si="5338"/>
        <v>#DIV/0!</v>
      </c>
      <c r="HG254" s="13"/>
      <c r="HH254" s="11"/>
      <c r="HI254" s="39"/>
      <c r="HJ254" s="43"/>
      <c r="HK254" s="10">
        <f t="shared" si="5339"/>
        <v>0</v>
      </c>
      <c r="HL254" s="11">
        <f t="shared" si="5340"/>
        <v>0</v>
      </c>
      <c r="HM254" s="11">
        <f t="shared" si="5341"/>
        <v>3011</v>
      </c>
      <c r="HN254" s="11">
        <f t="shared" si="5342"/>
        <v>233</v>
      </c>
      <c r="HO254" s="11">
        <f t="shared" si="5343"/>
        <v>1166</v>
      </c>
      <c r="HP254" s="202">
        <f t="shared" si="5344"/>
        <v>0.38724676187313184</v>
      </c>
      <c r="HQ254" s="15">
        <f t="shared" si="5345"/>
        <v>105</v>
      </c>
      <c r="HR254" s="12">
        <f t="shared" si="5346"/>
        <v>9.0051457975986279E-2</v>
      </c>
      <c r="HS254" s="16">
        <v>74.099999999999994</v>
      </c>
      <c r="HT254" s="17">
        <v>1032</v>
      </c>
      <c r="HU254" s="16">
        <f t="shared" si="5347"/>
        <v>88.507718696397944</v>
      </c>
      <c r="HV254" s="23">
        <v>80.540540540540547</v>
      </c>
      <c r="HW254" s="22">
        <v>73.255813953488371</v>
      </c>
    </row>
    <row r="255" spans="1:231" ht="19.5" thickBot="1" x14ac:dyDescent="0.3">
      <c r="A255" s="211"/>
      <c r="B255" s="42"/>
      <c r="C255" s="26">
        <f t="shared" ref="C255:D255" si="5372">SUM(C248:C254)</f>
        <v>2</v>
      </c>
      <c r="D255" s="27">
        <f t="shared" si="5372"/>
        <v>0</v>
      </c>
      <c r="E255" s="27"/>
      <c r="F255" s="27"/>
      <c r="G255" s="27">
        <f t="shared" ref="G255" si="5373">SUM(G248:G254)</f>
        <v>1698</v>
      </c>
      <c r="H255" s="28">
        <f t="shared" ref="H255" si="5374">((G255+I255)/7)/E254</f>
        <v>0.45907738095238099</v>
      </c>
      <c r="I255" s="27">
        <f t="shared" ref="I255" si="5375">SUM(I248:I254)</f>
        <v>153</v>
      </c>
      <c r="J255" s="28">
        <f t="shared" ref="J255" si="5376">(I255/(I255+G255))</f>
        <v>8.2658022690437608E-2</v>
      </c>
      <c r="K255" s="27"/>
      <c r="L255" s="27"/>
      <c r="M255" s="29">
        <f t="shared" ref="M255:N255" si="5377">M253/M252*100-100</f>
        <v>10.715115314418469</v>
      </c>
      <c r="N255" s="72">
        <f t="shared" si="5377"/>
        <v>6.9414893617021391</v>
      </c>
      <c r="O255" s="26">
        <f t="shared" ref="O255:P255" si="5378">SUM(O248:O254)</f>
        <v>0</v>
      </c>
      <c r="P255" s="27">
        <f t="shared" si="5378"/>
        <v>0</v>
      </c>
      <c r="Q255" s="27"/>
      <c r="R255" s="27"/>
      <c r="S255" s="27">
        <f t="shared" si="5172"/>
        <v>1387</v>
      </c>
      <c r="T255" s="28">
        <f t="shared" ref="T255" si="5379">((S255+U255)/7)/Q254</f>
        <v>0.40235420010700912</v>
      </c>
      <c r="U255" s="27">
        <f t="shared" si="5174"/>
        <v>117</v>
      </c>
      <c r="V255" s="28">
        <f t="shared" ref="V255" si="5380">(U255/(U255+S255))</f>
        <v>7.7792553191489366E-2</v>
      </c>
      <c r="W255" s="27"/>
      <c r="X255" s="27"/>
      <c r="Y255" s="29">
        <f t="shared" ref="Y255:Z255" si="5381">Y253/Y252*100-100</f>
        <v>14.709298353487725</v>
      </c>
      <c r="Z255" s="72">
        <f t="shared" si="5381"/>
        <v>9.1223404255319025</v>
      </c>
      <c r="AA255" s="26">
        <f t="shared" ref="AA255:AB255" si="5382">SUM(AA248:AA254)</f>
        <v>3</v>
      </c>
      <c r="AB255" s="27">
        <f t="shared" si="5382"/>
        <v>0</v>
      </c>
      <c r="AC255" s="27"/>
      <c r="AD255" s="27"/>
      <c r="AE255" s="27">
        <f t="shared" si="5178"/>
        <v>1207</v>
      </c>
      <c r="AF255" s="28">
        <f t="shared" ref="AF255" si="5383">((AE255+AG255)/7)/AC254</f>
        <v>0.35386631716906947</v>
      </c>
      <c r="AG255" s="27">
        <f t="shared" si="5180"/>
        <v>143</v>
      </c>
      <c r="AH255" s="28">
        <f t="shared" ref="AH255" si="5384">(AG255/(AG255+AE255))</f>
        <v>0.10592592592592592</v>
      </c>
      <c r="AI255" s="27"/>
      <c r="AJ255" s="27"/>
      <c r="AK255" s="29">
        <f t="shared" ref="AK255:AL255" si="5385">AK253/AK252*100-100</f>
        <v>16.403634624581542</v>
      </c>
      <c r="AL255" s="72">
        <f t="shared" si="5385"/>
        <v>3.7730496453900741</v>
      </c>
      <c r="AM255" s="26">
        <f t="shared" ref="AM255:AN255" si="5386">SUM(AM248:AM254)</f>
        <v>1</v>
      </c>
      <c r="AN255" s="27">
        <f t="shared" si="5386"/>
        <v>0</v>
      </c>
      <c r="AO255" s="27"/>
      <c r="AP255" s="27"/>
      <c r="AQ255" s="27">
        <f t="shared" si="5184"/>
        <v>536</v>
      </c>
      <c r="AR255" s="28">
        <f t="shared" ref="AR255" si="5387">((AQ255+AS255)/7)/AO254</f>
        <v>0.49264069264069266</v>
      </c>
      <c r="AS255" s="27">
        <f t="shared" si="5186"/>
        <v>33</v>
      </c>
      <c r="AT255" s="28">
        <f t="shared" ref="AT255" si="5388">(AS255/(AS255+AQ255))</f>
        <v>5.7996485061511421E-2</v>
      </c>
      <c r="AU255" s="27"/>
      <c r="AV255" s="27"/>
      <c r="AW255" s="29">
        <f t="shared" ref="AW255:AX255" si="5389">AW253/AW252*100-100</f>
        <v>13.629842180774759</v>
      </c>
      <c r="AX255" s="72">
        <f t="shared" si="5389"/>
        <v>4.2553191489361808</v>
      </c>
      <c r="AY255" s="26">
        <f t="shared" ref="AY255:AZ255" si="5390">SUM(AY248:AY254)</f>
        <v>1</v>
      </c>
      <c r="AZ255" s="27">
        <f t="shared" si="5390"/>
        <v>0</v>
      </c>
      <c r="BA255" s="27"/>
      <c r="BB255" s="27"/>
      <c r="BC255" s="27">
        <f t="shared" si="5190"/>
        <v>1547</v>
      </c>
      <c r="BD255" s="28">
        <f t="shared" ref="BD255" si="5391">((BC255+BE255)/7)/BA254</f>
        <v>0.4030274361400189</v>
      </c>
      <c r="BE255" s="27">
        <f t="shared" si="5192"/>
        <v>157</v>
      </c>
      <c r="BF255" s="28">
        <f t="shared" ref="BF255" si="5392">(BE255/(BE255+BC255))</f>
        <v>9.2136150234741782E-2</v>
      </c>
      <c r="BG255" s="27"/>
      <c r="BH255" s="27"/>
      <c r="BI255" s="29">
        <f t="shared" ref="BI255:BJ255" si="5393">BI253/BI252*100-100</f>
        <v>12.005068102629096</v>
      </c>
      <c r="BJ255" s="72">
        <f t="shared" si="5393"/>
        <v>7.0060790273556393</v>
      </c>
      <c r="BK255" s="26">
        <f t="shared" ref="BK255:BL255" si="5394">SUM(BK248:BK254)</f>
        <v>2</v>
      </c>
      <c r="BL255" s="27">
        <f t="shared" si="5394"/>
        <v>0</v>
      </c>
      <c r="BM255" s="27"/>
      <c r="BN255" s="27"/>
      <c r="BO255" s="27">
        <f t="shared" si="5196"/>
        <v>1315</v>
      </c>
      <c r="BP255" s="28">
        <f t="shared" ref="BP255" si="5395">((BO255+BQ255)/7)/BM254</f>
        <v>0.34972012655147239</v>
      </c>
      <c r="BQ255" s="27">
        <f t="shared" si="5198"/>
        <v>122</v>
      </c>
      <c r="BR255" s="28">
        <f t="shared" ref="BR255" si="5396">(BQ255/(BQ255+BO255))</f>
        <v>8.4899095337508695E-2</v>
      </c>
      <c r="BS255" s="27"/>
      <c r="BT255" s="27"/>
      <c r="BU255" s="29">
        <f t="shared" ref="BU255:BV255" si="5397">BU253/BU252*100-100</f>
        <v>18.103948896631834</v>
      </c>
      <c r="BV255" s="72">
        <f t="shared" si="5397"/>
        <v>16.666666666666657</v>
      </c>
      <c r="BW255" s="26">
        <f t="shared" ref="BW255:BX255" si="5398">SUM(BW248:BW254)</f>
        <v>0</v>
      </c>
      <c r="BX255" s="27">
        <f t="shared" si="5398"/>
        <v>0</v>
      </c>
      <c r="BY255" s="27"/>
      <c r="BZ255" s="27"/>
      <c r="CA255" s="27">
        <f t="shared" ref="CA255" si="5399">SUM(CA248:CA254)</f>
        <v>0</v>
      </c>
      <c r="CB255" s="28" t="e">
        <f t="shared" ref="CB255" si="5400">((CA255+CC255)/7)/BY254</f>
        <v>#DIV/0!</v>
      </c>
      <c r="CC255" s="27">
        <f t="shared" ref="CC255" si="5401">SUM(CC248:CC254)</f>
        <v>0</v>
      </c>
      <c r="CD255" s="28" t="e">
        <f t="shared" ref="CD255" si="5402">(CC255/(CC255+CA255))</f>
        <v>#DIV/0!</v>
      </c>
      <c r="CE255" s="27"/>
      <c r="CF255" s="27"/>
      <c r="CG255" s="29" t="e">
        <f t="shared" ref="CG255:CH255" si="5403">CG253/CG252*100-100</f>
        <v>#DIV/0!</v>
      </c>
      <c r="CH255" s="72" t="e">
        <f t="shared" si="5403"/>
        <v>#DIV/0!</v>
      </c>
      <c r="CI255" s="26">
        <f t="shared" ref="CI255:CJ255" si="5404">SUM(CI248:CI254)</f>
        <v>0</v>
      </c>
      <c r="CJ255" s="27">
        <f t="shared" si="5404"/>
        <v>0</v>
      </c>
      <c r="CK255" s="27"/>
      <c r="CL255" s="27"/>
      <c r="CM255" s="27">
        <f t="shared" ref="CM255" si="5405">SUM(CM248:CM254)</f>
        <v>0</v>
      </c>
      <c r="CN255" s="28" t="e">
        <f t="shared" ref="CN255" si="5406">((CM255+CO255)/7)/CK254</f>
        <v>#DIV/0!</v>
      </c>
      <c r="CO255" s="27">
        <f t="shared" ref="CO255" si="5407">SUM(CO248:CO254)</f>
        <v>0</v>
      </c>
      <c r="CP255" s="28" t="e">
        <f t="shared" ref="CP255" si="5408">(CO255/(CO255+CM255))</f>
        <v>#DIV/0!</v>
      </c>
      <c r="CQ255" s="27"/>
      <c r="CR255" s="27"/>
      <c r="CS255" s="29" t="e">
        <f t="shared" ref="CS255:CT255" si="5409">CS253/CS252*100-100</f>
        <v>#DIV/0!</v>
      </c>
      <c r="CT255" s="72" t="e">
        <f t="shared" si="5409"/>
        <v>#DIV/0!</v>
      </c>
      <c r="CU255" s="26">
        <f t="shared" ref="CU255:CV255" si="5410">SUM(CU248:CU254)</f>
        <v>0</v>
      </c>
      <c r="CV255" s="27">
        <f t="shared" si="5410"/>
        <v>0</v>
      </c>
      <c r="CW255" s="27"/>
      <c r="CX255" s="27"/>
      <c r="CY255" s="27">
        <f t="shared" ref="CY255" si="5411">SUM(CY248:CY254)</f>
        <v>0</v>
      </c>
      <c r="CZ255" s="28" t="e">
        <f t="shared" ref="CZ255" si="5412">((CY255+DA255)/7)/CW254</f>
        <v>#DIV/0!</v>
      </c>
      <c r="DA255" s="27">
        <f t="shared" ref="DA255" si="5413">SUM(DA248:DA254)</f>
        <v>0</v>
      </c>
      <c r="DB255" s="28" t="e">
        <f t="shared" ref="DB255" si="5414">(DA255/(DA255+CY255))</f>
        <v>#DIV/0!</v>
      </c>
      <c r="DC255" s="27"/>
      <c r="DD255" s="27"/>
      <c r="DE255" s="29" t="e">
        <f t="shared" ref="DE255:DF255" si="5415">DE253/DE252*100-100</f>
        <v>#DIV/0!</v>
      </c>
      <c r="DF255" s="72" t="e">
        <f t="shared" si="5415"/>
        <v>#DIV/0!</v>
      </c>
      <c r="DG255" s="26">
        <f t="shared" ref="DG255:DH255" si="5416">SUM(DG248:DG254)</f>
        <v>0</v>
      </c>
      <c r="DH255" s="27">
        <f t="shared" si="5416"/>
        <v>0</v>
      </c>
      <c r="DI255" s="27"/>
      <c r="DJ255" s="27"/>
      <c r="DK255" s="27">
        <f t="shared" ref="DK255" si="5417">SUM(DK248:DK254)</f>
        <v>0</v>
      </c>
      <c r="DL255" s="28" t="e">
        <f t="shared" ref="DL255" si="5418">((DK255+DM255)/7)/DI254</f>
        <v>#DIV/0!</v>
      </c>
      <c r="DM255" s="27">
        <f t="shared" ref="DM255" si="5419">SUM(DM248:DM254)</f>
        <v>0</v>
      </c>
      <c r="DN255" s="28" t="e">
        <f t="shared" ref="DN255" si="5420">(DM255/(DM255+DK255))</f>
        <v>#DIV/0!</v>
      </c>
      <c r="DO255" s="27"/>
      <c r="DP255" s="27"/>
      <c r="DQ255" s="29" t="e">
        <f t="shared" ref="DQ255:DR255" si="5421">DQ253/DQ252*100-100</f>
        <v>#DIV/0!</v>
      </c>
      <c r="DR255" s="72" t="e">
        <f t="shared" si="5421"/>
        <v>#DIV/0!</v>
      </c>
      <c r="DS255" s="26">
        <f t="shared" ref="DS255:DT255" si="5422">SUM(DS248:DS254)</f>
        <v>0</v>
      </c>
      <c r="DT255" s="27">
        <f t="shared" si="5422"/>
        <v>0</v>
      </c>
      <c r="DU255" s="27"/>
      <c r="DV255" s="27"/>
      <c r="DW255" s="27">
        <f t="shared" ref="DW255" si="5423">SUM(DW248:DW254)</f>
        <v>0</v>
      </c>
      <c r="DX255" s="28" t="e">
        <f t="shared" ref="DX255" si="5424">((DW255+DY255)/7)/DU254</f>
        <v>#DIV/0!</v>
      </c>
      <c r="DY255" s="27">
        <f t="shared" ref="DY255" si="5425">SUM(DY248:DY254)</f>
        <v>0</v>
      </c>
      <c r="DZ255" s="28" t="e">
        <f t="shared" ref="DZ255" si="5426">(DY255/(DY255+DW255))</f>
        <v>#DIV/0!</v>
      </c>
      <c r="EA255" s="27"/>
      <c r="EB255" s="27"/>
      <c r="EC255" s="29" t="e">
        <f t="shared" ref="EC255:ED255" si="5427">EC253/EC252*100-100</f>
        <v>#DIV/0!</v>
      </c>
      <c r="ED255" s="72" t="e">
        <f t="shared" si="5427"/>
        <v>#DIV/0!</v>
      </c>
      <c r="EE255" s="26">
        <f t="shared" ref="EE255:EF255" si="5428">SUM(EE248:EE254)</f>
        <v>0</v>
      </c>
      <c r="EF255" s="27">
        <f t="shared" si="5428"/>
        <v>0</v>
      </c>
      <c r="EG255" s="27"/>
      <c r="EH255" s="27"/>
      <c r="EI255" s="27">
        <f t="shared" ref="EI255" si="5429">SUM(EI248:EI254)</f>
        <v>0</v>
      </c>
      <c r="EJ255" s="28" t="e">
        <f t="shared" ref="EJ255" si="5430">((EI255+EK255)/7)/EG254</f>
        <v>#DIV/0!</v>
      </c>
      <c r="EK255" s="27">
        <f t="shared" ref="EK255" si="5431">SUM(EK248:EK254)</f>
        <v>0</v>
      </c>
      <c r="EL255" s="28" t="e">
        <f t="shared" ref="EL255" si="5432">(EK255/(EK255+EI255))</f>
        <v>#DIV/0!</v>
      </c>
      <c r="EM255" s="27"/>
      <c r="EN255" s="27"/>
      <c r="EO255" s="29" t="e">
        <f t="shared" ref="EO255:EP255" si="5433">EO253/EO252*100-100</f>
        <v>#DIV/0!</v>
      </c>
      <c r="EP255" s="72" t="e">
        <f t="shared" si="5433"/>
        <v>#DIV/0!</v>
      </c>
      <c r="EQ255" s="26">
        <f t="shared" ref="EQ255:ER255" si="5434">SUM(EQ248:EQ254)</f>
        <v>0</v>
      </c>
      <c r="ER255" s="27">
        <f t="shared" si="5434"/>
        <v>0</v>
      </c>
      <c r="ES255" s="27"/>
      <c r="ET255" s="27"/>
      <c r="EU255" s="27">
        <f t="shared" ref="EU255" si="5435">SUM(EU248:EU254)</f>
        <v>0</v>
      </c>
      <c r="EV255" s="28" t="e">
        <f t="shared" ref="EV255" si="5436">((EU255+EW255)/7)/ES254</f>
        <v>#DIV/0!</v>
      </c>
      <c r="EW255" s="27">
        <f t="shared" ref="EW255" si="5437">SUM(EW248:EW254)</f>
        <v>0</v>
      </c>
      <c r="EX255" s="28" t="e">
        <f t="shared" ref="EX255" si="5438">(EW255/(EW255+EU255))</f>
        <v>#DIV/0!</v>
      </c>
      <c r="EY255" s="27"/>
      <c r="EZ255" s="27"/>
      <c r="FA255" s="29" t="e">
        <f t="shared" ref="FA255:FB255" si="5439">FA253/FA252*100-100</f>
        <v>#DIV/0!</v>
      </c>
      <c r="FB255" s="72" t="e">
        <f t="shared" si="5439"/>
        <v>#DIV/0!</v>
      </c>
      <c r="FC255" s="26">
        <f t="shared" ref="FC255:FD255" si="5440">SUM(FC248:FC254)</f>
        <v>0</v>
      </c>
      <c r="FD255" s="27">
        <f t="shared" si="5440"/>
        <v>0</v>
      </c>
      <c r="FE255" s="27"/>
      <c r="FF255" s="27"/>
      <c r="FG255" s="27">
        <f t="shared" ref="FG255" si="5441">SUM(FG248:FG254)</f>
        <v>0</v>
      </c>
      <c r="FH255" s="28" t="e">
        <f t="shared" ref="FH255" si="5442">((FG255+FI255)/7)/FE254</f>
        <v>#DIV/0!</v>
      </c>
      <c r="FI255" s="27">
        <f t="shared" ref="FI255" si="5443">SUM(FI248:FI254)</f>
        <v>0</v>
      </c>
      <c r="FJ255" s="28" t="e">
        <f t="shared" ref="FJ255" si="5444">(FI255/(FI255+FG255))</f>
        <v>#DIV/0!</v>
      </c>
      <c r="FK255" s="27"/>
      <c r="FL255" s="27"/>
      <c r="FM255" s="29" t="e">
        <f t="shared" ref="FM255:FN255" si="5445">FM253/FM252*100-100</f>
        <v>#DIV/0!</v>
      </c>
      <c r="FN255" s="72" t="e">
        <f t="shared" si="5445"/>
        <v>#DIV/0!</v>
      </c>
      <c r="FO255" s="26">
        <f t="shared" ref="FO255:FP255" si="5446">SUM(FO248:FO254)</f>
        <v>0</v>
      </c>
      <c r="FP255" s="27">
        <f t="shared" si="5446"/>
        <v>0</v>
      </c>
      <c r="FQ255" s="27"/>
      <c r="FR255" s="27"/>
      <c r="FS255" s="27">
        <f t="shared" ref="FS255" si="5447">SUM(FS248:FS254)</f>
        <v>0</v>
      </c>
      <c r="FT255" s="28" t="e">
        <f t="shared" ref="FT255" si="5448">((FS255+FU255)/7)/FQ254</f>
        <v>#DIV/0!</v>
      </c>
      <c r="FU255" s="27">
        <f t="shared" ref="FU255" si="5449">SUM(FU248:FU254)</f>
        <v>0</v>
      </c>
      <c r="FV255" s="28" t="e">
        <f t="shared" ref="FV255" si="5450">(FU255/(FU255+FS255))</f>
        <v>#DIV/0!</v>
      </c>
      <c r="FW255" s="27"/>
      <c r="FX255" s="27"/>
      <c r="FY255" s="29" t="e">
        <f t="shared" ref="FY255:FZ255" si="5451">FY253/FY252*100-100</f>
        <v>#DIV/0!</v>
      </c>
      <c r="FZ255" s="72" t="e">
        <f t="shared" si="5451"/>
        <v>#DIV/0!</v>
      </c>
      <c r="GA255" s="26">
        <f t="shared" ref="GA255:GB255" si="5452">SUM(GA248:GA254)</f>
        <v>0</v>
      </c>
      <c r="GB255" s="27">
        <f t="shared" si="5452"/>
        <v>0</v>
      </c>
      <c r="GC255" s="27"/>
      <c r="GD255" s="27"/>
      <c r="GE255" s="27">
        <f t="shared" ref="GE255" si="5453">SUM(GE248:GE254)</f>
        <v>0</v>
      </c>
      <c r="GF255" s="28" t="e">
        <f t="shared" ref="GF255" si="5454">((GE255+GG255)/7)/GC254</f>
        <v>#DIV/0!</v>
      </c>
      <c r="GG255" s="27">
        <f t="shared" ref="GG255" si="5455">SUM(GG248:GG254)</f>
        <v>0</v>
      </c>
      <c r="GH255" s="28" t="e">
        <f t="shared" ref="GH255" si="5456">(GG255/(GG255+GE255))</f>
        <v>#DIV/0!</v>
      </c>
      <c r="GI255" s="27"/>
      <c r="GJ255" s="27"/>
      <c r="GK255" s="29" t="e">
        <f t="shared" ref="GK255:GL255" si="5457">GK253/GK252*100-100</f>
        <v>#DIV/0!</v>
      </c>
      <c r="GL255" s="72" t="e">
        <f t="shared" si="5457"/>
        <v>#DIV/0!</v>
      </c>
      <c r="GM255" s="26">
        <f t="shared" ref="GM255:GN255" si="5458">SUM(GM248:GM254)</f>
        <v>0</v>
      </c>
      <c r="GN255" s="27">
        <f t="shared" si="5458"/>
        <v>0</v>
      </c>
      <c r="GO255" s="27"/>
      <c r="GP255" s="27"/>
      <c r="GQ255" s="27">
        <f t="shared" ref="GQ255" si="5459">SUM(GQ248:GQ254)</f>
        <v>0</v>
      </c>
      <c r="GR255" s="28" t="e">
        <f t="shared" ref="GR255" si="5460">((GQ255+GS255)/7)/GO254</f>
        <v>#DIV/0!</v>
      </c>
      <c r="GS255" s="27">
        <f t="shared" ref="GS255" si="5461">SUM(GS248:GS254)</f>
        <v>0</v>
      </c>
      <c r="GT255" s="28" t="e">
        <f t="shared" ref="GT255" si="5462">(GS255/(GS255+GQ255))</f>
        <v>#DIV/0!</v>
      </c>
      <c r="GU255" s="27"/>
      <c r="GV255" s="27"/>
      <c r="GW255" s="29" t="e">
        <f t="shared" ref="GW255:GX255" si="5463">GW253/GW252*100-100</f>
        <v>#DIV/0!</v>
      </c>
      <c r="GX255" s="72" t="e">
        <f t="shared" si="5463"/>
        <v>#DIV/0!</v>
      </c>
      <c r="GY255" s="26">
        <f t="shared" ref="GY255:GZ255" si="5464">SUM(GY248:GY254)</f>
        <v>0</v>
      </c>
      <c r="GZ255" s="27">
        <f t="shared" si="5464"/>
        <v>0</v>
      </c>
      <c r="HA255" s="27"/>
      <c r="HB255" s="27"/>
      <c r="HC255" s="27">
        <f t="shared" ref="HC255" si="5465">SUM(HC248:HC254)</f>
        <v>0</v>
      </c>
      <c r="HD255" s="28" t="e">
        <f t="shared" ref="HD255" si="5466">((HC255+HE255)/7)/HA254</f>
        <v>#DIV/0!</v>
      </c>
      <c r="HE255" s="27">
        <f t="shared" ref="HE255" si="5467">SUM(HE248:HE254)</f>
        <v>0</v>
      </c>
      <c r="HF255" s="28" t="e">
        <f t="shared" ref="HF255" si="5468">(HE255/(HE255+HC255))</f>
        <v>#DIV/0!</v>
      </c>
      <c r="HG255" s="27"/>
      <c r="HH255" s="27"/>
      <c r="HI255" s="29" t="e">
        <f t="shared" ref="HI255:HJ255" si="5469">HI253/HI252*100-100</f>
        <v>#DIV/0!</v>
      </c>
      <c r="HJ255" s="72" t="e">
        <f t="shared" si="5469"/>
        <v>#DIV/0!</v>
      </c>
      <c r="HK255" s="26">
        <f t="shared" si="5339"/>
        <v>9</v>
      </c>
      <c r="HL255" s="27">
        <f t="shared" si="5340"/>
        <v>0</v>
      </c>
      <c r="HM255" s="27"/>
      <c r="HN255" s="27"/>
      <c r="HO255" s="27">
        <f t="shared" si="5343"/>
        <v>8415</v>
      </c>
      <c r="HP255" s="203">
        <f t="shared" ref="HP255" si="5470">+((HO255)/HM254)/7</f>
        <v>0.39925036769938799</v>
      </c>
      <c r="HQ255" s="62">
        <f t="shared" si="5345"/>
        <v>725</v>
      </c>
      <c r="HR255" s="52">
        <f t="shared" si="5346"/>
        <v>8.6155674390968509E-2</v>
      </c>
      <c r="HS255" s="53">
        <f t="shared" si="5274"/>
        <v>73.842857142857142</v>
      </c>
      <c r="HT255" s="54">
        <f t="shared" si="5275"/>
        <v>7431</v>
      </c>
      <c r="HU255" s="53">
        <f t="shared" si="5276"/>
        <v>88.315636782871962</v>
      </c>
      <c r="HV255" s="63">
        <f t="shared" ref="HV255:HW255" si="5471">HV253/HV252*100-100</f>
        <v>14.270646953573788</v>
      </c>
      <c r="HW255" s="72">
        <f t="shared" si="5471"/>
        <v>8.1890153389411182</v>
      </c>
    </row>
    <row r="256" spans="1:231" ht="19.5" thickBot="1" x14ac:dyDescent="0.3">
      <c r="A256" s="56"/>
      <c r="B256" s="81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5">
        <f t="shared" ref="HK256:HL256" si="5472">HK255/HM245</f>
        <v>2.980132450331126E-3</v>
      </c>
      <c r="HL256" s="68">
        <f t="shared" si="5472"/>
        <v>0</v>
      </c>
      <c r="HM256" s="45"/>
      <c r="HN256" s="45"/>
      <c r="HO256" s="45"/>
      <c r="HP256" s="207"/>
      <c r="HQ256" s="45"/>
      <c r="HR256" s="45"/>
      <c r="HS256" s="45"/>
      <c r="HT256" s="55"/>
      <c r="HU256" s="45"/>
      <c r="HV256" s="45"/>
      <c r="HW256" s="46"/>
    </row>
    <row r="257" spans="1:231" ht="18.75" x14ac:dyDescent="0.25">
      <c r="A257" s="210">
        <v>53</v>
      </c>
      <c r="B257" s="73">
        <f t="shared" ref="B257" si="5473">B254+1</f>
        <v>44701</v>
      </c>
      <c r="C257" s="33"/>
      <c r="D257" s="34"/>
      <c r="E257" s="34">
        <f t="shared" ref="E257:F257" si="5474">E254-C257</f>
        <v>576</v>
      </c>
      <c r="F257" s="34">
        <f t="shared" si="5474"/>
        <v>44</v>
      </c>
      <c r="G257" s="34">
        <v>241</v>
      </c>
      <c r="H257" s="35">
        <f t="shared" ref="H257:H263" si="5475">((G257+I257)/E257)</f>
        <v>0.4513888888888889</v>
      </c>
      <c r="I257" s="34">
        <v>19</v>
      </c>
      <c r="J257" s="35">
        <f t="shared" ref="J257:J263" si="5476">I257/(G257+I257)</f>
        <v>7.3076923076923081E-2</v>
      </c>
      <c r="K257" s="36"/>
      <c r="L257" s="34"/>
      <c r="M257" s="34"/>
      <c r="N257" s="37"/>
      <c r="O257" s="33">
        <v>2</v>
      </c>
      <c r="P257" s="34"/>
      <c r="Q257" s="34">
        <f t="shared" ref="Q257" si="5477">Q254-O257</f>
        <v>532</v>
      </c>
      <c r="R257" s="34">
        <f t="shared" ref="R257" si="5478">R254-P257</f>
        <v>41</v>
      </c>
      <c r="S257" s="34">
        <v>186</v>
      </c>
      <c r="T257" s="35">
        <f t="shared" ref="T257:T263" si="5479">((S257+U257)/Q257)</f>
        <v>0.37218045112781956</v>
      </c>
      <c r="U257" s="34">
        <v>12</v>
      </c>
      <c r="V257" s="35">
        <f t="shared" ref="V257:V263" si="5480">U257/(S257+U257)</f>
        <v>6.0606060606060608E-2</v>
      </c>
      <c r="W257" s="36"/>
      <c r="X257" s="34"/>
      <c r="Y257" s="34"/>
      <c r="Z257" s="37"/>
      <c r="AA257" s="33"/>
      <c r="AB257" s="34"/>
      <c r="AC257" s="34">
        <f t="shared" ref="AC257" si="5481">AC254-AA257</f>
        <v>545</v>
      </c>
      <c r="AD257" s="34">
        <f t="shared" ref="AD257" si="5482">AD254-AB257</f>
        <v>43</v>
      </c>
      <c r="AE257" s="34">
        <v>177</v>
      </c>
      <c r="AF257" s="35">
        <f t="shared" ref="AF257:AF263" si="5483">((AE257+AG257)/AC257)</f>
        <v>0.3522935779816514</v>
      </c>
      <c r="AG257" s="34">
        <v>15</v>
      </c>
      <c r="AH257" s="35">
        <f t="shared" ref="AH257:AH263" si="5484">AG257/(AE257+AG257)</f>
        <v>7.8125E-2</v>
      </c>
      <c r="AI257" s="36"/>
      <c r="AJ257" s="34"/>
      <c r="AK257" s="34"/>
      <c r="AL257" s="37"/>
      <c r="AM257" s="33"/>
      <c r="AN257" s="34"/>
      <c r="AO257" s="34">
        <f t="shared" ref="AO257" si="5485">AO254-AM257</f>
        <v>165</v>
      </c>
      <c r="AP257" s="34">
        <f t="shared" ref="AP257" si="5486">AP254-AN257</f>
        <v>13</v>
      </c>
      <c r="AQ257" s="34">
        <v>76</v>
      </c>
      <c r="AR257" s="35">
        <f t="shared" ref="AR257:AR263" si="5487">((AQ257+AS257)/AO257)</f>
        <v>0.49090909090909091</v>
      </c>
      <c r="AS257" s="34">
        <v>5</v>
      </c>
      <c r="AT257" s="35">
        <f t="shared" ref="AT257:AT263" si="5488">AS257/(AQ257+AS257)</f>
        <v>6.1728395061728392E-2</v>
      </c>
      <c r="AU257" s="36"/>
      <c r="AV257" s="34"/>
      <c r="AW257" s="34"/>
      <c r="AX257" s="37"/>
      <c r="AY257" s="33">
        <v>1</v>
      </c>
      <c r="AZ257" s="34"/>
      <c r="BA257" s="34">
        <f t="shared" ref="BA257" si="5489">BA254-AY257</f>
        <v>603</v>
      </c>
      <c r="BB257" s="34">
        <f t="shared" ref="BB257" si="5490">BB254-AZ257</f>
        <v>46</v>
      </c>
      <c r="BC257" s="34">
        <v>204</v>
      </c>
      <c r="BD257" s="35">
        <f t="shared" ref="BD257:BD263" si="5491">((BC257+BE257)/BA257)</f>
        <v>0.37313432835820898</v>
      </c>
      <c r="BE257" s="34">
        <v>21</v>
      </c>
      <c r="BF257" s="35">
        <f t="shared" ref="BF257:BF263" si="5492">BE257/(BC257+BE257)</f>
        <v>9.3333333333333338E-2</v>
      </c>
      <c r="BG257" s="36"/>
      <c r="BH257" s="34"/>
      <c r="BI257" s="34"/>
      <c r="BJ257" s="37"/>
      <c r="BK257" s="33"/>
      <c r="BL257" s="34"/>
      <c r="BM257" s="34">
        <f t="shared" ref="BM257" si="5493">BM254-BK257</f>
        <v>587</v>
      </c>
      <c r="BN257" s="34">
        <f t="shared" ref="BN257" si="5494">BN254-BL257</f>
        <v>46</v>
      </c>
      <c r="BO257" s="34">
        <v>163</v>
      </c>
      <c r="BP257" s="35">
        <f t="shared" ref="BP257:BP263" si="5495">((BO257+BQ257)/BM257)</f>
        <v>0.30153321976149916</v>
      </c>
      <c r="BQ257" s="34">
        <v>14</v>
      </c>
      <c r="BR257" s="35">
        <f t="shared" ref="BR257:BR263" si="5496">BQ257/(BO257+BQ257)</f>
        <v>7.909604519774012E-2</v>
      </c>
      <c r="BS257" s="36"/>
      <c r="BT257" s="34"/>
      <c r="BU257" s="34"/>
      <c r="BV257" s="37"/>
      <c r="BW257" s="33"/>
      <c r="BX257" s="34"/>
      <c r="BY257" s="34">
        <f t="shared" ref="BY257:BZ257" si="5497">BY254-BW257</f>
        <v>0</v>
      </c>
      <c r="BZ257" s="34">
        <f t="shared" si="5497"/>
        <v>0</v>
      </c>
      <c r="CA257" s="34"/>
      <c r="CB257" s="35" t="e">
        <f t="shared" ref="CB257:CB263" si="5498">((CA257+CC257)/BY257)</f>
        <v>#DIV/0!</v>
      </c>
      <c r="CC257" s="34"/>
      <c r="CD257" s="35" t="e">
        <f t="shared" ref="CD257:CD263" si="5499">CC257/(CA257+CC257)</f>
        <v>#DIV/0!</v>
      </c>
      <c r="CE257" s="36"/>
      <c r="CF257" s="34"/>
      <c r="CG257" s="34"/>
      <c r="CH257" s="37"/>
      <c r="CI257" s="33"/>
      <c r="CJ257" s="34"/>
      <c r="CK257" s="34">
        <f t="shared" ref="CK257:CL257" si="5500">CK254-CI257</f>
        <v>0</v>
      </c>
      <c r="CL257" s="34">
        <f t="shared" si="5500"/>
        <v>0</v>
      </c>
      <c r="CM257" s="34"/>
      <c r="CN257" s="35" t="e">
        <f t="shared" ref="CN257:CN263" si="5501">((CM257+CO257)/CK257)</f>
        <v>#DIV/0!</v>
      </c>
      <c r="CO257" s="34"/>
      <c r="CP257" s="35" t="e">
        <f t="shared" ref="CP257:CP263" si="5502">CO257/(CM257+CO257)</f>
        <v>#DIV/0!</v>
      </c>
      <c r="CQ257" s="36"/>
      <c r="CR257" s="34"/>
      <c r="CS257" s="34"/>
      <c r="CT257" s="37"/>
      <c r="CU257" s="33"/>
      <c r="CV257" s="34"/>
      <c r="CW257" s="34">
        <f t="shared" ref="CW257:CX257" si="5503">CW254-CU257</f>
        <v>0</v>
      </c>
      <c r="CX257" s="34">
        <f t="shared" si="5503"/>
        <v>0</v>
      </c>
      <c r="CY257" s="34"/>
      <c r="CZ257" s="35" t="e">
        <f t="shared" ref="CZ257:CZ263" si="5504">((CY257+DA257)/CW257)</f>
        <v>#DIV/0!</v>
      </c>
      <c r="DA257" s="34"/>
      <c r="DB257" s="35" t="e">
        <f t="shared" ref="DB257:DB263" si="5505">DA257/(CY257+DA257)</f>
        <v>#DIV/0!</v>
      </c>
      <c r="DC257" s="36"/>
      <c r="DD257" s="34"/>
      <c r="DE257" s="34"/>
      <c r="DF257" s="37"/>
      <c r="DG257" s="33"/>
      <c r="DH257" s="34"/>
      <c r="DI257" s="34">
        <f t="shared" ref="DI257:DJ257" si="5506">DI254-DG257</f>
        <v>0</v>
      </c>
      <c r="DJ257" s="34">
        <f t="shared" si="5506"/>
        <v>0</v>
      </c>
      <c r="DK257" s="34"/>
      <c r="DL257" s="35" t="e">
        <f t="shared" ref="DL257:DL263" si="5507">((DK257+DM257)/DI257)</f>
        <v>#DIV/0!</v>
      </c>
      <c r="DM257" s="34"/>
      <c r="DN257" s="35" t="e">
        <f t="shared" ref="DN257:DN263" si="5508">DM257/(DK257+DM257)</f>
        <v>#DIV/0!</v>
      </c>
      <c r="DO257" s="36"/>
      <c r="DP257" s="34"/>
      <c r="DQ257" s="34"/>
      <c r="DR257" s="37"/>
      <c r="DS257" s="33"/>
      <c r="DT257" s="34"/>
      <c r="DU257" s="34">
        <f t="shared" ref="DU257:DV257" si="5509">DU254-DS257</f>
        <v>0</v>
      </c>
      <c r="DV257" s="34">
        <f t="shared" si="5509"/>
        <v>0</v>
      </c>
      <c r="DW257" s="34"/>
      <c r="DX257" s="35" t="e">
        <f t="shared" ref="DX257:DX263" si="5510">((DW257+DY257)/DU257)</f>
        <v>#DIV/0!</v>
      </c>
      <c r="DY257" s="34"/>
      <c r="DZ257" s="35" t="e">
        <f t="shared" ref="DZ257:DZ263" si="5511">DY257/(DW257+DY257)</f>
        <v>#DIV/0!</v>
      </c>
      <c r="EA257" s="36"/>
      <c r="EB257" s="34"/>
      <c r="EC257" s="34"/>
      <c r="ED257" s="37"/>
      <c r="EE257" s="33"/>
      <c r="EF257" s="34"/>
      <c r="EG257" s="34">
        <f t="shared" ref="EG257:EH257" si="5512">EG254-EE257</f>
        <v>0</v>
      </c>
      <c r="EH257" s="34">
        <f t="shared" si="5512"/>
        <v>0</v>
      </c>
      <c r="EI257" s="34"/>
      <c r="EJ257" s="35" t="e">
        <f t="shared" ref="EJ257:EJ263" si="5513">((EI257+EK257)/EG257)</f>
        <v>#DIV/0!</v>
      </c>
      <c r="EK257" s="34"/>
      <c r="EL257" s="35" t="e">
        <f t="shared" ref="EL257:EL263" si="5514">EK257/(EI257+EK257)</f>
        <v>#DIV/0!</v>
      </c>
      <c r="EM257" s="36"/>
      <c r="EN257" s="34"/>
      <c r="EO257" s="34"/>
      <c r="EP257" s="37"/>
      <c r="EQ257" s="33"/>
      <c r="ER257" s="34"/>
      <c r="ES257" s="34">
        <f t="shared" ref="ES257:ET257" si="5515">ES254-EQ257</f>
        <v>0</v>
      </c>
      <c r="ET257" s="34">
        <f t="shared" si="5515"/>
        <v>0</v>
      </c>
      <c r="EU257" s="34"/>
      <c r="EV257" s="35" t="e">
        <f t="shared" ref="EV257:EV263" si="5516">((EU257+EW257)/ES257)</f>
        <v>#DIV/0!</v>
      </c>
      <c r="EW257" s="34"/>
      <c r="EX257" s="35" t="e">
        <f t="shared" ref="EX257:EX263" si="5517">EW257/(EU257+EW257)</f>
        <v>#DIV/0!</v>
      </c>
      <c r="EY257" s="36"/>
      <c r="EZ257" s="34"/>
      <c r="FA257" s="34"/>
      <c r="FB257" s="37"/>
      <c r="FC257" s="33"/>
      <c r="FD257" s="34"/>
      <c r="FE257" s="34">
        <f t="shared" ref="FE257:FF257" si="5518">FE254-FC257</f>
        <v>0</v>
      </c>
      <c r="FF257" s="34">
        <f t="shared" si="5518"/>
        <v>0</v>
      </c>
      <c r="FG257" s="34"/>
      <c r="FH257" s="35" t="e">
        <f t="shared" ref="FH257:FH263" si="5519">((FG257+FI257)/FE257)</f>
        <v>#DIV/0!</v>
      </c>
      <c r="FI257" s="34"/>
      <c r="FJ257" s="35" t="e">
        <f t="shared" ref="FJ257:FJ263" si="5520">FI257/(FG257+FI257)</f>
        <v>#DIV/0!</v>
      </c>
      <c r="FK257" s="36"/>
      <c r="FL257" s="34"/>
      <c r="FM257" s="34"/>
      <c r="FN257" s="37"/>
      <c r="FO257" s="33"/>
      <c r="FP257" s="34"/>
      <c r="FQ257" s="34">
        <f t="shared" ref="FQ257:FR257" si="5521">FQ254-FO257</f>
        <v>0</v>
      </c>
      <c r="FR257" s="34">
        <f t="shared" si="5521"/>
        <v>0</v>
      </c>
      <c r="FS257" s="34"/>
      <c r="FT257" s="35" t="e">
        <f t="shared" ref="FT257:FT263" si="5522">((FS257+FU257)/FQ257)</f>
        <v>#DIV/0!</v>
      </c>
      <c r="FU257" s="34"/>
      <c r="FV257" s="35" t="e">
        <f t="shared" ref="FV257:FV263" si="5523">FU257/(FS257+FU257)</f>
        <v>#DIV/0!</v>
      </c>
      <c r="FW257" s="36"/>
      <c r="FX257" s="34"/>
      <c r="FY257" s="34"/>
      <c r="FZ257" s="37"/>
      <c r="GA257" s="33"/>
      <c r="GB257" s="34"/>
      <c r="GC257" s="34">
        <f t="shared" ref="GC257:GD257" si="5524">GC254-GA257</f>
        <v>0</v>
      </c>
      <c r="GD257" s="34">
        <f t="shared" si="5524"/>
        <v>0</v>
      </c>
      <c r="GE257" s="34"/>
      <c r="GF257" s="35" t="e">
        <f t="shared" ref="GF257:GF263" si="5525">((GE257+GG257)/GC257)</f>
        <v>#DIV/0!</v>
      </c>
      <c r="GG257" s="34"/>
      <c r="GH257" s="35" t="e">
        <f t="shared" ref="GH257:GH263" si="5526">GG257/(GE257+GG257)</f>
        <v>#DIV/0!</v>
      </c>
      <c r="GI257" s="36"/>
      <c r="GJ257" s="34"/>
      <c r="GK257" s="34"/>
      <c r="GL257" s="37"/>
      <c r="GM257" s="33"/>
      <c r="GN257" s="34"/>
      <c r="GO257" s="34">
        <f t="shared" ref="GO257:GP257" si="5527">GO254-GM257</f>
        <v>0</v>
      </c>
      <c r="GP257" s="34">
        <f t="shared" si="5527"/>
        <v>0</v>
      </c>
      <c r="GQ257" s="34"/>
      <c r="GR257" s="35" t="e">
        <f t="shared" ref="GR257:GR263" si="5528">((GQ257+GS257)/GO257)</f>
        <v>#DIV/0!</v>
      </c>
      <c r="GS257" s="34"/>
      <c r="GT257" s="35" t="e">
        <f t="shared" ref="GT257:GT263" si="5529">GS257/(GQ257+GS257)</f>
        <v>#DIV/0!</v>
      </c>
      <c r="GU257" s="36"/>
      <c r="GV257" s="34"/>
      <c r="GW257" s="34"/>
      <c r="GX257" s="37"/>
      <c r="GY257" s="33"/>
      <c r="GZ257" s="34"/>
      <c r="HA257" s="34">
        <f t="shared" ref="HA257:HB257" si="5530">HA254-GY257</f>
        <v>0</v>
      </c>
      <c r="HB257" s="34">
        <f t="shared" si="5530"/>
        <v>0</v>
      </c>
      <c r="HC257" s="34"/>
      <c r="HD257" s="35" t="e">
        <f t="shared" ref="HD257:HD263" si="5531">((HC257+HE257)/HA257)</f>
        <v>#DIV/0!</v>
      </c>
      <c r="HE257" s="34"/>
      <c r="HF257" s="35" t="e">
        <f t="shared" ref="HF257:HF263" si="5532">HE257/(HC257+HE257)</f>
        <v>#DIV/0!</v>
      </c>
      <c r="HG257" s="36"/>
      <c r="HH257" s="34"/>
      <c r="HI257" s="34"/>
      <c r="HJ257" s="37"/>
      <c r="HK257" s="33">
        <f t="shared" ref="HK257:HK264" si="5533">+C257+O257+AA257+AM257+AY257+BK257+BW257+CI257+CU257+DG257+DS257+EE257+EQ257+FC257+FO257+GA257+GM257+GY257</f>
        <v>3</v>
      </c>
      <c r="HL257" s="34">
        <f t="shared" ref="HL257:HL264" si="5534">+D257+P257+AB257+AN257+AZ257+BL257+BX257+CJ257+CV257+DH257+DT257+EF257+ER257+FD257+FP257+GB257+GN257+GZ257</f>
        <v>0</v>
      </c>
      <c r="HM257" s="34">
        <f t="shared" ref="HM257:HM263" si="5535">+E257+Q257+AC257+AO257+BA257+BM257+BY257+CK257+CW257+DI257+DU257+EG257+ES257+FE257+FQ257+GC257+GO257+HA257</f>
        <v>3008</v>
      </c>
      <c r="HN257" s="34">
        <f t="shared" ref="HN257:HN263" si="5536">+F257+R257+AD257+AP257+BB257+BN257+BZ257+CL257+CX257+DJ257+DV257+EH257+ET257+FF257+FR257+GD257+GP257+HB257</f>
        <v>233</v>
      </c>
      <c r="HO257" s="34">
        <f t="shared" ref="HO257:HO264" si="5537">+G257+S257+AE257+AQ257+BC257+BO257+CA257+CM257+CY257+DK257+DW257+EI257+EU257+FG257+FS257+GE257+GQ257+HC257+I257+U257+AG257+AS257+BE257+BQ257+CC257+CO257+DA257+DM257+DY257+EK257+EW257+FI257+FU257+GG257+GS257+HE257</f>
        <v>1133</v>
      </c>
      <c r="HP257" s="201">
        <f t="shared" ref="HP257:HP263" si="5538">+(HO257)/HM257</f>
        <v>0.37666223404255317</v>
      </c>
      <c r="HQ257" s="48">
        <f t="shared" ref="HQ257:HQ264" si="5539">+I257+U257+AG257+AS257+BE257+BQ257+CC257+CO257+DA257+DM257+DY257+EK257+EW257+FI257+FU257+GG257+GS257+HE257</f>
        <v>86</v>
      </c>
      <c r="HR257" s="35">
        <f t="shared" ref="HR257:HR264" si="5540">+(HQ257/(HO257))</f>
        <v>7.590467784642542E-2</v>
      </c>
      <c r="HS257" s="49">
        <v>74.2</v>
      </c>
      <c r="HT257" s="50">
        <v>1014</v>
      </c>
      <c r="HU257" s="49">
        <f t="shared" ref="HU257:HU263" si="5541">+HT257/HO257*100</f>
        <v>89.496910856134164</v>
      </c>
      <c r="HV257" s="48"/>
      <c r="HW257" s="37"/>
    </row>
    <row r="258" spans="1:231" ht="18.75" x14ac:dyDescent="0.25">
      <c r="A258" s="211"/>
      <c r="B258" s="41">
        <f t="shared" si="4582"/>
        <v>44702</v>
      </c>
      <c r="C258" s="10"/>
      <c r="D258" s="11"/>
      <c r="E258" s="74">
        <f t="shared" ref="E258:E263" si="5542">E257-C258</f>
        <v>576</v>
      </c>
      <c r="F258" s="74">
        <f t="shared" ref="F258:F263" si="5543">F257-D258</f>
        <v>44</v>
      </c>
      <c r="G258" s="11">
        <v>230</v>
      </c>
      <c r="H258" s="12">
        <f t="shared" si="5475"/>
        <v>0.4392361111111111</v>
      </c>
      <c r="I258" s="11">
        <v>23</v>
      </c>
      <c r="J258" s="12">
        <f t="shared" si="5476"/>
        <v>9.0909090909090912E-2</v>
      </c>
      <c r="K258" s="13"/>
      <c r="L258" s="11"/>
      <c r="M258" s="11"/>
      <c r="N258" s="14"/>
      <c r="O258" s="10"/>
      <c r="P258" s="11"/>
      <c r="Q258" s="74">
        <f t="shared" ref="Q258:Q263" si="5544">Q257-O258</f>
        <v>532</v>
      </c>
      <c r="R258" s="74">
        <f t="shared" ref="R258:R263" si="5545">R257-P258</f>
        <v>41</v>
      </c>
      <c r="S258" s="11">
        <v>183</v>
      </c>
      <c r="T258" s="12">
        <f t="shared" si="5479"/>
        <v>0.37030075187969924</v>
      </c>
      <c r="U258" s="11">
        <v>14</v>
      </c>
      <c r="V258" s="12">
        <f t="shared" si="5480"/>
        <v>7.1065989847715741E-2</v>
      </c>
      <c r="W258" s="13"/>
      <c r="X258" s="11"/>
      <c r="Y258" s="11"/>
      <c r="Z258" s="14"/>
      <c r="AA258" s="10"/>
      <c r="AB258" s="11"/>
      <c r="AC258" s="74">
        <f t="shared" ref="AC258:AC263" si="5546">AC257-AA258</f>
        <v>545</v>
      </c>
      <c r="AD258" s="74">
        <f t="shared" ref="AD258:AD263" si="5547">AD257-AB258</f>
        <v>43</v>
      </c>
      <c r="AE258" s="11">
        <v>161</v>
      </c>
      <c r="AF258" s="12">
        <f t="shared" si="5483"/>
        <v>0.33577981651376149</v>
      </c>
      <c r="AG258" s="11">
        <v>22</v>
      </c>
      <c r="AH258" s="12">
        <f t="shared" si="5484"/>
        <v>0.12021857923497267</v>
      </c>
      <c r="AI258" s="13"/>
      <c r="AJ258" s="11"/>
      <c r="AK258" s="11"/>
      <c r="AL258" s="14"/>
      <c r="AM258" s="10">
        <v>1</v>
      </c>
      <c r="AN258" s="11"/>
      <c r="AO258" s="74">
        <f t="shared" ref="AO258:AO263" si="5548">AO257-AM258</f>
        <v>164</v>
      </c>
      <c r="AP258" s="74">
        <f t="shared" ref="AP258:AP263" si="5549">AP257-AN258</f>
        <v>13</v>
      </c>
      <c r="AQ258" s="11">
        <v>63</v>
      </c>
      <c r="AR258" s="12">
        <f t="shared" si="5487"/>
        <v>0.40853658536585363</v>
      </c>
      <c r="AS258" s="11">
        <v>4</v>
      </c>
      <c r="AT258" s="12">
        <f t="shared" si="5488"/>
        <v>5.9701492537313432E-2</v>
      </c>
      <c r="AU258" s="13"/>
      <c r="AV258" s="11"/>
      <c r="AW258" s="11"/>
      <c r="AX258" s="14"/>
      <c r="AY258" s="10"/>
      <c r="AZ258" s="11"/>
      <c r="BA258" s="74">
        <f t="shared" ref="BA258:BA263" si="5550">BA257-AY258</f>
        <v>603</v>
      </c>
      <c r="BB258" s="74">
        <f t="shared" ref="BB258:BB263" si="5551">BB257-AZ258</f>
        <v>46</v>
      </c>
      <c r="BC258" s="11">
        <v>202</v>
      </c>
      <c r="BD258" s="12">
        <f t="shared" si="5491"/>
        <v>0.38142620232172469</v>
      </c>
      <c r="BE258" s="11">
        <v>28</v>
      </c>
      <c r="BF258" s="12">
        <f t="shared" si="5492"/>
        <v>0.12173913043478261</v>
      </c>
      <c r="BG258" s="13"/>
      <c r="BH258" s="11"/>
      <c r="BI258" s="11"/>
      <c r="BJ258" s="14"/>
      <c r="BK258" s="10"/>
      <c r="BL258" s="11"/>
      <c r="BM258" s="74">
        <f t="shared" ref="BM258:BM263" si="5552">BM257-BK258</f>
        <v>587</v>
      </c>
      <c r="BN258" s="74">
        <f t="shared" ref="BN258:BN263" si="5553">BN257-BL258</f>
        <v>46</v>
      </c>
      <c r="BO258" s="11">
        <v>149</v>
      </c>
      <c r="BP258" s="12">
        <f t="shared" si="5495"/>
        <v>0.28449744463373083</v>
      </c>
      <c r="BQ258" s="11">
        <v>18</v>
      </c>
      <c r="BR258" s="12">
        <f t="shared" si="5496"/>
        <v>0.10778443113772455</v>
      </c>
      <c r="BS258" s="13"/>
      <c r="BT258" s="11"/>
      <c r="BU258" s="11"/>
      <c r="BV258" s="14"/>
      <c r="BW258" s="10"/>
      <c r="BX258" s="11"/>
      <c r="BY258" s="74">
        <f t="shared" ref="BY258:BZ263" si="5554">BY257-BW258</f>
        <v>0</v>
      </c>
      <c r="BZ258" s="74">
        <f t="shared" si="5554"/>
        <v>0</v>
      </c>
      <c r="CA258" s="11"/>
      <c r="CB258" s="12" t="e">
        <f t="shared" si="5498"/>
        <v>#DIV/0!</v>
      </c>
      <c r="CC258" s="11"/>
      <c r="CD258" s="12" t="e">
        <f t="shared" si="5499"/>
        <v>#DIV/0!</v>
      </c>
      <c r="CE258" s="13"/>
      <c r="CF258" s="11"/>
      <c r="CG258" s="11"/>
      <c r="CH258" s="14"/>
      <c r="CI258" s="10"/>
      <c r="CJ258" s="11"/>
      <c r="CK258" s="74">
        <f t="shared" ref="CK258:CL263" si="5555">CK257-CI258</f>
        <v>0</v>
      </c>
      <c r="CL258" s="74">
        <f t="shared" si="5555"/>
        <v>0</v>
      </c>
      <c r="CM258" s="11"/>
      <c r="CN258" s="12" t="e">
        <f t="shared" si="5501"/>
        <v>#DIV/0!</v>
      </c>
      <c r="CO258" s="11"/>
      <c r="CP258" s="12" t="e">
        <f t="shared" si="5502"/>
        <v>#DIV/0!</v>
      </c>
      <c r="CQ258" s="13"/>
      <c r="CR258" s="11"/>
      <c r="CS258" s="11"/>
      <c r="CT258" s="14"/>
      <c r="CU258" s="10"/>
      <c r="CV258" s="11"/>
      <c r="CW258" s="74">
        <f t="shared" ref="CW258:CX263" si="5556">CW257-CU258</f>
        <v>0</v>
      </c>
      <c r="CX258" s="74">
        <f t="shared" si="5556"/>
        <v>0</v>
      </c>
      <c r="CY258" s="11"/>
      <c r="CZ258" s="12" t="e">
        <f t="shared" si="5504"/>
        <v>#DIV/0!</v>
      </c>
      <c r="DA258" s="11"/>
      <c r="DB258" s="12" t="e">
        <f t="shared" si="5505"/>
        <v>#DIV/0!</v>
      </c>
      <c r="DC258" s="13"/>
      <c r="DD258" s="11"/>
      <c r="DE258" s="11"/>
      <c r="DF258" s="14"/>
      <c r="DG258" s="10"/>
      <c r="DH258" s="11"/>
      <c r="DI258" s="74">
        <f t="shared" ref="DI258:DJ263" si="5557">DI257-DG258</f>
        <v>0</v>
      </c>
      <c r="DJ258" s="74">
        <f t="shared" si="5557"/>
        <v>0</v>
      </c>
      <c r="DK258" s="11"/>
      <c r="DL258" s="12" t="e">
        <f t="shared" si="5507"/>
        <v>#DIV/0!</v>
      </c>
      <c r="DM258" s="11"/>
      <c r="DN258" s="12" t="e">
        <f t="shared" si="5508"/>
        <v>#DIV/0!</v>
      </c>
      <c r="DO258" s="13"/>
      <c r="DP258" s="11"/>
      <c r="DQ258" s="11"/>
      <c r="DR258" s="14"/>
      <c r="DS258" s="10"/>
      <c r="DT258" s="11"/>
      <c r="DU258" s="74">
        <f t="shared" ref="DU258:DV263" si="5558">DU257-DS258</f>
        <v>0</v>
      </c>
      <c r="DV258" s="74">
        <f t="shared" si="5558"/>
        <v>0</v>
      </c>
      <c r="DW258" s="11"/>
      <c r="DX258" s="12" t="e">
        <f t="shared" si="5510"/>
        <v>#DIV/0!</v>
      </c>
      <c r="DY258" s="11"/>
      <c r="DZ258" s="12" t="e">
        <f t="shared" si="5511"/>
        <v>#DIV/0!</v>
      </c>
      <c r="EA258" s="13"/>
      <c r="EB258" s="11"/>
      <c r="EC258" s="11"/>
      <c r="ED258" s="14"/>
      <c r="EE258" s="10"/>
      <c r="EF258" s="11"/>
      <c r="EG258" s="74">
        <f t="shared" ref="EG258:EH263" si="5559">EG257-EE258</f>
        <v>0</v>
      </c>
      <c r="EH258" s="74">
        <f t="shared" si="5559"/>
        <v>0</v>
      </c>
      <c r="EI258" s="11"/>
      <c r="EJ258" s="12" t="e">
        <f t="shared" si="5513"/>
        <v>#DIV/0!</v>
      </c>
      <c r="EK258" s="11"/>
      <c r="EL258" s="12" t="e">
        <f t="shared" si="5514"/>
        <v>#DIV/0!</v>
      </c>
      <c r="EM258" s="13"/>
      <c r="EN258" s="11"/>
      <c r="EO258" s="11"/>
      <c r="EP258" s="14"/>
      <c r="EQ258" s="10"/>
      <c r="ER258" s="11"/>
      <c r="ES258" s="74">
        <f t="shared" ref="ES258:ET263" si="5560">ES257-EQ258</f>
        <v>0</v>
      </c>
      <c r="ET258" s="74">
        <f t="shared" si="5560"/>
        <v>0</v>
      </c>
      <c r="EU258" s="11"/>
      <c r="EV258" s="12" t="e">
        <f t="shared" si="5516"/>
        <v>#DIV/0!</v>
      </c>
      <c r="EW258" s="11"/>
      <c r="EX258" s="12" t="e">
        <f t="shared" si="5517"/>
        <v>#DIV/0!</v>
      </c>
      <c r="EY258" s="13"/>
      <c r="EZ258" s="11"/>
      <c r="FA258" s="11"/>
      <c r="FB258" s="14"/>
      <c r="FC258" s="10"/>
      <c r="FD258" s="11"/>
      <c r="FE258" s="74">
        <f t="shared" ref="FE258:FF263" si="5561">FE257-FC258</f>
        <v>0</v>
      </c>
      <c r="FF258" s="74">
        <f t="shared" si="5561"/>
        <v>0</v>
      </c>
      <c r="FG258" s="11"/>
      <c r="FH258" s="12" t="e">
        <f t="shared" si="5519"/>
        <v>#DIV/0!</v>
      </c>
      <c r="FI258" s="11"/>
      <c r="FJ258" s="12" t="e">
        <f t="shared" si="5520"/>
        <v>#DIV/0!</v>
      </c>
      <c r="FK258" s="13"/>
      <c r="FL258" s="11"/>
      <c r="FM258" s="11"/>
      <c r="FN258" s="14"/>
      <c r="FO258" s="10"/>
      <c r="FP258" s="11"/>
      <c r="FQ258" s="74">
        <f t="shared" ref="FQ258:FR263" si="5562">FQ257-FO258</f>
        <v>0</v>
      </c>
      <c r="FR258" s="74">
        <f t="shared" si="5562"/>
        <v>0</v>
      </c>
      <c r="FS258" s="11"/>
      <c r="FT258" s="12" t="e">
        <f t="shared" si="5522"/>
        <v>#DIV/0!</v>
      </c>
      <c r="FU258" s="11"/>
      <c r="FV258" s="12" t="e">
        <f t="shared" si="5523"/>
        <v>#DIV/0!</v>
      </c>
      <c r="FW258" s="13"/>
      <c r="FX258" s="11"/>
      <c r="FY258" s="11"/>
      <c r="FZ258" s="14"/>
      <c r="GA258" s="10"/>
      <c r="GB258" s="11"/>
      <c r="GC258" s="74">
        <f t="shared" ref="GC258:GD263" si="5563">GC257-GA258</f>
        <v>0</v>
      </c>
      <c r="GD258" s="74">
        <f t="shared" si="5563"/>
        <v>0</v>
      </c>
      <c r="GE258" s="11"/>
      <c r="GF258" s="12" t="e">
        <f t="shared" si="5525"/>
        <v>#DIV/0!</v>
      </c>
      <c r="GG258" s="11"/>
      <c r="GH258" s="12" t="e">
        <f t="shared" si="5526"/>
        <v>#DIV/0!</v>
      </c>
      <c r="GI258" s="13"/>
      <c r="GJ258" s="11"/>
      <c r="GK258" s="11"/>
      <c r="GL258" s="14"/>
      <c r="GM258" s="10"/>
      <c r="GN258" s="11"/>
      <c r="GO258" s="74">
        <f t="shared" ref="GO258:GP263" si="5564">GO257-GM258</f>
        <v>0</v>
      </c>
      <c r="GP258" s="74">
        <f t="shared" si="5564"/>
        <v>0</v>
      </c>
      <c r="GQ258" s="11"/>
      <c r="GR258" s="12" t="e">
        <f t="shared" si="5528"/>
        <v>#DIV/0!</v>
      </c>
      <c r="GS258" s="11"/>
      <c r="GT258" s="12" t="e">
        <f t="shared" si="5529"/>
        <v>#DIV/0!</v>
      </c>
      <c r="GU258" s="13"/>
      <c r="GV258" s="11"/>
      <c r="GW258" s="11"/>
      <c r="GX258" s="14"/>
      <c r="GY258" s="10"/>
      <c r="GZ258" s="11"/>
      <c r="HA258" s="74">
        <f t="shared" ref="HA258:HB263" si="5565">HA257-GY258</f>
        <v>0</v>
      </c>
      <c r="HB258" s="74">
        <f t="shared" si="5565"/>
        <v>0</v>
      </c>
      <c r="HC258" s="11"/>
      <c r="HD258" s="12" t="e">
        <f t="shared" si="5531"/>
        <v>#DIV/0!</v>
      </c>
      <c r="HE258" s="11"/>
      <c r="HF258" s="12" t="e">
        <f t="shared" si="5532"/>
        <v>#DIV/0!</v>
      </c>
      <c r="HG258" s="13"/>
      <c r="HH258" s="11"/>
      <c r="HI258" s="11"/>
      <c r="HJ258" s="14"/>
      <c r="HK258" s="10">
        <f t="shared" si="5533"/>
        <v>1</v>
      </c>
      <c r="HL258" s="11">
        <f t="shared" si="5534"/>
        <v>0</v>
      </c>
      <c r="HM258" s="11">
        <f t="shared" si="5535"/>
        <v>3007</v>
      </c>
      <c r="HN258" s="11">
        <f t="shared" si="5536"/>
        <v>233</v>
      </c>
      <c r="HO258" s="11">
        <f t="shared" si="5537"/>
        <v>1097</v>
      </c>
      <c r="HP258" s="202">
        <f t="shared" si="5538"/>
        <v>0.36481543066178918</v>
      </c>
      <c r="HQ258" s="15">
        <f t="shared" si="5539"/>
        <v>109</v>
      </c>
      <c r="HR258" s="12">
        <f t="shared" si="5540"/>
        <v>9.9361896080218781E-2</v>
      </c>
      <c r="HS258" s="16">
        <v>73.7</v>
      </c>
      <c r="HT258" s="17">
        <v>950</v>
      </c>
      <c r="HU258" s="16">
        <f t="shared" si="5541"/>
        <v>86.599817684594342</v>
      </c>
      <c r="HV258" s="15"/>
      <c r="HW258" s="14"/>
    </row>
    <row r="259" spans="1:231" ht="18.75" x14ac:dyDescent="0.25">
      <c r="A259" s="211"/>
      <c r="B259" s="41">
        <f t="shared" si="4582"/>
        <v>44703</v>
      </c>
      <c r="C259" s="10"/>
      <c r="D259" s="11"/>
      <c r="E259" s="74">
        <f t="shared" si="5542"/>
        <v>576</v>
      </c>
      <c r="F259" s="74">
        <f t="shared" si="5543"/>
        <v>44</v>
      </c>
      <c r="G259" s="11">
        <v>246</v>
      </c>
      <c r="H259" s="12">
        <f t="shared" si="5475"/>
        <v>0.46875</v>
      </c>
      <c r="I259" s="11">
        <v>24</v>
      </c>
      <c r="J259" s="12">
        <f t="shared" si="5476"/>
        <v>8.8888888888888892E-2</v>
      </c>
      <c r="K259" s="13"/>
      <c r="L259" s="11"/>
      <c r="M259" s="11"/>
      <c r="N259" s="14"/>
      <c r="O259" s="10"/>
      <c r="P259" s="11"/>
      <c r="Q259" s="74">
        <f t="shared" si="5544"/>
        <v>532</v>
      </c>
      <c r="R259" s="74">
        <f t="shared" si="5545"/>
        <v>41</v>
      </c>
      <c r="S259" s="11">
        <v>198</v>
      </c>
      <c r="T259" s="12">
        <f t="shared" si="5479"/>
        <v>0.42105263157894735</v>
      </c>
      <c r="U259" s="11">
        <v>26</v>
      </c>
      <c r="V259" s="12">
        <f t="shared" si="5480"/>
        <v>0.11607142857142858</v>
      </c>
      <c r="W259" s="13"/>
      <c r="X259" s="11"/>
      <c r="Y259" s="11"/>
      <c r="Z259" s="14"/>
      <c r="AA259" s="10"/>
      <c r="AB259" s="11"/>
      <c r="AC259" s="74">
        <f t="shared" si="5546"/>
        <v>545</v>
      </c>
      <c r="AD259" s="74">
        <f t="shared" si="5547"/>
        <v>43</v>
      </c>
      <c r="AE259" s="11">
        <v>172</v>
      </c>
      <c r="AF259" s="12">
        <f t="shared" si="5483"/>
        <v>0.34495412844036699</v>
      </c>
      <c r="AG259" s="11">
        <v>16</v>
      </c>
      <c r="AH259" s="12">
        <f t="shared" si="5484"/>
        <v>8.5106382978723402E-2</v>
      </c>
      <c r="AI259" s="13"/>
      <c r="AJ259" s="11"/>
      <c r="AK259" s="11"/>
      <c r="AL259" s="14"/>
      <c r="AM259" s="10">
        <v>1</v>
      </c>
      <c r="AN259" s="11"/>
      <c r="AO259" s="74">
        <f t="shared" si="5548"/>
        <v>163</v>
      </c>
      <c r="AP259" s="74">
        <f t="shared" si="5549"/>
        <v>13</v>
      </c>
      <c r="AQ259" s="11">
        <v>80</v>
      </c>
      <c r="AR259" s="12">
        <f t="shared" si="5487"/>
        <v>0.51533742331288346</v>
      </c>
      <c r="AS259" s="11">
        <v>4</v>
      </c>
      <c r="AT259" s="12">
        <f t="shared" si="5488"/>
        <v>4.7619047619047616E-2</v>
      </c>
      <c r="AU259" s="13"/>
      <c r="AV259" s="11"/>
      <c r="AW259" s="11"/>
      <c r="AX259" s="14"/>
      <c r="AY259" s="10">
        <v>1</v>
      </c>
      <c r="AZ259" s="11"/>
      <c r="BA259" s="74">
        <f t="shared" si="5550"/>
        <v>602</v>
      </c>
      <c r="BB259" s="74">
        <f t="shared" si="5551"/>
        <v>46</v>
      </c>
      <c r="BC259" s="11">
        <v>204</v>
      </c>
      <c r="BD259" s="12">
        <f t="shared" si="5491"/>
        <v>0.37209302325581395</v>
      </c>
      <c r="BE259" s="11">
        <v>20</v>
      </c>
      <c r="BF259" s="12">
        <f t="shared" si="5492"/>
        <v>8.9285714285714288E-2</v>
      </c>
      <c r="BG259" s="13"/>
      <c r="BH259" s="11"/>
      <c r="BI259" s="11"/>
      <c r="BJ259" s="14"/>
      <c r="BK259" s="10"/>
      <c r="BL259" s="11"/>
      <c r="BM259" s="74">
        <f t="shared" si="5552"/>
        <v>587</v>
      </c>
      <c r="BN259" s="74">
        <f t="shared" si="5553"/>
        <v>46</v>
      </c>
      <c r="BO259" s="11">
        <v>167</v>
      </c>
      <c r="BP259" s="12">
        <f t="shared" si="5495"/>
        <v>0.31345826235093699</v>
      </c>
      <c r="BQ259" s="11">
        <v>17</v>
      </c>
      <c r="BR259" s="12">
        <f t="shared" si="5496"/>
        <v>9.2391304347826081E-2</v>
      </c>
      <c r="BS259" s="13"/>
      <c r="BT259" s="11"/>
      <c r="BU259" s="11"/>
      <c r="BV259" s="14"/>
      <c r="BW259" s="10"/>
      <c r="BX259" s="11"/>
      <c r="BY259" s="74">
        <f t="shared" si="5554"/>
        <v>0</v>
      </c>
      <c r="BZ259" s="74">
        <f t="shared" si="5554"/>
        <v>0</v>
      </c>
      <c r="CA259" s="11"/>
      <c r="CB259" s="12" t="e">
        <f t="shared" si="5498"/>
        <v>#DIV/0!</v>
      </c>
      <c r="CC259" s="11"/>
      <c r="CD259" s="12" t="e">
        <f t="shared" si="5499"/>
        <v>#DIV/0!</v>
      </c>
      <c r="CE259" s="13"/>
      <c r="CF259" s="11"/>
      <c r="CG259" s="11"/>
      <c r="CH259" s="14"/>
      <c r="CI259" s="10"/>
      <c r="CJ259" s="11"/>
      <c r="CK259" s="74">
        <f t="shared" si="5555"/>
        <v>0</v>
      </c>
      <c r="CL259" s="74">
        <f t="shared" si="5555"/>
        <v>0</v>
      </c>
      <c r="CM259" s="11"/>
      <c r="CN259" s="12" t="e">
        <f t="shared" si="5501"/>
        <v>#DIV/0!</v>
      </c>
      <c r="CO259" s="11"/>
      <c r="CP259" s="12" t="e">
        <f t="shared" si="5502"/>
        <v>#DIV/0!</v>
      </c>
      <c r="CQ259" s="13"/>
      <c r="CR259" s="11"/>
      <c r="CS259" s="11"/>
      <c r="CT259" s="14"/>
      <c r="CU259" s="10"/>
      <c r="CV259" s="11"/>
      <c r="CW259" s="74">
        <f t="shared" si="5556"/>
        <v>0</v>
      </c>
      <c r="CX259" s="74">
        <f t="shared" si="5556"/>
        <v>0</v>
      </c>
      <c r="CY259" s="11"/>
      <c r="CZ259" s="12" t="e">
        <f t="shared" si="5504"/>
        <v>#DIV/0!</v>
      </c>
      <c r="DA259" s="11"/>
      <c r="DB259" s="12" t="e">
        <f t="shared" si="5505"/>
        <v>#DIV/0!</v>
      </c>
      <c r="DC259" s="13"/>
      <c r="DD259" s="11"/>
      <c r="DE259" s="11"/>
      <c r="DF259" s="14"/>
      <c r="DG259" s="10"/>
      <c r="DH259" s="11"/>
      <c r="DI259" s="74">
        <f t="shared" si="5557"/>
        <v>0</v>
      </c>
      <c r="DJ259" s="74">
        <f t="shared" si="5557"/>
        <v>0</v>
      </c>
      <c r="DK259" s="11"/>
      <c r="DL259" s="12" t="e">
        <f t="shared" si="5507"/>
        <v>#DIV/0!</v>
      </c>
      <c r="DM259" s="11"/>
      <c r="DN259" s="12" t="e">
        <f t="shared" si="5508"/>
        <v>#DIV/0!</v>
      </c>
      <c r="DO259" s="13"/>
      <c r="DP259" s="11"/>
      <c r="DQ259" s="11"/>
      <c r="DR259" s="14"/>
      <c r="DS259" s="10"/>
      <c r="DT259" s="11"/>
      <c r="DU259" s="74">
        <f t="shared" si="5558"/>
        <v>0</v>
      </c>
      <c r="DV259" s="74">
        <f t="shared" si="5558"/>
        <v>0</v>
      </c>
      <c r="DW259" s="11"/>
      <c r="DX259" s="12" t="e">
        <f t="shared" si="5510"/>
        <v>#DIV/0!</v>
      </c>
      <c r="DY259" s="11"/>
      <c r="DZ259" s="12" t="e">
        <f t="shared" si="5511"/>
        <v>#DIV/0!</v>
      </c>
      <c r="EA259" s="13"/>
      <c r="EB259" s="11"/>
      <c r="EC259" s="11"/>
      <c r="ED259" s="14"/>
      <c r="EE259" s="10"/>
      <c r="EF259" s="11"/>
      <c r="EG259" s="74">
        <f t="shared" si="5559"/>
        <v>0</v>
      </c>
      <c r="EH259" s="74">
        <f t="shared" si="5559"/>
        <v>0</v>
      </c>
      <c r="EI259" s="11"/>
      <c r="EJ259" s="12" t="e">
        <f t="shared" si="5513"/>
        <v>#DIV/0!</v>
      </c>
      <c r="EK259" s="11"/>
      <c r="EL259" s="12" t="e">
        <f t="shared" si="5514"/>
        <v>#DIV/0!</v>
      </c>
      <c r="EM259" s="13"/>
      <c r="EN259" s="11"/>
      <c r="EO259" s="11"/>
      <c r="EP259" s="14"/>
      <c r="EQ259" s="10"/>
      <c r="ER259" s="11"/>
      <c r="ES259" s="74">
        <f t="shared" si="5560"/>
        <v>0</v>
      </c>
      <c r="ET259" s="74">
        <f t="shared" si="5560"/>
        <v>0</v>
      </c>
      <c r="EU259" s="11"/>
      <c r="EV259" s="12" t="e">
        <f t="shared" si="5516"/>
        <v>#DIV/0!</v>
      </c>
      <c r="EW259" s="11"/>
      <c r="EX259" s="12" t="e">
        <f t="shared" si="5517"/>
        <v>#DIV/0!</v>
      </c>
      <c r="EY259" s="13"/>
      <c r="EZ259" s="11"/>
      <c r="FA259" s="11"/>
      <c r="FB259" s="14"/>
      <c r="FC259" s="10"/>
      <c r="FD259" s="11"/>
      <c r="FE259" s="74">
        <f t="shared" si="5561"/>
        <v>0</v>
      </c>
      <c r="FF259" s="74">
        <f t="shared" si="5561"/>
        <v>0</v>
      </c>
      <c r="FG259" s="11"/>
      <c r="FH259" s="12" t="e">
        <f t="shared" si="5519"/>
        <v>#DIV/0!</v>
      </c>
      <c r="FI259" s="11"/>
      <c r="FJ259" s="12" t="e">
        <f t="shared" si="5520"/>
        <v>#DIV/0!</v>
      </c>
      <c r="FK259" s="13"/>
      <c r="FL259" s="11"/>
      <c r="FM259" s="11"/>
      <c r="FN259" s="14"/>
      <c r="FO259" s="10"/>
      <c r="FP259" s="11"/>
      <c r="FQ259" s="74">
        <f t="shared" si="5562"/>
        <v>0</v>
      </c>
      <c r="FR259" s="74">
        <f t="shared" si="5562"/>
        <v>0</v>
      </c>
      <c r="FS259" s="11"/>
      <c r="FT259" s="12" t="e">
        <f t="shared" si="5522"/>
        <v>#DIV/0!</v>
      </c>
      <c r="FU259" s="11"/>
      <c r="FV259" s="12" t="e">
        <f t="shared" si="5523"/>
        <v>#DIV/0!</v>
      </c>
      <c r="FW259" s="13"/>
      <c r="FX259" s="11"/>
      <c r="FY259" s="11"/>
      <c r="FZ259" s="14"/>
      <c r="GA259" s="10"/>
      <c r="GB259" s="11"/>
      <c r="GC259" s="74">
        <f t="shared" si="5563"/>
        <v>0</v>
      </c>
      <c r="GD259" s="74">
        <f t="shared" si="5563"/>
        <v>0</v>
      </c>
      <c r="GE259" s="11"/>
      <c r="GF259" s="12" t="e">
        <f t="shared" si="5525"/>
        <v>#DIV/0!</v>
      </c>
      <c r="GG259" s="11"/>
      <c r="GH259" s="12" t="e">
        <f t="shared" si="5526"/>
        <v>#DIV/0!</v>
      </c>
      <c r="GI259" s="13"/>
      <c r="GJ259" s="11"/>
      <c r="GK259" s="11"/>
      <c r="GL259" s="14"/>
      <c r="GM259" s="10"/>
      <c r="GN259" s="11"/>
      <c r="GO259" s="74">
        <f t="shared" si="5564"/>
        <v>0</v>
      </c>
      <c r="GP259" s="74">
        <f t="shared" si="5564"/>
        <v>0</v>
      </c>
      <c r="GQ259" s="11"/>
      <c r="GR259" s="12" t="e">
        <f t="shared" si="5528"/>
        <v>#DIV/0!</v>
      </c>
      <c r="GS259" s="11"/>
      <c r="GT259" s="12" t="e">
        <f t="shared" si="5529"/>
        <v>#DIV/0!</v>
      </c>
      <c r="GU259" s="13"/>
      <c r="GV259" s="11"/>
      <c r="GW259" s="11"/>
      <c r="GX259" s="14"/>
      <c r="GY259" s="10"/>
      <c r="GZ259" s="11"/>
      <c r="HA259" s="74">
        <f t="shared" si="5565"/>
        <v>0</v>
      </c>
      <c r="HB259" s="74">
        <f t="shared" si="5565"/>
        <v>0</v>
      </c>
      <c r="HC259" s="11"/>
      <c r="HD259" s="12" t="e">
        <f t="shared" si="5531"/>
        <v>#DIV/0!</v>
      </c>
      <c r="HE259" s="11"/>
      <c r="HF259" s="12" t="e">
        <f t="shared" si="5532"/>
        <v>#DIV/0!</v>
      </c>
      <c r="HG259" s="13"/>
      <c r="HH259" s="11"/>
      <c r="HI259" s="11"/>
      <c r="HJ259" s="14"/>
      <c r="HK259" s="10">
        <f t="shared" si="5533"/>
        <v>2</v>
      </c>
      <c r="HL259" s="11">
        <f t="shared" si="5534"/>
        <v>0</v>
      </c>
      <c r="HM259" s="11">
        <f t="shared" si="5535"/>
        <v>3005</v>
      </c>
      <c r="HN259" s="11">
        <f t="shared" si="5536"/>
        <v>233</v>
      </c>
      <c r="HO259" s="11">
        <f t="shared" si="5537"/>
        <v>1174</v>
      </c>
      <c r="HP259" s="202">
        <f t="shared" si="5538"/>
        <v>0.3906821963394343</v>
      </c>
      <c r="HQ259" s="15">
        <f t="shared" si="5539"/>
        <v>107</v>
      </c>
      <c r="HR259" s="12">
        <f t="shared" si="5540"/>
        <v>9.1141396933560478E-2</v>
      </c>
      <c r="HS259" s="16">
        <v>73.5</v>
      </c>
      <c r="HT259" s="17">
        <v>1032</v>
      </c>
      <c r="HU259" s="16">
        <f t="shared" si="5541"/>
        <v>87.9045996592845</v>
      </c>
      <c r="HV259" s="15"/>
      <c r="HW259" s="14"/>
    </row>
    <row r="260" spans="1:231" ht="18.75" x14ac:dyDescent="0.25">
      <c r="A260" s="211"/>
      <c r="B260" s="41">
        <f t="shared" si="4582"/>
        <v>44704</v>
      </c>
      <c r="C260" s="10">
        <v>1</v>
      </c>
      <c r="D260" s="11"/>
      <c r="E260" s="74">
        <f t="shared" si="5542"/>
        <v>575</v>
      </c>
      <c r="F260" s="74">
        <f t="shared" si="5543"/>
        <v>44</v>
      </c>
      <c r="G260" s="11">
        <v>218</v>
      </c>
      <c r="H260" s="12">
        <f t="shared" si="5475"/>
        <v>0.40695652173913044</v>
      </c>
      <c r="I260" s="11">
        <v>16</v>
      </c>
      <c r="J260" s="12">
        <f t="shared" si="5476"/>
        <v>6.8376068376068383E-2</v>
      </c>
      <c r="K260" s="11"/>
      <c r="L260" s="11"/>
      <c r="M260" s="18"/>
      <c r="N260" s="20"/>
      <c r="O260" s="10">
        <v>1</v>
      </c>
      <c r="P260" s="11"/>
      <c r="Q260" s="74">
        <f t="shared" si="5544"/>
        <v>531</v>
      </c>
      <c r="R260" s="74">
        <f t="shared" si="5545"/>
        <v>41</v>
      </c>
      <c r="S260" s="11">
        <v>165</v>
      </c>
      <c r="T260" s="12">
        <f t="shared" si="5479"/>
        <v>0.32580037664783429</v>
      </c>
      <c r="U260" s="11">
        <v>8</v>
      </c>
      <c r="V260" s="12">
        <f t="shared" si="5480"/>
        <v>4.6242774566473986E-2</v>
      </c>
      <c r="W260" s="11"/>
      <c r="X260" s="11"/>
      <c r="Y260" s="18"/>
      <c r="Z260" s="20"/>
      <c r="AA260" s="10"/>
      <c r="AB260" s="11"/>
      <c r="AC260" s="74">
        <f t="shared" si="5546"/>
        <v>545</v>
      </c>
      <c r="AD260" s="74">
        <f t="shared" si="5547"/>
        <v>43</v>
      </c>
      <c r="AE260" s="11">
        <v>150</v>
      </c>
      <c r="AF260" s="12">
        <f t="shared" si="5483"/>
        <v>0.29541284403669726</v>
      </c>
      <c r="AG260" s="11">
        <v>11</v>
      </c>
      <c r="AH260" s="12">
        <f t="shared" si="5484"/>
        <v>6.8322981366459631E-2</v>
      </c>
      <c r="AI260" s="11"/>
      <c r="AJ260" s="11"/>
      <c r="AK260" s="18"/>
      <c r="AL260" s="20"/>
      <c r="AM260" s="10">
        <v>1</v>
      </c>
      <c r="AN260" s="11"/>
      <c r="AO260" s="74">
        <f t="shared" si="5548"/>
        <v>162</v>
      </c>
      <c r="AP260" s="74">
        <f t="shared" si="5549"/>
        <v>13</v>
      </c>
      <c r="AQ260" s="11">
        <v>58</v>
      </c>
      <c r="AR260" s="12">
        <f t="shared" si="5487"/>
        <v>0.40123456790123457</v>
      </c>
      <c r="AS260" s="11">
        <v>7</v>
      </c>
      <c r="AT260" s="12">
        <f t="shared" si="5488"/>
        <v>0.1076923076923077</v>
      </c>
      <c r="AU260" s="11"/>
      <c r="AV260" s="11"/>
      <c r="AW260" s="18"/>
      <c r="AX260" s="20"/>
      <c r="AY260" s="10"/>
      <c r="AZ260" s="11"/>
      <c r="BA260" s="74">
        <f t="shared" si="5550"/>
        <v>602</v>
      </c>
      <c r="BB260" s="74">
        <f t="shared" si="5551"/>
        <v>46</v>
      </c>
      <c r="BC260" s="11">
        <v>192</v>
      </c>
      <c r="BD260" s="12">
        <f t="shared" si="5491"/>
        <v>0.33388704318936879</v>
      </c>
      <c r="BE260" s="11">
        <v>9</v>
      </c>
      <c r="BF260" s="12">
        <f t="shared" si="5492"/>
        <v>4.4776119402985072E-2</v>
      </c>
      <c r="BG260" s="11"/>
      <c r="BH260" s="11"/>
      <c r="BI260" s="18"/>
      <c r="BJ260" s="20"/>
      <c r="BK260" s="10"/>
      <c r="BL260" s="11"/>
      <c r="BM260" s="74">
        <f t="shared" si="5552"/>
        <v>587</v>
      </c>
      <c r="BN260" s="74">
        <f t="shared" si="5553"/>
        <v>46</v>
      </c>
      <c r="BO260" s="11">
        <v>159</v>
      </c>
      <c r="BP260" s="12">
        <f t="shared" si="5495"/>
        <v>0.29471890971039183</v>
      </c>
      <c r="BQ260" s="11">
        <v>14</v>
      </c>
      <c r="BR260" s="12">
        <f t="shared" si="5496"/>
        <v>8.0924855491329481E-2</v>
      </c>
      <c r="BS260" s="11"/>
      <c r="BT260" s="11"/>
      <c r="BU260" s="18"/>
      <c r="BV260" s="20"/>
      <c r="BW260" s="10"/>
      <c r="BX260" s="11"/>
      <c r="BY260" s="74">
        <f t="shared" si="5554"/>
        <v>0</v>
      </c>
      <c r="BZ260" s="74">
        <f t="shared" si="5554"/>
        <v>0</v>
      </c>
      <c r="CA260" s="11"/>
      <c r="CB260" s="12" t="e">
        <f t="shared" si="5498"/>
        <v>#DIV/0!</v>
      </c>
      <c r="CC260" s="11"/>
      <c r="CD260" s="12" t="e">
        <f t="shared" si="5499"/>
        <v>#DIV/0!</v>
      </c>
      <c r="CE260" s="11"/>
      <c r="CF260" s="11"/>
      <c r="CG260" s="18"/>
      <c r="CH260" s="20"/>
      <c r="CI260" s="10"/>
      <c r="CJ260" s="11"/>
      <c r="CK260" s="74">
        <f t="shared" si="5555"/>
        <v>0</v>
      </c>
      <c r="CL260" s="74">
        <f t="shared" si="5555"/>
        <v>0</v>
      </c>
      <c r="CM260" s="11"/>
      <c r="CN260" s="12" t="e">
        <f t="shared" si="5501"/>
        <v>#DIV/0!</v>
      </c>
      <c r="CO260" s="11"/>
      <c r="CP260" s="12" t="e">
        <f t="shared" si="5502"/>
        <v>#DIV/0!</v>
      </c>
      <c r="CQ260" s="11"/>
      <c r="CR260" s="11"/>
      <c r="CS260" s="18"/>
      <c r="CT260" s="20"/>
      <c r="CU260" s="10"/>
      <c r="CV260" s="11"/>
      <c r="CW260" s="74">
        <f t="shared" si="5556"/>
        <v>0</v>
      </c>
      <c r="CX260" s="74">
        <f t="shared" si="5556"/>
        <v>0</v>
      </c>
      <c r="CY260" s="11"/>
      <c r="CZ260" s="12" t="e">
        <f t="shared" si="5504"/>
        <v>#DIV/0!</v>
      </c>
      <c r="DA260" s="11"/>
      <c r="DB260" s="12" t="e">
        <f t="shared" si="5505"/>
        <v>#DIV/0!</v>
      </c>
      <c r="DC260" s="11"/>
      <c r="DD260" s="11"/>
      <c r="DE260" s="18"/>
      <c r="DF260" s="20"/>
      <c r="DG260" s="10"/>
      <c r="DH260" s="11"/>
      <c r="DI260" s="74">
        <f t="shared" si="5557"/>
        <v>0</v>
      </c>
      <c r="DJ260" s="74">
        <f t="shared" si="5557"/>
        <v>0</v>
      </c>
      <c r="DK260" s="11"/>
      <c r="DL260" s="12" t="e">
        <f t="shared" si="5507"/>
        <v>#DIV/0!</v>
      </c>
      <c r="DM260" s="11"/>
      <c r="DN260" s="12" t="e">
        <f t="shared" si="5508"/>
        <v>#DIV/0!</v>
      </c>
      <c r="DO260" s="11"/>
      <c r="DP260" s="11"/>
      <c r="DQ260" s="18"/>
      <c r="DR260" s="20"/>
      <c r="DS260" s="10"/>
      <c r="DT260" s="11"/>
      <c r="DU260" s="74">
        <f t="shared" si="5558"/>
        <v>0</v>
      </c>
      <c r="DV260" s="74">
        <f t="shared" si="5558"/>
        <v>0</v>
      </c>
      <c r="DW260" s="11"/>
      <c r="DX260" s="12" t="e">
        <f t="shared" si="5510"/>
        <v>#DIV/0!</v>
      </c>
      <c r="DY260" s="11"/>
      <c r="DZ260" s="12" t="e">
        <f t="shared" si="5511"/>
        <v>#DIV/0!</v>
      </c>
      <c r="EA260" s="11"/>
      <c r="EB260" s="11"/>
      <c r="EC260" s="18"/>
      <c r="ED260" s="20"/>
      <c r="EE260" s="10"/>
      <c r="EF260" s="11"/>
      <c r="EG260" s="74">
        <f t="shared" si="5559"/>
        <v>0</v>
      </c>
      <c r="EH260" s="74">
        <f t="shared" si="5559"/>
        <v>0</v>
      </c>
      <c r="EI260" s="11"/>
      <c r="EJ260" s="12" t="e">
        <f t="shared" si="5513"/>
        <v>#DIV/0!</v>
      </c>
      <c r="EK260" s="11"/>
      <c r="EL260" s="12" t="e">
        <f t="shared" si="5514"/>
        <v>#DIV/0!</v>
      </c>
      <c r="EM260" s="11"/>
      <c r="EN260" s="11"/>
      <c r="EO260" s="18"/>
      <c r="EP260" s="20"/>
      <c r="EQ260" s="10"/>
      <c r="ER260" s="11"/>
      <c r="ES260" s="74">
        <f t="shared" si="5560"/>
        <v>0</v>
      </c>
      <c r="ET260" s="74">
        <f t="shared" si="5560"/>
        <v>0</v>
      </c>
      <c r="EU260" s="11"/>
      <c r="EV260" s="12" t="e">
        <f t="shared" si="5516"/>
        <v>#DIV/0!</v>
      </c>
      <c r="EW260" s="11"/>
      <c r="EX260" s="12" t="e">
        <f t="shared" si="5517"/>
        <v>#DIV/0!</v>
      </c>
      <c r="EY260" s="11"/>
      <c r="EZ260" s="11"/>
      <c r="FA260" s="18"/>
      <c r="FB260" s="20"/>
      <c r="FC260" s="10"/>
      <c r="FD260" s="11"/>
      <c r="FE260" s="74">
        <f t="shared" si="5561"/>
        <v>0</v>
      </c>
      <c r="FF260" s="74">
        <f t="shared" si="5561"/>
        <v>0</v>
      </c>
      <c r="FG260" s="11"/>
      <c r="FH260" s="12" t="e">
        <f t="shared" si="5519"/>
        <v>#DIV/0!</v>
      </c>
      <c r="FI260" s="11"/>
      <c r="FJ260" s="12" t="e">
        <f t="shared" si="5520"/>
        <v>#DIV/0!</v>
      </c>
      <c r="FK260" s="11"/>
      <c r="FL260" s="11"/>
      <c r="FM260" s="18"/>
      <c r="FN260" s="20"/>
      <c r="FO260" s="10"/>
      <c r="FP260" s="11"/>
      <c r="FQ260" s="74">
        <f t="shared" si="5562"/>
        <v>0</v>
      </c>
      <c r="FR260" s="74">
        <f t="shared" si="5562"/>
        <v>0</v>
      </c>
      <c r="FS260" s="11"/>
      <c r="FT260" s="12" t="e">
        <f t="shared" si="5522"/>
        <v>#DIV/0!</v>
      </c>
      <c r="FU260" s="11"/>
      <c r="FV260" s="12" t="e">
        <f t="shared" si="5523"/>
        <v>#DIV/0!</v>
      </c>
      <c r="FW260" s="11"/>
      <c r="FX260" s="11"/>
      <c r="FY260" s="18"/>
      <c r="FZ260" s="20"/>
      <c r="GA260" s="10"/>
      <c r="GB260" s="11"/>
      <c r="GC260" s="74">
        <f t="shared" si="5563"/>
        <v>0</v>
      </c>
      <c r="GD260" s="74">
        <f t="shared" si="5563"/>
        <v>0</v>
      </c>
      <c r="GE260" s="11"/>
      <c r="GF260" s="12" t="e">
        <f t="shared" si="5525"/>
        <v>#DIV/0!</v>
      </c>
      <c r="GG260" s="11"/>
      <c r="GH260" s="12" t="e">
        <f t="shared" si="5526"/>
        <v>#DIV/0!</v>
      </c>
      <c r="GI260" s="11"/>
      <c r="GJ260" s="11"/>
      <c r="GK260" s="18"/>
      <c r="GL260" s="20"/>
      <c r="GM260" s="10"/>
      <c r="GN260" s="11"/>
      <c r="GO260" s="74">
        <f t="shared" si="5564"/>
        <v>0</v>
      </c>
      <c r="GP260" s="74">
        <f t="shared" si="5564"/>
        <v>0</v>
      </c>
      <c r="GQ260" s="11"/>
      <c r="GR260" s="12" t="e">
        <f t="shared" si="5528"/>
        <v>#DIV/0!</v>
      </c>
      <c r="GS260" s="11"/>
      <c r="GT260" s="12" t="e">
        <f t="shared" si="5529"/>
        <v>#DIV/0!</v>
      </c>
      <c r="GU260" s="11"/>
      <c r="GV260" s="11"/>
      <c r="GW260" s="18"/>
      <c r="GX260" s="20"/>
      <c r="GY260" s="10"/>
      <c r="GZ260" s="11"/>
      <c r="HA260" s="74">
        <f t="shared" si="5565"/>
        <v>0</v>
      </c>
      <c r="HB260" s="74">
        <f t="shared" si="5565"/>
        <v>0</v>
      </c>
      <c r="HC260" s="11"/>
      <c r="HD260" s="12" t="e">
        <f t="shared" si="5531"/>
        <v>#DIV/0!</v>
      </c>
      <c r="HE260" s="11"/>
      <c r="HF260" s="12" t="e">
        <f t="shared" si="5532"/>
        <v>#DIV/0!</v>
      </c>
      <c r="HG260" s="11"/>
      <c r="HH260" s="11"/>
      <c r="HI260" s="18"/>
      <c r="HJ260" s="20"/>
      <c r="HK260" s="10">
        <f t="shared" si="5533"/>
        <v>3</v>
      </c>
      <c r="HL260" s="11">
        <f t="shared" si="5534"/>
        <v>0</v>
      </c>
      <c r="HM260" s="11">
        <f t="shared" si="5535"/>
        <v>3002</v>
      </c>
      <c r="HN260" s="11">
        <f t="shared" si="5536"/>
        <v>233</v>
      </c>
      <c r="HO260" s="11">
        <f t="shared" si="5537"/>
        <v>1007</v>
      </c>
      <c r="HP260" s="202">
        <f t="shared" si="5538"/>
        <v>0.33544303797468356</v>
      </c>
      <c r="HQ260" s="15">
        <f t="shared" si="5539"/>
        <v>65</v>
      </c>
      <c r="HR260" s="12">
        <f t="shared" si="5540"/>
        <v>6.4548162859980135E-2</v>
      </c>
      <c r="HS260" s="16">
        <v>72.7</v>
      </c>
      <c r="HT260" s="17">
        <v>909</v>
      </c>
      <c r="HU260" s="16">
        <f t="shared" si="5541"/>
        <v>90.268123138033758</v>
      </c>
      <c r="HV260" s="18"/>
      <c r="HW260" s="20"/>
    </row>
    <row r="261" spans="1:231" ht="18.75" x14ac:dyDescent="0.25">
      <c r="A261" s="211"/>
      <c r="B261" s="41">
        <f t="shared" si="4582"/>
        <v>44705</v>
      </c>
      <c r="C261" s="10">
        <v>1</v>
      </c>
      <c r="D261" s="11"/>
      <c r="E261" s="74">
        <f t="shared" si="5542"/>
        <v>574</v>
      </c>
      <c r="F261" s="74">
        <f t="shared" si="5543"/>
        <v>44</v>
      </c>
      <c r="G261" s="11">
        <v>216</v>
      </c>
      <c r="H261" s="12">
        <f t="shared" si="5475"/>
        <v>0.42857142857142855</v>
      </c>
      <c r="I261" s="11">
        <v>30</v>
      </c>
      <c r="J261" s="12">
        <f t="shared" si="5476"/>
        <v>0.12195121951219512</v>
      </c>
      <c r="K261" s="13"/>
      <c r="L261" s="13"/>
      <c r="M261" s="25"/>
      <c r="N261" s="38">
        <v>4720</v>
      </c>
      <c r="O261" s="10"/>
      <c r="P261" s="11"/>
      <c r="Q261" s="74">
        <f t="shared" si="5544"/>
        <v>531</v>
      </c>
      <c r="R261" s="74">
        <f t="shared" si="5545"/>
        <v>41</v>
      </c>
      <c r="S261" s="11">
        <v>190</v>
      </c>
      <c r="T261" s="12">
        <f t="shared" si="5479"/>
        <v>0.3992467043314501</v>
      </c>
      <c r="U261" s="11">
        <v>22</v>
      </c>
      <c r="V261" s="12">
        <f t="shared" si="5480"/>
        <v>0.10377358490566038</v>
      </c>
      <c r="W261" s="13"/>
      <c r="X261" s="13"/>
      <c r="Y261" s="25"/>
      <c r="Z261" s="38">
        <v>4720</v>
      </c>
      <c r="AA261" s="10"/>
      <c r="AB261" s="11"/>
      <c r="AC261" s="74">
        <f t="shared" si="5546"/>
        <v>545</v>
      </c>
      <c r="AD261" s="74">
        <f t="shared" si="5547"/>
        <v>43</v>
      </c>
      <c r="AE261" s="11">
        <v>169</v>
      </c>
      <c r="AF261" s="12">
        <f t="shared" si="5483"/>
        <v>0.3522935779816514</v>
      </c>
      <c r="AG261" s="11">
        <v>23</v>
      </c>
      <c r="AH261" s="12">
        <f t="shared" si="5484"/>
        <v>0.11979166666666667</v>
      </c>
      <c r="AI261" s="13"/>
      <c r="AJ261" s="13"/>
      <c r="AK261" s="25"/>
      <c r="AL261" s="38">
        <v>4720</v>
      </c>
      <c r="AM261" s="10"/>
      <c r="AN261" s="11"/>
      <c r="AO261" s="74">
        <f t="shared" si="5548"/>
        <v>162</v>
      </c>
      <c r="AP261" s="74">
        <f t="shared" si="5549"/>
        <v>13</v>
      </c>
      <c r="AQ261" s="11">
        <v>67</v>
      </c>
      <c r="AR261" s="12">
        <f t="shared" si="5487"/>
        <v>0.46296296296296297</v>
      </c>
      <c r="AS261" s="11">
        <v>8</v>
      </c>
      <c r="AT261" s="12">
        <f t="shared" si="5488"/>
        <v>0.10666666666666667</v>
      </c>
      <c r="AU261" s="13"/>
      <c r="AV261" s="13"/>
      <c r="AW261" s="25"/>
      <c r="AX261" s="38">
        <v>4720</v>
      </c>
      <c r="AY261" s="10"/>
      <c r="AZ261" s="11"/>
      <c r="BA261" s="74">
        <f t="shared" si="5550"/>
        <v>602</v>
      </c>
      <c r="BB261" s="74">
        <f t="shared" si="5551"/>
        <v>46</v>
      </c>
      <c r="BC261" s="11">
        <v>202</v>
      </c>
      <c r="BD261" s="12">
        <f t="shared" si="5491"/>
        <v>0.36378737541528239</v>
      </c>
      <c r="BE261" s="11">
        <v>17</v>
      </c>
      <c r="BF261" s="12">
        <f t="shared" si="5492"/>
        <v>7.7625570776255703E-2</v>
      </c>
      <c r="BG261" s="13"/>
      <c r="BH261" s="13"/>
      <c r="BI261" s="25"/>
      <c r="BJ261" s="38">
        <v>4720</v>
      </c>
      <c r="BK261" s="10"/>
      <c r="BL261" s="11"/>
      <c r="BM261" s="74">
        <f t="shared" si="5552"/>
        <v>587</v>
      </c>
      <c r="BN261" s="74">
        <f t="shared" si="5553"/>
        <v>46</v>
      </c>
      <c r="BO261" s="11">
        <v>177</v>
      </c>
      <c r="BP261" s="12">
        <f t="shared" si="5495"/>
        <v>0.33219761499148209</v>
      </c>
      <c r="BQ261" s="11">
        <v>18</v>
      </c>
      <c r="BR261" s="12">
        <f t="shared" si="5496"/>
        <v>9.2307692307692313E-2</v>
      </c>
      <c r="BS261" s="13"/>
      <c r="BT261" s="13"/>
      <c r="BU261" s="25"/>
      <c r="BV261" s="38">
        <v>4720</v>
      </c>
      <c r="BW261" s="10"/>
      <c r="BX261" s="11"/>
      <c r="BY261" s="74">
        <f t="shared" si="5554"/>
        <v>0</v>
      </c>
      <c r="BZ261" s="74">
        <f t="shared" si="5554"/>
        <v>0</v>
      </c>
      <c r="CA261" s="11"/>
      <c r="CB261" s="12" t="e">
        <f t="shared" si="5498"/>
        <v>#DIV/0!</v>
      </c>
      <c r="CC261" s="11"/>
      <c r="CD261" s="12" t="e">
        <f t="shared" si="5499"/>
        <v>#DIV/0!</v>
      </c>
      <c r="CE261" s="13"/>
      <c r="CF261" s="13"/>
      <c r="CG261" s="25"/>
      <c r="CH261" s="38"/>
      <c r="CI261" s="10"/>
      <c r="CJ261" s="11"/>
      <c r="CK261" s="74">
        <f t="shared" si="5555"/>
        <v>0</v>
      </c>
      <c r="CL261" s="74">
        <f t="shared" si="5555"/>
        <v>0</v>
      </c>
      <c r="CM261" s="11"/>
      <c r="CN261" s="12" t="e">
        <f t="shared" si="5501"/>
        <v>#DIV/0!</v>
      </c>
      <c r="CO261" s="11"/>
      <c r="CP261" s="12" t="e">
        <f t="shared" si="5502"/>
        <v>#DIV/0!</v>
      </c>
      <c r="CQ261" s="13"/>
      <c r="CR261" s="13"/>
      <c r="CS261" s="25"/>
      <c r="CT261" s="38"/>
      <c r="CU261" s="10"/>
      <c r="CV261" s="11"/>
      <c r="CW261" s="74">
        <f t="shared" si="5556"/>
        <v>0</v>
      </c>
      <c r="CX261" s="74">
        <f t="shared" si="5556"/>
        <v>0</v>
      </c>
      <c r="CY261" s="11"/>
      <c r="CZ261" s="12" t="e">
        <f t="shared" si="5504"/>
        <v>#DIV/0!</v>
      </c>
      <c r="DA261" s="11"/>
      <c r="DB261" s="12" t="e">
        <f t="shared" si="5505"/>
        <v>#DIV/0!</v>
      </c>
      <c r="DC261" s="13"/>
      <c r="DD261" s="13"/>
      <c r="DE261" s="25"/>
      <c r="DF261" s="38"/>
      <c r="DG261" s="10"/>
      <c r="DH261" s="11"/>
      <c r="DI261" s="74">
        <f t="shared" si="5557"/>
        <v>0</v>
      </c>
      <c r="DJ261" s="74">
        <f t="shared" si="5557"/>
        <v>0</v>
      </c>
      <c r="DK261" s="11"/>
      <c r="DL261" s="12" t="e">
        <f t="shared" si="5507"/>
        <v>#DIV/0!</v>
      </c>
      <c r="DM261" s="11"/>
      <c r="DN261" s="12" t="e">
        <f t="shared" si="5508"/>
        <v>#DIV/0!</v>
      </c>
      <c r="DO261" s="13"/>
      <c r="DP261" s="13"/>
      <c r="DQ261" s="25"/>
      <c r="DR261" s="38"/>
      <c r="DS261" s="10"/>
      <c r="DT261" s="11"/>
      <c r="DU261" s="74">
        <f t="shared" si="5558"/>
        <v>0</v>
      </c>
      <c r="DV261" s="74">
        <f t="shared" si="5558"/>
        <v>0</v>
      </c>
      <c r="DW261" s="11"/>
      <c r="DX261" s="12" t="e">
        <f t="shared" si="5510"/>
        <v>#DIV/0!</v>
      </c>
      <c r="DY261" s="11"/>
      <c r="DZ261" s="12" t="e">
        <f t="shared" si="5511"/>
        <v>#DIV/0!</v>
      </c>
      <c r="EA261" s="13"/>
      <c r="EB261" s="13"/>
      <c r="EC261" s="25"/>
      <c r="ED261" s="38"/>
      <c r="EE261" s="10"/>
      <c r="EF261" s="11"/>
      <c r="EG261" s="74">
        <f t="shared" si="5559"/>
        <v>0</v>
      </c>
      <c r="EH261" s="74">
        <f t="shared" si="5559"/>
        <v>0</v>
      </c>
      <c r="EI261" s="11"/>
      <c r="EJ261" s="12" t="e">
        <f t="shared" si="5513"/>
        <v>#DIV/0!</v>
      </c>
      <c r="EK261" s="11"/>
      <c r="EL261" s="12" t="e">
        <f t="shared" si="5514"/>
        <v>#DIV/0!</v>
      </c>
      <c r="EM261" s="13"/>
      <c r="EN261" s="13"/>
      <c r="EO261" s="25"/>
      <c r="EP261" s="38"/>
      <c r="EQ261" s="10"/>
      <c r="ER261" s="11"/>
      <c r="ES261" s="74">
        <f t="shared" si="5560"/>
        <v>0</v>
      </c>
      <c r="ET261" s="74">
        <f t="shared" si="5560"/>
        <v>0</v>
      </c>
      <c r="EU261" s="11"/>
      <c r="EV261" s="12" t="e">
        <f t="shared" si="5516"/>
        <v>#DIV/0!</v>
      </c>
      <c r="EW261" s="11"/>
      <c r="EX261" s="12" t="e">
        <f t="shared" si="5517"/>
        <v>#DIV/0!</v>
      </c>
      <c r="EY261" s="13"/>
      <c r="EZ261" s="13"/>
      <c r="FA261" s="25"/>
      <c r="FB261" s="38"/>
      <c r="FC261" s="10"/>
      <c r="FD261" s="11"/>
      <c r="FE261" s="74">
        <f t="shared" si="5561"/>
        <v>0</v>
      </c>
      <c r="FF261" s="74">
        <f t="shared" si="5561"/>
        <v>0</v>
      </c>
      <c r="FG261" s="11"/>
      <c r="FH261" s="12" t="e">
        <f t="shared" si="5519"/>
        <v>#DIV/0!</v>
      </c>
      <c r="FI261" s="11"/>
      <c r="FJ261" s="12" t="e">
        <f t="shared" si="5520"/>
        <v>#DIV/0!</v>
      </c>
      <c r="FK261" s="13"/>
      <c r="FL261" s="13"/>
      <c r="FM261" s="25"/>
      <c r="FN261" s="38"/>
      <c r="FO261" s="10"/>
      <c r="FP261" s="11"/>
      <c r="FQ261" s="74">
        <f t="shared" si="5562"/>
        <v>0</v>
      </c>
      <c r="FR261" s="74">
        <f t="shared" si="5562"/>
        <v>0</v>
      </c>
      <c r="FS261" s="11"/>
      <c r="FT261" s="12" t="e">
        <f t="shared" si="5522"/>
        <v>#DIV/0!</v>
      </c>
      <c r="FU261" s="11"/>
      <c r="FV261" s="12" t="e">
        <f t="shared" si="5523"/>
        <v>#DIV/0!</v>
      </c>
      <c r="FW261" s="13"/>
      <c r="FX261" s="13"/>
      <c r="FY261" s="25"/>
      <c r="FZ261" s="38"/>
      <c r="GA261" s="10"/>
      <c r="GB261" s="11"/>
      <c r="GC261" s="74">
        <f t="shared" si="5563"/>
        <v>0</v>
      </c>
      <c r="GD261" s="74">
        <f t="shared" si="5563"/>
        <v>0</v>
      </c>
      <c r="GE261" s="11"/>
      <c r="GF261" s="12" t="e">
        <f t="shared" si="5525"/>
        <v>#DIV/0!</v>
      </c>
      <c r="GG261" s="11"/>
      <c r="GH261" s="12" t="e">
        <f t="shared" si="5526"/>
        <v>#DIV/0!</v>
      </c>
      <c r="GI261" s="13"/>
      <c r="GJ261" s="13"/>
      <c r="GK261" s="25"/>
      <c r="GL261" s="38"/>
      <c r="GM261" s="10"/>
      <c r="GN261" s="11"/>
      <c r="GO261" s="74">
        <f t="shared" si="5564"/>
        <v>0</v>
      </c>
      <c r="GP261" s="74">
        <f t="shared" si="5564"/>
        <v>0</v>
      </c>
      <c r="GQ261" s="11"/>
      <c r="GR261" s="12" t="e">
        <f t="shared" si="5528"/>
        <v>#DIV/0!</v>
      </c>
      <c r="GS261" s="11"/>
      <c r="GT261" s="12" t="e">
        <f t="shared" si="5529"/>
        <v>#DIV/0!</v>
      </c>
      <c r="GU261" s="13"/>
      <c r="GV261" s="13"/>
      <c r="GW261" s="25"/>
      <c r="GX261" s="38"/>
      <c r="GY261" s="10"/>
      <c r="GZ261" s="11"/>
      <c r="HA261" s="74">
        <f t="shared" si="5565"/>
        <v>0</v>
      </c>
      <c r="HB261" s="74">
        <f t="shared" si="5565"/>
        <v>0</v>
      </c>
      <c r="HC261" s="11"/>
      <c r="HD261" s="12" t="e">
        <f t="shared" si="5531"/>
        <v>#DIV/0!</v>
      </c>
      <c r="HE261" s="11"/>
      <c r="HF261" s="12" t="e">
        <f t="shared" si="5532"/>
        <v>#DIV/0!</v>
      </c>
      <c r="HG261" s="13"/>
      <c r="HH261" s="13"/>
      <c r="HI261" s="25"/>
      <c r="HJ261" s="38"/>
      <c r="HK261" s="10">
        <f t="shared" si="5533"/>
        <v>1</v>
      </c>
      <c r="HL261" s="11">
        <f t="shared" si="5534"/>
        <v>0</v>
      </c>
      <c r="HM261" s="11">
        <f t="shared" si="5535"/>
        <v>3001</v>
      </c>
      <c r="HN261" s="11">
        <f t="shared" si="5536"/>
        <v>233</v>
      </c>
      <c r="HO261" s="11">
        <f t="shared" si="5537"/>
        <v>1139</v>
      </c>
      <c r="HP261" s="202">
        <f t="shared" si="5538"/>
        <v>0.37954015328223928</v>
      </c>
      <c r="HQ261" s="15">
        <f t="shared" si="5539"/>
        <v>118</v>
      </c>
      <c r="HR261" s="12">
        <f t="shared" si="5540"/>
        <v>0.10359964881474978</v>
      </c>
      <c r="HS261" s="16">
        <v>73.099999999999994</v>
      </c>
      <c r="HT261" s="17">
        <v>984</v>
      </c>
      <c r="HU261" s="16">
        <f t="shared" si="5541"/>
        <v>86.391571553994723</v>
      </c>
      <c r="HV261" s="23"/>
      <c r="HW261" s="22">
        <v>4720</v>
      </c>
    </row>
    <row r="262" spans="1:231" ht="18.75" x14ac:dyDescent="0.25">
      <c r="A262" s="211"/>
      <c r="B262" s="41">
        <f t="shared" si="4582"/>
        <v>44706</v>
      </c>
      <c r="C262" s="10">
        <v>1</v>
      </c>
      <c r="D262" s="11"/>
      <c r="E262" s="74">
        <f t="shared" si="5542"/>
        <v>573</v>
      </c>
      <c r="F262" s="74">
        <f t="shared" si="5543"/>
        <v>44</v>
      </c>
      <c r="G262" s="11">
        <v>244</v>
      </c>
      <c r="H262" s="12">
        <f t="shared" si="5475"/>
        <v>0.45549738219895286</v>
      </c>
      <c r="I262" s="11">
        <v>17</v>
      </c>
      <c r="J262" s="12">
        <f t="shared" si="5476"/>
        <v>6.5134099616858232E-2</v>
      </c>
      <c r="K262" s="13"/>
      <c r="L262" s="11"/>
      <c r="M262" s="25"/>
      <c r="N262" s="38">
        <v>5188.125</v>
      </c>
      <c r="O262" s="10"/>
      <c r="P262" s="11"/>
      <c r="Q262" s="74">
        <f t="shared" si="5544"/>
        <v>531</v>
      </c>
      <c r="R262" s="74">
        <f t="shared" si="5545"/>
        <v>41</v>
      </c>
      <c r="S262" s="11">
        <v>186</v>
      </c>
      <c r="T262" s="12">
        <f t="shared" si="5479"/>
        <v>0.37853107344632769</v>
      </c>
      <c r="U262" s="11">
        <v>15</v>
      </c>
      <c r="V262" s="12">
        <f t="shared" si="5480"/>
        <v>7.4626865671641784E-2</v>
      </c>
      <c r="W262" s="13"/>
      <c r="X262" s="11"/>
      <c r="Y262" s="25"/>
      <c r="Z262" s="38">
        <v>5151.333333333333</v>
      </c>
      <c r="AA262" s="10"/>
      <c r="AB262" s="11"/>
      <c r="AC262" s="74">
        <f t="shared" si="5546"/>
        <v>545</v>
      </c>
      <c r="AD262" s="74">
        <f t="shared" si="5547"/>
        <v>43</v>
      </c>
      <c r="AE262" s="11">
        <v>166</v>
      </c>
      <c r="AF262" s="12">
        <f t="shared" si="5483"/>
        <v>0.34311926605504589</v>
      </c>
      <c r="AG262" s="11">
        <v>21</v>
      </c>
      <c r="AH262" s="12">
        <f t="shared" si="5484"/>
        <v>0.11229946524064172</v>
      </c>
      <c r="AI262" s="13"/>
      <c r="AJ262" s="11"/>
      <c r="AK262" s="25"/>
      <c r="AL262" s="38">
        <v>5046.25</v>
      </c>
      <c r="AM262" s="10">
        <v>1</v>
      </c>
      <c r="AN262" s="11"/>
      <c r="AO262" s="74">
        <f t="shared" si="5548"/>
        <v>161</v>
      </c>
      <c r="AP262" s="74">
        <f t="shared" si="5549"/>
        <v>13</v>
      </c>
      <c r="AQ262" s="11">
        <v>72</v>
      </c>
      <c r="AR262" s="12">
        <f t="shared" si="5487"/>
        <v>0.47204968944099379</v>
      </c>
      <c r="AS262" s="11">
        <v>4</v>
      </c>
      <c r="AT262" s="12">
        <f t="shared" si="5488"/>
        <v>5.2631578947368418E-2</v>
      </c>
      <c r="AU262" s="13"/>
      <c r="AV262" s="11"/>
      <c r="AW262" s="25"/>
      <c r="AX262" s="38">
        <v>4735.7142857142853</v>
      </c>
      <c r="AY262" s="10"/>
      <c r="AZ262" s="11"/>
      <c r="BA262" s="74">
        <f t="shared" si="5550"/>
        <v>602</v>
      </c>
      <c r="BB262" s="74">
        <f t="shared" si="5551"/>
        <v>46</v>
      </c>
      <c r="BC262" s="11">
        <v>206</v>
      </c>
      <c r="BD262" s="12">
        <f t="shared" si="5491"/>
        <v>0.38372093023255816</v>
      </c>
      <c r="BE262" s="11">
        <v>25</v>
      </c>
      <c r="BF262" s="12">
        <f t="shared" si="5492"/>
        <v>0.10822510822510822</v>
      </c>
      <c r="BG262" s="13"/>
      <c r="BH262" s="11"/>
      <c r="BI262" s="25"/>
      <c r="BJ262" s="38">
        <v>5136</v>
      </c>
      <c r="BK262" s="10"/>
      <c r="BL262" s="11"/>
      <c r="BM262" s="74">
        <f t="shared" si="5552"/>
        <v>587</v>
      </c>
      <c r="BN262" s="74">
        <f t="shared" si="5553"/>
        <v>46</v>
      </c>
      <c r="BO262" s="11">
        <v>167</v>
      </c>
      <c r="BP262" s="12">
        <f t="shared" si="5495"/>
        <v>0.31345826235093699</v>
      </c>
      <c r="BQ262" s="11">
        <v>17</v>
      </c>
      <c r="BR262" s="12">
        <f t="shared" si="5496"/>
        <v>9.2391304347826081E-2</v>
      </c>
      <c r="BS262" s="13"/>
      <c r="BT262" s="11"/>
      <c r="BU262" s="25"/>
      <c r="BV262" s="38">
        <v>5214.375</v>
      </c>
      <c r="BW262" s="10"/>
      <c r="BX262" s="11"/>
      <c r="BY262" s="74">
        <f t="shared" si="5554"/>
        <v>0</v>
      </c>
      <c r="BZ262" s="74">
        <f t="shared" si="5554"/>
        <v>0</v>
      </c>
      <c r="CA262" s="11"/>
      <c r="CB262" s="12" t="e">
        <f t="shared" si="5498"/>
        <v>#DIV/0!</v>
      </c>
      <c r="CC262" s="11"/>
      <c r="CD262" s="12" t="e">
        <f t="shared" si="5499"/>
        <v>#DIV/0!</v>
      </c>
      <c r="CE262" s="13"/>
      <c r="CF262" s="11"/>
      <c r="CG262" s="25"/>
      <c r="CH262" s="38"/>
      <c r="CI262" s="10"/>
      <c r="CJ262" s="11"/>
      <c r="CK262" s="74">
        <f t="shared" si="5555"/>
        <v>0</v>
      </c>
      <c r="CL262" s="74">
        <f t="shared" si="5555"/>
        <v>0</v>
      </c>
      <c r="CM262" s="11"/>
      <c r="CN262" s="12" t="e">
        <f t="shared" si="5501"/>
        <v>#DIV/0!</v>
      </c>
      <c r="CO262" s="11"/>
      <c r="CP262" s="12" t="e">
        <f t="shared" si="5502"/>
        <v>#DIV/0!</v>
      </c>
      <c r="CQ262" s="13"/>
      <c r="CR262" s="11"/>
      <c r="CS262" s="25"/>
      <c r="CT262" s="38"/>
      <c r="CU262" s="10"/>
      <c r="CV262" s="11"/>
      <c r="CW262" s="74">
        <f t="shared" si="5556"/>
        <v>0</v>
      </c>
      <c r="CX262" s="74">
        <f t="shared" si="5556"/>
        <v>0</v>
      </c>
      <c r="CY262" s="11"/>
      <c r="CZ262" s="12" t="e">
        <f t="shared" si="5504"/>
        <v>#DIV/0!</v>
      </c>
      <c r="DA262" s="11"/>
      <c r="DB262" s="12" t="e">
        <f t="shared" si="5505"/>
        <v>#DIV/0!</v>
      </c>
      <c r="DC262" s="13"/>
      <c r="DD262" s="11"/>
      <c r="DE262" s="25"/>
      <c r="DF262" s="38"/>
      <c r="DG262" s="10"/>
      <c r="DH262" s="11"/>
      <c r="DI262" s="74">
        <f t="shared" si="5557"/>
        <v>0</v>
      </c>
      <c r="DJ262" s="74">
        <f t="shared" si="5557"/>
        <v>0</v>
      </c>
      <c r="DK262" s="11"/>
      <c r="DL262" s="12" t="e">
        <f t="shared" si="5507"/>
        <v>#DIV/0!</v>
      </c>
      <c r="DM262" s="11"/>
      <c r="DN262" s="12" t="e">
        <f t="shared" si="5508"/>
        <v>#DIV/0!</v>
      </c>
      <c r="DO262" s="13"/>
      <c r="DP262" s="11"/>
      <c r="DQ262" s="25"/>
      <c r="DR262" s="38"/>
      <c r="DS262" s="10"/>
      <c r="DT262" s="11"/>
      <c r="DU262" s="74">
        <f t="shared" si="5558"/>
        <v>0</v>
      </c>
      <c r="DV262" s="74">
        <f t="shared" si="5558"/>
        <v>0</v>
      </c>
      <c r="DW262" s="11"/>
      <c r="DX262" s="12" t="e">
        <f t="shared" si="5510"/>
        <v>#DIV/0!</v>
      </c>
      <c r="DY262" s="11"/>
      <c r="DZ262" s="12" t="e">
        <f t="shared" si="5511"/>
        <v>#DIV/0!</v>
      </c>
      <c r="EA262" s="13"/>
      <c r="EB262" s="11"/>
      <c r="EC262" s="25"/>
      <c r="ED262" s="38"/>
      <c r="EE262" s="10"/>
      <c r="EF262" s="11"/>
      <c r="EG262" s="74">
        <f t="shared" si="5559"/>
        <v>0</v>
      </c>
      <c r="EH262" s="74">
        <f t="shared" si="5559"/>
        <v>0</v>
      </c>
      <c r="EI262" s="11"/>
      <c r="EJ262" s="12" t="e">
        <f t="shared" si="5513"/>
        <v>#DIV/0!</v>
      </c>
      <c r="EK262" s="11"/>
      <c r="EL262" s="12" t="e">
        <f t="shared" si="5514"/>
        <v>#DIV/0!</v>
      </c>
      <c r="EM262" s="13"/>
      <c r="EN262" s="11"/>
      <c r="EO262" s="25"/>
      <c r="EP262" s="38"/>
      <c r="EQ262" s="10"/>
      <c r="ER262" s="11"/>
      <c r="ES262" s="74">
        <f t="shared" si="5560"/>
        <v>0</v>
      </c>
      <c r="ET262" s="74">
        <f t="shared" si="5560"/>
        <v>0</v>
      </c>
      <c r="EU262" s="11"/>
      <c r="EV262" s="12" t="e">
        <f t="shared" si="5516"/>
        <v>#DIV/0!</v>
      </c>
      <c r="EW262" s="11"/>
      <c r="EX262" s="12" t="e">
        <f t="shared" si="5517"/>
        <v>#DIV/0!</v>
      </c>
      <c r="EY262" s="13"/>
      <c r="EZ262" s="11"/>
      <c r="FA262" s="25"/>
      <c r="FB262" s="38"/>
      <c r="FC262" s="10"/>
      <c r="FD262" s="11"/>
      <c r="FE262" s="74">
        <f t="shared" si="5561"/>
        <v>0</v>
      </c>
      <c r="FF262" s="74">
        <f t="shared" si="5561"/>
        <v>0</v>
      </c>
      <c r="FG262" s="11"/>
      <c r="FH262" s="12" t="e">
        <f t="shared" si="5519"/>
        <v>#DIV/0!</v>
      </c>
      <c r="FI262" s="11"/>
      <c r="FJ262" s="12" t="e">
        <f t="shared" si="5520"/>
        <v>#DIV/0!</v>
      </c>
      <c r="FK262" s="13"/>
      <c r="FL262" s="11"/>
      <c r="FM262" s="25"/>
      <c r="FN262" s="38"/>
      <c r="FO262" s="10"/>
      <c r="FP262" s="11"/>
      <c r="FQ262" s="74">
        <f t="shared" si="5562"/>
        <v>0</v>
      </c>
      <c r="FR262" s="74">
        <f t="shared" si="5562"/>
        <v>0</v>
      </c>
      <c r="FS262" s="11"/>
      <c r="FT262" s="12" t="e">
        <f t="shared" si="5522"/>
        <v>#DIV/0!</v>
      </c>
      <c r="FU262" s="11"/>
      <c r="FV262" s="12" t="e">
        <f t="shared" si="5523"/>
        <v>#DIV/0!</v>
      </c>
      <c r="FW262" s="13"/>
      <c r="FX262" s="11"/>
      <c r="FY262" s="25"/>
      <c r="FZ262" s="38"/>
      <c r="GA262" s="10"/>
      <c r="GB262" s="11"/>
      <c r="GC262" s="74">
        <f t="shared" si="5563"/>
        <v>0</v>
      </c>
      <c r="GD262" s="74">
        <f t="shared" si="5563"/>
        <v>0</v>
      </c>
      <c r="GE262" s="11"/>
      <c r="GF262" s="12" t="e">
        <f t="shared" si="5525"/>
        <v>#DIV/0!</v>
      </c>
      <c r="GG262" s="11"/>
      <c r="GH262" s="12" t="e">
        <f t="shared" si="5526"/>
        <v>#DIV/0!</v>
      </c>
      <c r="GI262" s="13"/>
      <c r="GJ262" s="11"/>
      <c r="GK262" s="25"/>
      <c r="GL262" s="38"/>
      <c r="GM262" s="10"/>
      <c r="GN262" s="11"/>
      <c r="GO262" s="74">
        <f t="shared" si="5564"/>
        <v>0</v>
      </c>
      <c r="GP262" s="74">
        <f t="shared" si="5564"/>
        <v>0</v>
      </c>
      <c r="GQ262" s="11"/>
      <c r="GR262" s="12" t="e">
        <f t="shared" si="5528"/>
        <v>#DIV/0!</v>
      </c>
      <c r="GS262" s="11"/>
      <c r="GT262" s="12" t="e">
        <f t="shared" si="5529"/>
        <v>#DIV/0!</v>
      </c>
      <c r="GU262" s="13"/>
      <c r="GV262" s="11"/>
      <c r="GW262" s="25"/>
      <c r="GX262" s="38"/>
      <c r="GY262" s="10"/>
      <c r="GZ262" s="11"/>
      <c r="HA262" s="74">
        <f t="shared" si="5565"/>
        <v>0</v>
      </c>
      <c r="HB262" s="74">
        <f t="shared" si="5565"/>
        <v>0</v>
      </c>
      <c r="HC262" s="11"/>
      <c r="HD262" s="12" t="e">
        <f t="shared" si="5531"/>
        <v>#DIV/0!</v>
      </c>
      <c r="HE262" s="11"/>
      <c r="HF262" s="12" t="e">
        <f t="shared" si="5532"/>
        <v>#DIV/0!</v>
      </c>
      <c r="HG262" s="13"/>
      <c r="HH262" s="11"/>
      <c r="HI262" s="25"/>
      <c r="HJ262" s="38"/>
      <c r="HK262" s="10">
        <f t="shared" si="5533"/>
        <v>2</v>
      </c>
      <c r="HL262" s="11">
        <f t="shared" si="5534"/>
        <v>0</v>
      </c>
      <c r="HM262" s="11">
        <f t="shared" si="5535"/>
        <v>2999</v>
      </c>
      <c r="HN262" s="11">
        <f t="shared" si="5536"/>
        <v>233</v>
      </c>
      <c r="HO262" s="11">
        <f t="shared" si="5537"/>
        <v>1140</v>
      </c>
      <c r="HP262" s="202">
        <f t="shared" si="5538"/>
        <v>0.38012670890296768</v>
      </c>
      <c r="HQ262" s="15">
        <f t="shared" si="5539"/>
        <v>99</v>
      </c>
      <c r="HR262" s="12">
        <f t="shared" si="5540"/>
        <v>8.6842105263157901E-2</v>
      </c>
      <c r="HS262" s="16">
        <v>73.2</v>
      </c>
      <c r="HT262" s="17">
        <v>992</v>
      </c>
      <c r="HU262" s="16">
        <f t="shared" si="5541"/>
        <v>87.017543859649123</v>
      </c>
      <c r="HV262" s="23"/>
      <c r="HW262" s="22">
        <v>5113.411764705882</v>
      </c>
    </row>
    <row r="263" spans="1:231" ht="18.75" x14ac:dyDescent="0.25">
      <c r="A263" s="211"/>
      <c r="B263" s="41">
        <f t="shared" si="4582"/>
        <v>44707</v>
      </c>
      <c r="C263" s="10"/>
      <c r="D263" s="11"/>
      <c r="E263" s="74">
        <f t="shared" si="5542"/>
        <v>573</v>
      </c>
      <c r="F263" s="74">
        <f t="shared" si="5543"/>
        <v>44</v>
      </c>
      <c r="G263" s="11">
        <v>219</v>
      </c>
      <c r="H263" s="12">
        <f t="shared" si="5475"/>
        <v>0.40837696335078533</v>
      </c>
      <c r="I263" s="11">
        <v>15</v>
      </c>
      <c r="J263" s="12">
        <f t="shared" si="5476"/>
        <v>6.4102564102564097E-2</v>
      </c>
      <c r="K263" s="13"/>
      <c r="L263" s="11"/>
      <c r="M263" s="39"/>
      <c r="N263" s="43">
        <v>75</v>
      </c>
      <c r="O263" s="10">
        <v>1</v>
      </c>
      <c r="P263" s="11"/>
      <c r="Q263" s="74">
        <f t="shared" si="5544"/>
        <v>530</v>
      </c>
      <c r="R263" s="74">
        <f t="shared" si="5545"/>
        <v>41</v>
      </c>
      <c r="S263" s="11">
        <v>168</v>
      </c>
      <c r="T263" s="12">
        <f t="shared" si="5479"/>
        <v>0.34339622641509432</v>
      </c>
      <c r="U263" s="11">
        <v>14</v>
      </c>
      <c r="V263" s="12">
        <f t="shared" si="5480"/>
        <v>7.6923076923076927E-2</v>
      </c>
      <c r="W263" s="13"/>
      <c r="X263" s="11"/>
      <c r="Y263" s="39"/>
      <c r="Z263" s="43">
        <v>86.666666666666671</v>
      </c>
      <c r="AA263" s="10">
        <v>1</v>
      </c>
      <c r="AB263" s="11"/>
      <c r="AC263" s="74">
        <f t="shared" si="5546"/>
        <v>544</v>
      </c>
      <c r="AD263" s="74">
        <f t="shared" si="5547"/>
        <v>43</v>
      </c>
      <c r="AE263" s="11">
        <v>163</v>
      </c>
      <c r="AF263" s="12">
        <f t="shared" si="5483"/>
        <v>0.32904411764705882</v>
      </c>
      <c r="AG263" s="11">
        <v>16</v>
      </c>
      <c r="AH263" s="12">
        <f t="shared" si="5484"/>
        <v>8.9385474860335198E-2</v>
      </c>
      <c r="AI263" s="13"/>
      <c r="AJ263" s="11"/>
      <c r="AK263" s="39"/>
      <c r="AL263" s="43">
        <v>81.25</v>
      </c>
      <c r="AM263" s="10">
        <v>1</v>
      </c>
      <c r="AN263" s="11"/>
      <c r="AO263" s="74">
        <f t="shared" si="5548"/>
        <v>160</v>
      </c>
      <c r="AP263" s="74">
        <f t="shared" si="5549"/>
        <v>13</v>
      </c>
      <c r="AQ263" s="11">
        <v>61</v>
      </c>
      <c r="AR263" s="12">
        <f t="shared" si="5487"/>
        <v>0.41249999999999998</v>
      </c>
      <c r="AS263" s="11">
        <v>5</v>
      </c>
      <c r="AT263" s="12">
        <f t="shared" si="5488"/>
        <v>7.575757575757576E-2</v>
      </c>
      <c r="AU263" s="13"/>
      <c r="AV263" s="11"/>
      <c r="AW263" s="39"/>
      <c r="AX263" s="43">
        <v>71.428571428571431</v>
      </c>
      <c r="AY263" s="10">
        <v>2</v>
      </c>
      <c r="AZ263" s="11"/>
      <c r="BA263" s="74">
        <f t="shared" si="5550"/>
        <v>600</v>
      </c>
      <c r="BB263" s="74">
        <f t="shared" si="5551"/>
        <v>46</v>
      </c>
      <c r="BC263" s="11">
        <v>190</v>
      </c>
      <c r="BD263" s="12">
        <f t="shared" si="5491"/>
        <v>0.34833333333333333</v>
      </c>
      <c r="BE263" s="11">
        <v>19</v>
      </c>
      <c r="BF263" s="12">
        <f t="shared" si="5492"/>
        <v>9.0909090909090912E-2</v>
      </c>
      <c r="BG263" s="13"/>
      <c r="BH263" s="11"/>
      <c r="BI263" s="39"/>
      <c r="BJ263" s="43">
        <v>100</v>
      </c>
      <c r="BK263" s="10"/>
      <c r="BL263" s="11"/>
      <c r="BM263" s="74">
        <f t="shared" si="5552"/>
        <v>587</v>
      </c>
      <c r="BN263" s="74">
        <f t="shared" si="5553"/>
        <v>46</v>
      </c>
      <c r="BO263" s="11">
        <v>159</v>
      </c>
      <c r="BP263" s="12">
        <f t="shared" si="5495"/>
        <v>0.28620102214650767</v>
      </c>
      <c r="BQ263" s="11">
        <v>9</v>
      </c>
      <c r="BR263" s="12">
        <f t="shared" si="5496"/>
        <v>5.3571428571428568E-2</v>
      </c>
      <c r="BS263" s="13"/>
      <c r="BT263" s="11"/>
      <c r="BU263" s="39"/>
      <c r="BV263" s="43">
        <v>68.75</v>
      </c>
      <c r="BW263" s="10"/>
      <c r="BX263" s="11"/>
      <c r="BY263" s="74">
        <f t="shared" si="5554"/>
        <v>0</v>
      </c>
      <c r="BZ263" s="74">
        <f t="shared" si="5554"/>
        <v>0</v>
      </c>
      <c r="CA263" s="11"/>
      <c r="CB263" s="12" t="e">
        <f t="shared" si="5498"/>
        <v>#DIV/0!</v>
      </c>
      <c r="CC263" s="11"/>
      <c r="CD263" s="12" t="e">
        <f t="shared" si="5499"/>
        <v>#DIV/0!</v>
      </c>
      <c r="CE263" s="13"/>
      <c r="CF263" s="11"/>
      <c r="CG263" s="39"/>
      <c r="CH263" s="43"/>
      <c r="CI263" s="10"/>
      <c r="CJ263" s="11"/>
      <c r="CK263" s="74">
        <f t="shared" si="5555"/>
        <v>0</v>
      </c>
      <c r="CL263" s="74">
        <f t="shared" si="5555"/>
        <v>0</v>
      </c>
      <c r="CM263" s="11"/>
      <c r="CN263" s="12" t="e">
        <f t="shared" si="5501"/>
        <v>#DIV/0!</v>
      </c>
      <c r="CO263" s="11"/>
      <c r="CP263" s="12" t="e">
        <f t="shared" si="5502"/>
        <v>#DIV/0!</v>
      </c>
      <c r="CQ263" s="13"/>
      <c r="CR263" s="11"/>
      <c r="CS263" s="39"/>
      <c r="CT263" s="43"/>
      <c r="CU263" s="10"/>
      <c r="CV263" s="11"/>
      <c r="CW263" s="74">
        <f t="shared" si="5556"/>
        <v>0</v>
      </c>
      <c r="CX263" s="74">
        <f t="shared" si="5556"/>
        <v>0</v>
      </c>
      <c r="CY263" s="11"/>
      <c r="CZ263" s="12" t="e">
        <f t="shared" si="5504"/>
        <v>#DIV/0!</v>
      </c>
      <c r="DA263" s="11"/>
      <c r="DB263" s="12" t="e">
        <f t="shared" si="5505"/>
        <v>#DIV/0!</v>
      </c>
      <c r="DC263" s="13"/>
      <c r="DD263" s="11"/>
      <c r="DE263" s="39"/>
      <c r="DF263" s="43"/>
      <c r="DG263" s="10"/>
      <c r="DH263" s="11"/>
      <c r="DI263" s="74">
        <f t="shared" si="5557"/>
        <v>0</v>
      </c>
      <c r="DJ263" s="74">
        <f t="shared" si="5557"/>
        <v>0</v>
      </c>
      <c r="DK263" s="11"/>
      <c r="DL263" s="12" t="e">
        <f t="shared" si="5507"/>
        <v>#DIV/0!</v>
      </c>
      <c r="DM263" s="11"/>
      <c r="DN263" s="12" t="e">
        <f t="shared" si="5508"/>
        <v>#DIV/0!</v>
      </c>
      <c r="DO263" s="13"/>
      <c r="DP263" s="11"/>
      <c r="DQ263" s="39"/>
      <c r="DR263" s="43"/>
      <c r="DS263" s="10"/>
      <c r="DT263" s="11"/>
      <c r="DU263" s="74">
        <f t="shared" si="5558"/>
        <v>0</v>
      </c>
      <c r="DV263" s="74">
        <f t="shared" si="5558"/>
        <v>0</v>
      </c>
      <c r="DW263" s="11"/>
      <c r="DX263" s="12" t="e">
        <f t="shared" si="5510"/>
        <v>#DIV/0!</v>
      </c>
      <c r="DY263" s="11"/>
      <c r="DZ263" s="12" t="e">
        <f t="shared" si="5511"/>
        <v>#DIV/0!</v>
      </c>
      <c r="EA263" s="13"/>
      <c r="EB263" s="11"/>
      <c r="EC263" s="39"/>
      <c r="ED263" s="43"/>
      <c r="EE263" s="10"/>
      <c r="EF263" s="11"/>
      <c r="EG263" s="74">
        <f t="shared" si="5559"/>
        <v>0</v>
      </c>
      <c r="EH263" s="74">
        <f t="shared" si="5559"/>
        <v>0</v>
      </c>
      <c r="EI263" s="11"/>
      <c r="EJ263" s="12" t="e">
        <f t="shared" si="5513"/>
        <v>#DIV/0!</v>
      </c>
      <c r="EK263" s="11"/>
      <c r="EL263" s="12" t="e">
        <f t="shared" si="5514"/>
        <v>#DIV/0!</v>
      </c>
      <c r="EM263" s="13"/>
      <c r="EN263" s="11"/>
      <c r="EO263" s="39"/>
      <c r="EP263" s="43"/>
      <c r="EQ263" s="10"/>
      <c r="ER263" s="11"/>
      <c r="ES263" s="74">
        <f t="shared" si="5560"/>
        <v>0</v>
      </c>
      <c r="ET263" s="74">
        <f t="shared" si="5560"/>
        <v>0</v>
      </c>
      <c r="EU263" s="11"/>
      <c r="EV263" s="12" t="e">
        <f t="shared" si="5516"/>
        <v>#DIV/0!</v>
      </c>
      <c r="EW263" s="11"/>
      <c r="EX263" s="12" t="e">
        <f t="shared" si="5517"/>
        <v>#DIV/0!</v>
      </c>
      <c r="EY263" s="13"/>
      <c r="EZ263" s="11"/>
      <c r="FA263" s="39"/>
      <c r="FB263" s="43"/>
      <c r="FC263" s="10"/>
      <c r="FD263" s="11"/>
      <c r="FE263" s="74">
        <f t="shared" si="5561"/>
        <v>0</v>
      </c>
      <c r="FF263" s="74">
        <f t="shared" si="5561"/>
        <v>0</v>
      </c>
      <c r="FG263" s="11"/>
      <c r="FH263" s="12" t="e">
        <f t="shared" si="5519"/>
        <v>#DIV/0!</v>
      </c>
      <c r="FI263" s="11"/>
      <c r="FJ263" s="12" t="e">
        <f t="shared" si="5520"/>
        <v>#DIV/0!</v>
      </c>
      <c r="FK263" s="13"/>
      <c r="FL263" s="11"/>
      <c r="FM263" s="39"/>
      <c r="FN263" s="43"/>
      <c r="FO263" s="10"/>
      <c r="FP263" s="11"/>
      <c r="FQ263" s="74">
        <f t="shared" si="5562"/>
        <v>0</v>
      </c>
      <c r="FR263" s="74">
        <f t="shared" si="5562"/>
        <v>0</v>
      </c>
      <c r="FS263" s="11"/>
      <c r="FT263" s="12" t="e">
        <f t="shared" si="5522"/>
        <v>#DIV/0!</v>
      </c>
      <c r="FU263" s="11"/>
      <c r="FV263" s="12" t="e">
        <f t="shared" si="5523"/>
        <v>#DIV/0!</v>
      </c>
      <c r="FW263" s="13"/>
      <c r="FX263" s="11"/>
      <c r="FY263" s="39"/>
      <c r="FZ263" s="43"/>
      <c r="GA263" s="10"/>
      <c r="GB263" s="11"/>
      <c r="GC263" s="74">
        <f t="shared" si="5563"/>
        <v>0</v>
      </c>
      <c r="GD263" s="74">
        <f t="shared" si="5563"/>
        <v>0</v>
      </c>
      <c r="GE263" s="11"/>
      <c r="GF263" s="12" t="e">
        <f t="shared" si="5525"/>
        <v>#DIV/0!</v>
      </c>
      <c r="GG263" s="11"/>
      <c r="GH263" s="12" t="e">
        <f t="shared" si="5526"/>
        <v>#DIV/0!</v>
      </c>
      <c r="GI263" s="13"/>
      <c r="GJ263" s="11"/>
      <c r="GK263" s="39"/>
      <c r="GL263" s="43"/>
      <c r="GM263" s="10"/>
      <c r="GN263" s="11"/>
      <c r="GO263" s="74">
        <f t="shared" si="5564"/>
        <v>0</v>
      </c>
      <c r="GP263" s="74">
        <f t="shared" si="5564"/>
        <v>0</v>
      </c>
      <c r="GQ263" s="11"/>
      <c r="GR263" s="12" t="e">
        <f t="shared" si="5528"/>
        <v>#DIV/0!</v>
      </c>
      <c r="GS263" s="11"/>
      <c r="GT263" s="12" t="e">
        <f t="shared" si="5529"/>
        <v>#DIV/0!</v>
      </c>
      <c r="GU263" s="13"/>
      <c r="GV263" s="11"/>
      <c r="GW263" s="39"/>
      <c r="GX263" s="43"/>
      <c r="GY263" s="10"/>
      <c r="GZ263" s="11"/>
      <c r="HA263" s="74">
        <f t="shared" si="5565"/>
        <v>0</v>
      </c>
      <c r="HB263" s="74">
        <f t="shared" si="5565"/>
        <v>0</v>
      </c>
      <c r="HC263" s="11"/>
      <c r="HD263" s="12" t="e">
        <f t="shared" si="5531"/>
        <v>#DIV/0!</v>
      </c>
      <c r="HE263" s="11"/>
      <c r="HF263" s="12" t="e">
        <f t="shared" si="5532"/>
        <v>#DIV/0!</v>
      </c>
      <c r="HG263" s="13"/>
      <c r="HH263" s="11"/>
      <c r="HI263" s="39"/>
      <c r="HJ263" s="43"/>
      <c r="HK263" s="10">
        <f t="shared" si="5533"/>
        <v>5</v>
      </c>
      <c r="HL263" s="11">
        <f t="shared" si="5534"/>
        <v>0</v>
      </c>
      <c r="HM263" s="11">
        <f t="shared" si="5535"/>
        <v>2994</v>
      </c>
      <c r="HN263" s="11">
        <f t="shared" si="5536"/>
        <v>233</v>
      </c>
      <c r="HO263" s="11">
        <f t="shared" si="5537"/>
        <v>1038</v>
      </c>
      <c r="HP263" s="202">
        <f t="shared" si="5538"/>
        <v>0.34669338677354711</v>
      </c>
      <c r="HQ263" s="15">
        <f t="shared" si="5539"/>
        <v>78</v>
      </c>
      <c r="HR263" s="12">
        <f t="shared" si="5540"/>
        <v>7.5144508670520235E-2</v>
      </c>
      <c r="HS263" s="16">
        <v>73.3</v>
      </c>
      <c r="HT263" s="17">
        <v>923</v>
      </c>
      <c r="HU263" s="16">
        <f t="shared" si="5541"/>
        <v>88.921001926782267</v>
      </c>
      <c r="HV263" s="23"/>
      <c r="HW263" s="22">
        <v>80</v>
      </c>
    </row>
    <row r="264" spans="1:231" ht="19.5" thickBot="1" x14ac:dyDescent="0.3">
      <c r="A264" s="211"/>
      <c r="B264" s="42"/>
      <c r="C264" s="26">
        <f t="shared" ref="C264:D264" si="5566">SUM(C257:C263)</f>
        <v>3</v>
      </c>
      <c r="D264" s="27">
        <f t="shared" si="5566"/>
        <v>0</v>
      </c>
      <c r="E264" s="27"/>
      <c r="F264" s="27"/>
      <c r="G264" s="27">
        <f t="shared" ref="G264" si="5567">SUM(G257:G263)</f>
        <v>1614</v>
      </c>
      <c r="H264" s="28">
        <f t="shared" ref="H264" si="5568">((G264+I264)/7)/E263</f>
        <v>0.43829468960359014</v>
      </c>
      <c r="I264" s="27">
        <f t="shared" ref="I264" si="5569">SUM(I257:I263)</f>
        <v>144</v>
      </c>
      <c r="J264" s="28">
        <f t="shared" ref="J264" si="5570">(I264/(I264+G264))</f>
        <v>8.191126279863481E-2</v>
      </c>
      <c r="K264" s="27"/>
      <c r="L264" s="27"/>
      <c r="M264" s="29" t="e">
        <f t="shared" ref="M264:N264" si="5571">M262/M261*100-100</f>
        <v>#DIV/0!</v>
      </c>
      <c r="N264" s="72">
        <f t="shared" si="5571"/>
        <v>9.9179025423728859</v>
      </c>
      <c r="O264" s="26">
        <f t="shared" ref="O264:P264" si="5572">SUM(O257:O263)</f>
        <v>4</v>
      </c>
      <c r="P264" s="27">
        <f t="shared" si="5572"/>
        <v>0</v>
      </c>
      <c r="Q264" s="27"/>
      <c r="R264" s="27"/>
      <c r="S264" s="27">
        <f t="shared" si="5172"/>
        <v>1276</v>
      </c>
      <c r="T264" s="28">
        <f t="shared" ref="T264" si="5573">((S264+U264)/7)/Q263</f>
        <v>0.37385444743935309</v>
      </c>
      <c r="U264" s="27">
        <f t="shared" si="5174"/>
        <v>111</v>
      </c>
      <c r="V264" s="28">
        <f t="shared" ref="V264" si="5574">(U264/(U264+S264))</f>
        <v>8.0028839221341019E-2</v>
      </c>
      <c r="W264" s="27"/>
      <c r="X264" s="27"/>
      <c r="Y264" s="29" t="e">
        <f t="shared" ref="Y264:Z264" si="5575">Y262/Y261*100-100</f>
        <v>#DIV/0!</v>
      </c>
      <c r="Z264" s="72">
        <f t="shared" si="5575"/>
        <v>9.1384180790960272</v>
      </c>
      <c r="AA264" s="26">
        <f t="shared" ref="AA264:AB264" si="5576">SUM(AA257:AA263)</f>
        <v>1</v>
      </c>
      <c r="AB264" s="27">
        <f t="shared" si="5576"/>
        <v>0</v>
      </c>
      <c r="AC264" s="27"/>
      <c r="AD264" s="27"/>
      <c r="AE264" s="27">
        <f t="shared" si="5178"/>
        <v>1158</v>
      </c>
      <c r="AF264" s="28">
        <f t="shared" ref="AF264" si="5577">((AE264+AG264)/7)/AC263</f>
        <v>0.33665966386554619</v>
      </c>
      <c r="AG264" s="27">
        <f t="shared" si="5180"/>
        <v>124</v>
      </c>
      <c r="AH264" s="28">
        <f t="shared" ref="AH264" si="5578">(AG264/(AG264+AE264))</f>
        <v>9.6723868954758194E-2</v>
      </c>
      <c r="AI264" s="27"/>
      <c r="AJ264" s="27"/>
      <c r="AK264" s="29" t="e">
        <f t="shared" ref="AK264:AL264" si="5579">AK262/AK261*100-100</f>
        <v>#DIV/0!</v>
      </c>
      <c r="AL264" s="72">
        <f t="shared" si="5579"/>
        <v>6.9120762711864359</v>
      </c>
      <c r="AM264" s="26">
        <f t="shared" ref="AM264:AN264" si="5580">SUM(AM257:AM263)</f>
        <v>5</v>
      </c>
      <c r="AN264" s="27">
        <f t="shared" si="5580"/>
        <v>0</v>
      </c>
      <c r="AO264" s="27"/>
      <c r="AP264" s="27"/>
      <c r="AQ264" s="27">
        <f t="shared" si="5184"/>
        <v>477</v>
      </c>
      <c r="AR264" s="28">
        <f t="shared" ref="AR264" si="5581">((AQ264+AS264)/7)/AO263</f>
        <v>0.45892857142857146</v>
      </c>
      <c r="AS264" s="27">
        <f t="shared" si="5186"/>
        <v>37</v>
      </c>
      <c r="AT264" s="28">
        <f t="shared" ref="AT264" si="5582">(AS264/(AS264+AQ264))</f>
        <v>7.1984435797665364E-2</v>
      </c>
      <c r="AU264" s="27"/>
      <c r="AV264" s="27"/>
      <c r="AW264" s="29" t="e">
        <f t="shared" ref="AW264:AX264" si="5583">AW262/AW261*100-100</f>
        <v>#DIV/0!</v>
      </c>
      <c r="AX264" s="72">
        <f t="shared" si="5583"/>
        <v>0.33292978208233137</v>
      </c>
      <c r="AY264" s="26">
        <f t="shared" ref="AY264:AZ264" si="5584">SUM(AY257:AY263)</f>
        <v>4</v>
      </c>
      <c r="AZ264" s="27">
        <f t="shared" si="5584"/>
        <v>0</v>
      </c>
      <c r="BA264" s="27"/>
      <c r="BB264" s="27"/>
      <c r="BC264" s="27">
        <f t="shared" si="5190"/>
        <v>1400</v>
      </c>
      <c r="BD264" s="28">
        <f t="shared" ref="BD264" si="5585">((BC264+BE264)/7)/BA263</f>
        <v>0.36642857142857144</v>
      </c>
      <c r="BE264" s="27">
        <f t="shared" si="5192"/>
        <v>139</v>
      </c>
      <c r="BF264" s="28">
        <f t="shared" ref="BF264" si="5586">(BE264/(BE264+BC264))</f>
        <v>9.0318388564002594E-2</v>
      </c>
      <c r="BG264" s="27"/>
      <c r="BH264" s="27"/>
      <c r="BI264" s="29" t="e">
        <f t="shared" ref="BI264:BJ264" si="5587">BI262/BI261*100-100</f>
        <v>#DIV/0!</v>
      </c>
      <c r="BJ264" s="72">
        <f t="shared" si="5587"/>
        <v>8.8135593220338961</v>
      </c>
      <c r="BK264" s="26">
        <f t="shared" ref="BK264:BL264" si="5588">SUM(BK257:BK263)</f>
        <v>0</v>
      </c>
      <c r="BL264" s="27">
        <f t="shared" si="5588"/>
        <v>0</v>
      </c>
      <c r="BM264" s="27"/>
      <c r="BN264" s="27"/>
      <c r="BO264" s="27">
        <f t="shared" si="5196"/>
        <v>1141</v>
      </c>
      <c r="BP264" s="28">
        <f t="shared" ref="BP264" si="5589">((BO264+BQ264)/7)/BM263</f>
        <v>0.30372353370649791</v>
      </c>
      <c r="BQ264" s="27">
        <f t="shared" si="5198"/>
        <v>107</v>
      </c>
      <c r="BR264" s="28">
        <f t="shared" ref="BR264" si="5590">(BQ264/(BQ264+BO264))</f>
        <v>8.5737179487179488E-2</v>
      </c>
      <c r="BS264" s="27"/>
      <c r="BT264" s="27"/>
      <c r="BU264" s="29" t="e">
        <f t="shared" ref="BU264:BV264" si="5591">BU262/BU261*100-100</f>
        <v>#DIV/0!</v>
      </c>
      <c r="BV264" s="72">
        <f t="shared" si="5591"/>
        <v>10.474046610169481</v>
      </c>
      <c r="BW264" s="26">
        <f t="shared" ref="BW264:BX264" si="5592">SUM(BW257:BW263)</f>
        <v>0</v>
      </c>
      <c r="BX264" s="27">
        <f t="shared" si="5592"/>
        <v>0</v>
      </c>
      <c r="BY264" s="27"/>
      <c r="BZ264" s="27"/>
      <c r="CA264" s="27">
        <f t="shared" ref="CA264" si="5593">SUM(CA257:CA263)</f>
        <v>0</v>
      </c>
      <c r="CB264" s="28" t="e">
        <f t="shared" ref="CB264" si="5594">((CA264+CC264)/7)/BY263</f>
        <v>#DIV/0!</v>
      </c>
      <c r="CC264" s="27">
        <f t="shared" ref="CC264" si="5595">SUM(CC257:CC263)</f>
        <v>0</v>
      </c>
      <c r="CD264" s="28" t="e">
        <f t="shared" ref="CD264" si="5596">(CC264/(CC264+CA264))</f>
        <v>#DIV/0!</v>
      </c>
      <c r="CE264" s="27"/>
      <c r="CF264" s="27"/>
      <c r="CG264" s="29" t="e">
        <f t="shared" ref="CG264:CH264" si="5597">CG262/CG261*100-100</f>
        <v>#DIV/0!</v>
      </c>
      <c r="CH264" s="72" t="e">
        <f t="shared" si="5597"/>
        <v>#DIV/0!</v>
      </c>
      <c r="CI264" s="26">
        <f t="shared" ref="CI264:CJ264" si="5598">SUM(CI257:CI263)</f>
        <v>0</v>
      </c>
      <c r="CJ264" s="27">
        <f t="shared" si="5598"/>
        <v>0</v>
      </c>
      <c r="CK264" s="27"/>
      <c r="CL264" s="27"/>
      <c r="CM264" s="27">
        <f t="shared" ref="CM264" si="5599">SUM(CM257:CM263)</f>
        <v>0</v>
      </c>
      <c r="CN264" s="28" t="e">
        <f t="shared" ref="CN264" si="5600">((CM264+CO264)/7)/CK263</f>
        <v>#DIV/0!</v>
      </c>
      <c r="CO264" s="27">
        <f t="shared" ref="CO264" si="5601">SUM(CO257:CO263)</f>
        <v>0</v>
      </c>
      <c r="CP264" s="28" t="e">
        <f t="shared" ref="CP264" si="5602">(CO264/(CO264+CM264))</f>
        <v>#DIV/0!</v>
      </c>
      <c r="CQ264" s="27"/>
      <c r="CR264" s="27"/>
      <c r="CS264" s="29" t="e">
        <f t="shared" ref="CS264:CT264" si="5603">CS262/CS261*100-100</f>
        <v>#DIV/0!</v>
      </c>
      <c r="CT264" s="72" t="e">
        <f t="shared" si="5603"/>
        <v>#DIV/0!</v>
      </c>
      <c r="CU264" s="26">
        <f t="shared" ref="CU264:CV264" si="5604">SUM(CU257:CU263)</f>
        <v>0</v>
      </c>
      <c r="CV264" s="27">
        <f t="shared" si="5604"/>
        <v>0</v>
      </c>
      <c r="CW264" s="27"/>
      <c r="CX264" s="27"/>
      <c r="CY264" s="27">
        <f t="shared" ref="CY264" si="5605">SUM(CY257:CY263)</f>
        <v>0</v>
      </c>
      <c r="CZ264" s="28" t="e">
        <f t="shared" ref="CZ264" si="5606">((CY264+DA264)/7)/CW263</f>
        <v>#DIV/0!</v>
      </c>
      <c r="DA264" s="27">
        <f t="shared" ref="DA264" si="5607">SUM(DA257:DA263)</f>
        <v>0</v>
      </c>
      <c r="DB264" s="28" t="e">
        <f t="shared" ref="DB264" si="5608">(DA264/(DA264+CY264))</f>
        <v>#DIV/0!</v>
      </c>
      <c r="DC264" s="27"/>
      <c r="DD264" s="27"/>
      <c r="DE264" s="29" t="e">
        <f t="shared" ref="DE264:DF264" si="5609">DE262/DE261*100-100</f>
        <v>#DIV/0!</v>
      </c>
      <c r="DF264" s="72" t="e">
        <f t="shared" si="5609"/>
        <v>#DIV/0!</v>
      </c>
      <c r="DG264" s="26">
        <f t="shared" ref="DG264:DH264" si="5610">SUM(DG257:DG263)</f>
        <v>0</v>
      </c>
      <c r="DH264" s="27">
        <f t="shared" si="5610"/>
        <v>0</v>
      </c>
      <c r="DI264" s="27"/>
      <c r="DJ264" s="27"/>
      <c r="DK264" s="27">
        <f t="shared" ref="DK264" si="5611">SUM(DK257:DK263)</f>
        <v>0</v>
      </c>
      <c r="DL264" s="28" t="e">
        <f t="shared" ref="DL264" si="5612">((DK264+DM264)/7)/DI263</f>
        <v>#DIV/0!</v>
      </c>
      <c r="DM264" s="27">
        <f t="shared" ref="DM264" si="5613">SUM(DM257:DM263)</f>
        <v>0</v>
      </c>
      <c r="DN264" s="28" t="e">
        <f t="shared" ref="DN264" si="5614">(DM264/(DM264+DK264))</f>
        <v>#DIV/0!</v>
      </c>
      <c r="DO264" s="27"/>
      <c r="DP264" s="27"/>
      <c r="DQ264" s="29" t="e">
        <f t="shared" ref="DQ264:DR264" si="5615">DQ262/DQ261*100-100</f>
        <v>#DIV/0!</v>
      </c>
      <c r="DR264" s="72" t="e">
        <f t="shared" si="5615"/>
        <v>#DIV/0!</v>
      </c>
      <c r="DS264" s="26">
        <f t="shared" ref="DS264:DT264" si="5616">SUM(DS257:DS263)</f>
        <v>0</v>
      </c>
      <c r="DT264" s="27">
        <f t="shared" si="5616"/>
        <v>0</v>
      </c>
      <c r="DU264" s="27"/>
      <c r="DV264" s="27"/>
      <c r="DW264" s="27">
        <f t="shared" ref="DW264" si="5617">SUM(DW257:DW263)</f>
        <v>0</v>
      </c>
      <c r="DX264" s="28" t="e">
        <f t="shared" ref="DX264" si="5618">((DW264+DY264)/7)/DU263</f>
        <v>#DIV/0!</v>
      </c>
      <c r="DY264" s="27">
        <f t="shared" ref="DY264" si="5619">SUM(DY257:DY263)</f>
        <v>0</v>
      </c>
      <c r="DZ264" s="28" t="e">
        <f t="shared" ref="DZ264" si="5620">(DY264/(DY264+DW264))</f>
        <v>#DIV/0!</v>
      </c>
      <c r="EA264" s="27"/>
      <c r="EB264" s="27"/>
      <c r="EC264" s="29" t="e">
        <f t="shared" ref="EC264:ED264" si="5621">EC262/EC261*100-100</f>
        <v>#DIV/0!</v>
      </c>
      <c r="ED264" s="72" t="e">
        <f t="shared" si="5621"/>
        <v>#DIV/0!</v>
      </c>
      <c r="EE264" s="26">
        <f t="shared" ref="EE264:EF264" si="5622">SUM(EE257:EE263)</f>
        <v>0</v>
      </c>
      <c r="EF264" s="27">
        <f t="shared" si="5622"/>
        <v>0</v>
      </c>
      <c r="EG264" s="27"/>
      <c r="EH264" s="27"/>
      <c r="EI264" s="27">
        <f t="shared" ref="EI264" si="5623">SUM(EI257:EI263)</f>
        <v>0</v>
      </c>
      <c r="EJ264" s="28" t="e">
        <f t="shared" ref="EJ264" si="5624">((EI264+EK264)/7)/EG263</f>
        <v>#DIV/0!</v>
      </c>
      <c r="EK264" s="27">
        <f t="shared" ref="EK264" si="5625">SUM(EK257:EK263)</f>
        <v>0</v>
      </c>
      <c r="EL264" s="28" t="e">
        <f t="shared" ref="EL264" si="5626">(EK264/(EK264+EI264))</f>
        <v>#DIV/0!</v>
      </c>
      <c r="EM264" s="27"/>
      <c r="EN264" s="27"/>
      <c r="EO264" s="29" t="e">
        <f t="shared" ref="EO264:EP264" si="5627">EO262/EO261*100-100</f>
        <v>#DIV/0!</v>
      </c>
      <c r="EP264" s="72" t="e">
        <f t="shared" si="5627"/>
        <v>#DIV/0!</v>
      </c>
      <c r="EQ264" s="26">
        <f t="shared" ref="EQ264:ER264" si="5628">SUM(EQ257:EQ263)</f>
        <v>0</v>
      </c>
      <c r="ER264" s="27">
        <f t="shared" si="5628"/>
        <v>0</v>
      </c>
      <c r="ES264" s="27"/>
      <c r="ET264" s="27"/>
      <c r="EU264" s="27">
        <f t="shared" ref="EU264" si="5629">SUM(EU257:EU263)</f>
        <v>0</v>
      </c>
      <c r="EV264" s="28" t="e">
        <f t="shared" ref="EV264" si="5630">((EU264+EW264)/7)/ES263</f>
        <v>#DIV/0!</v>
      </c>
      <c r="EW264" s="27">
        <f t="shared" ref="EW264" si="5631">SUM(EW257:EW263)</f>
        <v>0</v>
      </c>
      <c r="EX264" s="28" t="e">
        <f t="shared" ref="EX264" si="5632">(EW264/(EW264+EU264))</f>
        <v>#DIV/0!</v>
      </c>
      <c r="EY264" s="27"/>
      <c r="EZ264" s="27"/>
      <c r="FA264" s="29" t="e">
        <f t="shared" ref="FA264:FB264" si="5633">FA262/FA261*100-100</f>
        <v>#DIV/0!</v>
      </c>
      <c r="FB264" s="72" t="e">
        <f t="shared" si="5633"/>
        <v>#DIV/0!</v>
      </c>
      <c r="FC264" s="26">
        <f t="shared" ref="FC264:FD264" si="5634">SUM(FC257:FC263)</f>
        <v>0</v>
      </c>
      <c r="FD264" s="27">
        <f t="shared" si="5634"/>
        <v>0</v>
      </c>
      <c r="FE264" s="27"/>
      <c r="FF264" s="27"/>
      <c r="FG264" s="27">
        <f t="shared" ref="FG264" si="5635">SUM(FG257:FG263)</f>
        <v>0</v>
      </c>
      <c r="FH264" s="28" t="e">
        <f t="shared" ref="FH264" si="5636">((FG264+FI264)/7)/FE263</f>
        <v>#DIV/0!</v>
      </c>
      <c r="FI264" s="27">
        <f t="shared" ref="FI264" si="5637">SUM(FI257:FI263)</f>
        <v>0</v>
      </c>
      <c r="FJ264" s="28" t="e">
        <f t="shared" ref="FJ264" si="5638">(FI264/(FI264+FG264))</f>
        <v>#DIV/0!</v>
      </c>
      <c r="FK264" s="27"/>
      <c r="FL264" s="27"/>
      <c r="FM264" s="29" t="e">
        <f t="shared" ref="FM264:FN264" si="5639">FM262/FM261*100-100</f>
        <v>#DIV/0!</v>
      </c>
      <c r="FN264" s="72" t="e">
        <f t="shared" si="5639"/>
        <v>#DIV/0!</v>
      </c>
      <c r="FO264" s="26">
        <f t="shared" ref="FO264:FP264" si="5640">SUM(FO257:FO263)</f>
        <v>0</v>
      </c>
      <c r="FP264" s="27">
        <f t="shared" si="5640"/>
        <v>0</v>
      </c>
      <c r="FQ264" s="27"/>
      <c r="FR264" s="27"/>
      <c r="FS264" s="27">
        <f t="shared" ref="FS264" si="5641">SUM(FS257:FS263)</f>
        <v>0</v>
      </c>
      <c r="FT264" s="28" t="e">
        <f t="shared" ref="FT264" si="5642">((FS264+FU264)/7)/FQ263</f>
        <v>#DIV/0!</v>
      </c>
      <c r="FU264" s="27">
        <f t="shared" ref="FU264" si="5643">SUM(FU257:FU263)</f>
        <v>0</v>
      </c>
      <c r="FV264" s="28" t="e">
        <f t="shared" ref="FV264" si="5644">(FU264/(FU264+FS264))</f>
        <v>#DIV/0!</v>
      </c>
      <c r="FW264" s="27"/>
      <c r="FX264" s="27"/>
      <c r="FY264" s="29" t="e">
        <f t="shared" ref="FY264:FZ264" si="5645">FY262/FY261*100-100</f>
        <v>#DIV/0!</v>
      </c>
      <c r="FZ264" s="72" t="e">
        <f t="shared" si="5645"/>
        <v>#DIV/0!</v>
      </c>
      <c r="GA264" s="26">
        <f t="shared" ref="GA264:GB264" si="5646">SUM(GA257:GA263)</f>
        <v>0</v>
      </c>
      <c r="GB264" s="27">
        <f t="shared" si="5646"/>
        <v>0</v>
      </c>
      <c r="GC264" s="27"/>
      <c r="GD264" s="27"/>
      <c r="GE264" s="27">
        <f t="shared" ref="GE264" si="5647">SUM(GE257:GE263)</f>
        <v>0</v>
      </c>
      <c r="GF264" s="28" t="e">
        <f t="shared" ref="GF264" si="5648">((GE264+GG264)/7)/GC263</f>
        <v>#DIV/0!</v>
      </c>
      <c r="GG264" s="27">
        <f t="shared" ref="GG264" si="5649">SUM(GG257:GG263)</f>
        <v>0</v>
      </c>
      <c r="GH264" s="28" t="e">
        <f t="shared" ref="GH264" si="5650">(GG264/(GG264+GE264))</f>
        <v>#DIV/0!</v>
      </c>
      <c r="GI264" s="27"/>
      <c r="GJ264" s="27"/>
      <c r="GK264" s="29" t="e">
        <f t="shared" ref="GK264:GL264" si="5651">GK262/GK261*100-100</f>
        <v>#DIV/0!</v>
      </c>
      <c r="GL264" s="72" t="e">
        <f t="shared" si="5651"/>
        <v>#DIV/0!</v>
      </c>
      <c r="GM264" s="26">
        <f t="shared" ref="GM264:GN264" si="5652">SUM(GM257:GM263)</f>
        <v>0</v>
      </c>
      <c r="GN264" s="27">
        <f t="shared" si="5652"/>
        <v>0</v>
      </c>
      <c r="GO264" s="27"/>
      <c r="GP264" s="27"/>
      <c r="GQ264" s="27">
        <f t="shared" ref="GQ264" si="5653">SUM(GQ257:GQ263)</f>
        <v>0</v>
      </c>
      <c r="GR264" s="28" t="e">
        <f t="shared" ref="GR264" si="5654">((GQ264+GS264)/7)/GO263</f>
        <v>#DIV/0!</v>
      </c>
      <c r="GS264" s="27">
        <f t="shared" ref="GS264" si="5655">SUM(GS257:GS263)</f>
        <v>0</v>
      </c>
      <c r="GT264" s="28" t="e">
        <f t="shared" ref="GT264" si="5656">(GS264/(GS264+GQ264))</f>
        <v>#DIV/0!</v>
      </c>
      <c r="GU264" s="27"/>
      <c r="GV264" s="27"/>
      <c r="GW264" s="29" t="e">
        <f t="shared" ref="GW264:GX264" si="5657">GW262/GW261*100-100</f>
        <v>#DIV/0!</v>
      </c>
      <c r="GX264" s="72" t="e">
        <f t="shared" si="5657"/>
        <v>#DIV/0!</v>
      </c>
      <c r="GY264" s="26">
        <f t="shared" ref="GY264:GZ264" si="5658">SUM(GY257:GY263)</f>
        <v>0</v>
      </c>
      <c r="GZ264" s="27">
        <f t="shared" si="5658"/>
        <v>0</v>
      </c>
      <c r="HA264" s="27"/>
      <c r="HB264" s="27"/>
      <c r="HC264" s="27">
        <f t="shared" ref="HC264" si="5659">SUM(HC257:HC263)</f>
        <v>0</v>
      </c>
      <c r="HD264" s="28" t="e">
        <f t="shared" ref="HD264" si="5660">((HC264+HE264)/7)/HA263</f>
        <v>#DIV/0!</v>
      </c>
      <c r="HE264" s="27">
        <f t="shared" ref="HE264" si="5661">SUM(HE257:HE263)</f>
        <v>0</v>
      </c>
      <c r="HF264" s="28" t="e">
        <f t="shared" ref="HF264" si="5662">(HE264/(HE264+HC264))</f>
        <v>#DIV/0!</v>
      </c>
      <c r="HG264" s="27"/>
      <c r="HH264" s="27"/>
      <c r="HI264" s="29" t="e">
        <f t="shared" ref="HI264:HJ264" si="5663">HI262/HI261*100-100</f>
        <v>#DIV/0!</v>
      </c>
      <c r="HJ264" s="72" t="e">
        <f t="shared" si="5663"/>
        <v>#DIV/0!</v>
      </c>
      <c r="HK264" s="26">
        <f t="shared" si="5533"/>
        <v>17</v>
      </c>
      <c r="HL264" s="27">
        <f t="shared" si="5534"/>
        <v>0</v>
      </c>
      <c r="HM264" s="27"/>
      <c r="HN264" s="27"/>
      <c r="HO264" s="27">
        <f t="shared" si="5537"/>
        <v>7728</v>
      </c>
      <c r="HP264" s="203">
        <f t="shared" ref="HP264" si="5664">+((HO264)/HM263)/7</f>
        <v>0.36873747494989978</v>
      </c>
      <c r="HQ264" s="62">
        <f t="shared" si="5539"/>
        <v>662</v>
      </c>
      <c r="HR264" s="52">
        <f t="shared" si="5540"/>
        <v>8.5662525879917184E-2</v>
      </c>
      <c r="HS264" s="53">
        <f t="shared" si="5274"/>
        <v>73.385714285714286</v>
      </c>
      <c r="HT264" s="54">
        <f t="shared" si="5275"/>
        <v>6804</v>
      </c>
      <c r="HU264" s="53">
        <f t="shared" si="5276"/>
        <v>88.085652668353276</v>
      </c>
      <c r="HV264" s="63" t="e">
        <f t="shared" ref="HV264:HW264" si="5665">HV262/HV261*100-100</f>
        <v>#DIV/0!</v>
      </c>
      <c r="HW264" s="72">
        <f t="shared" si="5665"/>
        <v>8.3349950149551404</v>
      </c>
    </row>
    <row r="265" spans="1:231" ht="19.5" thickBot="1" x14ac:dyDescent="0.3">
      <c r="A265" s="56"/>
      <c r="B265" s="81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5">
        <f t="shared" ref="HK265:HL265" si="5666">HK264/HM254</f>
        <v>5.6459647957489206E-3</v>
      </c>
      <c r="HL265" s="68">
        <f t="shared" si="5666"/>
        <v>0</v>
      </c>
      <c r="HM265" s="45"/>
      <c r="HN265" s="45"/>
      <c r="HO265" s="45"/>
      <c r="HP265" s="207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210">
        <v>54</v>
      </c>
      <c r="B266" s="73">
        <f t="shared" ref="B266" si="5667">B263+1</f>
        <v>44708</v>
      </c>
      <c r="C266" s="33"/>
      <c r="D266" s="34"/>
      <c r="E266" s="34">
        <f t="shared" ref="E266:F266" si="5668">E263-C266</f>
        <v>573</v>
      </c>
      <c r="F266" s="34">
        <f t="shared" si="5668"/>
        <v>44</v>
      </c>
      <c r="G266" s="34">
        <v>231</v>
      </c>
      <c r="H266" s="35">
        <f t="shared" ref="H266:H272" si="5669">((G266+I266)/E266)</f>
        <v>0.45898778359511344</v>
      </c>
      <c r="I266" s="34">
        <v>32</v>
      </c>
      <c r="J266" s="35">
        <f t="shared" ref="J266:J272" si="5670">I266/(G266+I266)</f>
        <v>0.12167300380228137</v>
      </c>
      <c r="K266" s="36"/>
      <c r="L266" s="34"/>
      <c r="M266" s="34"/>
      <c r="N266" s="37"/>
      <c r="O266" s="33"/>
      <c r="P266" s="34"/>
      <c r="Q266" s="34">
        <f t="shared" ref="Q266" si="5671">Q263-O266</f>
        <v>530</v>
      </c>
      <c r="R266" s="34">
        <f t="shared" ref="R266" si="5672">R263-P266</f>
        <v>41</v>
      </c>
      <c r="S266" s="34">
        <v>193</v>
      </c>
      <c r="T266" s="35">
        <f t="shared" ref="T266:T272" si="5673">((S266+U266)/Q266)</f>
        <v>0.39622641509433965</v>
      </c>
      <c r="U266" s="34">
        <v>17</v>
      </c>
      <c r="V266" s="35">
        <f t="shared" ref="V266:V272" si="5674">U266/(S266+U266)</f>
        <v>8.0952380952380956E-2</v>
      </c>
      <c r="W266" s="36"/>
      <c r="X266" s="34"/>
      <c r="Y266" s="34"/>
      <c r="Z266" s="37"/>
      <c r="AA266" s="33"/>
      <c r="AB266" s="34"/>
      <c r="AC266" s="34">
        <f t="shared" ref="AC266" si="5675">AC263-AA266</f>
        <v>544</v>
      </c>
      <c r="AD266" s="34">
        <f t="shared" ref="AD266" si="5676">AD263-AB266</f>
        <v>43</v>
      </c>
      <c r="AE266" s="34">
        <v>166</v>
      </c>
      <c r="AF266" s="35">
        <f t="shared" ref="AF266:AF272" si="5677">((AE266+AG266)/AC266)</f>
        <v>0.32536764705882354</v>
      </c>
      <c r="AG266" s="34">
        <v>11</v>
      </c>
      <c r="AH266" s="35">
        <f t="shared" ref="AH266:AH272" si="5678">AG266/(AE266+AG266)</f>
        <v>6.2146892655367235E-2</v>
      </c>
      <c r="AI266" s="36"/>
      <c r="AJ266" s="34"/>
      <c r="AK266" s="34"/>
      <c r="AL266" s="37"/>
      <c r="AM266" s="33"/>
      <c r="AN266" s="34"/>
      <c r="AO266" s="34">
        <f t="shared" ref="AO266" si="5679">AO263-AM266</f>
        <v>160</v>
      </c>
      <c r="AP266" s="34">
        <f t="shared" ref="AP266" si="5680">AP263-AN266</f>
        <v>13</v>
      </c>
      <c r="AQ266" s="34">
        <v>65</v>
      </c>
      <c r="AR266" s="35">
        <f t="shared" ref="AR266:AR272" si="5681">((AQ266+AS266)/AO266)</f>
        <v>0.45</v>
      </c>
      <c r="AS266" s="34">
        <v>7</v>
      </c>
      <c r="AT266" s="35">
        <f t="shared" ref="AT266:AT272" si="5682">AS266/(AQ266+AS266)</f>
        <v>9.7222222222222224E-2</v>
      </c>
      <c r="AU266" s="36"/>
      <c r="AV266" s="34"/>
      <c r="AW266" s="34"/>
      <c r="AX266" s="37"/>
      <c r="AY266" s="33"/>
      <c r="AZ266" s="34"/>
      <c r="BA266" s="34">
        <f t="shared" ref="BA266" si="5683">BA263-AY266</f>
        <v>600</v>
      </c>
      <c r="BB266" s="34">
        <f t="shared" ref="BB266" si="5684">BB263-AZ266</f>
        <v>46</v>
      </c>
      <c r="BC266" s="34">
        <v>172</v>
      </c>
      <c r="BD266" s="35">
        <f t="shared" ref="BD266:BD272" si="5685">((BC266+BE266)/BA266)</f>
        <v>0.3</v>
      </c>
      <c r="BE266" s="34">
        <v>8</v>
      </c>
      <c r="BF266" s="35">
        <f t="shared" ref="BF266:BF272" si="5686">BE266/(BC266+BE266)</f>
        <v>4.4444444444444446E-2</v>
      </c>
      <c r="BG266" s="36"/>
      <c r="BH266" s="34"/>
      <c r="BI266" s="34"/>
      <c r="BJ266" s="37"/>
      <c r="BK266" s="33"/>
      <c r="BL266" s="34"/>
      <c r="BM266" s="34">
        <f t="shared" ref="BM266" si="5687">BM263-BK266</f>
        <v>587</v>
      </c>
      <c r="BN266" s="34">
        <f t="shared" ref="BN266" si="5688">BN263-BL266</f>
        <v>46</v>
      </c>
      <c r="BO266" s="34">
        <v>171</v>
      </c>
      <c r="BP266" s="35">
        <f t="shared" ref="BP266:BP272" si="5689">((BO266+BQ266)/BM266)</f>
        <v>0.3219761499148211</v>
      </c>
      <c r="BQ266" s="34">
        <v>18</v>
      </c>
      <c r="BR266" s="35">
        <f t="shared" ref="BR266:BR272" si="5690">BQ266/(BO266+BQ266)</f>
        <v>9.5238095238095233E-2</v>
      </c>
      <c r="BS266" s="36"/>
      <c r="BT266" s="34"/>
      <c r="BU266" s="34"/>
      <c r="BV266" s="37"/>
      <c r="BW266" s="33"/>
      <c r="BX266" s="34"/>
      <c r="BY266" s="34">
        <f t="shared" ref="BY266:BZ266" si="5691">BY263-BW266</f>
        <v>0</v>
      </c>
      <c r="BZ266" s="34">
        <f t="shared" si="5691"/>
        <v>0</v>
      </c>
      <c r="CA266" s="34"/>
      <c r="CB266" s="35" t="e">
        <f t="shared" ref="CB266:CB272" si="5692">((CA266+CC266)/BY266)</f>
        <v>#DIV/0!</v>
      </c>
      <c r="CC266" s="34"/>
      <c r="CD266" s="35" t="e">
        <f t="shared" ref="CD266:CD272" si="5693">CC266/(CA266+CC266)</f>
        <v>#DIV/0!</v>
      </c>
      <c r="CE266" s="36"/>
      <c r="CF266" s="34"/>
      <c r="CG266" s="34"/>
      <c r="CH266" s="37"/>
      <c r="CI266" s="33"/>
      <c r="CJ266" s="34"/>
      <c r="CK266" s="34">
        <f t="shared" ref="CK266:CL266" si="5694">CK263-CI266</f>
        <v>0</v>
      </c>
      <c r="CL266" s="34">
        <f t="shared" si="5694"/>
        <v>0</v>
      </c>
      <c r="CM266" s="34"/>
      <c r="CN266" s="35" t="e">
        <f t="shared" ref="CN266:CN272" si="5695">((CM266+CO266)/CK266)</f>
        <v>#DIV/0!</v>
      </c>
      <c r="CO266" s="34"/>
      <c r="CP266" s="35" t="e">
        <f t="shared" ref="CP266:CP272" si="5696">CO266/(CM266+CO266)</f>
        <v>#DIV/0!</v>
      </c>
      <c r="CQ266" s="36"/>
      <c r="CR266" s="34"/>
      <c r="CS266" s="34"/>
      <c r="CT266" s="37"/>
      <c r="CU266" s="33"/>
      <c r="CV266" s="34"/>
      <c r="CW266" s="34">
        <f t="shared" ref="CW266:CX266" si="5697">CW263-CU266</f>
        <v>0</v>
      </c>
      <c r="CX266" s="34">
        <f t="shared" si="5697"/>
        <v>0</v>
      </c>
      <c r="CY266" s="34"/>
      <c r="CZ266" s="35" t="e">
        <f t="shared" ref="CZ266:CZ272" si="5698">((CY266+DA266)/CW266)</f>
        <v>#DIV/0!</v>
      </c>
      <c r="DA266" s="34"/>
      <c r="DB266" s="35" t="e">
        <f t="shared" ref="DB266:DB272" si="5699">DA266/(CY266+DA266)</f>
        <v>#DIV/0!</v>
      </c>
      <c r="DC266" s="36"/>
      <c r="DD266" s="34"/>
      <c r="DE266" s="34"/>
      <c r="DF266" s="37"/>
      <c r="DG266" s="33"/>
      <c r="DH266" s="34"/>
      <c r="DI266" s="34">
        <f t="shared" ref="DI266:DJ266" si="5700">DI263-DG266</f>
        <v>0</v>
      </c>
      <c r="DJ266" s="34">
        <f t="shared" si="5700"/>
        <v>0</v>
      </c>
      <c r="DK266" s="34"/>
      <c r="DL266" s="35" t="e">
        <f t="shared" ref="DL266:DL272" si="5701">((DK266+DM266)/DI266)</f>
        <v>#DIV/0!</v>
      </c>
      <c r="DM266" s="34"/>
      <c r="DN266" s="35" t="e">
        <f t="shared" ref="DN266:DN272" si="5702">DM266/(DK266+DM266)</f>
        <v>#DIV/0!</v>
      </c>
      <c r="DO266" s="36"/>
      <c r="DP266" s="34"/>
      <c r="DQ266" s="34"/>
      <c r="DR266" s="37"/>
      <c r="DS266" s="33"/>
      <c r="DT266" s="34"/>
      <c r="DU266" s="34">
        <f t="shared" ref="DU266:DV266" si="5703">DU263-DS266</f>
        <v>0</v>
      </c>
      <c r="DV266" s="34">
        <f t="shared" si="5703"/>
        <v>0</v>
      </c>
      <c r="DW266" s="34"/>
      <c r="DX266" s="35" t="e">
        <f t="shared" ref="DX266:DX272" si="5704">((DW266+DY266)/DU266)</f>
        <v>#DIV/0!</v>
      </c>
      <c r="DY266" s="34"/>
      <c r="DZ266" s="35" t="e">
        <f t="shared" ref="DZ266:DZ272" si="5705">DY266/(DW266+DY266)</f>
        <v>#DIV/0!</v>
      </c>
      <c r="EA266" s="36"/>
      <c r="EB266" s="34"/>
      <c r="EC266" s="34"/>
      <c r="ED266" s="37"/>
      <c r="EE266" s="33"/>
      <c r="EF266" s="34"/>
      <c r="EG266" s="34">
        <f t="shared" ref="EG266:EH266" si="5706">EG263-EE266</f>
        <v>0</v>
      </c>
      <c r="EH266" s="34">
        <f t="shared" si="5706"/>
        <v>0</v>
      </c>
      <c r="EI266" s="34"/>
      <c r="EJ266" s="35" t="e">
        <f t="shared" ref="EJ266:EJ272" si="5707">((EI266+EK266)/EG266)</f>
        <v>#DIV/0!</v>
      </c>
      <c r="EK266" s="34"/>
      <c r="EL266" s="35" t="e">
        <f t="shared" ref="EL266:EL272" si="5708">EK266/(EI266+EK266)</f>
        <v>#DIV/0!</v>
      </c>
      <c r="EM266" s="36"/>
      <c r="EN266" s="34"/>
      <c r="EO266" s="34"/>
      <c r="EP266" s="37"/>
      <c r="EQ266" s="33"/>
      <c r="ER266" s="34"/>
      <c r="ES266" s="34">
        <f t="shared" ref="ES266:ET266" si="5709">ES263-EQ266</f>
        <v>0</v>
      </c>
      <c r="ET266" s="34">
        <f t="shared" si="5709"/>
        <v>0</v>
      </c>
      <c r="EU266" s="34"/>
      <c r="EV266" s="35" t="e">
        <f t="shared" ref="EV266:EV272" si="5710">((EU266+EW266)/ES266)</f>
        <v>#DIV/0!</v>
      </c>
      <c r="EW266" s="34"/>
      <c r="EX266" s="35" t="e">
        <f t="shared" ref="EX266:EX272" si="5711">EW266/(EU266+EW266)</f>
        <v>#DIV/0!</v>
      </c>
      <c r="EY266" s="36"/>
      <c r="EZ266" s="34"/>
      <c r="FA266" s="34"/>
      <c r="FB266" s="37"/>
      <c r="FC266" s="33"/>
      <c r="FD266" s="34"/>
      <c r="FE266" s="34">
        <f t="shared" ref="FE266:FF266" si="5712">FE263-FC266</f>
        <v>0</v>
      </c>
      <c r="FF266" s="34">
        <f t="shared" si="5712"/>
        <v>0</v>
      </c>
      <c r="FG266" s="34"/>
      <c r="FH266" s="35" t="e">
        <f t="shared" ref="FH266:FH272" si="5713">((FG266+FI266)/FE266)</f>
        <v>#DIV/0!</v>
      </c>
      <c r="FI266" s="34"/>
      <c r="FJ266" s="35" t="e">
        <f t="shared" ref="FJ266:FJ272" si="5714">FI266/(FG266+FI266)</f>
        <v>#DIV/0!</v>
      </c>
      <c r="FK266" s="36"/>
      <c r="FL266" s="34"/>
      <c r="FM266" s="34"/>
      <c r="FN266" s="37"/>
      <c r="FO266" s="33"/>
      <c r="FP266" s="34"/>
      <c r="FQ266" s="34">
        <f t="shared" ref="FQ266:FR266" si="5715">FQ263-FO266</f>
        <v>0</v>
      </c>
      <c r="FR266" s="34">
        <f t="shared" si="5715"/>
        <v>0</v>
      </c>
      <c r="FS266" s="34"/>
      <c r="FT266" s="35" t="e">
        <f t="shared" ref="FT266:FT272" si="5716">((FS266+FU266)/FQ266)</f>
        <v>#DIV/0!</v>
      </c>
      <c r="FU266" s="34"/>
      <c r="FV266" s="35" t="e">
        <f t="shared" ref="FV266:FV272" si="5717">FU266/(FS266+FU266)</f>
        <v>#DIV/0!</v>
      </c>
      <c r="FW266" s="36"/>
      <c r="FX266" s="34"/>
      <c r="FY266" s="34"/>
      <c r="FZ266" s="37"/>
      <c r="GA266" s="33"/>
      <c r="GB266" s="34"/>
      <c r="GC266" s="34">
        <f t="shared" ref="GC266:GD266" si="5718">GC263-GA266</f>
        <v>0</v>
      </c>
      <c r="GD266" s="34">
        <f t="shared" si="5718"/>
        <v>0</v>
      </c>
      <c r="GE266" s="34"/>
      <c r="GF266" s="35" t="e">
        <f t="shared" ref="GF266:GF272" si="5719">((GE266+GG266)/GC266)</f>
        <v>#DIV/0!</v>
      </c>
      <c r="GG266" s="34"/>
      <c r="GH266" s="35" t="e">
        <f t="shared" ref="GH266:GH272" si="5720">GG266/(GE266+GG266)</f>
        <v>#DIV/0!</v>
      </c>
      <c r="GI266" s="36"/>
      <c r="GJ266" s="34"/>
      <c r="GK266" s="34"/>
      <c r="GL266" s="37"/>
      <c r="GM266" s="33"/>
      <c r="GN266" s="34"/>
      <c r="GO266" s="34">
        <f t="shared" ref="GO266:GP266" si="5721">GO263-GM266</f>
        <v>0</v>
      </c>
      <c r="GP266" s="34">
        <f t="shared" si="5721"/>
        <v>0</v>
      </c>
      <c r="GQ266" s="34"/>
      <c r="GR266" s="35" t="e">
        <f t="shared" ref="GR266:GR272" si="5722">((GQ266+GS266)/GO266)</f>
        <v>#DIV/0!</v>
      </c>
      <c r="GS266" s="34"/>
      <c r="GT266" s="35" t="e">
        <f t="shared" ref="GT266:GT272" si="5723">GS266/(GQ266+GS266)</f>
        <v>#DIV/0!</v>
      </c>
      <c r="GU266" s="36"/>
      <c r="GV266" s="34"/>
      <c r="GW266" s="34"/>
      <c r="GX266" s="37"/>
      <c r="GY266" s="33"/>
      <c r="GZ266" s="34"/>
      <c r="HA266" s="34">
        <f t="shared" ref="HA266:HB266" si="5724">HA263-GY266</f>
        <v>0</v>
      </c>
      <c r="HB266" s="34">
        <f t="shared" si="5724"/>
        <v>0</v>
      </c>
      <c r="HC266" s="34"/>
      <c r="HD266" s="35" t="e">
        <f t="shared" ref="HD266:HD272" si="5725">((HC266+HE266)/HA266)</f>
        <v>#DIV/0!</v>
      </c>
      <c r="HE266" s="34"/>
      <c r="HF266" s="35" t="e">
        <f t="shared" ref="HF266:HF272" si="5726">HE266/(HC266+HE266)</f>
        <v>#DIV/0!</v>
      </c>
      <c r="HG266" s="36"/>
      <c r="HH266" s="34"/>
      <c r="HI266" s="34"/>
      <c r="HJ266" s="37"/>
      <c r="HK266" s="33">
        <f t="shared" ref="HK266:HK273" si="5727">+C266+O266+AA266+AM266+AY266+BK266+BW266+CI266+CU266+DG266+DS266+EE266+EQ266+FC266+FO266+GA266+GM266+GY266</f>
        <v>0</v>
      </c>
      <c r="HL266" s="34">
        <f t="shared" ref="HL266:HL273" si="5728">+D266+P266+AB266+AN266+AZ266+BL266+BX266+CJ266+CV266+DH266+DT266+EF266+ER266+FD266+FP266+GB266+GN266+GZ266</f>
        <v>0</v>
      </c>
      <c r="HM266" s="34">
        <f t="shared" ref="HM266:HM272" si="5729">+E266+Q266+AC266+AO266+BA266+BM266+BY266+CK266+CW266+DI266+DU266+EG266+ES266+FE266+FQ266+GC266+GO266+HA266</f>
        <v>2994</v>
      </c>
      <c r="HN266" s="34">
        <f t="shared" ref="HN266:HN272" si="5730">+F266+R266+AD266+AP266+BB266+BN266+BZ266+CL266+CX266+DJ266+DV266+EH266+ET266+FF266+FR266+GD266+GP266+HB266</f>
        <v>233</v>
      </c>
      <c r="HO266" s="34">
        <f t="shared" ref="HO266:HO273" si="5731">+G266+S266+AE266+AQ266+BC266+BO266+CA266+CM266+CY266+DK266+DW266+EI266+EU266+FG266+FS266+GE266+GQ266+HC266+I266+U266+AG266+AS266+BE266+BQ266+CC266+CO266+DA266+DM266+DY266+EK266+EW266+FI266+FU266+GG266+GS266+HE266</f>
        <v>1091</v>
      </c>
      <c r="HP266" s="201">
        <f t="shared" ref="HP266:HP272" si="5732">+(HO266)/HM266</f>
        <v>0.36439545758183034</v>
      </c>
      <c r="HQ266" s="48">
        <f t="shared" ref="HQ266:HQ273" si="5733">+I266+U266+AG266+AS266+BE266+BQ266+CC266+CO266+DA266+DM266+DY266+EK266+EW266+FI266+FU266+GG266+GS266+HE266</f>
        <v>93</v>
      </c>
      <c r="HR266" s="35">
        <f t="shared" ref="HR266:HR273" si="5734">+(HQ266/(HO266))</f>
        <v>8.5242896425297893E-2</v>
      </c>
      <c r="HS266" s="49">
        <v>73.599999999999994</v>
      </c>
      <c r="HT266" s="50">
        <v>960</v>
      </c>
      <c r="HU266" s="49">
        <f t="shared" ref="HU266:HU272" si="5735">+HT266/HO266*100</f>
        <v>87.992667277726852</v>
      </c>
      <c r="HV266" s="48"/>
      <c r="HW266" s="37"/>
    </row>
    <row r="267" spans="1:231" ht="18.75" x14ac:dyDescent="0.25">
      <c r="A267" s="211"/>
      <c r="B267" s="41">
        <f t="shared" si="4582"/>
        <v>44709</v>
      </c>
      <c r="C267" s="10">
        <v>1</v>
      </c>
      <c r="D267" s="11"/>
      <c r="E267" s="74">
        <f t="shared" ref="E267:E272" si="5736">E266-C267</f>
        <v>572</v>
      </c>
      <c r="F267" s="74">
        <f t="shared" ref="F267:F272" si="5737">F266-D267</f>
        <v>44</v>
      </c>
      <c r="G267" s="11">
        <v>231</v>
      </c>
      <c r="H267" s="12">
        <f t="shared" si="5669"/>
        <v>0.42657342657342656</v>
      </c>
      <c r="I267" s="11">
        <v>13</v>
      </c>
      <c r="J267" s="12">
        <f t="shared" si="5670"/>
        <v>5.3278688524590161E-2</v>
      </c>
      <c r="K267" s="13"/>
      <c r="L267" s="11"/>
      <c r="M267" s="11"/>
      <c r="N267" s="14"/>
      <c r="O267" s="10"/>
      <c r="P267" s="11"/>
      <c r="Q267" s="74">
        <f t="shared" ref="Q267:Q272" si="5738">Q266-O267</f>
        <v>530</v>
      </c>
      <c r="R267" s="74">
        <f t="shared" ref="R267:R272" si="5739">R266-P267</f>
        <v>41</v>
      </c>
      <c r="S267" s="11">
        <v>184</v>
      </c>
      <c r="T267" s="12">
        <f t="shared" si="5673"/>
        <v>0.37547169811320757</v>
      </c>
      <c r="U267" s="11">
        <v>15</v>
      </c>
      <c r="V267" s="12">
        <f t="shared" si="5674"/>
        <v>7.5376884422110546E-2</v>
      </c>
      <c r="W267" s="13"/>
      <c r="X267" s="11"/>
      <c r="Y267" s="11"/>
      <c r="Z267" s="14"/>
      <c r="AA267" s="10"/>
      <c r="AB267" s="11"/>
      <c r="AC267" s="74">
        <f t="shared" ref="AC267:AC272" si="5740">AC266-AA267</f>
        <v>544</v>
      </c>
      <c r="AD267" s="74">
        <f t="shared" ref="AD267:AD272" si="5741">AD266-AB267</f>
        <v>43</v>
      </c>
      <c r="AE267" s="11">
        <v>158</v>
      </c>
      <c r="AF267" s="12">
        <f t="shared" si="5677"/>
        <v>0.3235294117647059</v>
      </c>
      <c r="AG267" s="11">
        <v>18</v>
      </c>
      <c r="AH267" s="12">
        <f t="shared" si="5678"/>
        <v>0.10227272727272728</v>
      </c>
      <c r="AI267" s="13"/>
      <c r="AJ267" s="11"/>
      <c r="AK267" s="11"/>
      <c r="AL267" s="14"/>
      <c r="AM267" s="10"/>
      <c r="AN267" s="11"/>
      <c r="AO267" s="74">
        <f t="shared" ref="AO267:AO272" si="5742">AO266-AM267</f>
        <v>160</v>
      </c>
      <c r="AP267" s="74">
        <f t="shared" ref="AP267:AP272" si="5743">AP266-AN267</f>
        <v>13</v>
      </c>
      <c r="AQ267" s="11">
        <v>59</v>
      </c>
      <c r="AR267" s="12">
        <f t="shared" si="5681"/>
        <v>0.41875000000000001</v>
      </c>
      <c r="AS267" s="11">
        <v>8</v>
      </c>
      <c r="AT267" s="12">
        <f t="shared" si="5682"/>
        <v>0.11940298507462686</v>
      </c>
      <c r="AU267" s="13"/>
      <c r="AV267" s="11"/>
      <c r="AW267" s="11"/>
      <c r="AX267" s="14"/>
      <c r="AY267" s="10">
        <v>1</v>
      </c>
      <c r="AZ267" s="11"/>
      <c r="BA267" s="74">
        <f t="shared" ref="BA267:BA272" si="5744">BA266-AY267</f>
        <v>599</v>
      </c>
      <c r="BB267" s="74">
        <f t="shared" ref="BB267:BB272" si="5745">BB266-AZ267</f>
        <v>46</v>
      </c>
      <c r="BC267" s="11">
        <v>157</v>
      </c>
      <c r="BD267" s="12">
        <f t="shared" si="5685"/>
        <v>0.31552587646076796</v>
      </c>
      <c r="BE267" s="11">
        <v>32</v>
      </c>
      <c r="BF267" s="12">
        <f t="shared" si="5686"/>
        <v>0.1693121693121693</v>
      </c>
      <c r="BG267" s="13"/>
      <c r="BH267" s="11"/>
      <c r="BI267" s="11"/>
      <c r="BJ267" s="14"/>
      <c r="BK267" s="10">
        <v>1</v>
      </c>
      <c r="BL267" s="11"/>
      <c r="BM267" s="74">
        <f t="shared" ref="BM267:BM272" si="5746">BM266-BK267</f>
        <v>586</v>
      </c>
      <c r="BN267" s="74">
        <f t="shared" ref="BN267:BN272" si="5747">BN266-BL267</f>
        <v>46</v>
      </c>
      <c r="BO267" s="11">
        <v>139</v>
      </c>
      <c r="BP267" s="12">
        <f t="shared" si="5689"/>
        <v>0.2713310580204778</v>
      </c>
      <c r="BQ267" s="11">
        <v>20</v>
      </c>
      <c r="BR267" s="12">
        <f t="shared" si="5690"/>
        <v>0.12578616352201258</v>
      </c>
      <c r="BS267" s="13"/>
      <c r="BT267" s="11"/>
      <c r="BU267" s="11"/>
      <c r="BV267" s="14"/>
      <c r="BW267" s="10"/>
      <c r="BX267" s="11"/>
      <c r="BY267" s="74">
        <f t="shared" ref="BY267:BZ272" si="5748">BY266-BW267</f>
        <v>0</v>
      </c>
      <c r="BZ267" s="74">
        <f t="shared" si="5748"/>
        <v>0</v>
      </c>
      <c r="CA267" s="11"/>
      <c r="CB267" s="12" t="e">
        <f t="shared" si="5692"/>
        <v>#DIV/0!</v>
      </c>
      <c r="CC267" s="11"/>
      <c r="CD267" s="12" t="e">
        <f t="shared" si="5693"/>
        <v>#DIV/0!</v>
      </c>
      <c r="CE267" s="13"/>
      <c r="CF267" s="11"/>
      <c r="CG267" s="11"/>
      <c r="CH267" s="14"/>
      <c r="CI267" s="10"/>
      <c r="CJ267" s="11"/>
      <c r="CK267" s="74">
        <f t="shared" ref="CK267:CL272" si="5749">CK266-CI267</f>
        <v>0</v>
      </c>
      <c r="CL267" s="74">
        <f t="shared" si="5749"/>
        <v>0</v>
      </c>
      <c r="CM267" s="11"/>
      <c r="CN267" s="12" t="e">
        <f t="shared" si="5695"/>
        <v>#DIV/0!</v>
      </c>
      <c r="CO267" s="11"/>
      <c r="CP267" s="12" t="e">
        <f t="shared" si="5696"/>
        <v>#DIV/0!</v>
      </c>
      <c r="CQ267" s="13"/>
      <c r="CR267" s="11"/>
      <c r="CS267" s="11"/>
      <c r="CT267" s="14"/>
      <c r="CU267" s="10"/>
      <c r="CV267" s="11"/>
      <c r="CW267" s="74">
        <f t="shared" ref="CW267:CX272" si="5750">CW266-CU267</f>
        <v>0</v>
      </c>
      <c r="CX267" s="74">
        <f t="shared" si="5750"/>
        <v>0</v>
      </c>
      <c r="CY267" s="11"/>
      <c r="CZ267" s="12" t="e">
        <f t="shared" si="5698"/>
        <v>#DIV/0!</v>
      </c>
      <c r="DA267" s="11"/>
      <c r="DB267" s="12" t="e">
        <f t="shared" si="5699"/>
        <v>#DIV/0!</v>
      </c>
      <c r="DC267" s="13"/>
      <c r="DD267" s="11"/>
      <c r="DE267" s="11"/>
      <c r="DF267" s="14"/>
      <c r="DG267" s="10"/>
      <c r="DH267" s="11"/>
      <c r="DI267" s="74">
        <f t="shared" ref="DI267:DJ272" si="5751">DI266-DG267</f>
        <v>0</v>
      </c>
      <c r="DJ267" s="74">
        <f t="shared" si="5751"/>
        <v>0</v>
      </c>
      <c r="DK267" s="11"/>
      <c r="DL267" s="12" t="e">
        <f t="shared" si="5701"/>
        <v>#DIV/0!</v>
      </c>
      <c r="DM267" s="11"/>
      <c r="DN267" s="12" t="e">
        <f t="shared" si="5702"/>
        <v>#DIV/0!</v>
      </c>
      <c r="DO267" s="13"/>
      <c r="DP267" s="11"/>
      <c r="DQ267" s="11"/>
      <c r="DR267" s="14"/>
      <c r="DS267" s="10"/>
      <c r="DT267" s="11"/>
      <c r="DU267" s="74">
        <f t="shared" ref="DU267:DV272" si="5752">DU266-DS267</f>
        <v>0</v>
      </c>
      <c r="DV267" s="74">
        <f t="shared" si="5752"/>
        <v>0</v>
      </c>
      <c r="DW267" s="11"/>
      <c r="DX267" s="12" t="e">
        <f t="shared" si="5704"/>
        <v>#DIV/0!</v>
      </c>
      <c r="DY267" s="11"/>
      <c r="DZ267" s="12" t="e">
        <f t="shared" si="5705"/>
        <v>#DIV/0!</v>
      </c>
      <c r="EA267" s="13"/>
      <c r="EB267" s="11"/>
      <c r="EC267" s="11"/>
      <c r="ED267" s="14"/>
      <c r="EE267" s="10"/>
      <c r="EF267" s="11"/>
      <c r="EG267" s="74">
        <f t="shared" ref="EG267:EH272" si="5753">EG266-EE267</f>
        <v>0</v>
      </c>
      <c r="EH267" s="74">
        <f t="shared" si="5753"/>
        <v>0</v>
      </c>
      <c r="EI267" s="11"/>
      <c r="EJ267" s="12" t="e">
        <f t="shared" si="5707"/>
        <v>#DIV/0!</v>
      </c>
      <c r="EK267" s="11"/>
      <c r="EL267" s="12" t="e">
        <f t="shared" si="5708"/>
        <v>#DIV/0!</v>
      </c>
      <c r="EM267" s="13"/>
      <c r="EN267" s="11"/>
      <c r="EO267" s="11"/>
      <c r="EP267" s="14"/>
      <c r="EQ267" s="10"/>
      <c r="ER267" s="11"/>
      <c r="ES267" s="74">
        <f t="shared" ref="ES267:ET272" si="5754">ES266-EQ267</f>
        <v>0</v>
      </c>
      <c r="ET267" s="74">
        <f t="shared" si="5754"/>
        <v>0</v>
      </c>
      <c r="EU267" s="11"/>
      <c r="EV267" s="12" t="e">
        <f t="shared" si="5710"/>
        <v>#DIV/0!</v>
      </c>
      <c r="EW267" s="11"/>
      <c r="EX267" s="12" t="e">
        <f t="shared" si="5711"/>
        <v>#DIV/0!</v>
      </c>
      <c r="EY267" s="13"/>
      <c r="EZ267" s="11"/>
      <c r="FA267" s="11"/>
      <c r="FB267" s="14"/>
      <c r="FC267" s="10"/>
      <c r="FD267" s="11"/>
      <c r="FE267" s="74">
        <f t="shared" ref="FE267:FF272" si="5755">FE266-FC267</f>
        <v>0</v>
      </c>
      <c r="FF267" s="74">
        <f t="shared" si="5755"/>
        <v>0</v>
      </c>
      <c r="FG267" s="11"/>
      <c r="FH267" s="12" t="e">
        <f t="shared" si="5713"/>
        <v>#DIV/0!</v>
      </c>
      <c r="FI267" s="11"/>
      <c r="FJ267" s="12" t="e">
        <f t="shared" si="5714"/>
        <v>#DIV/0!</v>
      </c>
      <c r="FK267" s="13"/>
      <c r="FL267" s="11"/>
      <c r="FM267" s="11"/>
      <c r="FN267" s="14"/>
      <c r="FO267" s="10"/>
      <c r="FP267" s="11"/>
      <c r="FQ267" s="74">
        <f t="shared" ref="FQ267:FR272" si="5756">FQ266-FO267</f>
        <v>0</v>
      </c>
      <c r="FR267" s="74">
        <f t="shared" si="5756"/>
        <v>0</v>
      </c>
      <c r="FS267" s="11"/>
      <c r="FT267" s="12" t="e">
        <f t="shared" si="5716"/>
        <v>#DIV/0!</v>
      </c>
      <c r="FU267" s="11"/>
      <c r="FV267" s="12" t="e">
        <f t="shared" si="5717"/>
        <v>#DIV/0!</v>
      </c>
      <c r="FW267" s="13"/>
      <c r="FX267" s="11"/>
      <c r="FY267" s="11"/>
      <c r="FZ267" s="14"/>
      <c r="GA267" s="10"/>
      <c r="GB267" s="11"/>
      <c r="GC267" s="74">
        <f t="shared" ref="GC267:GD272" si="5757">GC266-GA267</f>
        <v>0</v>
      </c>
      <c r="GD267" s="74">
        <f t="shared" si="5757"/>
        <v>0</v>
      </c>
      <c r="GE267" s="11"/>
      <c r="GF267" s="12" t="e">
        <f t="shared" si="5719"/>
        <v>#DIV/0!</v>
      </c>
      <c r="GG267" s="11"/>
      <c r="GH267" s="12" t="e">
        <f t="shared" si="5720"/>
        <v>#DIV/0!</v>
      </c>
      <c r="GI267" s="13"/>
      <c r="GJ267" s="11"/>
      <c r="GK267" s="11"/>
      <c r="GL267" s="14"/>
      <c r="GM267" s="10"/>
      <c r="GN267" s="11"/>
      <c r="GO267" s="74">
        <f t="shared" ref="GO267:GP272" si="5758">GO266-GM267</f>
        <v>0</v>
      </c>
      <c r="GP267" s="74">
        <f t="shared" si="5758"/>
        <v>0</v>
      </c>
      <c r="GQ267" s="11"/>
      <c r="GR267" s="12" t="e">
        <f t="shared" si="5722"/>
        <v>#DIV/0!</v>
      </c>
      <c r="GS267" s="11"/>
      <c r="GT267" s="12" t="e">
        <f t="shared" si="5723"/>
        <v>#DIV/0!</v>
      </c>
      <c r="GU267" s="13"/>
      <c r="GV267" s="11"/>
      <c r="GW267" s="11"/>
      <c r="GX267" s="14"/>
      <c r="GY267" s="10"/>
      <c r="GZ267" s="11"/>
      <c r="HA267" s="74">
        <f t="shared" ref="HA267:HB272" si="5759">HA266-GY267</f>
        <v>0</v>
      </c>
      <c r="HB267" s="74">
        <f t="shared" si="5759"/>
        <v>0</v>
      </c>
      <c r="HC267" s="11"/>
      <c r="HD267" s="12" t="e">
        <f t="shared" si="5725"/>
        <v>#DIV/0!</v>
      </c>
      <c r="HE267" s="11"/>
      <c r="HF267" s="12" t="e">
        <f t="shared" si="5726"/>
        <v>#DIV/0!</v>
      </c>
      <c r="HG267" s="13"/>
      <c r="HH267" s="11"/>
      <c r="HI267" s="11"/>
      <c r="HJ267" s="14"/>
      <c r="HK267" s="10">
        <f t="shared" si="5727"/>
        <v>3</v>
      </c>
      <c r="HL267" s="11">
        <f t="shared" si="5728"/>
        <v>0</v>
      </c>
      <c r="HM267" s="11">
        <f t="shared" si="5729"/>
        <v>2991</v>
      </c>
      <c r="HN267" s="11">
        <f t="shared" si="5730"/>
        <v>233</v>
      </c>
      <c r="HO267" s="11">
        <f t="shared" si="5731"/>
        <v>1034</v>
      </c>
      <c r="HP267" s="202">
        <f t="shared" si="5732"/>
        <v>0.34570377800066865</v>
      </c>
      <c r="HQ267" s="15">
        <f t="shared" si="5733"/>
        <v>106</v>
      </c>
      <c r="HR267" s="12">
        <f t="shared" si="5734"/>
        <v>0.10251450676982592</v>
      </c>
      <c r="HS267" s="16">
        <v>73.400000000000006</v>
      </c>
      <c r="HT267" s="17">
        <v>904</v>
      </c>
      <c r="HU267" s="16">
        <f t="shared" si="5735"/>
        <v>87.427466150870401</v>
      </c>
      <c r="HV267" s="15"/>
      <c r="HW267" s="14"/>
    </row>
    <row r="268" spans="1:231" ht="18.75" x14ac:dyDescent="0.25">
      <c r="A268" s="211"/>
      <c r="B268" s="41">
        <f t="shared" si="4582"/>
        <v>44710</v>
      </c>
      <c r="C268" s="10"/>
      <c r="D268" s="11"/>
      <c r="E268" s="74">
        <f t="shared" si="5736"/>
        <v>572</v>
      </c>
      <c r="F268" s="74">
        <f t="shared" si="5737"/>
        <v>44</v>
      </c>
      <c r="G268" s="11">
        <v>191</v>
      </c>
      <c r="H268" s="12">
        <f t="shared" si="5669"/>
        <v>0.36538461538461536</v>
      </c>
      <c r="I268" s="11">
        <v>18</v>
      </c>
      <c r="J268" s="12">
        <f t="shared" si="5670"/>
        <v>8.6124401913875603E-2</v>
      </c>
      <c r="K268" s="13"/>
      <c r="L268" s="11"/>
      <c r="M268" s="11"/>
      <c r="N268" s="14"/>
      <c r="O268" s="10"/>
      <c r="P268" s="11"/>
      <c r="Q268" s="74">
        <f t="shared" si="5738"/>
        <v>530</v>
      </c>
      <c r="R268" s="74">
        <f t="shared" si="5739"/>
        <v>41</v>
      </c>
      <c r="S268" s="11">
        <v>181</v>
      </c>
      <c r="T268" s="12">
        <f t="shared" si="5673"/>
        <v>0.35094339622641507</v>
      </c>
      <c r="U268" s="11">
        <v>5</v>
      </c>
      <c r="V268" s="12">
        <f t="shared" si="5674"/>
        <v>2.6881720430107527E-2</v>
      </c>
      <c r="W268" s="13"/>
      <c r="X268" s="11"/>
      <c r="Y268" s="11"/>
      <c r="Z268" s="14"/>
      <c r="AA268" s="10"/>
      <c r="AB268" s="11"/>
      <c r="AC268" s="74">
        <f t="shared" si="5740"/>
        <v>544</v>
      </c>
      <c r="AD268" s="74">
        <f t="shared" si="5741"/>
        <v>43</v>
      </c>
      <c r="AE268" s="11">
        <v>147</v>
      </c>
      <c r="AF268" s="12">
        <f t="shared" si="5677"/>
        <v>0.30698529411764708</v>
      </c>
      <c r="AG268" s="11">
        <v>20</v>
      </c>
      <c r="AH268" s="12">
        <f t="shared" si="5678"/>
        <v>0.11976047904191617</v>
      </c>
      <c r="AI268" s="13"/>
      <c r="AJ268" s="11"/>
      <c r="AK268" s="11"/>
      <c r="AL268" s="14"/>
      <c r="AM268" s="10"/>
      <c r="AN268" s="11"/>
      <c r="AO268" s="74">
        <f t="shared" si="5742"/>
        <v>160</v>
      </c>
      <c r="AP268" s="74">
        <f t="shared" si="5743"/>
        <v>13</v>
      </c>
      <c r="AQ268" s="11">
        <v>67</v>
      </c>
      <c r="AR268" s="12">
        <f t="shared" si="5681"/>
        <v>0.45624999999999999</v>
      </c>
      <c r="AS268" s="11">
        <v>6</v>
      </c>
      <c r="AT268" s="12">
        <f t="shared" si="5682"/>
        <v>8.2191780821917804E-2</v>
      </c>
      <c r="AU268" s="13"/>
      <c r="AV268" s="11"/>
      <c r="AW268" s="11"/>
      <c r="AX268" s="14"/>
      <c r="AY268" s="10"/>
      <c r="AZ268" s="11"/>
      <c r="BA268" s="74">
        <f t="shared" si="5744"/>
        <v>599</v>
      </c>
      <c r="BB268" s="74">
        <f t="shared" si="5745"/>
        <v>46</v>
      </c>
      <c r="BC268" s="11">
        <v>188</v>
      </c>
      <c r="BD268" s="12">
        <f t="shared" si="5685"/>
        <v>0.35726210350584309</v>
      </c>
      <c r="BE268" s="11">
        <v>26</v>
      </c>
      <c r="BF268" s="12">
        <f t="shared" si="5686"/>
        <v>0.12149532710280374</v>
      </c>
      <c r="BG268" s="13"/>
      <c r="BH268" s="11"/>
      <c r="BI268" s="11"/>
      <c r="BJ268" s="14"/>
      <c r="BK268" s="10"/>
      <c r="BL268" s="11"/>
      <c r="BM268" s="74">
        <f t="shared" si="5746"/>
        <v>586</v>
      </c>
      <c r="BN268" s="74">
        <f t="shared" si="5747"/>
        <v>46</v>
      </c>
      <c r="BO268" s="11">
        <v>156</v>
      </c>
      <c r="BP268" s="12">
        <f t="shared" si="5689"/>
        <v>0.29010238907849828</v>
      </c>
      <c r="BQ268" s="11">
        <v>14</v>
      </c>
      <c r="BR268" s="12">
        <f t="shared" si="5690"/>
        <v>8.2352941176470587E-2</v>
      </c>
      <c r="BS268" s="13"/>
      <c r="BT268" s="11"/>
      <c r="BU268" s="11"/>
      <c r="BV268" s="14"/>
      <c r="BW268" s="10"/>
      <c r="BX268" s="11"/>
      <c r="BY268" s="74">
        <f t="shared" si="5748"/>
        <v>0</v>
      </c>
      <c r="BZ268" s="74">
        <f t="shared" si="5748"/>
        <v>0</v>
      </c>
      <c r="CA268" s="11"/>
      <c r="CB268" s="12" t="e">
        <f t="shared" si="5692"/>
        <v>#DIV/0!</v>
      </c>
      <c r="CC268" s="11"/>
      <c r="CD268" s="12" t="e">
        <f t="shared" si="5693"/>
        <v>#DIV/0!</v>
      </c>
      <c r="CE268" s="13"/>
      <c r="CF268" s="11"/>
      <c r="CG268" s="11"/>
      <c r="CH268" s="14"/>
      <c r="CI268" s="10"/>
      <c r="CJ268" s="11"/>
      <c r="CK268" s="74">
        <f t="shared" si="5749"/>
        <v>0</v>
      </c>
      <c r="CL268" s="74">
        <f t="shared" si="5749"/>
        <v>0</v>
      </c>
      <c r="CM268" s="11"/>
      <c r="CN268" s="12" t="e">
        <f t="shared" si="5695"/>
        <v>#DIV/0!</v>
      </c>
      <c r="CO268" s="11"/>
      <c r="CP268" s="12" t="e">
        <f t="shared" si="5696"/>
        <v>#DIV/0!</v>
      </c>
      <c r="CQ268" s="13"/>
      <c r="CR268" s="11"/>
      <c r="CS268" s="11"/>
      <c r="CT268" s="14"/>
      <c r="CU268" s="10"/>
      <c r="CV268" s="11"/>
      <c r="CW268" s="74">
        <f t="shared" si="5750"/>
        <v>0</v>
      </c>
      <c r="CX268" s="74">
        <f t="shared" si="5750"/>
        <v>0</v>
      </c>
      <c r="CY268" s="11"/>
      <c r="CZ268" s="12" t="e">
        <f t="shared" si="5698"/>
        <v>#DIV/0!</v>
      </c>
      <c r="DA268" s="11"/>
      <c r="DB268" s="12" t="e">
        <f t="shared" si="5699"/>
        <v>#DIV/0!</v>
      </c>
      <c r="DC268" s="13"/>
      <c r="DD268" s="11"/>
      <c r="DE268" s="11"/>
      <c r="DF268" s="14"/>
      <c r="DG268" s="10"/>
      <c r="DH268" s="11"/>
      <c r="DI268" s="74">
        <f t="shared" si="5751"/>
        <v>0</v>
      </c>
      <c r="DJ268" s="74">
        <f t="shared" si="5751"/>
        <v>0</v>
      </c>
      <c r="DK268" s="11"/>
      <c r="DL268" s="12" t="e">
        <f t="shared" si="5701"/>
        <v>#DIV/0!</v>
      </c>
      <c r="DM268" s="11"/>
      <c r="DN268" s="12" t="e">
        <f t="shared" si="5702"/>
        <v>#DIV/0!</v>
      </c>
      <c r="DO268" s="13"/>
      <c r="DP268" s="11"/>
      <c r="DQ268" s="11"/>
      <c r="DR268" s="14"/>
      <c r="DS268" s="10"/>
      <c r="DT268" s="11"/>
      <c r="DU268" s="74">
        <f t="shared" si="5752"/>
        <v>0</v>
      </c>
      <c r="DV268" s="74">
        <f t="shared" si="5752"/>
        <v>0</v>
      </c>
      <c r="DW268" s="11"/>
      <c r="DX268" s="12" t="e">
        <f t="shared" si="5704"/>
        <v>#DIV/0!</v>
      </c>
      <c r="DY268" s="11"/>
      <c r="DZ268" s="12" t="e">
        <f t="shared" si="5705"/>
        <v>#DIV/0!</v>
      </c>
      <c r="EA268" s="13"/>
      <c r="EB268" s="11"/>
      <c r="EC268" s="11"/>
      <c r="ED268" s="14"/>
      <c r="EE268" s="10"/>
      <c r="EF268" s="11"/>
      <c r="EG268" s="74">
        <f t="shared" si="5753"/>
        <v>0</v>
      </c>
      <c r="EH268" s="74">
        <f t="shared" si="5753"/>
        <v>0</v>
      </c>
      <c r="EI268" s="11"/>
      <c r="EJ268" s="12" t="e">
        <f t="shared" si="5707"/>
        <v>#DIV/0!</v>
      </c>
      <c r="EK268" s="11"/>
      <c r="EL268" s="12" t="e">
        <f t="shared" si="5708"/>
        <v>#DIV/0!</v>
      </c>
      <c r="EM268" s="13"/>
      <c r="EN268" s="11"/>
      <c r="EO268" s="11"/>
      <c r="EP268" s="14"/>
      <c r="EQ268" s="10"/>
      <c r="ER268" s="11"/>
      <c r="ES268" s="74">
        <f t="shared" si="5754"/>
        <v>0</v>
      </c>
      <c r="ET268" s="74">
        <f t="shared" si="5754"/>
        <v>0</v>
      </c>
      <c r="EU268" s="11"/>
      <c r="EV268" s="12" t="e">
        <f t="shared" si="5710"/>
        <v>#DIV/0!</v>
      </c>
      <c r="EW268" s="11"/>
      <c r="EX268" s="12" t="e">
        <f t="shared" si="5711"/>
        <v>#DIV/0!</v>
      </c>
      <c r="EY268" s="13"/>
      <c r="EZ268" s="11"/>
      <c r="FA268" s="11"/>
      <c r="FB268" s="14"/>
      <c r="FC268" s="10"/>
      <c r="FD268" s="11"/>
      <c r="FE268" s="74">
        <f t="shared" si="5755"/>
        <v>0</v>
      </c>
      <c r="FF268" s="74">
        <f t="shared" si="5755"/>
        <v>0</v>
      </c>
      <c r="FG268" s="11"/>
      <c r="FH268" s="12" t="e">
        <f t="shared" si="5713"/>
        <v>#DIV/0!</v>
      </c>
      <c r="FI268" s="11"/>
      <c r="FJ268" s="12" t="e">
        <f t="shared" si="5714"/>
        <v>#DIV/0!</v>
      </c>
      <c r="FK268" s="13"/>
      <c r="FL268" s="11"/>
      <c r="FM268" s="11"/>
      <c r="FN268" s="14"/>
      <c r="FO268" s="10"/>
      <c r="FP268" s="11"/>
      <c r="FQ268" s="74">
        <f t="shared" si="5756"/>
        <v>0</v>
      </c>
      <c r="FR268" s="74">
        <f t="shared" si="5756"/>
        <v>0</v>
      </c>
      <c r="FS268" s="11"/>
      <c r="FT268" s="12" t="e">
        <f t="shared" si="5716"/>
        <v>#DIV/0!</v>
      </c>
      <c r="FU268" s="11"/>
      <c r="FV268" s="12" t="e">
        <f t="shared" si="5717"/>
        <v>#DIV/0!</v>
      </c>
      <c r="FW268" s="13"/>
      <c r="FX268" s="11"/>
      <c r="FY268" s="11"/>
      <c r="FZ268" s="14"/>
      <c r="GA268" s="10"/>
      <c r="GB268" s="11"/>
      <c r="GC268" s="74">
        <f t="shared" si="5757"/>
        <v>0</v>
      </c>
      <c r="GD268" s="74">
        <f t="shared" si="5757"/>
        <v>0</v>
      </c>
      <c r="GE268" s="11"/>
      <c r="GF268" s="12" t="e">
        <f t="shared" si="5719"/>
        <v>#DIV/0!</v>
      </c>
      <c r="GG268" s="11"/>
      <c r="GH268" s="12" t="e">
        <f t="shared" si="5720"/>
        <v>#DIV/0!</v>
      </c>
      <c r="GI268" s="13"/>
      <c r="GJ268" s="11"/>
      <c r="GK268" s="11"/>
      <c r="GL268" s="14"/>
      <c r="GM268" s="10"/>
      <c r="GN268" s="11"/>
      <c r="GO268" s="74">
        <f t="shared" si="5758"/>
        <v>0</v>
      </c>
      <c r="GP268" s="74">
        <f t="shared" si="5758"/>
        <v>0</v>
      </c>
      <c r="GQ268" s="11"/>
      <c r="GR268" s="12" t="e">
        <f t="shared" si="5722"/>
        <v>#DIV/0!</v>
      </c>
      <c r="GS268" s="11"/>
      <c r="GT268" s="12" t="e">
        <f t="shared" si="5723"/>
        <v>#DIV/0!</v>
      </c>
      <c r="GU268" s="13"/>
      <c r="GV268" s="11"/>
      <c r="GW268" s="11"/>
      <c r="GX268" s="14"/>
      <c r="GY268" s="10"/>
      <c r="GZ268" s="11"/>
      <c r="HA268" s="74">
        <f t="shared" si="5759"/>
        <v>0</v>
      </c>
      <c r="HB268" s="74">
        <f t="shared" si="5759"/>
        <v>0</v>
      </c>
      <c r="HC268" s="11"/>
      <c r="HD268" s="12" t="e">
        <f t="shared" si="5725"/>
        <v>#DIV/0!</v>
      </c>
      <c r="HE268" s="11"/>
      <c r="HF268" s="12" t="e">
        <f t="shared" si="5726"/>
        <v>#DIV/0!</v>
      </c>
      <c r="HG268" s="13"/>
      <c r="HH268" s="11"/>
      <c r="HI268" s="11"/>
      <c r="HJ268" s="14"/>
      <c r="HK268" s="10">
        <f t="shared" si="5727"/>
        <v>0</v>
      </c>
      <c r="HL268" s="11">
        <f t="shared" si="5728"/>
        <v>0</v>
      </c>
      <c r="HM268" s="11">
        <f t="shared" si="5729"/>
        <v>2991</v>
      </c>
      <c r="HN268" s="11">
        <f t="shared" si="5730"/>
        <v>233</v>
      </c>
      <c r="HO268" s="11">
        <f t="shared" si="5731"/>
        <v>1019</v>
      </c>
      <c r="HP268" s="202">
        <f t="shared" si="5732"/>
        <v>0.34068873286526247</v>
      </c>
      <c r="HQ268" s="15">
        <f t="shared" si="5733"/>
        <v>89</v>
      </c>
      <c r="HR268" s="12">
        <f t="shared" si="5734"/>
        <v>8.73405299313052E-2</v>
      </c>
      <c r="HS268" s="16">
        <v>73.400000000000006</v>
      </c>
      <c r="HT268" s="17">
        <v>910</v>
      </c>
      <c r="HU268" s="16">
        <f t="shared" si="5735"/>
        <v>89.303238469087347</v>
      </c>
      <c r="HV268" s="15"/>
      <c r="HW268" s="14"/>
    </row>
    <row r="269" spans="1:231" ht="18.75" x14ac:dyDescent="0.25">
      <c r="A269" s="211"/>
      <c r="B269" s="41">
        <f t="shared" si="4582"/>
        <v>44711</v>
      </c>
      <c r="C269" s="10"/>
      <c r="D269" s="11"/>
      <c r="E269" s="74">
        <f t="shared" si="5736"/>
        <v>572</v>
      </c>
      <c r="F269" s="74">
        <f t="shared" si="5737"/>
        <v>44</v>
      </c>
      <c r="G269" s="11">
        <v>230</v>
      </c>
      <c r="H269" s="12">
        <f t="shared" si="5669"/>
        <v>0.44055944055944057</v>
      </c>
      <c r="I269" s="11">
        <v>22</v>
      </c>
      <c r="J269" s="12">
        <f t="shared" si="5670"/>
        <v>8.7301587301587297E-2</v>
      </c>
      <c r="K269" s="11"/>
      <c r="L269" s="11"/>
      <c r="M269" s="18"/>
      <c r="N269" s="20"/>
      <c r="O269" s="10"/>
      <c r="P269" s="11"/>
      <c r="Q269" s="74">
        <f t="shared" si="5738"/>
        <v>530</v>
      </c>
      <c r="R269" s="74">
        <f t="shared" si="5739"/>
        <v>41</v>
      </c>
      <c r="S269" s="11">
        <v>178</v>
      </c>
      <c r="T269" s="12">
        <f t="shared" si="5673"/>
        <v>0.35849056603773582</v>
      </c>
      <c r="U269" s="11">
        <v>12</v>
      </c>
      <c r="V269" s="12">
        <f t="shared" si="5674"/>
        <v>6.3157894736842107E-2</v>
      </c>
      <c r="W269" s="11"/>
      <c r="X269" s="11"/>
      <c r="Y269" s="18"/>
      <c r="Z269" s="20"/>
      <c r="AA269" s="10"/>
      <c r="AB269" s="11"/>
      <c r="AC269" s="74">
        <f t="shared" si="5740"/>
        <v>544</v>
      </c>
      <c r="AD269" s="74">
        <f t="shared" si="5741"/>
        <v>43</v>
      </c>
      <c r="AE269" s="11">
        <v>186</v>
      </c>
      <c r="AF269" s="12">
        <f t="shared" si="5677"/>
        <v>0.375</v>
      </c>
      <c r="AG269" s="11">
        <v>18</v>
      </c>
      <c r="AH269" s="12">
        <f t="shared" si="5678"/>
        <v>8.8235294117647065E-2</v>
      </c>
      <c r="AI269" s="11"/>
      <c r="AJ269" s="11"/>
      <c r="AK269" s="18"/>
      <c r="AL269" s="20"/>
      <c r="AM269" s="10"/>
      <c r="AN269" s="11"/>
      <c r="AO269" s="74">
        <f t="shared" si="5742"/>
        <v>160</v>
      </c>
      <c r="AP269" s="74">
        <f t="shared" si="5743"/>
        <v>13</v>
      </c>
      <c r="AQ269" s="11">
        <v>61</v>
      </c>
      <c r="AR269" s="12">
        <f t="shared" si="5681"/>
        <v>0.39374999999999999</v>
      </c>
      <c r="AS269" s="11">
        <v>2</v>
      </c>
      <c r="AT269" s="12">
        <f t="shared" si="5682"/>
        <v>3.1746031746031744E-2</v>
      </c>
      <c r="AU269" s="11"/>
      <c r="AV269" s="11"/>
      <c r="AW269" s="18"/>
      <c r="AX269" s="20"/>
      <c r="AY269" s="10">
        <v>1</v>
      </c>
      <c r="AZ269" s="11"/>
      <c r="BA269" s="74">
        <f t="shared" si="5744"/>
        <v>598</v>
      </c>
      <c r="BB269" s="74">
        <f t="shared" si="5745"/>
        <v>46</v>
      </c>
      <c r="BC269" s="11">
        <v>202</v>
      </c>
      <c r="BD269" s="12">
        <f t="shared" si="5685"/>
        <v>0.35953177257525082</v>
      </c>
      <c r="BE269" s="11">
        <v>13</v>
      </c>
      <c r="BF269" s="12">
        <f t="shared" si="5686"/>
        <v>6.0465116279069767E-2</v>
      </c>
      <c r="BG269" s="11"/>
      <c r="BH269" s="11"/>
      <c r="BI269" s="18"/>
      <c r="BJ269" s="20"/>
      <c r="BK269" s="10"/>
      <c r="BL269" s="11"/>
      <c r="BM269" s="74">
        <f t="shared" si="5746"/>
        <v>586</v>
      </c>
      <c r="BN269" s="74">
        <f t="shared" si="5747"/>
        <v>46</v>
      </c>
      <c r="BO269" s="11">
        <v>171</v>
      </c>
      <c r="BP269" s="12">
        <f t="shared" si="5689"/>
        <v>0.29863481228668942</v>
      </c>
      <c r="BQ269" s="11">
        <v>4</v>
      </c>
      <c r="BR269" s="12">
        <f t="shared" si="5690"/>
        <v>2.2857142857142857E-2</v>
      </c>
      <c r="BS269" s="11"/>
      <c r="BT269" s="11"/>
      <c r="BU269" s="18"/>
      <c r="BV269" s="20"/>
      <c r="BW269" s="10"/>
      <c r="BX269" s="11"/>
      <c r="BY269" s="74">
        <f t="shared" si="5748"/>
        <v>0</v>
      </c>
      <c r="BZ269" s="74">
        <f t="shared" si="5748"/>
        <v>0</v>
      </c>
      <c r="CA269" s="11"/>
      <c r="CB269" s="12" t="e">
        <f t="shared" si="5692"/>
        <v>#DIV/0!</v>
      </c>
      <c r="CC269" s="11"/>
      <c r="CD269" s="12" t="e">
        <f t="shared" si="5693"/>
        <v>#DIV/0!</v>
      </c>
      <c r="CE269" s="11"/>
      <c r="CF269" s="11"/>
      <c r="CG269" s="18"/>
      <c r="CH269" s="20"/>
      <c r="CI269" s="10"/>
      <c r="CJ269" s="11"/>
      <c r="CK269" s="74">
        <f t="shared" si="5749"/>
        <v>0</v>
      </c>
      <c r="CL269" s="74">
        <f t="shared" si="5749"/>
        <v>0</v>
      </c>
      <c r="CM269" s="11"/>
      <c r="CN269" s="12" t="e">
        <f t="shared" si="5695"/>
        <v>#DIV/0!</v>
      </c>
      <c r="CO269" s="11"/>
      <c r="CP269" s="12" t="e">
        <f t="shared" si="5696"/>
        <v>#DIV/0!</v>
      </c>
      <c r="CQ269" s="11"/>
      <c r="CR269" s="11"/>
      <c r="CS269" s="18"/>
      <c r="CT269" s="20"/>
      <c r="CU269" s="10"/>
      <c r="CV269" s="11"/>
      <c r="CW269" s="74">
        <f t="shared" si="5750"/>
        <v>0</v>
      </c>
      <c r="CX269" s="74">
        <f t="shared" si="5750"/>
        <v>0</v>
      </c>
      <c r="CY269" s="11"/>
      <c r="CZ269" s="12" t="e">
        <f t="shared" si="5698"/>
        <v>#DIV/0!</v>
      </c>
      <c r="DA269" s="11"/>
      <c r="DB269" s="12" t="e">
        <f t="shared" si="5699"/>
        <v>#DIV/0!</v>
      </c>
      <c r="DC269" s="11"/>
      <c r="DD269" s="11"/>
      <c r="DE269" s="18"/>
      <c r="DF269" s="20"/>
      <c r="DG269" s="10"/>
      <c r="DH269" s="11"/>
      <c r="DI269" s="74">
        <f t="shared" si="5751"/>
        <v>0</v>
      </c>
      <c r="DJ269" s="74">
        <f t="shared" si="5751"/>
        <v>0</v>
      </c>
      <c r="DK269" s="11"/>
      <c r="DL269" s="12" t="e">
        <f t="shared" si="5701"/>
        <v>#DIV/0!</v>
      </c>
      <c r="DM269" s="11"/>
      <c r="DN269" s="12" t="e">
        <f t="shared" si="5702"/>
        <v>#DIV/0!</v>
      </c>
      <c r="DO269" s="11"/>
      <c r="DP269" s="11"/>
      <c r="DQ269" s="18"/>
      <c r="DR269" s="20"/>
      <c r="DS269" s="10"/>
      <c r="DT269" s="11"/>
      <c r="DU269" s="74">
        <f t="shared" si="5752"/>
        <v>0</v>
      </c>
      <c r="DV269" s="74">
        <f t="shared" si="5752"/>
        <v>0</v>
      </c>
      <c r="DW269" s="11"/>
      <c r="DX269" s="12" t="e">
        <f t="shared" si="5704"/>
        <v>#DIV/0!</v>
      </c>
      <c r="DY269" s="11"/>
      <c r="DZ269" s="12" t="e">
        <f t="shared" si="5705"/>
        <v>#DIV/0!</v>
      </c>
      <c r="EA269" s="11"/>
      <c r="EB269" s="11"/>
      <c r="EC269" s="18"/>
      <c r="ED269" s="20"/>
      <c r="EE269" s="10"/>
      <c r="EF269" s="11"/>
      <c r="EG269" s="74">
        <f t="shared" si="5753"/>
        <v>0</v>
      </c>
      <c r="EH269" s="74">
        <f t="shared" si="5753"/>
        <v>0</v>
      </c>
      <c r="EI269" s="11"/>
      <c r="EJ269" s="12" t="e">
        <f t="shared" si="5707"/>
        <v>#DIV/0!</v>
      </c>
      <c r="EK269" s="11"/>
      <c r="EL269" s="12" t="e">
        <f t="shared" si="5708"/>
        <v>#DIV/0!</v>
      </c>
      <c r="EM269" s="11"/>
      <c r="EN269" s="11"/>
      <c r="EO269" s="18"/>
      <c r="EP269" s="20"/>
      <c r="EQ269" s="10"/>
      <c r="ER269" s="11"/>
      <c r="ES269" s="74">
        <f t="shared" si="5754"/>
        <v>0</v>
      </c>
      <c r="ET269" s="74">
        <f t="shared" si="5754"/>
        <v>0</v>
      </c>
      <c r="EU269" s="11"/>
      <c r="EV269" s="12" t="e">
        <f t="shared" si="5710"/>
        <v>#DIV/0!</v>
      </c>
      <c r="EW269" s="11"/>
      <c r="EX269" s="12" t="e">
        <f t="shared" si="5711"/>
        <v>#DIV/0!</v>
      </c>
      <c r="EY269" s="11"/>
      <c r="EZ269" s="11"/>
      <c r="FA269" s="18"/>
      <c r="FB269" s="20"/>
      <c r="FC269" s="10"/>
      <c r="FD269" s="11"/>
      <c r="FE269" s="74">
        <f t="shared" si="5755"/>
        <v>0</v>
      </c>
      <c r="FF269" s="74">
        <f t="shared" si="5755"/>
        <v>0</v>
      </c>
      <c r="FG269" s="11"/>
      <c r="FH269" s="12" t="e">
        <f t="shared" si="5713"/>
        <v>#DIV/0!</v>
      </c>
      <c r="FI269" s="11"/>
      <c r="FJ269" s="12" t="e">
        <f t="shared" si="5714"/>
        <v>#DIV/0!</v>
      </c>
      <c r="FK269" s="11"/>
      <c r="FL269" s="11"/>
      <c r="FM269" s="18"/>
      <c r="FN269" s="20"/>
      <c r="FO269" s="10"/>
      <c r="FP269" s="11"/>
      <c r="FQ269" s="74">
        <f t="shared" si="5756"/>
        <v>0</v>
      </c>
      <c r="FR269" s="74">
        <f t="shared" si="5756"/>
        <v>0</v>
      </c>
      <c r="FS269" s="11"/>
      <c r="FT269" s="12" t="e">
        <f t="shared" si="5716"/>
        <v>#DIV/0!</v>
      </c>
      <c r="FU269" s="11"/>
      <c r="FV269" s="12" t="e">
        <f t="shared" si="5717"/>
        <v>#DIV/0!</v>
      </c>
      <c r="FW269" s="11"/>
      <c r="FX269" s="11"/>
      <c r="FY269" s="18"/>
      <c r="FZ269" s="20"/>
      <c r="GA269" s="10"/>
      <c r="GB269" s="11"/>
      <c r="GC269" s="74">
        <f t="shared" si="5757"/>
        <v>0</v>
      </c>
      <c r="GD269" s="74">
        <f t="shared" si="5757"/>
        <v>0</v>
      </c>
      <c r="GE269" s="11"/>
      <c r="GF269" s="12" t="e">
        <f t="shared" si="5719"/>
        <v>#DIV/0!</v>
      </c>
      <c r="GG269" s="11"/>
      <c r="GH269" s="12" t="e">
        <f t="shared" si="5720"/>
        <v>#DIV/0!</v>
      </c>
      <c r="GI269" s="11"/>
      <c r="GJ269" s="11"/>
      <c r="GK269" s="18"/>
      <c r="GL269" s="20"/>
      <c r="GM269" s="10"/>
      <c r="GN269" s="11"/>
      <c r="GO269" s="74">
        <f t="shared" si="5758"/>
        <v>0</v>
      </c>
      <c r="GP269" s="74">
        <f t="shared" si="5758"/>
        <v>0</v>
      </c>
      <c r="GQ269" s="11"/>
      <c r="GR269" s="12" t="e">
        <f t="shared" si="5722"/>
        <v>#DIV/0!</v>
      </c>
      <c r="GS269" s="11"/>
      <c r="GT269" s="12" t="e">
        <f t="shared" si="5723"/>
        <v>#DIV/0!</v>
      </c>
      <c r="GU269" s="11"/>
      <c r="GV269" s="11"/>
      <c r="GW269" s="18"/>
      <c r="GX269" s="20"/>
      <c r="GY269" s="10"/>
      <c r="GZ269" s="11"/>
      <c r="HA269" s="74">
        <f t="shared" si="5759"/>
        <v>0</v>
      </c>
      <c r="HB269" s="74">
        <f t="shared" si="5759"/>
        <v>0</v>
      </c>
      <c r="HC269" s="11"/>
      <c r="HD269" s="12" t="e">
        <f t="shared" si="5725"/>
        <v>#DIV/0!</v>
      </c>
      <c r="HE269" s="11"/>
      <c r="HF269" s="12" t="e">
        <f t="shared" si="5726"/>
        <v>#DIV/0!</v>
      </c>
      <c r="HG269" s="11"/>
      <c r="HH269" s="11"/>
      <c r="HI269" s="18"/>
      <c r="HJ269" s="20"/>
      <c r="HK269" s="10">
        <f t="shared" si="5727"/>
        <v>1</v>
      </c>
      <c r="HL269" s="11">
        <f t="shared" si="5728"/>
        <v>0</v>
      </c>
      <c r="HM269" s="11">
        <f t="shared" si="5729"/>
        <v>2990</v>
      </c>
      <c r="HN269" s="11">
        <f t="shared" si="5730"/>
        <v>233</v>
      </c>
      <c r="HO269" s="11">
        <f t="shared" si="5731"/>
        <v>1099</v>
      </c>
      <c r="HP269" s="202">
        <f t="shared" si="5732"/>
        <v>0.36755852842809367</v>
      </c>
      <c r="HQ269" s="15">
        <f t="shared" si="5733"/>
        <v>71</v>
      </c>
      <c r="HR269" s="12">
        <f t="shared" si="5734"/>
        <v>6.4604185623293897E-2</v>
      </c>
      <c r="HS269" s="16">
        <v>73.5</v>
      </c>
      <c r="HT269" s="17">
        <v>988</v>
      </c>
      <c r="HU269" s="16">
        <f t="shared" si="5735"/>
        <v>89.899909008189255</v>
      </c>
      <c r="HV269" s="18"/>
      <c r="HW269" s="20"/>
    </row>
    <row r="270" spans="1:231" ht="18.75" x14ac:dyDescent="0.25">
      <c r="A270" s="211"/>
      <c r="B270" s="41">
        <f t="shared" si="4582"/>
        <v>44712</v>
      </c>
      <c r="C270" s="10"/>
      <c r="D270" s="11"/>
      <c r="E270" s="74">
        <f t="shared" si="5736"/>
        <v>572</v>
      </c>
      <c r="F270" s="74">
        <f t="shared" si="5737"/>
        <v>44</v>
      </c>
      <c r="G270" s="11">
        <v>199</v>
      </c>
      <c r="H270" s="12">
        <f t="shared" si="5669"/>
        <v>0.38986013986013984</v>
      </c>
      <c r="I270" s="11">
        <v>24</v>
      </c>
      <c r="J270" s="12">
        <f t="shared" si="5670"/>
        <v>0.10762331838565023</v>
      </c>
      <c r="K270" s="13"/>
      <c r="L270" s="13"/>
      <c r="M270" s="25">
        <v>4345</v>
      </c>
      <c r="N270" s="38">
        <v>4740</v>
      </c>
      <c r="O270" s="10"/>
      <c r="P270" s="11"/>
      <c r="Q270" s="74">
        <f t="shared" si="5738"/>
        <v>530</v>
      </c>
      <c r="R270" s="74">
        <f t="shared" si="5739"/>
        <v>41</v>
      </c>
      <c r="S270" s="11">
        <v>161</v>
      </c>
      <c r="T270" s="12">
        <f t="shared" si="5673"/>
        <v>0.33773584905660375</v>
      </c>
      <c r="U270" s="11">
        <v>18</v>
      </c>
      <c r="V270" s="12">
        <f t="shared" si="5674"/>
        <v>0.1005586592178771</v>
      </c>
      <c r="W270" s="13"/>
      <c r="X270" s="13"/>
      <c r="Y270" s="25">
        <v>4345</v>
      </c>
      <c r="Z270" s="38">
        <v>4740</v>
      </c>
      <c r="AA270" s="10"/>
      <c r="AB270" s="11"/>
      <c r="AC270" s="74">
        <f t="shared" si="5740"/>
        <v>544</v>
      </c>
      <c r="AD270" s="74">
        <f t="shared" si="5741"/>
        <v>43</v>
      </c>
      <c r="AE270" s="11">
        <v>162</v>
      </c>
      <c r="AF270" s="12">
        <f t="shared" si="5677"/>
        <v>0.32904411764705882</v>
      </c>
      <c r="AG270" s="11">
        <v>17</v>
      </c>
      <c r="AH270" s="12">
        <f t="shared" si="5678"/>
        <v>9.4972067039106142E-2</v>
      </c>
      <c r="AI270" s="13"/>
      <c r="AJ270" s="13"/>
      <c r="AK270" s="25">
        <v>4345</v>
      </c>
      <c r="AL270" s="38">
        <v>4740</v>
      </c>
      <c r="AM270" s="10"/>
      <c r="AN270" s="11"/>
      <c r="AO270" s="74">
        <f t="shared" si="5742"/>
        <v>160</v>
      </c>
      <c r="AP270" s="74">
        <f t="shared" si="5743"/>
        <v>13</v>
      </c>
      <c r="AQ270" s="11">
        <v>62</v>
      </c>
      <c r="AR270" s="12">
        <f t="shared" si="5681"/>
        <v>0.43125000000000002</v>
      </c>
      <c r="AS270" s="11">
        <v>7</v>
      </c>
      <c r="AT270" s="12">
        <f t="shared" si="5682"/>
        <v>0.10144927536231885</v>
      </c>
      <c r="AU270" s="13"/>
      <c r="AV270" s="13"/>
      <c r="AW270" s="25">
        <v>4345</v>
      </c>
      <c r="AX270" s="38">
        <v>4740</v>
      </c>
      <c r="AY270" s="10"/>
      <c r="AZ270" s="11"/>
      <c r="BA270" s="74">
        <f t="shared" si="5744"/>
        <v>598</v>
      </c>
      <c r="BB270" s="74">
        <f t="shared" si="5745"/>
        <v>46</v>
      </c>
      <c r="BC270" s="11">
        <v>167</v>
      </c>
      <c r="BD270" s="12">
        <f t="shared" si="5685"/>
        <v>0.3193979933110368</v>
      </c>
      <c r="BE270" s="11">
        <v>24</v>
      </c>
      <c r="BF270" s="12">
        <f t="shared" si="5686"/>
        <v>0.1256544502617801</v>
      </c>
      <c r="BG270" s="13"/>
      <c r="BH270" s="13"/>
      <c r="BI270" s="25">
        <v>4345</v>
      </c>
      <c r="BJ270" s="38">
        <v>4740</v>
      </c>
      <c r="BK270" s="10"/>
      <c r="BL270" s="11"/>
      <c r="BM270" s="74">
        <f t="shared" si="5746"/>
        <v>586</v>
      </c>
      <c r="BN270" s="74">
        <f t="shared" si="5747"/>
        <v>46</v>
      </c>
      <c r="BO270" s="11">
        <v>120</v>
      </c>
      <c r="BP270" s="12">
        <f t="shared" si="5689"/>
        <v>0.24061433447098976</v>
      </c>
      <c r="BQ270" s="11">
        <v>21</v>
      </c>
      <c r="BR270" s="12">
        <f t="shared" si="5690"/>
        <v>0.14893617021276595</v>
      </c>
      <c r="BS270" s="13"/>
      <c r="BT270" s="13"/>
      <c r="BU270" s="25">
        <v>4345</v>
      </c>
      <c r="BV270" s="38">
        <v>4740</v>
      </c>
      <c r="BW270" s="10"/>
      <c r="BX270" s="11"/>
      <c r="BY270" s="74">
        <f t="shared" si="5748"/>
        <v>0</v>
      </c>
      <c r="BZ270" s="74">
        <f t="shared" si="5748"/>
        <v>0</v>
      </c>
      <c r="CA270" s="11"/>
      <c r="CB270" s="12" t="e">
        <f t="shared" si="5692"/>
        <v>#DIV/0!</v>
      </c>
      <c r="CC270" s="11"/>
      <c r="CD270" s="12" t="e">
        <f t="shared" si="5693"/>
        <v>#DIV/0!</v>
      </c>
      <c r="CE270" s="13"/>
      <c r="CF270" s="13"/>
      <c r="CG270" s="25"/>
      <c r="CH270" s="38"/>
      <c r="CI270" s="10"/>
      <c r="CJ270" s="11"/>
      <c r="CK270" s="74">
        <f t="shared" si="5749"/>
        <v>0</v>
      </c>
      <c r="CL270" s="74">
        <f t="shared" si="5749"/>
        <v>0</v>
      </c>
      <c r="CM270" s="11"/>
      <c r="CN270" s="12" t="e">
        <f t="shared" si="5695"/>
        <v>#DIV/0!</v>
      </c>
      <c r="CO270" s="11"/>
      <c r="CP270" s="12" t="e">
        <f t="shared" si="5696"/>
        <v>#DIV/0!</v>
      </c>
      <c r="CQ270" s="13"/>
      <c r="CR270" s="13"/>
      <c r="CS270" s="25"/>
      <c r="CT270" s="38"/>
      <c r="CU270" s="10"/>
      <c r="CV270" s="11"/>
      <c r="CW270" s="74">
        <f t="shared" si="5750"/>
        <v>0</v>
      </c>
      <c r="CX270" s="74">
        <f t="shared" si="5750"/>
        <v>0</v>
      </c>
      <c r="CY270" s="11"/>
      <c r="CZ270" s="12" t="e">
        <f t="shared" si="5698"/>
        <v>#DIV/0!</v>
      </c>
      <c r="DA270" s="11"/>
      <c r="DB270" s="12" t="e">
        <f t="shared" si="5699"/>
        <v>#DIV/0!</v>
      </c>
      <c r="DC270" s="13"/>
      <c r="DD270" s="13"/>
      <c r="DE270" s="25"/>
      <c r="DF270" s="38"/>
      <c r="DG270" s="10"/>
      <c r="DH270" s="11"/>
      <c r="DI270" s="74">
        <f t="shared" si="5751"/>
        <v>0</v>
      </c>
      <c r="DJ270" s="74">
        <f t="shared" si="5751"/>
        <v>0</v>
      </c>
      <c r="DK270" s="11"/>
      <c r="DL270" s="12" t="e">
        <f t="shared" si="5701"/>
        <v>#DIV/0!</v>
      </c>
      <c r="DM270" s="11"/>
      <c r="DN270" s="12" t="e">
        <f t="shared" si="5702"/>
        <v>#DIV/0!</v>
      </c>
      <c r="DO270" s="13"/>
      <c r="DP270" s="13"/>
      <c r="DQ270" s="25"/>
      <c r="DR270" s="38"/>
      <c r="DS270" s="10"/>
      <c r="DT270" s="11"/>
      <c r="DU270" s="74">
        <f t="shared" si="5752"/>
        <v>0</v>
      </c>
      <c r="DV270" s="74">
        <f t="shared" si="5752"/>
        <v>0</v>
      </c>
      <c r="DW270" s="11"/>
      <c r="DX270" s="12" t="e">
        <f t="shared" si="5704"/>
        <v>#DIV/0!</v>
      </c>
      <c r="DY270" s="11"/>
      <c r="DZ270" s="12" t="e">
        <f t="shared" si="5705"/>
        <v>#DIV/0!</v>
      </c>
      <c r="EA270" s="13"/>
      <c r="EB270" s="13"/>
      <c r="EC270" s="25"/>
      <c r="ED270" s="38"/>
      <c r="EE270" s="10"/>
      <c r="EF270" s="11"/>
      <c r="EG270" s="74">
        <f t="shared" si="5753"/>
        <v>0</v>
      </c>
      <c r="EH270" s="74">
        <f t="shared" si="5753"/>
        <v>0</v>
      </c>
      <c r="EI270" s="11"/>
      <c r="EJ270" s="12" t="e">
        <f t="shared" si="5707"/>
        <v>#DIV/0!</v>
      </c>
      <c r="EK270" s="11"/>
      <c r="EL270" s="12" t="e">
        <f t="shared" si="5708"/>
        <v>#DIV/0!</v>
      </c>
      <c r="EM270" s="13"/>
      <c r="EN270" s="13"/>
      <c r="EO270" s="25"/>
      <c r="EP270" s="38"/>
      <c r="EQ270" s="10"/>
      <c r="ER270" s="11"/>
      <c r="ES270" s="74">
        <f t="shared" si="5754"/>
        <v>0</v>
      </c>
      <c r="ET270" s="74">
        <f t="shared" si="5754"/>
        <v>0</v>
      </c>
      <c r="EU270" s="11"/>
      <c r="EV270" s="12" t="e">
        <f t="shared" si="5710"/>
        <v>#DIV/0!</v>
      </c>
      <c r="EW270" s="11"/>
      <c r="EX270" s="12" t="e">
        <f t="shared" si="5711"/>
        <v>#DIV/0!</v>
      </c>
      <c r="EY270" s="13"/>
      <c r="EZ270" s="13"/>
      <c r="FA270" s="25"/>
      <c r="FB270" s="38"/>
      <c r="FC270" s="10"/>
      <c r="FD270" s="11"/>
      <c r="FE270" s="74">
        <f t="shared" si="5755"/>
        <v>0</v>
      </c>
      <c r="FF270" s="74">
        <f t="shared" si="5755"/>
        <v>0</v>
      </c>
      <c r="FG270" s="11"/>
      <c r="FH270" s="12" t="e">
        <f t="shared" si="5713"/>
        <v>#DIV/0!</v>
      </c>
      <c r="FI270" s="11"/>
      <c r="FJ270" s="12" t="e">
        <f t="shared" si="5714"/>
        <v>#DIV/0!</v>
      </c>
      <c r="FK270" s="13"/>
      <c r="FL270" s="13"/>
      <c r="FM270" s="25"/>
      <c r="FN270" s="38"/>
      <c r="FO270" s="10"/>
      <c r="FP270" s="11"/>
      <c r="FQ270" s="74">
        <f t="shared" si="5756"/>
        <v>0</v>
      </c>
      <c r="FR270" s="74">
        <f t="shared" si="5756"/>
        <v>0</v>
      </c>
      <c r="FS270" s="11"/>
      <c r="FT270" s="12" t="e">
        <f t="shared" si="5716"/>
        <v>#DIV/0!</v>
      </c>
      <c r="FU270" s="11"/>
      <c r="FV270" s="12" t="e">
        <f t="shared" si="5717"/>
        <v>#DIV/0!</v>
      </c>
      <c r="FW270" s="13"/>
      <c r="FX270" s="13"/>
      <c r="FY270" s="25"/>
      <c r="FZ270" s="38"/>
      <c r="GA270" s="10"/>
      <c r="GB270" s="11"/>
      <c r="GC270" s="74">
        <f t="shared" si="5757"/>
        <v>0</v>
      </c>
      <c r="GD270" s="74">
        <f t="shared" si="5757"/>
        <v>0</v>
      </c>
      <c r="GE270" s="11"/>
      <c r="GF270" s="12" t="e">
        <f t="shared" si="5719"/>
        <v>#DIV/0!</v>
      </c>
      <c r="GG270" s="11"/>
      <c r="GH270" s="12" t="e">
        <f t="shared" si="5720"/>
        <v>#DIV/0!</v>
      </c>
      <c r="GI270" s="13"/>
      <c r="GJ270" s="13"/>
      <c r="GK270" s="25"/>
      <c r="GL270" s="38"/>
      <c r="GM270" s="10"/>
      <c r="GN270" s="11"/>
      <c r="GO270" s="74">
        <f t="shared" si="5758"/>
        <v>0</v>
      </c>
      <c r="GP270" s="74">
        <f t="shared" si="5758"/>
        <v>0</v>
      </c>
      <c r="GQ270" s="11"/>
      <c r="GR270" s="12" t="e">
        <f t="shared" si="5722"/>
        <v>#DIV/0!</v>
      </c>
      <c r="GS270" s="11"/>
      <c r="GT270" s="12" t="e">
        <f t="shared" si="5723"/>
        <v>#DIV/0!</v>
      </c>
      <c r="GU270" s="13"/>
      <c r="GV270" s="13"/>
      <c r="GW270" s="25"/>
      <c r="GX270" s="38"/>
      <c r="GY270" s="10"/>
      <c r="GZ270" s="11"/>
      <c r="HA270" s="74">
        <f t="shared" si="5759"/>
        <v>0</v>
      </c>
      <c r="HB270" s="74">
        <f t="shared" si="5759"/>
        <v>0</v>
      </c>
      <c r="HC270" s="11"/>
      <c r="HD270" s="12" t="e">
        <f t="shared" si="5725"/>
        <v>#DIV/0!</v>
      </c>
      <c r="HE270" s="11"/>
      <c r="HF270" s="12" t="e">
        <f t="shared" si="5726"/>
        <v>#DIV/0!</v>
      </c>
      <c r="HG270" s="13"/>
      <c r="HH270" s="13"/>
      <c r="HI270" s="25"/>
      <c r="HJ270" s="38"/>
      <c r="HK270" s="10">
        <f t="shared" si="5727"/>
        <v>0</v>
      </c>
      <c r="HL270" s="11">
        <f t="shared" si="5728"/>
        <v>0</v>
      </c>
      <c r="HM270" s="11">
        <f t="shared" si="5729"/>
        <v>2990</v>
      </c>
      <c r="HN270" s="11">
        <f t="shared" si="5730"/>
        <v>233</v>
      </c>
      <c r="HO270" s="11">
        <f t="shared" si="5731"/>
        <v>982</v>
      </c>
      <c r="HP270" s="202">
        <f t="shared" si="5732"/>
        <v>0.32842809364548498</v>
      </c>
      <c r="HQ270" s="15">
        <f t="shared" si="5733"/>
        <v>111</v>
      </c>
      <c r="HR270" s="12">
        <f t="shared" si="5734"/>
        <v>0.11303462321792261</v>
      </c>
      <c r="HS270" s="16">
        <v>73.8</v>
      </c>
      <c r="HT270" s="17">
        <v>849</v>
      </c>
      <c r="HU270" s="16">
        <f t="shared" si="5735"/>
        <v>86.456211812627288</v>
      </c>
      <c r="HV270" s="23">
        <v>4345</v>
      </c>
      <c r="HW270" s="22">
        <v>4740</v>
      </c>
    </row>
    <row r="271" spans="1:231" ht="18.75" x14ac:dyDescent="0.25">
      <c r="A271" s="211"/>
      <c r="B271" s="41">
        <f t="shared" si="4582"/>
        <v>44713</v>
      </c>
      <c r="C271" s="10"/>
      <c r="D271" s="11"/>
      <c r="E271" s="74">
        <f t="shared" si="5736"/>
        <v>572</v>
      </c>
      <c r="F271" s="74">
        <f t="shared" si="5737"/>
        <v>44</v>
      </c>
      <c r="G271" s="11">
        <v>236</v>
      </c>
      <c r="H271" s="12">
        <f t="shared" si="5669"/>
        <v>0.45279720279720281</v>
      </c>
      <c r="I271" s="11">
        <v>23</v>
      </c>
      <c r="J271" s="12">
        <f t="shared" si="5670"/>
        <v>8.8803088803088806E-2</v>
      </c>
      <c r="K271" s="13"/>
      <c r="L271" s="11"/>
      <c r="M271" s="25">
        <v>4720.6451612903229</v>
      </c>
      <c r="N271" s="38">
        <v>5024</v>
      </c>
      <c r="O271" s="10"/>
      <c r="P271" s="11"/>
      <c r="Q271" s="74">
        <f t="shared" si="5738"/>
        <v>530</v>
      </c>
      <c r="R271" s="74">
        <f t="shared" si="5739"/>
        <v>41</v>
      </c>
      <c r="S271" s="11">
        <v>181</v>
      </c>
      <c r="T271" s="12">
        <f t="shared" si="5673"/>
        <v>0.36792452830188677</v>
      </c>
      <c r="U271" s="11">
        <v>14</v>
      </c>
      <c r="V271" s="12">
        <f t="shared" si="5674"/>
        <v>7.179487179487179E-2</v>
      </c>
      <c r="W271" s="13"/>
      <c r="X271" s="11"/>
      <c r="Y271" s="25">
        <v>5077.8125</v>
      </c>
      <c r="Z271" s="38">
        <v>4954</v>
      </c>
      <c r="AA271" s="10"/>
      <c r="AB271" s="11"/>
      <c r="AC271" s="74">
        <f t="shared" si="5740"/>
        <v>544</v>
      </c>
      <c r="AD271" s="74">
        <f t="shared" si="5741"/>
        <v>43</v>
      </c>
      <c r="AE271" s="11">
        <v>160</v>
      </c>
      <c r="AF271" s="12">
        <f t="shared" si="5677"/>
        <v>0.33455882352941174</v>
      </c>
      <c r="AG271" s="11">
        <v>22</v>
      </c>
      <c r="AH271" s="12">
        <f t="shared" si="5678"/>
        <v>0.12087912087912088</v>
      </c>
      <c r="AI271" s="13"/>
      <c r="AJ271" s="11"/>
      <c r="AK271" s="25">
        <v>5390.9375</v>
      </c>
      <c r="AL271" s="38">
        <v>5025</v>
      </c>
      <c r="AM271" s="10"/>
      <c r="AN271" s="11"/>
      <c r="AO271" s="74">
        <f t="shared" si="5742"/>
        <v>160</v>
      </c>
      <c r="AP271" s="74">
        <f t="shared" si="5743"/>
        <v>13</v>
      </c>
      <c r="AQ271" s="11">
        <v>67</v>
      </c>
      <c r="AR271" s="12">
        <f t="shared" si="5681"/>
        <v>0.43125000000000002</v>
      </c>
      <c r="AS271" s="11">
        <v>2</v>
      </c>
      <c r="AT271" s="12">
        <f t="shared" si="5682"/>
        <v>2.8985507246376812E-2</v>
      </c>
      <c r="AU271" s="13"/>
      <c r="AV271" s="11"/>
      <c r="AW271" s="25">
        <v>4551.333333333333</v>
      </c>
      <c r="AX271" s="38">
        <v>4934</v>
      </c>
      <c r="AY271" s="10"/>
      <c r="AZ271" s="11"/>
      <c r="BA271" s="74">
        <f t="shared" si="5744"/>
        <v>598</v>
      </c>
      <c r="BB271" s="74">
        <f t="shared" si="5745"/>
        <v>46</v>
      </c>
      <c r="BC271" s="11">
        <v>180</v>
      </c>
      <c r="BD271" s="12">
        <f t="shared" si="5685"/>
        <v>0.31103678929765888</v>
      </c>
      <c r="BE271" s="11">
        <v>6</v>
      </c>
      <c r="BF271" s="12">
        <f t="shared" si="5686"/>
        <v>3.2258064516129031E-2</v>
      </c>
      <c r="BG271" s="13"/>
      <c r="BH271" s="11"/>
      <c r="BI271" s="25">
        <v>4931.1428571428569</v>
      </c>
      <c r="BJ271" s="38">
        <v>5012.1428571428569</v>
      </c>
      <c r="BK271" s="10"/>
      <c r="BL271" s="11"/>
      <c r="BM271" s="74">
        <f t="shared" si="5746"/>
        <v>586</v>
      </c>
      <c r="BN271" s="74">
        <f t="shared" si="5747"/>
        <v>46</v>
      </c>
      <c r="BO271" s="11">
        <v>154</v>
      </c>
      <c r="BP271" s="12">
        <f t="shared" si="5689"/>
        <v>0.29010238907849828</v>
      </c>
      <c r="BQ271" s="11">
        <v>16</v>
      </c>
      <c r="BR271" s="12">
        <f t="shared" si="5690"/>
        <v>9.4117647058823528E-2</v>
      </c>
      <c r="BS271" s="13"/>
      <c r="BT271" s="11"/>
      <c r="BU271" s="25">
        <v>5391.5625</v>
      </c>
      <c r="BV271" s="38">
        <v>5272.666666666667</v>
      </c>
      <c r="BW271" s="10"/>
      <c r="BX271" s="11"/>
      <c r="BY271" s="74">
        <f t="shared" si="5748"/>
        <v>0</v>
      </c>
      <c r="BZ271" s="74">
        <f t="shared" si="5748"/>
        <v>0</v>
      </c>
      <c r="CA271" s="11"/>
      <c r="CB271" s="12" t="e">
        <f t="shared" si="5692"/>
        <v>#DIV/0!</v>
      </c>
      <c r="CC271" s="11"/>
      <c r="CD271" s="12" t="e">
        <f t="shared" si="5693"/>
        <v>#DIV/0!</v>
      </c>
      <c r="CE271" s="13"/>
      <c r="CF271" s="11"/>
      <c r="CG271" s="25"/>
      <c r="CH271" s="38"/>
      <c r="CI271" s="10"/>
      <c r="CJ271" s="11"/>
      <c r="CK271" s="74">
        <f t="shared" si="5749"/>
        <v>0</v>
      </c>
      <c r="CL271" s="74">
        <f t="shared" si="5749"/>
        <v>0</v>
      </c>
      <c r="CM271" s="11"/>
      <c r="CN271" s="12" t="e">
        <f t="shared" si="5695"/>
        <v>#DIV/0!</v>
      </c>
      <c r="CO271" s="11"/>
      <c r="CP271" s="12" t="e">
        <f t="shared" si="5696"/>
        <v>#DIV/0!</v>
      </c>
      <c r="CQ271" s="13"/>
      <c r="CR271" s="11"/>
      <c r="CS271" s="25"/>
      <c r="CT271" s="38"/>
      <c r="CU271" s="10"/>
      <c r="CV271" s="11"/>
      <c r="CW271" s="74">
        <f t="shared" si="5750"/>
        <v>0</v>
      </c>
      <c r="CX271" s="74">
        <f t="shared" si="5750"/>
        <v>0</v>
      </c>
      <c r="CY271" s="11"/>
      <c r="CZ271" s="12" t="e">
        <f t="shared" si="5698"/>
        <v>#DIV/0!</v>
      </c>
      <c r="DA271" s="11"/>
      <c r="DB271" s="12" t="e">
        <f t="shared" si="5699"/>
        <v>#DIV/0!</v>
      </c>
      <c r="DC271" s="13"/>
      <c r="DD271" s="11"/>
      <c r="DE271" s="25"/>
      <c r="DF271" s="38"/>
      <c r="DG271" s="10"/>
      <c r="DH271" s="11"/>
      <c r="DI271" s="74">
        <f t="shared" si="5751"/>
        <v>0</v>
      </c>
      <c r="DJ271" s="74">
        <f t="shared" si="5751"/>
        <v>0</v>
      </c>
      <c r="DK271" s="11"/>
      <c r="DL271" s="12" t="e">
        <f t="shared" si="5701"/>
        <v>#DIV/0!</v>
      </c>
      <c r="DM271" s="11"/>
      <c r="DN271" s="12" t="e">
        <f t="shared" si="5702"/>
        <v>#DIV/0!</v>
      </c>
      <c r="DO271" s="13"/>
      <c r="DP271" s="11"/>
      <c r="DQ271" s="25"/>
      <c r="DR271" s="38"/>
      <c r="DS271" s="10"/>
      <c r="DT271" s="11"/>
      <c r="DU271" s="74">
        <f t="shared" si="5752"/>
        <v>0</v>
      </c>
      <c r="DV271" s="74">
        <f t="shared" si="5752"/>
        <v>0</v>
      </c>
      <c r="DW271" s="11"/>
      <c r="DX271" s="12" t="e">
        <f t="shared" si="5704"/>
        <v>#DIV/0!</v>
      </c>
      <c r="DY271" s="11"/>
      <c r="DZ271" s="12" t="e">
        <f t="shared" si="5705"/>
        <v>#DIV/0!</v>
      </c>
      <c r="EA271" s="13"/>
      <c r="EB271" s="11"/>
      <c r="EC271" s="25"/>
      <c r="ED271" s="38"/>
      <c r="EE271" s="10"/>
      <c r="EF271" s="11"/>
      <c r="EG271" s="74">
        <f t="shared" si="5753"/>
        <v>0</v>
      </c>
      <c r="EH271" s="74">
        <f t="shared" si="5753"/>
        <v>0</v>
      </c>
      <c r="EI271" s="11"/>
      <c r="EJ271" s="12" t="e">
        <f t="shared" si="5707"/>
        <v>#DIV/0!</v>
      </c>
      <c r="EK271" s="11"/>
      <c r="EL271" s="12" t="e">
        <f t="shared" si="5708"/>
        <v>#DIV/0!</v>
      </c>
      <c r="EM271" s="13"/>
      <c r="EN271" s="11"/>
      <c r="EO271" s="25"/>
      <c r="EP271" s="38"/>
      <c r="EQ271" s="10"/>
      <c r="ER271" s="11"/>
      <c r="ES271" s="74">
        <f t="shared" si="5754"/>
        <v>0</v>
      </c>
      <c r="ET271" s="74">
        <f t="shared" si="5754"/>
        <v>0</v>
      </c>
      <c r="EU271" s="11"/>
      <c r="EV271" s="12" t="e">
        <f t="shared" si="5710"/>
        <v>#DIV/0!</v>
      </c>
      <c r="EW271" s="11"/>
      <c r="EX271" s="12" t="e">
        <f t="shared" si="5711"/>
        <v>#DIV/0!</v>
      </c>
      <c r="EY271" s="13"/>
      <c r="EZ271" s="11"/>
      <c r="FA271" s="25"/>
      <c r="FB271" s="38"/>
      <c r="FC271" s="10"/>
      <c r="FD271" s="11"/>
      <c r="FE271" s="74">
        <f t="shared" si="5755"/>
        <v>0</v>
      </c>
      <c r="FF271" s="74">
        <f t="shared" si="5755"/>
        <v>0</v>
      </c>
      <c r="FG271" s="11"/>
      <c r="FH271" s="12" t="e">
        <f t="shared" si="5713"/>
        <v>#DIV/0!</v>
      </c>
      <c r="FI271" s="11"/>
      <c r="FJ271" s="12" t="e">
        <f t="shared" si="5714"/>
        <v>#DIV/0!</v>
      </c>
      <c r="FK271" s="13"/>
      <c r="FL271" s="11"/>
      <c r="FM271" s="25"/>
      <c r="FN271" s="38"/>
      <c r="FO271" s="10"/>
      <c r="FP271" s="11"/>
      <c r="FQ271" s="74">
        <f t="shared" si="5756"/>
        <v>0</v>
      </c>
      <c r="FR271" s="74">
        <f t="shared" si="5756"/>
        <v>0</v>
      </c>
      <c r="FS271" s="11"/>
      <c r="FT271" s="12" t="e">
        <f t="shared" si="5716"/>
        <v>#DIV/0!</v>
      </c>
      <c r="FU271" s="11"/>
      <c r="FV271" s="12" t="e">
        <f t="shared" si="5717"/>
        <v>#DIV/0!</v>
      </c>
      <c r="FW271" s="13"/>
      <c r="FX271" s="11"/>
      <c r="FY271" s="25"/>
      <c r="FZ271" s="38"/>
      <c r="GA271" s="10"/>
      <c r="GB271" s="11"/>
      <c r="GC271" s="74">
        <f t="shared" si="5757"/>
        <v>0</v>
      </c>
      <c r="GD271" s="74">
        <f t="shared" si="5757"/>
        <v>0</v>
      </c>
      <c r="GE271" s="11"/>
      <c r="GF271" s="12" t="e">
        <f t="shared" si="5719"/>
        <v>#DIV/0!</v>
      </c>
      <c r="GG271" s="11"/>
      <c r="GH271" s="12" t="e">
        <f t="shared" si="5720"/>
        <v>#DIV/0!</v>
      </c>
      <c r="GI271" s="13"/>
      <c r="GJ271" s="11"/>
      <c r="GK271" s="25"/>
      <c r="GL271" s="38"/>
      <c r="GM271" s="10"/>
      <c r="GN271" s="11"/>
      <c r="GO271" s="74">
        <f t="shared" si="5758"/>
        <v>0</v>
      </c>
      <c r="GP271" s="74">
        <f t="shared" si="5758"/>
        <v>0</v>
      </c>
      <c r="GQ271" s="11"/>
      <c r="GR271" s="12" t="e">
        <f t="shared" si="5722"/>
        <v>#DIV/0!</v>
      </c>
      <c r="GS271" s="11"/>
      <c r="GT271" s="12" t="e">
        <f t="shared" si="5723"/>
        <v>#DIV/0!</v>
      </c>
      <c r="GU271" s="13"/>
      <c r="GV271" s="11"/>
      <c r="GW271" s="25"/>
      <c r="GX271" s="38"/>
      <c r="GY271" s="10"/>
      <c r="GZ271" s="11"/>
      <c r="HA271" s="74">
        <f t="shared" si="5759"/>
        <v>0</v>
      </c>
      <c r="HB271" s="74">
        <f t="shared" si="5759"/>
        <v>0</v>
      </c>
      <c r="HC271" s="11"/>
      <c r="HD271" s="12" t="e">
        <f t="shared" si="5725"/>
        <v>#DIV/0!</v>
      </c>
      <c r="HE271" s="11"/>
      <c r="HF271" s="12" t="e">
        <f t="shared" si="5726"/>
        <v>#DIV/0!</v>
      </c>
      <c r="HG271" s="13"/>
      <c r="HH271" s="11"/>
      <c r="HI271" s="25"/>
      <c r="HJ271" s="38"/>
      <c r="HK271" s="10">
        <f t="shared" si="5727"/>
        <v>0</v>
      </c>
      <c r="HL271" s="11">
        <f t="shared" si="5728"/>
        <v>0</v>
      </c>
      <c r="HM271" s="11">
        <f t="shared" si="5729"/>
        <v>2990</v>
      </c>
      <c r="HN271" s="11">
        <f t="shared" si="5730"/>
        <v>233</v>
      </c>
      <c r="HO271" s="11">
        <f t="shared" si="5731"/>
        <v>1061</v>
      </c>
      <c r="HP271" s="202">
        <f t="shared" si="5732"/>
        <v>0.35484949832775919</v>
      </c>
      <c r="HQ271" s="15">
        <f t="shared" si="5733"/>
        <v>83</v>
      </c>
      <c r="HR271" s="12">
        <f t="shared" si="5734"/>
        <v>7.8228086710650332E-2</v>
      </c>
      <c r="HS271" s="16">
        <v>72.599999999999994</v>
      </c>
      <c r="HT271" s="17">
        <v>952</v>
      </c>
      <c r="HU271" s="16">
        <f t="shared" si="5735"/>
        <v>89.726672950047131</v>
      </c>
      <c r="HV271" s="23">
        <v>5054.9717514124295</v>
      </c>
      <c r="HW271" s="22">
        <v>5050</v>
      </c>
    </row>
    <row r="272" spans="1:231" ht="18.75" x14ac:dyDescent="0.25">
      <c r="A272" s="211"/>
      <c r="B272" s="41">
        <f t="shared" si="4582"/>
        <v>44714</v>
      </c>
      <c r="C272" s="10">
        <v>1</v>
      </c>
      <c r="D272" s="11"/>
      <c r="E272" s="74">
        <f t="shared" si="5736"/>
        <v>571</v>
      </c>
      <c r="F272" s="74">
        <f t="shared" si="5737"/>
        <v>44</v>
      </c>
      <c r="G272" s="11">
        <v>218</v>
      </c>
      <c r="H272" s="12">
        <f t="shared" si="5669"/>
        <v>0.41856392294220668</v>
      </c>
      <c r="I272" s="11">
        <v>21</v>
      </c>
      <c r="J272" s="12">
        <f t="shared" si="5670"/>
        <v>8.7866108786610872E-2</v>
      </c>
      <c r="K272" s="13"/>
      <c r="L272" s="11"/>
      <c r="M272" s="39">
        <v>93.548387096774192</v>
      </c>
      <c r="N272" s="43">
        <v>73.333333333333329</v>
      </c>
      <c r="O272" s="10"/>
      <c r="P272" s="11"/>
      <c r="Q272" s="74">
        <f t="shared" si="5738"/>
        <v>530</v>
      </c>
      <c r="R272" s="74">
        <f t="shared" si="5739"/>
        <v>41</v>
      </c>
      <c r="S272" s="11">
        <v>191</v>
      </c>
      <c r="T272" s="12">
        <f t="shared" si="5673"/>
        <v>0.39433962264150946</v>
      </c>
      <c r="U272" s="11">
        <v>18</v>
      </c>
      <c r="V272" s="12">
        <f t="shared" si="5674"/>
        <v>8.6124401913875603E-2</v>
      </c>
      <c r="W272" s="13"/>
      <c r="X272" s="11"/>
      <c r="Y272" s="39">
        <v>81.25</v>
      </c>
      <c r="Z272" s="43">
        <v>73.333333333333329</v>
      </c>
      <c r="AA272" s="10">
        <v>1</v>
      </c>
      <c r="AB272" s="11"/>
      <c r="AC272" s="74">
        <f t="shared" si="5740"/>
        <v>543</v>
      </c>
      <c r="AD272" s="74">
        <f t="shared" si="5741"/>
        <v>43</v>
      </c>
      <c r="AE272" s="11">
        <v>145</v>
      </c>
      <c r="AF272" s="12">
        <f t="shared" si="5677"/>
        <v>0.28176795580110497</v>
      </c>
      <c r="AG272" s="11">
        <v>8</v>
      </c>
      <c r="AH272" s="12">
        <f t="shared" si="5678"/>
        <v>5.2287581699346407E-2</v>
      </c>
      <c r="AI272" s="13"/>
      <c r="AJ272" s="11"/>
      <c r="AK272" s="39">
        <v>65.625</v>
      </c>
      <c r="AL272" s="43">
        <v>75</v>
      </c>
      <c r="AM272" s="10">
        <v>1</v>
      </c>
      <c r="AN272" s="11"/>
      <c r="AO272" s="74">
        <f t="shared" si="5742"/>
        <v>159</v>
      </c>
      <c r="AP272" s="74">
        <f t="shared" si="5743"/>
        <v>13</v>
      </c>
      <c r="AQ272" s="11">
        <v>47</v>
      </c>
      <c r="AR272" s="12">
        <f t="shared" si="5681"/>
        <v>0.33333333333333331</v>
      </c>
      <c r="AS272" s="11">
        <v>6</v>
      </c>
      <c r="AT272" s="12">
        <f t="shared" si="5682"/>
        <v>0.11320754716981132</v>
      </c>
      <c r="AU272" s="13"/>
      <c r="AV272" s="11"/>
      <c r="AW272" s="39">
        <v>86.666666666666671</v>
      </c>
      <c r="AX272" s="43">
        <v>60</v>
      </c>
      <c r="AY272" s="10"/>
      <c r="AZ272" s="11"/>
      <c r="BA272" s="74">
        <f t="shared" si="5744"/>
        <v>598</v>
      </c>
      <c r="BB272" s="74">
        <f t="shared" si="5745"/>
        <v>46</v>
      </c>
      <c r="BC272" s="11">
        <v>197</v>
      </c>
      <c r="BD272" s="12">
        <f t="shared" si="5685"/>
        <v>0.36789297658862874</v>
      </c>
      <c r="BE272" s="11">
        <v>23</v>
      </c>
      <c r="BF272" s="12">
        <f t="shared" si="5686"/>
        <v>0.10454545454545454</v>
      </c>
      <c r="BG272" s="13"/>
      <c r="BH272" s="11"/>
      <c r="BI272" s="39">
        <v>74.285714285714292</v>
      </c>
      <c r="BJ272" s="43">
        <v>85.714285714285708</v>
      </c>
      <c r="BK272" s="10"/>
      <c r="BL272" s="11"/>
      <c r="BM272" s="74">
        <f t="shared" si="5746"/>
        <v>586</v>
      </c>
      <c r="BN272" s="74">
        <f t="shared" si="5747"/>
        <v>46</v>
      </c>
      <c r="BO272" s="11">
        <v>147</v>
      </c>
      <c r="BP272" s="12">
        <f t="shared" si="5689"/>
        <v>0.26450511945392491</v>
      </c>
      <c r="BQ272" s="11">
        <v>8</v>
      </c>
      <c r="BR272" s="12">
        <f t="shared" si="5690"/>
        <v>5.1612903225806452E-2</v>
      </c>
      <c r="BS272" s="13"/>
      <c r="BT272" s="11"/>
      <c r="BU272" s="39">
        <v>81.25</v>
      </c>
      <c r="BV272" s="43">
        <v>80</v>
      </c>
      <c r="BW272" s="10"/>
      <c r="BX272" s="11"/>
      <c r="BY272" s="74">
        <f t="shared" si="5748"/>
        <v>0</v>
      </c>
      <c r="BZ272" s="74">
        <f t="shared" si="5748"/>
        <v>0</v>
      </c>
      <c r="CA272" s="11"/>
      <c r="CB272" s="12" t="e">
        <f t="shared" si="5692"/>
        <v>#DIV/0!</v>
      </c>
      <c r="CC272" s="11"/>
      <c r="CD272" s="12" t="e">
        <f t="shared" si="5693"/>
        <v>#DIV/0!</v>
      </c>
      <c r="CE272" s="13"/>
      <c r="CF272" s="11"/>
      <c r="CG272" s="39"/>
      <c r="CH272" s="43"/>
      <c r="CI272" s="10"/>
      <c r="CJ272" s="11"/>
      <c r="CK272" s="74">
        <f t="shared" si="5749"/>
        <v>0</v>
      </c>
      <c r="CL272" s="74">
        <f t="shared" si="5749"/>
        <v>0</v>
      </c>
      <c r="CM272" s="11"/>
      <c r="CN272" s="12" t="e">
        <f t="shared" si="5695"/>
        <v>#DIV/0!</v>
      </c>
      <c r="CO272" s="11"/>
      <c r="CP272" s="12" t="e">
        <f t="shared" si="5696"/>
        <v>#DIV/0!</v>
      </c>
      <c r="CQ272" s="13"/>
      <c r="CR272" s="11"/>
      <c r="CS272" s="39"/>
      <c r="CT272" s="43"/>
      <c r="CU272" s="10"/>
      <c r="CV272" s="11"/>
      <c r="CW272" s="74">
        <f t="shared" si="5750"/>
        <v>0</v>
      </c>
      <c r="CX272" s="74">
        <f t="shared" si="5750"/>
        <v>0</v>
      </c>
      <c r="CY272" s="11"/>
      <c r="CZ272" s="12" t="e">
        <f t="shared" si="5698"/>
        <v>#DIV/0!</v>
      </c>
      <c r="DA272" s="11"/>
      <c r="DB272" s="12" t="e">
        <f t="shared" si="5699"/>
        <v>#DIV/0!</v>
      </c>
      <c r="DC272" s="13"/>
      <c r="DD272" s="11"/>
      <c r="DE272" s="39"/>
      <c r="DF272" s="43"/>
      <c r="DG272" s="10"/>
      <c r="DH272" s="11"/>
      <c r="DI272" s="74">
        <f t="shared" si="5751"/>
        <v>0</v>
      </c>
      <c r="DJ272" s="74">
        <f t="shared" si="5751"/>
        <v>0</v>
      </c>
      <c r="DK272" s="11"/>
      <c r="DL272" s="12" t="e">
        <f t="shared" si="5701"/>
        <v>#DIV/0!</v>
      </c>
      <c r="DM272" s="11"/>
      <c r="DN272" s="12" t="e">
        <f t="shared" si="5702"/>
        <v>#DIV/0!</v>
      </c>
      <c r="DO272" s="13"/>
      <c r="DP272" s="11"/>
      <c r="DQ272" s="39"/>
      <c r="DR272" s="43"/>
      <c r="DS272" s="10"/>
      <c r="DT272" s="11"/>
      <c r="DU272" s="74">
        <f t="shared" si="5752"/>
        <v>0</v>
      </c>
      <c r="DV272" s="74">
        <f t="shared" si="5752"/>
        <v>0</v>
      </c>
      <c r="DW272" s="11"/>
      <c r="DX272" s="12" t="e">
        <f t="shared" si="5704"/>
        <v>#DIV/0!</v>
      </c>
      <c r="DY272" s="11"/>
      <c r="DZ272" s="12" t="e">
        <f t="shared" si="5705"/>
        <v>#DIV/0!</v>
      </c>
      <c r="EA272" s="13"/>
      <c r="EB272" s="11"/>
      <c r="EC272" s="39"/>
      <c r="ED272" s="43"/>
      <c r="EE272" s="10"/>
      <c r="EF272" s="11"/>
      <c r="EG272" s="74">
        <f t="shared" si="5753"/>
        <v>0</v>
      </c>
      <c r="EH272" s="74">
        <f t="shared" si="5753"/>
        <v>0</v>
      </c>
      <c r="EI272" s="11"/>
      <c r="EJ272" s="12" t="e">
        <f t="shared" si="5707"/>
        <v>#DIV/0!</v>
      </c>
      <c r="EK272" s="11"/>
      <c r="EL272" s="12" t="e">
        <f t="shared" si="5708"/>
        <v>#DIV/0!</v>
      </c>
      <c r="EM272" s="13"/>
      <c r="EN272" s="11"/>
      <c r="EO272" s="39"/>
      <c r="EP272" s="43"/>
      <c r="EQ272" s="10"/>
      <c r="ER272" s="11"/>
      <c r="ES272" s="74">
        <f t="shared" si="5754"/>
        <v>0</v>
      </c>
      <c r="ET272" s="74">
        <f t="shared" si="5754"/>
        <v>0</v>
      </c>
      <c r="EU272" s="11"/>
      <c r="EV272" s="12" t="e">
        <f t="shared" si="5710"/>
        <v>#DIV/0!</v>
      </c>
      <c r="EW272" s="11"/>
      <c r="EX272" s="12" t="e">
        <f t="shared" si="5711"/>
        <v>#DIV/0!</v>
      </c>
      <c r="EY272" s="13"/>
      <c r="EZ272" s="11"/>
      <c r="FA272" s="39"/>
      <c r="FB272" s="43"/>
      <c r="FC272" s="10"/>
      <c r="FD272" s="11"/>
      <c r="FE272" s="74">
        <f t="shared" si="5755"/>
        <v>0</v>
      </c>
      <c r="FF272" s="74">
        <f t="shared" si="5755"/>
        <v>0</v>
      </c>
      <c r="FG272" s="11"/>
      <c r="FH272" s="12" t="e">
        <f t="shared" si="5713"/>
        <v>#DIV/0!</v>
      </c>
      <c r="FI272" s="11"/>
      <c r="FJ272" s="12" t="e">
        <f t="shared" si="5714"/>
        <v>#DIV/0!</v>
      </c>
      <c r="FK272" s="13"/>
      <c r="FL272" s="11"/>
      <c r="FM272" s="39"/>
      <c r="FN272" s="43"/>
      <c r="FO272" s="10"/>
      <c r="FP272" s="11"/>
      <c r="FQ272" s="74">
        <f t="shared" si="5756"/>
        <v>0</v>
      </c>
      <c r="FR272" s="74">
        <f t="shared" si="5756"/>
        <v>0</v>
      </c>
      <c r="FS272" s="11"/>
      <c r="FT272" s="12" t="e">
        <f t="shared" si="5716"/>
        <v>#DIV/0!</v>
      </c>
      <c r="FU272" s="11"/>
      <c r="FV272" s="12" t="e">
        <f t="shared" si="5717"/>
        <v>#DIV/0!</v>
      </c>
      <c r="FW272" s="13"/>
      <c r="FX272" s="11"/>
      <c r="FY272" s="39"/>
      <c r="FZ272" s="43"/>
      <c r="GA272" s="10"/>
      <c r="GB272" s="11"/>
      <c r="GC272" s="74">
        <f t="shared" si="5757"/>
        <v>0</v>
      </c>
      <c r="GD272" s="74">
        <f t="shared" si="5757"/>
        <v>0</v>
      </c>
      <c r="GE272" s="11"/>
      <c r="GF272" s="12" t="e">
        <f t="shared" si="5719"/>
        <v>#DIV/0!</v>
      </c>
      <c r="GG272" s="11"/>
      <c r="GH272" s="12" t="e">
        <f t="shared" si="5720"/>
        <v>#DIV/0!</v>
      </c>
      <c r="GI272" s="13"/>
      <c r="GJ272" s="11"/>
      <c r="GK272" s="39"/>
      <c r="GL272" s="43"/>
      <c r="GM272" s="10"/>
      <c r="GN272" s="11"/>
      <c r="GO272" s="74">
        <f t="shared" si="5758"/>
        <v>0</v>
      </c>
      <c r="GP272" s="74">
        <f t="shared" si="5758"/>
        <v>0</v>
      </c>
      <c r="GQ272" s="11"/>
      <c r="GR272" s="12" t="e">
        <f t="shared" si="5722"/>
        <v>#DIV/0!</v>
      </c>
      <c r="GS272" s="11"/>
      <c r="GT272" s="12" t="e">
        <f t="shared" si="5723"/>
        <v>#DIV/0!</v>
      </c>
      <c r="GU272" s="13"/>
      <c r="GV272" s="11"/>
      <c r="GW272" s="39"/>
      <c r="GX272" s="43"/>
      <c r="GY272" s="10"/>
      <c r="GZ272" s="11"/>
      <c r="HA272" s="74">
        <f t="shared" si="5759"/>
        <v>0</v>
      </c>
      <c r="HB272" s="74">
        <f t="shared" si="5759"/>
        <v>0</v>
      </c>
      <c r="HC272" s="11"/>
      <c r="HD272" s="12" t="e">
        <f t="shared" si="5725"/>
        <v>#DIV/0!</v>
      </c>
      <c r="HE272" s="11"/>
      <c r="HF272" s="12" t="e">
        <f t="shared" si="5726"/>
        <v>#DIV/0!</v>
      </c>
      <c r="HG272" s="13"/>
      <c r="HH272" s="11"/>
      <c r="HI272" s="39"/>
      <c r="HJ272" s="43"/>
      <c r="HK272" s="10">
        <f t="shared" si="5727"/>
        <v>3</v>
      </c>
      <c r="HL272" s="11">
        <f t="shared" si="5728"/>
        <v>0</v>
      </c>
      <c r="HM272" s="11">
        <f t="shared" si="5729"/>
        <v>2987</v>
      </c>
      <c r="HN272" s="11">
        <f t="shared" si="5730"/>
        <v>233</v>
      </c>
      <c r="HO272" s="11">
        <f t="shared" si="5731"/>
        <v>1029</v>
      </c>
      <c r="HP272" s="202">
        <f t="shared" si="5732"/>
        <v>0.34449280214261802</v>
      </c>
      <c r="HQ272" s="15">
        <f t="shared" si="5733"/>
        <v>84</v>
      </c>
      <c r="HR272" s="12">
        <f t="shared" si="5734"/>
        <v>8.1632653061224483E-2</v>
      </c>
      <c r="HS272" s="16">
        <v>72.5</v>
      </c>
      <c r="HT272" s="17">
        <v>912</v>
      </c>
      <c r="HU272" s="16">
        <f t="shared" si="5735"/>
        <v>88.629737609329453</v>
      </c>
      <c r="HV272" s="23">
        <v>69.491525423728817</v>
      </c>
      <c r="HW272" s="22">
        <v>72.5</v>
      </c>
    </row>
    <row r="273" spans="1:231" ht="19.5" thickBot="1" x14ac:dyDescent="0.3">
      <c r="A273" s="211"/>
      <c r="B273" s="42"/>
      <c r="C273" s="26">
        <f t="shared" ref="C273:D273" si="5760">SUM(C266:C272)</f>
        <v>2</v>
      </c>
      <c r="D273" s="27">
        <f t="shared" si="5760"/>
        <v>0</v>
      </c>
      <c r="E273" s="27"/>
      <c r="F273" s="27"/>
      <c r="G273" s="27">
        <f t="shared" ref="G273" si="5761">SUM(G266:G272)</f>
        <v>1536</v>
      </c>
      <c r="H273" s="28">
        <f t="shared" ref="H273" si="5762">((G273+I273)/7)/E272</f>
        <v>0.42256692519389538</v>
      </c>
      <c r="I273" s="27">
        <f t="shared" ref="I273" si="5763">SUM(I266:I272)</f>
        <v>153</v>
      </c>
      <c r="J273" s="28">
        <f t="shared" ref="J273" si="5764">(I273/(I273+G273))</f>
        <v>9.0586145648312605E-2</v>
      </c>
      <c r="K273" s="27"/>
      <c r="L273" s="27"/>
      <c r="M273" s="29">
        <f t="shared" ref="M273:N273" si="5765">M271/M270*100-100</f>
        <v>8.6454582575448313</v>
      </c>
      <c r="N273" s="72">
        <f t="shared" si="5765"/>
        <v>5.991561181434605</v>
      </c>
      <c r="O273" s="26">
        <f t="shared" ref="O273:P273" si="5766">SUM(O266:O272)</f>
        <v>0</v>
      </c>
      <c r="P273" s="27">
        <f t="shared" si="5766"/>
        <v>0</v>
      </c>
      <c r="Q273" s="27"/>
      <c r="R273" s="27"/>
      <c r="S273" s="27">
        <f t="shared" si="5172"/>
        <v>1269</v>
      </c>
      <c r="T273" s="28">
        <f t="shared" ref="T273" si="5767">((S273+U273)/7)/Q272</f>
        <v>0.36873315363881398</v>
      </c>
      <c r="U273" s="27">
        <f t="shared" si="5174"/>
        <v>99</v>
      </c>
      <c r="V273" s="28">
        <f t="shared" ref="V273" si="5768">(U273/(U273+S273))</f>
        <v>7.2368421052631582E-2</v>
      </c>
      <c r="W273" s="27"/>
      <c r="X273" s="27"/>
      <c r="Y273" s="29">
        <f t="shared" ref="Y273:Z273" si="5769">Y271/Y270*100-100</f>
        <v>16.865650172612192</v>
      </c>
      <c r="Z273" s="72">
        <f t="shared" si="5769"/>
        <v>4.5147679324894625</v>
      </c>
      <c r="AA273" s="26">
        <f t="shared" ref="AA273:AB273" si="5770">SUM(AA266:AA272)</f>
        <v>1</v>
      </c>
      <c r="AB273" s="27">
        <f t="shared" si="5770"/>
        <v>0</v>
      </c>
      <c r="AC273" s="27"/>
      <c r="AD273" s="27"/>
      <c r="AE273" s="27">
        <f t="shared" si="5178"/>
        <v>1124</v>
      </c>
      <c r="AF273" s="28">
        <f t="shared" ref="AF273" si="5771">((AE273+AG273)/7)/AC272</f>
        <v>0.32570376216785057</v>
      </c>
      <c r="AG273" s="27">
        <f t="shared" si="5180"/>
        <v>114</v>
      </c>
      <c r="AH273" s="28">
        <f t="shared" ref="AH273" si="5772">(AG273/(AG273+AE273))</f>
        <v>9.2084006462035545E-2</v>
      </c>
      <c r="AI273" s="27"/>
      <c r="AJ273" s="27"/>
      <c r="AK273" s="29">
        <f t="shared" ref="AK273:AL273" si="5773">AK271/AK270*100-100</f>
        <v>24.072209436133491</v>
      </c>
      <c r="AL273" s="72">
        <f t="shared" si="5773"/>
        <v>6.0126582278481067</v>
      </c>
      <c r="AM273" s="26">
        <f t="shared" ref="AM273:AN273" si="5774">SUM(AM266:AM272)</f>
        <v>1</v>
      </c>
      <c r="AN273" s="27">
        <f t="shared" si="5774"/>
        <v>0</v>
      </c>
      <c r="AO273" s="27"/>
      <c r="AP273" s="27"/>
      <c r="AQ273" s="27">
        <f t="shared" si="5184"/>
        <v>428</v>
      </c>
      <c r="AR273" s="28">
        <f t="shared" ref="AR273" si="5775">((AQ273+AS273)/7)/AO272</f>
        <v>0.4186882300089847</v>
      </c>
      <c r="AS273" s="27">
        <f t="shared" si="5186"/>
        <v>38</v>
      </c>
      <c r="AT273" s="28">
        <f t="shared" ref="AT273" si="5776">(AS273/(AS273+AQ273))</f>
        <v>8.15450643776824E-2</v>
      </c>
      <c r="AU273" s="27"/>
      <c r="AV273" s="27"/>
      <c r="AW273" s="29">
        <f t="shared" ref="AW273:AX273" si="5777">AW271/AW270*100-100</f>
        <v>4.7487533563482742</v>
      </c>
      <c r="AX273" s="72">
        <f t="shared" si="5777"/>
        <v>4.0928270042194015</v>
      </c>
      <c r="AY273" s="26">
        <f t="shared" ref="AY273:AZ273" si="5778">SUM(AY266:AY272)</f>
        <v>2</v>
      </c>
      <c r="AZ273" s="27">
        <f t="shared" si="5778"/>
        <v>0</v>
      </c>
      <c r="BA273" s="27"/>
      <c r="BB273" s="27"/>
      <c r="BC273" s="27">
        <f t="shared" si="5190"/>
        <v>1263</v>
      </c>
      <c r="BD273" s="28">
        <f t="shared" ref="BD273" si="5779">((BC273+BE273)/7)/BA272</f>
        <v>0.33325370281892019</v>
      </c>
      <c r="BE273" s="27">
        <f t="shared" si="5192"/>
        <v>132</v>
      </c>
      <c r="BF273" s="28">
        <f t="shared" ref="BF273" si="5780">(BE273/(BE273+BC273))</f>
        <v>9.4623655913978491E-2</v>
      </c>
      <c r="BG273" s="27"/>
      <c r="BH273" s="27"/>
      <c r="BI273" s="29">
        <f t="shared" ref="BI273:BJ273" si="5781">BI271/BI270*100-100</f>
        <v>13.490054249547924</v>
      </c>
      <c r="BJ273" s="72">
        <f t="shared" si="5781"/>
        <v>5.7414104882459185</v>
      </c>
      <c r="BK273" s="26">
        <f t="shared" ref="BK273:BL273" si="5782">SUM(BK266:BK272)</f>
        <v>1</v>
      </c>
      <c r="BL273" s="27">
        <f t="shared" si="5782"/>
        <v>0</v>
      </c>
      <c r="BM273" s="27"/>
      <c r="BN273" s="27"/>
      <c r="BO273" s="27">
        <f t="shared" si="5196"/>
        <v>1058</v>
      </c>
      <c r="BP273" s="28">
        <f t="shared" ref="BP273" si="5783">((BO273+BQ273)/7)/BM272</f>
        <v>0.28254509995124333</v>
      </c>
      <c r="BQ273" s="27">
        <f t="shared" si="5198"/>
        <v>101</v>
      </c>
      <c r="BR273" s="28">
        <f t="shared" ref="BR273" si="5784">(BQ273/(BQ273+BO273))</f>
        <v>8.7144089732528046E-2</v>
      </c>
      <c r="BS273" s="27"/>
      <c r="BT273" s="27"/>
      <c r="BU273" s="29">
        <f t="shared" ref="BU273:BV273" si="5785">BU271/BU270*100-100</f>
        <v>24.086593785960872</v>
      </c>
      <c r="BV273" s="72">
        <f t="shared" si="5785"/>
        <v>11.237693389592124</v>
      </c>
      <c r="BW273" s="26">
        <f t="shared" ref="BW273:BX273" si="5786">SUM(BW266:BW272)</f>
        <v>0</v>
      </c>
      <c r="BX273" s="27">
        <f t="shared" si="5786"/>
        <v>0</v>
      </c>
      <c r="BY273" s="27"/>
      <c r="BZ273" s="27"/>
      <c r="CA273" s="27">
        <f t="shared" ref="CA273" si="5787">SUM(CA266:CA272)</f>
        <v>0</v>
      </c>
      <c r="CB273" s="28" t="e">
        <f t="shared" ref="CB273" si="5788">((CA273+CC273)/7)/BY272</f>
        <v>#DIV/0!</v>
      </c>
      <c r="CC273" s="27">
        <f t="shared" ref="CC273" si="5789">SUM(CC266:CC272)</f>
        <v>0</v>
      </c>
      <c r="CD273" s="28" t="e">
        <f t="shared" ref="CD273" si="5790">(CC273/(CC273+CA273))</f>
        <v>#DIV/0!</v>
      </c>
      <c r="CE273" s="27"/>
      <c r="CF273" s="27"/>
      <c r="CG273" s="29" t="e">
        <f t="shared" ref="CG273:CH273" si="5791">CG271/CG270*100-100</f>
        <v>#DIV/0!</v>
      </c>
      <c r="CH273" s="72" t="e">
        <f t="shared" si="5791"/>
        <v>#DIV/0!</v>
      </c>
      <c r="CI273" s="26">
        <f t="shared" ref="CI273:CJ273" si="5792">SUM(CI266:CI272)</f>
        <v>0</v>
      </c>
      <c r="CJ273" s="27">
        <f t="shared" si="5792"/>
        <v>0</v>
      </c>
      <c r="CK273" s="27"/>
      <c r="CL273" s="27"/>
      <c r="CM273" s="27">
        <f t="shared" ref="CM273" si="5793">SUM(CM266:CM272)</f>
        <v>0</v>
      </c>
      <c r="CN273" s="28" t="e">
        <f t="shared" ref="CN273" si="5794">((CM273+CO273)/7)/CK272</f>
        <v>#DIV/0!</v>
      </c>
      <c r="CO273" s="27">
        <f t="shared" ref="CO273" si="5795">SUM(CO266:CO272)</f>
        <v>0</v>
      </c>
      <c r="CP273" s="28" t="e">
        <f t="shared" ref="CP273" si="5796">(CO273/(CO273+CM273))</f>
        <v>#DIV/0!</v>
      </c>
      <c r="CQ273" s="27"/>
      <c r="CR273" s="27"/>
      <c r="CS273" s="29" t="e">
        <f t="shared" ref="CS273:CT273" si="5797">CS271/CS270*100-100</f>
        <v>#DIV/0!</v>
      </c>
      <c r="CT273" s="72" t="e">
        <f t="shared" si="5797"/>
        <v>#DIV/0!</v>
      </c>
      <c r="CU273" s="26">
        <f t="shared" ref="CU273:CV273" si="5798">SUM(CU266:CU272)</f>
        <v>0</v>
      </c>
      <c r="CV273" s="27">
        <f t="shared" si="5798"/>
        <v>0</v>
      </c>
      <c r="CW273" s="27"/>
      <c r="CX273" s="27"/>
      <c r="CY273" s="27">
        <f t="shared" ref="CY273" si="5799">SUM(CY266:CY272)</f>
        <v>0</v>
      </c>
      <c r="CZ273" s="28" t="e">
        <f t="shared" ref="CZ273" si="5800">((CY273+DA273)/7)/CW272</f>
        <v>#DIV/0!</v>
      </c>
      <c r="DA273" s="27">
        <f t="shared" ref="DA273" si="5801">SUM(DA266:DA272)</f>
        <v>0</v>
      </c>
      <c r="DB273" s="28" t="e">
        <f t="shared" ref="DB273" si="5802">(DA273/(DA273+CY273))</f>
        <v>#DIV/0!</v>
      </c>
      <c r="DC273" s="27"/>
      <c r="DD273" s="27"/>
      <c r="DE273" s="29" t="e">
        <f t="shared" ref="DE273:DF273" si="5803">DE271/DE270*100-100</f>
        <v>#DIV/0!</v>
      </c>
      <c r="DF273" s="72" t="e">
        <f t="shared" si="5803"/>
        <v>#DIV/0!</v>
      </c>
      <c r="DG273" s="26">
        <f t="shared" ref="DG273:DH273" si="5804">SUM(DG266:DG272)</f>
        <v>0</v>
      </c>
      <c r="DH273" s="27">
        <f t="shared" si="5804"/>
        <v>0</v>
      </c>
      <c r="DI273" s="27"/>
      <c r="DJ273" s="27"/>
      <c r="DK273" s="27">
        <f t="shared" ref="DK273" si="5805">SUM(DK266:DK272)</f>
        <v>0</v>
      </c>
      <c r="DL273" s="28" t="e">
        <f t="shared" ref="DL273" si="5806">((DK273+DM273)/7)/DI272</f>
        <v>#DIV/0!</v>
      </c>
      <c r="DM273" s="27">
        <f t="shared" ref="DM273" si="5807">SUM(DM266:DM272)</f>
        <v>0</v>
      </c>
      <c r="DN273" s="28" t="e">
        <f t="shared" ref="DN273" si="5808">(DM273/(DM273+DK273))</f>
        <v>#DIV/0!</v>
      </c>
      <c r="DO273" s="27"/>
      <c r="DP273" s="27"/>
      <c r="DQ273" s="29" t="e">
        <f t="shared" ref="DQ273:DR273" si="5809">DQ271/DQ270*100-100</f>
        <v>#DIV/0!</v>
      </c>
      <c r="DR273" s="72" t="e">
        <f t="shared" si="5809"/>
        <v>#DIV/0!</v>
      </c>
      <c r="DS273" s="26">
        <f t="shared" ref="DS273:DT273" si="5810">SUM(DS266:DS272)</f>
        <v>0</v>
      </c>
      <c r="DT273" s="27">
        <f t="shared" si="5810"/>
        <v>0</v>
      </c>
      <c r="DU273" s="27"/>
      <c r="DV273" s="27"/>
      <c r="DW273" s="27">
        <f t="shared" ref="DW273" si="5811">SUM(DW266:DW272)</f>
        <v>0</v>
      </c>
      <c r="DX273" s="28" t="e">
        <f t="shared" ref="DX273" si="5812">((DW273+DY273)/7)/DU272</f>
        <v>#DIV/0!</v>
      </c>
      <c r="DY273" s="27">
        <f t="shared" ref="DY273" si="5813">SUM(DY266:DY272)</f>
        <v>0</v>
      </c>
      <c r="DZ273" s="28" t="e">
        <f t="shared" ref="DZ273" si="5814">(DY273/(DY273+DW273))</f>
        <v>#DIV/0!</v>
      </c>
      <c r="EA273" s="27"/>
      <c r="EB273" s="27"/>
      <c r="EC273" s="29" t="e">
        <f t="shared" ref="EC273:ED273" si="5815">EC271/EC270*100-100</f>
        <v>#DIV/0!</v>
      </c>
      <c r="ED273" s="72" t="e">
        <f t="shared" si="5815"/>
        <v>#DIV/0!</v>
      </c>
      <c r="EE273" s="26">
        <f t="shared" ref="EE273:EF273" si="5816">SUM(EE266:EE272)</f>
        <v>0</v>
      </c>
      <c r="EF273" s="27">
        <f t="shared" si="5816"/>
        <v>0</v>
      </c>
      <c r="EG273" s="27"/>
      <c r="EH273" s="27"/>
      <c r="EI273" s="27">
        <f t="shared" ref="EI273" si="5817">SUM(EI266:EI272)</f>
        <v>0</v>
      </c>
      <c r="EJ273" s="28" t="e">
        <f t="shared" ref="EJ273" si="5818">((EI273+EK273)/7)/EG272</f>
        <v>#DIV/0!</v>
      </c>
      <c r="EK273" s="27">
        <f t="shared" ref="EK273" si="5819">SUM(EK266:EK272)</f>
        <v>0</v>
      </c>
      <c r="EL273" s="28" t="e">
        <f t="shared" ref="EL273" si="5820">(EK273/(EK273+EI273))</f>
        <v>#DIV/0!</v>
      </c>
      <c r="EM273" s="27"/>
      <c r="EN273" s="27"/>
      <c r="EO273" s="29" t="e">
        <f t="shared" ref="EO273:EP273" si="5821">EO271/EO270*100-100</f>
        <v>#DIV/0!</v>
      </c>
      <c r="EP273" s="72" t="e">
        <f t="shared" si="5821"/>
        <v>#DIV/0!</v>
      </c>
      <c r="EQ273" s="26">
        <f t="shared" ref="EQ273:ER273" si="5822">SUM(EQ266:EQ272)</f>
        <v>0</v>
      </c>
      <c r="ER273" s="27">
        <f t="shared" si="5822"/>
        <v>0</v>
      </c>
      <c r="ES273" s="27"/>
      <c r="ET273" s="27"/>
      <c r="EU273" s="27">
        <f t="shared" ref="EU273" si="5823">SUM(EU266:EU272)</f>
        <v>0</v>
      </c>
      <c r="EV273" s="28" t="e">
        <f t="shared" ref="EV273" si="5824">((EU273+EW273)/7)/ES272</f>
        <v>#DIV/0!</v>
      </c>
      <c r="EW273" s="27">
        <f t="shared" ref="EW273" si="5825">SUM(EW266:EW272)</f>
        <v>0</v>
      </c>
      <c r="EX273" s="28" t="e">
        <f t="shared" ref="EX273" si="5826">(EW273/(EW273+EU273))</f>
        <v>#DIV/0!</v>
      </c>
      <c r="EY273" s="27"/>
      <c r="EZ273" s="27"/>
      <c r="FA273" s="29" t="e">
        <f t="shared" ref="FA273:FB273" si="5827">FA271/FA270*100-100</f>
        <v>#DIV/0!</v>
      </c>
      <c r="FB273" s="72" t="e">
        <f t="shared" si="5827"/>
        <v>#DIV/0!</v>
      </c>
      <c r="FC273" s="26">
        <f t="shared" ref="FC273:FD273" si="5828">SUM(FC266:FC272)</f>
        <v>0</v>
      </c>
      <c r="FD273" s="27">
        <f t="shared" si="5828"/>
        <v>0</v>
      </c>
      <c r="FE273" s="27"/>
      <c r="FF273" s="27"/>
      <c r="FG273" s="27">
        <f t="shared" ref="FG273" si="5829">SUM(FG266:FG272)</f>
        <v>0</v>
      </c>
      <c r="FH273" s="28" t="e">
        <f t="shared" ref="FH273" si="5830">((FG273+FI273)/7)/FE272</f>
        <v>#DIV/0!</v>
      </c>
      <c r="FI273" s="27">
        <f t="shared" ref="FI273" si="5831">SUM(FI266:FI272)</f>
        <v>0</v>
      </c>
      <c r="FJ273" s="28" t="e">
        <f t="shared" ref="FJ273" si="5832">(FI273/(FI273+FG273))</f>
        <v>#DIV/0!</v>
      </c>
      <c r="FK273" s="27"/>
      <c r="FL273" s="27"/>
      <c r="FM273" s="29" t="e">
        <f t="shared" ref="FM273:FN273" si="5833">FM271/FM270*100-100</f>
        <v>#DIV/0!</v>
      </c>
      <c r="FN273" s="72" t="e">
        <f t="shared" si="5833"/>
        <v>#DIV/0!</v>
      </c>
      <c r="FO273" s="26">
        <f t="shared" ref="FO273:FP273" si="5834">SUM(FO266:FO272)</f>
        <v>0</v>
      </c>
      <c r="FP273" s="27">
        <f t="shared" si="5834"/>
        <v>0</v>
      </c>
      <c r="FQ273" s="27"/>
      <c r="FR273" s="27"/>
      <c r="FS273" s="27">
        <f t="shared" ref="FS273" si="5835">SUM(FS266:FS272)</f>
        <v>0</v>
      </c>
      <c r="FT273" s="28" t="e">
        <f t="shared" ref="FT273" si="5836">((FS273+FU273)/7)/FQ272</f>
        <v>#DIV/0!</v>
      </c>
      <c r="FU273" s="27">
        <f t="shared" ref="FU273" si="5837">SUM(FU266:FU272)</f>
        <v>0</v>
      </c>
      <c r="FV273" s="28" t="e">
        <f t="shared" ref="FV273" si="5838">(FU273/(FU273+FS273))</f>
        <v>#DIV/0!</v>
      </c>
      <c r="FW273" s="27"/>
      <c r="FX273" s="27"/>
      <c r="FY273" s="29" t="e">
        <f t="shared" ref="FY273:FZ273" si="5839">FY271/FY270*100-100</f>
        <v>#DIV/0!</v>
      </c>
      <c r="FZ273" s="72" t="e">
        <f t="shared" si="5839"/>
        <v>#DIV/0!</v>
      </c>
      <c r="GA273" s="26">
        <f t="shared" ref="GA273:GB273" si="5840">SUM(GA266:GA272)</f>
        <v>0</v>
      </c>
      <c r="GB273" s="27">
        <f t="shared" si="5840"/>
        <v>0</v>
      </c>
      <c r="GC273" s="27"/>
      <c r="GD273" s="27"/>
      <c r="GE273" s="27">
        <f t="shared" ref="GE273" si="5841">SUM(GE266:GE272)</f>
        <v>0</v>
      </c>
      <c r="GF273" s="28" t="e">
        <f t="shared" ref="GF273" si="5842">((GE273+GG273)/7)/GC272</f>
        <v>#DIV/0!</v>
      </c>
      <c r="GG273" s="27">
        <f t="shared" ref="GG273" si="5843">SUM(GG266:GG272)</f>
        <v>0</v>
      </c>
      <c r="GH273" s="28" t="e">
        <f t="shared" ref="GH273" si="5844">(GG273/(GG273+GE273))</f>
        <v>#DIV/0!</v>
      </c>
      <c r="GI273" s="27"/>
      <c r="GJ273" s="27"/>
      <c r="GK273" s="29" t="e">
        <f t="shared" ref="GK273:GL273" si="5845">GK271/GK270*100-100</f>
        <v>#DIV/0!</v>
      </c>
      <c r="GL273" s="72" t="e">
        <f t="shared" si="5845"/>
        <v>#DIV/0!</v>
      </c>
      <c r="GM273" s="26">
        <f t="shared" ref="GM273:GN273" si="5846">SUM(GM266:GM272)</f>
        <v>0</v>
      </c>
      <c r="GN273" s="27">
        <f t="shared" si="5846"/>
        <v>0</v>
      </c>
      <c r="GO273" s="27"/>
      <c r="GP273" s="27"/>
      <c r="GQ273" s="27">
        <f t="shared" ref="GQ273" si="5847">SUM(GQ266:GQ272)</f>
        <v>0</v>
      </c>
      <c r="GR273" s="28" t="e">
        <f t="shared" ref="GR273" si="5848">((GQ273+GS273)/7)/GO272</f>
        <v>#DIV/0!</v>
      </c>
      <c r="GS273" s="27">
        <f t="shared" ref="GS273" si="5849">SUM(GS266:GS272)</f>
        <v>0</v>
      </c>
      <c r="GT273" s="28" t="e">
        <f t="shared" ref="GT273" si="5850">(GS273/(GS273+GQ273))</f>
        <v>#DIV/0!</v>
      </c>
      <c r="GU273" s="27"/>
      <c r="GV273" s="27"/>
      <c r="GW273" s="29" t="e">
        <f t="shared" ref="GW273:GX273" si="5851">GW271/GW270*100-100</f>
        <v>#DIV/0!</v>
      </c>
      <c r="GX273" s="72" t="e">
        <f t="shared" si="5851"/>
        <v>#DIV/0!</v>
      </c>
      <c r="GY273" s="26">
        <f t="shared" ref="GY273:GZ273" si="5852">SUM(GY266:GY272)</f>
        <v>0</v>
      </c>
      <c r="GZ273" s="27">
        <f t="shared" si="5852"/>
        <v>0</v>
      </c>
      <c r="HA273" s="27"/>
      <c r="HB273" s="27"/>
      <c r="HC273" s="27">
        <f t="shared" ref="HC273" si="5853">SUM(HC266:HC272)</f>
        <v>0</v>
      </c>
      <c r="HD273" s="28" t="e">
        <f t="shared" ref="HD273" si="5854">((HC273+HE273)/7)/HA272</f>
        <v>#DIV/0!</v>
      </c>
      <c r="HE273" s="27">
        <f t="shared" ref="HE273" si="5855">SUM(HE266:HE272)</f>
        <v>0</v>
      </c>
      <c r="HF273" s="28" t="e">
        <f t="shared" ref="HF273" si="5856">(HE273/(HE273+HC273))</f>
        <v>#DIV/0!</v>
      </c>
      <c r="HG273" s="27"/>
      <c r="HH273" s="27"/>
      <c r="HI273" s="29" t="e">
        <f t="shared" ref="HI273:HJ273" si="5857">HI271/HI270*100-100</f>
        <v>#DIV/0!</v>
      </c>
      <c r="HJ273" s="72" t="e">
        <f t="shared" si="5857"/>
        <v>#DIV/0!</v>
      </c>
      <c r="HK273" s="26">
        <f t="shared" si="5727"/>
        <v>7</v>
      </c>
      <c r="HL273" s="27">
        <f t="shared" si="5728"/>
        <v>0</v>
      </c>
      <c r="HM273" s="27"/>
      <c r="HN273" s="27"/>
      <c r="HO273" s="27">
        <f t="shared" si="5731"/>
        <v>7315</v>
      </c>
      <c r="HP273" s="203">
        <f t="shared" ref="HP273" si="5858">+((HO273)/HM272)/7</f>
        <v>0.34984934717107469</v>
      </c>
      <c r="HQ273" s="62">
        <f t="shared" si="5733"/>
        <v>637</v>
      </c>
      <c r="HR273" s="52">
        <f t="shared" si="5734"/>
        <v>8.7081339712918662E-2</v>
      </c>
      <c r="HS273" s="53">
        <f t="shared" si="5274"/>
        <v>73.257142857142853</v>
      </c>
      <c r="HT273" s="54">
        <f t="shared" si="5275"/>
        <v>6475</v>
      </c>
      <c r="HU273" s="53">
        <f t="shared" si="5276"/>
        <v>88.490843325411106</v>
      </c>
      <c r="HV273" s="63">
        <f t="shared" ref="HV273:HW273" si="5859">HV271/HV270*100-100</f>
        <v>16.339971263807357</v>
      </c>
      <c r="HW273" s="72">
        <f t="shared" si="5859"/>
        <v>6.5400843881856474</v>
      </c>
    </row>
    <row r="274" spans="1:231" ht="19.5" thickBot="1" x14ac:dyDescent="0.3">
      <c r="A274" s="56"/>
      <c r="B274" s="81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5">
        <f t="shared" ref="HK274:HL274" si="5860">HK273/HM263</f>
        <v>2.3380093520374082E-3</v>
      </c>
      <c r="HL274" s="68">
        <f t="shared" si="5860"/>
        <v>0</v>
      </c>
      <c r="HM274" s="45"/>
      <c r="HN274" s="45"/>
      <c r="HO274" s="45"/>
      <c r="HP274" s="207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210">
        <v>55</v>
      </c>
      <c r="B275" s="73">
        <f t="shared" ref="B275" si="5861">B272+1</f>
        <v>44715</v>
      </c>
      <c r="C275" s="33"/>
      <c r="D275" s="34"/>
      <c r="E275" s="34">
        <f t="shared" ref="E275:F275" si="5862">E272-C275</f>
        <v>571</v>
      </c>
      <c r="F275" s="34">
        <f t="shared" si="5862"/>
        <v>44</v>
      </c>
      <c r="G275" s="34">
        <v>190</v>
      </c>
      <c r="H275" s="35">
        <f t="shared" ref="H275:H281" si="5863">((G275+I275)/E275)</f>
        <v>0.35726795096322239</v>
      </c>
      <c r="I275" s="34">
        <v>14</v>
      </c>
      <c r="J275" s="35">
        <f t="shared" ref="J275:J281" si="5864">I275/(G275+I275)</f>
        <v>6.8627450980392163E-2</v>
      </c>
      <c r="K275" s="36"/>
      <c r="L275" s="34"/>
      <c r="M275" s="34"/>
      <c r="N275" s="37"/>
      <c r="O275" s="33"/>
      <c r="P275" s="34"/>
      <c r="Q275" s="34">
        <f t="shared" ref="Q275" si="5865">Q272-O275</f>
        <v>530</v>
      </c>
      <c r="R275" s="34">
        <f t="shared" ref="R275" si="5866">R272-P275</f>
        <v>41</v>
      </c>
      <c r="S275" s="34">
        <v>166</v>
      </c>
      <c r="T275" s="35">
        <f t="shared" ref="T275:T281" si="5867">((S275+U275)/Q275)</f>
        <v>0.34150943396226413</v>
      </c>
      <c r="U275" s="34">
        <v>15</v>
      </c>
      <c r="V275" s="35">
        <f t="shared" ref="V275:V281" si="5868">U275/(S275+U275)</f>
        <v>8.2872928176795577E-2</v>
      </c>
      <c r="W275" s="36"/>
      <c r="X275" s="34"/>
      <c r="Y275" s="34"/>
      <c r="Z275" s="37"/>
      <c r="AA275" s="33"/>
      <c r="AB275" s="34"/>
      <c r="AC275" s="34">
        <f t="shared" ref="AC275" si="5869">AC272-AA275</f>
        <v>543</v>
      </c>
      <c r="AD275" s="34">
        <f t="shared" ref="AD275" si="5870">AD272-AB275</f>
        <v>43</v>
      </c>
      <c r="AE275" s="34">
        <v>149</v>
      </c>
      <c r="AF275" s="35">
        <f t="shared" ref="AF275:AF281" si="5871">((AE275+AG275)/AC275)</f>
        <v>0.30386740331491713</v>
      </c>
      <c r="AG275" s="34">
        <v>16</v>
      </c>
      <c r="AH275" s="35">
        <f t="shared" ref="AH275:AH281" si="5872">AG275/(AE275+AG275)</f>
        <v>9.696969696969697E-2</v>
      </c>
      <c r="AI275" s="36"/>
      <c r="AJ275" s="34"/>
      <c r="AK275" s="34"/>
      <c r="AL275" s="37"/>
      <c r="AM275" s="33"/>
      <c r="AN275" s="34"/>
      <c r="AO275" s="34">
        <f t="shared" ref="AO275" si="5873">AO272-AM275</f>
        <v>159</v>
      </c>
      <c r="AP275" s="34">
        <f t="shared" ref="AP275" si="5874">AP272-AN275</f>
        <v>13</v>
      </c>
      <c r="AQ275" s="34">
        <v>53</v>
      </c>
      <c r="AR275" s="35">
        <f t="shared" ref="AR275:AR281" si="5875">((AQ275+AS275)/AO275)</f>
        <v>0.37106918238993708</v>
      </c>
      <c r="AS275" s="34">
        <v>6</v>
      </c>
      <c r="AT275" s="35">
        <f t="shared" ref="AT275:AT281" si="5876">AS275/(AQ275+AS275)</f>
        <v>0.10169491525423729</v>
      </c>
      <c r="AU275" s="36"/>
      <c r="AV275" s="34"/>
      <c r="AW275" s="34"/>
      <c r="AX275" s="37"/>
      <c r="AY275" s="33"/>
      <c r="AZ275" s="34"/>
      <c r="BA275" s="34">
        <f t="shared" ref="BA275" si="5877">BA272-AY275</f>
        <v>598</v>
      </c>
      <c r="BB275" s="34">
        <f t="shared" ref="BB275" si="5878">BB272-AZ275</f>
        <v>46</v>
      </c>
      <c r="BC275" s="34">
        <v>172</v>
      </c>
      <c r="BD275" s="35">
        <f t="shared" ref="BD275:BD281" si="5879">((BC275+BE275)/BA275)</f>
        <v>0.3193979933110368</v>
      </c>
      <c r="BE275" s="34">
        <v>19</v>
      </c>
      <c r="BF275" s="35">
        <f t="shared" ref="BF275:BF281" si="5880">BE275/(BC275+BE275)</f>
        <v>9.947643979057591E-2</v>
      </c>
      <c r="BG275" s="36"/>
      <c r="BH275" s="34"/>
      <c r="BI275" s="34"/>
      <c r="BJ275" s="37"/>
      <c r="BK275" s="33"/>
      <c r="BL275" s="34"/>
      <c r="BM275" s="34">
        <f t="shared" ref="BM275" si="5881">BM272-BK275</f>
        <v>586</v>
      </c>
      <c r="BN275" s="34">
        <f t="shared" ref="BN275" si="5882">BN272-BL275</f>
        <v>46</v>
      </c>
      <c r="BO275" s="34">
        <v>127</v>
      </c>
      <c r="BP275" s="35">
        <f t="shared" ref="BP275:BP281" si="5883">((BO275+BQ275)/BM275)</f>
        <v>0.23208191126279865</v>
      </c>
      <c r="BQ275" s="34">
        <v>9</v>
      </c>
      <c r="BR275" s="35">
        <f t="shared" ref="BR275:BR281" si="5884">BQ275/(BO275+BQ275)</f>
        <v>6.6176470588235295E-2</v>
      </c>
      <c r="BS275" s="36"/>
      <c r="BT275" s="34"/>
      <c r="BU275" s="34"/>
      <c r="BV275" s="37"/>
      <c r="BW275" s="33"/>
      <c r="BX275" s="34"/>
      <c r="BY275" s="34">
        <f t="shared" ref="BY275:BZ275" si="5885">BY272-BW275</f>
        <v>0</v>
      </c>
      <c r="BZ275" s="34">
        <f t="shared" si="5885"/>
        <v>0</v>
      </c>
      <c r="CA275" s="34"/>
      <c r="CB275" s="35" t="e">
        <f t="shared" ref="CB275:CB281" si="5886">((CA275+CC275)/BY275)</f>
        <v>#DIV/0!</v>
      </c>
      <c r="CC275" s="34"/>
      <c r="CD275" s="35" t="e">
        <f t="shared" ref="CD275:CD281" si="5887">CC275/(CA275+CC275)</f>
        <v>#DIV/0!</v>
      </c>
      <c r="CE275" s="36"/>
      <c r="CF275" s="34"/>
      <c r="CG275" s="34"/>
      <c r="CH275" s="37"/>
      <c r="CI275" s="33"/>
      <c r="CJ275" s="34"/>
      <c r="CK275" s="34">
        <f t="shared" ref="CK275:CL275" si="5888">CK272-CI275</f>
        <v>0</v>
      </c>
      <c r="CL275" s="34">
        <f t="shared" si="5888"/>
        <v>0</v>
      </c>
      <c r="CM275" s="34"/>
      <c r="CN275" s="35" t="e">
        <f t="shared" ref="CN275:CN281" si="5889">((CM275+CO275)/CK275)</f>
        <v>#DIV/0!</v>
      </c>
      <c r="CO275" s="34"/>
      <c r="CP275" s="35" t="e">
        <f t="shared" ref="CP275:CP281" si="5890">CO275/(CM275+CO275)</f>
        <v>#DIV/0!</v>
      </c>
      <c r="CQ275" s="36"/>
      <c r="CR275" s="34"/>
      <c r="CS275" s="34"/>
      <c r="CT275" s="37"/>
      <c r="CU275" s="33"/>
      <c r="CV275" s="34"/>
      <c r="CW275" s="34">
        <f t="shared" ref="CW275:CX275" si="5891">CW272-CU275</f>
        <v>0</v>
      </c>
      <c r="CX275" s="34">
        <f t="shared" si="5891"/>
        <v>0</v>
      </c>
      <c r="CY275" s="34"/>
      <c r="CZ275" s="35" t="e">
        <f t="shared" ref="CZ275:CZ281" si="5892">((CY275+DA275)/CW275)</f>
        <v>#DIV/0!</v>
      </c>
      <c r="DA275" s="34"/>
      <c r="DB275" s="35" t="e">
        <f t="shared" ref="DB275:DB281" si="5893">DA275/(CY275+DA275)</f>
        <v>#DIV/0!</v>
      </c>
      <c r="DC275" s="36"/>
      <c r="DD275" s="34"/>
      <c r="DE275" s="34"/>
      <c r="DF275" s="37"/>
      <c r="DG275" s="33"/>
      <c r="DH275" s="34"/>
      <c r="DI275" s="34">
        <f t="shared" ref="DI275:DJ275" si="5894">DI272-DG275</f>
        <v>0</v>
      </c>
      <c r="DJ275" s="34">
        <f t="shared" si="5894"/>
        <v>0</v>
      </c>
      <c r="DK275" s="34"/>
      <c r="DL275" s="35" t="e">
        <f t="shared" ref="DL275:DL281" si="5895">((DK275+DM275)/DI275)</f>
        <v>#DIV/0!</v>
      </c>
      <c r="DM275" s="34"/>
      <c r="DN275" s="35" t="e">
        <f t="shared" ref="DN275:DN281" si="5896">DM275/(DK275+DM275)</f>
        <v>#DIV/0!</v>
      </c>
      <c r="DO275" s="36"/>
      <c r="DP275" s="34"/>
      <c r="DQ275" s="34"/>
      <c r="DR275" s="37"/>
      <c r="DS275" s="33"/>
      <c r="DT275" s="34"/>
      <c r="DU275" s="34">
        <f t="shared" ref="DU275:DV275" si="5897">DU272-DS275</f>
        <v>0</v>
      </c>
      <c r="DV275" s="34">
        <f t="shared" si="5897"/>
        <v>0</v>
      </c>
      <c r="DW275" s="34"/>
      <c r="DX275" s="35" t="e">
        <f t="shared" ref="DX275:DX281" si="5898">((DW275+DY275)/DU275)</f>
        <v>#DIV/0!</v>
      </c>
      <c r="DY275" s="34"/>
      <c r="DZ275" s="35" t="e">
        <f t="shared" ref="DZ275:DZ281" si="5899">DY275/(DW275+DY275)</f>
        <v>#DIV/0!</v>
      </c>
      <c r="EA275" s="36"/>
      <c r="EB275" s="34"/>
      <c r="EC275" s="34"/>
      <c r="ED275" s="37"/>
      <c r="EE275" s="33"/>
      <c r="EF275" s="34"/>
      <c r="EG275" s="34">
        <f t="shared" ref="EG275:EH275" si="5900">EG272-EE275</f>
        <v>0</v>
      </c>
      <c r="EH275" s="34">
        <f t="shared" si="5900"/>
        <v>0</v>
      </c>
      <c r="EI275" s="34"/>
      <c r="EJ275" s="35" t="e">
        <f t="shared" ref="EJ275:EJ281" si="5901">((EI275+EK275)/EG275)</f>
        <v>#DIV/0!</v>
      </c>
      <c r="EK275" s="34"/>
      <c r="EL275" s="35" t="e">
        <f t="shared" ref="EL275:EL281" si="5902">EK275/(EI275+EK275)</f>
        <v>#DIV/0!</v>
      </c>
      <c r="EM275" s="36"/>
      <c r="EN275" s="34"/>
      <c r="EO275" s="34"/>
      <c r="EP275" s="37"/>
      <c r="EQ275" s="33"/>
      <c r="ER275" s="34"/>
      <c r="ES275" s="34">
        <f t="shared" ref="ES275:ET275" si="5903">ES272-EQ275</f>
        <v>0</v>
      </c>
      <c r="ET275" s="34">
        <f t="shared" si="5903"/>
        <v>0</v>
      </c>
      <c r="EU275" s="34"/>
      <c r="EV275" s="35" t="e">
        <f t="shared" ref="EV275:EV281" si="5904">((EU275+EW275)/ES275)</f>
        <v>#DIV/0!</v>
      </c>
      <c r="EW275" s="34"/>
      <c r="EX275" s="35" t="e">
        <f t="shared" ref="EX275:EX281" si="5905">EW275/(EU275+EW275)</f>
        <v>#DIV/0!</v>
      </c>
      <c r="EY275" s="36"/>
      <c r="EZ275" s="34"/>
      <c r="FA275" s="34"/>
      <c r="FB275" s="37"/>
      <c r="FC275" s="33"/>
      <c r="FD275" s="34"/>
      <c r="FE275" s="34">
        <f t="shared" ref="FE275:FF275" si="5906">FE272-FC275</f>
        <v>0</v>
      </c>
      <c r="FF275" s="34">
        <f t="shared" si="5906"/>
        <v>0</v>
      </c>
      <c r="FG275" s="34"/>
      <c r="FH275" s="35" t="e">
        <f t="shared" ref="FH275:FH281" si="5907">((FG275+FI275)/FE275)</f>
        <v>#DIV/0!</v>
      </c>
      <c r="FI275" s="34"/>
      <c r="FJ275" s="35" t="e">
        <f t="shared" ref="FJ275:FJ281" si="5908">FI275/(FG275+FI275)</f>
        <v>#DIV/0!</v>
      </c>
      <c r="FK275" s="36"/>
      <c r="FL275" s="34"/>
      <c r="FM275" s="34"/>
      <c r="FN275" s="37"/>
      <c r="FO275" s="33"/>
      <c r="FP275" s="34"/>
      <c r="FQ275" s="34">
        <f t="shared" ref="FQ275:FR275" si="5909">FQ272-FO275</f>
        <v>0</v>
      </c>
      <c r="FR275" s="34">
        <f t="shared" si="5909"/>
        <v>0</v>
      </c>
      <c r="FS275" s="34"/>
      <c r="FT275" s="35" t="e">
        <f t="shared" ref="FT275:FT281" si="5910">((FS275+FU275)/FQ275)</f>
        <v>#DIV/0!</v>
      </c>
      <c r="FU275" s="34"/>
      <c r="FV275" s="35" t="e">
        <f t="shared" ref="FV275:FV281" si="5911">FU275/(FS275+FU275)</f>
        <v>#DIV/0!</v>
      </c>
      <c r="FW275" s="36"/>
      <c r="FX275" s="34"/>
      <c r="FY275" s="34"/>
      <c r="FZ275" s="37"/>
      <c r="GA275" s="33"/>
      <c r="GB275" s="34"/>
      <c r="GC275" s="34">
        <f t="shared" ref="GC275:GD275" si="5912">GC272-GA275</f>
        <v>0</v>
      </c>
      <c r="GD275" s="34">
        <f t="shared" si="5912"/>
        <v>0</v>
      </c>
      <c r="GE275" s="34"/>
      <c r="GF275" s="35" t="e">
        <f t="shared" ref="GF275:GF281" si="5913">((GE275+GG275)/GC275)</f>
        <v>#DIV/0!</v>
      </c>
      <c r="GG275" s="34"/>
      <c r="GH275" s="35" t="e">
        <f t="shared" ref="GH275:GH281" si="5914">GG275/(GE275+GG275)</f>
        <v>#DIV/0!</v>
      </c>
      <c r="GI275" s="36"/>
      <c r="GJ275" s="34"/>
      <c r="GK275" s="34"/>
      <c r="GL275" s="37"/>
      <c r="GM275" s="33"/>
      <c r="GN275" s="34"/>
      <c r="GO275" s="34">
        <f t="shared" ref="GO275:GP275" si="5915">GO272-GM275</f>
        <v>0</v>
      </c>
      <c r="GP275" s="34">
        <f t="shared" si="5915"/>
        <v>0</v>
      </c>
      <c r="GQ275" s="34"/>
      <c r="GR275" s="35" t="e">
        <f t="shared" ref="GR275:GR281" si="5916">((GQ275+GS275)/GO275)</f>
        <v>#DIV/0!</v>
      </c>
      <c r="GS275" s="34"/>
      <c r="GT275" s="35" t="e">
        <f t="shared" ref="GT275:GT281" si="5917">GS275/(GQ275+GS275)</f>
        <v>#DIV/0!</v>
      </c>
      <c r="GU275" s="36"/>
      <c r="GV275" s="34"/>
      <c r="GW275" s="34"/>
      <c r="GX275" s="37"/>
      <c r="GY275" s="33"/>
      <c r="GZ275" s="34"/>
      <c r="HA275" s="34">
        <f t="shared" ref="HA275:HB275" si="5918">HA272-GY275</f>
        <v>0</v>
      </c>
      <c r="HB275" s="34">
        <f t="shared" si="5918"/>
        <v>0</v>
      </c>
      <c r="HC275" s="34"/>
      <c r="HD275" s="35" t="e">
        <f t="shared" ref="HD275:HD281" si="5919">((HC275+HE275)/HA275)</f>
        <v>#DIV/0!</v>
      </c>
      <c r="HE275" s="34"/>
      <c r="HF275" s="35" t="e">
        <f t="shared" ref="HF275:HF281" si="5920">HE275/(HC275+HE275)</f>
        <v>#DIV/0!</v>
      </c>
      <c r="HG275" s="36"/>
      <c r="HH275" s="34"/>
      <c r="HI275" s="34"/>
      <c r="HJ275" s="37"/>
      <c r="HK275" s="33">
        <f t="shared" ref="HK275:HK282" si="5921">+C275+O275+AA275+AM275+AY275+BK275+BW275+CI275+CU275+DG275+DS275+EE275+EQ275+FC275+FO275+GA275+GM275+GY275</f>
        <v>0</v>
      </c>
      <c r="HL275" s="34">
        <f t="shared" ref="HL275:HL282" si="5922">+D275+P275+AB275+AN275+AZ275+BL275+BX275+CJ275+CV275+DH275+DT275+EF275+ER275+FD275+FP275+GB275+GN275+GZ275</f>
        <v>0</v>
      </c>
      <c r="HM275" s="34">
        <f t="shared" ref="HM275:HM281" si="5923">+E275+Q275+AC275+AO275+BA275+BM275+BY275+CK275+CW275+DI275+DU275+EG275+ES275+FE275+FQ275+GC275+GO275+HA275</f>
        <v>2987</v>
      </c>
      <c r="HN275" s="34">
        <f t="shared" ref="HN275:HN281" si="5924">+F275+R275+AD275+AP275+BB275+BN275+BZ275+CL275+CX275+DJ275+DV275+EH275+ET275+FF275+FR275+GD275+GP275+HB275</f>
        <v>233</v>
      </c>
      <c r="HO275" s="34">
        <f t="shared" ref="HO275:HO282" si="5925">+G275+S275+AE275+AQ275+BC275+BO275+CA275+CM275+CY275+DK275+DW275+EI275+EU275+FG275+FS275+GE275+GQ275+HC275+I275+U275+AG275+AS275+BE275+BQ275+CC275+CO275+DA275+DM275+DY275+EK275+EW275+FI275+FU275+GG275+GS275+HE275</f>
        <v>936</v>
      </c>
      <c r="HP275" s="201">
        <f t="shared" ref="HP275:HP281" si="5926">+(HO275)/HM275</f>
        <v>0.31335788416471377</v>
      </c>
      <c r="HQ275" s="48">
        <f t="shared" ref="HQ275:HQ282" si="5927">+I275+U275+AG275+AS275+BE275+BQ275+CC275+CO275+DA275+DM275+DY275+EK275+EW275+FI275+FU275+GG275+GS275+HE275</f>
        <v>79</v>
      </c>
      <c r="HR275" s="35">
        <f t="shared" ref="HR275:HR282" si="5928">+(HQ275/(HO275))</f>
        <v>8.4401709401709407E-2</v>
      </c>
      <c r="HS275" s="49">
        <v>72.3</v>
      </c>
      <c r="HT275" s="50">
        <v>835</v>
      </c>
      <c r="HU275" s="49">
        <f t="shared" ref="HU275:HU281" si="5929">+HT275/HO275*100</f>
        <v>89.209401709401718</v>
      </c>
      <c r="HV275" s="48"/>
      <c r="HW275" s="37"/>
    </row>
    <row r="276" spans="1:231" ht="18.75" x14ac:dyDescent="0.25">
      <c r="A276" s="211"/>
      <c r="B276" s="41">
        <f t="shared" si="4582"/>
        <v>44716</v>
      </c>
      <c r="C276" s="10"/>
      <c r="D276" s="11"/>
      <c r="E276" s="74">
        <f t="shared" ref="E276:E281" si="5930">E275-C276</f>
        <v>571</v>
      </c>
      <c r="F276" s="74">
        <f t="shared" ref="F276:F281" si="5931">F275-D276</f>
        <v>44</v>
      </c>
      <c r="G276" s="11">
        <v>218</v>
      </c>
      <c r="H276" s="12">
        <f t="shared" si="5863"/>
        <v>0.42031523642732049</v>
      </c>
      <c r="I276" s="11">
        <v>22</v>
      </c>
      <c r="J276" s="12">
        <f t="shared" si="5864"/>
        <v>9.166666666666666E-2</v>
      </c>
      <c r="K276" s="13"/>
      <c r="L276" s="11"/>
      <c r="M276" s="11"/>
      <c r="N276" s="14"/>
      <c r="O276" s="10"/>
      <c r="P276" s="11"/>
      <c r="Q276" s="74">
        <f t="shared" ref="Q276:Q281" si="5932">Q275-O276</f>
        <v>530</v>
      </c>
      <c r="R276" s="74">
        <f t="shared" ref="R276:R281" si="5933">R275-P276</f>
        <v>41</v>
      </c>
      <c r="S276" s="11">
        <v>177</v>
      </c>
      <c r="T276" s="12">
        <f t="shared" si="5867"/>
        <v>0.36792452830188677</v>
      </c>
      <c r="U276" s="11">
        <v>18</v>
      </c>
      <c r="V276" s="12">
        <f t="shared" si="5868"/>
        <v>9.2307692307692313E-2</v>
      </c>
      <c r="W276" s="13"/>
      <c r="X276" s="11"/>
      <c r="Y276" s="11"/>
      <c r="Z276" s="14"/>
      <c r="AA276" s="10"/>
      <c r="AB276" s="11"/>
      <c r="AC276" s="74">
        <f t="shared" ref="AC276:AC281" si="5934">AC275-AA276</f>
        <v>543</v>
      </c>
      <c r="AD276" s="74">
        <f t="shared" ref="AD276:AD281" si="5935">AD275-AB276</f>
        <v>43</v>
      </c>
      <c r="AE276" s="11">
        <v>167</v>
      </c>
      <c r="AF276" s="12">
        <f t="shared" si="5871"/>
        <v>0.35174953959484345</v>
      </c>
      <c r="AG276" s="11">
        <v>24</v>
      </c>
      <c r="AH276" s="12">
        <f t="shared" si="5872"/>
        <v>0.1256544502617801</v>
      </c>
      <c r="AI276" s="13"/>
      <c r="AJ276" s="11"/>
      <c r="AK276" s="11"/>
      <c r="AL276" s="14"/>
      <c r="AM276" s="10">
        <v>2</v>
      </c>
      <c r="AN276" s="11"/>
      <c r="AO276" s="74">
        <f t="shared" ref="AO276:AO281" si="5936">AO275-AM276</f>
        <v>157</v>
      </c>
      <c r="AP276" s="74">
        <f t="shared" ref="AP276:AP281" si="5937">AP275-AN276</f>
        <v>13</v>
      </c>
      <c r="AQ276" s="11">
        <v>58</v>
      </c>
      <c r="AR276" s="12">
        <f t="shared" si="5875"/>
        <v>0.43312101910828027</v>
      </c>
      <c r="AS276" s="11">
        <v>10</v>
      </c>
      <c r="AT276" s="12">
        <f t="shared" si="5876"/>
        <v>0.14705882352941177</v>
      </c>
      <c r="AU276" s="13"/>
      <c r="AV276" s="11"/>
      <c r="AW276" s="11"/>
      <c r="AX276" s="14"/>
      <c r="AY276" s="10">
        <v>1</v>
      </c>
      <c r="AZ276" s="11"/>
      <c r="BA276" s="74">
        <f t="shared" ref="BA276:BA281" si="5938">BA275-AY276</f>
        <v>597</v>
      </c>
      <c r="BB276" s="74">
        <f t="shared" ref="BB276:BB281" si="5939">BB275-AZ276</f>
        <v>46</v>
      </c>
      <c r="BC276" s="11">
        <v>179</v>
      </c>
      <c r="BD276" s="12">
        <f t="shared" si="5879"/>
        <v>0.33668341708542715</v>
      </c>
      <c r="BE276" s="11">
        <v>22</v>
      </c>
      <c r="BF276" s="12">
        <f t="shared" si="5880"/>
        <v>0.10945273631840796</v>
      </c>
      <c r="BG276" s="13"/>
      <c r="BH276" s="11"/>
      <c r="BI276" s="11"/>
      <c r="BJ276" s="14"/>
      <c r="BK276" s="10"/>
      <c r="BL276" s="11"/>
      <c r="BM276" s="74">
        <f t="shared" ref="BM276:BM281" si="5940">BM275-BK276</f>
        <v>586</v>
      </c>
      <c r="BN276" s="74">
        <f t="shared" ref="BN276:BN281" si="5941">BN275-BL276</f>
        <v>46</v>
      </c>
      <c r="BO276" s="11">
        <v>152</v>
      </c>
      <c r="BP276" s="12">
        <f t="shared" si="5883"/>
        <v>0.29180887372013653</v>
      </c>
      <c r="BQ276" s="11">
        <v>19</v>
      </c>
      <c r="BR276" s="12">
        <f t="shared" si="5884"/>
        <v>0.1111111111111111</v>
      </c>
      <c r="BS276" s="13"/>
      <c r="BT276" s="11"/>
      <c r="BU276" s="11"/>
      <c r="BV276" s="14"/>
      <c r="BW276" s="10"/>
      <c r="BX276" s="11"/>
      <c r="BY276" s="74">
        <f t="shared" ref="BY276:BZ281" si="5942">BY275-BW276</f>
        <v>0</v>
      </c>
      <c r="BZ276" s="74">
        <f t="shared" si="5942"/>
        <v>0</v>
      </c>
      <c r="CA276" s="11"/>
      <c r="CB276" s="12" t="e">
        <f t="shared" si="5886"/>
        <v>#DIV/0!</v>
      </c>
      <c r="CC276" s="11"/>
      <c r="CD276" s="12" t="e">
        <f t="shared" si="5887"/>
        <v>#DIV/0!</v>
      </c>
      <c r="CE276" s="13"/>
      <c r="CF276" s="11"/>
      <c r="CG276" s="11"/>
      <c r="CH276" s="14"/>
      <c r="CI276" s="10"/>
      <c r="CJ276" s="11"/>
      <c r="CK276" s="74">
        <f t="shared" ref="CK276:CL281" si="5943">CK275-CI276</f>
        <v>0</v>
      </c>
      <c r="CL276" s="74">
        <f t="shared" si="5943"/>
        <v>0</v>
      </c>
      <c r="CM276" s="11"/>
      <c r="CN276" s="12" t="e">
        <f t="shared" si="5889"/>
        <v>#DIV/0!</v>
      </c>
      <c r="CO276" s="11"/>
      <c r="CP276" s="12" t="e">
        <f t="shared" si="5890"/>
        <v>#DIV/0!</v>
      </c>
      <c r="CQ276" s="13"/>
      <c r="CR276" s="11"/>
      <c r="CS276" s="11"/>
      <c r="CT276" s="14"/>
      <c r="CU276" s="10"/>
      <c r="CV276" s="11"/>
      <c r="CW276" s="74">
        <f t="shared" ref="CW276:CX281" si="5944">CW275-CU276</f>
        <v>0</v>
      </c>
      <c r="CX276" s="74">
        <f t="shared" si="5944"/>
        <v>0</v>
      </c>
      <c r="CY276" s="11"/>
      <c r="CZ276" s="12" t="e">
        <f t="shared" si="5892"/>
        <v>#DIV/0!</v>
      </c>
      <c r="DA276" s="11"/>
      <c r="DB276" s="12" t="e">
        <f t="shared" si="5893"/>
        <v>#DIV/0!</v>
      </c>
      <c r="DC276" s="13"/>
      <c r="DD276" s="11"/>
      <c r="DE276" s="11"/>
      <c r="DF276" s="14"/>
      <c r="DG276" s="10"/>
      <c r="DH276" s="11"/>
      <c r="DI276" s="74">
        <f t="shared" ref="DI276:DJ281" si="5945">DI275-DG276</f>
        <v>0</v>
      </c>
      <c r="DJ276" s="74">
        <f t="shared" si="5945"/>
        <v>0</v>
      </c>
      <c r="DK276" s="11"/>
      <c r="DL276" s="12" t="e">
        <f t="shared" si="5895"/>
        <v>#DIV/0!</v>
      </c>
      <c r="DM276" s="11"/>
      <c r="DN276" s="12" t="e">
        <f t="shared" si="5896"/>
        <v>#DIV/0!</v>
      </c>
      <c r="DO276" s="13"/>
      <c r="DP276" s="11"/>
      <c r="DQ276" s="11"/>
      <c r="DR276" s="14"/>
      <c r="DS276" s="10"/>
      <c r="DT276" s="11"/>
      <c r="DU276" s="74">
        <f t="shared" ref="DU276:DV281" si="5946">DU275-DS276</f>
        <v>0</v>
      </c>
      <c r="DV276" s="74">
        <f t="shared" si="5946"/>
        <v>0</v>
      </c>
      <c r="DW276" s="11"/>
      <c r="DX276" s="12" t="e">
        <f t="shared" si="5898"/>
        <v>#DIV/0!</v>
      </c>
      <c r="DY276" s="11"/>
      <c r="DZ276" s="12" t="e">
        <f t="shared" si="5899"/>
        <v>#DIV/0!</v>
      </c>
      <c r="EA276" s="13"/>
      <c r="EB276" s="11"/>
      <c r="EC276" s="11"/>
      <c r="ED276" s="14"/>
      <c r="EE276" s="10"/>
      <c r="EF276" s="11"/>
      <c r="EG276" s="74">
        <f t="shared" ref="EG276:EH281" si="5947">EG275-EE276</f>
        <v>0</v>
      </c>
      <c r="EH276" s="74">
        <f t="shared" si="5947"/>
        <v>0</v>
      </c>
      <c r="EI276" s="11"/>
      <c r="EJ276" s="12" t="e">
        <f t="shared" si="5901"/>
        <v>#DIV/0!</v>
      </c>
      <c r="EK276" s="11"/>
      <c r="EL276" s="12" t="e">
        <f t="shared" si="5902"/>
        <v>#DIV/0!</v>
      </c>
      <c r="EM276" s="13"/>
      <c r="EN276" s="11"/>
      <c r="EO276" s="11"/>
      <c r="EP276" s="14"/>
      <c r="EQ276" s="10"/>
      <c r="ER276" s="11"/>
      <c r="ES276" s="74">
        <f t="shared" ref="ES276:ET281" si="5948">ES275-EQ276</f>
        <v>0</v>
      </c>
      <c r="ET276" s="74">
        <f t="shared" si="5948"/>
        <v>0</v>
      </c>
      <c r="EU276" s="11"/>
      <c r="EV276" s="12" t="e">
        <f t="shared" si="5904"/>
        <v>#DIV/0!</v>
      </c>
      <c r="EW276" s="11"/>
      <c r="EX276" s="12" t="e">
        <f t="shared" si="5905"/>
        <v>#DIV/0!</v>
      </c>
      <c r="EY276" s="13"/>
      <c r="EZ276" s="11"/>
      <c r="FA276" s="11"/>
      <c r="FB276" s="14"/>
      <c r="FC276" s="10"/>
      <c r="FD276" s="11"/>
      <c r="FE276" s="74">
        <f t="shared" ref="FE276:FF281" si="5949">FE275-FC276</f>
        <v>0</v>
      </c>
      <c r="FF276" s="74">
        <f t="shared" si="5949"/>
        <v>0</v>
      </c>
      <c r="FG276" s="11"/>
      <c r="FH276" s="12" t="e">
        <f t="shared" si="5907"/>
        <v>#DIV/0!</v>
      </c>
      <c r="FI276" s="11"/>
      <c r="FJ276" s="12" t="e">
        <f t="shared" si="5908"/>
        <v>#DIV/0!</v>
      </c>
      <c r="FK276" s="13"/>
      <c r="FL276" s="11"/>
      <c r="FM276" s="11"/>
      <c r="FN276" s="14"/>
      <c r="FO276" s="10"/>
      <c r="FP276" s="11"/>
      <c r="FQ276" s="74">
        <f t="shared" ref="FQ276:FR281" si="5950">FQ275-FO276</f>
        <v>0</v>
      </c>
      <c r="FR276" s="74">
        <f t="shared" si="5950"/>
        <v>0</v>
      </c>
      <c r="FS276" s="11"/>
      <c r="FT276" s="12" t="e">
        <f t="shared" si="5910"/>
        <v>#DIV/0!</v>
      </c>
      <c r="FU276" s="11"/>
      <c r="FV276" s="12" t="e">
        <f t="shared" si="5911"/>
        <v>#DIV/0!</v>
      </c>
      <c r="FW276" s="13"/>
      <c r="FX276" s="11"/>
      <c r="FY276" s="11"/>
      <c r="FZ276" s="14"/>
      <c r="GA276" s="10"/>
      <c r="GB276" s="11"/>
      <c r="GC276" s="74">
        <f t="shared" ref="GC276:GD281" si="5951">GC275-GA276</f>
        <v>0</v>
      </c>
      <c r="GD276" s="74">
        <f t="shared" si="5951"/>
        <v>0</v>
      </c>
      <c r="GE276" s="11"/>
      <c r="GF276" s="12" t="e">
        <f t="shared" si="5913"/>
        <v>#DIV/0!</v>
      </c>
      <c r="GG276" s="11"/>
      <c r="GH276" s="12" t="e">
        <f t="shared" si="5914"/>
        <v>#DIV/0!</v>
      </c>
      <c r="GI276" s="13"/>
      <c r="GJ276" s="11"/>
      <c r="GK276" s="11"/>
      <c r="GL276" s="14"/>
      <c r="GM276" s="10"/>
      <c r="GN276" s="11"/>
      <c r="GO276" s="74">
        <f t="shared" ref="GO276:GP281" si="5952">GO275-GM276</f>
        <v>0</v>
      </c>
      <c r="GP276" s="74">
        <f t="shared" si="5952"/>
        <v>0</v>
      </c>
      <c r="GQ276" s="11"/>
      <c r="GR276" s="12" t="e">
        <f t="shared" si="5916"/>
        <v>#DIV/0!</v>
      </c>
      <c r="GS276" s="11"/>
      <c r="GT276" s="12" t="e">
        <f t="shared" si="5917"/>
        <v>#DIV/0!</v>
      </c>
      <c r="GU276" s="13"/>
      <c r="GV276" s="11"/>
      <c r="GW276" s="11"/>
      <c r="GX276" s="14"/>
      <c r="GY276" s="10"/>
      <c r="GZ276" s="11"/>
      <c r="HA276" s="74">
        <f t="shared" ref="HA276:HB281" si="5953">HA275-GY276</f>
        <v>0</v>
      </c>
      <c r="HB276" s="74">
        <f t="shared" si="5953"/>
        <v>0</v>
      </c>
      <c r="HC276" s="11"/>
      <c r="HD276" s="12" t="e">
        <f t="shared" si="5919"/>
        <v>#DIV/0!</v>
      </c>
      <c r="HE276" s="11"/>
      <c r="HF276" s="12" t="e">
        <f t="shared" si="5920"/>
        <v>#DIV/0!</v>
      </c>
      <c r="HG276" s="13"/>
      <c r="HH276" s="11"/>
      <c r="HI276" s="11"/>
      <c r="HJ276" s="14"/>
      <c r="HK276" s="10">
        <f t="shared" si="5921"/>
        <v>3</v>
      </c>
      <c r="HL276" s="11">
        <f t="shared" si="5922"/>
        <v>0</v>
      </c>
      <c r="HM276" s="11">
        <f t="shared" si="5923"/>
        <v>2984</v>
      </c>
      <c r="HN276" s="11">
        <f t="shared" si="5924"/>
        <v>233</v>
      </c>
      <c r="HO276" s="11">
        <f t="shared" si="5925"/>
        <v>1066</v>
      </c>
      <c r="HP276" s="202">
        <f t="shared" si="5926"/>
        <v>0.35723860589812334</v>
      </c>
      <c r="HQ276" s="15">
        <f t="shared" si="5927"/>
        <v>115</v>
      </c>
      <c r="HR276" s="12">
        <f t="shared" si="5928"/>
        <v>0.10787992495309569</v>
      </c>
      <c r="HS276" s="16">
        <v>72.2</v>
      </c>
      <c r="HT276" s="17">
        <v>922</v>
      </c>
      <c r="HU276" s="16">
        <f t="shared" si="5929"/>
        <v>86.491557223264536</v>
      </c>
      <c r="HV276" s="15"/>
      <c r="HW276" s="14"/>
    </row>
    <row r="277" spans="1:231" ht="18.75" x14ac:dyDescent="0.25">
      <c r="A277" s="211"/>
      <c r="B277" s="41">
        <f t="shared" si="4582"/>
        <v>44717</v>
      </c>
      <c r="C277" s="10"/>
      <c r="D277" s="11"/>
      <c r="E277" s="74">
        <f t="shared" si="5930"/>
        <v>571</v>
      </c>
      <c r="F277" s="74">
        <f t="shared" si="5931"/>
        <v>44</v>
      </c>
      <c r="G277" s="11">
        <v>180</v>
      </c>
      <c r="H277" s="12">
        <f t="shared" si="5863"/>
        <v>0.35201401050788089</v>
      </c>
      <c r="I277" s="11">
        <v>21</v>
      </c>
      <c r="J277" s="12">
        <f t="shared" si="5864"/>
        <v>0.1044776119402985</v>
      </c>
      <c r="K277" s="13"/>
      <c r="L277" s="11"/>
      <c r="M277" s="11"/>
      <c r="N277" s="14"/>
      <c r="O277" s="10"/>
      <c r="P277" s="11"/>
      <c r="Q277" s="74">
        <f t="shared" si="5932"/>
        <v>530</v>
      </c>
      <c r="R277" s="74">
        <f t="shared" si="5933"/>
        <v>41</v>
      </c>
      <c r="S277" s="11">
        <v>150</v>
      </c>
      <c r="T277" s="12">
        <f t="shared" si="5867"/>
        <v>0.31509433962264149</v>
      </c>
      <c r="U277" s="11">
        <v>17</v>
      </c>
      <c r="V277" s="12">
        <f t="shared" si="5868"/>
        <v>0.10179640718562874</v>
      </c>
      <c r="W277" s="13"/>
      <c r="X277" s="11"/>
      <c r="Y277" s="11"/>
      <c r="Z277" s="14"/>
      <c r="AA277" s="10"/>
      <c r="AB277" s="11"/>
      <c r="AC277" s="74">
        <f t="shared" si="5934"/>
        <v>543</v>
      </c>
      <c r="AD277" s="74">
        <f t="shared" si="5935"/>
        <v>43</v>
      </c>
      <c r="AE277" s="11">
        <v>119</v>
      </c>
      <c r="AF277" s="12">
        <f t="shared" si="5871"/>
        <v>0.24861878453038674</v>
      </c>
      <c r="AG277" s="11">
        <v>16</v>
      </c>
      <c r="AH277" s="12">
        <f t="shared" si="5872"/>
        <v>0.11851851851851852</v>
      </c>
      <c r="AI277" s="13"/>
      <c r="AJ277" s="11"/>
      <c r="AK277" s="11"/>
      <c r="AL277" s="14"/>
      <c r="AM277" s="10">
        <v>4</v>
      </c>
      <c r="AN277" s="11"/>
      <c r="AO277" s="74">
        <f t="shared" si="5936"/>
        <v>153</v>
      </c>
      <c r="AP277" s="74">
        <f t="shared" si="5937"/>
        <v>13</v>
      </c>
      <c r="AQ277" s="11">
        <v>53</v>
      </c>
      <c r="AR277" s="12">
        <f t="shared" si="5875"/>
        <v>0.37254901960784315</v>
      </c>
      <c r="AS277" s="11">
        <v>4</v>
      </c>
      <c r="AT277" s="12">
        <f t="shared" si="5876"/>
        <v>7.0175438596491224E-2</v>
      </c>
      <c r="AU277" s="13"/>
      <c r="AV277" s="11"/>
      <c r="AW277" s="11"/>
      <c r="AX277" s="14"/>
      <c r="AY277" s="10"/>
      <c r="AZ277" s="11"/>
      <c r="BA277" s="74">
        <f t="shared" si="5938"/>
        <v>597</v>
      </c>
      <c r="BB277" s="74">
        <f t="shared" si="5939"/>
        <v>46</v>
      </c>
      <c r="BC277" s="11">
        <v>169</v>
      </c>
      <c r="BD277" s="12">
        <f t="shared" si="5879"/>
        <v>0.30653266331658291</v>
      </c>
      <c r="BE277" s="11">
        <v>14</v>
      </c>
      <c r="BF277" s="12">
        <f t="shared" si="5880"/>
        <v>7.650273224043716E-2</v>
      </c>
      <c r="BG277" s="13"/>
      <c r="BH277" s="11"/>
      <c r="BI277" s="11"/>
      <c r="BJ277" s="14"/>
      <c r="BK277" s="10"/>
      <c r="BL277" s="11"/>
      <c r="BM277" s="74">
        <f t="shared" si="5940"/>
        <v>586</v>
      </c>
      <c r="BN277" s="74">
        <f t="shared" si="5941"/>
        <v>46</v>
      </c>
      <c r="BO277" s="11">
        <v>126</v>
      </c>
      <c r="BP277" s="12">
        <f t="shared" si="5883"/>
        <v>0.23720136518771331</v>
      </c>
      <c r="BQ277" s="11">
        <v>13</v>
      </c>
      <c r="BR277" s="12">
        <f t="shared" si="5884"/>
        <v>9.3525179856115109E-2</v>
      </c>
      <c r="BS277" s="13"/>
      <c r="BT277" s="11"/>
      <c r="BU277" s="11"/>
      <c r="BV277" s="14"/>
      <c r="BW277" s="10"/>
      <c r="BX277" s="11"/>
      <c r="BY277" s="74">
        <f t="shared" si="5942"/>
        <v>0</v>
      </c>
      <c r="BZ277" s="74">
        <f t="shared" si="5942"/>
        <v>0</v>
      </c>
      <c r="CA277" s="11"/>
      <c r="CB277" s="12" t="e">
        <f t="shared" si="5886"/>
        <v>#DIV/0!</v>
      </c>
      <c r="CC277" s="11"/>
      <c r="CD277" s="12" t="e">
        <f t="shared" si="5887"/>
        <v>#DIV/0!</v>
      </c>
      <c r="CE277" s="13"/>
      <c r="CF277" s="11"/>
      <c r="CG277" s="11"/>
      <c r="CH277" s="14"/>
      <c r="CI277" s="10"/>
      <c r="CJ277" s="11"/>
      <c r="CK277" s="74">
        <f t="shared" si="5943"/>
        <v>0</v>
      </c>
      <c r="CL277" s="74">
        <f t="shared" si="5943"/>
        <v>0</v>
      </c>
      <c r="CM277" s="11"/>
      <c r="CN277" s="12" t="e">
        <f t="shared" si="5889"/>
        <v>#DIV/0!</v>
      </c>
      <c r="CO277" s="11"/>
      <c r="CP277" s="12" t="e">
        <f t="shared" si="5890"/>
        <v>#DIV/0!</v>
      </c>
      <c r="CQ277" s="13"/>
      <c r="CR277" s="11"/>
      <c r="CS277" s="11"/>
      <c r="CT277" s="14"/>
      <c r="CU277" s="10"/>
      <c r="CV277" s="11"/>
      <c r="CW277" s="74">
        <f t="shared" si="5944"/>
        <v>0</v>
      </c>
      <c r="CX277" s="74">
        <f t="shared" si="5944"/>
        <v>0</v>
      </c>
      <c r="CY277" s="11"/>
      <c r="CZ277" s="12" t="e">
        <f t="shared" si="5892"/>
        <v>#DIV/0!</v>
      </c>
      <c r="DA277" s="11"/>
      <c r="DB277" s="12" t="e">
        <f t="shared" si="5893"/>
        <v>#DIV/0!</v>
      </c>
      <c r="DC277" s="13"/>
      <c r="DD277" s="11"/>
      <c r="DE277" s="11"/>
      <c r="DF277" s="14"/>
      <c r="DG277" s="10"/>
      <c r="DH277" s="11"/>
      <c r="DI277" s="74">
        <f t="shared" si="5945"/>
        <v>0</v>
      </c>
      <c r="DJ277" s="74">
        <f t="shared" si="5945"/>
        <v>0</v>
      </c>
      <c r="DK277" s="11"/>
      <c r="DL277" s="12" t="e">
        <f t="shared" si="5895"/>
        <v>#DIV/0!</v>
      </c>
      <c r="DM277" s="11"/>
      <c r="DN277" s="12" t="e">
        <f t="shared" si="5896"/>
        <v>#DIV/0!</v>
      </c>
      <c r="DO277" s="13"/>
      <c r="DP277" s="11"/>
      <c r="DQ277" s="11"/>
      <c r="DR277" s="14"/>
      <c r="DS277" s="10"/>
      <c r="DT277" s="11"/>
      <c r="DU277" s="74">
        <f t="shared" si="5946"/>
        <v>0</v>
      </c>
      <c r="DV277" s="74">
        <f t="shared" si="5946"/>
        <v>0</v>
      </c>
      <c r="DW277" s="11"/>
      <c r="DX277" s="12" t="e">
        <f t="shared" si="5898"/>
        <v>#DIV/0!</v>
      </c>
      <c r="DY277" s="11"/>
      <c r="DZ277" s="12" t="e">
        <f t="shared" si="5899"/>
        <v>#DIV/0!</v>
      </c>
      <c r="EA277" s="13"/>
      <c r="EB277" s="11"/>
      <c r="EC277" s="11"/>
      <c r="ED277" s="14"/>
      <c r="EE277" s="10"/>
      <c r="EF277" s="11"/>
      <c r="EG277" s="74">
        <f t="shared" si="5947"/>
        <v>0</v>
      </c>
      <c r="EH277" s="74">
        <f t="shared" si="5947"/>
        <v>0</v>
      </c>
      <c r="EI277" s="11"/>
      <c r="EJ277" s="12" t="e">
        <f t="shared" si="5901"/>
        <v>#DIV/0!</v>
      </c>
      <c r="EK277" s="11"/>
      <c r="EL277" s="12" t="e">
        <f t="shared" si="5902"/>
        <v>#DIV/0!</v>
      </c>
      <c r="EM277" s="13"/>
      <c r="EN277" s="11"/>
      <c r="EO277" s="11"/>
      <c r="EP277" s="14"/>
      <c r="EQ277" s="10"/>
      <c r="ER277" s="11"/>
      <c r="ES277" s="74">
        <f t="shared" si="5948"/>
        <v>0</v>
      </c>
      <c r="ET277" s="74">
        <f t="shared" si="5948"/>
        <v>0</v>
      </c>
      <c r="EU277" s="11"/>
      <c r="EV277" s="12" t="e">
        <f t="shared" si="5904"/>
        <v>#DIV/0!</v>
      </c>
      <c r="EW277" s="11"/>
      <c r="EX277" s="12" t="e">
        <f t="shared" si="5905"/>
        <v>#DIV/0!</v>
      </c>
      <c r="EY277" s="13"/>
      <c r="EZ277" s="11"/>
      <c r="FA277" s="11"/>
      <c r="FB277" s="14"/>
      <c r="FC277" s="10"/>
      <c r="FD277" s="11"/>
      <c r="FE277" s="74">
        <f t="shared" si="5949"/>
        <v>0</v>
      </c>
      <c r="FF277" s="74">
        <f t="shared" si="5949"/>
        <v>0</v>
      </c>
      <c r="FG277" s="11"/>
      <c r="FH277" s="12" t="e">
        <f t="shared" si="5907"/>
        <v>#DIV/0!</v>
      </c>
      <c r="FI277" s="11"/>
      <c r="FJ277" s="12" t="e">
        <f t="shared" si="5908"/>
        <v>#DIV/0!</v>
      </c>
      <c r="FK277" s="13"/>
      <c r="FL277" s="11"/>
      <c r="FM277" s="11"/>
      <c r="FN277" s="14"/>
      <c r="FO277" s="10"/>
      <c r="FP277" s="11"/>
      <c r="FQ277" s="74">
        <f t="shared" si="5950"/>
        <v>0</v>
      </c>
      <c r="FR277" s="74">
        <f t="shared" si="5950"/>
        <v>0</v>
      </c>
      <c r="FS277" s="11"/>
      <c r="FT277" s="12" t="e">
        <f t="shared" si="5910"/>
        <v>#DIV/0!</v>
      </c>
      <c r="FU277" s="11"/>
      <c r="FV277" s="12" t="e">
        <f t="shared" si="5911"/>
        <v>#DIV/0!</v>
      </c>
      <c r="FW277" s="13"/>
      <c r="FX277" s="11"/>
      <c r="FY277" s="11"/>
      <c r="FZ277" s="14"/>
      <c r="GA277" s="10"/>
      <c r="GB277" s="11"/>
      <c r="GC277" s="74">
        <f t="shared" si="5951"/>
        <v>0</v>
      </c>
      <c r="GD277" s="74">
        <f t="shared" si="5951"/>
        <v>0</v>
      </c>
      <c r="GE277" s="11"/>
      <c r="GF277" s="12" t="e">
        <f t="shared" si="5913"/>
        <v>#DIV/0!</v>
      </c>
      <c r="GG277" s="11"/>
      <c r="GH277" s="12" t="e">
        <f t="shared" si="5914"/>
        <v>#DIV/0!</v>
      </c>
      <c r="GI277" s="13"/>
      <c r="GJ277" s="11"/>
      <c r="GK277" s="11"/>
      <c r="GL277" s="14"/>
      <c r="GM277" s="10"/>
      <c r="GN277" s="11"/>
      <c r="GO277" s="74">
        <f t="shared" si="5952"/>
        <v>0</v>
      </c>
      <c r="GP277" s="74">
        <f t="shared" si="5952"/>
        <v>0</v>
      </c>
      <c r="GQ277" s="11"/>
      <c r="GR277" s="12" t="e">
        <f t="shared" si="5916"/>
        <v>#DIV/0!</v>
      </c>
      <c r="GS277" s="11"/>
      <c r="GT277" s="12" t="e">
        <f t="shared" si="5917"/>
        <v>#DIV/0!</v>
      </c>
      <c r="GU277" s="13"/>
      <c r="GV277" s="11"/>
      <c r="GW277" s="11"/>
      <c r="GX277" s="14"/>
      <c r="GY277" s="10"/>
      <c r="GZ277" s="11"/>
      <c r="HA277" s="74">
        <f t="shared" si="5953"/>
        <v>0</v>
      </c>
      <c r="HB277" s="74">
        <f t="shared" si="5953"/>
        <v>0</v>
      </c>
      <c r="HC277" s="11"/>
      <c r="HD277" s="12" t="e">
        <f t="shared" si="5919"/>
        <v>#DIV/0!</v>
      </c>
      <c r="HE277" s="11"/>
      <c r="HF277" s="12" t="e">
        <f t="shared" si="5920"/>
        <v>#DIV/0!</v>
      </c>
      <c r="HG277" s="13"/>
      <c r="HH277" s="11"/>
      <c r="HI277" s="11"/>
      <c r="HJ277" s="14"/>
      <c r="HK277" s="10">
        <f t="shared" si="5921"/>
        <v>4</v>
      </c>
      <c r="HL277" s="11">
        <f t="shared" si="5922"/>
        <v>0</v>
      </c>
      <c r="HM277" s="11">
        <f t="shared" si="5923"/>
        <v>2980</v>
      </c>
      <c r="HN277" s="11">
        <f t="shared" si="5924"/>
        <v>233</v>
      </c>
      <c r="HO277" s="11">
        <f t="shared" si="5925"/>
        <v>882</v>
      </c>
      <c r="HP277" s="202">
        <f t="shared" si="5926"/>
        <v>0.29597315436241611</v>
      </c>
      <c r="HQ277" s="15">
        <f t="shared" si="5927"/>
        <v>85</v>
      </c>
      <c r="HR277" s="12">
        <f t="shared" si="5928"/>
        <v>9.6371882086167801E-2</v>
      </c>
      <c r="HS277" s="16">
        <v>73.599999999999994</v>
      </c>
      <c r="HT277" s="17">
        <v>758</v>
      </c>
      <c r="HU277" s="16">
        <f t="shared" si="5929"/>
        <v>85.941043083900226</v>
      </c>
      <c r="HV277" s="15"/>
      <c r="HW277" s="14"/>
    </row>
    <row r="278" spans="1:231" ht="18.75" x14ac:dyDescent="0.25">
      <c r="A278" s="211"/>
      <c r="B278" s="41">
        <f t="shared" si="4582"/>
        <v>44718</v>
      </c>
      <c r="C278" s="10"/>
      <c r="D278" s="11"/>
      <c r="E278" s="74">
        <f t="shared" si="5930"/>
        <v>571</v>
      </c>
      <c r="F278" s="74">
        <f t="shared" si="5931"/>
        <v>44</v>
      </c>
      <c r="G278" s="11">
        <v>192</v>
      </c>
      <c r="H278" s="12">
        <f t="shared" si="5863"/>
        <v>0.38353765323992994</v>
      </c>
      <c r="I278" s="11">
        <v>27</v>
      </c>
      <c r="J278" s="12">
        <f t="shared" si="5864"/>
        <v>0.12328767123287671</v>
      </c>
      <c r="K278" s="11"/>
      <c r="L278" s="11"/>
      <c r="M278" s="18"/>
      <c r="N278" s="20"/>
      <c r="O278" s="10"/>
      <c r="P278" s="11"/>
      <c r="Q278" s="74">
        <f t="shared" si="5932"/>
        <v>530</v>
      </c>
      <c r="R278" s="74">
        <f t="shared" si="5933"/>
        <v>41</v>
      </c>
      <c r="S278" s="11">
        <v>166</v>
      </c>
      <c r="T278" s="12">
        <f t="shared" si="5867"/>
        <v>0.35660377358490564</v>
      </c>
      <c r="U278" s="11">
        <v>23</v>
      </c>
      <c r="V278" s="12">
        <f t="shared" si="5868"/>
        <v>0.12169312169312169</v>
      </c>
      <c r="W278" s="11"/>
      <c r="X278" s="11"/>
      <c r="Y278" s="18"/>
      <c r="Z278" s="20"/>
      <c r="AA278" s="10"/>
      <c r="AB278" s="11"/>
      <c r="AC278" s="74">
        <f t="shared" si="5934"/>
        <v>543</v>
      </c>
      <c r="AD278" s="74">
        <f t="shared" si="5935"/>
        <v>43</v>
      </c>
      <c r="AE278" s="11">
        <v>142</v>
      </c>
      <c r="AF278" s="12">
        <f t="shared" si="5871"/>
        <v>0.29097605893186002</v>
      </c>
      <c r="AG278" s="11">
        <v>16</v>
      </c>
      <c r="AH278" s="12">
        <f t="shared" si="5872"/>
        <v>0.10126582278481013</v>
      </c>
      <c r="AI278" s="11"/>
      <c r="AJ278" s="11"/>
      <c r="AK278" s="18"/>
      <c r="AL278" s="20"/>
      <c r="AM278" s="10">
        <v>2</v>
      </c>
      <c r="AN278" s="11"/>
      <c r="AO278" s="74">
        <f t="shared" si="5936"/>
        <v>151</v>
      </c>
      <c r="AP278" s="74">
        <f t="shared" si="5937"/>
        <v>13</v>
      </c>
      <c r="AQ278" s="11">
        <v>61</v>
      </c>
      <c r="AR278" s="12">
        <f t="shared" si="5875"/>
        <v>0.41059602649006621</v>
      </c>
      <c r="AS278" s="11">
        <v>1</v>
      </c>
      <c r="AT278" s="12">
        <f t="shared" si="5876"/>
        <v>1.6129032258064516E-2</v>
      </c>
      <c r="AU278" s="11"/>
      <c r="AV278" s="11"/>
      <c r="AW278" s="18"/>
      <c r="AX278" s="20"/>
      <c r="AY278" s="10"/>
      <c r="AZ278" s="11"/>
      <c r="BA278" s="74">
        <f t="shared" si="5938"/>
        <v>597</v>
      </c>
      <c r="BB278" s="74">
        <f t="shared" si="5939"/>
        <v>46</v>
      </c>
      <c r="BC278" s="11">
        <v>179</v>
      </c>
      <c r="BD278" s="12">
        <f t="shared" si="5879"/>
        <v>0.33835845896147404</v>
      </c>
      <c r="BE278" s="11">
        <v>23</v>
      </c>
      <c r="BF278" s="12">
        <f t="shared" si="5880"/>
        <v>0.11386138613861387</v>
      </c>
      <c r="BG278" s="11"/>
      <c r="BH278" s="11"/>
      <c r="BI278" s="18"/>
      <c r="BJ278" s="20"/>
      <c r="BK278" s="10"/>
      <c r="BL278" s="11"/>
      <c r="BM278" s="74">
        <f t="shared" si="5940"/>
        <v>586</v>
      </c>
      <c r="BN278" s="74">
        <f t="shared" si="5941"/>
        <v>46</v>
      </c>
      <c r="BO278" s="11">
        <v>151</v>
      </c>
      <c r="BP278" s="12">
        <f t="shared" si="5883"/>
        <v>0.27815699658703069</v>
      </c>
      <c r="BQ278" s="11">
        <v>12</v>
      </c>
      <c r="BR278" s="12">
        <f t="shared" si="5884"/>
        <v>7.3619631901840496E-2</v>
      </c>
      <c r="BS278" s="11"/>
      <c r="BT278" s="11"/>
      <c r="BU278" s="18"/>
      <c r="BV278" s="20"/>
      <c r="BW278" s="10"/>
      <c r="BX278" s="11"/>
      <c r="BY278" s="74">
        <f t="shared" si="5942"/>
        <v>0</v>
      </c>
      <c r="BZ278" s="74">
        <f t="shared" si="5942"/>
        <v>0</v>
      </c>
      <c r="CA278" s="11"/>
      <c r="CB278" s="12" t="e">
        <f t="shared" si="5886"/>
        <v>#DIV/0!</v>
      </c>
      <c r="CC278" s="11"/>
      <c r="CD278" s="12" t="e">
        <f t="shared" si="5887"/>
        <v>#DIV/0!</v>
      </c>
      <c r="CE278" s="11"/>
      <c r="CF278" s="11"/>
      <c r="CG278" s="18"/>
      <c r="CH278" s="20"/>
      <c r="CI278" s="10"/>
      <c r="CJ278" s="11"/>
      <c r="CK278" s="74">
        <f t="shared" si="5943"/>
        <v>0</v>
      </c>
      <c r="CL278" s="74">
        <f t="shared" si="5943"/>
        <v>0</v>
      </c>
      <c r="CM278" s="11"/>
      <c r="CN278" s="12" t="e">
        <f t="shared" si="5889"/>
        <v>#DIV/0!</v>
      </c>
      <c r="CO278" s="11"/>
      <c r="CP278" s="12" t="e">
        <f t="shared" si="5890"/>
        <v>#DIV/0!</v>
      </c>
      <c r="CQ278" s="11"/>
      <c r="CR278" s="11"/>
      <c r="CS278" s="18"/>
      <c r="CT278" s="20"/>
      <c r="CU278" s="10"/>
      <c r="CV278" s="11"/>
      <c r="CW278" s="74">
        <f t="shared" si="5944"/>
        <v>0</v>
      </c>
      <c r="CX278" s="74">
        <f t="shared" si="5944"/>
        <v>0</v>
      </c>
      <c r="CY278" s="11"/>
      <c r="CZ278" s="12" t="e">
        <f t="shared" si="5892"/>
        <v>#DIV/0!</v>
      </c>
      <c r="DA278" s="11"/>
      <c r="DB278" s="12" t="e">
        <f t="shared" si="5893"/>
        <v>#DIV/0!</v>
      </c>
      <c r="DC278" s="11"/>
      <c r="DD278" s="11"/>
      <c r="DE278" s="18"/>
      <c r="DF278" s="20"/>
      <c r="DG278" s="10"/>
      <c r="DH278" s="11"/>
      <c r="DI278" s="74">
        <f t="shared" si="5945"/>
        <v>0</v>
      </c>
      <c r="DJ278" s="74">
        <f t="shared" si="5945"/>
        <v>0</v>
      </c>
      <c r="DK278" s="11"/>
      <c r="DL278" s="12" t="e">
        <f t="shared" si="5895"/>
        <v>#DIV/0!</v>
      </c>
      <c r="DM278" s="11"/>
      <c r="DN278" s="12" t="e">
        <f t="shared" si="5896"/>
        <v>#DIV/0!</v>
      </c>
      <c r="DO278" s="11"/>
      <c r="DP278" s="11"/>
      <c r="DQ278" s="18"/>
      <c r="DR278" s="20"/>
      <c r="DS278" s="10"/>
      <c r="DT278" s="11"/>
      <c r="DU278" s="74">
        <f t="shared" si="5946"/>
        <v>0</v>
      </c>
      <c r="DV278" s="74">
        <f t="shared" si="5946"/>
        <v>0</v>
      </c>
      <c r="DW278" s="11"/>
      <c r="DX278" s="12" t="e">
        <f t="shared" si="5898"/>
        <v>#DIV/0!</v>
      </c>
      <c r="DY278" s="11"/>
      <c r="DZ278" s="12" t="e">
        <f t="shared" si="5899"/>
        <v>#DIV/0!</v>
      </c>
      <c r="EA278" s="11"/>
      <c r="EB278" s="11"/>
      <c r="EC278" s="18"/>
      <c r="ED278" s="20"/>
      <c r="EE278" s="10"/>
      <c r="EF278" s="11"/>
      <c r="EG278" s="74">
        <f t="shared" si="5947"/>
        <v>0</v>
      </c>
      <c r="EH278" s="74">
        <f t="shared" si="5947"/>
        <v>0</v>
      </c>
      <c r="EI278" s="11"/>
      <c r="EJ278" s="12" t="e">
        <f t="shared" si="5901"/>
        <v>#DIV/0!</v>
      </c>
      <c r="EK278" s="11"/>
      <c r="EL278" s="12" t="e">
        <f t="shared" si="5902"/>
        <v>#DIV/0!</v>
      </c>
      <c r="EM278" s="11"/>
      <c r="EN278" s="11"/>
      <c r="EO278" s="18"/>
      <c r="EP278" s="20"/>
      <c r="EQ278" s="10"/>
      <c r="ER278" s="11"/>
      <c r="ES278" s="74">
        <f t="shared" si="5948"/>
        <v>0</v>
      </c>
      <c r="ET278" s="74">
        <f t="shared" si="5948"/>
        <v>0</v>
      </c>
      <c r="EU278" s="11"/>
      <c r="EV278" s="12" t="e">
        <f t="shared" si="5904"/>
        <v>#DIV/0!</v>
      </c>
      <c r="EW278" s="11"/>
      <c r="EX278" s="12" t="e">
        <f t="shared" si="5905"/>
        <v>#DIV/0!</v>
      </c>
      <c r="EY278" s="11"/>
      <c r="EZ278" s="11"/>
      <c r="FA278" s="18"/>
      <c r="FB278" s="20"/>
      <c r="FC278" s="10"/>
      <c r="FD278" s="11"/>
      <c r="FE278" s="74">
        <f t="shared" si="5949"/>
        <v>0</v>
      </c>
      <c r="FF278" s="74">
        <f t="shared" si="5949"/>
        <v>0</v>
      </c>
      <c r="FG278" s="11"/>
      <c r="FH278" s="12" t="e">
        <f t="shared" si="5907"/>
        <v>#DIV/0!</v>
      </c>
      <c r="FI278" s="11"/>
      <c r="FJ278" s="12" t="e">
        <f t="shared" si="5908"/>
        <v>#DIV/0!</v>
      </c>
      <c r="FK278" s="11"/>
      <c r="FL278" s="11"/>
      <c r="FM278" s="18"/>
      <c r="FN278" s="20"/>
      <c r="FO278" s="10"/>
      <c r="FP278" s="11"/>
      <c r="FQ278" s="74">
        <f t="shared" si="5950"/>
        <v>0</v>
      </c>
      <c r="FR278" s="74">
        <f t="shared" si="5950"/>
        <v>0</v>
      </c>
      <c r="FS278" s="11"/>
      <c r="FT278" s="12" t="e">
        <f t="shared" si="5910"/>
        <v>#DIV/0!</v>
      </c>
      <c r="FU278" s="11"/>
      <c r="FV278" s="12" t="e">
        <f t="shared" si="5911"/>
        <v>#DIV/0!</v>
      </c>
      <c r="FW278" s="11"/>
      <c r="FX278" s="11"/>
      <c r="FY278" s="18"/>
      <c r="FZ278" s="20"/>
      <c r="GA278" s="10"/>
      <c r="GB278" s="11"/>
      <c r="GC278" s="74">
        <f t="shared" si="5951"/>
        <v>0</v>
      </c>
      <c r="GD278" s="74">
        <f t="shared" si="5951"/>
        <v>0</v>
      </c>
      <c r="GE278" s="11"/>
      <c r="GF278" s="12" t="e">
        <f t="shared" si="5913"/>
        <v>#DIV/0!</v>
      </c>
      <c r="GG278" s="11"/>
      <c r="GH278" s="12" t="e">
        <f t="shared" si="5914"/>
        <v>#DIV/0!</v>
      </c>
      <c r="GI278" s="11"/>
      <c r="GJ278" s="11"/>
      <c r="GK278" s="18"/>
      <c r="GL278" s="20"/>
      <c r="GM278" s="10"/>
      <c r="GN278" s="11"/>
      <c r="GO278" s="74">
        <f t="shared" si="5952"/>
        <v>0</v>
      </c>
      <c r="GP278" s="74">
        <f t="shared" si="5952"/>
        <v>0</v>
      </c>
      <c r="GQ278" s="11"/>
      <c r="GR278" s="12" t="e">
        <f t="shared" si="5916"/>
        <v>#DIV/0!</v>
      </c>
      <c r="GS278" s="11"/>
      <c r="GT278" s="12" t="e">
        <f t="shared" si="5917"/>
        <v>#DIV/0!</v>
      </c>
      <c r="GU278" s="11"/>
      <c r="GV278" s="11"/>
      <c r="GW278" s="18"/>
      <c r="GX278" s="20"/>
      <c r="GY278" s="10"/>
      <c r="GZ278" s="11"/>
      <c r="HA278" s="74">
        <f t="shared" si="5953"/>
        <v>0</v>
      </c>
      <c r="HB278" s="74">
        <f t="shared" si="5953"/>
        <v>0</v>
      </c>
      <c r="HC278" s="11"/>
      <c r="HD278" s="12" t="e">
        <f t="shared" si="5919"/>
        <v>#DIV/0!</v>
      </c>
      <c r="HE278" s="11"/>
      <c r="HF278" s="12" t="e">
        <f t="shared" si="5920"/>
        <v>#DIV/0!</v>
      </c>
      <c r="HG278" s="11"/>
      <c r="HH278" s="11"/>
      <c r="HI278" s="18"/>
      <c r="HJ278" s="20"/>
      <c r="HK278" s="10">
        <f t="shared" si="5921"/>
        <v>2</v>
      </c>
      <c r="HL278" s="11">
        <f t="shared" si="5922"/>
        <v>0</v>
      </c>
      <c r="HM278" s="11">
        <f t="shared" si="5923"/>
        <v>2978</v>
      </c>
      <c r="HN278" s="11">
        <f t="shared" si="5924"/>
        <v>233</v>
      </c>
      <c r="HO278" s="11">
        <f t="shared" si="5925"/>
        <v>993</v>
      </c>
      <c r="HP278" s="202">
        <f t="shared" si="5926"/>
        <v>0.33344526527871055</v>
      </c>
      <c r="HQ278" s="15">
        <f t="shared" si="5927"/>
        <v>102</v>
      </c>
      <c r="HR278" s="12">
        <f t="shared" si="5928"/>
        <v>0.1027190332326284</v>
      </c>
      <c r="HS278" s="16">
        <v>73.400000000000006</v>
      </c>
      <c r="HT278" s="17">
        <v>859</v>
      </c>
      <c r="HU278" s="16">
        <f t="shared" si="5929"/>
        <v>86.505538771399799</v>
      </c>
      <c r="HV278" s="18"/>
      <c r="HW278" s="20"/>
    </row>
    <row r="279" spans="1:231" ht="18.75" x14ac:dyDescent="0.25">
      <c r="A279" s="211"/>
      <c r="B279" s="41">
        <f t="shared" si="4582"/>
        <v>44719</v>
      </c>
      <c r="C279" s="10"/>
      <c r="D279" s="11"/>
      <c r="E279" s="74">
        <f t="shared" si="5930"/>
        <v>571</v>
      </c>
      <c r="F279" s="74">
        <f t="shared" si="5931"/>
        <v>44</v>
      </c>
      <c r="G279" s="11">
        <v>214</v>
      </c>
      <c r="H279" s="12">
        <f t="shared" si="5863"/>
        <v>0.41856392294220668</v>
      </c>
      <c r="I279" s="11">
        <v>25</v>
      </c>
      <c r="J279" s="12">
        <f t="shared" si="5864"/>
        <v>0.10460251046025104</v>
      </c>
      <c r="K279" s="13"/>
      <c r="L279" s="13"/>
      <c r="M279" s="25"/>
      <c r="N279" s="38">
        <v>4760</v>
      </c>
      <c r="O279" s="10"/>
      <c r="P279" s="11"/>
      <c r="Q279" s="74">
        <f t="shared" si="5932"/>
        <v>530</v>
      </c>
      <c r="R279" s="74">
        <f t="shared" si="5933"/>
        <v>41</v>
      </c>
      <c r="S279" s="11">
        <v>154</v>
      </c>
      <c r="T279" s="12">
        <f t="shared" si="5867"/>
        <v>0.30754716981132074</v>
      </c>
      <c r="U279" s="11">
        <v>9</v>
      </c>
      <c r="V279" s="12">
        <f t="shared" si="5868"/>
        <v>5.5214723926380369E-2</v>
      </c>
      <c r="W279" s="13"/>
      <c r="X279" s="13"/>
      <c r="Y279" s="25"/>
      <c r="Z279" s="38">
        <v>4760</v>
      </c>
      <c r="AA279" s="10">
        <v>1</v>
      </c>
      <c r="AB279" s="11"/>
      <c r="AC279" s="74">
        <f t="shared" si="5934"/>
        <v>542</v>
      </c>
      <c r="AD279" s="74">
        <f t="shared" si="5935"/>
        <v>43</v>
      </c>
      <c r="AE279" s="11">
        <v>152</v>
      </c>
      <c r="AF279" s="12">
        <f t="shared" si="5871"/>
        <v>0.31734317343173429</v>
      </c>
      <c r="AG279" s="11">
        <v>20</v>
      </c>
      <c r="AH279" s="12">
        <f t="shared" si="5872"/>
        <v>0.11627906976744186</v>
      </c>
      <c r="AI279" s="13"/>
      <c r="AJ279" s="13"/>
      <c r="AK279" s="25"/>
      <c r="AL279" s="38">
        <v>4760</v>
      </c>
      <c r="AM279" s="10"/>
      <c r="AN279" s="11"/>
      <c r="AO279" s="74">
        <f t="shared" si="5936"/>
        <v>151</v>
      </c>
      <c r="AP279" s="74">
        <f t="shared" si="5937"/>
        <v>13</v>
      </c>
      <c r="AQ279" s="11">
        <v>53</v>
      </c>
      <c r="AR279" s="12">
        <f t="shared" si="5875"/>
        <v>0.39072847682119205</v>
      </c>
      <c r="AS279" s="11">
        <v>6</v>
      </c>
      <c r="AT279" s="12">
        <f t="shared" si="5876"/>
        <v>0.10169491525423729</v>
      </c>
      <c r="AU279" s="13"/>
      <c r="AV279" s="13"/>
      <c r="AW279" s="25"/>
      <c r="AX279" s="38">
        <v>4760</v>
      </c>
      <c r="AY279" s="10">
        <v>1</v>
      </c>
      <c r="AZ279" s="11"/>
      <c r="BA279" s="74">
        <f t="shared" si="5938"/>
        <v>596</v>
      </c>
      <c r="BB279" s="74">
        <f t="shared" si="5939"/>
        <v>46</v>
      </c>
      <c r="BC279" s="11">
        <v>174</v>
      </c>
      <c r="BD279" s="12">
        <f t="shared" si="5879"/>
        <v>0.33053691275167785</v>
      </c>
      <c r="BE279" s="11">
        <v>23</v>
      </c>
      <c r="BF279" s="12">
        <f t="shared" si="5880"/>
        <v>0.116751269035533</v>
      </c>
      <c r="BG279" s="13"/>
      <c r="BH279" s="13"/>
      <c r="BI279" s="25"/>
      <c r="BJ279" s="38">
        <v>4760</v>
      </c>
      <c r="BK279" s="10">
        <v>1</v>
      </c>
      <c r="BL279" s="11"/>
      <c r="BM279" s="74">
        <f t="shared" si="5940"/>
        <v>585</v>
      </c>
      <c r="BN279" s="74">
        <f t="shared" si="5941"/>
        <v>46</v>
      </c>
      <c r="BO279" s="11">
        <v>138</v>
      </c>
      <c r="BP279" s="12">
        <f t="shared" si="5883"/>
        <v>0.26495726495726496</v>
      </c>
      <c r="BQ279" s="11">
        <v>17</v>
      </c>
      <c r="BR279" s="12">
        <f t="shared" si="5884"/>
        <v>0.10967741935483871</v>
      </c>
      <c r="BS279" s="13"/>
      <c r="BT279" s="13"/>
      <c r="BU279" s="25"/>
      <c r="BV279" s="38">
        <v>4760</v>
      </c>
      <c r="BW279" s="10"/>
      <c r="BX279" s="11"/>
      <c r="BY279" s="74">
        <f t="shared" si="5942"/>
        <v>0</v>
      </c>
      <c r="BZ279" s="74">
        <f t="shared" si="5942"/>
        <v>0</v>
      </c>
      <c r="CA279" s="11"/>
      <c r="CB279" s="12" t="e">
        <f t="shared" si="5886"/>
        <v>#DIV/0!</v>
      </c>
      <c r="CC279" s="11"/>
      <c r="CD279" s="12" t="e">
        <f t="shared" si="5887"/>
        <v>#DIV/0!</v>
      </c>
      <c r="CE279" s="13"/>
      <c r="CF279" s="13"/>
      <c r="CG279" s="25"/>
      <c r="CH279" s="38"/>
      <c r="CI279" s="10"/>
      <c r="CJ279" s="11"/>
      <c r="CK279" s="74">
        <f t="shared" si="5943"/>
        <v>0</v>
      </c>
      <c r="CL279" s="74">
        <f t="shared" si="5943"/>
        <v>0</v>
      </c>
      <c r="CM279" s="11"/>
      <c r="CN279" s="12" t="e">
        <f t="shared" si="5889"/>
        <v>#DIV/0!</v>
      </c>
      <c r="CO279" s="11"/>
      <c r="CP279" s="12" t="e">
        <f t="shared" si="5890"/>
        <v>#DIV/0!</v>
      </c>
      <c r="CQ279" s="13"/>
      <c r="CR279" s="13"/>
      <c r="CS279" s="25"/>
      <c r="CT279" s="38"/>
      <c r="CU279" s="10"/>
      <c r="CV279" s="11"/>
      <c r="CW279" s="74">
        <f t="shared" si="5944"/>
        <v>0</v>
      </c>
      <c r="CX279" s="74">
        <f t="shared" si="5944"/>
        <v>0</v>
      </c>
      <c r="CY279" s="11"/>
      <c r="CZ279" s="12" t="e">
        <f t="shared" si="5892"/>
        <v>#DIV/0!</v>
      </c>
      <c r="DA279" s="11"/>
      <c r="DB279" s="12" t="e">
        <f t="shared" si="5893"/>
        <v>#DIV/0!</v>
      </c>
      <c r="DC279" s="13"/>
      <c r="DD279" s="13"/>
      <c r="DE279" s="25"/>
      <c r="DF279" s="38"/>
      <c r="DG279" s="10"/>
      <c r="DH279" s="11"/>
      <c r="DI279" s="74">
        <f t="shared" si="5945"/>
        <v>0</v>
      </c>
      <c r="DJ279" s="74">
        <f t="shared" si="5945"/>
        <v>0</v>
      </c>
      <c r="DK279" s="11"/>
      <c r="DL279" s="12" t="e">
        <f t="shared" si="5895"/>
        <v>#DIV/0!</v>
      </c>
      <c r="DM279" s="11"/>
      <c r="DN279" s="12" t="e">
        <f t="shared" si="5896"/>
        <v>#DIV/0!</v>
      </c>
      <c r="DO279" s="13"/>
      <c r="DP279" s="13"/>
      <c r="DQ279" s="25"/>
      <c r="DR279" s="38"/>
      <c r="DS279" s="10"/>
      <c r="DT279" s="11"/>
      <c r="DU279" s="74">
        <f t="shared" si="5946"/>
        <v>0</v>
      </c>
      <c r="DV279" s="74">
        <f t="shared" si="5946"/>
        <v>0</v>
      </c>
      <c r="DW279" s="11"/>
      <c r="DX279" s="12" t="e">
        <f t="shared" si="5898"/>
        <v>#DIV/0!</v>
      </c>
      <c r="DY279" s="11"/>
      <c r="DZ279" s="12" t="e">
        <f t="shared" si="5899"/>
        <v>#DIV/0!</v>
      </c>
      <c r="EA279" s="13"/>
      <c r="EB279" s="13"/>
      <c r="EC279" s="25"/>
      <c r="ED279" s="38"/>
      <c r="EE279" s="10"/>
      <c r="EF279" s="11"/>
      <c r="EG279" s="74">
        <f t="shared" si="5947"/>
        <v>0</v>
      </c>
      <c r="EH279" s="74">
        <f t="shared" si="5947"/>
        <v>0</v>
      </c>
      <c r="EI279" s="11"/>
      <c r="EJ279" s="12" t="e">
        <f t="shared" si="5901"/>
        <v>#DIV/0!</v>
      </c>
      <c r="EK279" s="11"/>
      <c r="EL279" s="12" t="e">
        <f t="shared" si="5902"/>
        <v>#DIV/0!</v>
      </c>
      <c r="EM279" s="13"/>
      <c r="EN279" s="13"/>
      <c r="EO279" s="25"/>
      <c r="EP279" s="38"/>
      <c r="EQ279" s="10"/>
      <c r="ER279" s="11"/>
      <c r="ES279" s="74">
        <f t="shared" si="5948"/>
        <v>0</v>
      </c>
      <c r="ET279" s="74">
        <f t="shared" si="5948"/>
        <v>0</v>
      </c>
      <c r="EU279" s="11"/>
      <c r="EV279" s="12" t="e">
        <f t="shared" si="5904"/>
        <v>#DIV/0!</v>
      </c>
      <c r="EW279" s="11"/>
      <c r="EX279" s="12" t="e">
        <f t="shared" si="5905"/>
        <v>#DIV/0!</v>
      </c>
      <c r="EY279" s="13"/>
      <c r="EZ279" s="13"/>
      <c r="FA279" s="25"/>
      <c r="FB279" s="38"/>
      <c r="FC279" s="10"/>
      <c r="FD279" s="11"/>
      <c r="FE279" s="74">
        <f t="shared" si="5949"/>
        <v>0</v>
      </c>
      <c r="FF279" s="74">
        <f t="shared" si="5949"/>
        <v>0</v>
      </c>
      <c r="FG279" s="11"/>
      <c r="FH279" s="12" t="e">
        <f t="shared" si="5907"/>
        <v>#DIV/0!</v>
      </c>
      <c r="FI279" s="11"/>
      <c r="FJ279" s="12" t="e">
        <f t="shared" si="5908"/>
        <v>#DIV/0!</v>
      </c>
      <c r="FK279" s="13"/>
      <c r="FL279" s="13"/>
      <c r="FM279" s="25"/>
      <c r="FN279" s="38"/>
      <c r="FO279" s="10"/>
      <c r="FP279" s="11"/>
      <c r="FQ279" s="74">
        <f t="shared" si="5950"/>
        <v>0</v>
      </c>
      <c r="FR279" s="74">
        <f t="shared" si="5950"/>
        <v>0</v>
      </c>
      <c r="FS279" s="11"/>
      <c r="FT279" s="12" t="e">
        <f t="shared" si="5910"/>
        <v>#DIV/0!</v>
      </c>
      <c r="FU279" s="11"/>
      <c r="FV279" s="12" t="e">
        <f t="shared" si="5911"/>
        <v>#DIV/0!</v>
      </c>
      <c r="FW279" s="13"/>
      <c r="FX279" s="13"/>
      <c r="FY279" s="25"/>
      <c r="FZ279" s="38"/>
      <c r="GA279" s="10"/>
      <c r="GB279" s="11"/>
      <c r="GC279" s="74">
        <f t="shared" si="5951"/>
        <v>0</v>
      </c>
      <c r="GD279" s="74">
        <f t="shared" si="5951"/>
        <v>0</v>
      </c>
      <c r="GE279" s="11"/>
      <c r="GF279" s="12" t="e">
        <f t="shared" si="5913"/>
        <v>#DIV/0!</v>
      </c>
      <c r="GG279" s="11"/>
      <c r="GH279" s="12" t="e">
        <f t="shared" si="5914"/>
        <v>#DIV/0!</v>
      </c>
      <c r="GI279" s="13"/>
      <c r="GJ279" s="13"/>
      <c r="GK279" s="25"/>
      <c r="GL279" s="38"/>
      <c r="GM279" s="10"/>
      <c r="GN279" s="11"/>
      <c r="GO279" s="74">
        <f t="shared" si="5952"/>
        <v>0</v>
      </c>
      <c r="GP279" s="74">
        <f t="shared" si="5952"/>
        <v>0</v>
      </c>
      <c r="GQ279" s="11"/>
      <c r="GR279" s="12" t="e">
        <f t="shared" si="5916"/>
        <v>#DIV/0!</v>
      </c>
      <c r="GS279" s="11"/>
      <c r="GT279" s="12" t="e">
        <f t="shared" si="5917"/>
        <v>#DIV/0!</v>
      </c>
      <c r="GU279" s="13"/>
      <c r="GV279" s="13"/>
      <c r="GW279" s="25"/>
      <c r="GX279" s="38"/>
      <c r="GY279" s="10"/>
      <c r="GZ279" s="11"/>
      <c r="HA279" s="74">
        <f t="shared" si="5953"/>
        <v>0</v>
      </c>
      <c r="HB279" s="74">
        <f t="shared" si="5953"/>
        <v>0</v>
      </c>
      <c r="HC279" s="11"/>
      <c r="HD279" s="12" t="e">
        <f t="shared" si="5919"/>
        <v>#DIV/0!</v>
      </c>
      <c r="HE279" s="11"/>
      <c r="HF279" s="12" t="e">
        <f t="shared" si="5920"/>
        <v>#DIV/0!</v>
      </c>
      <c r="HG279" s="13"/>
      <c r="HH279" s="13"/>
      <c r="HI279" s="25"/>
      <c r="HJ279" s="38"/>
      <c r="HK279" s="10">
        <f t="shared" si="5921"/>
        <v>3</v>
      </c>
      <c r="HL279" s="11">
        <f t="shared" si="5922"/>
        <v>0</v>
      </c>
      <c r="HM279" s="11">
        <f t="shared" si="5923"/>
        <v>2975</v>
      </c>
      <c r="HN279" s="11">
        <f t="shared" si="5924"/>
        <v>233</v>
      </c>
      <c r="HO279" s="11">
        <f t="shared" si="5925"/>
        <v>985</v>
      </c>
      <c r="HP279" s="202">
        <f t="shared" si="5926"/>
        <v>0.33109243697478991</v>
      </c>
      <c r="HQ279" s="15">
        <f t="shared" si="5927"/>
        <v>100</v>
      </c>
      <c r="HR279" s="12">
        <f t="shared" si="5928"/>
        <v>0.10152284263959391</v>
      </c>
      <c r="HS279" s="16">
        <v>72.5</v>
      </c>
      <c r="HT279" s="17">
        <v>856</v>
      </c>
      <c r="HU279" s="16">
        <f t="shared" si="5929"/>
        <v>86.903553299492387</v>
      </c>
      <c r="HV279" s="23"/>
      <c r="HW279" s="22">
        <v>4760</v>
      </c>
    </row>
    <row r="280" spans="1:231" ht="18.75" x14ac:dyDescent="0.25">
      <c r="A280" s="211"/>
      <c r="B280" s="41">
        <f t="shared" ref="B280:B343" si="5954">+B279+1</f>
        <v>44720</v>
      </c>
      <c r="C280" s="10">
        <v>1</v>
      </c>
      <c r="D280" s="11"/>
      <c r="E280" s="74">
        <f t="shared" si="5930"/>
        <v>570</v>
      </c>
      <c r="F280" s="74">
        <f t="shared" si="5931"/>
        <v>44</v>
      </c>
      <c r="G280" s="11">
        <v>204</v>
      </c>
      <c r="H280" s="12">
        <f t="shared" si="5863"/>
        <v>0.38070175438596493</v>
      </c>
      <c r="I280" s="11">
        <v>13</v>
      </c>
      <c r="J280" s="12">
        <f t="shared" si="5864"/>
        <v>5.9907834101382486E-2</v>
      </c>
      <c r="K280" s="13"/>
      <c r="L280" s="11"/>
      <c r="M280" s="25"/>
      <c r="N280" s="38">
        <v>4878.75</v>
      </c>
      <c r="O280" s="10"/>
      <c r="P280" s="11"/>
      <c r="Q280" s="74">
        <f t="shared" si="5932"/>
        <v>530</v>
      </c>
      <c r="R280" s="74">
        <f t="shared" si="5933"/>
        <v>41</v>
      </c>
      <c r="S280" s="11">
        <v>167</v>
      </c>
      <c r="T280" s="12">
        <f t="shared" si="5867"/>
        <v>0.35094339622641507</v>
      </c>
      <c r="U280" s="11">
        <v>19</v>
      </c>
      <c r="V280" s="12">
        <f t="shared" si="5868"/>
        <v>0.10215053763440861</v>
      </c>
      <c r="W280" s="13"/>
      <c r="X280" s="11"/>
      <c r="Y280" s="25"/>
      <c r="Z280" s="38">
        <v>5129.333333333333</v>
      </c>
      <c r="AA280" s="10"/>
      <c r="AB280" s="11"/>
      <c r="AC280" s="74">
        <f t="shared" si="5934"/>
        <v>542</v>
      </c>
      <c r="AD280" s="74">
        <f t="shared" si="5935"/>
        <v>43</v>
      </c>
      <c r="AE280" s="11">
        <v>139</v>
      </c>
      <c r="AF280" s="12">
        <f t="shared" si="5871"/>
        <v>0.27859778597785978</v>
      </c>
      <c r="AG280" s="11">
        <v>12</v>
      </c>
      <c r="AH280" s="12">
        <f t="shared" si="5872"/>
        <v>7.9470198675496692E-2</v>
      </c>
      <c r="AI280" s="13"/>
      <c r="AJ280" s="11"/>
      <c r="AK280" s="25"/>
      <c r="AL280" s="38">
        <v>4973.333333333333</v>
      </c>
      <c r="AM280" s="10">
        <v>2</v>
      </c>
      <c r="AN280" s="11"/>
      <c r="AO280" s="74">
        <f t="shared" si="5936"/>
        <v>149</v>
      </c>
      <c r="AP280" s="74">
        <f t="shared" si="5937"/>
        <v>13</v>
      </c>
      <c r="AQ280" s="11">
        <v>52</v>
      </c>
      <c r="AR280" s="12">
        <f t="shared" si="5875"/>
        <v>0.37583892617449666</v>
      </c>
      <c r="AS280" s="11">
        <v>4</v>
      </c>
      <c r="AT280" s="12">
        <f t="shared" si="5876"/>
        <v>7.1428571428571425E-2</v>
      </c>
      <c r="AU280" s="13"/>
      <c r="AV280" s="11"/>
      <c r="AW280" s="25"/>
      <c r="AX280" s="38">
        <v>5001.25</v>
      </c>
      <c r="AY280" s="10"/>
      <c r="AZ280" s="11"/>
      <c r="BA280" s="74">
        <f t="shared" si="5938"/>
        <v>596</v>
      </c>
      <c r="BB280" s="74">
        <f t="shared" si="5939"/>
        <v>46</v>
      </c>
      <c r="BC280" s="11">
        <v>160</v>
      </c>
      <c r="BD280" s="12">
        <f t="shared" si="5879"/>
        <v>0.28859060402684567</v>
      </c>
      <c r="BE280" s="11">
        <v>12</v>
      </c>
      <c r="BF280" s="12">
        <f t="shared" si="5880"/>
        <v>6.9767441860465115E-2</v>
      </c>
      <c r="BG280" s="13"/>
      <c r="BH280" s="11"/>
      <c r="BI280" s="25"/>
      <c r="BJ280" s="38">
        <v>5041.333333333333</v>
      </c>
      <c r="BK280" s="10"/>
      <c r="BL280" s="11"/>
      <c r="BM280" s="74">
        <f t="shared" si="5940"/>
        <v>585</v>
      </c>
      <c r="BN280" s="74">
        <f t="shared" si="5941"/>
        <v>46</v>
      </c>
      <c r="BO280" s="11">
        <v>143</v>
      </c>
      <c r="BP280" s="12">
        <f t="shared" si="5883"/>
        <v>0.26666666666666666</v>
      </c>
      <c r="BQ280" s="11">
        <v>13</v>
      </c>
      <c r="BR280" s="12">
        <f t="shared" si="5884"/>
        <v>8.3333333333333329E-2</v>
      </c>
      <c r="BS280" s="13"/>
      <c r="BT280" s="11"/>
      <c r="BU280" s="25"/>
      <c r="BV280" s="38">
        <v>5260</v>
      </c>
      <c r="BW280" s="10"/>
      <c r="BX280" s="11"/>
      <c r="BY280" s="74">
        <f t="shared" si="5942"/>
        <v>0</v>
      </c>
      <c r="BZ280" s="74">
        <f t="shared" si="5942"/>
        <v>0</v>
      </c>
      <c r="CA280" s="11"/>
      <c r="CB280" s="12" t="e">
        <f t="shared" si="5886"/>
        <v>#DIV/0!</v>
      </c>
      <c r="CC280" s="11"/>
      <c r="CD280" s="12" t="e">
        <f t="shared" si="5887"/>
        <v>#DIV/0!</v>
      </c>
      <c r="CE280" s="13"/>
      <c r="CF280" s="11"/>
      <c r="CG280" s="25"/>
      <c r="CH280" s="38"/>
      <c r="CI280" s="10"/>
      <c r="CJ280" s="11"/>
      <c r="CK280" s="74">
        <f t="shared" si="5943"/>
        <v>0</v>
      </c>
      <c r="CL280" s="74">
        <f t="shared" si="5943"/>
        <v>0</v>
      </c>
      <c r="CM280" s="11"/>
      <c r="CN280" s="12" t="e">
        <f t="shared" si="5889"/>
        <v>#DIV/0!</v>
      </c>
      <c r="CO280" s="11"/>
      <c r="CP280" s="12" t="e">
        <f t="shared" si="5890"/>
        <v>#DIV/0!</v>
      </c>
      <c r="CQ280" s="13"/>
      <c r="CR280" s="11"/>
      <c r="CS280" s="25"/>
      <c r="CT280" s="38"/>
      <c r="CU280" s="10"/>
      <c r="CV280" s="11"/>
      <c r="CW280" s="74">
        <f t="shared" si="5944"/>
        <v>0</v>
      </c>
      <c r="CX280" s="74">
        <f t="shared" si="5944"/>
        <v>0</v>
      </c>
      <c r="CY280" s="11"/>
      <c r="CZ280" s="12" t="e">
        <f t="shared" si="5892"/>
        <v>#DIV/0!</v>
      </c>
      <c r="DA280" s="11"/>
      <c r="DB280" s="12" t="e">
        <f t="shared" si="5893"/>
        <v>#DIV/0!</v>
      </c>
      <c r="DC280" s="13"/>
      <c r="DD280" s="11"/>
      <c r="DE280" s="25"/>
      <c r="DF280" s="38"/>
      <c r="DG280" s="10"/>
      <c r="DH280" s="11"/>
      <c r="DI280" s="74">
        <f t="shared" si="5945"/>
        <v>0</v>
      </c>
      <c r="DJ280" s="74">
        <f t="shared" si="5945"/>
        <v>0</v>
      </c>
      <c r="DK280" s="11"/>
      <c r="DL280" s="12" t="e">
        <f t="shared" si="5895"/>
        <v>#DIV/0!</v>
      </c>
      <c r="DM280" s="11"/>
      <c r="DN280" s="12" t="e">
        <f t="shared" si="5896"/>
        <v>#DIV/0!</v>
      </c>
      <c r="DO280" s="13"/>
      <c r="DP280" s="11"/>
      <c r="DQ280" s="25"/>
      <c r="DR280" s="38"/>
      <c r="DS280" s="10"/>
      <c r="DT280" s="11"/>
      <c r="DU280" s="74">
        <f t="shared" si="5946"/>
        <v>0</v>
      </c>
      <c r="DV280" s="74">
        <f t="shared" si="5946"/>
        <v>0</v>
      </c>
      <c r="DW280" s="11"/>
      <c r="DX280" s="12" t="e">
        <f t="shared" si="5898"/>
        <v>#DIV/0!</v>
      </c>
      <c r="DY280" s="11"/>
      <c r="DZ280" s="12" t="e">
        <f t="shared" si="5899"/>
        <v>#DIV/0!</v>
      </c>
      <c r="EA280" s="13"/>
      <c r="EB280" s="11"/>
      <c r="EC280" s="25"/>
      <c r="ED280" s="38"/>
      <c r="EE280" s="10"/>
      <c r="EF280" s="11"/>
      <c r="EG280" s="74">
        <f t="shared" si="5947"/>
        <v>0</v>
      </c>
      <c r="EH280" s="74">
        <f t="shared" si="5947"/>
        <v>0</v>
      </c>
      <c r="EI280" s="11"/>
      <c r="EJ280" s="12" t="e">
        <f t="shared" si="5901"/>
        <v>#DIV/0!</v>
      </c>
      <c r="EK280" s="11"/>
      <c r="EL280" s="12" t="e">
        <f t="shared" si="5902"/>
        <v>#DIV/0!</v>
      </c>
      <c r="EM280" s="13"/>
      <c r="EN280" s="11"/>
      <c r="EO280" s="25"/>
      <c r="EP280" s="38"/>
      <c r="EQ280" s="10"/>
      <c r="ER280" s="11"/>
      <c r="ES280" s="74">
        <f t="shared" si="5948"/>
        <v>0</v>
      </c>
      <c r="ET280" s="74">
        <f t="shared" si="5948"/>
        <v>0</v>
      </c>
      <c r="EU280" s="11"/>
      <c r="EV280" s="12" t="e">
        <f t="shared" si="5904"/>
        <v>#DIV/0!</v>
      </c>
      <c r="EW280" s="11"/>
      <c r="EX280" s="12" t="e">
        <f t="shared" si="5905"/>
        <v>#DIV/0!</v>
      </c>
      <c r="EY280" s="13"/>
      <c r="EZ280" s="11"/>
      <c r="FA280" s="25"/>
      <c r="FB280" s="38"/>
      <c r="FC280" s="10"/>
      <c r="FD280" s="11"/>
      <c r="FE280" s="74">
        <f t="shared" si="5949"/>
        <v>0</v>
      </c>
      <c r="FF280" s="74">
        <f t="shared" si="5949"/>
        <v>0</v>
      </c>
      <c r="FG280" s="11"/>
      <c r="FH280" s="12" t="e">
        <f t="shared" si="5907"/>
        <v>#DIV/0!</v>
      </c>
      <c r="FI280" s="11"/>
      <c r="FJ280" s="12" t="e">
        <f t="shared" si="5908"/>
        <v>#DIV/0!</v>
      </c>
      <c r="FK280" s="13"/>
      <c r="FL280" s="11"/>
      <c r="FM280" s="25"/>
      <c r="FN280" s="38"/>
      <c r="FO280" s="10"/>
      <c r="FP280" s="11"/>
      <c r="FQ280" s="74">
        <f t="shared" si="5950"/>
        <v>0</v>
      </c>
      <c r="FR280" s="74">
        <f t="shared" si="5950"/>
        <v>0</v>
      </c>
      <c r="FS280" s="11"/>
      <c r="FT280" s="12" t="e">
        <f t="shared" si="5910"/>
        <v>#DIV/0!</v>
      </c>
      <c r="FU280" s="11"/>
      <c r="FV280" s="12" t="e">
        <f t="shared" si="5911"/>
        <v>#DIV/0!</v>
      </c>
      <c r="FW280" s="13"/>
      <c r="FX280" s="11"/>
      <c r="FY280" s="25"/>
      <c r="FZ280" s="38"/>
      <c r="GA280" s="10"/>
      <c r="GB280" s="11"/>
      <c r="GC280" s="74">
        <f t="shared" si="5951"/>
        <v>0</v>
      </c>
      <c r="GD280" s="74">
        <f t="shared" si="5951"/>
        <v>0</v>
      </c>
      <c r="GE280" s="11"/>
      <c r="GF280" s="12" t="e">
        <f t="shared" si="5913"/>
        <v>#DIV/0!</v>
      </c>
      <c r="GG280" s="11"/>
      <c r="GH280" s="12" t="e">
        <f t="shared" si="5914"/>
        <v>#DIV/0!</v>
      </c>
      <c r="GI280" s="13"/>
      <c r="GJ280" s="11"/>
      <c r="GK280" s="25"/>
      <c r="GL280" s="38"/>
      <c r="GM280" s="10"/>
      <c r="GN280" s="11"/>
      <c r="GO280" s="74">
        <f t="shared" si="5952"/>
        <v>0</v>
      </c>
      <c r="GP280" s="74">
        <f t="shared" si="5952"/>
        <v>0</v>
      </c>
      <c r="GQ280" s="11"/>
      <c r="GR280" s="12" t="e">
        <f t="shared" si="5916"/>
        <v>#DIV/0!</v>
      </c>
      <c r="GS280" s="11"/>
      <c r="GT280" s="12" t="e">
        <f t="shared" si="5917"/>
        <v>#DIV/0!</v>
      </c>
      <c r="GU280" s="13"/>
      <c r="GV280" s="11"/>
      <c r="GW280" s="25"/>
      <c r="GX280" s="38"/>
      <c r="GY280" s="10"/>
      <c r="GZ280" s="11"/>
      <c r="HA280" s="74">
        <f t="shared" si="5953"/>
        <v>0</v>
      </c>
      <c r="HB280" s="74">
        <f t="shared" si="5953"/>
        <v>0</v>
      </c>
      <c r="HC280" s="11"/>
      <c r="HD280" s="12" t="e">
        <f t="shared" si="5919"/>
        <v>#DIV/0!</v>
      </c>
      <c r="HE280" s="11"/>
      <c r="HF280" s="12" t="e">
        <f t="shared" si="5920"/>
        <v>#DIV/0!</v>
      </c>
      <c r="HG280" s="13"/>
      <c r="HH280" s="11"/>
      <c r="HI280" s="25"/>
      <c r="HJ280" s="38"/>
      <c r="HK280" s="10">
        <f t="shared" si="5921"/>
        <v>3</v>
      </c>
      <c r="HL280" s="11">
        <f t="shared" si="5922"/>
        <v>0</v>
      </c>
      <c r="HM280" s="11">
        <f t="shared" si="5923"/>
        <v>2972</v>
      </c>
      <c r="HN280" s="11">
        <f t="shared" si="5924"/>
        <v>233</v>
      </c>
      <c r="HO280" s="11">
        <f t="shared" si="5925"/>
        <v>938</v>
      </c>
      <c r="HP280" s="202">
        <f t="shared" si="5926"/>
        <v>0.31561238223418575</v>
      </c>
      <c r="HQ280" s="15">
        <f t="shared" si="5927"/>
        <v>73</v>
      </c>
      <c r="HR280" s="12">
        <f t="shared" si="5928"/>
        <v>7.7825159914712158E-2</v>
      </c>
      <c r="HS280" s="16">
        <v>72.8</v>
      </c>
      <c r="HT280" s="17">
        <v>820</v>
      </c>
      <c r="HU280" s="16">
        <f t="shared" si="5929"/>
        <v>87.420042643923239</v>
      </c>
      <c r="HV280" s="23"/>
      <c r="HW280" s="22">
        <v>5054.0697674418607</v>
      </c>
    </row>
    <row r="281" spans="1:231" ht="18.75" x14ac:dyDescent="0.25">
      <c r="A281" s="211"/>
      <c r="B281" s="41">
        <f t="shared" si="5954"/>
        <v>44721</v>
      </c>
      <c r="C281" s="10"/>
      <c r="D281" s="11"/>
      <c r="E281" s="74">
        <f t="shared" si="5930"/>
        <v>570</v>
      </c>
      <c r="F281" s="74">
        <f t="shared" si="5931"/>
        <v>44</v>
      </c>
      <c r="G281" s="11">
        <v>190</v>
      </c>
      <c r="H281" s="12">
        <f t="shared" si="5863"/>
        <v>0.35263157894736841</v>
      </c>
      <c r="I281" s="11">
        <v>11</v>
      </c>
      <c r="J281" s="12">
        <f t="shared" si="5864"/>
        <v>5.4726368159203981E-2</v>
      </c>
      <c r="K281" s="13"/>
      <c r="L281" s="11"/>
      <c r="M281" s="39"/>
      <c r="N281" s="43">
        <v>62.5</v>
      </c>
      <c r="O281" s="10"/>
      <c r="P281" s="11"/>
      <c r="Q281" s="74">
        <f t="shared" si="5932"/>
        <v>530</v>
      </c>
      <c r="R281" s="74">
        <f t="shared" si="5933"/>
        <v>41</v>
      </c>
      <c r="S281" s="11">
        <v>148</v>
      </c>
      <c r="T281" s="12">
        <f t="shared" si="5867"/>
        <v>0.32075471698113206</v>
      </c>
      <c r="U281" s="11">
        <v>22</v>
      </c>
      <c r="V281" s="12">
        <f t="shared" si="5868"/>
        <v>0.12941176470588237</v>
      </c>
      <c r="W281" s="13"/>
      <c r="X281" s="11"/>
      <c r="Y281" s="39"/>
      <c r="Z281" s="43">
        <v>73.333333333333329</v>
      </c>
      <c r="AA281" s="10"/>
      <c r="AB281" s="11"/>
      <c r="AC281" s="74">
        <f t="shared" si="5934"/>
        <v>542</v>
      </c>
      <c r="AD281" s="74">
        <f t="shared" si="5935"/>
        <v>43</v>
      </c>
      <c r="AE281" s="11">
        <v>136</v>
      </c>
      <c r="AF281" s="12">
        <f t="shared" si="5871"/>
        <v>0.28782287822878228</v>
      </c>
      <c r="AG281" s="11">
        <v>20</v>
      </c>
      <c r="AH281" s="12">
        <f t="shared" si="5872"/>
        <v>0.12820512820512819</v>
      </c>
      <c r="AI281" s="13"/>
      <c r="AJ281" s="11"/>
      <c r="AK281" s="39"/>
      <c r="AL281" s="43">
        <v>93.333333333333329</v>
      </c>
      <c r="AM281" s="10">
        <v>2</v>
      </c>
      <c r="AN281" s="11"/>
      <c r="AO281" s="74">
        <f t="shared" si="5936"/>
        <v>147</v>
      </c>
      <c r="AP281" s="74">
        <f t="shared" si="5937"/>
        <v>13</v>
      </c>
      <c r="AQ281" s="11">
        <v>58</v>
      </c>
      <c r="AR281" s="12">
        <f t="shared" si="5875"/>
        <v>0.42176870748299322</v>
      </c>
      <c r="AS281" s="11">
        <v>4</v>
      </c>
      <c r="AT281" s="12">
        <f t="shared" si="5876"/>
        <v>6.4516129032258063E-2</v>
      </c>
      <c r="AU281" s="13"/>
      <c r="AV281" s="11"/>
      <c r="AW281" s="39"/>
      <c r="AX281" s="43">
        <v>50</v>
      </c>
      <c r="AY281" s="10">
        <v>1</v>
      </c>
      <c r="AZ281" s="11"/>
      <c r="BA281" s="74">
        <f t="shared" si="5938"/>
        <v>595</v>
      </c>
      <c r="BB281" s="74">
        <f t="shared" si="5939"/>
        <v>46</v>
      </c>
      <c r="BC281" s="11">
        <v>186</v>
      </c>
      <c r="BD281" s="12">
        <f t="shared" si="5879"/>
        <v>0.35462184873949582</v>
      </c>
      <c r="BE281" s="11">
        <v>25</v>
      </c>
      <c r="BF281" s="12">
        <f t="shared" si="5880"/>
        <v>0.11848341232227488</v>
      </c>
      <c r="BG281" s="13"/>
      <c r="BH281" s="11"/>
      <c r="BI281" s="39"/>
      <c r="BJ281" s="43">
        <v>86.666666666666671</v>
      </c>
      <c r="BK281" s="10"/>
      <c r="BL281" s="11"/>
      <c r="BM281" s="74">
        <f t="shared" si="5940"/>
        <v>585</v>
      </c>
      <c r="BN281" s="74">
        <f t="shared" si="5941"/>
        <v>46</v>
      </c>
      <c r="BO281" s="11">
        <v>133</v>
      </c>
      <c r="BP281" s="12">
        <f t="shared" si="5883"/>
        <v>0.24786324786324787</v>
      </c>
      <c r="BQ281" s="11">
        <v>12</v>
      </c>
      <c r="BR281" s="12">
        <f t="shared" si="5884"/>
        <v>8.2758620689655171E-2</v>
      </c>
      <c r="BS281" s="13"/>
      <c r="BT281" s="11"/>
      <c r="BU281" s="39"/>
      <c r="BV281" s="43">
        <v>82.352941176470594</v>
      </c>
      <c r="BW281" s="10"/>
      <c r="BX281" s="11"/>
      <c r="BY281" s="74">
        <f t="shared" si="5942"/>
        <v>0</v>
      </c>
      <c r="BZ281" s="74">
        <f t="shared" si="5942"/>
        <v>0</v>
      </c>
      <c r="CA281" s="11"/>
      <c r="CB281" s="12" t="e">
        <f t="shared" si="5886"/>
        <v>#DIV/0!</v>
      </c>
      <c r="CC281" s="11"/>
      <c r="CD281" s="12" t="e">
        <f t="shared" si="5887"/>
        <v>#DIV/0!</v>
      </c>
      <c r="CE281" s="13"/>
      <c r="CF281" s="11"/>
      <c r="CG281" s="39"/>
      <c r="CH281" s="43"/>
      <c r="CI281" s="10"/>
      <c r="CJ281" s="11"/>
      <c r="CK281" s="74">
        <f t="shared" si="5943"/>
        <v>0</v>
      </c>
      <c r="CL281" s="74">
        <f t="shared" si="5943"/>
        <v>0</v>
      </c>
      <c r="CM281" s="11"/>
      <c r="CN281" s="12" t="e">
        <f t="shared" si="5889"/>
        <v>#DIV/0!</v>
      </c>
      <c r="CO281" s="11"/>
      <c r="CP281" s="12" t="e">
        <f t="shared" si="5890"/>
        <v>#DIV/0!</v>
      </c>
      <c r="CQ281" s="13"/>
      <c r="CR281" s="11"/>
      <c r="CS281" s="39"/>
      <c r="CT281" s="43"/>
      <c r="CU281" s="10"/>
      <c r="CV281" s="11"/>
      <c r="CW281" s="74">
        <f t="shared" si="5944"/>
        <v>0</v>
      </c>
      <c r="CX281" s="74">
        <f t="shared" si="5944"/>
        <v>0</v>
      </c>
      <c r="CY281" s="11"/>
      <c r="CZ281" s="12" t="e">
        <f t="shared" si="5892"/>
        <v>#DIV/0!</v>
      </c>
      <c r="DA281" s="11"/>
      <c r="DB281" s="12" t="e">
        <f t="shared" si="5893"/>
        <v>#DIV/0!</v>
      </c>
      <c r="DC281" s="13"/>
      <c r="DD281" s="11"/>
      <c r="DE281" s="39"/>
      <c r="DF281" s="43"/>
      <c r="DG281" s="10"/>
      <c r="DH281" s="11"/>
      <c r="DI281" s="74">
        <f t="shared" si="5945"/>
        <v>0</v>
      </c>
      <c r="DJ281" s="74">
        <f t="shared" si="5945"/>
        <v>0</v>
      </c>
      <c r="DK281" s="11"/>
      <c r="DL281" s="12" t="e">
        <f t="shared" si="5895"/>
        <v>#DIV/0!</v>
      </c>
      <c r="DM281" s="11"/>
      <c r="DN281" s="12" t="e">
        <f t="shared" si="5896"/>
        <v>#DIV/0!</v>
      </c>
      <c r="DO281" s="13"/>
      <c r="DP281" s="11"/>
      <c r="DQ281" s="39"/>
      <c r="DR281" s="43"/>
      <c r="DS281" s="10"/>
      <c r="DT281" s="11"/>
      <c r="DU281" s="74">
        <f t="shared" si="5946"/>
        <v>0</v>
      </c>
      <c r="DV281" s="74">
        <f t="shared" si="5946"/>
        <v>0</v>
      </c>
      <c r="DW281" s="11"/>
      <c r="DX281" s="12" t="e">
        <f t="shared" si="5898"/>
        <v>#DIV/0!</v>
      </c>
      <c r="DY281" s="11"/>
      <c r="DZ281" s="12" t="e">
        <f t="shared" si="5899"/>
        <v>#DIV/0!</v>
      </c>
      <c r="EA281" s="13"/>
      <c r="EB281" s="11"/>
      <c r="EC281" s="39"/>
      <c r="ED281" s="43"/>
      <c r="EE281" s="10"/>
      <c r="EF281" s="11"/>
      <c r="EG281" s="74">
        <f t="shared" si="5947"/>
        <v>0</v>
      </c>
      <c r="EH281" s="74">
        <f t="shared" si="5947"/>
        <v>0</v>
      </c>
      <c r="EI281" s="11"/>
      <c r="EJ281" s="12" t="e">
        <f t="shared" si="5901"/>
        <v>#DIV/0!</v>
      </c>
      <c r="EK281" s="11"/>
      <c r="EL281" s="12" t="e">
        <f t="shared" si="5902"/>
        <v>#DIV/0!</v>
      </c>
      <c r="EM281" s="13"/>
      <c r="EN281" s="11"/>
      <c r="EO281" s="39"/>
      <c r="EP281" s="43"/>
      <c r="EQ281" s="10"/>
      <c r="ER281" s="11"/>
      <c r="ES281" s="74">
        <f t="shared" si="5948"/>
        <v>0</v>
      </c>
      <c r="ET281" s="74">
        <f t="shared" si="5948"/>
        <v>0</v>
      </c>
      <c r="EU281" s="11"/>
      <c r="EV281" s="12" t="e">
        <f t="shared" si="5904"/>
        <v>#DIV/0!</v>
      </c>
      <c r="EW281" s="11"/>
      <c r="EX281" s="12" t="e">
        <f t="shared" si="5905"/>
        <v>#DIV/0!</v>
      </c>
      <c r="EY281" s="13"/>
      <c r="EZ281" s="11"/>
      <c r="FA281" s="39"/>
      <c r="FB281" s="43"/>
      <c r="FC281" s="10"/>
      <c r="FD281" s="11"/>
      <c r="FE281" s="74">
        <f t="shared" si="5949"/>
        <v>0</v>
      </c>
      <c r="FF281" s="74">
        <f t="shared" si="5949"/>
        <v>0</v>
      </c>
      <c r="FG281" s="11"/>
      <c r="FH281" s="12" t="e">
        <f t="shared" si="5907"/>
        <v>#DIV/0!</v>
      </c>
      <c r="FI281" s="11"/>
      <c r="FJ281" s="12" t="e">
        <f t="shared" si="5908"/>
        <v>#DIV/0!</v>
      </c>
      <c r="FK281" s="13"/>
      <c r="FL281" s="11"/>
      <c r="FM281" s="39"/>
      <c r="FN281" s="43"/>
      <c r="FO281" s="10"/>
      <c r="FP281" s="11"/>
      <c r="FQ281" s="74">
        <f t="shared" si="5950"/>
        <v>0</v>
      </c>
      <c r="FR281" s="74">
        <f t="shared" si="5950"/>
        <v>0</v>
      </c>
      <c r="FS281" s="11"/>
      <c r="FT281" s="12" t="e">
        <f t="shared" si="5910"/>
        <v>#DIV/0!</v>
      </c>
      <c r="FU281" s="11"/>
      <c r="FV281" s="12" t="e">
        <f t="shared" si="5911"/>
        <v>#DIV/0!</v>
      </c>
      <c r="FW281" s="13"/>
      <c r="FX281" s="11"/>
      <c r="FY281" s="39"/>
      <c r="FZ281" s="43"/>
      <c r="GA281" s="10"/>
      <c r="GB281" s="11"/>
      <c r="GC281" s="74">
        <f t="shared" si="5951"/>
        <v>0</v>
      </c>
      <c r="GD281" s="74">
        <f t="shared" si="5951"/>
        <v>0</v>
      </c>
      <c r="GE281" s="11"/>
      <c r="GF281" s="12" t="e">
        <f t="shared" si="5913"/>
        <v>#DIV/0!</v>
      </c>
      <c r="GG281" s="11"/>
      <c r="GH281" s="12" t="e">
        <f t="shared" si="5914"/>
        <v>#DIV/0!</v>
      </c>
      <c r="GI281" s="13"/>
      <c r="GJ281" s="11"/>
      <c r="GK281" s="39"/>
      <c r="GL281" s="43"/>
      <c r="GM281" s="10"/>
      <c r="GN281" s="11"/>
      <c r="GO281" s="74">
        <f t="shared" si="5952"/>
        <v>0</v>
      </c>
      <c r="GP281" s="74">
        <f t="shared" si="5952"/>
        <v>0</v>
      </c>
      <c r="GQ281" s="11"/>
      <c r="GR281" s="12" t="e">
        <f t="shared" si="5916"/>
        <v>#DIV/0!</v>
      </c>
      <c r="GS281" s="11"/>
      <c r="GT281" s="12" t="e">
        <f t="shared" si="5917"/>
        <v>#DIV/0!</v>
      </c>
      <c r="GU281" s="13"/>
      <c r="GV281" s="11"/>
      <c r="GW281" s="39"/>
      <c r="GX281" s="43"/>
      <c r="GY281" s="10"/>
      <c r="GZ281" s="11"/>
      <c r="HA281" s="74">
        <f t="shared" si="5953"/>
        <v>0</v>
      </c>
      <c r="HB281" s="74">
        <f t="shared" si="5953"/>
        <v>0</v>
      </c>
      <c r="HC281" s="11"/>
      <c r="HD281" s="12" t="e">
        <f t="shared" si="5919"/>
        <v>#DIV/0!</v>
      </c>
      <c r="HE281" s="11"/>
      <c r="HF281" s="12" t="e">
        <f t="shared" si="5920"/>
        <v>#DIV/0!</v>
      </c>
      <c r="HG281" s="13"/>
      <c r="HH281" s="11"/>
      <c r="HI281" s="39"/>
      <c r="HJ281" s="43"/>
      <c r="HK281" s="10">
        <f t="shared" si="5921"/>
        <v>3</v>
      </c>
      <c r="HL281" s="11">
        <f t="shared" si="5922"/>
        <v>0</v>
      </c>
      <c r="HM281" s="11">
        <f t="shared" si="5923"/>
        <v>2969</v>
      </c>
      <c r="HN281" s="11">
        <f t="shared" si="5924"/>
        <v>233</v>
      </c>
      <c r="HO281" s="11">
        <f t="shared" si="5925"/>
        <v>945</v>
      </c>
      <c r="HP281" s="202">
        <f t="shared" si="5926"/>
        <v>0.31828898619063656</v>
      </c>
      <c r="HQ281" s="15">
        <f t="shared" si="5927"/>
        <v>94</v>
      </c>
      <c r="HR281" s="12">
        <f t="shared" si="5928"/>
        <v>9.9470899470899474E-2</v>
      </c>
      <c r="HS281" s="16">
        <v>72.7</v>
      </c>
      <c r="HT281" s="17">
        <v>815</v>
      </c>
      <c r="HU281" s="16">
        <f t="shared" si="5929"/>
        <v>86.24338624338624</v>
      </c>
      <c r="HV281" s="23"/>
      <c r="HW281" s="22">
        <v>74.418604651162795</v>
      </c>
    </row>
    <row r="282" spans="1:231" ht="19.5" thickBot="1" x14ac:dyDescent="0.3">
      <c r="A282" s="211"/>
      <c r="B282" s="42"/>
      <c r="C282" s="26">
        <f t="shared" ref="C282:D282" si="5955">SUM(C275:C281)</f>
        <v>1</v>
      </c>
      <c r="D282" s="27">
        <f t="shared" si="5955"/>
        <v>0</v>
      </c>
      <c r="E282" s="27"/>
      <c r="F282" s="27"/>
      <c r="G282" s="27">
        <f t="shared" ref="G282" si="5956">SUM(G275:G281)</f>
        <v>1388</v>
      </c>
      <c r="H282" s="28">
        <f t="shared" ref="H282" si="5957">((G282+I282)/7)/E281</f>
        <v>0.38120300751879699</v>
      </c>
      <c r="I282" s="27">
        <f t="shared" ref="I282" si="5958">SUM(I275:I281)</f>
        <v>133</v>
      </c>
      <c r="J282" s="28">
        <f t="shared" ref="J282" si="5959">(I282/(I282+G282))</f>
        <v>8.7442472057856671E-2</v>
      </c>
      <c r="K282" s="27"/>
      <c r="L282" s="27"/>
      <c r="M282" s="29" t="e">
        <f t="shared" ref="M282:N282" si="5960">M280/M279*100-100</f>
        <v>#DIV/0!</v>
      </c>
      <c r="N282" s="72">
        <f t="shared" si="5960"/>
        <v>2.4947478991596626</v>
      </c>
      <c r="O282" s="26">
        <f t="shared" ref="O282:P282" si="5961">SUM(O275:O281)</f>
        <v>0</v>
      </c>
      <c r="P282" s="27">
        <f t="shared" si="5961"/>
        <v>0</v>
      </c>
      <c r="Q282" s="27"/>
      <c r="R282" s="27"/>
      <c r="S282" s="27">
        <f t="shared" si="5172"/>
        <v>1128</v>
      </c>
      <c r="T282" s="28">
        <f t="shared" ref="T282" si="5962">((S282+U282)/7)/Q281</f>
        <v>0.3371967654986523</v>
      </c>
      <c r="U282" s="27">
        <f t="shared" si="5174"/>
        <v>123</v>
      </c>
      <c r="V282" s="28">
        <f t="shared" ref="V282" si="5963">(U282/(U282+S282))</f>
        <v>9.8321342925659472E-2</v>
      </c>
      <c r="W282" s="27"/>
      <c r="X282" s="27"/>
      <c r="Y282" s="29" t="e">
        <f t="shared" ref="Y282:Z282" si="5964">Y280/Y279*100-100</f>
        <v>#DIV/0!</v>
      </c>
      <c r="Z282" s="72">
        <f t="shared" si="5964"/>
        <v>7.7591036414565764</v>
      </c>
      <c r="AA282" s="26">
        <f t="shared" ref="AA282:AB282" si="5965">SUM(AA275:AA281)</f>
        <v>1</v>
      </c>
      <c r="AB282" s="27">
        <f t="shared" si="5965"/>
        <v>0</v>
      </c>
      <c r="AC282" s="27"/>
      <c r="AD282" s="27"/>
      <c r="AE282" s="27">
        <f t="shared" si="5178"/>
        <v>1004</v>
      </c>
      <c r="AF282" s="28">
        <f t="shared" ref="AF282" si="5966">((AE282+AG282)/7)/AC281</f>
        <v>0.29731154454401687</v>
      </c>
      <c r="AG282" s="27">
        <f t="shared" si="5180"/>
        <v>124</v>
      </c>
      <c r="AH282" s="28">
        <f t="shared" ref="AH282" si="5967">(AG282/(AG282+AE282))</f>
        <v>0.1099290780141844</v>
      </c>
      <c r="AI282" s="27"/>
      <c r="AJ282" s="27"/>
      <c r="AK282" s="29" t="e">
        <f t="shared" ref="AK282:AL282" si="5968">AK280/AK279*100-100</f>
        <v>#DIV/0!</v>
      </c>
      <c r="AL282" s="72">
        <f t="shared" si="5968"/>
        <v>4.4817927170868188</v>
      </c>
      <c r="AM282" s="26">
        <f t="shared" ref="AM282:AN282" si="5969">SUM(AM275:AM281)</f>
        <v>12</v>
      </c>
      <c r="AN282" s="27">
        <f t="shared" si="5969"/>
        <v>0</v>
      </c>
      <c r="AO282" s="27"/>
      <c r="AP282" s="27"/>
      <c r="AQ282" s="27">
        <f t="shared" si="5184"/>
        <v>388</v>
      </c>
      <c r="AR282" s="28">
        <f t="shared" ref="AR282" si="5970">((AQ282+AS282)/7)/AO281</f>
        <v>0.41107871720116618</v>
      </c>
      <c r="AS282" s="27">
        <f t="shared" si="5186"/>
        <v>35</v>
      </c>
      <c r="AT282" s="28">
        <f t="shared" ref="AT282" si="5971">(AS282/(AS282+AQ282))</f>
        <v>8.2742316784869971E-2</v>
      </c>
      <c r="AU282" s="27"/>
      <c r="AV282" s="27"/>
      <c r="AW282" s="29" t="e">
        <f t="shared" ref="AW282:AX282" si="5972">AW280/AW279*100-100</f>
        <v>#DIV/0!</v>
      </c>
      <c r="AX282" s="72">
        <f t="shared" si="5972"/>
        <v>5.0682773109243584</v>
      </c>
      <c r="AY282" s="26">
        <f t="shared" ref="AY282:AZ282" si="5973">SUM(AY275:AY281)</f>
        <v>3</v>
      </c>
      <c r="AZ282" s="27">
        <f t="shared" si="5973"/>
        <v>0</v>
      </c>
      <c r="BA282" s="27"/>
      <c r="BB282" s="27"/>
      <c r="BC282" s="27">
        <f t="shared" si="5190"/>
        <v>1219</v>
      </c>
      <c r="BD282" s="28">
        <f t="shared" ref="BD282" si="5974">((BC282+BE282)/7)/BA281</f>
        <v>0.32581032412965188</v>
      </c>
      <c r="BE282" s="27">
        <f t="shared" si="5192"/>
        <v>138</v>
      </c>
      <c r="BF282" s="28">
        <f t="shared" ref="BF282" si="5975">(BE282/(BE282+BC282))</f>
        <v>0.10169491525423729</v>
      </c>
      <c r="BG282" s="27"/>
      <c r="BH282" s="27"/>
      <c r="BI282" s="29" t="e">
        <f t="shared" ref="BI282:BJ282" si="5976">BI280/BI279*100-100</f>
        <v>#DIV/0!</v>
      </c>
      <c r="BJ282" s="72">
        <f t="shared" si="5976"/>
        <v>5.9103641456582636</v>
      </c>
      <c r="BK282" s="26">
        <f t="shared" ref="BK282:BL282" si="5977">SUM(BK275:BK281)</f>
        <v>1</v>
      </c>
      <c r="BL282" s="27">
        <f t="shared" si="5977"/>
        <v>0</v>
      </c>
      <c r="BM282" s="27"/>
      <c r="BN282" s="27"/>
      <c r="BO282" s="27">
        <f t="shared" si="5196"/>
        <v>970</v>
      </c>
      <c r="BP282" s="28">
        <f t="shared" ref="BP282" si="5978">((BO282+BQ282)/7)/BM281</f>
        <v>0.26007326007326009</v>
      </c>
      <c r="BQ282" s="27">
        <f t="shared" si="5198"/>
        <v>95</v>
      </c>
      <c r="BR282" s="28">
        <f t="shared" ref="BR282" si="5979">(BQ282/(BQ282+BO282))</f>
        <v>8.9201877934272297E-2</v>
      </c>
      <c r="BS282" s="27"/>
      <c r="BT282" s="27"/>
      <c r="BU282" s="29" t="e">
        <f t="shared" ref="BU282:BV282" si="5980">BU280/BU279*100-100</f>
        <v>#DIV/0!</v>
      </c>
      <c r="BV282" s="72">
        <f t="shared" si="5980"/>
        <v>10.504201680672281</v>
      </c>
      <c r="BW282" s="26">
        <f t="shared" ref="BW282:BX282" si="5981">SUM(BW275:BW281)</f>
        <v>0</v>
      </c>
      <c r="BX282" s="27">
        <f t="shared" si="5981"/>
        <v>0</v>
      </c>
      <c r="BY282" s="27"/>
      <c r="BZ282" s="27"/>
      <c r="CA282" s="27">
        <f t="shared" ref="CA282" si="5982">SUM(CA275:CA281)</f>
        <v>0</v>
      </c>
      <c r="CB282" s="28" t="e">
        <f t="shared" ref="CB282" si="5983">((CA282+CC282)/7)/BY281</f>
        <v>#DIV/0!</v>
      </c>
      <c r="CC282" s="27">
        <f t="shared" ref="CC282" si="5984">SUM(CC275:CC281)</f>
        <v>0</v>
      </c>
      <c r="CD282" s="28" t="e">
        <f t="shared" ref="CD282" si="5985">(CC282/(CC282+CA282))</f>
        <v>#DIV/0!</v>
      </c>
      <c r="CE282" s="27"/>
      <c r="CF282" s="27"/>
      <c r="CG282" s="29" t="e">
        <f t="shared" ref="CG282:CH282" si="5986">CG280/CG279*100-100</f>
        <v>#DIV/0!</v>
      </c>
      <c r="CH282" s="72" t="e">
        <f t="shared" si="5986"/>
        <v>#DIV/0!</v>
      </c>
      <c r="CI282" s="26">
        <f t="shared" ref="CI282:CJ282" si="5987">SUM(CI275:CI281)</f>
        <v>0</v>
      </c>
      <c r="CJ282" s="27">
        <f t="shared" si="5987"/>
        <v>0</v>
      </c>
      <c r="CK282" s="27"/>
      <c r="CL282" s="27"/>
      <c r="CM282" s="27">
        <f t="shared" ref="CM282" si="5988">SUM(CM275:CM281)</f>
        <v>0</v>
      </c>
      <c r="CN282" s="28" t="e">
        <f t="shared" ref="CN282" si="5989">((CM282+CO282)/7)/CK281</f>
        <v>#DIV/0!</v>
      </c>
      <c r="CO282" s="27">
        <f t="shared" ref="CO282" si="5990">SUM(CO275:CO281)</f>
        <v>0</v>
      </c>
      <c r="CP282" s="28" t="e">
        <f t="shared" ref="CP282" si="5991">(CO282/(CO282+CM282))</f>
        <v>#DIV/0!</v>
      </c>
      <c r="CQ282" s="27"/>
      <c r="CR282" s="27"/>
      <c r="CS282" s="29" t="e">
        <f t="shared" ref="CS282:CT282" si="5992">CS280/CS279*100-100</f>
        <v>#DIV/0!</v>
      </c>
      <c r="CT282" s="72" t="e">
        <f t="shared" si="5992"/>
        <v>#DIV/0!</v>
      </c>
      <c r="CU282" s="26">
        <f t="shared" ref="CU282:CV282" si="5993">SUM(CU275:CU281)</f>
        <v>0</v>
      </c>
      <c r="CV282" s="27">
        <f t="shared" si="5993"/>
        <v>0</v>
      </c>
      <c r="CW282" s="27"/>
      <c r="CX282" s="27"/>
      <c r="CY282" s="27">
        <f t="shared" ref="CY282" si="5994">SUM(CY275:CY281)</f>
        <v>0</v>
      </c>
      <c r="CZ282" s="28" t="e">
        <f t="shared" ref="CZ282" si="5995">((CY282+DA282)/7)/CW281</f>
        <v>#DIV/0!</v>
      </c>
      <c r="DA282" s="27">
        <f t="shared" ref="DA282" si="5996">SUM(DA275:DA281)</f>
        <v>0</v>
      </c>
      <c r="DB282" s="28" t="e">
        <f t="shared" ref="DB282" si="5997">(DA282/(DA282+CY282))</f>
        <v>#DIV/0!</v>
      </c>
      <c r="DC282" s="27"/>
      <c r="DD282" s="27"/>
      <c r="DE282" s="29" t="e">
        <f t="shared" ref="DE282:DF282" si="5998">DE280/DE279*100-100</f>
        <v>#DIV/0!</v>
      </c>
      <c r="DF282" s="72" t="e">
        <f t="shared" si="5998"/>
        <v>#DIV/0!</v>
      </c>
      <c r="DG282" s="26">
        <f t="shared" ref="DG282:DH282" si="5999">SUM(DG275:DG281)</f>
        <v>0</v>
      </c>
      <c r="DH282" s="27">
        <f t="shared" si="5999"/>
        <v>0</v>
      </c>
      <c r="DI282" s="27"/>
      <c r="DJ282" s="27"/>
      <c r="DK282" s="27">
        <f t="shared" ref="DK282" si="6000">SUM(DK275:DK281)</f>
        <v>0</v>
      </c>
      <c r="DL282" s="28" t="e">
        <f t="shared" ref="DL282" si="6001">((DK282+DM282)/7)/DI281</f>
        <v>#DIV/0!</v>
      </c>
      <c r="DM282" s="27">
        <f t="shared" ref="DM282" si="6002">SUM(DM275:DM281)</f>
        <v>0</v>
      </c>
      <c r="DN282" s="28" t="e">
        <f t="shared" ref="DN282" si="6003">(DM282/(DM282+DK282))</f>
        <v>#DIV/0!</v>
      </c>
      <c r="DO282" s="27"/>
      <c r="DP282" s="27"/>
      <c r="DQ282" s="29" t="e">
        <f t="shared" ref="DQ282:DR282" si="6004">DQ280/DQ279*100-100</f>
        <v>#DIV/0!</v>
      </c>
      <c r="DR282" s="72" t="e">
        <f t="shared" si="6004"/>
        <v>#DIV/0!</v>
      </c>
      <c r="DS282" s="26">
        <f t="shared" ref="DS282:DT282" si="6005">SUM(DS275:DS281)</f>
        <v>0</v>
      </c>
      <c r="DT282" s="27">
        <f t="shared" si="6005"/>
        <v>0</v>
      </c>
      <c r="DU282" s="27"/>
      <c r="DV282" s="27"/>
      <c r="DW282" s="27">
        <f t="shared" ref="DW282" si="6006">SUM(DW275:DW281)</f>
        <v>0</v>
      </c>
      <c r="DX282" s="28" t="e">
        <f t="shared" ref="DX282" si="6007">((DW282+DY282)/7)/DU281</f>
        <v>#DIV/0!</v>
      </c>
      <c r="DY282" s="27">
        <f t="shared" ref="DY282" si="6008">SUM(DY275:DY281)</f>
        <v>0</v>
      </c>
      <c r="DZ282" s="28" t="e">
        <f t="shared" ref="DZ282" si="6009">(DY282/(DY282+DW282))</f>
        <v>#DIV/0!</v>
      </c>
      <c r="EA282" s="27"/>
      <c r="EB282" s="27"/>
      <c r="EC282" s="29" t="e">
        <f t="shared" ref="EC282:ED282" si="6010">EC280/EC279*100-100</f>
        <v>#DIV/0!</v>
      </c>
      <c r="ED282" s="72" t="e">
        <f t="shared" si="6010"/>
        <v>#DIV/0!</v>
      </c>
      <c r="EE282" s="26">
        <f t="shared" ref="EE282:EF282" si="6011">SUM(EE275:EE281)</f>
        <v>0</v>
      </c>
      <c r="EF282" s="27">
        <f t="shared" si="6011"/>
        <v>0</v>
      </c>
      <c r="EG282" s="27"/>
      <c r="EH282" s="27"/>
      <c r="EI282" s="27">
        <f t="shared" ref="EI282" si="6012">SUM(EI275:EI281)</f>
        <v>0</v>
      </c>
      <c r="EJ282" s="28" t="e">
        <f t="shared" ref="EJ282" si="6013">((EI282+EK282)/7)/EG281</f>
        <v>#DIV/0!</v>
      </c>
      <c r="EK282" s="27">
        <f t="shared" ref="EK282" si="6014">SUM(EK275:EK281)</f>
        <v>0</v>
      </c>
      <c r="EL282" s="28" t="e">
        <f t="shared" ref="EL282" si="6015">(EK282/(EK282+EI282))</f>
        <v>#DIV/0!</v>
      </c>
      <c r="EM282" s="27"/>
      <c r="EN282" s="27"/>
      <c r="EO282" s="29" t="e">
        <f t="shared" ref="EO282:EP282" si="6016">EO280/EO279*100-100</f>
        <v>#DIV/0!</v>
      </c>
      <c r="EP282" s="72" t="e">
        <f t="shared" si="6016"/>
        <v>#DIV/0!</v>
      </c>
      <c r="EQ282" s="26">
        <f t="shared" ref="EQ282:ER282" si="6017">SUM(EQ275:EQ281)</f>
        <v>0</v>
      </c>
      <c r="ER282" s="27">
        <f t="shared" si="6017"/>
        <v>0</v>
      </c>
      <c r="ES282" s="27"/>
      <c r="ET282" s="27"/>
      <c r="EU282" s="27">
        <f t="shared" ref="EU282" si="6018">SUM(EU275:EU281)</f>
        <v>0</v>
      </c>
      <c r="EV282" s="28" t="e">
        <f t="shared" ref="EV282" si="6019">((EU282+EW282)/7)/ES281</f>
        <v>#DIV/0!</v>
      </c>
      <c r="EW282" s="27">
        <f t="shared" ref="EW282" si="6020">SUM(EW275:EW281)</f>
        <v>0</v>
      </c>
      <c r="EX282" s="28" t="e">
        <f t="shared" ref="EX282" si="6021">(EW282/(EW282+EU282))</f>
        <v>#DIV/0!</v>
      </c>
      <c r="EY282" s="27"/>
      <c r="EZ282" s="27"/>
      <c r="FA282" s="29" t="e">
        <f t="shared" ref="FA282:FB282" si="6022">FA280/FA279*100-100</f>
        <v>#DIV/0!</v>
      </c>
      <c r="FB282" s="72" t="e">
        <f t="shared" si="6022"/>
        <v>#DIV/0!</v>
      </c>
      <c r="FC282" s="26">
        <f t="shared" ref="FC282:FD282" si="6023">SUM(FC275:FC281)</f>
        <v>0</v>
      </c>
      <c r="FD282" s="27">
        <f t="shared" si="6023"/>
        <v>0</v>
      </c>
      <c r="FE282" s="27"/>
      <c r="FF282" s="27"/>
      <c r="FG282" s="27">
        <f t="shared" ref="FG282" si="6024">SUM(FG275:FG281)</f>
        <v>0</v>
      </c>
      <c r="FH282" s="28" t="e">
        <f t="shared" ref="FH282" si="6025">((FG282+FI282)/7)/FE281</f>
        <v>#DIV/0!</v>
      </c>
      <c r="FI282" s="27">
        <f t="shared" ref="FI282" si="6026">SUM(FI275:FI281)</f>
        <v>0</v>
      </c>
      <c r="FJ282" s="28" t="e">
        <f t="shared" ref="FJ282" si="6027">(FI282/(FI282+FG282))</f>
        <v>#DIV/0!</v>
      </c>
      <c r="FK282" s="27"/>
      <c r="FL282" s="27"/>
      <c r="FM282" s="29" t="e">
        <f t="shared" ref="FM282:FN282" si="6028">FM280/FM279*100-100</f>
        <v>#DIV/0!</v>
      </c>
      <c r="FN282" s="72" t="e">
        <f t="shared" si="6028"/>
        <v>#DIV/0!</v>
      </c>
      <c r="FO282" s="26">
        <f t="shared" ref="FO282:FP282" si="6029">SUM(FO275:FO281)</f>
        <v>0</v>
      </c>
      <c r="FP282" s="27">
        <f t="shared" si="6029"/>
        <v>0</v>
      </c>
      <c r="FQ282" s="27"/>
      <c r="FR282" s="27"/>
      <c r="FS282" s="27">
        <f t="shared" ref="FS282" si="6030">SUM(FS275:FS281)</f>
        <v>0</v>
      </c>
      <c r="FT282" s="28" t="e">
        <f t="shared" ref="FT282" si="6031">((FS282+FU282)/7)/FQ281</f>
        <v>#DIV/0!</v>
      </c>
      <c r="FU282" s="27">
        <f t="shared" ref="FU282" si="6032">SUM(FU275:FU281)</f>
        <v>0</v>
      </c>
      <c r="FV282" s="28" t="e">
        <f t="shared" ref="FV282" si="6033">(FU282/(FU282+FS282))</f>
        <v>#DIV/0!</v>
      </c>
      <c r="FW282" s="27"/>
      <c r="FX282" s="27"/>
      <c r="FY282" s="29" t="e">
        <f t="shared" ref="FY282:FZ282" si="6034">FY280/FY279*100-100</f>
        <v>#DIV/0!</v>
      </c>
      <c r="FZ282" s="72" t="e">
        <f t="shared" si="6034"/>
        <v>#DIV/0!</v>
      </c>
      <c r="GA282" s="26">
        <f t="shared" ref="GA282:GB282" si="6035">SUM(GA275:GA281)</f>
        <v>0</v>
      </c>
      <c r="GB282" s="27">
        <f t="shared" si="6035"/>
        <v>0</v>
      </c>
      <c r="GC282" s="27"/>
      <c r="GD282" s="27"/>
      <c r="GE282" s="27">
        <f t="shared" ref="GE282" si="6036">SUM(GE275:GE281)</f>
        <v>0</v>
      </c>
      <c r="GF282" s="28" t="e">
        <f t="shared" ref="GF282" si="6037">((GE282+GG282)/7)/GC281</f>
        <v>#DIV/0!</v>
      </c>
      <c r="GG282" s="27">
        <f t="shared" ref="GG282" si="6038">SUM(GG275:GG281)</f>
        <v>0</v>
      </c>
      <c r="GH282" s="28" t="e">
        <f t="shared" ref="GH282" si="6039">(GG282/(GG282+GE282))</f>
        <v>#DIV/0!</v>
      </c>
      <c r="GI282" s="27"/>
      <c r="GJ282" s="27"/>
      <c r="GK282" s="29" t="e">
        <f t="shared" ref="GK282:GL282" si="6040">GK280/GK279*100-100</f>
        <v>#DIV/0!</v>
      </c>
      <c r="GL282" s="72" t="e">
        <f t="shared" si="6040"/>
        <v>#DIV/0!</v>
      </c>
      <c r="GM282" s="26">
        <f t="shared" ref="GM282:GN282" si="6041">SUM(GM275:GM281)</f>
        <v>0</v>
      </c>
      <c r="GN282" s="27">
        <f t="shared" si="6041"/>
        <v>0</v>
      </c>
      <c r="GO282" s="27"/>
      <c r="GP282" s="27"/>
      <c r="GQ282" s="27">
        <f t="shared" ref="GQ282" si="6042">SUM(GQ275:GQ281)</f>
        <v>0</v>
      </c>
      <c r="GR282" s="28" t="e">
        <f t="shared" ref="GR282" si="6043">((GQ282+GS282)/7)/GO281</f>
        <v>#DIV/0!</v>
      </c>
      <c r="GS282" s="27">
        <f t="shared" ref="GS282" si="6044">SUM(GS275:GS281)</f>
        <v>0</v>
      </c>
      <c r="GT282" s="28" t="e">
        <f t="shared" ref="GT282" si="6045">(GS282/(GS282+GQ282))</f>
        <v>#DIV/0!</v>
      </c>
      <c r="GU282" s="27"/>
      <c r="GV282" s="27"/>
      <c r="GW282" s="29" t="e">
        <f t="shared" ref="GW282:GX282" si="6046">GW280/GW279*100-100</f>
        <v>#DIV/0!</v>
      </c>
      <c r="GX282" s="72" t="e">
        <f t="shared" si="6046"/>
        <v>#DIV/0!</v>
      </c>
      <c r="GY282" s="26">
        <f t="shared" ref="GY282:GZ282" si="6047">SUM(GY275:GY281)</f>
        <v>0</v>
      </c>
      <c r="GZ282" s="27">
        <f t="shared" si="6047"/>
        <v>0</v>
      </c>
      <c r="HA282" s="27"/>
      <c r="HB282" s="27"/>
      <c r="HC282" s="27">
        <f t="shared" ref="HC282" si="6048">SUM(HC275:HC281)</f>
        <v>0</v>
      </c>
      <c r="HD282" s="28" t="e">
        <f t="shared" ref="HD282" si="6049">((HC282+HE282)/7)/HA281</f>
        <v>#DIV/0!</v>
      </c>
      <c r="HE282" s="27">
        <f t="shared" ref="HE282" si="6050">SUM(HE275:HE281)</f>
        <v>0</v>
      </c>
      <c r="HF282" s="28" t="e">
        <f t="shared" ref="HF282" si="6051">(HE282/(HE282+HC282))</f>
        <v>#DIV/0!</v>
      </c>
      <c r="HG282" s="27"/>
      <c r="HH282" s="27"/>
      <c r="HI282" s="29" t="e">
        <f t="shared" ref="HI282:HJ282" si="6052">HI280/HI279*100-100</f>
        <v>#DIV/0!</v>
      </c>
      <c r="HJ282" s="72" t="e">
        <f t="shared" si="6052"/>
        <v>#DIV/0!</v>
      </c>
      <c r="HK282" s="26">
        <f t="shared" si="5921"/>
        <v>18</v>
      </c>
      <c r="HL282" s="27">
        <f t="shared" si="5922"/>
        <v>0</v>
      </c>
      <c r="HM282" s="27"/>
      <c r="HN282" s="27"/>
      <c r="HO282" s="27">
        <f t="shared" si="5925"/>
        <v>6745</v>
      </c>
      <c r="HP282" s="203">
        <f t="shared" ref="HP282" si="6053">+((HO282)/HM281)/7</f>
        <v>0.32454409854207766</v>
      </c>
      <c r="HQ282" s="62">
        <f t="shared" si="5927"/>
        <v>648</v>
      </c>
      <c r="HR282" s="52">
        <f t="shared" si="5928"/>
        <v>9.6071163825055594E-2</v>
      </c>
      <c r="HS282" s="53">
        <f t="shared" si="5274"/>
        <v>72.785714285714292</v>
      </c>
      <c r="HT282" s="54">
        <f t="shared" si="5275"/>
        <v>5865</v>
      </c>
      <c r="HU282" s="53">
        <f t="shared" si="5276"/>
        <v>86.959217567824012</v>
      </c>
      <c r="HV282" s="63" t="e">
        <f t="shared" ref="HV282:HW282" si="6054">HV280/HV279*100-100</f>
        <v>#DIV/0!</v>
      </c>
      <c r="HW282" s="72">
        <f t="shared" si="6054"/>
        <v>6.177936290795401</v>
      </c>
    </row>
    <row r="283" spans="1:231" ht="19.5" thickBot="1" x14ac:dyDescent="0.3">
      <c r="A283" s="56"/>
      <c r="B283" s="81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5">
        <f t="shared" ref="HK283:HL283" si="6055">HK282/HM272</f>
        <v>6.0261131570137263E-3</v>
      </c>
      <c r="HL283" s="68">
        <f t="shared" si="6055"/>
        <v>0</v>
      </c>
      <c r="HM283" s="45"/>
      <c r="HN283" s="45"/>
      <c r="HO283" s="45"/>
      <c r="HP283" s="207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210">
        <v>56</v>
      </c>
      <c r="B284" s="73">
        <f t="shared" ref="B284" si="6056">B281+1</f>
        <v>44722</v>
      </c>
      <c r="C284" s="33"/>
      <c r="D284" s="34"/>
      <c r="E284" s="34">
        <f t="shared" ref="E284:F284" si="6057">E281-C284</f>
        <v>570</v>
      </c>
      <c r="F284" s="34">
        <f t="shared" si="6057"/>
        <v>44</v>
      </c>
      <c r="G284" s="34">
        <v>201</v>
      </c>
      <c r="H284" s="35">
        <f t="shared" ref="H284:H290" si="6058">((G284+I284)/E284)</f>
        <v>0.40175438596491231</v>
      </c>
      <c r="I284" s="34">
        <v>28</v>
      </c>
      <c r="J284" s="35">
        <f t="shared" ref="J284:J290" si="6059">I284/(G284+I284)</f>
        <v>0.1222707423580786</v>
      </c>
      <c r="K284" s="36"/>
      <c r="L284" s="34"/>
      <c r="M284" s="34"/>
      <c r="N284" s="37"/>
      <c r="O284" s="33"/>
      <c r="P284" s="34"/>
      <c r="Q284" s="34">
        <f t="shared" ref="Q284" si="6060">Q281-O284</f>
        <v>530</v>
      </c>
      <c r="R284" s="34">
        <f t="shared" ref="R284" si="6061">R281-P284</f>
        <v>41</v>
      </c>
      <c r="S284" s="34">
        <v>175</v>
      </c>
      <c r="T284" s="35">
        <f t="shared" ref="T284:T290" si="6062">((S284+U284)/Q284)</f>
        <v>0.36792452830188677</v>
      </c>
      <c r="U284" s="34">
        <v>20</v>
      </c>
      <c r="V284" s="35">
        <f t="shared" ref="V284:V290" si="6063">U284/(S284+U284)</f>
        <v>0.10256410256410256</v>
      </c>
      <c r="W284" s="36"/>
      <c r="X284" s="34"/>
      <c r="Y284" s="34"/>
      <c r="Z284" s="37"/>
      <c r="AA284" s="33"/>
      <c r="AB284" s="34"/>
      <c r="AC284" s="34">
        <f t="shared" ref="AC284" si="6064">AC281-AA284</f>
        <v>542</v>
      </c>
      <c r="AD284" s="34">
        <f t="shared" ref="AD284" si="6065">AD281-AB284</f>
        <v>43</v>
      </c>
      <c r="AE284" s="34">
        <v>148</v>
      </c>
      <c r="AF284" s="35">
        <f t="shared" ref="AF284:AF290" si="6066">((AE284+AG284)/AC284)</f>
        <v>0.29704797047970477</v>
      </c>
      <c r="AG284" s="34">
        <v>13</v>
      </c>
      <c r="AH284" s="35">
        <f t="shared" ref="AH284:AH290" si="6067">AG284/(AE284+AG284)</f>
        <v>8.0745341614906832E-2</v>
      </c>
      <c r="AI284" s="36"/>
      <c r="AJ284" s="34"/>
      <c r="AK284" s="34"/>
      <c r="AL284" s="37"/>
      <c r="AM284" s="33">
        <v>1</v>
      </c>
      <c r="AN284" s="34"/>
      <c r="AO284" s="34">
        <f t="shared" ref="AO284" si="6068">AO281-AM284</f>
        <v>146</v>
      </c>
      <c r="AP284" s="34">
        <f t="shared" ref="AP284" si="6069">AP281-AN284</f>
        <v>13</v>
      </c>
      <c r="AQ284" s="34">
        <v>65</v>
      </c>
      <c r="AR284" s="35">
        <f t="shared" ref="AR284:AR290" si="6070">((AQ284+AS284)/AO284)</f>
        <v>0.47945205479452052</v>
      </c>
      <c r="AS284" s="34">
        <v>5</v>
      </c>
      <c r="AT284" s="35">
        <f t="shared" ref="AT284:AT290" si="6071">AS284/(AQ284+AS284)</f>
        <v>7.1428571428571425E-2</v>
      </c>
      <c r="AU284" s="36"/>
      <c r="AV284" s="34"/>
      <c r="AW284" s="34"/>
      <c r="AX284" s="37"/>
      <c r="AY284" s="33"/>
      <c r="AZ284" s="34"/>
      <c r="BA284" s="34">
        <f t="shared" ref="BA284" si="6072">BA281-AY284</f>
        <v>595</v>
      </c>
      <c r="BB284" s="34">
        <f t="shared" ref="BB284" si="6073">BB281-AZ284</f>
        <v>46</v>
      </c>
      <c r="BC284" s="34">
        <v>183</v>
      </c>
      <c r="BD284" s="35">
        <f t="shared" ref="BD284:BD290" si="6074">((BC284+BE284)/BA284)</f>
        <v>0.32773109243697479</v>
      </c>
      <c r="BE284" s="34">
        <v>12</v>
      </c>
      <c r="BF284" s="35">
        <f t="shared" ref="BF284:BF290" si="6075">BE284/(BC284+BE284)</f>
        <v>6.1538461538461542E-2</v>
      </c>
      <c r="BG284" s="36"/>
      <c r="BH284" s="34"/>
      <c r="BI284" s="34"/>
      <c r="BJ284" s="37"/>
      <c r="BK284" s="33">
        <v>1</v>
      </c>
      <c r="BL284" s="34"/>
      <c r="BM284" s="34">
        <f t="shared" ref="BM284" si="6076">BM281-BK284</f>
        <v>584</v>
      </c>
      <c r="BN284" s="34">
        <f t="shared" ref="BN284" si="6077">BN281-BL284</f>
        <v>46</v>
      </c>
      <c r="BO284" s="34">
        <v>140</v>
      </c>
      <c r="BP284" s="35">
        <f t="shared" ref="BP284:BP290" si="6078">((BO284+BQ284)/BM284)</f>
        <v>0.25856164383561642</v>
      </c>
      <c r="BQ284" s="34">
        <v>11</v>
      </c>
      <c r="BR284" s="35">
        <f t="shared" ref="BR284:BR290" si="6079">BQ284/(BO284+BQ284)</f>
        <v>7.2847682119205295E-2</v>
      </c>
      <c r="BS284" s="36"/>
      <c r="BT284" s="34"/>
      <c r="BU284" s="34"/>
      <c r="BV284" s="37"/>
      <c r="BW284" s="33"/>
      <c r="BX284" s="34"/>
      <c r="BY284" s="34">
        <f t="shared" ref="BY284:BZ284" si="6080">BY281-BW284</f>
        <v>0</v>
      </c>
      <c r="BZ284" s="34">
        <f t="shared" si="6080"/>
        <v>0</v>
      </c>
      <c r="CA284" s="34"/>
      <c r="CB284" s="35" t="e">
        <f t="shared" ref="CB284:CB290" si="6081">((CA284+CC284)/BY284)</f>
        <v>#DIV/0!</v>
      </c>
      <c r="CC284" s="34"/>
      <c r="CD284" s="35" t="e">
        <f t="shared" ref="CD284:CD290" si="6082">CC284/(CA284+CC284)</f>
        <v>#DIV/0!</v>
      </c>
      <c r="CE284" s="36"/>
      <c r="CF284" s="34"/>
      <c r="CG284" s="34"/>
      <c r="CH284" s="37"/>
      <c r="CI284" s="33"/>
      <c r="CJ284" s="34"/>
      <c r="CK284" s="34">
        <f t="shared" ref="CK284:CL284" si="6083">CK281-CI284</f>
        <v>0</v>
      </c>
      <c r="CL284" s="34">
        <f t="shared" si="6083"/>
        <v>0</v>
      </c>
      <c r="CM284" s="34"/>
      <c r="CN284" s="35" t="e">
        <f t="shared" ref="CN284:CN290" si="6084">((CM284+CO284)/CK284)</f>
        <v>#DIV/0!</v>
      </c>
      <c r="CO284" s="34"/>
      <c r="CP284" s="35" t="e">
        <f t="shared" ref="CP284:CP290" si="6085">CO284/(CM284+CO284)</f>
        <v>#DIV/0!</v>
      </c>
      <c r="CQ284" s="36"/>
      <c r="CR284" s="34"/>
      <c r="CS284" s="34"/>
      <c r="CT284" s="37"/>
      <c r="CU284" s="33"/>
      <c r="CV284" s="34"/>
      <c r="CW284" s="34">
        <f t="shared" ref="CW284:CX284" si="6086">CW281-CU284</f>
        <v>0</v>
      </c>
      <c r="CX284" s="34">
        <f t="shared" si="6086"/>
        <v>0</v>
      </c>
      <c r="CY284" s="34"/>
      <c r="CZ284" s="35" t="e">
        <f t="shared" ref="CZ284:CZ290" si="6087">((CY284+DA284)/CW284)</f>
        <v>#DIV/0!</v>
      </c>
      <c r="DA284" s="34"/>
      <c r="DB284" s="35" t="e">
        <f t="shared" ref="DB284:DB290" si="6088">DA284/(CY284+DA284)</f>
        <v>#DIV/0!</v>
      </c>
      <c r="DC284" s="36"/>
      <c r="DD284" s="34"/>
      <c r="DE284" s="34"/>
      <c r="DF284" s="37"/>
      <c r="DG284" s="33"/>
      <c r="DH284" s="34"/>
      <c r="DI284" s="34">
        <f t="shared" ref="DI284:DJ284" si="6089">DI281-DG284</f>
        <v>0</v>
      </c>
      <c r="DJ284" s="34">
        <f t="shared" si="6089"/>
        <v>0</v>
      </c>
      <c r="DK284" s="34"/>
      <c r="DL284" s="35" t="e">
        <f t="shared" ref="DL284:DL290" si="6090">((DK284+DM284)/DI284)</f>
        <v>#DIV/0!</v>
      </c>
      <c r="DM284" s="34"/>
      <c r="DN284" s="35" t="e">
        <f t="shared" ref="DN284:DN290" si="6091">DM284/(DK284+DM284)</f>
        <v>#DIV/0!</v>
      </c>
      <c r="DO284" s="36"/>
      <c r="DP284" s="34"/>
      <c r="DQ284" s="34"/>
      <c r="DR284" s="37"/>
      <c r="DS284" s="33"/>
      <c r="DT284" s="34"/>
      <c r="DU284" s="34">
        <f t="shared" ref="DU284:DV284" si="6092">DU281-DS284</f>
        <v>0</v>
      </c>
      <c r="DV284" s="34">
        <f t="shared" si="6092"/>
        <v>0</v>
      </c>
      <c r="DW284" s="34"/>
      <c r="DX284" s="35" t="e">
        <f t="shared" ref="DX284:DX290" si="6093">((DW284+DY284)/DU284)</f>
        <v>#DIV/0!</v>
      </c>
      <c r="DY284" s="34"/>
      <c r="DZ284" s="35" t="e">
        <f t="shared" ref="DZ284:DZ290" si="6094">DY284/(DW284+DY284)</f>
        <v>#DIV/0!</v>
      </c>
      <c r="EA284" s="36"/>
      <c r="EB284" s="34"/>
      <c r="EC284" s="34"/>
      <c r="ED284" s="37"/>
      <c r="EE284" s="33"/>
      <c r="EF284" s="34"/>
      <c r="EG284" s="34">
        <f t="shared" ref="EG284:EH284" si="6095">EG281-EE284</f>
        <v>0</v>
      </c>
      <c r="EH284" s="34">
        <f t="shared" si="6095"/>
        <v>0</v>
      </c>
      <c r="EI284" s="34"/>
      <c r="EJ284" s="35" t="e">
        <f t="shared" ref="EJ284:EJ290" si="6096">((EI284+EK284)/EG284)</f>
        <v>#DIV/0!</v>
      </c>
      <c r="EK284" s="34"/>
      <c r="EL284" s="35" t="e">
        <f t="shared" ref="EL284:EL290" si="6097">EK284/(EI284+EK284)</f>
        <v>#DIV/0!</v>
      </c>
      <c r="EM284" s="36"/>
      <c r="EN284" s="34"/>
      <c r="EO284" s="34"/>
      <c r="EP284" s="37"/>
      <c r="EQ284" s="33"/>
      <c r="ER284" s="34"/>
      <c r="ES284" s="34">
        <f t="shared" ref="ES284:ET284" si="6098">ES281-EQ284</f>
        <v>0</v>
      </c>
      <c r="ET284" s="34">
        <f t="shared" si="6098"/>
        <v>0</v>
      </c>
      <c r="EU284" s="34"/>
      <c r="EV284" s="35" t="e">
        <f t="shared" ref="EV284:EV290" si="6099">((EU284+EW284)/ES284)</f>
        <v>#DIV/0!</v>
      </c>
      <c r="EW284" s="34"/>
      <c r="EX284" s="35" t="e">
        <f t="shared" ref="EX284:EX290" si="6100">EW284/(EU284+EW284)</f>
        <v>#DIV/0!</v>
      </c>
      <c r="EY284" s="36"/>
      <c r="EZ284" s="34"/>
      <c r="FA284" s="34"/>
      <c r="FB284" s="37"/>
      <c r="FC284" s="33"/>
      <c r="FD284" s="34"/>
      <c r="FE284" s="34">
        <f t="shared" ref="FE284:FF284" si="6101">FE281-FC284</f>
        <v>0</v>
      </c>
      <c r="FF284" s="34">
        <f t="shared" si="6101"/>
        <v>0</v>
      </c>
      <c r="FG284" s="34"/>
      <c r="FH284" s="35" t="e">
        <f t="shared" ref="FH284:FH290" si="6102">((FG284+FI284)/FE284)</f>
        <v>#DIV/0!</v>
      </c>
      <c r="FI284" s="34"/>
      <c r="FJ284" s="35" t="e">
        <f t="shared" ref="FJ284:FJ290" si="6103">FI284/(FG284+FI284)</f>
        <v>#DIV/0!</v>
      </c>
      <c r="FK284" s="36"/>
      <c r="FL284" s="34"/>
      <c r="FM284" s="34"/>
      <c r="FN284" s="37"/>
      <c r="FO284" s="33"/>
      <c r="FP284" s="34"/>
      <c r="FQ284" s="34">
        <f t="shared" ref="FQ284:FR284" si="6104">FQ281-FO284</f>
        <v>0</v>
      </c>
      <c r="FR284" s="34">
        <f t="shared" si="6104"/>
        <v>0</v>
      </c>
      <c r="FS284" s="34"/>
      <c r="FT284" s="35" t="e">
        <f t="shared" ref="FT284:FT290" si="6105">((FS284+FU284)/FQ284)</f>
        <v>#DIV/0!</v>
      </c>
      <c r="FU284" s="34"/>
      <c r="FV284" s="35" t="e">
        <f t="shared" ref="FV284:FV290" si="6106">FU284/(FS284+FU284)</f>
        <v>#DIV/0!</v>
      </c>
      <c r="FW284" s="36"/>
      <c r="FX284" s="34"/>
      <c r="FY284" s="34"/>
      <c r="FZ284" s="37"/>
      <c r="GA284" s="33"/>
      <c r="GB284" s="34"/>
      <c r="GC284" s="34">
        <f t="shared" ref="GC284:GD284" si="6107">GC281-GA284</f>
        <v>0</v>
      </c>
      <c r="GD284" s="34">
        <f t="shared" si="6107"/>
        <v>0</v>
      </c>
      <c r="GE284" s="34"/>
      <c r="GF284" s="35" t="e">
        <f t="shared" ref="GF284:GF290" si="6108">((GE284+GG284)/GC284)</f>
        <v>#DIV/0!</v>
      </c>
      <c r="GG284" s="34"/>
      <c r="GH284" s="35" t="e">
        <f t="shared" ref="GH284:GH290" si="6109">GG284/(GE284+GG284)</f>
        <v>#DIV/0!</v>
      </c>
      <c r="GI284" s="36"/>
      <c r="GJ284" s="34"/>
      <c r="GK284" s="34"/>
      <c r="GL284" s="37"/>
      <c r="GM284" s="33"/>
      <c r="GN284" s="34"/>
      <c r="GO284" s="34">
        <f t="shared" ref="GO284:GP284" si="6110">GO281-GM284</f>
        <v>0</v>
      </c>
      <c r="GP284" s="34">
        <f t="shared" si="6110"/>
        <v>0</v>
      </c>
      <c r="GQ284" s="34"/>
      <c r="GR284" s="35" t="e">
        <f t="shared" ref="GR284:GR290" si="6111">((GQ284+GS284)/GO284)</f>
        <v>#DIV/0!</v>
      </c>
      <c r="GS284" s="34"/>
      <c r="GT284" s="35" t="e">
        <f t="shared" ref="GT284:GT290" si="6112">GS284/(GQ284+GS284)</f>
        <v>#DIV/0!</v>
      </c>
      <c r="GU284" s="36"/>
      <c r="GV284" s="34"/>
      <c r="GW284" s="34"/>
      <c r="GX284" s="37"/>
      <c r="GY284" s="33"/>
      <c r="GZ284" s="34"/>
      <c r="HA284" s="34">
        <f t="shared" ref="HA284:HB284" si="6113">HA281-GY284</f>
        <v>0</v>
      </c>
      <c r="HB284" s="34">
        <f t="shared" si="6113"/>
        <v>0</v>
      </c>
      <c r="HC284" s="34"/>
      <c r="HD284" s="35" t="e">
        <f t="shared" ref="HD284:HD290" si="6114">((HC284+HE284)/HA284)</f>
        <v>#DIV/0!</v>
      </c>
      <c r="HE284" s="34"/>
      <c r="HF284" s="35" t="e">
        <f t="shared" ref="HF284:HF290" si="6115">HE284/(HC284+HE284)</f>
        <v>#DIV/0!</v>
      </c>
      <c r="HG284" s="36"/>
      <c r="HH284" s="34"/>
      <c r="HI284" s="34"/>
      <c r="HJ284" s="37"/>
      <c r="HK284" s="33">
        <f t="shared" ref="HK284:HK291" si="6116">+C284+O284+AA284+AM284+AY284+BK284+BW284+CI284+CU284+DG284+DS284+EE284+EQ284+FC284+FO284+GA284+GM284+GY284</f>
        <v>2</v>
      </c>
      <c r="HL284" s="34">
        <f t="shared" ref="HL284:HL291" si="6117">+D284+P284+AB284+AN284+AZ284+BL284+BX284+CJ284+CV284+DH284+DT284+EF284+ER284+FD284+FP284+GB284+GN284+GZ284</f>
        <v>0</v>
      </c>
      <c r="HM284" s="34">
        <f t="shared" ref="HM284:HM290" si="6118">+E284+Q284+AC284+AO284+BA284+BM284+BY284+CK284+CW284+DI284+DU284+EG284+ES284+FE284+FQ284+GC284+GO284+HA284</f>
        <v>2967</v>
      </c>
      <c r="HN284" s="34">
        <f t="shared" ref="HN284:HN290" si="6119">+F284+R284+AD284+AP284+BB284+BN284+BZ284+CL284+CX284+DJ284+DV284+EH284+ET284+FF284+FR284+GD284+GP284+HB284</f>
        <v>233</v>
      </c>
      <c r="HO284" s="34">
        <f t="shared" ref="HO284:HO291" si="6120">+G284+S284+AE284+AQ284+BC284+BO284+CA284+CM284+CY284+DK284+DW284+EI284+EU284+FG284+FS284+GE284+GQ284+HC284+I284+U284+AG284+AS284+BE284+BQ284+CC284+CO284+DA284+DM284+DY284+EK284+EW284+FI284+FU284+GG284+GS284+HE284</f>
        <v>1001</v>
      </c>
      <c r="HP284" s="201">
        <f t="shared" ref="HP284:HP290" si="6121">+(HO284)/HM284</f>
        <v>0.3373778227165487</v>
      </c>
      <c r="HQ284" s="48">
        <f t="shared" ref="HQ284:HQ291" si="6122">+I284+U284+AG284+AS284+BE284+BQ284+CC284+CO284+DA284+DM284+DY284+EK284+EW284+FI284+FU284+GG284+GS284+HE284</f>
        <v>89</v>
      </c>
      <c r="HR284" s="35">
        <f t="shared" ref="HR284:HR291" si="6123">+(HQ284/(HO284))</f>
        <v>8.8911088911088912E-2</v>
      </c>
      <c r="HS284" s="49">
        <v>72.5</v>
      </c>
      <c r="HT284" s="50">
        <v>876</v>
      </c>
      <c r="HU284" s="49">
        <f t="shared" ref="HU284:HU290" si="6124">+HT284/HO284*100</f>
        <v>87.51248751248751</v>
      </c>
      <c r="HV284" s="48"/>
      <c r="HW284" s="37"/>
    </row>
    <row r="285" spans="1:231" ht="18.75" x14ac:dyDescent="0.25">
      <c r="A285" s="211"/>
      <c r="B285" s="41">
        <f t="shared" si="5954"/>
        <v>44723</v>
      </c>
      <c r="C285" s="10">
        <v>1</v>
      </c>
      <c r="D285" s="11"/>
      <c r="E285" s="74">
        <f t="shared" ref="E285:E290" si="6125">E284-C285</f>
        <v>569</v>
      </c>
      <c r="F285" s="74">
        <f t="shared" ref="F285:F290" si="6126">F284-D285</f>
        <v>44</v>
      </c>
      <c r="G285" s="11">
        <v>214</v>
      </c>
      <c r="H285" s="12">
        <f t="shared" si="6058"/>
        <v>0.41476274165202109</v>
      </c>
      <c r="I285" s="11">
        <v>22</v>
      </c>
      <c r="J285" s="12">
        <f t="shared" si="6059"/>
        <v>9.3220338983050849E-2</v>
      </c>
      <c r="K285" s="13"/>
      <c r="L285" s="11"/>
      <c r="M285" s="11"/>
      <c r="N285" s="14"/>
      <c r="O285" s="10">
        <v>1</v>
      </c>
      <c r="P285" s="11"/>
      <c r="Q285" s="74">
        <f t="shared" ref="Q285:Q290" si="6127">Q284-O285</f>
        <v>529</v>
      </c>
      <c r="R285" s="74">
        <f t="shared" ref="R285:R290" si="6128">R284-P285</f>
        <v>41</v>
      </c>
      <c r="S285" s="11">
        <v>153</v>
      </c>
      <c r="T285" s="12">
        <f t="shared" si="6062"/>
        <v>0.31190926275992437</v>
      </c>
      <c r="U285" s="11">
        <v>12</v>
      </c>
      <c r="V285" s="12">
        <f t="shared" si="6063"/>
        <v>7.2727272727272724E-2</v>
      </c>
      <c r="W285" s="13"/>
      <c r="X285" s="11"/>
      <c r="Y285" s="11"/>
      <c r="Z285" s="14"/>
      <c r="AA285" s="10">
        <v>1</v>
      </c>
      <c r="AB285" s="11"/>
      <c r="AC285" s="74">
        <f t="shared" ref="AC285:AC290" si="6129">AC284-AA285</f>
        <v>541</v>
      </c>
      <c r="AD285" s="74">
        <f t="shared" ref="AD285:AD290" si="6130">AD284-AB285</f>
        <v>43</v>
      </c>
      <c r="AE285" s="11">
        <v>136</v>
      </c>
      <c r="AF285" s="12">
        <f t="shared" si="6066"/>
        <v>0.28280961182994457</v>
      </c>
      <c r="AG285" s="11">
        <v>17</v>
      </c>
      <c r="AH285" s="12">
        <f t="shared" si="6067"/>
        <v>0.1111111111111111</v>
      </c>
      <c r="AI285" s="13"/>
      <c r="AJ285" s="11"/>
      <c r="AK285" s="11"/>
      <c r="AL285" s="14"/>
      <c r="AM285" s="10"/>
      <c r="AN285" s="11"/>
      <c r="AO285" s="74">
        <f t="shared" ref="AO285:AO290" si="6131">AO284-AM285</f>
        <v>146</v>
      </c>
      <c r="AP285" s="74">
        <f t="shared" ref="AP285:AP290" si="6132">AP284-AN285</f>
        <v>13</v>
      </c>
      <c r="AQ285" s="11">
        <v>48</v>
      </c>
      <c r="AR285" s="12">
        <f t="shared" si="6070"/>
        <v>0.34246575342465752</v>
      </c>
      <c r="AS285" s="11">
        <v>2</v>
      </c>
      <c r="AT285" s="12">
        <f t="shared" si="6071"/>
        <v>0.04</v>
      </c>
      <c r="AU285" s="13"/>
      <c r="AV285" s="11"/>
      <c r="AW285" s="11"/>
      <c r="AX285" s="14"/>
      <c r="AY285" s="10">
        <v>1</v>
      </c>
      <c r="AZ285" s="11"/>
      <c r="BA285" s="74">
        <f t="shared" ref="BA285:BA290" si="6133">BA284-AY285</f>
        <v>594</v>
      </c>
      <c r="BB285" s="74">
        <f t="shared" ref="BB285:BB290" si="6134">BB284-AZ285</f>
        <v>46</v>
      </c>
      <c r="BC285" s="11">
        <v>173</v>
      </c>
      <c r="BD285" s="12">
        <f t="shared" si="6074"/>
        <v>0.32323232323232326</v>
      </c>
      <c r="BE285" s="11">
        <v>19</v>
      </c>
      <c r="BF285" s="12">
        <f t="shared" si="6075"/>
        <v>9.8958333333333329E-2</v>
      </c>
      <c r="BG285" s="13"/>
      <c r="BH285" s="11"/>
      <c r="BI285" s="11"/>
      <c r="BJ285" s="14"/>
      <c r="BK285" s="10"/>
      <c r="BL285" s="11"/>
      <c r="BM285" s="74">
        <f t="shared" ref="BM285:BM290" si="6135">BM284-BK285</f>
        <v>584</v>
      </c>
      <c r="BN285" s="74">
        <f t="shared" ref="BN285:BN290" si="6136">BN284-BL285</f>
        <v>46</v>
      </c>
      <c r="BO285" s="11">
        <v>131</v>
      </c>
      <c r="BP285" s="12">
        <f t="shared" si="6078"/>
        <v>0.23801369863013699</v>
      </c>
      <c r="BQ285" s="11">
        <v>8</v>
      </c>
      <c r="BR285" s="12">
        <f t="shared" si="6079"/>
        <v>5.7553956834532377E-2</v>
      </c>
      <c r="BS285" s="13"/>
      <c r="BT285" s="11"/>
      <c r="BU285" s="11"/>
      <c r="BV285" s="14"/>
      <c r="BW285" s="10"/>
      <c r="BX285" s="11"/>
      <c r="BY285" s="74">
        <f t="shared" ref="BY285:BZ290" si="6137">BY284-BW285</f>
        <v>0</v>
      </c>
      <c r="BZ285" s="74">
        <f t="shared" si="6137"/>
        <v>0</v>
      </c>
      <c r="CA285" s="11"/>
      <c r="CB285" s="12" t="e">
        <f t="shared" si="6081"/>
        <v>#DIV/0!</v>
      </c>
      <c r="CC285" s="11"/>
      <c r="CD285" s="12" t="e">
        <f t="shared" si="6082"/>
        <v>#DIV/0!</v>
      </c>
      <c r="CE285" s="13"/>
      <c r="CF285" s="11"/>
      <c r="CG285" s="11"/>
      <c r="CH285" s="14"/>
      <c r="CI285" s="10"/>
      <c r="CJ285" s="11"/>
      <c r="CK285" s="74">
        <f t="shared" ref="CK285:CL290" si="6138">CK284-CI285</f>
        <v>0</v>
      </c>
      <c r="CL285" s="74">
        <f t="shared" si="6138"/>
        <v>0</v>
      </c>
      <c r="CM285" s="11"/>
      <c r="CN285" s="12" t="e">
        <f t="shared" si="6084"/>
        <v>#DIV/0!</v>
      </c>
      <c r="CO285" s="11"/>
      <c r="CP285" s="12" t="e">
        <f t="shared" si="6085"/>
        <v>#DIV/0!</v>
      </c>
      <c r="CQ285" s="13"/>
      <c r="CR285" s="11"/>
      <c r="CS285" s="11"/>
      <c r="CT285" s="14"/>
      <c r="CU285" s="10"/>
      <c r="CV285" s="11"/>
      <c r="CW285" s="74">
        <f t="shared" ref="CW285:CX290" si="6139">CW284-CU285</f>
        <v>0</v>
      </c>
      <c r="CX285" s="74">
        <f t="shared" si="6139"/>
        <v>0</v>
      </c>
      <c r="CY285" s="11"/>
      <c r="CZ285" s="12" t="e">
        <f t="shared" si="6087"/>
        <v>#DIV/0!</v>
      </c>
      <c r="DA285" s="11"/>
      <c r="DB285" s="12" t="e">
        <f t="shared" si="6088"/>
        <v>#DIV/0!</v>
      </c>
      <c r="DC285" s="13"/>
      <c r="DD285" s="11"/>
      <c r="DE285" s="11"/>
      <c r="DF285" s="14"/>
      <c r="DG285" s="10"/>
      <c r="DH285" s="11"/>
      <c r="DI285" s="74">
        <f t="shared" ref="DI285:DJ290" si="6140">DI284-DG285</f>
        <v>0</v>
      </c>
      <c r="DJ285" s="74">
        <f t="shared" si="6140"/>
        <v>0</v>
      </c>
      <c r="DK285" s="11"/>
      <c r="DL285" s="12" t="e">
        <f t="shared" si="6090"/>
        <v>#DIV/0!</v>
      </c>
      <c r="DM285" s="11"/>
      <c r="DN285" s="12" t="e">
        <f t="shared" si="6091"/>
        <v>#DIV/0!</v>
      </c>
      <c r="DO285" s="13"/>
      <c r="DP285" s="11"/>
      <c r="DQ285" s="11"/>
      <c r="DR285" s="14"/>
      <c r="DS285" s="10"/>
      <c r="DT285" s="11"/>
      <c r="DU285" s="74">
        <f t="shared" ref="DU285:DV290" si="6141">DU284-DS285</f>
        <v>0</v>
      </c>
      <c r="DV285" s="74">
        <f t="shared" si="6141"/>
        <v>0</v>
      </c>
      <c r="DW285" s="11"/>
      <c r="DX285" s="12" t="e">
        <f t="shared" si="6093"/>
        <v>#DIV/0!</v>
      </c>
      <c r="DY285" s="11"/>
      <c r="DZ285" s="12" t="e">
        <f t="shared" si="6094"/>
        <v>#DIV/0!</v>
      </c>
      <c r="EA285" s="13"/>
      <c r="EB285" s="11"/>
      <c r="EC285" s="11"/>
      <c r="ED285" s="14"/>
      <c r="EE285" s="10"/>
      <c r="EF285" s="11"/>
      <c r="EG285" s="74">
        <f t="shared" ref="EG285:EH290" si="6142">EG284-EE285</f>
        <v>0</v>
      </c>
      <c r="EH285" s="74">
        <f t="shared" si="6142"/>
        <v>0</v>
      </c>
      <c r="EI285" s="11"/>
      <c r="EJ285" s="12" t="e">
        <f t="shared" si="6096"/>
        <v>#DIV/0!</v>
      </c>
      <c r="EK285" s="11"/>
      <c r="EL285" s="12" t="e">
        <f t="shared" si="6097"/>
        <v>#DIV/0!</v>
      </c>
      <c r="EM285" s="13"/>
      <c r="EN285" s="11"/>
      <c r="EO285" s="11"/>
      <c r="EP285" s="14"/>
      <c r="EQ285" s="10"/>
      <c r="ER285" s="11"/>
      <c r="ES285" s="74">
        <f t="shared" ref="ES285:ET290" si="6143">ES284-EQ285</f>
        <v>0</v>
      </c>
      <c r="ET285" s="74">
        <f t="shared" si="6143"/>
        <v>0</v>
      </c>
      <c r="EU285" s="11"/>
      <c r="EV285" s="12" t="e">
        <f t="shared" si="6099"/>
        <v>#DIV/0!</v>
      </c>
      <c r="EW285" s="11"/>
      <c r="EX285" s="12" t="e">
        <f t="shared" si="6100"/>
        <v>#DIV/0!</v>
      </c>
      <c r="EY285" s="13"/>
      <c r="EZ285" s="11"/>
      <c r="FA285" s="11"/>
      <c r="FB285" s="14"/>
      <c r="FC285" s="10"/>
      <c r="FD285" s="11"/>
      <c r="FE285" s="74">
        <f t="shared" ref="FE285:FF290" si="6144">FE284-FC285</f>
        <v>0</v>
      </c>
      <c r="FF285" s="74">
        <f t="shared" si="6144"/>
        <v>0</v>
      </c>
      <c r="FG285" s="11"/>
      <c r="FH285" s="12" t="e">
        <f t="shared" si="6102"/>
        <v>#DIV/0!</v>
      </c>
      <c r="FI285" s="11"/>
      <c r="FJ285" s="12" t="e">
        <f t="shared" si="6103"/>
        <v>#DIV/0!</v>
      </c>
      <c r="FK285" s="13"/>
      <c r="FL285" s="11"/>
      <c r="FM285" s="11"/>
      <c r="FN285" s="14"/>
      <c r="FO285" s="10"/>
      <c r="FP285" s="11"/>
      <c r="FQ285" s="74">
        <f t="shared" ref="FQ285:FR290" si="6145">FQ284-FO285</f>
        <v>0</v>
      </c>
      <c r="FR285" s="74">
        <f t="shared" si="6145"/>
        <v>0</v>
      </c>
      <c r="FS285" s="11"/>
      <c r="FT285" s="12" t="e">
        <f t="shared" si="6105"/>
        <v>#DIV/0!</v>
      </c>
      <c r="FU285" s="11"/>
      <c r="FV285" s="12" t="e">
        <f t="shared" si="6106"/>
        <v>#DIV/0!</v>
      </c>
      <c r="FW285" s="13"/>
      <c r="FX285" s="11"/>
      <c r="FY285" s="11"/>
      <c r="FZ285" s="14"/>
      <c r="GA285" s="10"/>
      <c r="GB285" s="11"/>
      <c r="GC285" s="74">
        <f t="shared" ref="GC285:GD290" si="6146">GC284-GA285</f>
        <v>0</v>
      </c>
      <c r="GD285" s="74">
        <f t="shared" si="6146"/>
        <v>0</v>
      </c>
      <c r="GE285" s="11"/>
      <c r="GF285" s="12" t="e">
        <f t="shared" si="6108"/>
        <v>#DIV/0!</v>
      </c>
      <c r="GG285" s="11"/>
      <c r="GH285" s="12" t="e">
        <f t="shared" si="6109"/>
        <v>#DIV/0!</v>
      </c>
      <c r="GI285" s="13"/>
      <c r="GJ285" s="11"/>
      <c r="GK285" s="11"/>
      <c r="GL285" s="14"/>
      <c r="GM285" s="10"/>
      <c r="GN285" s="11"/>
      <c r="GO285" s="74">
        <f t="shared" ref="GO285:GP290" si="6147">GO284-GM285</f>
        <v>0</v>
      </c>
      <c r="GP285" s="74">
        <f t="shared" si="6147"/>
        <v>0</v>
      </c>
      <c r="GQ285" s="11"/>
      <c r="GR285" s="12" t="e">
        <f t="shared" si="6111"/>
        <v>#DIV/0!</v>
      </c>
      <c r="GS285" s="11"/>
      <c r="GT285" s="12" t="e">
        <f t="shared" si="6112"/>
        <v>#DIV/0!</v>
      </c>
      <c r="GU285" s="13"/>
      <c r="GV285" s="11"/>
      <c r="GW285" s="11"/>
      <c r="GX285" s="14"/>
      <c r="GY285" s="10"/>
      <c r="GZ285" s="11"/>
      <c r="HA285" s="74">
        <f t="shared" ref="HA285:HB290" si="6148">HA284-GY285</f>
        <v>0</v>
      </c>
      <c r="HB285" s="74">
        <f t="shared" si="6148"/>
        <v>0</v>
      </c>
      <c r="HC285" s="11"/>
      <c r="HD285" s="12" t="e">
        <f t="shared" si="6114"/>
        <v>#DIV/0!</v>
      </c>
      <c r="HE285" s="11"/>
      <c r="HF285" s="12" t="e">
        <f t="shared" si="6115"/>
        <v>#DIV/0!</v>
      </c>
      <c r="HG285" s="13"/>
      <c r="HH285" s="11"/>
      <c r="HI285" s="11"/>
      <c r="HJ285" s="14"/>
      <c r="HK285" s="10">
        <f t="shared" si="6116"/>
        <v>4</v>
      </c>
      <c r="HL285" s="11">
        <f t="shared" si="6117"/>
        <v>0</v>
      </c>
      <c r="HM285" s="11">
        <f t="shared" si="6118"/>
        <v>2963</v>
      </c>
      <c r="HN285" s="11">
        <f t="shared" si="6119"/>
        <v>233</v>
      </c>
      <c r="HO285" s="11">
        <f t="shared" si="6120"/>
        <v>935</v>
      </c>
      <c r="HP285" s="202">
        <f t="shared" si="6121"/>
        <v>0.31555855551805601</v>
      </c>
      <c r="HQ285" s="15">
        <f t="shared" si="6122"/>
        <v>80</v>
      </c>
      <c r="HR285" s="12">
        <f t="shared" si="6123"/>
        <v>8.5561497326203204E-2</v>
      </c>
      <c r="HS285" s="16">
        <v>72.599999999999994</v>
      </c>
      <c r="HT285" s="17">
        <v>818</v>
      </c>
      <c r="HU285" s="16">
        <f t="shared" si="6124"/>
        <v>87.486631016042779</v>
      </c>
      <c r="HV285" s="15"/>
      <c r="HW285" s="14"/>
    </row>
    <row r="286" spans="1:231" ht="18.75" x14ac:dyDescent="0.25">
      <c r="A286" s="211"/>
      <c r="B286" s="41">
        <f t="shared" si="5954"/>
        <v>44724</v>
      </c>
      <c r="C286" s="10"/>
      <c r="D286" s="11"/>
      <c r="E286" s="74">
        <f t="shared" si="6125"/>
        <v>569</v>
      </c>
      <c r="F286" s="74">
        <f t="shared" si="6126"/>
        <v>44</v>
      </c>
      <c r="G286" s="11">
        <v>200</v>
      </c>
      <c r="H286" s="12">
        <f t="shared" si="6058"/>
        <v>0.39191564147627417</v>
      </c>
      <c r="I286" s="11">
        <v>23</v>
      </c>
      <c r="J286" s="12">
        <f t="shared" si="6059"/>
        <v>0.1031390134529148</v>
      </c>
      <c r="K286" s="13"/>
      <c r="L286" s="11"/>
      <c r="M286" s="11"/>
      <c r="N286" s="14"/>
      <c r="O286" s="10"/>
      <c r="P286" s="11"/>
      <c r="Q286" s="74">
        <f t="shared" si="6127"/>
        <v>529</v>
      </c>
      <c r="R286" s="74">
        <f t="shared" si="6128"/>
        <v>41</v>
      </c>
      <c r="S286" s="11">
        <v>154</v>
      </c>
      <c r="T286" s="12">
        <f t="shared" si="6062"/>
        <v>0.31190926275992437</v>
      </c>
      <c r="U286" s="11">
        <v>11</v>
      </c>
      <c r="V286" s="12">
        <f t="shared" si="6063"/>
        <v>6.6666666666666666E-2</v>
      </c>
      <c r="W286" s="13"/>
      <c r="X286" s="11"/>
      <c r="Y286" s="11"/>
      <c r="Z286" s="14"/>
      <c r="AA286" s="10"/>
      <c r="AB286" s="11"/>
      <c r="AC286" s="74">
        <f t="shared" si="6129"/>
        <v>541</v>
      </c>
      <c r="AD286" s="74">
        <f t="shared" si="6130"/>
        <v>43</v>
      </c>
      <c r="AE286" s="11">
        <v>139</v>
      </c>
      <c r="AF286" s="12">
        <f t="shared" si="6066"/>
        <v>0.27911275415896486</v>
      </c>
      <c r="AG286" s="11">
        <v>12</v>
      </c>
      <c r="AH286" s="12">
        <f t="shared" si="6067"/>
        <v>7.9470198675496692E-2</v>
      </c>
      <c r="AI286" s="13"/>
      <c r="AJ286" s="11"/>
      <c r="AK286" s="11"/>
      <c r="AL286" s="14"/>
      <c r="AM286" s="10">
        <v>1</v>
      </c>
      <c r="AN286" s="11"/>
      <c r="AO286" s="74">
        <f t="shared" si="6131"/>
        <v>145</v>
      </c>
      <c r="AP286" s="74">
        <f t="shared" si="6132"/>
        <v>13</v>
      </c>
      <c r="AQ286" s="11">
        <v>62</v>
      </c>
      <c r="AR286" s="12">
        <f t="shared" si="6070"/>
        <v>0.43448275862068964</v>
      </c>
      <c r="AS286" s="11">
        <v>1</v>
      </c>
      <c r="AT286" s="12">
        <f t="shared" si="6071"/>
        <v>1.5873015873015872E-2</v>
      </c>
      <c r="AU286" s="13"/>
      <c r="AV286" s="11"/>
      <c r="AW286" s="11"/>
      <c r="AX286" s="14"/>
      <c r="AY286" s="10"/>
      <c r="AZ286" s="11"/>
      <c r="BA286" s="74">
        <f t="shared" si="6133"/>
        <v>594</v>
      </c>
      <c r="BB286" s="74">
        <f t="shared" si="6134"/>
        <v>46</v>
      </c>
      <c r="BC286" s="11">
        <v>178</v>
      </c>
      <c r="BD286" s="12">
        <f t="shared" si="6074"/>
        <v>0.31481481481481483</v>
      </c>
      <c r="BE286" s="11">
        <v>9</v>
      </c>
      <c r="BF286" s="12">
        <f t="shared" si="6075"/>
        <v>4.8128342245989303E-2</v>
      </c>
      <c r="BG286" s="13"/>
      <c r="BH286" s="11"/>
      <c r="BI286" s="11"/>
      <c r="BJ286" s="14"/>
      <c r="BK286" s="10"/>
      <c r="BL286" s="11"/>
      <c r="BM286" s="74">
        <f t="shared" si="6135"/>
        <v>584</v>
      </c>
      <c r="BN286" s="74">
        <f t="shared" si="6136"/>
        <v>46</v>
      </c>
      <c r="BO286" s="11">
        <v>139</v>
      </c>
      <c r="BP286" s="12">
        <f t="shared" si="6078"/>
        <v>0.25513698630136988</v>
      </c>
      <c r="BQ286" s="11">
        <v>10</v>
      </c>
      <c r="BR286" s="12">
        <f t="shared" si="6079"/>
        <v>6.7114093959731544E-2</v>
      </c>
      <c r="BS286" s="13"/>
      <c r="BT286" s="11"/>
      <c r="BU286" s="11"/>
      <c r="BV286" s="14"/>
      <c r="BW286" s="10"/>
      <c r="BX286" s="11"/>
      <c r="BY286" s="74">
        <f t="shared" si="6137"/>
        <v>0</v>
      </c>
      <c r="BZ286" s="74">
        <f t="shared" si="6137"/>
        <v>0</v>
      </c>
      <c r="CA286" s="11"/>
      <c r="CB286" s="12" t="e">
        <f t="shared" si="6081"/>
        <v>#DIV/0!</v>
      </c>
      <c r="CC286" s="11"/>
      <c r="CD286" s="12" t="e">
        <f t="shared" si="6082"/>
        <v>#DIV/0!</v>
      </c>
      <c r="CE286" s="13"/>
      <c r="CF286" s="11"/>
      <c r="CG286" s="11"/>
      <c r="CH286" s="14"/>
      <c r="CI286" s="10"/>
      <c r="CJ286" s="11"/>
      <c r="CK286" s="74">
        <f t="shared" si="6138"/>
        <v>0</v>
      </c>
      <c r="CL286" s="74">
        <f t="shared" si="6138"/>
        <v>0</v>
      </c>
      <c r="CM286" s="11"/>
      <c r="CN286" s="12" t="e">
        <f t="shared" si="6084"/>
        <v>#DIV/0!</v>
      </c>
      <c r="CO286" s="11"/>
      <c r="CP286" s="12" t="e">
        <f t="shared" si="6085"/>
        <v>#DIV/0!</v>
      </c>
      <c r="CQ286" s="13"/>
      <c r="CR286" s="11"/>
      <c r="CS286" s="11"/>
      <c r="CT286" s="14"/>
      <c r="CU286" s="10"/>
      <c r="CV286" s="11"/>
      <c r="CW286" s="74">
        <f t="shared" si="6139"/>
        <v>0</v>
      </c>
      <c r="CX286" s="74">
        <f t="shared" si="6139"/>
        <v>0</v>
      </c>
      <c r="CY286" s="11"/>
      <c r="CZ286" s="12" t="e">
        <f t="shared" si="6087"/>
        <v>#DIV/0!</v>
      </c>
      <c r="DA286" s="11"/>
      <c r="DB286" s="12" t="e">
        <f t="shared" si="6088"/>
        <v>#DIV/0!</v>
      </c>
      <c r="DC286" s="13"/>
      <c r="DD286" s="11"/>
      <c r="DE286" s="11"/>
      <c r="DF286" s="14"/>
      <c r="DG286" s="10"/>
      <c r="DH286" s="11"/>
      <c r="DI286" s="74">
        <f t="shared" si="6140"/>
        <v>0</v>
      </c>
      <c r="DJ286" s="74">
        <f t="shared" si="6140"/>
        <v>0</v>
      </c>
      <c r="DK286" s="11"/>
      <c r="DL286" s="12" t="e">
        <f t="shared" si="6090"/>
        <v>#DIV/0!</v>
      </c>
      <c r="DM286" s="11"/>
      <c r="DN286" s="12" t="e">
        <f t="shared" si="6091"/>
        <v>#DIV/0!</v>
      </c>
      <c r="DO286" s="13"/>
      <c r="DP286" s="11"/>
      <c r="DQ286" s="11"/>
      <c r="DR286" s="14"/>
      <c r="DS286" s="10"/>
      <c r="DT286" s="11"/>
      <c r="DU286" s="74">
        <f t="shared" si="6141"/>
        <v>0</v>
      </c>
      <c r="DV286" s="74">
        <f t="shared" si="6141"/>
        <v>0</v>
      </c>
      <c r="DW286" s="11"/>
      <c r="DX286" s="12" t="e">
        <f t="shared" si="6093"/>
        <v>#DIV/0!</v>
      </c>
      <c r="DY286" s="11"/>
      <c r="DZ286" s="12" t="e">
        <f t="shared" si="6094"/>
        <v>#DIV/0!</v>
      </c>
      <c r="EA286" s="13"/>
      <c r="EB286" s="11"/>
      <c r="EC286" s="11"/>
      <c r="ED286" s="14"/>
      <c r="EE286" s="10"/>
      <c r="EF286" s="11"/>
      <c r="EG286" s="74">
        <f t="shared" si="6142"/>
        <v>0</v>
      </c>
      <c r="EH286" s="74">
        <f t="shared" si="6142"/>
        <v>0</v>
      </c>
      <c r="EI286" s="11"/>
      <c r="EJ286" s="12" t="e">
        <f t="shared" si="6096"/>
        <v>#DIV/0!</v>
      </c>
      <c r="EK286" s="11"/>
      <c r="EL286" s="12" t="e">
        <f t="shared" si="6097"/>
        <v>#DIV/0!</v>
      </c>
      <c r="EM286" s="13"/>
      <c r="EN286" s="11"/>
      <c r="EO286" s="11"/>
      <c r="EP286" s="14"/>
      <c r="EQ286" s="10"/>
      <c r="ER286" s="11"/>
      <c r="ES286" s="74">
        <f t="shared" si="6143"/>
        <v>0</v>
      </c>
      <c r="ET286" s="74">
        <f t="shared" si="6143"/>
        <v>0</v>
      </c>
      <c r="EU286" s="11"/>
      <c r="EV286" s="12" t="e">
        <f t="shared" si="6099"/>
        <v>#DIV/0!</v>
      </c>
      <c r="EW286" s="11"/>
      <c r="EX286" s="12" t="e">
        <f t="shared" si="6100"/>
        <v>#DIV/0!</v>
      </c>
      <c r="EY286" s="13"/>
      <c r="EZ286" s="11"/>
      <c r="FA286" s="11"/>
      <c r="FB286" s="14"/>
      <c r="FC286" s="10"/>
      <c r="FD286" s="11"/>
      <c r="FE286" s="74">
        <f t="shared" si="6144"/>
        <v>0</v>
      </c>
      <c r="FF286" s="74">
        <f t="shared" si="6144"/>
        <v>0</v>
      </c>
      <c r="FG286" s="11"/>
      <c r="FH286" s="12" t="e">
        <f t="shared" si="6102"/>
        <v>#DIV/0!</v>
      </c>
      <c r="FI286" s="11"/>
      <c r="FJ286" s="12" t="e">
        <f t="shared" si="6103"/>
        <v>#DIV/0!</v>
      </c>
      <c r="FK286" s="13"/>
      <c r="FL286" s="11"/>
      <c r="FM286" s="11"/>
      <c r="FN286" s="14"/>
      <c r="FO286" s="10"/>
      <c r="FP286" s="11"/>
      <c r="FQ286" s="74">
        <f t="shared" si="6145"/>
        <v>0</v>
      </c>
      <c r="FR286" s="74">
        <f t="shared" si="6145"/>
        <v>0</v>
      </c>
      <c r="FS286" s="11"/>
      <c r="FT286" s="12" t="e">
        <f t="shared" si="6105"/>
        <v>#DIV/0!</v>
      </c>
      <c r="FU286" s="11"/>
      <c r="FV286" s="12" t="e">
        <f t="shared" si="6106"/>
        <v>#DIV/0!</v>
      </c>
      <c r="FW286" s="13"/>
      <c r="FX286" s="11"/>
      <c r="FY286" s="11"/>
      <c r="FZ286" s="14"/>
      <c r="GA286" s="10"/>
      <c r="GB286" s="11"/>
      <c r="GC286" s="74">
        <f t="shared" si="6146"/>
        <v>0</v>
      </c>
      <c r="GD286" s="74">
        <f t="shared" si="6146"/>
        <v>0</v>
      </c>
      <c r="GE286" s="11"/>
      <c r="GF286" s="12" t="e">
        <f t="shared" si="6108"/>
        <v>#DIV/0!</v>
      </c>
      <c r="GG286" s="11"/>
      <c r="GH286" s="12" t="e">
        <f t="shared" si="6109"/>
        <v>#DIV/0!</v>
      </c>
      <c r="GI286" s="13"/>
      <c r="GJ286" s="11"/>
      <c r="GK286" s="11"/>
      <c r="GL286" s="14"/>
      <c r="GM286" s="10"/>
      <c r="GN286" s="11"/>
      <c r="GO286" s="74">
        <f t="shared" si="6147"/>
        <v>0</v>
      </c>
      <c r="GP286" s="74">
        <f t="shared" si="6147"/>
        <v>0</v>
      </c>
      <c r="GQ286" s="11"/>
      <c r="GR286" s="12" t="e">
        <f t="shared" si="6111"/>
        <v>#DIV/0!</v>
      </c>
      <c r="GS286" s="11"/>
      <c r="GT286" s="12" t="e">
        <f t="shared" si="6112"/>
        <v>#DIV/0!</v>
      </c>
      <c r="GU286" s="13"/>
      <c r="GV286" s="11"/>
      <c r="GW286" s="11"/>
      <c r="GX286" s="14"/>
      <c r="GY286" s="10"/>
      <c r="GZ286" s="11"/>
      <c r="HA286" s="74">
        <f t="shared" si="6148"/>
        <v>0</v>
      </c>
      <c r="HB286" s="74">
        <f t="shared" si="6148"/>
        <v>0</v>
      </c>
      <c r="HC286" s="11"/>
      <c r="HD286" s="12" t="e">
        <f t="shared" si="6114"/>
        <v>#DIV/0!</v>
      </c>
      <c r="HE286" s="11"/>
      <c r="HF286" s="12" t="e">
        <f t="shared" si="6115"/>
        <v>#DIV/0!</v>
      </c>
      <c r="HG286" s="13"/>
      <c r="HH286" s="11"/>
      <c r="HI286" s="11"/>
      <c r="HJ286" s="14"/>
      <c r="HK286" s="10">
        <f t="shared" si="6116"/>
        <v>1</v>
      </c>
      <c r="HL286" s="11">
        <f t="shared" si="6117"/>
        <v>0</v>
      </c>
      <c r="HM286" s="11">
        <f t="shared" si="6118"/>
        <v>2962</v>
      </c>
      <c r="HN286" s="11">
        <f t="shared" si="6119"/>
        <v>233</v>
      </c>
      <c r="HO286" s="11">
        <f t="shared" si="6120"/>
        <v>938</v>
      </c>
      <c r="HP286" s="202">
        <f t="shared" si="6121"/>
        <v>0.31667792032410536</v>
      </c>
      <c r="HQ286" s="15">
        <f t="shared" si="6122"/>
        <v>66</v>
      </c>
      <c r="HR286" s="12">
        <f t="shared" si="6123"/>
        <v>7.0362473347547971E-2</v>
      </c>
      <c r="HS286" s="16">
        <v>73.3</v>
      </c>
      <c r="HT286" s="17">
        <v>846</v>
      </c>
      <c r="HU286" s="16">
        <f t="shared" si="6124"/>
        <v>90.191897654584224</v>
      </c>
      <c r="HV286" s="15"/>
      <c r="HW286" s="14"/>
    </row>
    <row r="287" spans="1:231" ht="18.75" x14ac:dyDescent="0.25">
      <c r="A287" s="211"/>
      <c r="B287" s="41">
        <f t="shared" si="5954"/>
        <v>44725</v>
      </c>
      <c r="C287" s="10">
        <v>1</v>
      </c>
      <c r="D287" s="11"/>
      <c r="E287" s="74">
        <f t="shared" si="6125"/>
        <v>568</v>
      </c>
      <c r="F287" s="74">
        <f t="shared" si="6126"/>
        <v>44</v>
      </c>
      <c r="G287" s="11">
        <v>184</v>
      </c>
      <c r="H287" s="12">
        <f t="shared" si="6058"/>
        <v>0.34683098591549294</v>
      </c>
      <c r="I287" s="11">
        <v>13</v>
      </c>
      <c r="J287" s="12">
        <f t="shared" si="6059"/>
        <v>6.5989847715736044E-2</v>
      </c>
      <c r="K287" s="11"/>
      <c r="L287" s="11"/>
      <c r="M287" s="18"/>
      <c r="N287" s="20"/>
      <c r="O287" s="10"/>
      <c r="P287" s="11"/>
      <c r="Q287" s="74">
        <f t="shared" si="6127"/>
        <v>529</v>
      </c>
      <c r="R287" s="74">
        <f t="shared" si="6128"/>
        <v>41</v>
      </c>
      <c r="S287" s="11">
        <v>152</v>
      </c>
      <c r="T287" s="12">
        <f t="shared" si="6062"/>
        <v>0.30245746691871456</v>
      </c>
      <c r="U287" s="11">
        <v>8</v>
      </c>
      <c r="V287" s="12">
        <f t="shared" si="6063"/>
        <v>0.05</v>
      </c>
      <c r="W287" s="11"/>
      <c r="X287" s="11"/>
      <c r="Y287" s="18"/>
      <c r="Z287" s="20"/>
      <c r="AA287" s="10"/>
      <c r="AB287" s="11"/>
      <c r="AC287" s="74">
        <f t="shared" si="6129"/>
        <v>541</v>
      </c>
      <c r="AD287" s="74">
        <f t="shared" si="6130"/>
        <v>43</v>
      </c>
      <c r="AE287" s="11">
        <v>132</v>
      </c>
      <c r="AF287" s="12">
        <f t="shared" si="6066"/>
        <v>0.2735674676524954</v>
      </c>
      <c r="AG287" s="11">
        <v>16</v>
      </c>
      <c r="AH287" s="12">
        <f t="shared" si="6067"/>
        <v>0.10810810810810811</v>
      </c>
      <c r="AI287" s="11"/>
      <c r="AJ287" s="11"/>
      <c r="AK287" s="18"/>
      <c r="AL287" s="20"/>
      <c r="AM287" s="10">
        <v>1</v>
      </c>
      <c r="AN287" s="11"/>
      <c r="AO287" s="74">
        <f t="shared" si="6131"/>
        <v>144</v>
      </c>
      <c r="AP287" s="74">
        <f t="shared" si="6132"/>
        <v>13</v>
      </c>
      <c r="AQ287" s="11">
        <v>50</v>
      </c>
      <c r="AR287" s="12">
        <f t="shared" si="6070"/>
        <v>0.36805555555555558</v>
      </c>
      <c r="AS287" s="11">
        <v>3</v>
      </c>
      <c r="AT287" s="12">
        <f t="shared" si="6071"/>
        <v>5.6603773584905662E-2</v>
      </c>
      <c r="AU287" s="11"/>
      <c r="AV287" s="11"/>
      <c r="AW287" s="18"/>
      <c r="AX287" s="20"/>
      <c r="AY287" s="10"/>
      <c r="AZ287" s="11"/>
      <c r="BA287" s="74">
        <f t="shared" si="6133"/>
        <v>594</v>
      </c>
      <c r="BB287" s="74">
        <f t="shared" si="6134"/>
        <v>46</v>
      </c>
      <c r="BC287" s="11">
        <v>178</v>
      </c>
      <c r="BD287" s="12">
        <f t="shared" si="6074"/>
        <v>0.33670033670033672</v>
      </c>
      <c r="BE287" s="11">
        <v>22</v>
      </c>
      <c r="BF287" s="12">
        <f t="shared" si="6075"/>
        <v>0.11</v>
      </c>
      <c r="BG287" s="11"/>
      <c r="BH287" s="11"/>
      <c r="BI287" s="18"/>
      <c r="BJ287" s="20"/>
      <c r="BK287" s="10"/>
      <c r="BL287" s="11"/>
      <c r="BM287" s="74">
        <f t="shared" si="6135"/>
        <v>584</v>
      </c>
      <c r="BN287" s="74">
        <f t="shared" si="6136"/>
        <v>46</v>
      </c>
      <c r="BO287" s="11">
        <v>124</v>
      </c>
      <c r="BP287" s="12">
        <f t="shared" si="6078"/>
        <v>0.24315068493150685</v>
      </c>
      <c r="BQ287" s="11">
        <v>18</v>
      </c>
      <c r="BR287" s="12">
        <f t="shared" si="6079"/>
        <v>0.12676056338028169</v>
      </c>
      <c r="BS287" s="11"/>
      <c r="BT287" s="11"/>
      <c r="BU287" s="18"/>
      <c r="BV287" s="20"/>
      <c r="BW287" s="10"/>
      <c r="BX287" s="11"/>
      <c r="BY287" s="74">
        <f t="shared" si="6137"/>
        <v>0</v>
      </c>
      <c r="BZ287" s="74">
        <f t="shared" si="6137"/>
        <v>0</v>
      </c>
      <c r="CA287" s="11"/>
      <c r="CB287" s="12" t="e">
        <f t="shared" si="6081"/>
        <v>#DIV/0!</v>
      </c>
      <c r="CC287" s="11"/>
      <c r="CD287" s="12" t="e">
        <f t="shared" si="6082"/>
        <v>#DIV/0!</v>
      </c>
      <c r="CE287" s="11"/>
      <c r="CF287" s="11"/>
      <c r="CG287" s="18"/>
      <c r="CH287" s="20"/>
      <c r="CI287" s="10"/>
      <c r="CJ287" s="11"/>
      <c r="CK287" s="74">
        <f t="shared" si="6138"/>
        <v>0</v>
      </c>
      <c r="CL287" s="74">
        <f t="shared" si="6138"/>
        <v>0</v>
      </c>
      <c r="CM287" s="11"/>
      <c r="CN287" s="12" t="e">
        <f t="shared" si="6084"/>
        <v>#DIV/0!</v>
      </c>
      <c r="CO287" s="11"/>
      <c r="CP287" s="12" t="e">
        <f t="shared" si="6085"/>
        <v>#DIV/0!</v>
      </c>
      <c r="CQ287" s="11"/>
      <c r="CR287" s="11"/>
      <c r="CS287" s="18"/>
      <c r="CT287" s="20"/>
      <c r="CU287" s="10"/>
      <c r="CV287" s="11"/>
      <c r="CW287" s="74">
        <f t="shared" si="6139"/>
        <v>0</v>
      </c>
      <c r="CX287" s="74">
        <f t="shared" si="6139"/>
        <v>0</v>
      </c>
      <c r="CY287" s="11"/>
      <c r="CZ287" s="12" t="e">
        <f t="shared" si="6087"/>
        <v>#DIV/0!</v>
      </c>
      <c r="DA287" s="11"/>
      <c r="DB287" s="12" t="e">
        <f t="shared" si="6088"/>
        <v>#DIV/0!</v>
      </c>
      <c r="DC287" s="11"/>
      <c r="DD287" s="11"/>
      <c r="DE287" s="18"/>
      <c r="DF287" s="20"/>
      <c r="DG287" s="10"/>
      <c r="DH287" s="11"/>
      <c r="DI287" s="74">
        <f t="shared" si="6140"/>
        <v>0</v>
      </c>
      <c r="DJ287" s="74">
        <f t="shared" si="6140"/>
        <v>0</v>
      </c>
      <c r="DK287" s="11"/>
      <c r="DL287" s="12" t="e">
        <f t="shared" si="6090"/>
        <v>#DIV/0!</v>
      </c>
      <c r="DM287" s="11"/>
      <c r="DN287" s="12" t="e">
        <f t="shared" si="6091"/>
        <v>#DIV/0!</v>
      </c>
      <c r="DO287" s="11"/>
      <c r="DP287" s="11"/>
      <c r="DQ287" s="18"/>
      <c r="DR287" s="20"/>
      <c r="DS287" s="10"/>
      <c r="DT287" s="11"/>
      <c r="DU287" s="74">
        <f t="shared" si="6141"/>
        <v>0</v>
      </c>
      <c r="DV287" s="74">
        <f t="shared" si="6141"/>
        <v>0</v>
      </c>
      <c r="DW287" s="11"/>
      <c r="DX287" s="12" t="e">
        <f t="shared" si="6093"/>
        <v>#DIV/0!</v>
      </c>
      <c r="DY287" s="11"/>
      <c r="DZ287" s="12" t="e">
        <f t="shared" si="6094"/>
        <v>#DIV/0!</v>
      </c>
      <c r="EA287" s="11"/>
      <c r="EB287" s="11"/>
      <c r="EC287" s="18"/>
      <c r="ED287" s="20"/>
      <c r="EE287" s="10"/>
      <c r="EF287" s="11"/>
      <c r="EG287" s="74">
        <f t="shared" si="6142"/>
        <v>0</v>
      </c>
      <c r="EH287" s="74">
        <f t="shared" si="6142"/>
        <v>0</v>
      </c>
      <c r="EI287" s="11"/>
      <c r="EJ287" s="12" t="e">
        <f t="shared" si="6096"/>
        <v>#DIV/0!</v>
      </c>
      <c r="EK287" s="11"/>
      <c r="EL287" s="12" t="e">
        <f t="shared" si="6097"/>
        <v>#DIV/0!</v>
      </c>
      <c r="EM287" s="11"/>
      <c r="EN287" s="11"/>
      <c r="EO287" s="18"/>
      <c r="EP287" s="20"/>
      <c r="EQ287" s="10"/>
      <c r="ER287" s="11"/>
      <c r="ES287" s="74">
        <f t="shared" si="6143"/>
        <v>0</v>
      </c>
      <c r="ET287" s="74">
        <f t="shared" si="6143"/>
        <v>0</v>
      </c>
      <c r="EU287" s="11"/>
      <c r="EV287" s="12" t="e">
        <f t="shared" si="6099"/>
        <v>#DIV/0!</v>
      </c>
      <c r="EW287" s="11"/>
      <c r="EX287" s="12" t="e">
        <f t="shared" si="6100"/>
        <v>#DIV/0!</v>
      </c>
      <c r="EY287" s="11"/>
      <c r="EZ287" s="11"/>
      <c r="FA287" s="18"/>
      <c r="FB287" s="20"/>
      <c r="FC287" s="10"/>
      <c r="FD287" s="11"/>
      <c r="FE287" s="74">
        <f t="shared" si="6144"/>
        <v>0</v>
      </c>
      <c r="FF287" s="74">
        <f t="shared" si="6144"/>
        <v>0</v>
      </c>
      <c r="FG287" s="11"/>
      <c r="FH287" s="12" t="e">
        <f t="shared" si="6102"/>
        <v>#DIV/0!</v>
      </c>
      <c r="FI287" s="11"/>
      <c r="FJ287" s="12" t="e">
        <f t="shared" si="6103"/>
        <v>#DIV/0!</v>
      </c>
      <c r="FK287" s="11"/>
      <c r="FL287" s="11"/>
      <c r="FM287" s="18"/>
      <c r="FN287" s="20"/>
      <c r="FO287" s="10"/>
      <c r="FP287" s="11"/>
      <c r="FQ287" s="74">
        <f t="shared" si="6145"/>
        <v>0</v>
      </c>
      <c r="FR287" s="74">
        <f t="shared" si="6145"/>
        <v>0</v>
      </c>
      <c r="FS287" s="11"/>
      <c r="FT287" s="12" t="e">
        <f t="shared" si="6105"/>
        <v>#DIV/0!</v>
      </c>
      <c r="FU287" s="11"/>
      <c r="FV287" s="12" t="e">
        <f t="shared" si="6106"/>
        <v>#DIV/0!</v>
      </c>
      <c r="FW287" s="11"/>
      <c r="FX287" s="11"/>
      <c r="FY287" s="18"/>
      <c r="FZ287" s="20"/>
      <c r="GA287" s="10"/>
      <c r="GB287" s="11"/>
      <c r="GC287" s="74">
        <f t="shared" si="6146"/>
        <v>0</v>
      </c>
      <c r="GD287" s="74">
        <f t="shared" si="6146"/>
        <v>0</v>
      </c>
      <c r="GE287" s="11"/>
      <c r="GF287" s="12" t="e">
        <f t="shared" si="6108"/>
        <v>#DIV/0!</v>
      </c>
      <c r="GG287" s="11"/>
      <c r="GH287" s="12" t="e">
        <f t="shared" si="6109"/>
        <v>#DIV/0!</v>
      </c>
      <c r="GI287" s="11"/>
      <c r="GJ287" s="11"/>
      <c r="GK287" s="18"/>
      <c r="GL287" s="20"/>
      <c r="GM287" s="10"/>
      <c r="GN287" s="11"/>
      <c r="GO287" s="74">
        <f t="shared" si="6147"/>
        <v>0</v>
      </c>
      <c r="GP287" s="74">
        <f t="shared" si="6147"/>
        <v>0</v>
      </c>
      <c r="GQ287" s="11"/>
      <c r="GR287" s="12" t="e">
        <f t="shared" si="6111"/>
        <v>#DIV/0!</v>
      </c>
      <c r="GS287" s="11"/>
      <c r="GT287" s="12" t="e">
        <f t="shared" si="6112"/>
        <v>#DIV/0!</v>
      </c>
      <c r="GU287" s="11"/>
      <c r="GV287" s="11"/>
      <c r="GW287" s="18"/>
      <c r="GX287" s="20"/>
      <c r="GY287" s="10"/>
      <c r="GZ287" s="11"/>
      <c r="HA287" s="74">
        <f t="shared" si="6148"/>
        <v>0</v>
      </c>
      <c r="HB287" s="74">
        <f t="shared" si="6148"/>
        <v>0</v>
      </c>
      <c r="HC287" s="11"/>
      <c r="HD287" s="12" t="e">
        <f t="shared" si="6114"/>
        <v>#DIV/0!</v>
      </c>
      <c r="HE287" s="11"/>
      <c r="HF287" s="12" t="e">
        <f t="shared" si="6115"/>
        <v>#DIV/0!</v>
      </c>
      <c r="HG287" s="11"/>
      <c r="HH287" s="11"/>
      <c r="HI287" s="18"/>
      <c r="HJ287" s="20"/>
      <c r="HK287" s="10">
        <f t="shared" si="6116"/>
        <v>2</v>
      </c>
      <c r="HL287" s="11">
        <f t="shared" si="6117"/>
        <v>0</v>
      </c>
      <c r="HM287" s="11">
        <f t="shared" si="6118"/>
        <v>2960</v>
      </c>
      <c r="HN287" s="11">
        <f t="shared" si="6119"/>
        <v>233</v>
      </c>
      <c r="HO287" s="11">
        <f t="shared" si="6120"/>
        <v>900</v>
      </c>
      <c r="HP287" s="202">
        <f t="shared" si="6121"/>
        <v>0.30405405405405406</v>
      </c>
      <c r="HQ287" s="15">
        <f t="shared" si="6122"/>
        <v>80</v>
      </c>
      <c r="HR287" s="12">
        <f t="shared" si="6123"/>
        <v>8.8888888888888892E-2</v>
      </c>
      <c r="HS287" s="16">
        <v>73.2</v>
      </c>
      <c r="HT287" s="17">
        <v>785</v>
      </c>
      <c r="HU287" s="16">
        <f t="shared" si="6124"/>
        <v>87.222222222222229</v>
      </c>
      <c r="HV287" s="18"/>
      <c r="HW287" s="20"/>
    </row>
    <row r="288" spans="1:231" ht="18.75" x14ac:dyDescent="0.25">
      <c r="A288" s="211"/>
      <c r="B288" s="41">
        <f t="shared" si="5954"/>
        <v>44726</v>
      </c>
      <c r="C288" s="10"/>
      <c r="D288" s="11"/>
      <c r="E288" s="74">
        <f t="shared" si="6125"/>
        <v>568</v>
      </c>
      <c r="F288" s="74">
        <f t="shared" si="6126"/>
        <v>44</v>
      </c>
      <c r="G288" s="11">
        <v>191</v>
      </c>
      <c r="H288" s="12">
        <f t="shared" si="6058"/>
        <v>0.3609154929577465</v>
      </c>
      <c r="I288" s="11">
        <v>14</v>
      </c>
      <c r="J288" s="12">
        <f t="shared" si="6059"/>
        <v>6.8292682926829273E-2</v>
      </c>
      <c r="K288" s="13"/>
      <c r="L288" s="13"/>
      <c r="M288" s="25">
        <v>4385</v>
      </c>
      <c r="N288" s="38">
        <v>4780</v>
      </c>
      <c r="O288" s="10"/>
      <c r="P288" s="11"/>
      <c r="Q288" s="74">
        <f t="shared" si="6127"/>
        <v>529</v>
      </c>
      <c r="R288" s="74">
        <f t="shared" si="6128"/>
        <v>41</v>
      </c>
      <c r="S288" s="11">
        <v>162</v>
      </c>
      <c r="T288" s="12">
        <f t="shared" si="6062"/>
        <v>0.33459357277882795</v>
      </c>
      <c r="U288" s="11">
        <v>15</v>
      </c>
      <c r="V288" s="12">
        <f t="shared" si="6063"/>
        <v>8.4745762711864403E-2</v>
      </c>
      <c r="W288" s="13"/>
      <c r="X288" s="13"/>
      <c r="Y288" s="25">
        <v>4385</v>
      </c>
      <c r="Z288" s="38">
        <v>4780</v>
      </c>
      <c r="AA288" s="10"/>
      <c r="AB288" s="11"/>
      <c r="AC288" s="74">
        <f t="shared" si="6129"/>
        <v>541</v>
      </c>
      <c r="AD288" s="74">
        <f t="shared" si="6130"/>
        <v>43</v>
      </c>
      <c r="AE288" s="11">
        <v>157</v>
      </c>
      <c r="AF288" s="12">
        <f t="shared" si="6066"/>
        <v>0.32717190388170053</v>
      </c>
      <c r="AG288" s="11">
        <v>20</v>
      </c>
      <c r="AH288" s="12">
        <f t="shared" si="6067"/>
        <v>0.11299435028248588</v>
      </c>
      <c r="AI288" s="13"/>
      <c r="AJ288" s="13"/>
      <c r="AK288" s="25">
        <v>4385</v>
      </c>
      <c r="AL288" s="38">
        <v>4780</v>
      </c>
      <c r="AM288" s="10">
        <v>9</v>
      </c>
      <c r="AN288" s="11">
        <v>1</v>
      </c>
      <c r="AO288" s="74">
        <f t="shared" si="6131"/>
        <v>135</v>
      </c>
      <c r="AP288" s="74">
        <f t="shared" si="6132"/>
        <v>12</v>
      </c>
      <c r="AQ288" s="11">
        <v>64</v>
      </c>
      <c r="AR288" s="12">
        <f t="shared" si="6070"/>
        <v>0.48148148148148145</v>
      </c>
      <c r="AS288" s="11">
        <v>1</v>
      </c>
      <c r="AT288" s="12">
        <f t="shared" si="6071"/>
        <v>1.5384615384615385E-2</v>
      </c>
      <c r="AU288" s="13"/>
      <c r="AV288" s="13"/>
      <c r="AW288" s="25">
        <v>4385</v>
      </c>
      <c r="AX288" s="38">
        <v>4780</v>
      </c>
      <c r="AY288" s="10"/>
      <c r="AZ288" s="11"/>
      <c r="BA288" s="74">
        <f t="shared" si="6133"/>
        <v>594</v>
      </c>
      <c r="BB288" s="74">
        <f t="shared" si="6134"/>
        <v>46</v>
      </c>
      <c r="BC288" s="11">
        <v>156</v>
      </c>
      <c r="BD288" s="12">
        <f t="shared" si="6074"/>
        <v>0.28451178451178449</v>
      </c>
      <c r="BE288" s="11">
        <v>13</v>
      </c>
      <c r="BF288" s="12">
        <f t="shared" si="6075"/>
        <v>7.6923076923076927E-2</v>
      </c>
      <c r="BG288" s="13"/>
      <c r="BH288" s="13"/>
      <c r="BI288" s="25">
        <v>4385</v>
      </c>
      <c r="BJ288" s="38">
        <v>4780</v>
      </c>
      <c r="BK288" s="10"/>
      <c r="BL288" s="11"/>
      <c r="BM288" s="74">
        <f t="shared" si="6135"/>
        <v>584</v>
      </c>
      <c r="BN288" s="74">
        <f t="shared" si="6136"/>
        <v>46</v>
      </c>
      <c r="BO288" s="11">
        <v>138</v>
      </c>
      <c r="BP288" s="12">
        <f t="shared" si="6078"/>
        <v>0.25856164383561642</v>
      </c>
      <c r="BQ288" s="11">
        <v>13</v>
      </c>
      <c r="BR288" s="12">
        <f t="shared" si="6079"/>
        <v>8.6092715231788075E-2</v>
      </c>
      <c r="BS288" s="13"/>
      <c r="BT288" s="13"/>
      <c r="BU288" s="25">
        <v>4385</v>
      </c>
      <c r="BV288" s="38">
        <v>4780</v>
      </c>
      <c r="BW288" s="10"/>
      <c r="BX288" s="11"/>
      <c r="BY288" s="74">
        <f t="shared" si="6137"/>
        <v>0</v>
      </c>
      <c r="BZ288" s="74">
        <f t="shared" si="6137"/>
        <v>0</v>
      </c>
      <c r="CA288" s="11"/>
      <c r="CB288" s="12" t="e">
        <f t="shared" si="6081"/>
        <v>#DIV/0!</v>
      </c>
      <c r="CC288" s="11"/>
      <c r="CD288" s="12" t="e">
        <f t="shared" si="6082"/>
        <v>#DIV/0!</v>
      </c>
      <c r="CE288" s="13"/>
      <c r="CF288" s="13"/>
      <c r="CG288" s="25"/>
      <c r="CH288" s="38"/>
      <c r="CI288" s="10"/>
      <c r="CJ288" s="11"/>
      <c r="CK288" s="74">
        <f t="shared" si="6138"/>
        <v>0</v>
      </c>
      <c r="CL288" s="74">
        <f t="shared" si="6138"/>
        <v>0</v>
      </c>
      <c r="CM288" s="11"/>
      <c r="CN288" s="12" t="e">
        <f t="shared" si="6084"/>
        <v>#DIV/0!</v>
      </c>
      <c r="CO288" s="11"/>
      <c r="CP288" s="12" t="e">
        <f t="shared" si="6085"/>
        <v>#DIV/0!</v>
      </c>
      <c r="CQ288" s="13"/>
      <c r="CR288" s="13"/>
      <c r="CS288" s="25"/>
      <c r="CT288" s="38"/>
      <c r="CU288" s="10"/>
      <c r="CV288" s="11"/>
      <c r="CW288" s="74">
        <f t="shared" si="6139"/>
        <v>0</v>
      </c>
      <c r="CX288" s="74">
        <f t="shared" si="6139"/>
        <v>0</v>
      </c>
      <c r="CY288" s="11"/>
      <c r="CZ288" s="12" t="e">
        <f t="shared" si="6087"/>
        <v>#DIV/0!</v>
      </c>
      <c r="DA288" s="11"/>
      <c r="DB288" s="12" t="e">
        <f t="shared" si="6088"/>
        <v>#DIV/0!</v>
      </c>
      <c r="DC288" s="13"/>
      <c r="DD288" s="13"/>
      <c r="DE288" s="25"/>
      <c r="DF288" s="38"/>
      <c r="DG288" s="10"/>
      <c r="DH288" s="11"/>
      <c r="DI288" s="74">
        <f t="shared" si="6140"/>
        <v>0</v>
      </c>
      <c r="DJ288" s="74">
        <f t="shared" si="6140"/>
        <v>0</v>
      </c>
      <c r="DK288" s="11"/>
      <c r="DL288" s="12" t="e">
        <f t="shared" si="6090"/>
        <v>#DIV/0!</v>
      </c>
      <c r="DM288" s="11"/>
      <c r="DN288" s="12" t="e">
        <f t="shared" si="6091"/>
        <v>#DIV/0!</v>
      </c>
      <c r="DO288" s="13"/>
      <c r="DP288" s="13"/>
      <c r="DQ288" s="25"/>
      <c r="DR288" s="38"/>
      <c r="DS288" s="10"/>
      <c r="DT288" s="11"/>
      <c r="DU288" s="74">
        <f t="shared" si="6141"/>
        <v>0</v>
      </c>
      <c r="DV288" s="74">
        <f t="shared" si="6141"/>
        <v>0</v>
      </c>
      <c r="DW288" s="11"/>
      <c r="DX288" s="12" t="e">
        <f t="shared" si="6093"/>
        <v>#DIV/0!</v>
      </c>
      <c r="DY288" s="11"/>
      <c r="DZ288" s="12" t="e">
        <f t="shared" si="6094"/>
        <v>#DIV/0!</v>
      </c>
      <c r="EA288" s="13"/>
      <c r="EB288" s="13"/>
      <c r="EC288" s="25"/>
      <c r="ED288" s="38"/>
      <c r="EE288" s="10"/>
      <c r="EF288" s="11"/>
      <c r="EG288" s="74">
        <f t="shared" si="6142"/>
        <v>0</v>
      </c>
      <c r="EH288" s="74">
        <f t="shared" si="6142"/>
        <v>0</v>
      </c>
      <c r="EI288" s="11"/>
      <c r="EJ288" s="12" t="e">
        <f t="shared" si="6096"/>
        <v>#DIV/0!</v>
      </c>
      <c r="EK288" s="11"/>
      <c r="EL288" s="12" t="e">
        <f t="shared" si="6097"/>
        <v>#DIV/0!</v>
      </c>
      <c r="EM288" s="13"/>
      <c r="EN288" s="13"/>
      <c r="EO288" s="25"/>
      <c r="EP288" s="38"/>
      <c r="EQ288" s="10"/>
      <c r="ER288" s="11"/>
      <c r="ES288" s="74">
        <f t="shared" si="6143"/>
        <v>0</v>
      </c>
      <c r="ET288" s="74">
        <f t="shared" si="6143"/>
        <v>0</v>
      </c>
      <c r="EU288" s="11"/>
      <c r="EV288" s="12" t="e">
        <f t="shared" si="6099"/>
        <v>#DIV/0!</v>
      </c>
      <c r="EW288" s="11"/>
      <c r="EX288" s="12" t="e">
        <f t="shared" si="6100"/>
        <v>#DIV/0!</v>
      </c>
      <c r="EY288" s="13"/>
      <c r="EZ288" s="13"/>
      <c r="FA288" s="25"/>
      <c r="FB288" s="38"/>
      <c r="FC288" s="10"/>
      <c r="FD288" s="11"/>
      <c r="FE288" s="74">
        <f t="shared" si="6144"/>
        <v>0</v>
      </c>
      <c r="FF288" s="74">
        <f t="shared" si="6144"/>
        <v>0</v>
      </c>
      <c r="FG288" s="11"/>
      <c r="FH288" s="12" t="e">
        <f t="shared" si="6102"/>
        <v>#DIV/0!</v>
      </c>
      <c r="FI288" s="11"/>
      <c r="FJ288" s="12" t="e">
        <f t="shared" si="6103"/>
        <v>#DIV/0!</v>
      </c>
      <c r="FK288" s="13"/>
      <c r="FL288" s="13"/>
      <c r="FM288" s="25"/>
      <c r="FN288" s="38"/>
      <c r="FO288" s="10"/>
      <c r="FP288" s="11"/>
      <c r="FQ288" s="74">
        <f t="shared" si="6145"/>
        <v>0</v>
      </c>
      <c r="FR288" s="74">
        <f t="shared" si="6145"/>
        <v>0</v>
      </c>
      <c r="FS288" s="11"/>
      <c r="FT288" s="12" t="e">
        <f t="shared" si="6105"/>
        <v>#DIV/0!</v>
      </c>
      <c r="FU288" s="11"/>
      <c r="FV288" s="12" t="e">
        <f t="shared" si="6106"/>
        <v>#DIV/0!</v>
      </c>
      <c r="FW288" s="13"/>
      <c r="FX288" s="13"/>
      <c r="FY288" s="25"/>
      <c r="FZ288" s="38"/>
      <c r="GA288" s="10"/>
      <c r="GB288" s="11"/>
      <c r="GC288" s="74">
        <f t="shared" si="6146"/>
        <v>0</v>
      </c>
      <c r="GD288" s="74">
        <f t="shared" si="6146"/>
        <v>0</v>
      </c>
      <c r="GE288" s="11"/>
      <c r="GF288" s="12" t="e">
        <f t="shared" si="6108"/>
        <v>#DIV/0!</v>
      </c>
      <c r="GG288" s="11"/>
      <c r="GH288" s="12" t="e">
        <f t="shared" si="6109"/>
        <v>#DIV/0!</v>
      </c>
      <c r="GI288" s="13"/>
      <c r="GJ288" s="13"/>
      <c r="GK288" s="25"/>
      <c r="GL288" s="38"/>
      <c r="GM288" s="10"/>
      <c r="GN288" s="11"/>
      <c r="GO288" s="74">
        <f t="shared" si="6147"/>
        <v>0</v>
      </c>
      <c r="GP288" s="74">
        <f t="shared" si="6147"/>
        <v>0</v>
      </c>
      <c r="GQ288" s="11"/>
      <c r="GR288" s="12" t="e">
        <f t="shared" si="6111"/>
        <v>#DIV/0!</v>
      </c>
      <c r="GS288" s="11"/>
      <c r="GT288" s="12" t="e">
        <f t="shared" si="6112"/>
        <v>#DIV/0!</v>
      </c>
      <c r="GU288" s="13"/>
      <c r="GV288" s="13"/>
      <c r="GW288" s="25"/>
      <c r="GX288" s="38"/>
      <c r="GY288" s="10"/>
      <c r="GZ288" s="11"/>
      <c r="HA288" s="74">
        <f t="shared" si="6148"/>
        <v>0</v>
      </c>
      <c r="HB288" s="74">
        <f t="shared" si="6148"/>
        <v>0</v>
      </c>
      <c r="HC288" s="11"/>
      <c r="HD288" s="12" t="e">
        <f t="shared" si="6114"/>
        <v>#DIV/0!</v>
      </c>
      <c r="HE288" s="11"/>
      <c r="HF288" s="12" t="e">
        <f t="shared" si="6115"/>
        <v>#DIV/0!</v>
      </c>
      <c r="HG288" s="13"/>
      <c r="HH288" s="13"/>
      <c r="HI288" s="25"/>
      <c r="HJ288" s="38"/>
      <c r="HK288" s="10">
        <f t="shared" si="6116"/>
        <v>9</v>
      </c>
      <c r="HL288" s="11">
        <f t="shared" si="6117"/>
        <v>1</v>
      </c>
      <c r="HM288" s="11">
        <f t="shared" si="6118"/>
        <v>2951</v>
      </c>
      <c r="HN288" s="11">
        <f t="shared" si="6119"/>
        <v>232</v>
      </c>
      <c r="HO288" s="11">
        <f t="shared" si="6120"/>
        <v>944</v>
      </c>
      <c r="HP288" s="202">
        <f t="shared" si="6121"/>
        <v>0.31989156218231107</v>
      </c>
      <c r="HQ288" s="15">
        <f t="shared" si="6122"/>
        <v>76</v>
      </c>
      <c r="HR288" s="12">
        <f t="shared" si="6123"/>
        <v>8.050847457627118E-2</v>
      </c>
      <c r="HS288" s="16">
        <v>72.8</v>
      </c>
      <c r="HT288" s="17">
        <v>846</v>
      </c>
      <c r="HU288" s="16">
        <f t="shared" si="6124"/>
        <v>89.618644067796609</v>
      </c>
      <c r="HV288" s="23">
        <v>4385</v>
      </c>
      <c r="HW288" s="22">
        <v>4780</v>
      </c>
    </row>
    <row r="289" spans="1:231" ht="18.75" x14ac:dyDescent="0.25">
      <c r="A289" s="211"/>
      <c r="B289" s="41">
        <f t="shared" si="5954"/>
        <v>44727</v>
      </c>
      <c r="C289" s="10"/>
      <c r="D289" s="11"/>
      <c r="E289" s="74">
        <f t="shared" si="6125"/>
        <v>568</v>
      </c>
      <c r="F289" s="74">
        <f t="shared" si="6126"/>
        <v>44</v>
      </c>
      <c r="G289" s="11">
        <v>197</v>
      </c>
      <c r="H289" s="12">
        <f t="shared" si="6058"/>
        <v>0.38028169014084506</v>
      </c>
      <c r="I289" s="11">
        <v>19</v>
      </c>
      <c r="J289" s="12">
        <f t="shared" si="6059"/>
        <v>8.7962962962962965E-2</v>
      </c>
      <c r="K289" s="13"/>
      <c r="L289" s="11"/>
      <c r="M289" s="25">
        <v>4829.7435897435898</v>
      </c>
      <c r="N289" s="38">
        <v>4956</v>
      </c>
      <c r="O289" s="10"/>
      <c r="P289" s="11"/>
      <c r="Q289" s="74">
        <f t="shared" si="6127"/>
        <v>529</v>
      </c>
      <c r="R289" s="74">
        <f t="shared" si="6128"/>
        <v>41</v>
      </c>
      <c r="S289" s="11">
        <v>160</v>
      </c>
      <c r="T289" s="12">
        <f t="shared" si="6062"/>
        <v>0.32892249527410206</v>
      </c>
      <c r="U289" s="11">
        <v>14</v>
      </c>
      <c r="V289" s="12">
        <f t="shared" si="6063"/>
        <v>8.0459770114942528E-2</v>
      </c>
      <c r="W289" s="13"/>
      <c r="X289" s="11"/>
      <c r="Y289" s="25">
        <v>5019.4871794871797</v>
      </c>
      <c r="Z289" s="38">
        <v>5327.333333333333</v>
      </c>
      <c r="AA289" s="10">
        <v>1</v>
      </c>
      <c r="AB289" s="11"/>
      <c r="AC289" s="74">
        <f t="shared" si="6129"/>
        <v>540</v>
      </c>
      <c r="AD289" s="74">
        <f t="shared" si="6130"/>
        <v>43</v>
      </c>
      <c r="AE289" s="11">
        <v>121</v>
      </c>
      <c r="AF289" s="12">
        <f t="shared" si="6066"/>
        <v>0.25</v>
      </c>
      <c r="AG289" s="11">
        <v>14</v>
      </c>
      <c r="AH289" s="12">
        <f t="shared" si="6067"/>
        <v>0.1037037037037037</v>
      </c>
      <c r="AI289" s="13"/>
      <c r="AJ289" s="11"/>
      <c r="AK289" s="25">
        <v>5322.5</v>
      </c>
      <c r="AL289" s="38">
        <v>5147.333333333333</v>
      </c>
      <c r="AM289" s="10"/>
      <c r="AN289" s="11"/>
      <c r="AO289" s="74">
        <f t="shared" si="6131"/>
        <v>135</v>
      </c>
      <c r="AP289" s="74">
        <f t="shared" si="6132"/>
        <v>12</v>
      </c>
      <c r="AQ289" s="11">
        <v>48</v>
      </c>
      <c r="AR289" s="12">
        <f t="shared" si="6070"/>
        <v>0.3925925925925926</v>
      </c>
      <c r="AS289" s="11">
        <v>5</v>
      </c>
      <c r="AT289" s="12">
        <f t="shared" si="6071"/>
        <v>9.4339622641509441E-2</v>
      </c>
      <c r="AU289" s="13"/>
      <c r="AV289" s="11"/>
      <c r="AW289" s="25">
        <v>4860</v>
      </c>
      <c r="AX289" s="38">
        <v>4656.25</v>
      </c>
      <c r="AY289" s="10"/>
      <c r="AZ289" s="11"/>
      <c r="BA289" s="74">
        <f t="shared" si="6133"/>
        <v>594</v>
      </c>
      <c r="BB289" s="74">
        <f t="shared" si="6134"/>
        <v>46</v>
      </c>
      <c r="BC289" s="11">
        <v>177</v>
      </c>
      <c r="BD289" s="12">
        <f t="shared" si="6074"/>
        <v>0.31481481481481483</v>
      </c>
      <c r="BE289" s="11">
        <v>10</v>
      </c>
      <c r="BF289" s="12">
        <f t="shared" si="6075"/>
        <v>5.3475935828877004E-2</v>
      </c>
      <c r="BG289" s="13"/>
      <c r="BH289" s="11"/>
      <c r="BI289" s="25">
        <v>4889.4285714285716</v>
      </c>
      <c r="BJ289" s="38">
        <v>5351.333333333333</v>
      </c>
      <c r="BK289" s="10"/>
      <c r="BL289" s="11"/>
      <c r="BM289" s="74">
        <f t="shared" si="6135"/>
        <v>584</v>
      </c>
      <c r="BN289" s="74">
        <f t="shared" si="6136"/>
        <v>46</v>
      </c>
      <c r="BO289" s="11">
        <v>132</v>
      </c>
      <c r="BP289" s="12">
        <f t="shared" si="6078"/>
        <v>0.24657534246575341</v>
      </c>
      <c r="BQ289" s="11">
        <v>12</v>
      </c>
      <c r="BR289" s="12">
        <f t="shared" si="6079"/>
        <v>8.3333333333333329E-2</v>
      </c>
      <c r="BS289" s="13"/>
      <c r="BT289" s="11"/>
      <c r="BU289" s="25">
        <v>5179.7142857142853</v>
      </c>
      <c r="BV289" s="38">
        <v>5490</v>
      </c>
      <c r="BW289" s="10"/>
      <c r="BX289" s="11"/>
      <c r="BY289" s="74">
        <f t="shared" si="6137"/>
        <v>0</v>
      </c>
      <c r="BZ289" s="74">
        <f t="shared" si="6137"/>
        <v>0</v>
      </c>
      <c r="CA289" s="11"/>
      <c r="CB289" s="12" t="e">
        <f t="shared" si="6081"/>
        <v>#DIV/0!</v>
      </c>
      <c r="CC289" s="11"/>
      <c r="CD289" s="12" t="e">
        <f t="shared" si="6082"/>
        <v>#DIV/0!</v>
      </c>
      <c r="CE289" s="13"/>
      <c r="CF289" s="11"/>
      <c r="CG289" s="25"/>
      <c r="CH289" s="38"/>
      <c r="CI289" s="10"/>
      <c r="CJ289" s="11"/>
      <c r="CK289" s="74">
        <f t="shared" si="6138"/>
        <v>0</v>
      </c>
      <c r="CL289" s="74">
        <f t="shared" si="6138"/>
        <v>0</v>
      </c>
      <c r="CM289" s="11"/>
      <c r="CN289" s="12" t="e">
        <f t="shared" si="6084"/>
        <v>#DIV/0!</v>
      </c>
      <c r="CO289" s="11"/>
      <c r="CP289" s="12" t="e">
        <f t="shared" si="6085"/>
        <v>#DIV/0!</v>
      </c>
      <c r="CQ289" s="13"/>
      <c r="CR289" s="11"/>
      <c r="CS289" s="25"/>
      <c r="CT289" s="38"/>
      <c r="CU289" s="10"/>
      <c r="CV289" s="11"/>
      <c r="CW289" s="74">
        <f t="shared" si="6139"/>
        <v>0</v>
      </c>
      <c r="CX289" s="74">
        <f t="shared" si="6139"/>
        <v>0</v>
      </c>
      <c r="CY289" s="11"/>
      <c r="CZ289" s="12" t="e">
        <f t="shared" si="6087"/>
        <v>#DIV/0!</v>
      </c>
      <c r="DA289" s="11"/>
      <c r="DB289" s="12" t="e">
        <f t="shared" si="6088"/>
        <v>#DIV/0!</v>
      </c>
      <c r="DC289" s="13"/>
      <c r="DD289" s="11"/>
      <c r="DE289" s="25"/>
      <c r="DF289" s="38"/>
      <c r="DG289" s="10"/>
      <c r="DH289" s="11"/>
      <c r="DI289" s="74">
        <f t="shared" si="6140"/>
        <v>0</v>
      </c>
      <c r="DJ289" s="74">
        <f t="shared" si="6140"/>
        <v>0</v>
      </c>
      <c r="DK289" s="11"/>
      <c r="DL289" s="12" t="e">
        <f t="shared" si="6090"/>
        <v>#DIV/0!</v>
      </c>
      <c r="DM289" s="11"/>
      <c r="DN289" s="12" t="e">
        <f t="shared" si="6091"/>
        <v>#DIV/0!</v>
      </c>
      <c r="DO289" s="13"/>
      <c r="DP289" s="11"/>
      <c r="DQ289" s="25"/>
      <c r="DR289" s="38"/>
      <c r="DS289" s="10"/>
      <c r="DT289" s="11"/>
      <c r="DU289" s="74">
        <f t="shared" si="6141"/>
        <v>0</v>
      </c>
      <c r="DV289" s="74">
        <f t="shared" si="6141"/>
        <v>0</v>
      </c>
      <c r="DW289" s="11"/>
      <c r="DX289" s="12" t="e">
        <f t="shared" si="6093"/>
        <v>#DIV/0!</v>
      </c>
      <c r="DY289" s="11"/>
      <c r="DZ289" s="12" t="e">
        <f t="shared" si="6094"/>
        <v>#DIV/0!</v>
      </c>
      <c r="EA289" s="13"/>
      <c r="EB289" s="11"/>
      <c r="EC289" s="25"/>
      <c r="ED289" s="38"/>
      <c r="EE289" s="10"/>
      <c r="EF289" s="11"/>
      <c r="EG289" s="74">
        <f t="shared" si="6142"/>
        <v>0</v>
      </c>
      <c r="EH289" s="74">
        <f t="shared" si="6142"/>
        <v>0</v>
      </c>
      <c r="EI289" s="11"/>
      <c r="EJ289" s="12" t="e">
        <f t="shared" si="6096"/>
        <v>#DIV/0!</v>
      </c>
      <c r="EK289" s="11"/>
      <c r="EL289" s="12" t="e">
        <f t="shared" si="6097"/>
        <v>#DIV/0!</v>
      </c>
      <c r="EM289" s="13"/>
      <c r="EN289" s="11"/>
      <c r="EO289" s="25"/>
      <c r="EP289" s="38"/>
      <c r="EQ289" s="10"/>
      <c r="ER289" s="11"/>
      <c r="ES289" s="74">
        <f t="shared" si="6143"/>
        <v>0</v>
      </c>
      <c r="ET289" s="74">
        <f t="shared" si="6143"/>
        <v>0</v>
      </c>
      <c r="EU289" s="11"/>
      <c r="EV289" s="12" t="e">
        <f t="shared" si="6099"/>
        <v>#DIV/0!</v>
      </c>
      <c r="EW289" s="11"/>
      <c r="EX289" s="12" t="e">
        <f t="shared" si="6100"/>
        <v>#DIV/0!</v>
      </c>
      <c r="EY289" s="13"/>
      <c r="EZ289" s="11"/>
      <c r="FA289" s="25"/>
      <c r="FB289" s="38"/>
      <c r="FC289" s="10"/>
      <c r="FD289" s="11"/>
      <c r="FE289" s="74">
        <f t="shared" si="6144"/>
        <v>0</v>
      </c>
      <c r="FF289" s="74">
        <f t="shared" si="6144"/>
        <v>0</v>
      </c>
      <c r="FG289" s="11"/>
      <c r="FH289" s="12" t="e">
        <f t="shared" si="6102"/>
        <v>#DIV/0!</v>
      </c>
      <c r="FI289" s="11"/>
      <c r="FJ289" s="12" t="e">
        <f t="shared" si="6103"/>
        <v>#DIV/0!</v>
      </c>
      <c r="FK289" s="13"/>
      <c r="FL289" s="11"/>
      <c r="FM289" s="25"/>
      <c r="FN289" s="38"/>
      <c r="FO289" s="10"/>
      <c r="FP289" s="11"/>
      <c r="FQ289" s="74">
        <f t="shared" si="6145"/>
        <v>0</v>
      </c>
      <c r="FR289" s="74">
        <f t="shared" si="6145"/>
        <v>0</v>
      </c>
      <c r="FS289" s="11"/>
      <c r="FT289" s="12" t="e">
        <f t="shared" si="6105"/>
        <v>#DIV/0!</v>
      </c>
      <c r="FU289" s="11"/>
      <c r="FV289" s="12" t="e">
        <f t="shared" si="6106"/>
        <v>#DIV/0!</v>
      </c>
      <c r="FW289" s="13"/>
      <c r="FX289" s="11"/>
      <c r="FY289" s="25"/>
      <c r="FZ289" s="38"/>
      <c r="GA289" s="10"/>
      <c r="GB289" s="11"/>
      <c r="GC289" s="74">
        <f t="shared" si="6146"/>
        <v>0</v>
      </c>
      <c r="GD289" s="74">
        <f t="shared" si="6146"/>
        <v>0</v>
      </c>
      <c r="GE289" s="11"/>
      <c r="GF289" s="12" t="e">
        <f t="shared" si="6108"/>
        <v>#DIV/0!</v>
      </c>
      <c r="GG289" s="11"/>
      <c r="GH289" s="12" t="e">
        <f t="shared" si="6109"/>
        <v>#DIV/0!</v>
      </c>
      <c r="GI289" s="13"/>
      <c r="GJ289" s="11"/>
      <c r="GK289" s="25"/>
      <c r="GL289" s="38"/>
      <c r="GM289" s="10"/>
      <c r="GN289" s="11"/>
      <c r="GO289" s="74">
        <f t="shared" si="6147"/>
        <v>0</v>
      </c>
      <c r="GP289" s="74">
        <f t="shared" si="6147"/>
        <v>0</v>
      </c>
      <c r="GQ289" s="11"/>
      <c r="GR289" s="12" t="e">
        <f t="shared" si="6111"/>
        <v>#DIV/0!</v>
      </c>
      <c r="GS289" s="11"/>
      <c r="GT289" s="12" t="e">
        <f t="shared" si="6112"/>
        <v>#DIV/0!</v>
      </c>
      <c r="GU289" s="13"/>
      <c r="GV289" s="11"/>
      <c r="GW289" s="25"/>
      <c r="GX289" s="38"/>
      <c r="GY289" s="10"/>
      <c r="GZ289" s="11"/>
      <c r="HA289" s="74">
        <f t="shared" si="6148"/>
        <v>0</v>
      </c>
      <c r="HB289" s="74">
        <f t="shared" si="6148"/>
        <v>0</v>
      </c>
      <c r="HC289" s="11"/>
      <c r="HD289" s="12" t="e">
        <f t="shared" si="6114"/>
        <v>#DIV/0!</v>
      </c>
      <c r="HE289" s="11"/>
      <c r="HF289" s="12" t="e">
        <f t="shared" si="6115"/>
        <v>#DIV/0!</v>
      </c>
      <c r="HG289" s="13"/>
      <c r="HH289" s="11"/>
      <c r="HI289" s="25"/>
      <c r="HJ289" s="38"/>
      <c r="HK289" s="10">
        <f t="shared" si="6116"/>
        <v>1</v>
      </c>
      <c r="HL289" s="11">
        <f t="shared" si="6117"/>
        <v>0</v>
      </c>
      <c r="HM289" s="11">
        <f t="shared" si="6118"/>
        <v>2950</v>
      </c>
      <c r="HN289" s="11">
        <f t="shared" si="6119"/>
        <v>232</v>
      </c>
      <c r="HO289" s="11">
        <f t="shared" si="6120"/>
        <v>909</v>
      </c>
      <c r="HP289" s="202">
        <f t="shared" si="6121"/>
        <v>0.30813559322033901</v>
      </c>
      <c r="HQ289" s="15">
        <f t="shared" si="6122"/>
        <v>74</v>
      </c>
      <c r="HR289" s="12">
        <f t="shared" si="6123"/>
        <v>8.1408140814081403E-2</v>
      </c>
      <c r="HS289" s="16">
        <v>73.2</v>
      </c>
      <c r="HT289" s="17">
        <v>795</v>
      </c>
      <c r="HU289" s="16">
        <f t="shared" si="6124"/>
        <v>87.458745874587464</v>
      </c>
      <c r="HV289" s="23">
        <v>5018.712871287129</v>
      </c>
      <c r="HW289" s="22">
        <v>5196.7469879518076</v>
      </c>
    </row>
    <row r="290" spans="1:231" ht="18.75" x14ac:dyDescent="0.25">
      <c r="A290" s="211"/>
      <c r="B290" s="41">
        <f t="shared" si="5954"/>
        <v>44728</v>
      </c>
      <c r="C290" s="10"/>
      <c r="D290" s="11"/>
      <c r="E290" s="74">
        <f t="shared" si="6125"/>
        <v>568</v>
      </c>
      <c r="F290" s="74">
        <f t="shared" si="6126"/>
        <v>44</v>
      </c>
      <c r="G290" s="11">
        <v>208</v>
      </c>
      <c r="H290" s="12">
        <f t="shared" si="6058"/>
        <v>0.39436619718309857</v>
      </c>
      <c r="I290" s="11">
        <v>16</v>
      </c>
      <c r="J290" s="12">
        <f t="shared" si="6059"/>
        <v>7.1428571428571425E-2</v>
      </c>
      <c r="K290" s="13"/>
      <c r="L290" s="11"/>
      <c r="M290" s="39">
        <v>87.179487179487182</v>
      </c>
      <c r="N290" s="43">
        <v>66.666666666666671</v>
      </c>
      <c r="O290" s="10">
        <v>1</v>
      </c>
      <c r="P290" s="11"/>
      <c r="Q290" s="74">
        <f t="shared" si="6127"/>
        <v>528</v>
      </c>
      <c r="R290" s="74">
        <f t="shared" si="6128"/>
        <v>41</v>
      </c>
      <c r="S290" s="11">
        <v>160</v>
      </c>
      <c r="T290" s="12">
        <f t="shared" si="6062"/>
        <v>0.32386363636363635</v>
      </c>
      <c r="U290" s="11">
        <v>11</v>
      </c>
      <c r="V290" s="12">
        <f t="shared" si="6063"/>
        <v>6.4327485380116955E-2</v>
      </c>
      <c r="W290" s="13"/>
      <c r="X290" s="11"/>
      <c r="Y290" s="39">
        <v>76.92307692307692</v>
      </c>
      <c r="Z290" s="43">
        <v>86.666666666666671</v>
      </c>
      <c r="AA290" s="10"/>
      <c r="AB290" s="11"/>
      <c r="AC290" s="74">
        <f t="shared" si="6129"/>
        <v>540</v>
      </c>
      <c r="AD290" s="74">
        <f t="shared" si="6130"/>
        <v>43</v>
      </c>
      <c r="AE290" s="11">
        <v>128</v>
      </c>
      <c r="AF290" s="12">
        <f t="shared" si="6066"/>
        <v>0.26481481481481484</v>
      </c>
      <c r="AG290" s="11">
        <v>15</v>
      </c>
      <c r="AH290" s="12">
        <f t="shared" si="6067"/>
        <v>0.1048951048951049</v>
      </c>
      <c r="AI290" s="13"/>
      <c r="AJ290" s="11"/>
      <c r="AK290" s="39">
        <v>78.125</v>
      </c>
      <c r="AL290" s="43">
        <v>73.333333333333329</v>
      </c>
      <c r="AM290" s="10">
        <v>8</v>
      </c>
      <c r="AN290" s="11"/>
      <c r="AO290" s="74">
        <f t="shared" si="6131"/>
        <v>127</v>
      </c>
      <c r="AP290" s="74">
        <f t="shared" si="6132"/>
        <v>12</v>
      </c>
      <c r="AQ290" s="11">
        <v>62</v>
      </c>
      <c r="AR290" s="12">
        <f t="shared" si="6070"/>
        <v>0.50393700787401574</v>
      </c>
      <c r="AS290" s="11">
        <v>2</v>
      </c>
      <c r="AT290" s="12">
        <f t="shared" si="6071"/>
        <v>3.125E-2</v>
      </c>
      <c r="AU290" s="13"/>
      <c r="AV290" s="11"/>
      <c r="AW290" s="39">
        <v>77.272727272727266</v>
      </c>
      <c r="AX290" s="43">
        <v>62.5</v>
      </c>
      <c r="AY290" s="10"/>
      <c r="AZ290" s="11"/>
      <c r="BA290" s="74">
        <f t="shared" si="6133"/>
        <v>594</v>
      </c>
      <c r="BB290" s="74">
        <f t="shared" si="6134"/>
        <v>46</v>
      </c>
      <c r="BC290" s="11">
        <v>158</v>
      </c>
      <c r="BD290" s="12">
        <f t="shared" si="6074"/>
        <v>0.29629629629629628</v>
      </c>
      <c r="BE290" s="11">
        <v>18</v>
      </c>
      <c r="BF290" s="12">
        <f t="shared" si="6075"/>
        <v>0.10227272727272728</v>
      </c>
      <c r="BG290" s="13"/>
      <c r="BH290" s="11"/>
      <c r="BI290" s="39">
        <v>57.142857142857146</v>
      </c>
      <c r="BJ290" s="43">
        <v>80</v>
      </c>
      <c r="BK290" s="10"/>
      <c r="BL290" s="11"/>
      <c r="BM290" s="74">
        <f t="shared" si="6135"/>
        <v>584</v>
      </c>
      <c r="BN290" s="74">
        <f t="shared" si="6136"/>
        <v>46</v>
      </c>
      <c r="BO290" s="11">
        <v>129</v>
      </c>
      <c r="BP290" s="12">
        <f t="shared" si="6078"/>
        <v>0.22602739726027396</v>
      </c>
      <c r="BQ290" s="11">
        <v>3</v>
      </c>
      <c r="BR290" s="12">
        <f t="shared" si="6079"/>
        <v>2.2727272727272728E-2</v>
      </c>
      <c r="BS290" s="13"/>
      <c r="BT290" s="11"/>
      <c r="BU290" s="39">
        <v>51.428571428571431</v>
      </c>
      <c r="BV290" s="43">
        <v>86.666666666666671</v>
      </c>
      <c r="BW290" s="10"/>
      <c r="BX290" s="11"/>
      <c r="BY290" s="74">
        <f t="shared" si="6137"/>
        <v>0</v>
      </c>
      <c r="BZ290" s="74">
        <f t="shared" si="6137"/>
        <v>0</v>
      </c>
      <c r="CA290" s="11"/>
      <c r="CB290" s="12" t="e">
        <f t="shared" si="6081"/>
        <v>#DIV/0!</v>
      </c>
      <c r="CC290" s="11"/>
      <c r="CD290" s="12" t="e">
        <f t="shared" si="6082"/>
        <v>#DIV/0!</v>
      </c>
      <c r="CE290" s="13"/>
      <c r="CF290" s="11"/>
      <c r="CG290" s="39"/>
      <c r="CH290" s="43"/>
      <c r="CI290" s="10"/>
      <c r="CJ290" s="11"/>
      <c r="CK290" s="74">
        <f t="shared" si="6138"/>
        <v>0</v>
      </c>
      <c r="CL290" s="74">
        <f t="shared" si="6138"/>
        <v>0</v>
      </c>
      <c r="CM290" s="11"/>
      <c r="CN290" s="12" t="e">
        <f t="shared" si="6084"/>
        <v>#DIV/0!</v>
      </c>
      <c r="CO290" s="11"/>
      <c r="CP290" s="12" t="e">
        <f t="shared" si="6085"/>
        <v>#DIV/0!</v>
      </c>
      <c r="CQ290" s="13"/>
      <c r="CR290" s="11"/>
      <c r="CS290" s="39"/>
      <c r="CT290" s="43"/>
      <c r="CU290" s="10"/>
      <c r="CV290" s="11"/>
      <c r="CW290" s="74">
        <f t="shared" si="6139"/>
        <v>0</v>
      </c>
      <c r="CX290" s="74">
        <f t="shared" si="6139"/>
        <v>0</v>
      </c>
      <c r="CY290" s="11"/>
      <c r="CZ290" s="12" t="e">
        <f t="shared" si="6087"/>
        <v>#DIV/0!</v>
      </c>
      <c r="DA290" s="11"/>
      <c r="DB290" s="12" t="e">
        <f t="shared" si="6088"/>
        <v>#DIV/0!</v>
      </c>
      <c r="DC290" s="13"/>
      <c r="DD290" s="11"/>
      <c r="DE290" s="39"/>
      <c r="DF290" s="43"/>
      <c r="DG290" s="10"/>
      <c r="DH290" s="11"/>
      <c r="DI290" s="74">
        <f t="shared" si="6140"/>
        <v>0</v>
      </c>
      <c r="DJ290" s="74">
        <f t="shared" si="6140"/>
        <v>0</v>
      </c>
      <c r="DK290" s="11"/>
      <c r="DL290" s="12" t="e">
        <f t="shared" si="6090"/>
        <v>#DIV/0!</v>
      </c>
      <c r="DM290" s="11"/>
      <c r="DN290" s="12" t="e">
        <f t="shared" si="6091"/>
        <v>#DIV/0!</v>
      </c>
      <c r="DO290" s="13"/>
      <c r="DP290" s="11"/>
      <c r="DQ290" s="39"/>
      <c r="DR290" s="43"/>
      <c r="DS290" s="10"/>
      <c r="DT290" s="11"/>
      <c r="DU290" s="74">
        <f t="shared" si="6141"/>
        <v>0</v>
      </c>
      <c r="DV290" s="74">
        <f t="shared" si="6141"/>
        <v>0</v>
      </c>
      <c r="DW290" s="11"/>
      <c r="DX290" s="12" t="e">
        <f t="shared" si="6093"/>
        <v>#DIV/0!</v>
      </c>
      <c r="DY290" s="11"/>
      <c r="DZ290" s="12" t="e">
        <f t="shared" si="6094"/>
        <v>#DIV/0!</v>
      </c>
      <c r="EA290" s="13"/>
      <c r="EB290" s="11"/>
      <c r="EC290" s="39"/>
      <c r="ED290" s="43"/>
      <c r="EE290" s="10"/>
      <c r="EF290" s="11"/>
      <c r="EG290" s="74">
        <f t="shared" si="6142"/>
        <v>0</v>
      </c>
      <c r="EH290" s="74">
        <f t="shared" si="6142"/>
        <v>0</v>
      </c>
      <c r="EI290" s="11"/>
      <c r="EJ290" s="12" t="e">
        <f t="shared" si="6096"/>
        <v>#DIV/0!</v>
      </c>
      <c r="EK290" s="11"/>
      <c r="EL290" s="12" t="e">
        <f t="shared" si="6097"/>
        <v>#DIV/0!</v>
      </c>
      <c r="EM290" s="13"/>
      <c r="EN290" s="11"/>
      <c r="EO290" s="39"/>
      <c r="EP290" s="43"/>
      <c r="EQ290" s="10"/>
      <c r="ER290" s="11"/>
      <c r="ES290" s="74">
        <f t="shared" si="6143"/>
        <v>0</v>
      </c>
      <c r="ET290" s="74">
        <f t="shared" si="6143"/>
        <v>0</v>
      </c>
      <c r="EU290" s="11"/>
      <c r="EV290" s="12" t="e">
        <f t="shared" si="6099"/>
        <v>#DIV/0!</v>
      </c>
      <c r="EW290" s="11"/>
      <c r="EX290" s="12" t="e">
        <f t="shared" si="6100"/>
        <v>#DIV/0!</v>
      </c>
      <c r="EY290" s="13"/>
      <c r="EZ290" s="11"/>
      <c r="FA290" s="39"/>
      <c r="FB290" s="43"/>
      <c r="FC290" s="10"/>
      <c r="FD290" s="11"/>
      <c r="FE290" s="74">
        <f t="shared" si="6144"/>
        <v>0</v>
      </c>
      <c r="FF290" s="74">
        <f t="shared" si="6144"/>
        <v>0</v>
      </c>
      <c r="FG290" s="11"/>
      <c r="FH290" s="12" t="e">
        <f t="shared" si="6102"/>
        <v>#DIV/0!</v>
      </c>
      <c r="FI290" s="11"/>
      <c r="FJ290" s="12" t="e">
        <f t="shared" si="6103"/>
        <v>#DIV/0!</v>
      </c>
      <c r="FK290" s="13"/>
      <c r="FL290" s="11"/>
      <c r="FM290" s="39"/>
      <c r="FN290" s="43"/>
      <c r="FO290" s="10"/>
      <c r="FP290" s="11"/>
      <c r="FQ290" s="74">
        <f t="shared" si="6145"/>
        <v>0</v>
      </c>
      <c r="FR290" s="74">
        <f t="shared" si="6145"/>
        <v>0</v>
      </c>
      <c r="FS290" s="11"/>
      <c r="FT290" s="12" t="e">
        <f t="shared" si="6105"/>
        <v>#DIV/0!</v>
      </c>
      <c r="FU290" s="11"/>
      <c r="FV290" s="12" t="e">
        <f t="shared" si="6106"/>
        <v>#DIV/0!</v>
      </c>
      <c r="FW290" s="13"/>
      <c r="FX290" s="11"/>
      <c r="FY290" s="39"/>
      <c r="FZ290" s="43"/>
      <c r="GA290" s="10"/>
      <c r="GB290" s="11"/>
      <c r="GC290" s="74">
        <f t="shared" si="6146"/>
        <v>0</v>
      </c>
      <c r="GD290" s="74">
        <f t="shared" si="6146"/>
        <v>0</v>
      </c>
      <c r="GE290" s="11"/>
      <c r="GF290" s="12" t="e">
        <f t="shared" si="6108"/>
        <v>#DIV/0!</v>
      </c>
      <c r="GG290" s="11"/>
      <c r="GH290" s="12" t="e">
        <f t="shared" si="6109"/>
        <v>#DIV/0!</v>
      </c>
      <c r="GI290" s="13"/>
      <c r="GJ290" s="11"/>
      <c r="GK290" s="39"/>
      <c r="GL290" s="43"/>
      <c r="GM290" s="10"/>
      <c r="GN290" s="11"/>
      <c r="GO290" s="74">
        <f t="shared" si="6147"/>
        <v>0</v>
      </c>
      <c r="GP290" s="74">
        <f t="shared" si="6147"/>
        <v>0</v>
      </c>
      <c r="GQ290" s="11"/>
      <c r="GR290" s="12" t="e">
        <f t="shared" si="6111"/>
        <v>#DIV/0!</v>
      </c>
      <c r="GS290" s="11"/>
      <c r="GT290" s="12" t="e">
        <f t="shared" si="6112"/>
        <v>#DIV/0!</v>
      </c>
      <c r="GU290" s="13"/>
      <c r="GV290" s="11"/>
      <c r="GW290" s="39"/>
      <c r="GX290" s="43"/>
      <c r="GY290" s="10"/>
      <c r="GZ290" s="11"/>
      <c r="HA290" s="74">
        <f t="shared" si="6148"/>
        <v>0</v>
      </c>
      <c r="HB290" s="74">
        <f t="shared" si="6148"/>
        <v>0</v>
      </c>
      <c r="HC290" s="11"/>
      <c r="HD290" s="12" t="e">
        <f t="shared" si="6114"/>
        <v>#DIV/0!</v>
      </c>
      <c r="HE290" s="11"/>
      <c r="HF290" s="12" t="e">
        <f t="shared" si="6115"/>
        <v>#DIV/0!</v>
      </c>
      <c r="HG290" s="13"/>
      <c r="HH290" s="11"/>
      <c r="HI290" s="39"/>
      <c r="HJ290" s="43"/>
      <c r="HK290" s="10">
        <f t="shared" si="6116"/>
        <v>9</v>
      </c>
      <c r="HL290" s="11">
        <f t="shared" si="6117"/>
        <v>0</v>
      </c>
      <c r="HM290" s="11">
        <f t="shared" si="6118"/>
        <v>2941</v>
      </c>
      <c r="HN290" s="11">
        <f t="shared" si="6119"/>
        <v>232</v>
      </c>
      <c r="HO290" s="11">
        <f t="shared" si="6120"/>
        <v>910</v>
      </c>
      <c r="HP290" s="202">
        <f t="shared" si="6121"/>
        <v>0.30941856511390681</v>
      </c>
      <c r="HQ290" s="15">
        <f t="shared" si="6122"/>
        <v>65</v>
      </c>
      <c r="HR290" s="12">
        <f t="shared" si="6123"/>
        <v>7.1428571428571425E-2</v>
      </c>
      <c r="HS290" s="16">
        <v>73.099999999999994</v>
      </c>
      <c r="HT290" s="17">
        <v>813</v>
      </c>
      <c r="HU290" s="16">
        <f t="shared" si="6124"/>
        <v>89.340659340659343</v>
      </c>
      <c r="HV290" s="23">
        <v>65.346534653465341</v>
      </c>
      <c r="HW290" s="22">
        <v>69.879518072289159</v>
      </c>
    </row>
    <row r="291" spans="1:231" ht="19.5" thickBot="1" x14ac:dyDescent="0.3">
      <c r="A291" s="211"/>
      <c r="B291" s="42"/>
      <c r="C291" s="26">
        <f t="shared" ref="C291:D291" si="6149">SUM(C284:C290)</f>
        <v>2</v>
      </c>
      <c r="D291" s="27">
        <f t="shared" si="6149"/>
        <v>0</v>
      </c>
      <c r="E291" s="27"/>
      <c r="F291" s="27"/>
      <c r="G291" s="27">
        <f t="shared" ref="G291" si="6150">SUM(G284:G290)</f>
        <v>1395</v>
      </c>
      <c r="H291" s="28">
        <f t="shared" ref="H291" si="6151">((G291+I291)/7)/E290</f>
        <v>0.38480885311871227</v>
      </c>
      <c r="I291" s="27">
        <f t="shared" ref="I291" si="6152">SUM(I284:I290)</f>
        <v>135</v>
      </c>
      <c r="J291" s="28">
        <f t="shared" ref="J291" si="6153">(I291/(I291+G291))</f>
        <v>8.8235294117647065E-2</v>
      </c>
      <c r="K291" s="27"/>
      <c r="L291" s="27"/>
      <c r="M291" s="29">
        <f t="shared" ref="M291:N291" si="6154">M289/M288*100-100</f>
        <v>10.142385170891458</v>
      </c>
      <c r="N291" s="72">
        <f t="shared" si="6154"/>
        <v>3.682008368200826</v>
      </c>
      <c r="O291" s="26">
        <f t="shared" ref="O291:P291" si="6155">SUM(O284:O290)</f>
        <v>2</v>
      </c>
      <c r="P291" s="27">
        <f t="shared" si="6155"/>
        <v>0</v>
      </c>
      <c r="Q291" s="27"/>
      <c r="R291" s="27"/>
      <c r="S291" s="27">
        <f t="shared" si="5172"/>
        <v>1116</v>
      </c>
      <c r="T291" s="28">
        <f t="shared" ref="T291" si="6156">((S291+U291)/7)/Q290</f>
        <v>0.32656926406926406</v>
      </c>
      <c r="U291" s="27">
        <f t="shared" si="5174"/>
        <v>91</v>
      </c>
      <c r="V291" s="28">
        <f t="shared" ref="V291" si="6157">(U291/(U291+S291))</f>
        <v>7.5393537696768848E-2</v>
      </c>
      <c r="W291" s="27"/>
      <c r="X291" s="27"/>
      <c r="Y291" s="29">
        <f t="shared" ref="Y291:Z291" si="6158">Y289/Y288*100-100</f>
        <v>14.469490980323371</v>
      </c>
      <c r="Z291" s="72">
        <f t="shared" si="6158"/>
        <v>11.450488145048809</v>
      </c>
      <c r="AA291" s="26">
        <f t="shared" ref="AA291:AB291" si="6159">SUM(AA284:AA290)</f>
        <v>2</v>
      </c>
      <c r="AB291" s="27">
        <f t="shared" si="6159"/>
        <v>0</v>
      </c>
      <c r="AC291" s="27"/>
      <c r="AD291" s="27"/>
      <c r="AE291" s="27">
        <f t="shared" si="5178"/>
        <v>961</v>
      </c>
      <c r="AF291" s="28">
        <f t="shared" ref="AF291" si="6160">((AE291+AG291)/7)/AC290</f>
        <v>0.28253968253968254</v>
      </c>
      <c r="AG291" s="27">
        <f t="shared" si="5180"/>
        <v>107</v>
      </c>
      <c r="AH291" s="28">
        <f t="shared" ref="AH291" si="6161">(AG291/(AG291+AE291))</f>
        <v>0.10018726591760299</v>
      </c>
      <c r="AI291" s="27"/>
      <c r="AJ291" s="27"/>
      <c r="AK291" s="29">
        <f t="shared" ref="AK291:AL291" si="6162">AK289/AK288*100-100</f>
        <v>21.379703534777647</v>
      </c>
      <c r="AL291" s="72">
        <f t="shared" si="6162"/>
        <v>7.6847977684797684</v>
      </c>
      <c r="AM291" s="26">
        <f t="shared" ref="AM291:AN291" si="6163">SUM(AM284:AM290)</f>
        <v>20</v>
      </c>
      <c r="AN291" s="27">
        <f t="shared" si="6163"/>
        <v>1</v>
      </c>
      <c r="AO291" s="27"/>
      <c r="AP291" s="27"/>
      <c r="AQ291" s="27">
        <f t="shared" si="5184"/>
        <v>399</v>
      </c>
      <c r="AR291" s="28">
        <f t="shared" ref="AR291" si="6164">((AQ291+AS291)/7)/AO290</f>
        <v>0.47019122609673791</v>
      </c>
      <c r="AS291" s="27">
        <f t="shared" si="5186"/>
        <v>19</v>
      </c>
      <c r="AT291" s="28">
        <f t="shared" ref="AT291" si="6165">(AS291/(AS291+AQ291))</f>
        <v>4.5454545454545456E-2</v>
      </c>
      <c r="AU291" s="27"/>
      <c r="AV291" s="27"/>
      <c r="AW291" s="29">
        <f t="shared" ref="AW291:AX291" si="6166">AW289/AW288*100-100</f>
        <v>10.832383124287333</v>
      </c>
      <c r="AX291" s="72">
        <f t="shared" si="6166"/>
        <v>-2.5889121338912133</v>
      </c>
      <c r="AY291" s="26">
        <f t="shared" ref="AY291:AZ291" si="6167">SUM(AY284:AY290)</f>
        <v>1</v>
      </c>
      <c r="AZ291" s="27">
        <f t="shared" si="6167"/>
        <v>0</v>
      </c>
      <c r="BA291" s="27"/>
      <c r="BB291" s="27"/>
      <c r="BC291" s="27">
        <f t="shared" si="5190"/>
        <v>1203</v>
      </c>
      <c r="BD291" s="28">
        <f t="shared" ref="BD291" si="6168">((BC291+BE291)/7)/BA290</f>
        <v>0.31409331409331409</v>
      </c>
      <c r="BE291" s="27">
        <f t="shared" si="5192"/>
        <v>103</v>
      </c>
      <c r="BF291" s="28">
        <f t="shared" ref="BF291" si="6169">(BE291/(BE291+BC291))</f>
        <v>7.8866768759571215E-2</v>
      </c>
      <c r="BG291" s="27"/>
      <c r="BH291" s="27"/>
      <c r="BI291" s="29">
        <f t="shared" ref="BI291:BJ291" si="6170">BI289/BI288*100-100</f>
        <v>11.50350219905522</v>
      </c>
      <c r="BJ291" s="72">
        <f t="shared" si="6170"/>
        <v>11.952580195258022</v>
      </c>
      <c r="BK291" s="26">
        <f t="shared" ref="BK291:BL291" si="6171">SUM(BK284:BK290)</f>
        <v>1</v>
      </c>
      <c r="BL291" s="27">
        <f t="shared" si="6171"/>
        <v>0</v>
      </c>
      <c r="BM291" s="27"/>
      <c r="BN291" s="27"/>
      <c r="BO291" s="27">
        <f t="shared" si="5196"/>
        <v>933</v>
      </c>
      <c r="BP291" s="28">
        <f t="shared" ref="BP291" si="6172">((BO291+BQ291)/7)/BM290</f>
        <v>0.24657534246575341</v>
      </c>
      <c r="BQ291" s="27">
        <f t="shared" si="5198"/>
        <v>75</v>
      </c>
      <c r="BR291" s="28">
        <f t="shared" ref="BR291" si="6173">(BQ291/(BQ291+BO291))</f>
        <v>7.4404761904761904E-2</v>
      </c>
      <c r="BS291" s="27"/>
      <c r="BT291" s="27"/>
      <c r="BU291" s="29">
        <f t="shared" ref="BU291:BV291" si="6174">BU289/BU288*100-100</f>
        <v>18.123472878318921</v>
      </c>
      <c r="BV291" s="72">
        <f t="shared" si="6174"/>
        <v>14.853556485355639</v>
      </c>
      <c r="BW291" s="26">
        <f t="shared" ref="BW291:BX291" si="6175">SUM(BW284:BW290)</f>
        <v>0</v>
      </c>
      <c r="BX291" s="27">
        <f t="shared" si="6175"/>
        <v>0</v>
      </c>
      <c r="BY291" s="27"/>
      <c r="BZ291" s="27"/>
      <c r="CA291" s="27">
        <f t="shared" ref="CA291" si="6176">SUM(CA284:CA290)</f>
        <v>0</v>
      </c>
      <c r="CB291" s="28" t="e">
        <f t="shared" ref="CB291" si="6177">((CA291+CC291)/7)/BY290</f>
        <v>#DIV/0!</v>
      </c>
      <c r="CC291" s="27">
        <f t="shared" ref="CC291" si="6178">SUM(CC284:CC290)</f>
        <v>0</v>
      </c>
      <c r="CD291" s="28" t="e">
        <f t="shared" ref="CD291" si="6179">(CC291/(CC291+CA291))</f>
        <v>#DIV/0!</v>
      </c>
      <c r="CE291" s="27"/>
      <c r="CF291" s="27"/>
      <c r="CG291" s="29" t="e">
        <f t="shared" ref="CG291:CH291" si="6180">CG289/CG288*100-100</f>
        <v>#DIV/0!</v>
      </c>
      <c r="CH291" s="72" t="e">
        <f t="shared" si="6180"/>
        <v>#DIV/0!</v>
      </c>
      <c r="CI291" s="26">
        <f t="shared" ref="CI291:CJ291" si="6181">SUM(CI284:CI290)</f>
        <v>0</v>
      </c>
      <c r="CJ291" s="27">
        <f t="shared" si="6181"/>
        <v>0</v>
      </c>
      <c r="CK291" s="27"/>
      <c r="CL291" s="27"/>
      <c r="CM291" s="27">
        <f t="shared" ref="CM291" si="6182">SUM(CM284:CM290)</f>
        <v>0</v>
      </c>
      <c r="CN291" s="28" t="e">
        <f t="shared" ref="CN291" si="6183">((CM291+CO291)/7)/CK290</f>
        <v>#DIV/0!</v>
      </c>
      <c r="CO291" s="27">
        <f t="shared" ref="CO291" si="6184">SUM(CO284:CO290)</f>
        <v>0</v>
      </c>
      <c r="CP291" s="28" t="e">
        <f t="shared" ref="CP291" si="6185">(CO291/(CO291+CM291))</f>
        <v>#DIV/0!</v>
      </c>
      <c r="CQ291" s="27"/>
      <c r="CR291" s="27"/>
      <c r="CS291" s="29" t="e">
        <f t="shared" ref="CS291:CT291" si="6186">CS289/CS288*100-100</f>
        <v>#DIV/0!</v>
      </c>
      <c r="CT291" s="72" t="e">
        <f t="shared" si="6186"/>
        <v>#DIV/0!</v>
      </c>
      <c r="CU291" s="26">
        <f t="shared" ref="CU291:CV291" si="6187">SUM(CU284:CU290)</f>
        <v>0</v>
      </c>
      <c r="CV291" s="27">
        <f t="shared" si="6187"/>
        <v>0</v>
      </c>
      <c r="CW291" s="27"/>
      <c r="CX291" s="27"/>
      <c r="CY291" s="27">
        <f t="shared" ref="CY291" si="6188">SUM(CY284:CY290)</f>
        <v>0</v>
      </c>
      <c r="CZ291" s="28" t="e">
        <f t="shared" ref="CZ291" si="6189">((CY291+DA291)/7)/CW290</f>
        <v>#DIV/0!</v>
      </c>
      <c r="DA291" s="27">
        <f t="shared" ref="DA291" si="6190">SUM(DA284:DA290)</f>
        <v>0</v>
      </c>
      <c r="DB291" s="28" t="e">
        <f t="shared" ref="DB291" si="6191">(DA291/(DA291+CY291))</f>
        <v>#DIV/0!</v>
      </c>
      <c r="DC291" s="27"/>
      <c r="DD291" s="27"/>
      <c r="DE291" s="29" t="e">
        <f t="shared" ref="DE291:DF291" si="6192">DE289/DE288*100-100</f>
        <v>#DIV/0!</v>
      </c>
      <c r="DF291" s="72" t="e">
        <f t="shared" si="6192"/>
        <v>#DIV/0!</v>
      </c>
      <c r="DG291" s="26">
        <f t="shared" ref="DG291:DH291" si="6193">SUM(DG284:DG290)</f>
        <v>0</v>
      </c>
      <c r="DH291" s="27">
        <f t="shared" si="6193"/>
        <v>0</v>
      </c>
      <c r="DI291" s="27"/>
      <c r="DJ291" s="27"/>
      <c r="DK291" s="27">
        <f t="shared" ref="DK291" si="6194">SUM(DK284:DK290)</f>
        <v>0</v>
      </c>
      <c r="DL291" s="28" t="e">
        <f t="shared" ref="DL291" si="6195">((DK291+DM291)/7)/DI290</f>
        <v>#DIV/0!</v>
      </c>
      <c r="DM291" s="27">
        <f t="shared" ref="DM291" si="6196">SUM(DM284:DM290)</f>
        <v>0</v>
      </c>
      <c r="DN291" s="28" t="e">
        <f t="shared" ref="DN291" si="6197">(DM291/(DM291+DK291))</f>
        <v>#DIV/0!</v>
      </c>
      <c r="DO291" s="27"/>
      <c r="DP291" s="27"/>
      <c r="DQ291" s="29" t="e">
        <f t="shared" ref="DQ291:DR291" si="6198">DQ289/DQ288*100-100</f>
        <v>#DIV/0!</v>
      </c>
      <c r="DR291" s="72" t="e">
        <f t="shared" si="6198"/>
        <v>#DIV/0!</v>
      </c>
      <c r="DS291" s="26">
        <f t="shared" ref="DS291:DT291" si="6199">SUM(DS284:DS290)</f>
        <v>0</v>
      </c>
      <c r="DT291" s="27">
        <f t="shared" si="6199"/>
        <v>0</v>
      </c>
      <c r="DU291" s="27"/>
      <c r="DV291" s="27"/>
      <c r="DW291" s="27">
        <f t="shared" ref="DW291" si="6200">SUM(DW284:DW290)</f>
        <v>0</v>
      </c>
      <c r="DX291" s="28" t="e">
        <f t="shared" ref="DX291" si="6201">((DW291+DY291)/7)/DU290</f>
        <v>#DIV/0!</v>
      </c>
      <c r="DY291" s="27">
        <f t="shared" ref="DY291" si="6202">SUM(DY284:DY290)</f>
        <v>0</v>
      </c>
      <c r="DZ291" s="28" t="e">
        <f t="shared" ref="DZ291" si="6203">(DY291/(DY291+DW291))</f>
        <v>#DIV/0!</v>
      </c>
      <c r="EA291" s="27"/>
      <c r="EB291" s="27"/>
      <c r="EC291" s="29" t="e">
        <f t="shared" ref="EC291:ED291" si="6204">EC289/EC288*100-100</f>
        <v>#DIV/0!</v>
      </c>
      <c r="ED291" s="72" t="e">
        <f t="shared" si="6204"/>
        <v>#DIV/0!</v>
      </c>
      <c r="EE291" s="26">
        <f t="shared" ref="EE291:EF291" si="6205">SUM(EE284:EE290)</f>
        <v>0</v>
      </c>
      <c r="EF291" s="27">
        <f t="shared" si="6205"/>
        <v>0</v>
      </c>
      <c r="EG291" s="27"/>
      <c r="EH291" s="27"/>
      <c r="EI291" s="27">
        <f t="shared" ref="EI291" si="6206">SUM(EI284:EI290)</f>
        <v>0</v>
      </c>
      <c r="EJ291" s="28" t="e">
        <f t="shared" ref="EJ291" si="6207">((EI291+EK291)/7)/EG290</f>
        <v>#DIV/0!</v>
      </c>
      <c r="EK291" s="27">
        <f t="shared" ref="EK291" si="6208">SUM(EK284:EK290)</f>
        <v>0</v>
      </c>
      <c r="EL291" s="28" t="e">
        <f t="shared" ref="EL291" si="6209">(EK291/(EK291+EI291))</f>
        <v>#DIV/0!</v>
      </c>
      <c r="EM291" s="27"/>
      <c r="EN291" s="27"/>
      <c r="EO291" s="29" t="e">
        <f t="shared" ref="EO291:EP291" si="6210">EO289/EO288*100-100</f>
        <v>#DIV/0!</v>
      </c>
      <c r="EP291" s="72" t="e">
        <f t="shared" si="6210"/>
        <v>#DIV/0!</v>
      </c>
      <c r="EQ291" s="26">
        <f t="shared" ref="EQ291:ER291" si="6211">SUM(EQ284:EQ290)</f>
        <v>0</v>
      </c>
      <c r="ER291" s="27">
        <f t="shared" si="6211"/>
        <v>0</v>
      </c>
      <c r="ES291" s="27"/>
      <c r="ET291" s="27"/>
      <c r="EU291" s="27">
        <f t="shared" ref="EU291" si="6212">SUM(EU284:EU290)</f>
        <v>0</v>
      </c>
      <c r="EV291" s="28" t="e">
        <f t="shared" ref="EV291" si="6213">((EU291+EW291)/7)/ES290</f>
        <v>#DIV/0!</v>
      </c>
      <c r="EW291" s="27">
        <f t="shared" ref="EW291" si="6214">SUM(EW284:EW290)</f>
        <v>0</v>
      </c>
      <c r="EX291" s="28" t="e">
        <f t="shared" ref="EX291" si="6215">(EW291/(EW291+EU291))</f>
        <v>#DIV/0!</v>
      </c>
      <c r="EY291" s="27"/>
      <c r="EZ291" s="27"/>
      <c r="FA291" s="29" t="e">
        <f t="shared" ref="FA291:FB291" si="6216">FA289/FA288*100-100</f>
        <v>#DIV/0!</v>
      </c>
      <c r="FB291" s="72" t="e">
        <f t="shared" si="6216"/>
        <v>#DIV/0!</v>
      </c>
      <c r="FC291" s="26">
        <f t="shared" ref="FC291:FD291" si="6217">SUM(FC284:FC290)</f>
        <v>0</v>
      </c>
      <c r="FD291" s="27">
        <f t="shared" si="6217"/>
        <v>0</v>
      </c>
      <c r="FE291" s="27"/>
      <c r="FF291" s="27"/>
      <c r="FG291" s="27">
        <f t="shared" ref="FG291" si="6218">SUM(FG284:FG290)</f>
        <v>0</v>
      </c>
      <c r="FH291" s="28" t="e">
        <f t="shared" ref="FH291" si="6219">((FG291+FI291)/7)/FE290</f>
        <v>#DIV/0!</v>
      </c>
      <c r="FI291" s="27">
        <f t="shared" ref="FI291" si="6220">SUM(FI284:FI290)</f>
        <v>0</v>
      </c>
      <c r="FJ291" s="28" t="e">
        <f t="shared" ref="FJ291" si="6221">(FI291/(FI291+FG291))</f>
        <v>#DIV/0!</v>
      </c>
      <c r="FK291" s="27"/>
      <c r="FL291" s="27"/>
      <c r="FM291" s="29" t="e">
        <f t="shared" ref="FM291:FN291" si="6222">FM289/FM288*100-100</f>
        <v>#DIV/0!</v>
      </c>
      <c r="FN291" s="72" t="e">
        <f t="shared" si="6222"/>
        <v>#DIV/0!</v>
      </c>
      <c r="FO291" s="26">
        <f t="shared" ref="FO291:FP291" si="6223">SUM(FO284:FO290)</f>
        <v>0</v>
      </c>
      <c r="FP291" s="27">
        <f t="shared" si="6223"/>
        <v>0</v>
      </c>
      <c r="FQ291" s="27"/>
      <c r="FR291" s="27"/>
      <c r="FS291" s="27">
        <f t="shared" ref="FS291" si="6224">SUM(FS284:FS290)</f>
        <v>0</v>
      </c>
      <c r="FT291" s="28" t="e">
        <f t="shared" ref="FT291" si="6225">((FS291+FU291)/7)/FQ290</f>
        <v>#DIV/0!</v>
      </c>
      <c r="FU291" s="27">
        <f t="shared" ref="FU291" si="6226">SUM(FU284:FU290)</f>
        <v>0</v>
      </c>
      <c r="FV291" s="28" t="e">
        <f t="shared" ref="FV291" si="6227">(FU291/(FU291+FS291))</f>
        <v>#DIV/0!</v>
      </c>
      <c r="FW291" s="27"/>
      <c r="FX291" s="27"/>
      <c r="FY291" s="29" t="e">
        <f t="shared" ref="FY291:FZ291" si="6228">FY289/FY288*100-100</f>
        <v>#DIV/0!</v>
      </c>
      <c r="FZ291" s="72" t="e">
        <f t="shared" si="6228"/>
        <v>#DIV/0!</v>
      </c>
      <c r="GA291" s="26">
        <f t="shared" ref="GA291:GB291" si="6229">SUM(GA284:GA290)</f>
        <v>0</v>
      </c>
      <c r="GB291" s="27">
        <f t="shared" si="6229"/>
        <v>0</v>
      </c>
      <c r="GC291" s="27"/>
      <c r="GD291" s="27"/>
      <c r="GE291" s="27">
        <f t="shared" ref="GE291" si="6230">SUM(GE284:GE290)</f>
        <v>0</v>
      </c>
      <c r="GF291" s="28" t="e">
        <f t="shared" ref="GF291" si="6231">((GE291+GG291)/7)/GC290</f>
        <v>#DIV/0!</v>
      </c>
      <c r="GG291" s="27">
        <f t="shared" ref="GG291" si="6232">SUM(GG284:GG290)</f>
        <v>0</v>
      </c>
      <c r="GH291" s="28" t="e">
        <f t="shared" ref="GH291" si="6233">(GG291/(GG291+GE291))</f>
        <v>#DIV/0!</v>
      </c>
      <c r="GI291" s="27"/>
      <c r="GJ291" s="27"/>
      <c r="GK291" s="29" t="e">
        <f t="shared" ref="GK291:GL291" si="6234">GK289/GK288*100-100</f>
        <v>#DIV/0!</v>
      </c>
      <c r="GL291" s="72" t="e">
        <f t="shared" si="6234"/>
        <v>#DIV/0!</v>
      </c>
      <c r="GM291" s="26">
        <f t="shared" ref="GM291:GN291" si="6235">SUM(GM284:GM290)</f>
        <v>0</v>
      </c>
      <c r="GN291" s="27">
        <f t="shared" si="6235"/>
        <v>0</v>
      </c>
      <c r="GO291" s="27"/>
      <c r="GP291" s="27"/>
      <c r="GQ291" s="27">
        <f t="shared" ref="GQ291" si="6236">SUM(GQ284:GQ290)</f>
        <v>0</v>
      </c>
      <c r="GR291" s="28" t="e">
        <f t="shared" ref="GR291" si="6237">((GQ291+GS291)/7)/GO290</f>
        <v>#DIV/0!</v>
      </c>
      <c r="GS291" s="27">
        <f t="shared" ref="GS291" si="6238">SUM(GS284:GS290)</f>
        <v>0</v>
      </c>
      <c r="GT291" s="28" t="e">
        <f t="shared" ref="GT291" si="6239">(GS291/(GS291+GQ291))</f>
        <v>#DIV/0!</v>
      </c>
      <c r="GU291" s="27"/>
      <c r="GV291" s="27"/>
      <c r="GW291" s="29" t="e">
        <f t="shared" ref="GW291:GX291" si="6240">GW289/GW288*100-100</f>
        <v>#DIV/0!</v>
      </c>
      <c r="GX291" s="72" t="e">
        <f t="shared" si="6240"/>
        <v>#DIV/0!</v>
      </c>
      <c r="GY291" s="26">
        <f t="shared" ref="GY291:GZ291" si="6241">SUM(GY284:GY290)</f>
        <v>0</v>
      </c>
      <c r="GZ291" s="27">
        <f t="shared" si="6241"/>
        <v>0</v>
      </c>
      <c r="HA291" s="27"/>
      <c r="HB291" s="27"/>
      <c r="HC291" s="27">
        <f t="shared" ref="HC291" si="6242">SUM(HC284:HC290)</f>
        <v>0</v>
      </c>
      <c r="HD291" s="28" t="e">
        <f t="shared" ref="HD291" si="6243">((HC291+HE291)/7)/HA290</f>
        <v>#DIV/0!</v>
      </c>
      <c r="HE291" s="27">
        <f t="shared" ref="HE291" si="6244">SUM(HE284:HE290)</f>
        <v>0</v>
      </c>
      <c r="HF291" s="28" t="e">
        <f t="shared" ref="HF291" si="6245">(HE291/(HE291+HC291))</f>
        <v>#DIV/0!</v>
      </c>
      <c r="HG291" s="27"/>
      <c r="HH291" s="27"/>
      <c r="HI291" s="29" t="e">
        <f t="shared" ref="HI291:HJ291" si="6246">HI289/HI288*100-100</f>
        <v>#DIV/0!</v>
      </c>
      <c r="HJ291" s="72" t="e">
        <f t="shared" si="6246"/>
        <v>#DIV/0!</v>
      </c>
      <c r="HK291" s="26">
        <f t="shared" si="6116"/>
        <v>28</v>
      </c>
      <c r="HL291" s="27">
        <f t="shared" si="6117"/>
        <v>1</v>
      </c>
      <c r="HM291" s="27"/>
      <c r="HN291" s="27"/>
      <c r="HO291" s="27">
        <f t="shared" si="6120"/>
        <v>6537</v>
      </c>
      <c r="HP291" s="203">
        <f t="shared" ref="HP291" si="6247">+((HO291)/HM290)/7</f>
        <v>0.31753048040025256</v>
      </c>
      <c r="HQ291" s="62">
        <f t="shared" si="6122"/>
        <v>530</v>
      </c>
      <c r="HR291" s="52">
        <f t="shared" si="6123"/>
        <v>8.1076946611595535E-2</v>
      </c>
      <c r="HS291" s="53">
        <f t="shared" si="5274"/>
        <v>72.957142857142841</v>
      </c>
      <c r="HT291" s="54">
        <f t="shared" si="5275"/>
        <v>5779</v>
      </c>
      <c r="HU291" s="53">
        <f t="shared" si="5276"/>
        <v>88.404469669768588</v>
      </c>
      <c r="HV291" s="63">
        <f t="shared" ref="HV291:HW291" si="6248">HV289/HV288*100-100</f>
        <v>14.451832868577625</v>
      </c>
      <c r="HW291" s="72">
        <f t="shared" si="6248"/>
        <v>8.7185562333014275</v>
      </c>
    </row>
    <row r="292" spans="1:231" ht="19.5" thickBot="1" x14ac:dyDescent="0.3">
      <c r="A292" s="56"/>
      <c r="B292" s="81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5">
        <f t="shared" ref="HK292:HL292" si="6249">HK291/HM281</f>
        <v>9.4307847760188614E-3</v>
      </c>
      <c r="HL292" s="68">
        <f t="shared" si="6249"/>
        <v>4.2918454935622317E-3</v>
      </c>
      <c r="HM292" s="45"/>
      <c r="HN292" s="45"/>
      <c r="HO292" s="45"/>
      <c r="HP292" s="207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210">
        <v>57</v>
      </c>
      <c r="B293" s="73">
        <f t="shared" ref="B293" si="6250">B290+1</f>
        <v>44729</v>
      </c>
      <c r="C293" s="33"/>
      <c r="D293" s="34"/>
      <c r="E293" s="34">
        <f t="shared" ref="E293:F293" si="6251">E290-C293</f>
        <v>568</v>
      </c>
      <c r="F293" s="34">
        <f t="shared" si="6251"/>
        <v>44</v>
      </c>
      <c r="G293" s="34">
        <v>178</v>
      </c>
      <c r="H293" s="35">
        <f t="shared" ref="H293:H299" si="6252">((G293+I293)/E293)</f>
        <v>0.33450704225352113</v>
      </c>
      <c r="I293" s="34">
        <v>12</v>
      </c>
      <c r="J293" s="35">
        <f t="shared" ref="J293:J299" si="6253">I293/(G293+I293)</f>
        <v>6.3157894736842107E-2</v>
      </c>
      <c r="K293" s="36"/>
      <c r="L293" s="34"/>
      <c r="M293" s="34"/>
      <c r="N293" s="37"/>
      <c r="O293" s="33"/>
      <c r="P293" s="34"/>
      <c r="Q293" s="34">
        <f t="shared" ref="Q293" si="6254">Q290-O293</f>
        <v>528</v>
      </c>
      <c r="R293" s="34">
        <f t="shared" ref="R293" si="6255">R290-P293</f>
        <v>41</v>
      </c>
      <c r="S293" s="34">
        <v>140</v>
      </c>
      <c r="T293" s="35">
        <f t="shared" ref="T293:T299" si="6256">((S293+U293)/Q293)</f>
        <v>0.29356060606060608</v>
      </c>
      <c r="U293" s="34">
        <v>15</v>
      </c>
      <c r="V293" s="35">
        <f t="shared" ref="V293:V299" si="6257">U293/(S293+U293)</f>
        <v>9.6774193548387094E-2</v>
      </c>
      <c r="W293" s="36"/>
      <c r="X293" s="34"/>
      <c r="Y293" s="34"/>
      <c r="Z293" s="37"/>
      <c r="AA293" s="33">
        <v>1</v>
      </c>
      <c r="AB293" s="34"/>
      <c r="AC293" s="34">
        <f t="shared" ref="AC293" si="6258">AC290-AA293</f>
        <v>539</v>
      </c>
      <c r="AD293" s="34">
        <f t="shared" ref="AD293" si="6259">AD290-AB293</f>
        <v>43</v>
      </c>
      <c r="AE293" s="34">
        <v>123</v>
      </c>
      <c r="AF293" s="35">
        <f t="shared" ref="AF293:AF299" si="6260">((AE293+AG293)/AC293)</f>
        <v>0.26901669758812619</v>
      </c>
      <c r="AG293" s="34">
        <v>22</v>
      </c>
      <c r="AH293" s="35">
        <f t="shared" ref="AH293:AH299" si="6261">AG293/(AE293+AG293)</f>
        <v>0.15172413793103448</v>
      </c>
      <c r="AI293" s="36"/>
      <c r="AJ293" s="34"/>
      <c r="AK293" s="34"/>
      <c r="AL293" s="37"/>
      <c r="AM293" s="33"/>
      <c r="AN293" s="34"/>
      <c r="AO293" s="34">
        <f t="shared" ref="AO293" si="6262">AO290-AM293</f>
        <v>127</v>
      </c>
      <c r="AP293" s="34">
        <f t="shared" ref="AP293" si="6263">AP290-AN293</f>
        <v>12</v>
      </c>
      <c r="AQ293" s="34">
        <v>42</v>
      </c>
      <c r="AR293" s="35">
        <f t="shared" ref="AR293:AR299" si="6264">((AQ293+AS293)/AO293)</f>
        <v>0.34645669291338582</v>
      </c>
      <c r="AS293" s="34">
        <v>2</v>
      </c>
      <c r="AT293" s="35">
        <f t="shared" ref="AT293:AT299" si="6265">AS293/(AQ293+AS293)</f>
        <v>4.5454545454545456E-2</v>
      </c>
      <c r="AU293" s="36"/>
      <c r="AV293" s="34"/>
      <c r="AW293" s="34"/>
      <c r="AX293" s="37"/>
      <c r="AY293" s="33"/>
      <c r="AZ293" s="34"/>
      <c r="BA293" s="34">
        <f t="shared" ref="BA293" si="6266">BA290-AY293</f>
        <v>594</v>
      </c>
      <c r="BB293" s="34">
        <f t="shared" ref="BB293" si="6267">BB290-AZ293</f>
        <v>46</v>
      </c>
      <c r="BC293" s="34">
        <v>185</v>
      </c>
      <c r="BD293" s="35">
        <f t="shared" ref="BD293:BD299" si="6268">((BC293+BE293)/BA293)</f>
        <v>0.33333333333333331</v>
      </c>
      <c r="BE293" s="34">
        <v>13</v>
      </c>
      <c r="BF293" s="35">
        <f t="shared" ref="BF293:BF299" si="6269">BE293/(BC293+BE293)</f>
        <v>6.5656565656565663E-2</v>
      </c>
      <c r="BG293" s="36"/>
      <c r="BH293" s="34"/>
      <c r="BI293" s="34"/>
      <c r="BJ293" s="37"/>
      <c r="BK293" s="33"/>
      <c r="BL293" s="34"/>
      <c r="BM293" s="34">
        <f t="shared" ref="BM293" si="6270">BM290-BK293</f>
        <v>584</v>
      </c>
      <c r="BN293" s="34">
        <f t="shared" ref="BN293" si="6271">BN290-BL293</f>
        <v>46</v>
      </c>
      <c r="BO293" s="34">
        <v>122</v>
      </c>
      <c r="BP293" s="35">
        <f t="shared" ref="BP293:BP299" si="6272">((BO293+BQ293)/BM293)</f>
        <v>0.2226027397260274</v>
      </c>
      <c r="BQ293" s="34">
        <v>8</v>
      </c>
      <c r="BR293" s="35">
        <f t="shared" ref="BR293:BR299" si="6273">BQ293/(BO293+BQ293)</f>
        <v>6.1538461538461542E-2</v>
      </c>
      <c r="BS293" s="36"/>
      <c r="BT293" s="34"/>
      <c r="BU293" s="34"/>
      <c r="BV293" s="37"/>
      <c r="BW293" s="33"/>
      <c r="BX293" s="34"/>
      <c r="BY293" s="34">
        <f t="shared" ref="BY293:BZ293" si="6274">BY290-BW293</f>
        <v>0</v>
      </c>
      <c r="BZ293" s="34">
        <f t="shared" si="6274"/>
        <v>0</v>
      </c>
      <c r="CA293" s="34"/>
      <c r="CB293" s="35" t="e">
        <f t="shared" ref="CB293:CB299" si="6275">((CA293+CC293)/BY293)</f>
        <v>#DIV/0!</v>
      </c>
      <c r="CC293" s="34"/>
      <c r="CD293" s="35" t="e">
        <f t="shared" ref="CD293:CD299" si="6276">CC293/(CA293+CC293)</f>
        <v>#DIV/0!</v>
      </c>
      <c r="CE293" s="36"/>
      <c r="CF293" s="34"/>
      <c r="CG293" s="34"/>
      <c r="CH293" s="37"/>
      <c r="CI293" s="33"/>
      <c r="CJ293" s="34"/>
      <c r="CK293" s="34">
        <f t="shared" ref="CK293:CL293" si="6277">CK290-CI293</f>
        <v>0</v>
      </c>
      <c r="CL293" s="34">
        <f t="shared" si="6277"/>
        <v>0</v>
      </c>
      <c r="CM293" s="34"/>
      <c r="CN293" s="35" t="e">
        <f t="shared" ref="CN293:CN299" si="6278">((CM293+CO293)/CK293)</f>
        <v>#DIV/0!</v>
      </c>
      <c r="CO293" s="34"/>
      <c r="CP293" s="35" t="e">
        <f t="shared" ref="CP293:CP299" si="6279">CO293/(CM293+CO293)</f>
        <v>#DIV/0!</v>
      </c>
      <c r="CQ293" s="36"/>
      <c r="CR293" s="34"/>
      <c r="CS293" s="34"/>
      <c r="CT293" s="37"/>
      <c r="CU293" s="33"/>
      <c r="CV293" s="34"/>
      <c r="CW293" s="34">
        <f t="shared" ref="CW293:CX293" si="6280">CW290-CU293</f>
        <v>0</v>
      </c>
      <c r="CX293" s="34">
        <f t="shared" si="6280"/>
        <v>0</v>
      </c>
      <c r="CY293" s="34"/>
      <c r="CZ293" s="35" t="e">
        <f t="shared" ref="CZ293:CZ299" si="6281">((CY293+DA293)/CW293)</f>
        <v>#DIV/0!</v>
      </c>
      <c r="DA293" s="34"/>
      <c r="DB293" s="35" t="e">
        <f t="shared" ref="DB293:DB299" si="6282">DA293/(CY293+DA293)</f>
        <v>#DIV/0!</v>
      </c>
      <c r="DC293" s="36"/>
      <c r="DD293" s="34"/>
      <c r="DE293" s="34"/>
      <c r="DF293" s="37"/>
      <c r="DG293" s="33"/>
      <c r="DH293" s="34"/>
      <c r="DI293" s="34">
        <f t="shared" ref="DI293:DJ293" si="6283">DI290-DG293</f>
        <v>0</v>
      </c>
      <c r="DJ293" s="34">
        <f t="shared" si="6283"/>
        <v>0</v>
      </c>
      <c r="DK293" s="34"/>
      <c r="DL293" s="35" t="e">
        <f t="shared" ref="DL293:DL299" si="6284">((DK293+DM293)/DI293)</f>
        <v>#DIV/0!</v>
      </c>
      <c r="DM293" s="34"/>
      <c r="DN293" s="35" t="e">
        <f t="shared" ref="DN293:DN299" si="6285">DM293/(DK293+DM293)</f>
        <v>#DIV/0!</v>
      </c>
      <c r="DO293" s="36"/>
      <c r="DP293" s="34"/>
      <c r="DQ293" s="34"/>
      <c r="DR293" s="37"/>
      <c r="DS293" s="33"/>
      <c r="DT293" s="34"/>
      <c r="DU293" s="34">
        <f t="shared" ref="DU293:DV293" si="6286">DU290-DS293</f>
        <v>0</v>
      </c>
      <c r="DV293" s="34">
        <f t="shared" si="6286"/>
        <v>0</v>
      </c>
      <c r="DW293" s="34"/>
      <c r="DX293" s="35" t="e">
        <f t="shared" ref="DX293:DX299" si="6287">((DW293+DY293)/DU293)</f>
        <v>#DIV/0!</v>
      </c>
      <c r="DY293" s="34"/>
      <c r="DZ293" s="35" t="e">
        <f t="shared" ref="DZ293:DZ299" si="6288">DY293/(DW293+DY293)</f>
        <v>#DIV/0!</v>
      </c>
      <c r="EA293" s="36"/>
      <c r="EB293" s="34"/>
      <c r="EC293" s="34"/>
      <c r="ED293" s="37"/>
      <c r="EE293" s="33"/>
      <c r="EF293" s="34"/>
      <c r="EG293" s="34">
        <f t="shared" ref="EG293:EH293" si="6289">EG290-EE293</f>
        <v>0</v>
      </c>
      <c r="EH293" s="34">
        <f t="shared" si="6289"/>
        <v>0</v>
      </c>
      <c r="EI293" s="34"/>
      <c r="EJ293" s="35" t="e">
        <f t="shared" ref="EJ293:EJ299" si="6290">((EI293+EK293)/EG293)</f>
        <v>#DIV/0!</v>
      </c>
      <c r="EK293" s="34"/>
      <c r="EL293" s="35" t="e">
        <f t="shared" ref="EL293:EL299" si="6291">EK293/(EI293+EK293)</f>
        <v>#DIV/0!</v>
      </c>
      <c r="EM293" s="36"/>
      <c r="EN293" s="34"/>
      <c r="EO293" s="34"/>
      <c r="EP293" s="37"/>
      <c r="EQ293" s="33"/>
      <c r="ER293" s="34"/>
      <c r="ES293" s="34">
        <f t="shared" ref="ES293:ET293" si="6292">ES290-EQ293</f>
        <v>0</v>
      </c>
      <c r="ET293" s="34">
        <f t="shared" si="6292"/>
        <v>0</v>
      </c>
      <c r="EU293" s="34"/>
      <c r="EV293" s="35" t="e">
        <f t="shared" ref="EV293:EV299" si="6293">((EU293+EW293)/ES293)</f>
        <v>#DIV/0!</v>
      </c>
      <c r="EW293" s="34"/>
      <c r="EX293" s="35" t="e">
        <f t="shared" ref="EX293:EX299" si="6294">EW293/(EU293+EW293)</f>
        <v>#DIV/0!</v>
      </c>
      <c r="EY293" s="36"/>
      <c r="EZ293" s="34"/>
      <c r="FA293" s="34"/>
      <c r="FB293" s="37"/>
      <c r="FC293" s="33"/>
      <c r="FD293" s="34"/>
      <c r="FE293" s="34">
        <f t="shared" ref="FE293:FF293" si="6295">FE290-FC293</f>
        <v>0</v>
      </c>
      <c r="FF293" s="34">
        <f t="shared" si="6295"/>
        <v>0</v>
      </c>
      <c r="FG293" s="34"/>
      <c r="FH293" s="35" t="e">
        <f t="shared" ref="FH293:FH299" si="6296">((FG293+FI293)/FE293)</f>
        <v>#DIV/0!</v>
      </c>
      <c r="FI293" s="34"/>
      <c r="FJ293" s="35" t="e">
        <f t="shared" ref="FJ293:FJ299" si="6297">FI293/(FG293+FI293)</f>
        <v>#DIV/0!</v>
      </c>
      <c r="FK293" s="36"/>
      <c r="FL293" s="34"/>
      <c r="FM293" s="34"/>
      <c r="FN293" s="37"/>
      <c r="FO293" s="33"/>
      <c r="FP293" s="34"/>
      <c r="FQ293" s="34">
        <f t="shared" ref="FQ293:FR293" si="6298">FQ290-FO293</f>
        <v>0</v>
      </c>
      <c r="FR293" s="34">
        <f t="shared" si="6298"/>
        <v>0</v>
      </c>
      <c r="FS293" s="34"/>
      <c r="FT293" s="35" t="e">
        <f t="shared" ref="FT293:FT299" si="6299">((FS293+FU293)/FQ293)</f>
        <v>#DIV/0!</v>
      </c>
      <c r="FU293" s="34"/>
      <c r="FV293" s="35" t="e">
        <f t="shared" ref="FV293:FV299" si="6300">FU293/(FS293+FU293)</f>
        <v>#DIV/0!</v>
      </c>
      <c r="FW293" s="36"/>
      <c r="FX293" s="34"/>
      <c r="FY293" s="34"/>
      <c r="FZ293" s="37"/>
      <c r="GA293" s="33"/>
      <c r="GB293" s="34"/>
      <c r="GC293" s="34">
        <f t="shared" ref="GC293:GD293" si="6301">GC290-GA293</f>
        <v>0</v>
      </c>
      <c r="GD293" s="34">
        <f t="shared" si="6301"/>
        <v>0</v>
      </c>
      <c r="GE293" s="34"/>
      <c r="GF293" s="35" t="e">
        <f t="shared" ref="GF293:GF299" si="6302">((GE293+GG293)/GC293)</f>
        <v>#DIV/0!</v>
      </c>
      <c r="GG293" s="34"/>
      <c r="GH293" s="35" t="e">
        <f t="shared" ref="GH293:GH299" si="6303">GG293/(GE293+GG293)</f>
        <v>#DIV/0!</v>
      </c>
      <c r="GI293" s="36"/>
      <c r="GJ293" s="34"/>
      <c r="GK293" s="34"/>
      <c r="GL293" s="37"/>
      <c r="GM293" s="33"/>
      <c r="GN293" s="34"/>
      <c r="GO293" s="34">
        <f t="shared" ref="GO293:GP293" si="6304">GO290-GM293</f>
        <v>0</v>
      </c>
      <c r="GP293" s="34">
        <f t="shared" si="6304"/>
        <v>0</v>
      </c>
      <c r="GQ293" s="34"/>
      <c r="GR293" s="35" t="e">
        <f t="shared" ref="GR293:GR299" si="6305">((GQ293+GS293)/GO293)</f>
        <v>#DIV/0!</v>
      </c>
      <c r="GS293" s="34"/>
      <c r="GT293" s="35" t="e">
        <f t="shared" ref="GT293:GT299" si="6306">GS293/(GQ293+GS293)</f>
        <v>#DIV/0!</v>
      </c>
      <c r="GU293" s="36"/>
      <c r="GV293" s="34"/>
      <c r="GW293" s="34"/>
      <c r="GX293" s="37"/>
      <c r="GY293" s="33"/>
      <c r="GZ293" s="34"/>
      <c r="HA293" s="34">
        <f t="shared" ref="HA293:HB293" si="6307">HA290-GY293</f>
        <v>0</v>
      </c>
      <c r="HB293" s="34">
        <f t="shared" si="6307"/>
        <v>0</v>
      </c>
      <c r="HC293" s="34"/>
      <c r="HD293" s="35" t="e">
        <f t="shared" ref="HD293:HD299" si="6308">((HC293+HE293)/HA293)</f>
        <v>#DIV/0!</v>
      </c>
      <c r="HE293" s="34"/>
      <c r="HF293" s="35" t="e">
        <f t="shared" ref="HF293:HF299" si="6309">HE293/(HC293+HE293)</f>
        <v>#DIV/0!</v>
      </c>
      <c r="HG293" s="36"/>
      <c r="HH293" s="34"/>
      <c r="HI293" s="34"/>
      <c r="HJ293" s="37"/>
      <c r="HK293" s="33">
        <f t="shared" ref="HK293:HK300" si="6310">+C293+O293+AA293+AM293+AY293+BK293+BW293+CI293+CU293+DG293+DS293+EE293+EQ293+FC293+FO293+GA293+GM293+GY293</f>
        <v>1</v>
      </c>
      <c r="HL293" s="34">
        <f t="shared" ref="HL293:HL300" si="6311">+D293+P293+AB293+AN293+AZ293+BL293+BX293+CJ293+CV293+DH293+DT293+EF293+ER293+FD293+FP293+GB293+GN293+GZ293</f>
        <v>0</v>
      </c>
      <c r="HM293" s="34">
        <f t="shared" ref="HM293:HM299" si="6312">+E293+Q293+AC293+AO293+BA293+BM293+BY293+CK293+CW293+DI293+DU293+EG293+ES293+FE293+FQ293+GC293+GO293+HA293</f>
        <v>2940</v>
      </c>
      <c r="HN293" s="34">
        <f t="shared" ref="HN293:HN299" si="6313">+F293+R293+AD293+AP293+BB293+BN293+BZ293+CL293+CX293+DJ293+DV293+EH293+ET293+FF293+FR293+GD293+GP293+HB293</f>
        <v>232</v>
      </c>
      <c r="HO293" s="34">
        <f t="shared" ref="HO293:HO300" si="6314">+G293+S293+AE293+AQ293+BC293+BO293+CA293+CM293+CY293+DK293+DW293+EI293+EU293+FG293+FS293+GE293+GQ293+HC293+I293+U293+AG293+AS293+BE293+BQ293+CC293+CO293+DA293+DM293+DY293+EK293+EW293+FI293+FU293+GG293+GS293+HE293</f>
        <v>862</v>
      </c>
      <c r="HP293" s="201">
        <f t="shared" ref="HP293:HP299" si="6315">+(HO293)/HM293</f>
        <v>0.29319727891156461</v>
      </c>
      <c r="HQ293" s="48">
        <f t="shared" ref="HQ293:HQ300" si="6316">+I293+U293+AG293+AS293+BE293+BQ293+CC293+CO293+DA293+DM293+DY293+EK293+EW293+FI293+FU293+GG293+GS293+HE293</f>
        <v>72</v>
      </c>
      <c r="HR293" s="35">
        <f t="shared" ref="HR293:HR300" si="6317">+(HQ293/(HO293))</f>
        <v>8.3526682134570762E-2</v>
      </c>
      <c r="HS293" s="49">
        <v>75.3</v>
      </c>
      <c r="HT293" s="50">
        <v>762</v>
      </c>
      <c r="HU293" s="49">
        <f t="shared" ref="HU293:HU299" si="6318">+HT293/HO293*100</f>
        <v>88.399071925754058</v>
      </c>
      <c r="HV293" s="48"/>
      <c r="HW293" s="37"/>
    </row>
    <row r="294" spans="1:231" ht="18.75" x14ac:dyDescent="0.25">
      <c r="A294" s="211"/>
      <c r="B294" s="41">
        <f t="shared" si="5954"/>
        <v>44730</v>
      </c>
      <c r="C294" s="10"/>
      <c r="D294" s="11"/>
      <c r="E294" s="74">
        <f t="shared" ref="E294:E299" si="6319">E293-C294</f>
        <v>568</v>
      </c>
      <c r="F294" s="74">
        <f t="shared" ref="F294:F299" si="6320">F293-D294</f>
        <v>44</v>
      </c>
      <c r="G294" s="11">
        <v>182</v>
      </c>
      <c r="H294" s="12">
        <f t="shared" si="6252"/>
        <v>0.35739436619718312</v>
      </c>
      <c r="I294" s="11">
        <v>21</v>
      </c>
      <c r="J294" s="12">
        <f t="shared" si="6253"/>
        <v>0.10344827586206896</v>
      </c>
      <c r="K294" s="13"/>
      <c r="L294" s="11"/>
      <c r="M294" s="11"/>
      <c r="N294" s="14"/>
      <c r="O294" s="10"/>
      <c r="P294" s="11"/>
      <c r="Q294" s="74">
        <f t="shared" ref="Q294:Q299" si="6321">Q293-O294</f>
        <v>528</v>
      </c>
      <c r="R294" s="74">
        <f t="shared" ref="R294:R299" si="6322">R293-P294</f>
        <v>41</v>
      </c>
      <c r="S294" s="11">
        <v>148</v>
      </c>
      <c r="T294" s="12">
        <f t="shared" si="6256"/>
        <v>0.30681818181818182</v>
      </c>
      <c r="U294" s="11">
        <v>14</v>
      </c>
      <c r="V294" s="12">
        <f t="shared" si="6257"/>
        <v>8.6419753086419748E-2</v>
      </c>
      <c r="W294" s="13"/>
      <c r="X294" s="11"/>
      <c r="Y294" s="11"/>
      <c r="Z294" s="14"/>
      <c r="AA294" s="10"/>
      <c r="AB294" s="11"/>
      <c r="AC294" s="74">
        <f t="shared" ref="AC294:AC299" si="6323">AC293-AA294</f>
        <v>539</v>
      </c>
      <c r="AD294" s="74">
        <f t="shared" ref="AD294:AD299" si="6324">AD293-AB294</f>
        <v>43</v>
      </c>
      <c r="AE294" s="11">
        <v>146</v>
      </c>
      <c r="AF294" s="12">
        <f t="shared" si="6260"/>
        <v>0.31168831168831168</v>
      </c>
      <c r="AG294" s="11">
        <v>22</v>
      </c>
      <c r="AH294" s="12">
        <f t="shared" si="6261"/>
        <v>0.13095238095238096</v>
      </c>
      <c r="AI294" s="13"/>
      <c r="AJ294" s="11"/>
      <c r="AK294" s="11"/>
      <c r="AL294" s="14"/>
      <c r="AM294" s="10">
        <v>1</v>
      </c>
      <c r="AN294" s="11"/>
      <c r="AO294" s="74">
        <f t="shared" ref="AO294:AO299" si="6325">AO293-AM294</f>
        <v>126</v>
      </c>
      <c r="AP294" s="74">
        <f t="shared" ref="AP294:AP299" si="6326">AP293-AN294</f>
        <v>12</v>
      </c>
      <c r="AQ294" s="11">
        <v>51</v>
      </c>
      <c r="AR294" s="12">
        <f t="shared" si="6264"/>
        <v>0.42063492063492064</v>
      </c>
      <c r="AS294" s="11">
        <v>2</v>
      </c>
      <c r="AT294" s="12">
        <f t="shared" si="6265"/>
        <v>3.7735849056603772E-2</v>
      </c>
      <c r="AU294" s="13"/>
      <c r="AV294" s="11"/>
      <c r="AW294" s="11"/>
      <c r="AX294" s="14"/>
      <c r="AY294" s="10">
        <v>1</v>
      </c>
      <c r="AZ294" s="11"/>
      <c r="BA294" s="74">
        <f t="shared" ref="BA294:BA299" si="6327">BA293-AY294</f>
        <v>593</v>
      </c>
      <c r="BB294" s="74">
        <f t="shared" ref="BB294:BB299" si="6328">BB293-AZ294</f>
        <v>46</v>
      </c>
      <c r="BC294" s="11">
        <v>151</v>
      </c>
      <c r="BD294" s="12">
        <f t="shared" si="6268"/>
        <v>0.28330522765598654</v>
      </c>
      <c r="BE294" s="11">
        <v>17</v>
      </c>
      <c r="BF294" s="12">
        <f t="shared" si="6269"/>
        <v>0.10119047619047619</v>
      </c>
      <c r="BG294" s="13"/>
      <c r="BH294" s="11"/>
      <c r="BI294" s="11"/>
      <c r="BJ294" s="14"/>
      <c r="BK294" s="10">
        <v>1</v>
      </c>
      <c r="BL294" s="11"/>
      <c r="BM294" s="74">
        <f t="shared" ref="BM294:BM299" si="6329">BM293-BK294</f>
        <v>583</v>
      </c>
      <c r="BN294" s="74">
        <f t="shared" ref="BN294:BN299" si="6330">BN293-BL294</f>
        <v>46</v>
      </c>
      <c r="BO294" s="11">
        <v>132</v>
      </c>
      <c r="BP294" s="12">
        <f t="shared" si="6272"/>
        <v>0.24356775300171526</v>
      </c>
      <c r="BQ294" s="11">
        <v>10</v>
      </c>
      <c r="BR294" s="12">
        <f t="shared" si="6273"/>
        <v>7.0422535211267609E-2</v>
      </c>
      <c r="BS294" s="13"/>
      <c r="BT294" s="11"/>
      <c r="BU294" s="11"/>
      <c r="BV294" s="14"/>
      <c r="BW294" s="10"/>
      <c r="BX294" s="11"/>
      <c r="BY294" s="74">
        <f t="shared" ref="BY294:BZ299" si="6331">BY293-BW294</f>
        <v>0</v>
      </c>
      <c r="BZ294" s="74">
        <f t="shared" si="6331"/>
        <v>0</v>
      </c>
      <c r="CA294" s="11"/>
      <c r="CB294" s="12" t="e">
        <f t="shared" si="6275"/>
        <v>#DIV/0!</v>
      </c>
      <c r="CC294" s="11"/>
      <c r="CD294" s="12" t="e">
        <f t="shared" si="6276"/>
        <v>#DIV/0!</v>
      </c>
      <c r="CE294" s="13"/>
      <c r="CF294" s="11"/>
      <c r="CG294" s="11"/>
      <c r="CH294" s="14"/>
      <c r="CI294" s="10"/>
      <c r="CJ294" s="11"/>
      <c r="CK294" s="74">
        <f t="shared" ref="CK294:CL299" si="6332">CK293-CI294</f>
        <v>0</v>
      </c>
      <c r="CL294" s="74">
        <f t="shared" si="6332"/>
        <v>0</v>
      </c>
      <c r="CM294" s="11"/>
      <c r="CN294" s="12" t="e">
        <f t="shared" si="6278"/>
        <v>#DIV/0!</v>
      </c>
      <c r="CO294" s="11"/>
      <c r="CP294" s="12" t="e">
        <f t="shared" si="6279"/>
        <v>#DIV/0!</v>
      </c>
      <c r="CQ294" s="13"/>
      <c r="CR294" s="11"/>
      <c r="CS294" s="11"/>
      <c r="CT294" s="14"/>
      <c r="CU294" s="10"/>
      <c r="CV294" s="11"/>
      <c r="CW294" s="74">
        <f t="shared" ref="CW294:CX299" si="6333">CW293-CU294</f>
        <v>0</v>
      </c>
      <c r="CX294" s="74">
        <f t="shared" si="6333"/>
        <v>0</v>
      </c>
      <c r="CY294" s="11"/>
      <c r="CZ294" s="12" t="e">
        <f t="shared" si="6281"/>
        <v>#DIV/0!</v>
      </c>
      <c r="DA294" s="11"/>
      <c r="DB294" s="12" t="e">
        <f t="shared" si="6282"/>
        <v>#DIV/0!</v>
      </c>
      <c r="DC294" s="13"/>
      <c r="DD294" s="11"/>
      <c r="DE294" s="11"/>
      <c r="DF294" s="14"/>
      <c r="DG294" s="10"/>
      <c r="DH294" s="11"/>
      <c r="DI294" s="74">
        <f t="shared" ref="DI294:DJ299" si="6334">DI293-DG294</f>
        <v>0</v>
      </c>
      <c r="DJ294" s="74">
        <f t="shared" si="6334"/>
        <v>0</v>
      </c>
      <c r="DK294" s="11"/>
      <c r="DL294" s="12" t="e">
        <f t="shared" si="6284"/>
        <v>#DIV/0!</v>
      </c>
      <c r="DM294" s="11"/>
      <c r="DN294" s="12" t="e">
        <f t="shared" si="6285"/>
        <v>#DIV/0!</v>
      </c>
      <c r="DO294" s="13"/>
      <c r="DP294" s="11"/>
      <c r="DQ294" s="11"/>
      <c r="DR294" s="14"/>
      <c r="DS294" s="10"/>
      <c r="DT294" s="11"/>
      <c r="DU294" s="74">
        <f t="shared" ref="DU294:DV299" si="6335">DU293-DS294</f>
        <v>0</v>
      </c>
      <c r="DV294" s="74">
        <f t="shared" si="6335"/>
        <v>0</v>
      </c>
      <c r="DW294" s="11"/>
      <c r="DX294" s="12" t="e">
        <f t="shared" si="6287"/>
        <v>#DIV/0!</v>
      </c>
      <c r="DY294" s="11"/>
      <c r="DZ294" s="12" t="e">
        <f t="shared" si="6288"/>
        <v>#DIV/0!</v>
      </c>
      <c r="EA294" s="13"/>
      <c r="EB294" s="11"/>
      <c r="EC294" s="11"/>
      <c r="ED294" s="14"/>
      <c r="EE294" s="10"/>
      <c r="EF294" s="11"/>
      <c r="EG294" s="74">
        <f t="shared" ref="EG294:EH299" si="6336">EG293-EE294</f>
        <v>0</v>
      </c>
      <c r="EH294" s="74">
        <f t="shared" si="6336"/>
        <v>0</v>
      </c>
      <c r="EI294" s="11"/>
      <c r="EJ294" s="12" t="e">
        <f t="shared" si="6290"/>
        <v>#DIV/0!</v>
      </c>
      <c r="EK294" s="11"/>
      <c r="EL294" s="12" t="e">
        <f t="shared" si="6291"/>
        <v>#DIV/0!</v>
      </c>
      <c r="EM294" s="13"/>
      <c r="EN294" s="11"/>
      <c r="EO294" s="11"/>
      <c r="EP294" s="14"/>
      <c r="EQ294" s="10"/>
      <c r="ER294" s="11"/>
      <c r="ES294" s="74">
        <f t="shared" ref="ES294:ET299" si="6337">ES293-EQ294</f>
        <v>0</v>
      </c>
      <c r="ET294" s="74">
        <f t="shared" si="6337"/>
        <v>0</v>
      </c>
      <c r="EU294" s="11"/>
      <c r="EV294" s="12" t="e">
        <f t="shared" si="6293"/>
        <v>#DIV/0!</v>
      </c>
      <c r="EW294" s="11"/>
      <c r="EX294" s="12" t="e">
        <f t="shared" si="6294"/>
        <v>#DIV/0!</v>
      </c>
      <c r="EY294" s="13"/>
      <c r="EZ294" s="11"/>
      <c r="FA294" s="11"/>
      <c r="FB294" s="14"/>
      <c r="FC294" s="10"/>
      <c r="FD294" s="11"/>
      <c r="FE294" s="74">
        <f t="shared" ref="FE294:FF299" si="6338">FE293-FC294</f>
        <v>0</v>
      </c>
      <c r="FF294" s="74">
        <f t="shared" si="6338"/>
        <v>0</v>
      </c>
      <c r="FG294" s="11"/>
      <c r="FH294" s="12" t="e">
        <f t="shared" si="6296"/>
        <v>#DIV/0!</v>
      </c>
      <c r="FI294" s="11"/>
      <c r="FJ294" s="12" t="e">
        <f t="shared" si="6297"/>
        <v>#DIV/0!</v>
      </c>
      <c r="FK294" s="13"/>
      <c r="FL294" s="11"/>
      <c r="FM294" s="11"/>
      <c r="FN294" s="14"/>
      <c r="FO294" s="10"/>
      <c r="FP294" s="11"/>
      <c r="FQ294" s="74">
        <f t="shared" ref="FQ294:FR299" si="6339">FQ293-FO294</f>
        <v>0</v>
      </c>
      <c r="FR294" s="74">
        <f t="shared" si="6339"/>
        <v>0</v>
      </c>
      <c r="FS294" s="11"/>
      <c r="FT294" s="12" t="e">
        <f t="shared" si="6299"/>
        <v>#DIV/0!</v>
      </c>
      <c r="FU294" s="11"/>
      <c r="FV294" s="12" t="e">
        <f t="shared" si="6300"/>
        <v>#DIV/0!</v>
      </c>
      <c r="FW294" s="13"/>
      <c r="FX294" s="11"/>
      <c r="FY294" s="11"/>
      <c r="FZ294" s="14"/>
      <c r="GA294" s="10"/>
      <c r="GB294" s="11"/>
      <c r="GC294" s="74">
        <f t="shared" ref="GC294:GD299" si="6340">GC293-GA294</f>
        <v>0</v>
      </c>
      <c r="GD294" s="74">
        <f t="shared" si="6340"/>
        <v>0</v>
      </c>
      <c r="GE294" s="11"/>
      <c r="GF294" s="12" t="e">
        <f t="shared" si="6302"/>
        <v>#DIV/0!</v>
      </c>
      <c r="GG294" s="11"/>
      <c r="GH294" s="12" t="e">
        <f t="shared" si="6303"/>
        <v>#DIV/0!</v>
      </c>
      <c r="GI294" s="13"/>
      <c r="GJ294" s="11"/>
      <c r="GK294" s="11"/>
      <c r="GL294" s="14"/>
      <c r="GM294" s="10"/>
      <c r="GN294" s="11"/>
      <c r="GO294" s="74">
        <f t="shared" ref="GO294:GP299" si="6341">GO293-GM294</f>
        <v>0</v>
      </c>
      <c r="GP294" s="74">
        <f t="shared" si="6341"/>
        <v>0</v>
      </c>
      <c r="GQ294" s="11"/>
      <c r="GR294" s="12" t="e">
        <f t="shared" si="6305"/>
        <v>#DIV/0!</v>
      </c>
      <c r="GS294" s="11"/>
      <c r="GT294" s="12" t="e">
        <f t="shared" si="6306"/>
        <v>#DIV/0!</v>
      </c>
      <c r="GU294" s="13"/>
      <c r="GV294" s="11"/>
      <c r="GW294" s="11"/>
      <c r="GX294" s="14"/>
      <c r="GY294" s="10"/>
      <c r="GZ294" s="11"/>
      <c r="HA294" s="74">
        <f t="shared" ref="HA294:HB299" si="6342">HA293-GY294</f>
        <v>0</v>
      </c>
      <c r="HB294" s="74">
        <f t="shared" si="6342"/>
        <v>0</v>
      </c>
      <c r="HC294" s="11"/>
      <c r="HD294" s="12" t="e">
        <f t="shared" si="6308"/>
        <v>#DIV/0!</v>
      </c>
      <c r="HE294" s="11"/>
      <c r="HF294" s="12" t="e">
        <f t="shared" si="6309"/>
        <v>#DIV/0!</v>
      </c>
      <c r="HG294" s="13"/>
      <c r="HH294" s="11"/>
      <c r="HI294" s="11"/>
      <c r="HJ294" s="14"/>
      <c r="HK294" s="10">
        <f t="shared" si="6310"/>
        <v>3</v>
      </c>
      <c r="HL294" s="11">
        <f t="shared" si="6311"/>
        <v>0</v>
      </c>
      <c r="HM294" s="11">
        <f t="shared" si="6312"/>
        <v>2937</v>
      </c>
      <c r="HN294" s="11">
        <f t="shared" si="6313"/>
        <v>232</v>
      </c>
      <c r="HO294" s="11">
        <f t="shared" si="6314"/>
        <v>896</v>
      </c>
      <c r="HP294" s="202">
        <f t="shared" si="6315"/>
        <v>0.30507320394960846</v>
      </c>
      <c r="HQ294" s="15">
        <f t="shared" si="6316"/>
        <v>86</v>
      </c>
      <c r="HR294" s="12">
        <f t="shared" si="6317"/>
        <v>9.5982142857142863E-2</v>
      </c>
      <c r="HS294" s="16">
        <v>74.900000000000006</v>
      </c>
      <c r="HT294" s="17">
        <v>784</v>
      </c>
      <c r="HU294" s="16">
        <f t="shared" si="6318"/>
        <v>87.5</v>
      </c>
      <c r="HV294" s="15"/>
      <c r="HW294" s="14"/>
    </row>
    <row r="295" spans="1:231" ht="18.75" x14ac:dyDescent="0.25">
      <c r="A295" s="211"/>
      <c r="B295" s="41">
        <f t="shared" si="5954"/>
        <v>44731</v>
      </c>
      <c r="C295" s="10"/>
      <c r="D295" s="11"/>
      <c r="E295" s="74">
        <f t="shared" si="6319"/>
        <v>568</v>
      </c>
      <c r="F295" s="74">
        <f t="shared" si="6320"/>
        <v>44</v>
      </c>
      <c r="G295" s="11">
        <v>195</v>
      </c>
      <c r="H295" s="12">
        <f t="shared" si="6252"/>
        <v>0.375</v>
      </c>
      <c r="I295" s="11">
        <v>18</v>
      </c>
      <c r="J295" s="12">
        <f t="shared" si="6253"/>
        <v>8.4507042253521125E-2</v>
      </c>
      <c r="K295" s="13"/>
      <c r="L295" s="11"/>
      <c r="M295" s="11"/>
      <c r="N295" s="14"/>
      <c r="O295" s="10">
        <v>1</v>
      </c>
      <c r="P295" s="11"/>
      <c r="Q295" s="74">
        <f t="shared" si="6321"/>
        <v>527</v>
      </c>
      <c r="R295" s="74">
        <f t="shared" si="6322"/>
        <v>41</v>
      </c>
      <c r="S295" s="11">
        <v>139</v>
      </c>
      <c r="T295" s="12">
        <f t="shared" si="6256"/>
        <v>0.29791271347248577</v>
      </c>
      <c r="U295" s="11">
        <v>18</v>
      </c>
      <c r="V295" s="12">
        <f t="shared" si="6257"/>
        <v>0.11464968152866242</v>
      </c>
      <c r="W295" s="13"/>
      <c r="X295" s="11"/>
      <c r="Y295" s="11"/>
      <c r="Z295" s="14"/>
      <c r="AA295" s="10"/>
      <c r="AB295" s="11"/>
      <c r="AC295" s="74">
        <f t="shared" si="6323"/>
        <v>539</v>
      </c>
      <c r="AD295" s="74">
        <f t="shared" si="6324"/>
        <v>43</v>
      </c>
      <c r="AE295" s="11">
        <v>125</v>
      </c>
      <c r="AF295" s="12">
        <f t="shared" si="6260"/>
        <v>0.26159554730983303</v>
      </c>
      <c r="AG295" s="11">
        <v>16</v>
      </c>
      <c r="AH295" s="12">
        <f t="shared" si="6261"/>
        <v>0.11347517730496454</v>
      </c>
      <c r="AI295" s="13"/>
      <c r="AJ295" s="11"/>
      <c r="AK295" s="11"/>
      <c r="AL295" s="14"/>
      <c r="AM295" s="10"/>
      <c r="AN295" s="11"/>
      <c r="AO295" s="74">
        <f t="shared" si="6325"/>
        <v>126</v>
      </c>
      <c r="AP295" s="74">
        <f t="shared" si="6326"/>
        <v>12</v>
      </c>
      <c r="AQ295" s="11">
        <v>51</v>
      </c>
      <c r="AR295" s="12">
        <f t="shared" si="6264"/>
        <v>0.45238095238095238</v>
      </c>
      <c r="AS295" s="11">
        <v>6</v>
      </c>
      <c r="AT295" s="12">
        <f t="shared" si="6265"/>
        <v>0.10526315789473684</v>
      </c>
      <c r="AU295" s="13"/>
      <c r="AV295" s="11"/>
      <c r="AW295" s="11"/>
      <c r="AX295" s="14"/>
      <c r="AY295" s="10"/>
      <c r="AZ295" s="11"/>
      <c r="BA295" s="74">
        <f t="shared" si="6327"/>
        <v>593</v>
      </c>
      <c r="BB295" s="74">
        <f t="shared" si="6328"/>
        <v>46</v>
      </c>
      <c r="BC295" s="11">
        <v>169</v>
      </c>
      <c r="BD295" s="12">
        <f t="shared" si="6268"/>
        <v>0.31534569983136596</v>
      </c>
      <c r="BE295" s="11">
        <v>18</v>
      </c>
      <c r="BF295" s="12">
        <f t="shared" si="6269"/>
        <v>9.6256684491978606E-2</v>
      </c>
      <c r="BG295" s="13"/>
      <c r="BH295" s="11"/>
      <c r="BI295" s="11"/>
      <c r="BJ295" s="14"/>
      <c r="BK295" s="10"/>
      <c r="BL295" s="11"/>
      <c r="BM295" s="74">
        <f t="shared" si="6329"/>
        <v>583</v>
      </c>
      <c r="BN295" s="74">
        <f t="shared" si="6330"/>
        <v>46</v>
      </c>
      <c r="BO295" s="11">
        <v>108</v>
      </c>
      <c r="BP295" s="12">
        <f t="shared" si="6272"/>
        <v>0.21097770154373929</v>
      </c>
      <c r="BQ295" s="11">
        <v>15</v>
      </c>
      <c r="BR295" s="12">
        <f t="shared" si="6273"/>
        <v>0.12195121951219512</v>
      </c>
      <c r="BS295" s="13"/>
      <c r="BT295" s="11"/>
      <c r="BU295" s="11"/>
      <c r="BV295" s="14"/>
      <c r="BW295" s="10"/>
      <c r="BX295" s="11"/>
      <c r="BY295" s="74">
        <f t="shared" si="6331"/>
        <v>0</v>
      </c>
      <c r="BZ295" s="74">
        <f t="shared" si="6331"/>
        <v>0</v>
      </c>
      <c r="CA295" s="11"/>
      <c r="CB295" s="12" t="e">
        <f t="shared" si="6275"/>
        <v>#DIV/0!</v>
      </c>
      <c r="CC295" s="11"/>
      <c r="CD295" s="12" t="e">
        <f t="shared" si="6276"/>
        <v>#DIV/0!</v>
      </c>
      <c r="CE295" s="13"/>
      <c r="CF295" s="11"/>
      <c r="CG295" s="11"/>
      <c r="CH295" s="14"/>
      <c r="CI295" s="10"/>
      <c r="CJ295" s="11"/>
      <c r="CK295" s="74">
        <f t="shared" si="6332"/>
        <v>0</v>
      </c>
      <c r="CL295" s="74">
        <f t="shared" si="6332"/>
        <v>0</v>
      </c>
      <c r="CM295" s="11"/>
      <c r="CN295" s="12" t="e">
        <f t="shared" si="6278"/>
        <v>#DIV/0!</v>
      </c>
      <c r="CO295" s="11"/>
      <c r="CP295" s="12" t="e">
        <f t="shared" si="6279"/>
        <v>#DIV/0!</v>
      </c>
      <c r="CQ295" s="13"/>
      <c r="CR295" s="11"/>
      <c r="CS295" s="11"/>
      <c r="CT295" s="14"/>
      <c r="CU295" s="10"/>
      <c r="CV295" s="11"/>
      <c r="CW295" s="74">
        <f t="shared" si="6333"/>
        <v>0</v>
      </c>
      <c r="CX295" s="74">
        <f t="shared" si="6333"/>
        <v>0</v>
      </c>
      <c r="CY295" s="11"/>
      <c r="CZ295" s="12" t="e">
        <f t="shared" si="6281"/>
        <v>#DIV/0!</v>
      </c>
      <c r="DA295" s="11"/>
      <c r="DB295" s="12" t="e">
        <f t="shared" si="6282"/>
        <v>#DIV/0!</v>
      </c>
      <c r="DC295" s="13"/>
      <c r="DD295" s="11"/>
      <c r="DE295" s="11"/>
      <c r="DF295" s="14"/>
      <c r="DG295" s="10"/>
      <c r="DH295" s="11"/>
      <c r="DI295" s="74">
        <f t="shared" si="6334"/>
        <v>0</v>
      </c>
      <c r="DJ295" s="74">
        <f t="shared" si="6334"/>
        <v>0</v>
      </c>
      <c r="DK295" s="11"/>
      <c r="DL295" s="12" t="e">
        <f t="shared" si="6284"/>
        <v>#DIV/0!</v>
      </c>
      <c r="DM295" s="11"/>
      <c r="DN295" s="12" t="e">
        <f t="shared" si="6285"/>
        <v>#DIV/0!</v>
      </c>
      <c r="DO295" s="13"/>
      <c r="DP295" s="11"/>
      <c r="DQ295" s="11"/>
      <c r="DR295" s="14"/>
      <c r="DS295" s="10"/>
      <c r="DT295" s="11"/>
      <c r="DU295" s="74">
        <f t="shared" si="6335"/>
        <v>0</v>
      </c>
      <c r="DV295" s="74">
        <f t="shared" si="6335"/>
        <v>0</v>
      </c>
      <c r="DW295" s="11"/>
      <c r="DX295" s="12" t="e">
        <f t="shared" si="6287"/>
        <v>#DIV/0!</v>
      </c>
      <c r="DY295" s="11"/>
      <c r="DZ295" s="12" t="e">
        <f t="shared" si="6288"/>
        <v>#DIV/0!</v>
      </c>
      <c r="EA295" s="13"/>
      <c r="EB295" s="11"/>
      <c r="EC295" s="11"/>
      <c r="ED295" s="14"/>
      <c r="EE295" s="10"/>
      <c r="EF295" s="11"/>
      <c r="EG295" s="74">
        <f t="shared" si="6336"/>
        <v>0</v>
      </c>
      <c r="EH295" s="74">
        <f t="shared" si="6336"/>
        <v>0</v>
      </c>
      <c r="EI295" s="11"/>
      <c r="EJ295" s="12" t="e">
        <f t="shared" si="6290"/>
        <v>#DIV/0!</v>
      </c>
      <c r="EK295" s="11"/>
      <c r="EL295" s="12" t="e">
        <f t="shared" si="6291"/>
        <v>#DIV/0!</v>
      </c>
      <c r="EM295" s="13"/>
      <c r="EN295" s="11"/>
      <c r="EO295" s="11"/>
      <c r="EP295" s="14"/>
      <c r="EQ295" s="10"/>
      <c r="ER295" s="11"/>
      <c r="ES295" s="74">
        <f t="shared" si="6337"/>
        <v>0</v>
      </c>
      <c r="ET295" s="74">
        <f t="shared" si="6337"/>
        <v>0</v>
      </c>
      <c r="EU295" s="11"/>
      <c r="EV295" s="12" t="e">
        <f t="shared" si="6293"/>
        <v>#DIV/0!</v>
      </c>
      <c r="EW295" s="11"/>
      <c r="EX295" s="12" t="e">
        <f t="shared" si="6294"/>
        <v>#DIV/0!</v>
      </c>
      <c r="EY295" s="13"/>
      <c r="EZ295" s="11"/>
      <c r="FA295" s="11"/>
      <c r="FB295" s="14"/>
      <c r="FC295" s="10"/>
      <c r="FD295" s="11"/>
      <c r="FE295" s="74">
        <f t="shared" si="6338"/>
        <v>0</v>
      </c>
      <c r="FF295" s="74">
        <f t="shared" si="6338"/>
        <v>0</v>
      </c>
      <c r="FG295" s="11"/>
      <c r="FH295" s="12" t="e">
        <f t="shared" si="6296"/>
        <v>#DIV/0!</v>
      </c>
      <c r="FI295" s="11"/>
      <c r="FJ295" s="12" t="e">
        <f t="shared" si="6297"/>
        <v>#DIV/0!</v>
      </c>
      <c r="FK295" s="13"/>
      <c r="FL295" s="11"/>
      <c r="FM295" s="11"/>
      <c r="FN295" s="14"/>
      <c r="FO295" s="10"/>
      <c r="FP295" s="11"/>
      <c r="FQ295" s="74">
        <f t="shared" si="6339"/>
        <v>0</v>
      </c>
      <c r="FR295" s="74">
        <f t="shared" si="6339"/>
        <v>0</v>
      </c>
      <c r="FS295" s="11"/>
      <c r="FT295" s="12" t="e">
        <f t="shared" si="6299"/>
        <v>#DIV/0!</v>
      </c>
      <c r="FU295" s="11"/>
      <c r="FV295" s="12" t="e">
        <f t="shared" si="6300"/>
        <v>#DIV/0!</v>
      </c>
      <c r="FW295" s="13"/>
      <c r="FX295" s="11"/>
      <c r="FY295" s="11"/>
      <c r="FZ295" s="14"/>
      <c r="GA295" s="10"/>
      <c r="GB295" s="11"/>
      <c r="GC295" s="74">
        <f t="shared" si="6340"/>
        <v>0</v>
      </c>
      <c r="GD295" s="74">
        <f t="shared" si="6340"/>
        <v>0</v>
      </c>
      <c r="GE295" s="11"/>
      <c r="GF295" s="12" t="e">
        <f t="shared" si="6302"/>
        <v>#DIV/0!</v>
      </c>
      <c r="GG295" s="11"/>
      <c r="GH295" s="12" t="e">
        <f t="shared" si="6303"/>
        <v>#DIV/0!</v>
      </c>
      <c r="GI295" s="13"/>
      <c r="GJ295" s="11"/>
      <c r="GK295" s="11"/>
      <c r="GL295" s="14"/>
      <c r="GM295" s="10"/>
      <c r="GN295" s="11"/>
      <c r="GO295" s="74">
        <f t="shared" si="6341"/>
        <v>0</v>
      </c>
      <c r="GP295" s="74">
        <f t="shared" si="6341"/>
        <v>0</v>
      </c>
      <c r="GQ295" s="11"/>
      <c r="GR295" s="12" t="e">
        <f t="shared" si="6305"/>
        <v>#DIV/0!</v>
      </c>
      <c r="GS295" s="11"/>
      <c r="GT295" s="12" t="e">
        <f t="shared" si="6306"/>
        <v>#DIV/0!</v>
      </c>
      <c r="GU295" s="13"/>
      <c r="GV295" s="11"/>
      <c r="GW295" s="11"/>
      <c r="GX295" s="14"/>
      <c r="GY295" s="10"/>
      <c r="GZ295" s="11"/>
      <c r="HA295" s="74">
        <f t="shared" si="6342"/>
        <v>0</v>
      </c>
      <c r="HB295" s="74">
        <f t="shared" si="6342"/>
        <v>0</v>
      </c>
      <c r="HC295" s="11"/>
      <c r="HD295" s="12" t="e">
        <f t="shared" si="6308"/>
        <v>#DIV/0!</v>
      </c>
      <c r="HE295" s="11"/>
      <c r="HF295" s="12" t="e">
        <f t="shared" si="6309"/>
        <v>#DIV/0!</v>
      </c>
      <c r="HG295" s="13"/>
      <c r="HH295" s="11"/>
      <c r="HI295" s="11"/>
      <c r="HJ295" s="14"/>
      <c r="HK295" s="10">
        <f t="shared" si="6310"/>
        <v>1</v>
      </c>
      <c r="HL295" s="11">
        <f t="shared" si="6311"/>
        <v>0</v>
      </c>
      <c r="HM295" s="11">
        <f t="shared" si="6312"/>
        <v>2936</v>
      </c>
      <c r="HN295" s="11">
        <f t="shared" si="6313"/>
        <v>232</v>
      </c>
      <c r="HO295" s="11">
        <f t="shared" si="6314"/>
        <v>878</v>
      </c>
      <c r="HP295" s="202">
        <f t="shared" si="6315"/>
        <v>0.29904632152588556</v>
      </c>
      <c r="HQ295" s="15">
        <f t="shared" si="6316"/>
        <v>91</v>
      </c>
      <c r="HR295" s="12">
        <f t="shared" si="6317"/>
        <v>0.10364464692482915</v>
      </c>
      <c r="HS295" s="16">
        <v>74</v>
      </c>
      <c r="HT295" s="17">
        <v>761</v>
      </c>
      <c r="HU295" s="16">
        <f t="shared" si="6318"/>
        <v>86.674259681093389</v>
      </c>
      <c r="HV295" s="15"/>
      <c r="HW295" s="14"/>
    </row>
    <row r="296" spans="1:231" ht="18.75" x14ac:dyDescent="0.25">
      <c r="A296" s="211"/>
      <c r="B296" s="41">
        <f t="shared" si="5954"/>
        <v>44732</v>
      </c>
      <c r="C296" s="10"/>
      <c r="D296" s="11"/>
      <c r="E296" s="74">
        <f t="shared" si="6319"/>
        <v>568</v>
      </c>
      <c r="F296" s="74">
        <f t="shared" si="6320"/>
        <v>44</v>
      </c>
      <c r="G296" s="11">
        <v>179</v>
      </c>
      <c r="H296" s="12">
        <f t="shared" si="6252"/>
        <v>0.35387323943661969</v>
      </c>
      <c r="I296" s="11">
        <v>22</v>
      </c>
      <c r="J296" s="12">
        <f t="shared" si="6253"/>
        <v>0.10945273631840796</v>
      </c>
      <c r="K296" s="11"/>
      <c r="L296" s="11"/>
      <c r="M296" s="18"/>
      <c r="N296" s="20"/>
      <c r="O296" s="10"/>
      <c r="P296" s="11"/>
      <c r="Q296" s="74">
        <f t="shared" si="6321"/>
        <v>527</v>
      </c>
      <c r="R296" s="74">
        <f t="shared" si="6322"/>
        <v>41</v>
      </c>
      <c r="S296" s="11">
        <v>149</v>
      </c>
      <c r="T296" s="12">
        <f t="shared" si="6256"/>
        <v>0.31688804554079697</v>
      </c>
      <c r="U296" s="11">
        <v>18</v>
      </c>
      <c r="V296" s="12">
        <f t="shared" si="6257"/>
        <v>0.10778443113772455</v>
      </c>
      <c r="W296" s="11"/>
      <c r="X296" s="11"/>
      <c r="Y296" s="18"/>
      <c r="Z296" s="20"/>
      <c r="AA296" s="10"/>
      <c r="AB296" s="11"/>
      <c r="AC296" s="74">
        <f t="shared" si="6323"/>
        <v>539</v>
      </c>
      <c r="AD296" s="74">
        <f t="shared" si="6324"/>
        <v>43</v>
      </c>
      <c r="AE296" s="11">
        <v>131</v>
      </c>
      <c r="AF296" s="12">
        <f t="shared" si="6260"/>
        <v>0.28942486085343228</v>
      </c>
      <c r="AG296" s="11">
        <v>25</v>
      </c>
      <c r="AH296" s="12">
        <f t="shared" si="6261"/>
        <v>0.16025641025641027</v>
      </c>
      <c r="AI296" s="11"/>
      <c r="AJ296" s="11"/>
      <c r="AK296" s="18"/>
      <c r="AL296" s="20"/>
      <c r="AM296" s="10"/>
      <c r="AN296" s="11"/>
      <c r="AO296" s="74">
        <f t="shared" si="6325"/>
        <v>126</v>
      </c>
      <c r="AP296" s="74">
        <f t="shared" si="6326"/>
        <v>12</v>
      </c>
      <c r="AQ296" s="11">
        <v>49</v>
      </c>
      <c r="AR296" s="12">
        <f t="shared" si="6264"/>
        <v>0.42857142857142855</v>
      </c>
      <c r="AS296" s="11">
        <v>5</v>
      </c>
      <c r="AT296" s="12">
        <f t="shared" si="6265"/>
        <v>9.2592592592592587E-2</v>
      </c>
      <c r="AU296" s="11"/>
      <c r="AV296" s="11"/>
      <c r="AW296" s="18"/>
      <c r="AX296" s="20"/>
      <c r="AY296" s="10"/>
      <c r="AZ296" s="11"/>
      <c r="BA296" s="74">
        <f t="shared" si="6327"/>
        <v>593</v>
      </c>
      <c r="BB296" s="74">
        <f t="shared" si="6328"/>
        <v>46</v>
      </c>
      <c r="BC296" s="11">
        <v>159</v>
      </c>
      <c r="BD296" s="12">
        <f t="shared" si="6268"/>
        <v>0.28499156829679595</v>
      </c>
      <c r="BE296" s="11">
        <v>10</v>
      </c>
      <c r="BF296" s="12">
        <f t="shared" si="6269"/>
        <v>5.9171597633136092E-2</v>
      </c>
      <c r="BG296" s="11"/>
      <c r="BH296" s="11"/>
      <c r="BI296" s="18"/>
      <c r="BJ296" s="20"/>
      <c r="BK296" s="10"/>
      <c r="BL296" s="11"/>
      <c r="BM296" s="74">
        <f t="shared" si="6329"/>
        <v>583</v>
      </c>
      <c r="BN296" s="74">
        <f t="shared" si="6330"/>
        <v>46</v>
      </c>
      <c r="BO296" s="11">
        <v>123</v>
      </c>
      <c r="BP296" s="12">
        <f t="shared" si="6272"/>
        <v>0.23327615780445971</v>
      </c>
      <c r="BQ296" s="11">
        <v>13</v>
      </c>
      <c r="BR296" s="12">
        <f t="shared" si="6273"/>
        <v>9.5588235294117641E-2</v>
      </c>
      <c r="BS296" s="11"/>
      <c r="BT296" s="11"/>
      <c r="BU296" s="18"/>
      <c r="BV296" s="20"/>
      <c r="BW296" s="10"/>
      <c r="BX296" s="11"/>
      <c r="BY296" s="74">
        <f t="shared" si="6331"/>
        <v>0</v>
      </c>
      <c r="BZ296" s="74">
        <f t="shared" si="6331"/>
        <v>0</v>
      </c>
      <c r="CA296" s="11"/>
      <c r="CB296" s="12" t="e">
        <f t="shared" si="6275"/>
        <v>#DIV/0!</v>
      </c>
      <c r="CC296" s="11"/>
      <c r="CD296" s="12" t="e">
        <f t="shared" si="6276"/>
        <v>#DIV/0!</v>
      </c>
      <c r="CE296" s="11"/>
      <c r="CF296" s="11"/>
      <c r="CG296" s="18"/>
      <c r="CH296" s="20"/>
      <c r="CI296" s="10"/>
      <c r="CJ296" s="11"/>
      <c r="CK296" s="74">
        <f t="shared" si="6332"/>
        <v>0</v>
      </c>
      <c r="CL296" s="74">
        <f t="shared" si="6332"/>
        <v>0</v>
      </c>
      <c r="CM296" s="11"/>
      <c r="CN296" s="12" t="e">
        <f t="shared" si="6278"/>
        <v>#DIV/0!</v>
      </c>
      <c r="CO296" s="11"/>
      <c r="CP296" s="12" t="e">
        <f t="shared" si="6279"/>
        <v>#DIV/0!</v>
      </c>
      <c r="CQ296" s="11"/>
      <c r="CR296" s="11"/>
      <c r="CS296" s="18"/>
      <c r="CT296" s="20"/>
      <c r="CU296" s="10"/>
      <c r="CV296" s="11"/>
      <c r="CW296" s="74">
        <f t="shared" si="6333"/>
        <v>0</v>
      </c>
      <c r="CX296" s="74">
        <f t="shared" si="6333"/>
        <v>0</v>
      </c>
      <c r="CY296" s="11"/>
      <c r="CZ296" s="12" t="e">
        <f t="shared" si="6281"/>
        <v>#DIV/0!</v>
      </c>
      <c r="DA296" s="11"/>
      <c r="DB296" s="12" t="e">
        <f t="shared" si="6282"/>
        <v>#DIV/0!</v>
      </c>
      <c r="DC296" s="11"/>
      <c r="DD296" s="11"/>
      <c r="DE296" s="18"/>
      <c r="DF296" s="20"/>
      <c r="DG296" s="10"/>
      <c r="DH296" s="11"/>
      <c r="DI296" s="74">
        <f t="shared" si="6334"/>
        <v>0</v>
      </c>
      <c r="DJ296" s="74">
        <f t="shared" si="6334"/>
        <v>0</v>
      </c>
      <c r="DK296" s="11"/>
      <c r="DL296" s="12" t="e">
        <f t="shared" si="6284"/>
        <v>#DIV/0!</v>
      </c>
      <c r="DM296" s="11"/>
      <c r="DN296" s="12" t="e">
        <f t="shared" si="6285"/>
        <v>#DIV/0!</v>
      </c>
      <c r="DO296" s="11"/>
      <c r="DP296" s="11"/>
      <c r="DQ296" s="18"/>
      <c r="DR296" s="20"/>
      <c r="DS296" s="10"/>
      <c r="DT296" s="11"/>
      <c r="DU296" s="74">
        <f t="shared" si="6335"/>
        <v>0</v>
      </c>
      <c r="DV296" s="74">
        <f t="shared" si="6335"/>
        <v>0</v>
      </c>
      <c r="DW296" s="11"/>
      <c r="DX296" s="12" t="e">
        <f t="shared" si="6287"/>
        <v>#DIV/0!</v>
      </c>
      <c r="DY296" s="11"/>
      <c r="DZ296" s="12" t="e">
        <f t="shared" si="6288"/>
        <v>#DIV/0!</v>
      </c>
      <c r="EA296" s="11"/>
      <c r="EB296" s="11"/>
      <c r="EC296" s="18"/>
      <c r="ED296" s="20"/>
      <c r="EE296" s="10"/>
      <c r="EF296" s="11"/>
      <c r="EG296" s="74">
        <f t="shared" si="6336"/>
        <v>0</v>
      </c>
      <c r="EH296" s="74">
        <f t="shared" si="6336"/>
        <v>0</v>
      </c>
      <c r="EI296" s="11"/>
      <c r="EJ296" s="12" t="e">
        <f t="shared" si="6290"/>
        <v>#DIV/0!</v>
      </c>
      <c r="EK296" s="11"/>
      <c r="EL296" s="12" t="e">
        <f t="shared" si="6291"/>
        <v>#DIV/0!</v>
      </c>
      <c r="EM296" s="11"/>
      <c r="EN296" s="11"/>
      <c r="EO296" s="18"/>
      <c r="EP296" s="20"/>
      <c r="EQ296" s="10"/>
      <c r="ER296" s="11"/>
      <c r="ES296" s="74">
        <f t="shared" si="6337"/>
        <v>0</v>
      </c>
      <c r="ET296" s="74">
        <f t="shared" si="6337"/>
        <v>0</v>
      </c>
      <c r="EU296" s="11"/>
      <c r="EV296" s="12" t="e">
        <f t="shared" si="6293"/>
        <v>#DIV/0!</v>
      </c>
      <c r="EW296" s="11"/>
      <c r="EX296" s="12" t="e">
        <f t="shared" si="6294"/>
        <v>#DIV/0!</v>
      </c>
      <c r="EY296" s="11"/>
      <c r="EZ296" s="11"/>
      <c r="FA296" s="18"/>
      <c r="FB296" s="20"/>
      <c r="FC296" s="10"/>
      <c r="FD296" s="11"/>
      <c r="FE296" s="74">
        <f t="shared" si="6338"/>
        <v>0</v>
      </c>
      <c r="FF296" s="74">
        <f t="shared" si="6338"/>
        <v>0</v>
      </c>
      <c r="FG296" s="11"/>
      <c r="FH296" s="12" t="e">
        <f t="shared" si="6296"/>
        <v>#DIV/0!</v>
      </c>
      <c r="FI296" s="11"/>
      <c r="FJ296" s="12" t="e">
        <f t="shared" si="6297"/>
        <v>#DIV/0!</v>
      </c>
      <c r="FK296" s="11"/>
      <c r="FL296" s="11"/>
      <c r="FM296" s="18"/>
      <c r="FN296" s="20"/>
      <c r="FO296" s="10"/>
      <c r="FP296" s="11"/>
      <c r="FQ296" s="74">
        <f t="shared" si="6339"/>
        <v>0</v>
      </c>
      <c r="FR296" s="74">
        <f t="shared" si="6339"/>
        <v>0</v>
      </c>
      <c r="FS296" s="11"/>
      <c r="FT296" s="12" t="e">
        <f t="shared" si="6299"/>
        <v>#DIV/0!</v>
      </c>
      <c r="FU296" s="11"/>
      <c r="FV296" s="12" t="e">
        <f t="shared" si="6300"/>
        <v>#DIV/0!</v>
      </c>
      <c r="FW296" s="11"/>
      <c r="FX296" s="11"/>
      <c r="FY296" s="18"/>
      <c r="FZ296" s="20"/>
      <c r="GA296" s="10"/>
      <c r="GB296" s="11"/>
      <c r="GC296" s="74">
        <f t="shared" si="6340"/>
        <v>0</v>
      </c>
      <c r="GD296" s="74">
        <f t="shared" si="6340"/>
        <v>0</v>
      </c>
      <c r="GE296" s="11"/>
      <c r="GF296" s="12" t="e">
        <f t="shared" si="6302"/>
        <v>#DIV/0!</v>
      </c>
      <c r="GG296" s="11"/>
      <c r="GH296" s="12" t="e">
        <f t="shared" si="6303"/>
        <v>#DIV/0!</v>
      </c>
      <c r="GI296" s="11"/>
      <c r="GJ296" s="11"/>
      <c r="GK296" s="18"/>
      <c r="GL296" s="20"/>
      <c r="GM296" s="10"/>
      <c r="GN296" s="11"/>
      <c r="GO296" s="74">
        <f t="shared" si="6341"/>
        <v>0</v>
      </c>
      <c r="GP296" s="74">
        <f t="shared" si="6341"/>
        <v>0</v>
      </c>
      <c r="GQ296" s="11"/>
      <c r="GR296" s="12" t="e">
        <f t="shared" si="6305"/>
        <v>#DIV/0!</v>
      </c>
      <c r="GS296" s="11"/>
      <c r="GT296" s="12" t="e">
        <f t="shared" si="6306"/>
        <v>#DIV/0!</v>
      </c>
      <c r="GU296" s="11"/>
      <c r="GV296" s="11"/>
      <c r="GW296" s="18"/>
      <c r="GX296" s="20"/>
      <c r="GY296" s="10"/>
      <c r="GZ296" s="11"/>
      <c r="HA296" s="74">
        <f t="shared" si="6342"/>
        <v>0</v>
      </c>
      <c r="HB296" s="74">
        <f t="shared" si="6342"/>
        <v>0</v>
      </c>
      <c r="HC296" s="11"/>
      <c r="HD296" s="12" t="e">
        <f t="shared" si="6308"/>
        <v>#DIV/0!</v>
      </c>
      <c r="HE296" s="11"/>
      <c r="HF296" s="12" t="e">
        <f t="shared" si="6309"/>
        <v>#DIV/0!</v>
      </c>
      <c r="HG296" s="11"/>
      <c r="HH296" s="11"/>
      <c r="HI296" s="18"/>
      <c r="HJ296" s="20"/>
      <c r="HK296" s="10">
        <f t="shared" si="6310"/>
        <v>0</v>
      </c>
      <c r="HL296" s="11">
        <f t="shared" si="6311"/>
        <v>0</v>
      </c>
      <c r="HM296" s="11">
        <f t="shared" si="6312"/>
        <v>2936</v>
      </c>
      <c r="HN296" s="11">
        <f t="shared" si="6313"/>
        <v>232</v>
      </c>
      <c r="HO296" s="11">
        <f t="shared" si="6314"/>
        <v>883</v>
      </c>
      <c r="HP296" s="202">
        <f t="shared" si="6315"/>
        <v>0.3007493188010899</v>
      </c>
      <c r="HQ296" s="15">
        <f t="shared" si="6316"/>
        <v>93</v>
      </c>
      <c r="HR296" s="12">
        <f t="shared" si="6317"/>
        <v>0.10532276330690826</v>
      </c>
      <c r="HS296" s="16">
        <v>73.3</v>
      </c>
      <c r="HT296" s="17">
        <v>757</v>
      </c>
      <c r="HU296" s="16">
        <f t="shared" si="6318"/>
        <v>85.730464326160813</v>
      </c>
      <c r="HV296" s="18"/>
      <c r="HW296" s="20"/>
    </row>
    <row r="297" spans="1:231" ht="18.75" x14ac:dyDescent="0.25">
      <c r="A297" s="211"/>
      <c r="B297" s="41">
        <f t="shared" si="5954"/>
        <v>44733</v>
      </c>
      <c r="C297" s="10"/>
      <c r="D297" s="11"/>
      <c r="E297" s="74">
        <f t="shared" si="6319"/>
        <v>568</v>
      </c>
      <c r="F297" s="74">
        <f t="shared" si="6320"/>
        <v>44</v>
      </c>
      <c r="G297" s="11">
        <v>171</v>
      </c>
      <c r="H297" s="12">
        <f t="shared" si="6252"/>
        <v>0.32042253521126762</v>
      </c>
      <c r="I297" s="11">
        <v>11</v>
      </c>
      <c r="J297" s="12">
        <f t="shared" si="6253"/>
        <v>6.043956043956044E-2</v>
      </c>
      <c r="K297" s="13"/>
      <c r="L297" s="13"/>
      <c r="M297" s="25"/>
      <c r="N297" s="38">
        <v>4800</v>
      </c>
      <c r="O297" s="10"/>
      <c r="P297" s="11"/>
      <c r="Q297" s="74">
        <f t="shared" si="6321"/>
        <v>527</v>
      </c>
      <c r="R297" s="74">
        <f t="shared" si="6322"/>
        <v>41</v>
      </c>
      <c r="S297" s="11">
        <v>151</v>
      </c>
      <c r="T297" s="12">
        <f t="shared" si="6256"/>
        <v>0.30740037950664134</v>
      </c>
      <c r="U297" s="11">
        <v>11</v>
      </c>
      <c r="V297" s="12">
        <f t="shared" si="6257"/>
        <v>6.7901234567901231E-2</v>
      </c>
      <c r="W297" s="13"/>
      <c r="X297" s="13"/>
      <c r="Y297" s="25"/>
      <c r="Z297" s="38">
        <v>4800</v>
      </c>
      <c r="AA297" s="10"/>
      <c r="AB297" s="11"/>
      <c r="AC297" s="74">
        <f t="shared" si="6323"/>
        <v>539</v>
      </c>
      <c r="AD297" s="74">
        <f t="shared" si="6324"/>
        <v>43</v>
      </c>
      <c r="AE297" s="11">
        <v>131</v>
      </c>
      <c r="AF297" s="12">
        <f t="shared" si="6260"/>
        <v>0.25788497217068646</v>
      </c>
      <c r="AG297" s="11">
        <v>8</v>
      </c>
      <c r="AH297" s="12">
        <f t="shared" si="6261"/>
        <v>5.7553956834532377E-2</v>
      </c>
      <c r="AI297" s="13"/>
      <c r="AJ297" s="13"/>
      <c r="AK297" s="25"/>
      <c r="AL297" s="38">
        <v>4800</v>
      </c>
      <c r="AM297" s="10">
        <v>1</v>
      </c>
      <c r="AN297" s="11"/>
      <c r="AO297" s="74">
        <f t="shared" si="6325"/>
        <v>125</v>
      </c>
      <c r="AP297" s="74">
        <f t="shared" si="6326"/>
        <v>12</v>
      </c>
      <c r="AQ297" s="11">
        <v>54</v>
      </c>
      <c r="AR297" s="12">
        <f t="shared" si="6264"/>
        <v>0.47199999999999998</v>
      </c>
      <c r="AS297" s="11">
        <v>5</v>
      </c>
      <c r="AT297" s="12">
        <f t="shared" si="6265"/>
        <v>8.4745762711864403E-2</v>
      </c>
      <c r="AU297" s="13"/>
      <c r="AV297" s="13"/>
      <c r="AW297" s="25"/>
      <c r="AX297" s="38">
        <v>4800</v>
      </c>
      <c r="AY297" s="10"/>
      <c r="AZ297" s="11"/>
      <c r="BA297" s="74">
        <f t="shared" si="6327"/>
        <v>593</v>
      </c>
      <c r="BB297" s="74">
        <f t="shared" si="6328"/>
        <v>46</v>
      </c>
      <c r="BC297" s="11">
        <v>169</v>
      </c>
      <c r="BD297" s="12">
        <f t="shared" si="6268"/>
        <v>0.31365935919055649</v>
      </c>
      <c r="BE297" s="11">
        <v>17</v>
      </c>
      <c r="BF297" s="12">
        <f t="shared" si="6269"/>
        <v>9.1397849462365593E-2</v>
      </c>
      <c r="BG297" s="13"/>
      <c r="BH297" s="13"/>
      <c r="BI297" s="25"/>
      <c r="BJ297" s="38">
        <v>4800</v>
      </c>
      <c r="BK297" s="10"/>
      <c r="BL297" s="11"/>
      <c r="BM297" s="74">
        <f t="shared" si="6329"/>
        <v>583</v>
      </c>
      <c r="BN297" s="74">
        <f t="shared" si="6330"/>
        <v>46</v>
      </c>
      <c r="BO297" s="11">
        <v>128</v>
      </c>
      <c r="BP297" s="12">
        <f t="shared" si="6272"/>
        <v>0.241852487135506</v>
      </c>
      <c r="BQ297" s="11">
        <v>13</v>
      </c>
      <c r="BR297" s="12">
        <f t="shared" si="6273"/>
        <v>9.2198581560283682E-2</v>
      </c>
      <c r="BS297" s="13"/>
      <c r="BT297" s="13"/>
      <c r="BU297" s="25"/>
      <c r="BV297" s="38">
        <v>4800</v>
      </c>
      <c r="BW297" s="10"/>
      <c r="BX297" s="11"/>
      <c r="BY297" s="74">
        <f t="shared" si="6331"/>
        <v>0</v>
      </c>
      <c r="BZ297" s="74">
        <f t="shared" si="6331"/>
        <v>0</v>
      </c>
      <c r="CA297" s="11"/>
      <c r="CB297" s="12" t="e">
        <f t="shared" si="6275"/>
        <v>#DIV/0!</v>
      </c>
      <c r="CC297" s="11"/>
      <c r="CD297" s="12" t="e">
        <f t="shared" si="6276"/>
        <v>#DIV/0!</v>
      </c>
      <c r="CE297" s="13"/>
      <c r="CF297" s="13"/>
      <c r="CG297" s="25"/>
      <c r="CH297" s="38"/>
      <c r="CI297" s="10"/>
      <c r="CJ297" s="11"/>
      <c r="CK297" s="74">
        <f t="shared" si="6332"/>
        <v>0</v>
      </c>
      <c r="CL297" s="74">
        <f t="shared" si="6332"/>
        <v>0</v>
      </c>
      <c r="CM297" s="11"/>
      <c r="CN297" s="12" t="e">
        <f t="shared" si="6278"/>
        <v>#DIV/0!</v>
      </c>
      <c r="CO297" s="11"/>
      <c r="CP297" s="12" t="e">
        <f t="shared" si="6279"/>
        <v>#DIV/0!</v>
      </c>
      <c r="CQ297" s="13"/>
      <c r="CR297" s="13"/>
      <c r="CS297" s="25"/>
      <c r="CT297" s="38"/>
      <c r="CU297" s="10"/>
      <c r="CV297" s="11"/>
      <c r="CW297" s="74">
        <f t="shared" si="6333"/>
        <v>0</v>
      </c>
      <c r="CX297" s="74">
        <f t="shared" si="6333"/>
        <v>0</v>
      </c>
      <c r="CY297" s="11"/>
      <c r="CZ297" s="12" t="e">
        <f t="shared" si="6281"/>
        <v>#DIV/0!</v>
      </c>
      <c r="DA297" s="11"/>
      <c r="DB297" s="12" t="e">
        <f t="shared" si="6282"/>
        <v>#DIV/0!</v>
      </c>
      <c r="DC297" s="13"/>
      <c r="DD297" s="13"/>
      <c r="DE297" s="25"/>
      <c r="DF297" s="38"/>
      <c r="DG297" s="10"/>
      <c r="DH297" s="11"/>
      <c r="DI297" s="74">
        <f t="shared" si="6334"/>
        <v>0</v>
      </c>
      <c r="DJ297" s="74">
        <f t="shared" si="6334"/>
        <v>0</v>
      </c>
      <c r="DK297" s="11"/>
      <c r="DL297" s="12" t="e">
        <f t="shared" si="6284"/>
        <v>#DIV/0!</v>
      </c>
      <c r="DM297" s="11"/>
      <c r="DN297" s="12" t="e">
        <f t="shared" si="6285"/>
        <v>#DIV/0!</v>
      </c>
      <c r="DO297" s="13"/>
      <c r="DP297" s="13"/>
      <c r="DQ297" s="25"/>
      <c r="DR297" s="38"/>
      <c r="DS297" s="10"/>
      <c r="DT297" s="11"/>
      <c r="DU297" s="74">
        <f t="shared" si="6335"/>
        <v>0</v>
      </c>
      <c r="DV297" s="74">
        <f t="shared" si="6335"/>
        <v>0</v>
      </c>
      <c r="DW297" s="11"/>
      <c r="DX297" s="12" t="e">
        <f t="shared" si="6287"/>
        <v>#DIV/0!</v>
      </c>
      <c r="DY297" s="11"/>
      <c r="DZ297" s="12" t="e">
        <f t="shared" si="6288"/>
        <v>#DIV/0!</v>
      </c>
      <c r="EA297" s="13"/>
      <c r="EB297" s="13"/>
      <c r="EC297" s="25"/>
      <c r="ED297" s="38"/>
      <c r="EE297" s="10"/>
      <c r="EF297" s="11"/>
      <c r="EG297" s="74">
        <f t="shared" si="6336"/>
        <v>0</v>
      </c>
      <c r="EH297" s="74">
        <f t="shared" si="6336"/>
        <v>0</v>
      </c>
      <c r="EI297" s="11"/>
      <c r="EJ297" s="12" t="e">
        <f t="shared" si="6290"/>
        <v>#DIV/0!</v>
      </c>
      <c r="EK297" s="11"/>
      <c r="EL297" s="12" t="e">
        <f t="shared" si="6291"/>
        <v>#DIV/0!</v>
      </c>
      <c r="EM297" s="13"/>
      <c r="EN297" s="13"/>
      <c r="EO297" s="25"/>
      <c r="EP297" s="38"/>
      <c r="EQ297" s="10"/>
      <c r="ER297" s="11"/>
      <c r="ES297" s="74">
        <f t="shared" si="6337"/>
        <v>0</v>
      </c>
      <c r="ET297" s="74">
        <f t="shared" si="6337"/>
        <v>0</v>
      </c>
      <c r="EU297" s="11"/>
      <c r="EV297" s="12" t="e">
        <f t="shared" si="6293"/>
        <v>#DIV/0!</v>
      </c>
      <c r="EW297" s="11"/>
      <c r="EX297" s="12" t="e">
        <f t="shared" si="6294"/>
        <v>#DIV/0!</v>
      </c>
      <c r="EY297" s="13"/>
      <c r="EZ297" s="13"/>
      <c r="FA297" s="25"/>
      <c r="FB297" s="38"/>
      <c r="FC297" s="10"/>
      <c r="FD297" s="11"/>
      <c r="FE297" s="74">
        <f t="shared" si="6338"/>
        <v>0</v>
      </c>
      <c r="FF297" s="74">
        <f t="shared" si="6338"/>
        <v>0</v>
      </c>
      <c r="FG297" s="11"/>
      <c r="FH297" s="12" t="e">
        <f t="shared" si="6296"/>
        <v>#DIV/0!</v>
      </c>
      <c r="FI297" s="11"/>
      <c r="FJ297" s="12" t="e">
        <f t="shared" si="6297"/>
        <v>#DIV/0!</v>
      </c>
      <c r="FK297" s="13"/>
      <c r="FL297" s="13"/>
      <c r="FM297" s="25"/>
      <c r="FN297" s="38"/>
      <c r="FO297" s="10"/>
      <c r="FP297" s="11"/>
      <c r="FQ297" s="74">
        <f t="shared" si="6339"/>
        <v>0</v>
      </c>
      <c r="FR297" s="74">
        <f t="shared" si="6339"/>
        <v>0</v>
      </c>
      <c r="FS297" s="11"/>
      <c r="FT297" s="12" t="e">
        <f t="shared" si="6299"/>
        <v>#DIV/0!</v>
      </c>
      <c r="FU297" s="11"/>
      <c r="FV297" s="12" t="e">
        <f t="shared" si="6300"/>
        <v>#DIV/0!</v>
      </c>
      <c r="FW297" s="13"/>
      <c r="FX297" s="13"/>
      <c r="FY297" s="25"/>
      <c r="FZ297" s="38"/>
      <c r="GA297" s="10"/>
      <c r="GB297" s="11"/>
      <c r="GC297" s="74">
        <f t="shared" si="6340"/>
        <v>0</v>
      </c>
      <c r="GD297" s="74">
        <f t="shared" si="6340"/>
        <v>0</v>
      </c>
      <c r="GE297" s="11"/>
      <c r="GF297" s="12" t="e">
        <f t="shared" si="6302"/>
        <v>#DIV/0!</v>
      </c>
      <c r="GG297" s="11"/>
      <c r="GH297" s="12" t="e">
        <f t="shared" si="6303"/>
        <v>#DIV/0!</v>
      </c>
      <c r="GI297" s="13"/>
      <c r="GJ297" s="13"/>
      <c r="GK297" s="25"/>
      <c r="GL297" s="38"/>
      <c r="GM297" s="10"/>
      <c r="GN297" s="11"/>
      <c r="GO297" s="74">
        <f t="shared" si="6341"/>
        <v>0</v>
      </c>
      <c r="GP297" s="74">
        <f t="shared" si="6341"/>
        <v>0</v>
      </c>
      <c r="GQ297" s="11"/>
      <c r="GR297" s="12" t="e">
        <f t="shared" si="6305"/>
        <v>#DIV/0!</v>
      </c>
      <c r="GS297" s="11"/>
      <c r="GT297" s="12" t="e">
        <f t="shared" si="6306"/>
        <v>#DIV/0!</v>
      </c>
      <c r="GU297" s="13"/>
      <c r="GV297" s="13"/>
      <c r="GW297" s="25"/>
      <c r="GX297" s="38"/>
      <c r="GY297" s="10"/>
      <c r="GZ297" s="11"/>
      <c r="HA297" s="74">
        <f t="shared" si="6342"/>
        <v>0</v>
      </c>
      <c r="HB297" s="74">
        <f t="shared" si="6342"/>
        <v>0</v>
      </c>
      <c r="HC297" s="11"/>
      <c r="HD297" s="12" t="e">
        <f t="shared" si="6308"/>
        <v>#DIV/0!</v>
      </c>
      <c r="HE297" s="11"/>
      <c r="HF297" s="12" t="e">
        <f t="shared" si="6309"/>
        <v>#DIV/0!</v>
      </c>
      <c r="HG297" s="13"/>
      <c r="HH297" s="13"/>
      <c r="HI297" s="25"/>
      <c r="HJ297" s="38"/>
      <c r="HK297" s="10">
        <f t="shared" si="6310"/>
        <v>1</v>
      </c>
      <c r="HL297" s="11">
        <f t="shared" si="6311"/>
        <v>0</v>
      </c>
      <c r="HM297" s="11">
        <f t="shared" si="6312"/>
        <v>2935</v>
      </c>
      <c r="HN297" s="11">
        <f t="shared" si="6313"/>
        <v>232</v>
      </c>
      <c r="HO297" s="11">
        <f t="shared" si="6314"/>
        <v>869</v>
      </c>
      <c r="HP297" s="202">
        <f t="shared" si="6315"/>
        <v>0.29608177172061328</v>
      </c>
      <c r="HQ297" s="15">
        <f t="shared" si="6316"/>
        <v>65</v>
      </c>
      <c r="HR297" s="12">
        <f t="shared" si="6317"/>
        <v>7.4798619102416572E-2</v>
      </c>
      <c r="HS297" s="16">
        <v>73.400000000000006</v>
      </c>
      <c r="HT297" s="17">
        <v>779</v>
      </c>
      <c r="HU297" s="16">
        <f t="shared" si="6318"/>
        <v>89.64326812428078</v>
      </c>
      <c r="HV297" s="23"/>
      <c r="HW297" s="22">
        <v>4800</v>
      </c>
    </row>
    <row r="298" spans="1:231" ht="18.75" x14ac:dyDescent="0.25">
      <c r="A298" s="211"/>
      <c r="B298" s="41">
        <f t="shared" si="5954"/>
        <v>44734</v>
      </c>
      <c r="C298" s="10"/>
      <c r="D298" s="11"/>
      <c r="E298" s="74">
        <f t="shared" si="6319"/>
        <v>568</v>
      </c>
      <c r="F298" s="74">
        <f t="shared" si="6320"/>
        <v>44</v>
      </c>
      <c r="G298" s="11">
        <v>193</v>
      </c>
      <c r="H298" s="12">
        <f t="shared" si="6252"/>
        <v>0.37323943661971831</v>
      </c>
      <c r="I298" s="11">
        <v>19</v>
      </c>
      <c r="J298" s="12">
        <f t="shared" si="6253"/>
        <v>8.9622641509433956E-2</v>
      </c>
      <c r="K298" s="13"/>
      <c r="L298" s="11"/>
      <c r="M298" s="25"/>
      <c r="N298" s="38">
        <v>4863.5714285714284</v>
      </c>
      <c r="O298" s="10">
        <v>1</v>
      </c>
      <c r="P298" s="11"/>
      <c r="Q298" s="74">
        <f t="shared" si="6321"/>
        <v>526</v>
      </c>
      <c r="R298" s="74">
        <f t="shared" si="6322"/>
        <v>41</v>
      </c>
      <c r="S298" s="11">
        <v>132</v>
      </c>
      <c r="T298" s="12">
        <f t="shared" si="6256"/>
        <v>0.26996197718631176</v>
      </c>
      <c r="U298" s="11">
        <v>10</v>
      </c>
      <c r="V298" s="12">
        <f t="shared" si="6257"/>
        <v>7.0422535211267609E-2</v>
      </c>
      <c r="W298" s="13"/>
      <c r="X298" s="11"/>
      <c r="Y298" s="25"/>
      <c r="Z298" s="38">
        <v>5017.5</v>
      </c>
      <c r="AA298" s="10"/>
      <c r="AB298" s="11"/>
      <c r="AC298" s="74">
        <f t="shared" si="6323"/>
        <v>539</v>
      </c>
      <c r="AD298" s="74">
        <f t="shared" si="6324"/>
        <v>43</v>
      </c>
      <c r="AE298" s="11">
        <v>130</v>
      </c>
      <c r="AF298" s="12">
        <f t="shared" si="6260"/>
        <v>0.26530612244897961</v>
      </c>
      <c r="AG298" s="11">
        <v>13</v>
      </c>
      <c r="AH298" s="12">
        <f t="shared" si="6261"/>
        <v>9.0909090909090912E-2</v>
      </c>
      <c r="AI298" s="13"/>
      <c r="AJ298" s="11"/>
      <c r="AK298" s="25"/>
      <c r="AL298" s="38">
        <v>5016.25</v>
      </c>
      <c r="AM298" s="10">
        <v>2</v>
      </c>
      <c r="AN298" s="11"/>
      <c r="AO298" s="74">
        <f t="shared" si="6325"/>
        <v>123</v>
      </c>
      <c r="AP298" s="74">
        <f t="shared" si="6326"/>
        <v>12</v>
      </c>
      <c r="AQ298" s="11">
        <v>53</v>
      </c>
      <c r="AR298" s="12">
        <f t="shared" si="6264"/>
        <v>0.52845528455284552</v>
      </c>
      <c r="AS298" s="11">
        <v>12</v>
      </c>
      <c r="AT298" s="12">
        <f t="shared" si="6265"/>
        <v>0.18461538461538463</v>
      </c>
      <c r="AU298" s="13"/>
      <c r="AV298" s="11"/>
      <c r="AW298" s="25"/>
      <c r="AX298" s="38">
        <v>5307.5</v>
      </c>
      <c r="AY298" s="10"/>
      <c r="AZ298" s="11"/>
      <c r="BA298" s="74">
        <f t="shared" si="6327"/>
        <v>593</v>
      </c>
      <c r="BB298" s="74">
        <f t="shared" si="6328"/>
        <v>46</v>
      </c>
      <c r="BC298" s="11">
        <v>168</v>
      </c>
      <c r="BD298" s="12">
        <f t="shared" si="6268"/>
        <v>0.28667790893760542</v>
      </c>
      <c r="BE298" s="11">
        <v>2</v>
      </c>
      <c r="BF298" s="12">
        <f t="shared" si="6269"/>
        <v>1.1764705882352941E-2</v>
      </c>
      <c r="BG298" s="13"/>
      <c r="BH298" s="11"/>
      <c r="BI298" s="25"/>
      <c r="BJ298" s="38">
        <v>5318.75</v>
      </c>
      <c r="BK298" s="10"/>
      <c r="BL298" s="11"/>
      <c r="BM298" s="74">
        <f t="shared" si="6329"/>
        <v>583</v>
      </c>
      <c r="BN298" s="74">
        <f t="shared" si="6330"/>
        <v>46</v>
      </c>
      <c r="BO298" s="11">
        <v>115</v>
      </c>
      <c r="BP298" s="12">
        <f t="shared" si="6272"/>
        <v>0.21440823327615779</v>
      </c>
      <c r="BQ298" s="11">
        <v>10</v>
      </c>
      <c r="BR298" s="12">
        <f t="shared" si="6273"/>
        <v>0.08</v>
      </c>
      <c r="BS298" s="13"/>
      <c r="BT298" s="11"/>
      <c r="BU298" s="25"/>
      <c r="BV298" s="38">
        <v>5441.25</v>
      </c>
      <c r="BW298" s="10"/>
      <c r="BX298" s="11"/>
      <c r="BY298" s="74">
        <f t="shared" si="6331"/>
        <v>0</v>
      </c>
      <c r="BZ298" s="74">
        <f t="shared" si="6331"/>
        <v>0</v>
      </c>
      <c r="CA298" s="11"/>
      <c r="CB298" s="12" t="e">
        <f t="shared" si="6275"/>
        <v>#DIV/0!</v>
      </c>
      <c r="CC298" s="11"/>
      <c r="CD298" s="12" t="e">
        <f t="shared" si="6276"/>
        <v>#DIV/0!</v>
      </c>
      <c r="CE298" s="13"/>
      <c r="CF298" s="11"/>
      <c r="CG298" s="25"/>
      <c r="CH298" s="38"/>
      <c r="CI298" s="10"/>
      <c r="CJ298" s="11"/>
      <c r="CK298" s="74">
        <f t="shared" si="6332"/>
        <v>0</v>
      </c>
      <c r="CL298" s="74">
        <f t="shared" si="6332"/>
        <v>0</v>
      </c>
      <c r="CM298" s="11"/>
      <c r="CN298" s="12" t="e">
        <f t="shared" si="6278"/>
        <v>#DIV/0!</v>
      </c>
      <c r="CO298" s="11"/>
      <c r="CP298" s="12" t="e">
        <f t="shared" si="6279"/>
        <v>#DIV/0!</v>
      </c>
      <c r="CQ298" s="13"/>
      <c r="CR298" s="11"/>
      <c r="CS298" s="25"/>
      <c r="CT298" s="38"/>
      <c r="CU298" s="10"/>
      <c r="CV298" s="11"/>
      <c r="CW298" s="74">
        <f t="shared" si="6333"/>
        <v>0</v>
      </c>
      <c r="CX298" s="74">
        <f t="shared" si="6333"/>
        <v>0</v>
      </c>
      <c r="CY298" s="11"/>
      <c r="CZ298" s="12" t="e">
        <f t="shared" si="6281"/>
        <v>#DIV/0!</v>
      </c>
      <c r="DA298" s="11"/>
      <c r="DB298" s="12" t="e">
        <f t="shared" si="6282"/>
        <v>#DIV/0!</v>
      </c>
      <c r="DC298" s="13"/>
      <c r="DD298" s="11"/>
      <c r="DE298" s="25"/>
      <c r="DF298" s="38"/>
      <c r="DG298" s="10"/>
      <c r="DH298" s="11"/>
      <c r="DI298" s="74">
        <f t="shared" si="6334"/>
        <v>0</v>
      </c>
      <c r="DJ298" s="74">
        <f t="shared" si="6334"/>
        <v>0</v>
      </c>
      <c r="DK298" s="11"/>
      <c r="DL298" s="12" t="e">
        <f t="shared" si="6284"/>
        <v>#DIV/0!</v>
      </c>
      <c r="DM298" s="11"/>
      <c r="DN298" s="12" t="e">
        <f t="shared" si="6285"/>
        <v>#DIV/0!</v>
      </c>
      <c r="DO298" s="13"/>
      <c r="DP298" s="11"/>
      <c r="DQ298" s="25"/>
      <c r="DR298" s="38"/>
      <c r="DS298" s="10"/>
      <c r="DT298" s="11"/>
      <c r="DU298" s="74">
        <f t="shared" si="6335"/>
        <v>0</v>
      </c>
      <c r="DV298" s="74">
        <f t="shared" si="6335"/>
        <v>0</v>
      </c>
      <c r="DW298" s="11"/>
      <c r="DX298" s="12" t="e">
        <f t="shared" si="6287"/>
        <v>#DIV/0!</v>
      </c>
      <c r="DY298" s="11"/>
      <c r="DZ298" s="12" t="e">
        <f t="shared" si="6288"/>
        <v>#DIV/0!</v>
      </c>
      <c r="EA298" s="13"/>
      <c r="EB298" s="11"/>
      <c r="EC298" s="25"/>
      <c r="ED298" s="38"/>
      <c r="EE298" s="10"/>
      <c r="EF298" s="11"/>
      <c r="EG298" s="74">
        <f t="shared" si="6336"/>
        <v>0</v>
      </c>
      <c r="EH298" s="74">
        <f t="shared" si="6336"/>
        <v>0</v>
      </c>
      <c r="EI298" s="11"/>
      <c r="EJ298" s="12" t="e">
        <f t="shared" si="6290"/>
        <v>#DIV/0!</v>
      </c>
      <c r="EK298" s="11"/>
      <c r="EL298" s="12" t="e">
        <f t="shared" si="6291"/>
        <v>#DIV/0!</v>
      </c>
      <c r="EM298" s="13"/>
      <c r="EN298" s="11"/>
      <c r="EO298" s="25"/>
      <c r="EP298" s="38"/>
      <c r="EQ298" s="10"/>
      <c r="ER298" s="11"/>
      <c r="ES298" s="74">
        <f t="shared" si="6337"/>
        <v>0</v>
      </c>
      <c r="ET298" s="74">
        <f t="shared" si="6337"/>
        <v>0</v>
      </c>
      <c r="EU298" s="11"/>
      <c r="EV298" s="12" t="e">
        <f t="shared" si="6293"/>
        <v>#DIV/0!</v>
      </c>
      <c r="EW298" s="11"/>
      <c r="EX298" s="12" t="e">
        <f t="shared" si="6294"/>
        <v>#DIV/0!</v>
      </c>
      <c r="EY298" s="13"/>
      <c r="EZ298" s="11"/>
      <c r="FA298" s="25"/>
      <c r="FB298" s="38"/>
      <c r="FC298" s="10"/>
      <c r="FD298" s="11"/>
      <c r="FE298" s="74">
        <f t="shared" si="6338"/>
        <v>0</v>
      </c>
      <c r="FF298" s="74">
        <f t="shared" si="6338"/>
        <v>0</v>
      </c>
      <c r="FG298" s="11"/>
      <c r="FH298" s="12" t="e">
        <f t="shared" si="6296"/>
        <v>#DIV/0!</v>
      </c>
      <c r="FI298" s="11"/>
      <c r="FJ298" s="12" t="e">
        <f t="shared" si="6297"/>
        <v>#DIV/0!</v>
      </c>
      <c r="FK298" s="13"/>
      <c r="FL298" s="11"/>
      <c r="FM298" s="25"/>
      <c r="FN298" s="38"/>
      <c r="FO298" s="10"/>
      <c r="FP298" s="11"/>
      <c r="FQ298" s="74">
        <f t="shared" si="6339"/>
        <v>0</v>
      </c>
      <c r="FR298" s="74">
        <f t="shared" si="6339"/>
        <v>0</v>
      </c>
      <c r="FS298" s="11"/>
      <c r="FT298" s="12" t="e">
        <f t="shared" si="6299"/>
        <v>#DIV/0!</v>
      </c>
      <c r="FU298" s="11"/>
      <c r="FV298" s="12" t="e">
        <f t="shared" si="6300"/>
        <v>#DIV/0!</v>
      </c>
      <c r="FW298" s="13"/>
      <c r="FX298" s="11"/>
      <c r="FY298" s="25"/>
      <c r="FZ298" s="38"/>
      <c r="GA298" s="10"/>
      <c r="GB298" s="11"/>
      <c r="GC298" s="74">
        <f t="shared" si="6340"/>
        <v>0</v>
      </c>
      <c r="GD298" s="74">
        <f t="shared" si="6340"/>
        <v>0</v>
      </c>
      <c r="GE298" s="11"/>
      <c r="GF298" s="12" t="e">
        <f t="shared" si="6302"/>
        <v>#DIV/0!</v>
      </c>
      <c r="GG298" s="11"/>
      <c r="GH298" s="12" t="e">
        <f t="shared" si="6303"/>
        <v>#DIV/0!</v>
      </c>
      <c r="GI298" s="13"/>
      <c r="GJ298" s="11"/>
      <c r="GK298" s="25"/>
      <c r="GL298" s="38"/>
      <c r="GM298" s="10"/>
      <c r="GN298" s="11"/>
      <c r="GO298" s="74">
        <f t="shared" si="6341"/>
        <v>0</v>
      </c>
      <c r="GP298" s="74">
        <f t="shared" si="6341"/>
        <v>0</v>
      </c>
      <c r="GQ298" s="11"/>
      <c r="GR298" s="12" t="e">
        <f t="shared" si="6305"/>
        <v>#DIV/0!</v>
      </c>
      <c r="GS298" s="11"/>
      <c r="GT298" s="12" t="e">
        <f t="shared" si="6306"/>
        <v>#DIV/0!</v>
      </c>
      <c r="GU298" s="13"/>
      <c r="GV298" s="11"/>
      <c r="GW298" s="25"/>
      <c r="GX298" s="38"/>
      <c r="GY298" s="10"/>
      <c r="GZ298" s="11"/>
      <c r="HA298" s="74">
        <f t="shared" si="6342"/>
        <v>0</v>
      </c>
      <c r="HB298" s="74">
        <f t="shared" si="6342"/>
        <v>0</v>
      </c>
      <c r="HC298" s="11"/>
      <c r="HD298" s="12" t="e">
        <f t="shared" si="6308"/>
        <v>#DIV/0!</v>
      </c>
      <c r="HE298" s="11"/>
      <c r="HF298" s="12" t="e">
        <f t="shared" si="6309"/>
        <v>#DIV/0!</v>
      </c>
      <c r="HG298" s="13"/>
      <c r="HH298" s="11"/>
      <c r="HI298" s="25"/>
      <c r="HJ298" s="38"/>
      <c r="HK298" s="10">
        <f t="shared" si="6310"/>
        <v>3</v>
      </c>
      <c r="HL298" s="11">
        <f t="shared" si="6311"/>
        <v>0</v>
      </c>
      <c r="HM298" s="11">
        <f t="shared" si="6312"/>
        <v>2932</v>
      </c>
      <c r="HN298" s="11">
        <f t="shared" si="6313"/>
        <v>232</v>
      </c>
      <c r="HO298" s="11">
        <f t="shared" si="6314"/>
        <v>857</v>
      </c>
      <c r="HP298" s="202">
        <f t="shared" si="6315"/>
        <v>0.29229195088676674</v>
      </c>
      <c r="HQ298" s="15">
        <f t="shared" si="6316"/>
        <v>66</v>
      </c>
      <c r="HR298" s="12">
        <f t="shared" si="6317"/>
        <v>7.7012835472578769E-2</v>
      </c>
      <c r="HS298" s="16">
        <v>73.7</v>
      </c>
      <c r="HT298" s="17">
        <v>753</v>
      </c>
      <c r="HU298" s="16">
        <f t="shared" si="6318"/>
        <v>87.864644107351225</v>
      </c>
      <c r="HV298" s="23"/>
      <c r="HW298" s="22">
        <v>5154.0697674418607</v>
      </c>
    </row>
    <row r="299" spans="1:231" ht="18.75" x14ac:dyDescent="0.25">
      <c r="A299" s="211"/>
      <c r="B299" s="41">
        <f t="shared" si="5954"/>
        <v>44735</v>
      </c>
      <c r="C299" s="10"/>
      <c r="D299" s="11"/>
      <c r="E299" s="74">
        <f t="shared" si="6319"/>
        <v>568</v>
      </c>
      <c r="F299" s="74">
        <f t="shared" si="6320"/>
        <v>44</v>
      </c>
      <c r="G299" s="11">
        <v>168</v>
      </c>
      <c r="H299" s="12">
        <f t="shared" si="6252"/>
        <v>0.34330985915492956</v>
      </c>
      <c r="I299" s="11">
        <v>27</v>
      </c>
      <c r="J299" s="12">
        <f t="shared" si="6253"/>
        <v>0.13846153846153847</v>
      </c>
      <c r="K299" s="13"/>
      <c r="L299" s="11"/>
      <c r="M299" s="39"/>
      <c r="N299" s="43">
        <v>92.857142857142861</v>
      </c>
      <c r="O299" s="10"/>
      <c r="P299" s="11"/>
      <c r="Q299" s="74">
        <f t="shared" si="6321"/>
        <v>526</v>
      </c>
      <c r="R299" s="74">
        <f t="shared" si="6322"/>
        <v>41</v>
      </c>
      <c r="S299" s="11">
        <v>128</v>
      </c>
      <c r="T299" s="12">
        <f t="shared" si="6256"/>
        <v>0.28326996197718629</v>
      </c>
      <c r="U299" s="11">
        <v>21</v>
      </c>
      <c r="V299" s="12">
        <f t="shared" si="6257"/>
        <v>0.14093959731543623</v>
      </c>
      <c r="W299" s="13"/>
      <c r="X299" s="11"/>
      <c r="Y299" s="39"/>
      <c r="Z299" s="43">
        <v>75</v>
      </c>
      <c r="AA299" s="10"/>
      <c r="AB299" s="11"/>
      <c r="AC299" s="74">
        <f t="shared" si="6323"/>
        <v>539</v>
      </c>
      <c r="AD299" s="74">
        <f t="shared" si="6324"/>
        <v>43</v>
      </c>
      <c r="AE299" s="11">
        <v>116</v>
      </c>
      <c r="AF299" s="12">
        <f t="shared" si="6260"/>
        <v>0.25602968460111319</v>
      </c>
      <c r="AG299" s="11">
        <v>22</v>
      </c>
      <c r="AH299" s="12">
        <f t="shared" si="6261"/>
        <v>0.15942028985507245</v>
      </c>
      <c r="AI299" s="13"/>
      <c r="AJ299" s="11"/>
      <c r="AK299" s="39"/>
      <c r="AL299" s="43">
        <v>81.25</v>
      </c>
      <c r="AM299" s="10"/>
      <c r="AN299" s="11"/>
      <c r="AO299" s="74">
        <f t="shared" si="6325"/>
        <v>123</v>
      </c>
      <c r="AP299" s="74">
        <f t="shared" si="6326"/>
        <v>12</v>
      </c>
      <c r="AQ299" s="11">
        <v>42</v>
      </c>
      <c r="AR299" s="12">
        <f t="shared" si="6264"/>
        <v>0.38211382113821141</v>
      </c>
      <c r="AS299" s="11">
        <v>5</v>
      </c>
      <c r="AT299" s="12">
        <f t="shared" si="6265"/>
        <v>0.10638297872340426</v>
      </c>
      <c r="AU299" s="13"/>
      <c r="AV299" s="11"/>
      <c r="AW299" s="39"/>
      <c r="AX299" s="43">
        <v>50</v>
      </c>
      <c r="AY299" s="10"/>
      <c r="AZ299" s="11"/>
      <c r="BA299" s="74">
        <f t="shared" si="6327"/>
        <v>593</v>
      </c>
      <c r="BB299" s="74">
        <f t="shared" si="6328"/>
        <v>46</v>
      </c>
      <c r="BC299" s="11">
        <v>155</v>
      </c>
      <c r="BD299" s="12">
        <f t="shared" si="6268"/>
        <v>0.28667790893760542</v>
      </c>
      <c r="BE299" s="11">
        <v>15</v>
      </c>
      <c r="BF299" s="12">
        <f t="shared" si="6269"/>
        <v>8.8235294117647065E-2</v>
      </c>
      <c r="BG299" s="13"/>
      <c r="BH299" s="11"/>
      <c r="BI299" s="39"/>
      <c r="BJ299" s="43">
        <v>81.25</v>
      </c>
      <c r="BK299" s="10">
        <v>1</v>
      </c>
      <c r="BL299" s="11"/>
      <c r="BM299" s="74">
        <f t="shared" si="6329"/>
        <v>582</v>
      </c>
      <c r="BN299" s="74">
        <f t="shared" si="6330"/>
        <v>46</v>
      </c>
      <c r="BO299" s="11">
        <v>117</v>
      </c>
      <c r="BP299" s="12">
        <f t="shared" si="6272"/>
        <v>0.21649484536082475</v>
      </c>
      <c r="BQ299" s="11">
        <v>9</v>
      </c>
      <c r="BR299" s="12">
        <f t="shared" si="6273"/>
        <v>7.1428571428571425E-2</v>
      </c>
      <c r="BS299" s="13"/>
      <c r="BT299" s="11"/>
      <c r="BU299" s="39"/>
      <c r="BV299" s="43">
        <v>93.75</v>
      </c>
      <c r="BW299" s="10"/>
      <c r="BX299" s="11"/>
      <c r="BY299" s="74">
        <f t="shared" si="6331"/>
        <v>0</v>
      </c>
      <c r="BZ299" s="74">
        <f t="shared" si="6331"/>
        <v>0</v>
      </c>
      <c r="CA299" s="11"/>
      <c r="CB299" s="12" t="e">
        <f t="shared" si="6275"/>
        <v>#DIV/0!</v>
      </c>
      <c r="CC299" s="11"/>
      <c r="CD299" s="12" t="e">
        <f t="shared" si="6276"/>
        <v>#DIV/0!</v>
      </c>
      <c r="CE299" s="13"/>
      <c r="CF299" s="11"/>
      <c r="CG299" s="39"/>
      <c r="CH299" s="43"/>
      <c r="CI299" s="10"/>
      <c r="CJ299" s="11"/>
      <c r="CK299" s="74">
        <f t="shared" si="6332"/>
        <v>0</v>
      </c>
      <c r="CL299" s="74">
        <f t="shared" si="6332"/>
        <v>0</v>
      </c>
      <c r="CM299" s="11"/>
      <c r="CN299" s="12" t="e">
        <f t="shared" si="6278"/>
        <v>#DIV/0!</v>
      </c>
      <c r="CO299" s="11"/>
      <c r="CP299" s="12" t="e">
        <f t="shared" si="6279"/>
        <v>#DIV/0!</v>
      </c>
      <c r="CQ299" s="13"/>
      <c r="CR299" s="11"/>
      <c r="CS299" s="39"/>
      <c r="CT299" s="43"/>
      <c r="CU299" s="10"/>
      <c r="CV299" s="11"/>
      <c r="CW299" s="74">
        <f t="shared" si="6333"/>
        <v>0</v>
      </c>
      <c r="CX299" s="74">
        <f t="shared" si="6333"/>
        <v>0</v>
      </c>
      <c r="CY299" s="11"/>
      <c r="CZ299" s="12" t="e">
        <f t="shared" si="6281"/>
        <v>#DIV/0!</v>
      </c>
      <c r="DA299" s="11"/>
      <c r="DB299" s="12" t="e">
        <f t="shared" si="6282"/>
        <v>#DIV/0!</v>
      </c>
      <c r="DC299" s="13"/>
      <c r="DD299" s="11"/>
      <c r="DE299" s="39"/>
      <c r="DF299" s="43"/>
      <c r="DG299" s="10"/>
      <c r="DH299" s="11"/>
      <c r="DI299" s="74">
        <f t="shared" si="6334"/>
        <v>0</v>
      </c>
      <c r="DJ299" s="74">
        <f t="shared" si="6334"/>
        <v>0</v>
      </c>
      <c r="DK299" s="11"/>
      <c r="DL299" s="12" t="e">
        <f t="shared" si="6284"/>
        <v>#DIV/0!</v>
      </c>
      <c r="DM299" s="11"/>
      <c r="DN299" s="12" t="e">
        <f t="shared" si="6285"/>
        <v>#DIV/0!</v>
      </c>
      <c r="DO299" s="13"/>
      <c r="DP299" s="11"/>
      <c r="DQ299" s="39"/>
      <c r="DR299" s="43"/>
      <c r="DS299" s="10"/>
      <c r="DT299" s="11"/>
      <c r="DU299" s="74">
        <f t="shared" si="6335"/>
        <v>0</v>
      </c>
      <c r="DV299" s="74">
        <f t="shared" si="6335"/>
        <v>0</v>
      </c>
      <c r="DW299" s="11"/>
      <c r="DX299" s="12" t="e">
        <f t="shared" si="6287"/>
        <v>#DIV/0!</v>
      </c>
      <c r="DY299" s="11"/>
      <c r="DZ299" s="12" t="e">
        <f t="shared" si="6288"/>
        <v>#DIV/0!</v>
      </c>
      <c r="EA299" s="13"/>
      <c r="EB299" s="11"/>
      <c r="EC299" s="39"/>
      <c r="ED299" s="43"/>
      <c r="EE299" s="10"/>
      <c r="EF299" s="11"/>
      <c r="EG299" s="74">
        <f t="shared" si="6336"/>
        <v>0</v>
      </c>
      <c r="EH299" s="74">
        <f t="shared" si="6336"/>
        <v>0</v>
      </c>
      <c r="EI299" s="11"/>
      <c r="EJ299" s="12" t="e">
        <f t="shared" si="6290"/>
        <v>#DIV/0!</v>
      </c>
      <c r="EK299" s="11"/>
      <c r="EL299" s="12" t="e">
        <f t="shared" si="6291"/>
        <v>#DIV/0!</v>
      </c>
      <c r="EM299" s="13"/>
      <c r="EN299" s="11"/>
      <c r="EO299" s="39"/>
      <c r="EP299" s="43"/>
      <c r="EQ299" s="10"/>
      <c r="ER299" s="11"/>
      <c r="ES299" s="74">
        <f t="shared" si="6337"/>
        <v>0</v>
      </c>
      <c r="ET299" s="74">
        <f t="shared" si="6337"/>
        <v>0</v>
      </c>
      <c r="EU299" s="11"/>
      <c r="EV299" s="12" t="e">
        <f t="shared" si="6293"/>
        <v>#DIV/0!</v>
      </c>
      <c r="EW299" s="11"/>
      <c r="EX299" s="12" t="e">
        <f t="shared" si="6294"/>
        <v>#DIV/0!</v>
      </c>
      <c r="EY299" s="13"/>
      <c r="EZ299" s="11"/>
      <c r="FA299" s="39"/>
      <c r="FB299" s="43"/>
      <c r="FC299" s="10"/>
      <c r="FD299" s="11"/>
      <c r="FE299" s="74">
        <f t="shared" si="6338"/>
        <v>0</v>
      </c>
      <c r="FF299" s="74">
        <f t="shared" si="6338"/>
        <v>0</v>
      </c>
      <c r="FG299" s="11"/>
      <c r="FH299" s="12" t="e">
        <f t="shared" si="6296"/>
        <v>#DIV/0!</v>
      </c>
      <c r="FI299" s="11"/>
      <c r="FJ299" s="12" t="e">
        <f t="shared" si="6297"/>
        <v>#DIV/0!</v>
      </c>
      <c r="FK299" s="13"/>
      <c r="FL299" s="11"/>
      <c r="FM299" s="39"/>
      <c r="FN299" s="43"/>
      <c r="FO299" s="10"/>
      <c r="FP299" s="11"/>
      <c r="FQ299" s="74">
        <f t="shared" si="6339"/>
        <v>0</v>
      </c>
      <c r="FR299" s="74">
        <f t="shared" si="6339"/>
        <v>0</v>
      </c>
      <c r="FS299" s="11"/>
      <c r="FT299" s="12" t="e">
        <f t="shared" si="6299"/>
        <v>#DIV/0!</v>
      </c>
      <c r="FU299" s="11"/>
      <c r="FV299" s="12" t="e">
        <f t="shared" si="6300"/>
        <v>#DIV/0!</v>
      </c>
      <c r="FW299" s="13"/>
      <c r="FX299" s="11"/>
      <c r="FY299" s="39"/>
      <c r="FZ299" s="43"/>
      <c r="GA299" s="10"/>
      <c r="GB299" s="11"/>
      <c r="GC299" s="74">
        <f t="shared" si="6340"/>
        <v>0</v>
      </c>
      <c r="GD299" s="74">
        <f t="shared" si="6340"/>
        <v>0</v>
      </c>
      <c r="GE299" s="11"/>
      <c r="GF299" s="12" t="e">
        <f t="shared" si="6302"/>
        <v>#DIV/0!</v>
      </c>
      <c r="GG299" s="11"/>
      <c r="GH299" s="12" t="e">
        <f t="shared" si="6303"/>
        <v>#DIV/0!</v>
      </c>
      <c r="GI299" s="13"/>
      <c r="GJ299" s="11"/>
      <c r="GK299" s="39"/>
      <c r="GL299" s="43"/>
      <c r="GM299" s="10"/>
      <c r="GN299" s="11"/>
      <c r="GO299" s="74">
        <f t="shared" si="6341"/>
        <v>0</v>
      </c>
      <c r="GP299" s="74">
        <f t="shared" si="6341"/>
        <v>0</v>
      </c>
      <c r="GQ299" s="11"/>
      <c r="GR299" s="12" t="e">
        <f t="shared" si="6305"/>
        <v>#DIV/0!</v>
      </c>
      <c r="GS299" s="11"/>
      <c r="GT299" s="12" t="e">
        <f t="shared" si="6306"/>
        <v>#DIV/0!</v>
      </c>
      <c r="GU299" s="13"/>
      <c r="GV299" s="11"/>
      <c r="GW299" s="39"/>
      <c r="GX299" s="43"/>
      <c r="GY299" s="10"/>
      <c r="GZ299" s="11"/>
      <c r="HA299" s="74">
        <f t="shared" si="6342"/>
        <v>0</v>
      </c>
      <c r="HB299" s="74">
        <f t="shared" si="6342"/>
        <v>0</v>
      </c>
      <c r="HC299" s="11"/>
      <c r="HD299" s="12" t="e">
        <f t="shared" si="6308"/>
        <v>#DIV/0!</v>
      </c>
      <c r="HE299" s="11"/>
      <c r="HF299" s="12" t="e">
        <f t="shared" si="6309"/>
        <v>#DIV/0!</v>
      </c>
      <c r="HG299" s="13"/>
      <c r="HH299" s="11"/>
      <c r="HI299" s="39"/>
      <c r="HJ299" s="43"/>
      <c r="HK299" s="10">
        <f t="shared" si="6310"/>
        <v>1</v>
      </c>
      <c r="HL299" s="11">
        <f t="shared" si="6311"/>
        <v>0</v>
      </c>
      <c r="HM299" s="11">
        <f t="shared" si="6312"/>
        <v>2931</v>
      </c>
      <c r="HN299" s="11">
        <f t="shared" si="6313"/>
        <v>232</v>
      </c>
      <c r="HO299" s="11">
        <f t="shared" si="6314"/>
        <v>825</v>
      </c>
      <c r="HP299" s="202">
        <f t="shared" si="6315"/>
        <v>0.28147389969293757</v>
      </c>
      <c r="HQ299" s="15">
        <f t="shared" si="6316"/>
        <v>99</v>
      </c>
      <c r="HR299" s="12">
        <f t="shared" si="6317"/>
        <v>0.12</v>
      </c>
      <c r="HS299" s="16">
        <v>74.099999999999994</v>
      </c>
      <c r="HT299" s="17">
        <v>704</v>
      </c>
      <c r="HU299" s="16">
        <f t="shared" si="6318"/>
        <v>85.333333333333343</v>
      </c>
      <c r="HV299" s="23"/>
      <c r="HW299" s="22">
        <v>72.093023255813947</v>
      </c>
    </row>
    <row r="300" spans="1:231" ht="19.5" thickBot="1" x14ac:dyDescent="0.3">
      <c r="A300" s="211"/>
      <c r="B300" s="42"/>
      <c r="C300" s="26">
        <f t="shared" ref="C300:D300" si="6343">SUM(C293:C299)</f>
        <v>0</v>
      </c>
      <c r="D300" s="27">
        <f t="shared" si="6343"/>
        <v>0</v>
      </c>
      <c r="E300" s="27"/>
      <c r="F300" s="27"/>
      <c r="G300" s="27">
        <f t="shared" ref="G300" si="6344">SUM(G293:G299)</f>
        <v>1266</v>
      </c>
      <c r="H300" s="28">
        <f t="shared" ref="H300" si="6345">((G300+I300)/7)/E299</f>
        <v>0.35110663983903417</v>
      </c>
      <c r="I300" s="27">
        <f t="shared" ref="I300" si="6346">SUM(I293:I299)</f>
        <v>130</v>
      </c>
      <c r="J300" s="28">
        <f t="shared" ref="J300" si="6347">(I300/(I300+G300))</f>
        <v>9.3123209169054436E-2</v>
      </c>
      <c r="K300" s="27"/>
      <c r="L300" s="27"/>
      <c r="M300" s="29" t="e">
        <f t="shared" ref="M300:N300" si="6348">M298/M297*100-100</f>
        <v>#DIV/0!</v>
      </c>
      <c r="N300" s="72">
        <f t="shared" si="6348"/>
        <v>1.3244047619047592</v>
      </c>
      <c r="O300" s="26">
        <f t="shared" ref="O300:P300" si="6349">SUM(O293:O299)</f>
        <v>2</v>
      </c>
      <c r="P300" s="27">
        <f t="shared" si="6349"/>
        <v>0</v>
      </c>
      <c r="Q300" s="27"/>
      <c r="R300" s="27"/>
      <c r="S300" s="27">
        <f t="shared" si="5172"/>
        <v>987</v>
      </c>
      <c r="T300" s="28">
        <f t="shared" ref="T300" si="6350">((S300+U300)/7)/Q299</f>
        <v>0.29712112982074956</v>
      </c>
      <c r="U300" s="27">
        <f t="shared" si="5174"/>
        <v>107</v>
      </c>
      <c r="V300" s="28">
        <f t="shared" ref="V300" si="6351">(U300/(U300+S300))</f>
        <v>9.7806215722120657E-2</v>
      </c>
      <c r="W300" s="27"/>
      <c r="X300" s="27"/>
      <c r="Y300" s="29" t="e">
        <f t="shared" ref="Y300:Z300" si="6352">Y298/Y297*100-100</f>
        <v>#DIV/0!</v>
      </c>
      <c r="Z300" s="72">
        <f t="shared" si="6352"/>
        <v>4.5312500000000142</v>
      </c>
      <c r="AA300" s="26">
        <f t="shared" ref="AA300:AB300" si="6353">SUM(AA293:AA299)</f>
        <v>1</v>
      </c>
      <c r="AB300" s="27">
        <f t="shared" si="6353"/>
        <v>0</v>
      </c>
      <c r="AC300" s="27"/>
      <c r="AD300" s="27"/>
      <c r="AE300" s="27">
        <f t="shared" si="5178"/>
        <v>902</v>
      </c>
      <c r="AF300" s="28">
        <f t="shared" ref="AF300" si="6354">((AE300+AG300)/7)/AC299</f>
        <v>0.27299231380864031</v>
      </c>
      <c r="AG300" s="27">
        <f t="shared" si="5180"/>
        <v>128</v>
      </c>
      <c r="AH300" s="28">
        <f t="shared" ref="AH300" si="6355">(AG300/(AG300+AE300))</f>
        <v>0.12427184466019417</v>
      </c>
      <c r="AI300" s="27"/>
      <c r="AJ300" s="27"/>
      <c r="AK300" s="29" t="e">
        <f t="shared" ref="AK300:AL300" si="6356">AK298/AK297*100-100</f>
        <v>#DIV/0!</v>
      </c>
      <c r="AL300" s="72">
        <f t="shared" si="6356"/>
        <v>4.5052083333333428</v>
      </c>
      <c r="AM300" s="26">
        <f t="shared" ref="AM300:AN300" si="6357">SUM(AM293:AM299)</f>
        <v>4</v>
      </c>
      <c r="AN300" s="27">
        <f t="shared" si="6357"/>
        <v>0</v>
      </c>
      <c r="AO300" s="27"/>
      <c r="AP300" s="27"/>
      <c r="AQ300" s="27">
        <f t="shared" si="5184"/>
        <v>342</v>
      </c>
      <c r="AR300" s="28">
        <f t="shared" ref="AR300" si="6358">((AQ300+AS300)/7)/AO299</f>
        <v>0.44018583042973292</v>
      </c>
      <c r="AS300" s="27">
        <f t="shared" si="5186"/>
        <v>37</v>
      </c>
      <c r="AT300" s="28">
        <f t="shared" ref="AT300" si="6359">(AS300/(AS300+AQ300))</f>
        <v>9.7625329815303433E-2</v>
      </c>
      <c r="AU300" s="27"/>
      <c r="AV300" s="27"/>
      <c r="AW300" s="29" t="e">
        <f t="shared" ref="AW300:AX300" si="6360">AW298/AW297*100-100</f>
        <v>#DIV/0!</v>
      </c>
      <c r="AX300" s="72">
        <f t="shared" si="6360"/>
        <v>10.572916666666671</v>
      </c>
      <c r="AY300" s="26">
        <f t="shared" ref="AY300:AZ300" si="6361">SUM(AY293:AY299)</f>
        <v>1</v>
      </c>
      <c r="AZ300" s="27">
        <f t="shared" si="6361"/>
        <v>0</v>
      </c>
      <c r="BA300" s="27"/>
      <c r="BB300" s="27"/>
      <c r="BC300" s="27">
        <f t="shared" si="5190"/>
        <v>1156</v>
      </c>
      <c r="BD300" s="28">
        <f t="shared" ref="BD300" si="6362">((BC300+BE300)/7)/BA299</f>
        <v>0.30065044567574079</v>
      </c>
      <c r="BE300" s="27">
        <f t="shared" si="5192"/>
        <v>92</v>
      </c>
      <c r="BF300" s="28">
        <f t="shared" ref="BF300" si="6363">(BE300/(BE300+BC300))</f>
        <v>7.371794871794872E-2</v>
      </c>
      <c r="BG300" s="27"/>
      <c r="BH300" s="27"/>
      <c r="BI300" s="29" t="e">
        <f t="shared" ref="BI300:BJ300" si="6364">BI298/BI297*100-100</f>
        <v>#DIV/0!</v>
      </c>
      <c r="BJ300" s="72">
        <f t="shared" si="6364"/>
        <v>10.807291666666671</v>
      </c>
      <c r="BK300" s="26">
        <f t="shared" ref="BK300:BL300" si="6365">SUM(BK293:BK299)</f>
        <v>2</v>
      </c>
      <c r="BL300" s="27">
        <f t="shared" si="6365"/>
        <v>0</v>
      </c>
      <c r="BM300" s="27"/>
      <c r="BN300" s="27"/>
      <c r="BO300" s="27">
        <f t="shared" si="5196"/>
        <v>845</v>
      </c>
      <c r="BP300" s="28">
        <f t="shared" ref="BP300" si="6366">((BO300+BQ300)/7)/BM299</f>
        <v>0.2265586647029946</v>
      </c>
      <c r="BQ300" s="27">
        <f t="shared" si="5198"/>
        <v>78</v>
      </c>
      <c r="BR300" s="28">
        <f t="shared" ref="BR300" si="6367">(BQ300/(BQ300+BO300))</f>
        <v>8.4507042253521125E-2</v>
      </c>
      <c r="BS300" s="27"/>
      <c r="BT300" s="27"/>
      <c r="BU300" s="29" t="e">
        <f t="shared" ref="BU300:BV300" si="6368">BU298/BU297*100-100</f>
        <v>#DIV/0!</v>
      </c>
      <c r="BV300" s="72">
        <f t="shared" si="6368"/>
        <v>13.359375</v>
      </c>
      <c r="BW300" s="26">
        <f t="shared" ref="BW300:BX300" si="6369">SUM(BW293:BW299)</f>
        <v>0</v>
      </c>
      <c r="BX300" s="27">
        <f t="shared" si="6369"/>
        <v>0</v>
      </c>
      <c r="BY300" s="27"/>
      <c r="BZ300" s="27"/>
      <c r="CA300" s="27">
        <f t="shared" ref="CA300" si="6370">SUM(CA293:CA299)</f>
        <v>0</v>
      </c>
      <c r="CB300" s="28" t="e">
        <f t="shared" ref="CB300" si="6371">((CA300+CC300)/7)/BY299</f>
        <v>#DIV/0!</v>
      </c>
      <c r="CC300" s="27">
        <f t="shared" ref="CC300" si="6372">SUM(CC293:CC299)</f>
        <v>0</v>
      </c>
      <c r="CD300" s="28" t="e">
        <f t="shared" ref="CD300" si="6373">(CC300/(CC300+CA300))</f>
        <v>#DIV/0!</v>
      </c>
      <c r="CE300" s="27"/>
      <c r="CF300" s="27"/>
      <c r="CG300" s="29" t="e">
        <f t="shared" ref="CG300:CH300" si="6374">CG298/CG297*100-100</f>
        <v>#DIV/0!</v>
      </c>
      <c r="CH300" s="72" t="e">
        <f t="shared" si="6374"/>
        <v>#DIV/0!</v>
      </c>
      <c r="CI300" s="26">
        <f t="shared" ref="CI300:CJ300" si="6375">SUM(CI293:CI299)</f>
        <v>0</v>
      </c>
      <c r="CJ300" s="27">
        <f t="shared" si="6375"/>
        <v>0</v>
      </c>
      <c r="CK300" s="27"/>
      <c r="CL300" s="27"/>
      <c r="CM300" s="27">
        <f t="shared" ref="CM300" si="6376">SUM(CM293:CM299)</f>
        <v>0</v>
      </c>
      <c r="CN300" s="28" t="e">
        <f t="shared" ref="CN300" si="6377">((CM300+CO300)/7)/CK299</f>
        <v>#DIV/0!</v>
      </c>
      <c r="CO300" s="27">
        <f t="shared" ref="CO300" si="6378">SUM(CO293:CO299)</f>
        <v>0</v>
      </c>
      <c r="CP300" s="28" t="e">
        <f t="shared" ref="CP300" si="6379">(CO300/(CO300+CM300))</f>
        <v>#DIV/0!</v>
      </c>
      <c r="CQ300" s="27"/>
      <c r="CR300" s="27"/>
      <c r="CS300" s="29" t="e">
        <f t="shared" ref="CS300:CT300" si="6380">CS298/CS297*100-100</f>
        <v>#DIV/0!</v>
      </c>
      <c r="CT300" s="72" t="e">
        <f t="shared" si="6380"/>
        <v>#DIV/0!</v>
      </c>
      <c r="CU300" s="26">
        <f t="shared" ref="CU300:CV300" si="6381">SUM(CU293:CU299)</f>
        <v>0</v>
      </c>
      <c r="CV300" s="27">
        <f t="shared" si="6381"/>
        <v>0</v>
      </c>
      <c r="CW300" s="27"/>
      <c r="CX300" s="27"/>
      <c r="CY300" s="27">
        <f t="shared" ref="CY300" si="6382">SUM(CY293:CY299)</f>
        <v>0</v>
      </c>
      <c r="CZ300" s="28" t="e">
        <f t="shared" ref="CZ300" si="6383">((CY300+DA300)/7)/CW299</f>
        <v>#DIV/0!</v>
      </c>
      <c r="DA300" s="27">
        <f t="shared" ref="DA300" si="6384">SUM(DA293:DA299)</f>
        <v>0</v>
      </c>
      <c r="DB300" s="28" t="e">
        <f t="shared" ref="DB300" si="6385">(DA300/(DA300+CY300))</f>
        <v>#DIV/0!</v>
      </c>
      <c r="DC300" s="27"/>
      <c r="DD300" s="27"/>
      <c r="DE300" s="29" t="e">
        <f t="shared" ref="DE300:DF300" si="6386">DE298/DE297*100-100</f>
        <v>#DIV/0!</v>
      </c>
      <c r="DF300" s="72" t="e">
        <f t="shared" si="6386"/>
        <v>#DIV/0!</v>
      </c>
      <c r="DG300" s="26">
        <f t="shared" ref="DG300:DH300" si="6387">SUM(DG293:DG299)</f>
        <v>0</v>
      </c>
      <c r="DH300" s="27">
        <f t="shared" si="6387"/>
        <v>0</v>
      </c>
      <c r="DI300" s="27"/>
      <c r="DJ300" s="27"/>
      <c r="DK300" s="27">
        <f t="shared" ref="DK300" si="6388">SUM(DK293:DK299)</f>
        <v>0</v>
      </c>
      <c r="DL300" s="28" t="e">
        <f t="shared" ref="DL300" si="6389">((DK300+DM300)/7)/DI299</f>
        <v>#DIV/0!</v>
      </c>
      <c r="DM300" s="27">
        <f t="shared" ref="DM300" si="6390">SUM(DM293:DM299)</f>
        <v>0</v>
      </c>
      <c r="DN300" s="28" t="e">
        <f t="shared" ref="DN300" si="6391">(DM300/(DM300+DK300))</f>
        <v>#DIV/0!</v>
      </c>
      <c r="DO300" s="27"/>
      <c r="DP300" s="27"/>
      <c r="DQ300" s="29" t="e">
        <f t="shared" ref="DQ300:DR300" si="6392">DQ298/DQ297*100-100</f>
        <v>#DIV/0!</v>
      </c>
      <c r="DR300" s="72" t="e">
        <f t="shared" si="6392"/>
        <v>#DIV/0!</v>
      </c>
      <c r="DS300" s="26">
        <f t="shared" ref="DS300:DT300" si="6393">SUM(DS293:DS299)</f>
        <v>0</v>
      </c>
      <c r="DT300" s="27">
        <f t="shared" si="6393"/>
        <v>0</v>
      </c>
      <c r="DU300" s="27"/>
      <c r="DV300" s="27"/>
      <c r="DW300" s="27">
        <f t="shared" ref="DW300" si="6394">SUM(DW293:DW299)</f>
        <v>0</v>
      </c>
      <c r="DX300" s="28" t="e">
        <f t="shared" ref="DX300" si="6395">((DW300+DY300)/7)/DU299</f>
        <v>#DIV/0!</v>
      </c>
      <c r="DY300" s="27">
        <f t="shared" ref="DY300" si="6396">SUM(DY293:DY299)</f>
        <v>0</v>
      </c>
      <c r="DZ300" s="28" t="e">
        <f t="shared" ref="DZ300" si="6397">(DY300/(DY300+DW300))</f>
        <v>#DIV/0!</v>
      </c>
      <c r="EA300" s="27"/>
      <c r="EB300" s="27"/>
      <c r="EC300" s="29" t="e">
        <f t="shared" ref="EC300:ED300" si="6398">EC298/EC297*100-100</f>
        <v>#DIV/0!</v>
      </c>
      <c r="ED300" s="72" t="e">
        <f t="shared" si="6398"/>
        <v>#DIV/0!</v>
      </c>
      <c r="EE300" s="26">
        <f t="shared" ref="EE300:EF300" si="6399">SUM(EE293:EE299)</f>
        <v>0</v>
      </c>
      <c r="EF300" s="27">
        <f t="shared" si="6399"/>
        <v>0</v>
      </c>
      <c r="EG300" s="27"/>
      <c r="EH300" s="27"/>
      <c r="EI300" s="27">
        <f t="shared" ref="EI300" si="6400">SUM(EI293:EI299)</f>
        <v>0</v>
      </c>
      <c r="EJ300" s="28" t="e">
        <f t="shared" ref="EJ300" si="6401">((EI300+EK300)/7)/EG299</f>
        <v>#DIV/0!</v>
      </c>
      <c r="EK300" s="27">
        <f t="shared" ref="EK300" si="6402">SUM(EK293:EK299)</f>
        <v>0</v>
      </c>
      <c r="EL300" s="28" t="e">
        <f t="shared" ref="EL300" si="6403">(EK300/(EK300+EI300))</f>
        <v>#DIV/0!</v>
      </c>
      <c r="EM300" s="27"/>
      <c r="EN300" s="27"/>
      <c r="EO300" s="29" t="e">
        <f t="shared" ref="EO300:EP300" si="6404">EO298/EO297*100-100</f>
        <v>#DIV/0!</v>
      </c>
      <c r="EP300" s="72" t="e">
        <f t="shared" si="6404"/>
        <v>#DIV/0!</v>
      </c>
      <c r="EQ300" s="26">
        <f t="shared" ref="EQ300:ER300" si="6405">SUM(EQ293:EQ299)</f>
        <v>0</v>
      </c>
      <c r="ER300" s="27">
        <f t="shared" si="6405"/>
        <v>0</v>
      </c>
      <c r="ES300" s="27"/>
      <c r="ET300" s="27"/>
      <c r="EU300" s="27">
        <f t="shared" ref="EU300" si="6406">SUM(EU293:EU299)</f>
        <v>0</v>
      </c>
      <c r="EV300" s="28" t="e">
        <f t="shared" ref="EV300" si="6407">((EU300+EW300)/7)/ES299</f>
        <v>#DIV/0!</v>
      </c>
      <c r="EW300" s="27">
        <f t="shared" ref="EW300" si="6408">SUM(EW293:EW299)</f>
        <v>0</v>
      </c>
      <c r="EX300" s="28" t="e">
        <f t="shared" ref="EX300" si="6409">(EW300/(EW300+EU300))</f>
        <v>#DIV/0!</v>
      </c>
      <c r="EY300" s="27"/>
      <c r="EZ300" s="27"/>
      <c r="FA300" s="29" t="e">
        <f t="shared" ref="FA300:FB300" si="6410">FA298/FA297*100-100</f>
        <v>#DIV/0!</v>
      </c>
      <c r="FB300" s="72" t="e">
        <f t="shared" si="6410"/>
        <v>#DIV/0!</v>
      </c>
      <c r="FC300" s="26">
        <f t="shared" ref="FC300:FD300" si="6411">SUM(FC293:FC299)</f>
        <v>0</v>
      </c>
      <c r="FD300" s="27">
        <f t="shared" si="6411"/>
        <v>0</v>
      </c>
      <c r="FE300" s="27"/>
      <c r="FF300" s="27"/>
      <c r="FG300" s="27">
        <f t="shared" ref="FG300" si="6412">SUM(FG293:FG299)</f>
        <v>0</v>
      </c>
      <c r="FH300" s="28" t="e">
        <f t="shared" ref="FH300" si="6413">((FG300+FI300)/7)/FE299</f>
        <v>#DIV/0!</v>
      </c>
      <c r="FI300" s="27">
        <f t="shared" ref="FI300" si="6414">SUM(FI293:FI299)</f>
        <v>0</v>
      </c>
      <c r="FJ300" s="28" t="e">
        <f t="shared" ref="FJ300" si="6415">(FI300/(FI300+FG300))</f>
        <v>#DIV/0!</v>
      </c>
      <c r="FK300" s="27"/>
      <c r="FL300" s="27"/>
      <c r="FM300" s="29" t="e">
        <f t="shared" ref="FM300:FN300" si="6416">FM298/FM297*100-100</f>
        <v>#DIV/0!</v>
      </c>
      <c r="FN300" s="72" t="e">
        <f t="shared" si="6416"/>
        <v>#DIV/0!</v>
      </c>
      <c r="FO300" s="26">
        <f t="shared" ref="FO300:FP300" si="6417">SUM(FO293:FO299)</f>
        <v>0</v>
      </c>
      <c r="FP300" s="27">
        <f t="shared" si="6417"/>
        <v>0</v>
      </c>
      <c r="FQ300" s="27"/>
      <c r="FR300" s="27"/>
      <c r="FS300" s="27">
        <f t="shared" ref="FS300" si="6418">SUM(FS293:FS299)</f>
        <v>0</v>
      </c>
      <c r="FT300" s="28" t="e">
        <f t="shared" ref="FT300" si="6419">((FS300+FU300)/7)/FQ299</f>
        <v>#DIV/0!</v>
      </c>
      <c r="FU300" s="27">
        <f t="shared" ref="FU300" si="6420">SUM(FU293:FU299)</f>
        <v>0</v>
      </c>
      <c r="FV300" s="28" t="e">
        <f t="shared" ref="FV300" si="6421">(FU300/(FU300+FS300))</f>
        <v>#DIV/0!</v>
      </c>
      <c r="FW300" s="27"/>
      <c r="FX300" s="27"/>
      <c r="FY300" s="29" t="e">
        <f t="shared" ref="FY300:FZ300" si="6422">FY298/FY297*100-100</f>
        <v>#DIV/0!</v>
      </c>
      <c r="FZ300" s="72" t="e">
        <f t="shared" si="6422"/>
        <v>#DIV/0!</v>
      </c>
      <c r="GA300" s="26">
        <f t="shared" ref="GA300:GB300" si="6423">SUM(GA293:GA299)</f>
        <v>0</v>
      </c>
      <c r="GB300" s="27">
        <f t="shared" si="6423"/>
        <v>0</v>
      </c>
      <c r="GC300" s="27"/>
      <c r="GD300" s="27"/>
      <c r="GE300" s="27">
        <f t="shared" ref="GE300" si="6424">SUM(GE293:GE299)</f>
        <v>0</v>
      </c>
      <c r="GF300" s="28" t="e">
        <f t="shared" ref="GF300" si="6425">((GE300+GG300)/7)/GC299</f>
        <v>#DIV/0!</v>
      </c>
      <c r="GG300" s="27">
        <f t="shared" ref="GG300" si="6426">SUM(GG293:GG299)</f>
        <v>0</v>
      </c>
      <c r="GH300" s="28" t="e">
        <f t="shared" ref="GH300" si="6427">(GG300/(GG300+GE300))</f>
        <v>#DIV/0!</v>
      </c>
      <c r="GI300" s="27"/>
      <c r="GJ300" s="27"/>
      <c r="GK300" s="29" t="e">
        <f t="shared" ref="GK300:GL300" si="6428">GK298/GK297*100-100</f>
        <v>#DIV/0!</v>
      </c>
      <c r="GL300" s="72" t="e">
        <f t="shared" si="6428"/>
        <v>#DIV/0!</v>
      </c>
      <c r="GM300" s="26">
        <f t="shared" ref="GM300:GN300" si="6429">SUM(GM293:GM299)</f>
        <v>0</v>
      </c>
      <c r="GN300" s="27">
        <f t="shared" si="6429"/>
        <v>0</v>
      </c>
      <c r="GO300" s="27"/>
      <c r="GP300" s="27"/>
      <c r="GQ300" s="27">
        <f t="shared" ref="GQ300" si="6430">SUM(GQ293:GQ299)</f>
        <v>0</v>
      </c>
      <c r="GR300" s="28" t="e">
        <f t="shared" ref="GR300" si="6431">((GQ300+GS300)/7)/GO299</f>
        <v>#DIV/0!</v>
      </c>
      <c r="GS300" s="27">
        <f t="shared" ref="GS300" si="6432">SUM(GS293:GS299)</f>
        <v>0</v>
      </c>
      <c r="GT300" s="28" t="e">
        <f t="shared" ref="GT300" si="6433">(GS300/(GS300+GQ300))</f>
        <v>#DIV/0!</v>
      </c>
      <c r="GU300" s="27"/>
      <c r="GV300" s="27"/>
      <c r="GW300" s="29" t="e">
        <f t="shared" ref="GW300:GX300" si="6434">GW298/GW297*100-100</f>
        <v>#DIV/0!</v>
      </c>
      <c r="GX300" s="72" t="e">
        <f t="shared" si="6434"/>
        <v>#DIV/0!</v>
      </c>
      <c r="GY300" s="26">
        <f t="shared" ref="GY300:GZ300" si="6435">SUM(GY293:GY299)</f>
        <v>0</v>
      </c>
      <c r="GZ300" s="27">
        <f t="shared" si="6435"/>
        <v>0</v>
      </c>
      <c r="HA300" s="27"/>
      <c r="HB300" s="27"/>
      <c r="HC300" s="27">
        <f t="shared" ref="HC300" si="6436">SUM(HC293:HC299)</f>
        <v>0</v>
      </c>
      <c r="HD300" s="28" t="e">
        <f t="shared" ref="HD300" si="6437">((HC300+HE300)/7)/HA299</f>
        <v>#DIV/0!</v>
      </c>
      <c r="HE300" s="27">
        <f t="shared" ref="HE300" si="6438">SUM(HE293:HE299)</f>
        <v>0</v>
      </c>
      <c r="HF300" s="28" t="e">
        <f t="shared" ref="HF300" si="6439">(HE300/(HE300+HC300))</f>
        <v>#DIV/0!</v>
      </c>
      <c r="HG300" s="27"/>
      <c r="HH300" s="27"/>
      <c r="HI300" s="29" t="e">
        <f t="shared" ref="HI300:HJ300" si="6440">HI298/HI297*100-100</f>
        <v>#DIV/0!</v>
      </c>
      <c r="HJ300" s="72" t="e">
        <f t="shared" si="6440"/>
        <v>#DIV/0!</v>
      </c>
      <c r="HK300" s="26">
        <f t="shared" si="6310"/>
        <v>10</v>
      </c>
      <c r="HL300" s="27">
        <f t="shared" si="6311"/>
        <v>0</v>
      </c>
      <c r="HM300" s="27"/>
      <c r="HN300" s="27"/>
      <c r="HO300" s="27">
        <f t="shared" si="6314"/>
        <v>6070</v>
      </c>
      <c r="HP300" s="203">
        <f t="shared" ref="HP300" si="6441">+((HO300)/HM299)/7</f>
        <v>0.29585222011015261</v>
      </c>
      <c r="HQ300" s="62">
        <f t="shared" si="6316"/>
        <v>572</v>
      </c>
      <c r="HR300" s="52">
        <f t="shared" si="6317"/>
        <v>9.4233937397034589E-2</v>
      </c>
      <c r="HS300" s="53">
        <f t="shared" si="5274"/>
        <v>74.099999999999994</v>
      </c>
      <c r="HT300" s="54">
        <f t="shared" si="5275"/>
        <v>5300</v>
      </c>
      <c r="HU300" s="53">
        <f t="shared" si="5276"/>
        <v>87.306434499710505</v>
      </c>
      <c r="HV300" s="63" t="e">
        <f t="shared" ref="HV300:HW300" si="6442">HV298/HV297*100-100</f>
        <v>#DIV/0!</v>
      </c>
      <c r="HW300" s="72">
        <f t="shared" si="6442"/>
        <v>7.3764534883721069</v>
      </c>
    </row>
    <row r="301" spans="1:231" ht="19.5" thickBot="1" x14ac:dyDescent="0.3">
      <c r="A301" s="56"/>
      <c r="B301" s="81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5">
        <f t="shared" ref="HK301:HL301" si="6443">HK300/HM290</f>
        <v>3.4002040122407345E-3</v>
      </c>
      <c r="HL301" s="68">
        <f t="shared" si="6443"/>
        <v>0</v>
      </c>
      <c r="HM301" s="45"/>
      <c r="HN301" s="45"/>
      <c r="HO301" s="45"/>
      <c r="HP301" s="207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210">
        <v>58</v>
      </c>
      <c r="B302" s="73">
        <f t="shared" ref="B302" si="6444">B299+1</f>
        <v>44736</v>
      </c>
      <c r="C302" s="33">
        <v>1</v>
      </c>
      <c r="D302" s="34"/>
      <c r="E302" s="34">
        <f t="shared" ref="E302:F302" si="6445">E299-C302</f>
        <v>567</v>
      </c>
      <c r="F302" s="34">
        <f t="shared" si="6445"/>
        <v>44</v>
      </c>
      <c r="G302" s="34">
        <v>180</v>
      </c>
      <c r="H302" s="35">
        <f t="shared" ref="H302:H308" si="6446">((G302+I302)/E302)</f>
        <v>0.35449735449735448</v>
      </c>
      <c r="I302" s="34">
        <v>21</v>
      </c>
      <c r="J302" s="35">
        <f t="shared" ref="J302:J308" si="6447">I302/(G302+I302)</f>
        <v>0.1044776119402985</v>
      </c>
      <c r="K302" s="36"/>
      <c r="L302" s="34"/>
      <c r="M302" s="34"/>
      <c r="N302" s="37"/>
      <c r="O302" s="33">
        <v>1</v>
      </c>
      <c r="P302" s="34"/>
      <c r="Q302" s="34">
        <f t="shared" ref="Q302" si="6448">Q299-O302</f>
        <v>525</v>
      </c>
      <c r="R302" s="34">
        <f t="shared" ref="R302" si="6449">R299-P302</f>
        <v>41</v>
      </c>
      <c r="S302" s="34">
        <v>137</v>
      </c>
      <c r="T302" s="35">
        <f t="shared" ref="T302:T308" si="6450">((S302+U302)/Q302)</f>
        <v>0.30666666666666664</v>
      </c>
      <c r="U302" s="34">
        <v>24</v>
      </c>
      <c r="V302" s="35">
        <f t="shared" ref="V302:V308" si="6451">U302/(S302+U302)</f>
        <v>0.14906832298136646</v>
      </c>
      <c r="W302" s="36"/>
      <c r="X302" s="34"/>
      <c r="Y302" s="34"/>
      <c r="Z302" s="37"/>
      <c r="AA302" s="33"/>
      <c r="AB302" s="34"/>
      <c r="AC302" s="34">
        <f t="shared" ref="AC302" si="6452">AC299-AA302</f>
        <v>539</v>
      </c>
      <c r="AD302" s="34">
        <f t="shared" ref="AD302" si="6453">AD299-AB302</f>
        <v>43</v>
      </c>
      <c r="AE302" s="34">
        <v>124</v>
      </c>
      <c r="AF302" s="35">
        <f t="shared" ref="AF302:AF308" si="6454">((AE302+AG302)/AC302)</f>
        <v>0.26159554730983303</v>
      </c>
      <c r="AG302" s="34">
        <v>17</v>
      </c>
      <c r="AH302" s="35">
        <f t="shared" ref="AH302:AH308" si="6455">AG302/(AE302+AG302)</f>
        <v>0.12056737588652482</v>
      </c>
      <c r="AI302" s="36"/>
      <c r="AJ302" s="34"/>
      <c r="AK302" s="34"/>
      <c r="AL302" s="37"/>
      <c r="AM302" s="33"/>
      <c r="AN302" s="34"/>
      <c r="AO302" s="34">
        <f t="shared" ref="AO302" si="6456">AO299-AM302</f>
        <v>123</v>
      </c>
      <c r="AP302" s="34">
        <f t="shared" ref="AP302" si="6457">AP299-AN302</f>
        <v>12</v>
      </c>
      <c r="AQ302" s="34">
        <v>59</v>
      </c>
      <c r="AR302" s="35">
        <f t="shared" ref="AR302:AR308" si="6458">((AQ302+AS302)/AO302)</f>
        <v>0.50406504065040647</v>
      </c>
      <c r="AS302" s="34">
        <v>3</v>
      </c>
      <c r="AT302" s="35">
        <f t="shared" ref="AT302:AT308" si="6459">AS302/(AQ302+AS302)</f>
        <v>4.8387096774193547E-2</v>
      </c>
      <c r="AU302" s="36"/>
      <c r="AV302" s="34"/>
      <c r="AW302" s="34"/>
      <c r="AX302" s="37"/>
      <c r="AY302" s="33"/>
      <c r="AZ302" s="34"/>
      <c r="BA302" s="34">
        <f t="shared" ref="BA302" si="6460">BA299-AY302</f>
        <v>593</v>
      </c>
      <c r="BB302" s="34">
        <f t="shared" ref="BB302" si="6461">BB299-AZ302</f>
        <v>46</v>
      </c>
      <c r="BC302" s="34">
        <v>163</v>
      </c>
      <c r="BD302" s="35">
        <f t="shared" ref="BD302:BD308" si="6462">((BC302+BE302)/BA302)</f>
        <v>0.31703204047217537</v>
      </c>
      <c r="BE302" s="34">
        <v>25</v>
      </c>
      <c r="BF302" s="35">
        <f t="shared" ref="BF302:BF308" si="6463">BE302/(BC302+BE302)</f>
        <v>0.13297872340425532</v>
      </c>
      <c r="BG302" s="36"/>
      <c r="BH302" s="34"/>
      <c r="BI302" s="34"/>
      <c r="BJ302" s="37"/>
      <c r="BK302" s="33"/>
      <c r="BL302" s="34"/>
      <c r="BM302" s="34">
        <f t="shared" ref="BM302" si="6464">BM299-BK302</f>
        <v>582</v>
      </c>
      <c r="BN302" s="34">
        <f t="shared" ref="BN302" si="6465">BN299-BL302</f>
        <v>46</v>
      </c>
      <c r="BO302" s="34">
        <v>110</v>
      </c>
      <c r="BP302" s="35">
        <f t="shared" ref="BP302:BP308" si="6466">((BO302+BQ302)/BM302)</f>
        <v>0.22508591065292097</v>
      </c>
      <c r="BQ302" s="34">
        <v>21</v>
      </c>
      <c r="BR302" s="35">
        <f t="shared" ref="BR302:BR308" si="6467">BQ302/(BO302+BQ302)</f>
        <v>0.16030534351145037</v>
      </c>
      <c r="BS302" s="36"/>
      <c r="BT302" s="34"/>
      <c r="BU302" s="34"/>
      <c r="BV302" s="37"/>
      <c r="BW302" s="33"/>
      <c r="BX302" s="34"/>
      <c r="BY302" s="34">
        <f t="shared" ref="BY302:BZ302" si="6468">BY299-BW302</f>
        <v>0</v>
      </c>
      <c r="BZ302" s="34">
        <f t="shared" si="6468"/>
        <v>0</v>
      </c>
      <c r="CA302" s="34"/>
      <c r="CB302" s="35" t="e">
        <f t="shared" ref="CB302:CB308" si="6469">((CA302+CC302)/BY302)</f>
        <v>#DIV/0!</v>
      </c>
      <c r="CC302" s="34"/>
      <c r="CD302" s="35" t="e">
        <f t="shared" ref="CD302:CD308" si="6470">CC302/(CA302+CC302)</f>
        <v>#DIV/0!</v>
      </c>
      <c r="CE302" s="36"/>
      <c r="CF302" s="34"/>
      <c r="CG302" s="34"/>
      <c r="CH302" s="37"/>
      <c r="CI302" s="33"/>
      <c r="CJ302" s="34"/>
      <c r="CK302" s="34">
        <f t="shared" ref="CK302:CL302" si="6471">CK299-CI302</f>
        <v>0</v>
      </c>
      <c r="CL302" s="34">
        <f t="shared" si="6471"/>
        <v>0</v>
      </c>
      <c r="CM302" s="34"/>
      <c r="CN302" s="35" t="e">
        <f t="shared" ref="CN302:CN308" si="6472">((CM302+CO302)/CK302)</f>
        <v>#DIV/0!</v>
      </c>
      <c r="CO302" s="34"/>
      <c r="CP302" s="35" t="e">
        <f t="shared" ref="CP302:CP308" si="6473">CO302/(CM302+CO302)</f>
        <v>#DIV/0!</v>
      </c>
      <c r="CQ302" s="36"/>
      <c r="CR302" s="34"/>
      <c r="CS302" s="34"/>
      <c r="CT302" s="37"/>
      <c r="CU302" s="33"/>
      <c r="CV302" s="34"/>
      <c r="CW302" s="34">
        <f t="shared" ref="CW302:CX302" si="6474">CW299-CU302</f>
        <v>0</v>
      </c>
      <c r="CX302" s="34">
        <f t="shared" si="6474"/>
        <v>0</v>
      </c>
      <c r="CY302" s="34"/>
      <c r="CZ302" s="35" t="e">
        <f t="shared" ref="CZ302:CZ308" si="6475">((CY302+DA302)/CW302)</f>
        <v>#DIV/0!</v>
      </c>
      <c r="DA302" s="34"/>
      <c r="DB302" s="35" t="e">
        <f t="shared" ref="DB302:DB308" si="6476">DA302/(CY302+DA302)</f>
        <v>#DIV/0!</v>
      </c>
      <c r="DC302" s="36"/>
      <c r="DD302" s="34"/>
      <c r="DE302" s="34"/>
      <c r="DF302" s="37"/>
      <c r="DG302" s="33"/>
      <c r="DH302" s="34"/>
      <c r="DI302" s="34">
        <f t="shared" ref="DI302:DJ302" si="6477">DI299-DG302</f>
        <v>0</v>
      </c>
      <c r="DJ302" s="34">
        <f t="shared" si="6477"/>
        <v>0</v>
      </c>
      <c r="DK302" s="34"/>
      <c r="DL302" s="35" t="e">
        <f t="shared" ref="DL302:DL308" si="6478">((DK302+DM302)/DI302)</f>
        <v>#DIV/0!</v>
      </c>
      <c r="DM302" s="34"/>
      <c r="DN302" s="35" t="e">
        <f t="shared" ref="DN302:DN308" si="6479">DM302/(DK302+DM302)</f>
        <v>#DIV/0!</v>
      </c>
      <c r="DO302" s="36"/>
      <c r="DP302" s="34"/>
      <c r="DQ302" s="34"/>
      <c r="DR302" s="37"/>
      <c r="DS302" s="33"/>
      <c r="DT302" s="34"/>
      <c r="DU302" s="34">
        <f t="shared" ref="DU302:DV302" si="6480">DU299-DS302</f>
        <v>0</v>
      </c>
      <c r="DV302" s="34">
        <f t="shared" si="6480"/>
        <v>0</v>
      </c>
      <c r="DW302" s="34"/>
      <c r="DX302" s="35" t="e">
        <f t="shared" ref="DX302:DX308" si="6481">((DW302+DY302)/DU302)</f>
        <v>#DIV/0!</v>
      </c>
      <c r="DY302" s="34"/>
      <c r="DZ302" s="35" t="e">
        <f t="shared" ref="DZ302:DZ308" si="6482">DY302/(DW302+DY302)</f>
        <v>#DIV/0!</v>
      </c>
      <c r="EA302" s="36"/>
      <c r="EB302" s="34"/>
      <c r="EC302" s="34"/>
      <c r="ED302" s="37"/>
      <c r="EE302" s="33"/>
      <c r="EF302" s="34"/>
      <c r="EG302" s="34">
        <f t="shared" ref="EG302:EH302" si="6483">EG299-EE302</f>
        <v>0</v>
      </c>
      <c r="EH302" s="34">
        <f t="shared" si="6483"/>
        <v>0</v>
      </c>
      <c r="EI302" s="34"/>
      <c r="EJ302" s="35" t="e">
        <f t="shared" ref="EJ302:EJ308" si="6484">((EI302+EK302)/EG302)</f>
        <v>#DIV/0!</v>
      </c>
      <c r="EK302" s="34"/>
      <c r="EL302" s="35" t="e">
        <f t="shared" ref="EL302:EL308" si="6485">EK302/(EI302+EK302)</f>
        <v>#DIV/0!</v>
      </c>
      <c r="EM302" s="36"/>
      <c r="EN302" s="34"/>
      <c r="EO302" s="34"/>
      <c r="EP302" s="37"/>
      <c r="EQ302" s="33"/>
      <c r="ER302" s="34"/>
      <c r="ES302" s="34">
        <f t="shared" ref="ES302:ET302" si="6486">ES299-EQ302</f>
        <v>0</v>
      </c>
      <c r="ET302" s="34">
        <f t="shared" si="6486"/>
        <v>0</v>
      </c>
      <c r="EU302" s="34"/>
      <c r="EV302" s="35" t="e">
        <f t="shared" ref="EV302:EV308" si="6487">((EU302+EW302)/ES302)</f>
        <v>#DIV/0!</v>
      </c>
      <c r="EW302" s="34"/>
      <c r="EX302" s="35" t="e">
        <f t="shared" ref="EX302:EX308" si="6488">EW302/(EU302+EW302)</f>
        <v>#DIV/0!</v>
      </c>
      <c r="EY302" s="36"/>
      <c r="EZ302" s="34"/>
      <c r="FA302" s="34"/>
      <c r="FB302" s="37"/>
      <c r="FC302" s="33"/>
      <c r="FD302" s="34"/>
      <c r="FE302" s="34">
        <f t="shared" ref="FE302:FF302" si="6489">FE299-FC302</f>
        <v>0</v>
      </c>
      <c r="FF302" s="34">
        <f t="shared" si="6489"/>
        <v>0</v>
      </c>
      <c r="FG302" s="34"/>
      <c r="FH302" s="35" t="e">
        <f t="shared" ref="FH302:FH308" si="6490">((FG302+FI302)/FE302)</f>
        <v>#DIV/0!</v>
      </c>
      <c r="FI302" s="34"/>
      <c r="FJ302" s="35" t="e">
        <f t="shared" ref="FJ302:FJ308" si="6491">FI302/(FG302+FI302)</f>
        <v>#DIV/0!</v>
      </c>
      <c r="FK302" s="36"/>
      <c r="FL302" s="34"/>
      <c r="FM302" s="34"/>
      <c r="FN302" s="37"/>
      <c r="FO302" s="33"/>
      <c r="FP302" s="34"/>
      <c r="FQ302" s="34">
        <f t="shared" ref="FQ302:FR302" si="6492">FQ299-FO302</f>
        <v>0</v>
      </c>
      <c r="FR302" s="34">
        <f t="shared" si="6492"/>
        <v>0</v>
      </c>
      <c r="FS302" s="34"/>
      <c r="FT302" s="35" t="e">
        <f t="shared" ref="FT302:FT308" si="6493">((FS302+FU302)/FQ302)</f>
        <v>#DIV/0!</v>
      </c>
      <c r="FU302" s="34"/>
      <c r="FV302" s="35" t="e">
        <f t="shared" ref="FV302:FV308" si="6494">FU302/(FS302+FU302)</f>
        <v>#DIV/0!</v>
      </c>
      <c r="FW302" s="36"/>
      <c r="FX302" s="34"/>
      <c r="FY302" s="34"/>
      <c r="FZ302" s="37"/>
      <c r="GA302" s="33"/>
      <c r="GB302" s="34"/>
      <c r="GC302" s="34">
        <f t="shared" ref="GC302:GD302" si="6495">GC299-GA302</f>
        <v>0</v>
      </c>
      <c r="GD302" s="34">
        <f t="shared" si="6495"/>
        <v>0</v>
      </c>
      <c r="GE302" s="34"/>
      <c r="GF302" s="35" t="e">
        <f t="shared" ref="GF302:GF308" si="6496">((GE302+GG302)/GC302)</f>
        <v>#DIV/0!</v>
      </c>
      <c r="GG302" s="34"/>
      <c r="GH302" s="35" t="e">
        <f t="shared" ref="GH302:GH308" si="6497">GG302/(GE302+GG302)</f>
        <v>#DIV/0!</v>
      </c>
      <c r="GI302" s="36"/>
      <c r="GJ302" s="34"/>
      <c r="GK302" s="34"/>
      <c r="GL302" s="37"/>
      <c r="GM302" s="33"/>
      <c r="GN302" s="34"/>
      <c r="GO302" s="34">
        <f t="shared" ref="GO302:GP302" si="6498">GO299-GM302</f>
        <v>0</v>
      </c>
      <c r="GP302" s="34">
        <f t="shared" si="6498"/>
        <v>0</v>
      </c>
      <c r="GQ302" s="34"/>
      <c r="GR302" s="35" t="e">
        <f t="shared" ref="GR302:GR308" si="6499">((GQ302+GS302)/GO302)</f>
        <v>#DIV/0!</v>
      </c>
      <c r="GS302" s="34"/>
      <c r="GT302" s="35" t="e">
        <f t="shared" ref="GT302:GT308" si="6500">GS302/(GQ302+GS302)</f>
        <v>#DIV/0!</v>
      </c>
      <c r="GU302" s="36"/>
      <c r="GV302" s="34"/>
      <c r="GW302" s="34"/>
      <c r="GX302" s="37"/>
      <c r="GY302" s="33"/>
      <c r="GZ302" s="34"/>
      <c r="HA302" s="34">
        <f t="shared" ref="HA302:HB302" si="6501">HA299-GY302</f>
        <v>0</v>
      </c>
      <c r="HB302" s="34">
        <f t="shared" si="6501"/>
        <v>0</v>
      </c>
      <c r="HC302" s="34"/>
      <c r="HD302" s="35" t="e">
        <f t="shared" ref="HD302:HD308" si="6502">((HC302+HE302)/HA302)</f>
        <v>#DIV/0!</v>
      </c>
      <c r="HE302" s="34"/>
      <c r="HF302" s="35" t="e">
        <f t="shared" ref="HF302:HF308" si="6503">HE302/(HC302+HE302)</f>
        <v>#DIV/0!</v>
      </c>
      <c r="HG302" s="36"/>
      <c r="HH302" s="34"/>
      <c r="HI302" s="34"/>
      <c r="HJ302" s="37"/>
      <c r="HK302" s="33">
        <f t="shared" ref="HK302:HK309" si="6504">+C302+O302+AA302+AM302+AY302+BK302+BW302+CI302+CU302+DG302+DS302+EE302+EQ302+FC302+FO302+GA302+GM302+GY302</f>
        <v>2</v>
      </c>
      <c r="HL302" s="34">
        <f t="shared" ref="HL302:HL309" si="6505">+D302+P302+AB302+AN302+AZ302+BL302+BX302+CJ302+CV302+DH302+DT302+EF302+ER302+FD302+FP302+GB302+GN302+GZ302</f>
        <v>0</v>
      </c>
      <c r="HM302" s="34">
        <f t="shared" ref="HM302:HM308" si="6506">+E302+Q302+AC302+AO302+BA302+BM302+BY302+CK302+CW302+DI302+DU302+EG302+ES302+FE302+FQ302+GC302+GO302+HA302</f>
        <v>2929</v>
      </c>
      <c r="HN302" s="34">
        <f t="shared" ref="HN302:HN308" si="6507">+F302+R302+AD302+AP302+BB302+BN302+BZ302+CL302+CX302+DJ302+DV302+EH302+ET302+FF302+FR302+GD302+GP302+HB302</f>
        <v>232</v>
      </c>
      <c r="HO302" s="34">
        <f t="shared" ref="HO302:HO309" si="6508">+G302+S302+AE302+AQ302+BC302+BO302+CA302+CM302+CY302+DK302+DW302+EI302+EU302+FG302+FS302+GE302+GQ302+HC302+I302+U302+AG302+AS302+BE302+BQ302+CC302+CO302+DA302+DM302+DY302+EK302+EW302+FI302+FU302+GG302+GS302+HE302</f>
        <v>884</v>
      </c>
      <c r="HP302" s="201">
        <f t="shared" ref="HP302:HP308" si="6509">+(HO302)/HM302</f>
        <v>0.30180949129395696</v>
      </c>
      <c r="HQ302" s="48">
        <f t="shared" ref="HQ302:HQ309" si="6510">+I302+U302+AG302+AS302+BE302+BQ302+CC302+CO302+DA302+DM302+DY302+EK302+EW302+FI302+FU302+GG302+GS302+HE302</f>
        <v>111</v>
      </c>
      <c r="HR302" s="35">
        <f t="shared" ref="HR302:HR309" si="6511">+(HQ302/(HO302))</f>
        <v>0.1255656108597285</v>
      </c>
      <c r="HS302" s="49">
        <v>72.8</v>
      </c>
      <c r="HT302" s="50">
        <v>745</v>
      </c>
      <c r="HU302" s="49">
        <f t="shared" ref="HU302:HU308" si="6512">+HT302/HO302*100</f>
        <v>84.276018099547514</v>
      </c>
      <c r="HV302" s="48"/>
      <c r="HW302" s="37"/>
    </row>
    <row r="303" spans="1:231" ht="18.75" x14ac:dyDescent="0.25">
      <c r="A303" s="211"/>
      <c r="B303" s="41">
        <f t="shared" si="5954"/>
        <v>44737</v>
      </c>
      <c r="C303" s="10"/>
      <c r="D303" s="11"/>
      <c r="E303" s="74">
        <f t="shared" ref="E303:E308" si="6513">E302-C303</f>
        <v>567</v>
      </c>
      <c r="F303" s="74">
        <f t="shared" ref="F303:F308" si="6514">F302-D303</f>
        <v>44</v>
      </c>
      <c r="G303" s="11">
        <v>181</v>
      </c>
      <c r="H303" s="12">
        <f t="shared" si="6446"/>
        <v>0.36331569664902996</v>
      </c>
      <c r="I303" s="11">
        <v>25</v>
      </c>
      <c r="J303" s="12">
        <f t="shared" si="6447"/>
        <v>0.12135922330097088</v>
      </c>
      <c r="K303" s="13"/>
      <c r="L303" s="11"/>
      <c r="M303" s="11"/>
      <c r="N303" s="14"/>
      <c r="O303" s="10">
        <v>2</v>
      </c>
      <c r="P303" s="11"/>
      <c r="Q303" s="74">
        <f t="shared" ref="Q303:Q308" si="6515">Q302-O303</f>
        <v>523</v>
      </c>
      <c r="R303" s="74">
        <f t="shared" ref="R303:R308" si="6516">R302-P303</f>
        <v>41</v>
      </c>
      <c r="S303" s="11">
        <v>137</v>
      </c>
      <c r="T303" s="12">
        <f t="shared" si="6450"/>
        <v>0.30783938814531547</v>
      </c>
      <c r="U303" s="11">
        <v>24</v>
      </c>
      <c r="V303" s="12">
        <f t="shared" si="6451"/>
        <v>0.14906832298136646</v>
      </c>
      <c r="W303" s="13"/>
      <c r="X303" s="11"/>
      <c r="Y303" s="11"/>
      <c r="Z303" s="14"/>
      <c r="AA303" s="10"/>
      <c r="AB303" s="11"/>
      <c r="AC303" s="74">
        <f t="shared" ref="AC303:AC308" si="6517">AC302-AA303</f>
        <v>539</v>
      </c>
      <c r="AD303" s="74">
        <f t="shared" ref="AD303:AD308" si="6518">AD302-AB303</f>
        <v>43</v>
      </c>
      <c r="AE303" s="11">
        <v>124</v>
      </c>
      <c r="AF303" s="12">
        <f t="shared" si="6454"/>
        <v>0.26159554730983303</v>
      </c>
      <c r="AG303" s="11">
        <v>17</v>
      </c>
      <c r="AH303" s="12">
        <f t="shared" si="6455"/>
        <v>0.12056737588652482</v>
      </c>
      <c r="AI303" s="13"/>
      <c r="AJ303" s="11"/>
      <c r="AK303" s="11"/>
      <c r="AL303" s="14"/>
      <c r="AM303" s="10">
        <v>1</v>
      </c>
      <c r="AN303" s="11"/>
      <c r="AO303" s="74">
        <f t="shared" ref="AO303:AO308" si="6519">AO302-AM303</f>
        <v>122</v>
      </c>
      <c r="AP303" s="74">
        <f t="shared" ref="AP303:AP308" si="6520">AP302-AN303</f>
        <v>12</v>
      </c>
      <c r="AQ303" s="11">
        <v>38</v>
      </c>
      <c r="AR303" s="12">
        <f t="shared" si="6458"/>
        <v>0.39344262295081966</v>
      </c>
      <c r="AS303" s="11">
        <v>10</v>
      </c>
      <c r="AT303" s="12">
        <f t="shared" si="6459"/>
        <v>0.20833333333333334</v>
      </c>
      <c r="AU303" s="13"/>
      <c r="AV303" s="11"/>
      <c r="AW303" s="11"/>
      <c r="AX303" s="14"/>
      <c r="AY303" s="10"/>
      <c r="AZ303" s="11"/>
      <c r="BA303" s="74">
        <f t="shared" ref="BA303:BA308" si="6521">BA302-AY303</f>
        <v>593</v>
      </c>
      <c r="BB303" s="74">
        <f t="shared" ref="BB303:BB308" si="6522">BB302-AZ303</f>
        <v>46</v>
      </c>
      <c r="BC303" s="11">
        <v>162</v>
      </c>
      <c r="BD303" s="12">
        <f t="shared" si="6462"/>
        <v>0.29342327150084319</v>
      </c>
      <c r="BE303" s="11">
        <v>12</v>
      </c>
      <c r="BF303" s="12">
        <f t="shared" si="6463"/>
        <v>6.8965517241379309E-2</v>
      </c>
      <c r="BG303" s="13"/>
      <c r="BH303" s="11"/>
      <c r="BI303" s="11"/>
      <c r="BJ303" s="14"/>
      <c r="BK303" s="10"/>
      <c r="BL303" s="11"/>
      <c r="BM303" s="74">
        <f t="shared" ref="BM303:BM308" si="6523">BM302-BK303</f>
        <v>582</v>
      </c>
      <c r="BN303" s="74">
        <f t="shared" ref="BN303:BN308" si="6524">BN302-BL303</f>
        <v>46</v>
      </c>
      <c r="BO303" s="11">
        <v>102</v>
      </c>
      <c r="BP303" s="12">
        <f t="shared" si="6466"/>
        <v>0.19759450171821305</v>
      </c>
      <c r="BQ303" s="11">
        <v>13</v>
      </c>
      <c r="BR303" s="12">
        <f t="shared" si="6467"/>
        <v>0.11304347826086956</v>
      </c>
      <c r="BS303" s="13"/>
      <c r="BT303" s="11"/>
      <c r="BU303" s="11"/>
      <c r="BV303" s="14"/>
      <c r="BW303" s="10"/>
      <c r="BX303" s="11"/>
      <c r="BY303" s="74">
        <f t="shared" ref="BY303:BZ308" si="6525">BY302-BW303</f>
        <v>0</v>
      </c>
      <c r="BZ303" s="74">
        <f t="shared" si="6525"/>
        <v>0</v>
      </c>
      <c r="CA303" s="11"/>
      <c r="CB303" s="12" t="e">
        <f t="shared" si="6469"/>
        <v>#DIV/0!</v>
      </c>
      <c r="CC303" s="11"/>
      <c r="CD303" s="12" t="e">
        <f t="shared" si="6470"/>
        <v>#DIV/0!</v>
      </c>
      <c r="CE303" s="13"/>
      <c r="CF303" s="11"/>
      <c r="CG303" s="11"/>
      <c r="CH303" s="14"/>
      <c r="CI303" s="10"/>
      <c r="CJ303" s="11"/>
      <c r="CK303" s="74">
        <f t="shared" ref="CK303:CL308" si="6526">CK302-CI303</f>
        <v>0</v>
      </c>
      <c r="CL303" s="74">
        <f t="shared" si="6526"/>
        <v>0</v>
      </c>
      <c r="CM303" s="11"/>
      <c r="CN303" s="12" t="e">
        <f t="shared" si="6472"/>
        <v>#DIV/0!</v>
      </c>
      <c r="CO303" s="11"/>
      <c r="CP303" s="12" t="e">
        <f t="shared" si="6473"/>
        <v>#DIV/0!</v>
      </c>
      <c r="CQ303" s="13"/>
      <c r="CR303" s="11"/>
      <c r="CS303" s="11"/>
      <c r="CT303" s="14"/>
      <c r="CU303" s="10"/>
      <c r="CV303" s="11"/>
      <c r="CW303" s="74">
        <f t="shared" ref="CW303:CX308" si="6527">CW302-CU303</f>
        <v>0</v>
      </c>
      <c r="CX303" s="74">
        <f t="shared" si="6527"/>
        <v>0</v>
      </c>
      <c r="CY303" s="11"/>
      <c r="CZ303" s="12" t="e">
        <f t="shared" si="6475"/>
        <v>#DIV/0!</v>
      </c>
      <c r="DA303" s="11"/>
      <c r="DB303" s="12" t="e">
        <f t="shared" si="6476"/>
        <v>#DIV/0!</v>
      </c>
      <c r="DC303" s="13"/>
      <c r="DD303" s="11"/>
      <c r="DE303" s="11"/>
      <c r="DF303" s="14"/>
      <c r="DG303" s="10"/>
      <c r="DH303" s="11"/>
      <c r="DI303" s="74">
        <f t="shared" ref="DI303:DJ308" si="6528">DI302-DG303</f>
        <v>0</v>
      </c>
      <c r="DJ303" s="74">
        <f t="shared" si="6528"/>
        <v>0</v>
      </c>
      <c r="DK303" s="11"/>
      <c r="DL303" s="12" t="e">
        <f t="shared" si="6478"/>
        <v>#DIV/0!</v>
      </c>
      <c r="DM303" s="11"/>
      <c r="DN303" s="12" t="e">
        <f t="shared" si="6479"/>
        <v>#DIV/0!</v>
      </c>
      <c r="DO303" s="13"/>
      <c r="DP303" s="11"/>
      <c r="DQ303" s="11"/>
      <c r="DR303" s="14"/>
      <c r="DS303" s="10"/>
      <c r="DT303" s="11"/>
      <c r="DU303" s="74">
        <f t="shared" ref="DU303:DV308" si="6529">DU302-DS303</f>
        <v>0</v>
      </c>
      <c r="DV303" s="74">
        <f t="shared" si="6529"/>
        <v>0</v>
      </c>
      <c r="DW303" s="11"/>
      <c r="DX303" s="12" t="e">
        <f t="shared" si="6481"/>
        <v>#DIV/0!</v>
      </c>
      <c r="DY303" s="11"/>
      <c r="DZ303" s="12" t="e">
        <f t="shared" si="6482"/>
        <v>#DIV/0!</v>
      </c>
      <c r="EA303" s="13"/>
      <c r="EB303" s="11"/>
      <c r="EC303" s="11"/>
      <c r="ED303" s="14"/>
      <c r="EE303" s="10"/>
      <c r="EF303" s="11"/>
      <c r="EG303" s="74">
        <f t="shared" ref="EG303:EH308" si="6530">EG302-EE303</f>
        <v>0</v>
      </c>
      <c r="EH303" s="74">
        <f t="shared" si="6530"/>
        <v>0</v>
      </c>
      <c r="EI303" s="11"/>
      <c r="EJ303" s="12" t="e">
        <f t="shared" si="6484"/>
        <v>#DIV/0!</v>
      </c>
      <c r="EK303" s="11"/>
      <c r="EL303" s="12" t="e">
        <f t="shared" si="6485"/>
        <v>#DIV/0!</v>
      </c>
      <c r="EM303" s="13"/>
      <c r="EN303" s="11"/>
      <c r="EO303" s="11"/>
      <c r="EP303" s="14"/>
      <c r="EQ303" s="10"/>
      <c r="ER303" s="11"/>
      <c r="ES303" s="74">
        <f t="shared" ref="ES303:ET308" si="6531">ES302-EQ303</f>
        <v>0</v>
      </c>
      <c r="ET303" s="74">
        <f t="shared" si="6531"/>
        <v>0</v>
      </c>
      <c r="EU303" s="11"/>
      <c r="EV303" s="12" t="e">
        <f t="shared" si="6487"/>
        <v>#DIV/0!</v>
      </c>
      <c r="EW303" s="11"/>
      <c r="EX303" s="12" t="e">
        <f t="shared" si="6488"/>
        <v>#DIV/0!</v>
      </c>
      <c r="EY303" s="13"/>
      <c r="EZ303" s="11"/>
      <c r="FA303" s="11"/>
      <c r="FB303" s="14"/>
      <c r="FC303" s="10"/>
      <c r="FD303" s="11"/>
      <c r="FE303" s="74">
        <f t="shared" ref="FE303:FF308" si="6532">FE302-FC303</f>
        <v>0</v>
      </c>
      <c r="FF303" s="74">
        <f t="shared" si="6532"/>
        <v>0</v>
      </c>
      <c r="FG303" s="11"/>
      <c r="FH303" s="12" t="e">
        <f t="shared" si="6490"/>
        <v>#DIV/0!</v>
      </c>
      <c r="FI303" s="11"/>
      <c r="FJ303" s="12" t="e">
        <f t="shared" si="6491"/>
        <v>#DIV/0!</v>
      </c>
      <c r="FK303" s="13"/>
      <c r="FL303" s="11"/>
      <c r="FM303" s="11"/>
      <c r="FN303" s="14"/>
      <c r="FO303" s="10"/>
      <c r="FP303" s="11"/>
      <c r="FQ303" s="74">
        <f t="shared" ref="FQ303:FR308" si="6533">FQ302-FO303</f>
        <v>0</v>
      </c>
      <c r="FR303" s="74">
        <f t="shared" si="6533"/>
        <v>0</v>
      </c>
      <c r="FS303" s="11"/>
      <c r="FT303" s="12" t="e">
        <f t="shared" si="6493"/>
        <v>#DIV/0!</v>
      </c>
      <c r="FU303" s="11"/>
      <c r="FV303" s="12" t="e">
        <f t="shared" si="6494"/>
        <v>#DIV/0!</v>
      </c>
      <c r="FW303" s="13"/>
      <c r="FX303" s="11"/>
      <c r="FY303" s="11"/>
      <c r="FZ303" s="14"/>
      <c r="GA303" s="10"/>
      <c r="GB303" s="11"/>
      <c r="GC303" s="74">
        <f t="shared" ref="GC303:GD308" si="6534">GC302-GA303</f>
        <v>0</v>
      </c>
      <c r="GD303" s="74">
        <f t="shared" si="6534"/>
        <v>0</v>
      </c>
      <c r="GE303" s="11"/>
      <c r="GF303" s="12" t="e">
        <f t="shared" si="6496"/>
        <v>#DIV/0!</v>
      </c>
      <c r="GG303" s="11"/>
      <c r="GH303" s="12" t="e">
        <f t="shared" si="6497"/>
        <v>#DIV/0!</v>
      </c>
      <c r="GI303" s="13"/>
      <c r="GJ303" s="11"/>
      <c r="GK303" s="11"/>
      <c r="GL303" s="14"/>
      <c r="GM303" s="10"/>
      <c r="GN303" s="11"/>
      <c r="GO303" s="74">
        <f t="shared" ref="GO303:GP308" si="6535">GO302-GM303</f>
        <v>0</v>
      </c>
      <c r="GP303" s="74">
        <f t="shared" si="6535"/>
        <v>0</v>
      </c>
      <c r="GQ303" s="11"/>
      <c r="GR303" s="12" t="e">
        <f t="shared" si="6499"/>
        <v>#DIV/0!</v>
      </c>
      <c r="GS303" s="11"/>
      <c r="GT303" s="12" t="e">
        <f t="shared" si="6500"/>
        <v>#DIV/0!</v>
      </c>
      <c r="GU303" s="13"/>
      <c r="GV303" s="11"/>
      <c r="GW303" s="11"/>
      <c r="GX303" s="14"/>
      <c r="GY303" s="10"/>
      <c r="GZ303" s="11"/>
      <c r="HA303" s="74">
        <f t="shared" ref="HA303:HB308" si="6536">HA302-GY303</f>
        <v>0</v>
      </c>
      <c r="HB303" s="74">
        <f t="shared" si="6536"/>
        <v>0</v>
      </c>
      <c r="HC303" s="11"/>
      <c r="HD303" s="12" t="e">
        <f t="shared" si="6502"/>
        <v>#DIV/0!</v>
      </c>
      <c r="HE303" s="11"/>
      <c r="HF303" s="12" t="e">
        <f t="shared" si="6503"/>
        <v>#DIV/0!</v>
      </c>
      <c r="HG303" s="13"/>
      <c r="HH303" s="11"/>
      <c r="HI303" s="11"/>
      <c r="HJ303" s="14"/>
      <c r="HK303" s="10">
        <f t="shared" si="6504"/>
        <v>3</v>
      </c>
      <c r="HL303" s="11">
        <f t="shared" si="6505"/>
        <v>0</v>
      </c>
      <c r="HM303" s="11">
        <f t="shared" si="6506"/>
        <v>2926</v>
      </c>
      <c r="HN303" s="11">
        <f t="shared" si="6507"/>
        <v>232</v>
      </c>
      <c r="HO303" s="11">
        <f t="shared" si="6508"/>
        <v>845</v>
      </c>
      <c r="HP303" s="202">
        <f t="shared" si="6509"/>
        <v>0.28879015721120982</v>
      </c>
      <c r="HQ303" s="15">
        <f t="shared" si="6510"/>
        <v>101</v>
      </c>
      <c r="HR303" s="12">
        <f t="shared" si="6511"/>
        <v>0.11952662721893491</v>
      </c>
      <c r="HS303" s="16">
        <v>73.400000000000006</v>
      </c>
      <c r="HT303" s="17">
        <v>717</v>
      </c>
      <c r="HU303" s="16">
        <f t="shared" si="6512"/>
        <v>84.852071005917168</v>
      </c>
      <c r="HV303" s="15"/>
      <c r="HW303" s="14"/>
    </row>
    <row r="304" spans="1:231" ht="18.75" x14ac:dyDescent="0.25">
      <c r="A304" s="211"/>
      <c r="B304" s="41">
        <f t="shared" si="5954"/>
        <v>44738</v>
      </c>
      <c r="C304" s="10">
        <v>2</v>
      </c>
      <c r="D304" s="11"/>
      <c r="E304" s="74">
        <f t="shared" si="6513"/>
        <v>565</v>
      </c>
      <c r="F304" s="74">
        <f t="shared" si="6514"/>
        <v>44</v>
      </c>
      <c r="G304" s="11">
        <v>163</v>
      </c>
      <c r="H304" s="12">
        <f t="shared" si="6446"/>
        <v>0.32212389380530976</v>
      </c>
      <c r="I304" s="11">
        <v>19</v>
      </c>
      <c r="J304" s="12">
        <f t="shared" si="6447"/>
        <v>0.1043956043956044</v>
      </c>
      <c r="K304" s="13"/>
      <c r="L304" s="11"/>
      <c r="M304" s="11"/>
      <c r="N304" s="14"/>
      <c r="O304" s="10"/>
      <c r="P304" s="11"/>
      <c r="Q304" s="74">
        <f t="shared" si="6515"/>
        <v>523</v>
      </c>
      <c r="R304" s="74">
        <f t="shared" si="6516"/>
        <v>41</v>
      </c>
      <c r="S304" s="11">
        <v>133</v>
      </c>
      <c r="T304" s="12">
        <f t="shared" si="6450"/>
        <v>0.28489483747609945</v>
      </c>
      <c r="U304" s="11">
        <v>16</v>
      </c>
      <c r="V304" s="12">
        <f t="shared" si="6451"/>
        <v>0.10738255033557047</v>
      </c>
      <c r="W304" s="13"/>
      <c r="X304" s="11"/>
      <c r="Y304" s="11"/>
      <c r="Z304" s="14"/>
      <c r="AA304" s="10"/>
      <c r="AB304" s="11"/>
      <c r="AC304" s="74">
        <f t="shared" si="6517"/>
        <v>539</v>
      </c>
      <c r="AD304" s="74">
        <f t="shared" si="6518"/>
        <v>43</v>
      </c>
      <c r="AE304" s="11">
        <v>132</v>
      </c>
      <c r="AF304" s="12">
        <f t="shared" si="6454"/>
        <v>0.26345083487940629</v>
      </c>
      <c r="AG304" s="11">
        <v>10</v>
      </c>
      <c r="AH304" s="12">
        <f t="shared" si="6455"/>
        <v>7.0422535211267609E-2</v>
      </c>
      <c r="AI304" s="13"/>
      <c r="AJ304" s="11"/>
      <c r="AK304" s="11"/>
      <c r="AL304" s="14"/>
      <c r="AM304" s="10"/>
      <c r="AN304" s="11">
        <v>1</v>
      </c>
      <c r="AO304" s="74">
        <f t="shared" si="6519"/>
        <v>122</v>
      </c>
      <c r="AP304" s="74">
        <f t="shared" si="6520"/>
        <v>11</v>
      </c>
      <c r="AQ304" s="11">
        <v>46</v>
      </c>
      <c r="AR304" s="12">
        <f t="shared" si="6458"/>
        <v>0.39344262295081966</v>
      </c>
      <c r="AS304" s="11">
        <v>2</v>
      </c>
      <c r="AT304" s="12">
        <f t="shared" si="6459"/>
        <v>4.1666666666666664E-2</v>
      </c>
      <c r="AU304" s="13"/>
      <c r="AV304" s="11"/>
      <c r="AW304" s="11"/>
      <c r="AX304" s="14"/>
      <c r="AY304" s="10"/>
      <c r="AZ304" s="11"/>
      <c r="BA304" s="74">
        <f t="shared" si="6521"/>
        <v>593</v>
      </c>
      <c r="BB304" s="74">
        <f t="shared" si="6522"/>
        <v>46</v>
      </c>
      <c r="BC304" s="11">
        <v>161</v>
      </c>
      <c r="BD304" s="12">
        <f t="shared" si="6462"/>
        <v>0.29848229342327148</v>
      </c>
      <c r="BE304" s="11">
        <v>16</v>
      </c>
      <c r="BF304" s="12">
        <f t="shared" si="6463"/>
        <v>9.03954802259887E-2</v>
      </c>
      <c r="BG304" s="13"/>
      <c r="BH304" s="11"/>
      <c r="BI304" s="11"/>
      <c r="BJ304" s="14"/>
      <c r="BK304" s="10">
        <v>1</v>
      </c>
      <c r="BL304" s="11"/>
      <c r="BM304" s="74">
        <f t="shared" si="6523"/>
        <v>581</v>
      </c>
      <c r="BN304" s="74">
        <f t="shared" si="6524"/>
        <v>46</v>
      </c>
      <c r="BO304" s="11">
        <v>125</v>
      </c>
      <c r="BP304" s="12">
        <f t="shared" si="6466"/>
        <v>0.24096385542168675</v>
      </c>
      <c r="BQ304" s="11">
        <v>15</v>
      </c>
      <c r="BR304" s="12">
        <f t="shared" si="6467"/>
        <v>0.10714285714285714</v>
      </c>
      <c r="BS304" s="13"/>
      <c r="BT304" s="11"/>
      <c r="BU304" s="11"/>
      <c r="BV304" s="14"/>
      <c r="BW304" s="10"/>
      <c r="BX304" s="11"/>
      <c r="BY304" s="74">
        <f t="shared" si="6525"/>
        <v>0</v>
      </c>
      <c r="BZ304" s="74">
        <f t="shared" si="6525"/>
        <v>0</v>
      </c>
      <c r="CA304" s="11"/>
      <c r="CB304" s="12" t="e">
        <f t="shared" si="6469"/>
        <v>#DIV/0!</v>
      </c>
      <c r="CC304" s="11"/>
      <c r="CD304" s="12" t="e">
        <f t="shared" si="6470"/>
        <v>#DIV/0!</v>
      </c>
      <c r="CE304" s="13"/>
      <c r="CF304" s="11"/>
      <c r="CG304" s="11"/>
      <c r="CH304" s="14"/>
      <c r="CI304" s="10"/>
      <c r="CJ304" s="11"/>
      <c r="CK304" s="74">
        <f t="shared" si="6526"/>
        <v>0</v>
      </c>
      <c r="CL304" s="74">
        <f t="shared" si="6526"/>
        <v>0</v>
      </c>
      <c r="CM304" s="11"/>
      <c r="CN304" s="12" t="e">
        <f t="shared" si="6472"/>
        <v>#DIV/0!</v>
      </c>
      <c r="CO304" s="11"/>
      <c r="CP304" s="12" t="e">
        <f t="shared" si="6473"/>
        <v>#DIV/0!</v>
      </c>
      <c r="CQ304" s="13"/>
      <c r="CR304" s="11"/>
      <c r="CS304" s="11"/>
      <c r="CT304" s="14"/>
      <c r="CU304" s="10"/>
      <c r="CV304" s="11"/>
      <c r="CW304" s="74">
        <f t="shared" si="6527"/>
        <v>0</v>
      </c>
      <c r="CX304" s="74">
        <f t="shared" si="6527"/>
        <v>0</v>
      </c>
      <c r="CY304" s="11"/>
      <c r="CZ304" s="12" t="e">
        <f t="shared" si="6475"/>
        <v>#DIV/0!</v>
      </c>
      <c r="DA304" s="11"/>
      <c r="DB304" s="12" t="e">
        <f t="shared" si="6476"/>
        <v>#DIV/0!</v>
      </c>
      <c r="DC304" s="13"/>
      <c r="DD304" s="11"/>
      <c r="DE304" s="11"/>
      <c r="DF304" s="14"/>
      <c r="DG304" s="10"/>
      <c r="DH304" s="11"/>
      <c r="DI304" s="74">
        <f t="shared" si="6528"/>
        <v>0</v>
      </c>
      <c r="DJ304" s="74">
        <f t="shared" si="6528"/>
        <v>0</v>
      </c>
      <c r="DK304" s="11"/>
      <c r="DL304" s="12" t="e">
        <f t="shared" si="6478"/>
        <v>#DIV/0!</v>
      </c>
      <c r="DM304" s="11"/>
      <c r="DN304" s="12" t="e">
        <f t="shared" si="6479"/>
        <v>#DIV/0!</v>
      </c>
      <c r="DO304" s="13"/>
      <c r="DP304" s="11"/>
      <c r="DQ304" s="11"/>
      <c r="DR304" s="14"/>
      <c r="DS304" s="10"/>
      <c r="DT304" s="11"/>
      <c r="DU304" s="74">
        <f t="shared" si="6529"/>
        <v>0</v>
      </c>
      <c r="DV304" s="74">
        <f t="shared" si="6529"/>
        <v>0</v>
      </c>
      <c r="DW304" s="11"/>
      <c r="DX304" s="12" t="e">
        <f t="shared" si="6481"/>
        <v>#DIV/0!</v>
      </c>
      <c r="DY304" s="11"/>
      <c r="DZ304" s="12" t="e">
        <f t="shared" si="6482"/>
        <v>#DIV/0!</v>
      </c>
      <c r="EA304" s="13"/>
      <c r="EB304" s="11"/>
      <c r="EC304" s="11"/>
      <c r="ED304" s="14"/>
      <c r="EE304" s="10"/>
      <c r="EF304" s="11"/>
      <c r="EG304" s="74">
        <f t="shared" si="6530"/>
        <v>0</v>
      </c>
      <c r="EH304" s="74">
        <f t="shared" si="6530"/>
        <v>0</v>
      </c>
      <c r="EI304" s="11"/>
      <c r="EJ304" s="12" t="e">
        <f t="shared" si="6484"/>
        <v>#DIV/0!</v>
      </c>
      <c r="EK304" s="11"/>
      <c r="EL304" s="12" t="e">
        <f t="shared" si="6485"/>
        <v>#DIV/0!</v>
      </c>
      <c r="EM304" s="13"/>
      <c r="EN304" s="11"/>
      <c r="EO304" s="11"/>
      <c r="EP304" s="14"/>
      <c r="EQ304" s="10"/>
      <c r="ER304" s="11"/>
      <c r="ES304" s="74">
        <f t="shared" si="6531"/>
        <v>0</v>
      </c>
      <c r="ET304" s="74">
        <f t="shared" si="6531"/>
        <v>0</v>
      </c>
      <c r="EU304" s="11"/>
      <c r="EV304" s="12" t="e">
        <f t="shared" si="6487"/>
        <v>#DIV/0!</v>
      </c>
      <c r="EW304" s="11"/>
      <c r="EX304" s="12" t="e">
        <f t="shared" si="6488"/>
        <v>#DIV/0!</v>
      </c>
      <c r="EY304" s="13"/>
      <c r="EZ304" s="11"/>
      <c r="FA304" s="11"/>
      <c r="FB304" s="14"/>
      <c r="FC304" s="10"/>
      <c r="FD304" s="11"/>
      <c r="FE304" s="74">
        <f t="shared" si="6532"/>
        <v>0</v>
      </c>
      <c r="FF304" s="74">
        <f t="shared" si="6532"/>
        <v>0</v>
      </c>
      <c r="FG304" s="11"/>
      <c r="FH304" s="12" t="e">
        <f t="shared" si="6490"/>
        <v>#DIV/0!</v>
      </c>
      <c r="FI304" s="11"/>
      <c r="FJ304" s="12" t="e">
        <f t="shared" si="6491"/>
        <v>#DIV/0!</v>
      </c>
      <c r="FK304" s="13"/>
      <c r="FL304" s="11"/>
      <c r="FM304" s="11"/>
      <c r="FN304" s="14"/>
      <c r="FO304" s="10"/>
      <c r="FP304" s="11"/>
      <c r="FQ304" s="74">
        <f t="shared" si="6533"/>
        <v>0</v>
      </c>
      <c r="FR304" s="74">
        <f t="shared" si="6533"/>
        <v>0</v>
      </c>
      <c r="FS304" s="11"/>
      <c r="FT304" s="12" t="e">
        <f t="shared" si="6493"/>
        <v>#DIV/0!</v>
      </c>
      <c r="FU304" s="11"/>
      <c r="FV304" s="12" t="e">
        <f t="shared" si="6494"/>
        <v>#DIV/0!</v>
      </c>
      <c r="FW304" s="13"/>
      <c r="FX304" s="11"/>
      <c r="FY304" s="11"/>
      <c r="FZ304" s="14"/>
      <c r="GA304" s="10"/>
      <c r="GB304" s="11"/>
      <c r="GC304" s="74">
        <f t="shared" si="6534"/>
        <v>0</v>
      </c>
      <c r="GD304" s="74">
        <f t="shared" si="6534"/>
        <v>0</v>
      </c>
      <c r="GE304" s="11"/>
      <c r="GF304" s="12" t="e">
        <f t="shared" si="6496"/>
        <v>#DIV/0!</v>
      </c>
      <c r="GG304" s="11"/>
      <c r="GH304" s="12" t="e">
        <f t="shared" si="6497"/>
        <v>#DIV/0!</v>
      </c>
      <c r="GI304" s="13"/>
      <c r="GJ304" s="11"/>
      <c r="GK304" s="11"/>
      <c r="GL304" s="14"/>
      <c r="GM304" s="10"/>
      <c r="GN304" s="11"/>
      <c r="GO304" s="74">
        <f t="shared" si="6535"/>
        <v>0</v>
      </c>
      <c r="GP304" s="74">
        <f t="shared" si="6535"/>
        <v>0</v>
      </c>
      <c r="GQ304" s="11"/>
      <c r="GR304" s="12" t="e">
        <f t="shared" si="6499"/>
        <v>#DIV/0!</v>
      </c>
      <c r="GS304" s="11"/>
      <c r="GT304" s="12" t="e">
        <f t="shared" si="6500"/>
        <v>#DIV/0!</v>
      </c>
      <c r="GU304" s="13"/>
      <c r="GV304" s="11"/>
      <c r="GW304" s="11"/>
      <c r="GX304" s="14"/>
      <c r="GY304" s="10"/>
      <c r="GZ304" s="11"/>
      <c r="HA304" s="74">
        <f t="shared" si="6536"/>
        <v>0</v>
      </c>
      <c r="HB304" s="74">
        <f t="shared" si="6536"/>
        <v>0</v>
      </c>
      <c r="HC304" s="11"/>
      <c r="HD304" s="12" t="e">
        <f t="shared" si="6502"/>
        <v>#DIV/0!</v>
      </c>
      <c r="HE304" s="11"/>
      <c r="HF304" s="12" t="e">
        <f t="shared" si="6503"/>
        <v>#DIV/0!</v>
      </c>
      <c r="HG304" s="13"/>
      <c r="HH304" s="11"/>
      <c r="HI304" s="11"/>
      <c r="HJ304" s="14"/>
      <c r="HK304" s="10">
        <f t="shared" si="6504"/>
        <v>3</v>
      </c>
      <c r="HL304" s="11">
        <f t="shared" si="6505"/>
        <v>1</v>
      </c>
      <c r="HM304" s="11">
        <f t="shared" si="6506"/>
        <v>2923</v>
      </c>
      <c r="HN304" s="11">
        <f t="shared" si="6507"/>
        <v>231</v>
      </c>
      <c r="HO304" s="11">
        <f t="shared" si="6508"/>
        <v>838</v>
      </c>
      <c r="HP304" s="202">
        <f t="shared" si="6509"/>
        <v>0.28669175504618544</v>
      </c>
      <c r="HQ304" s="15">
        <f t="shared" si="6510"/>
        <v>78</v>
      </c>
      <c r="HR304" s="12">
        <f t="shared" si="6511"/>
        <v>9.3078758949880672E-2</v>
      </c>
      <c r="HS304" s="16">
        <v>73.3</v>
      </c>
      <c r="HT304" s="17">
        <v>716</v>
      </c>
      <c r="HU304" s="16">
        <f t="shared" si="6512"/>
        <v>85.441527446300711</v>
      </c>
      <c r="HV304" s="15"/>
      <c r="HW304" s="14"/>
    </row>
    <row r="305" spans="1:231" ht="18.75" x14ac:dyDescent="0.25">
      <c r="A305" s="211"/>
      <c r="B305" s="41">
        <f t="shared" si="5954"/>
        <v>44739</v>
      </c>
      <c r="C305" s="10"/>
      <c r="D305" s="11"/>
      <c r="E305" s="74">
        <f t="shared" si="6513"/>
        <v>565</v>
      </c>
      <c r="F305" s="74">
        <f t="shared" si="6514"/>
        <v>44</v>
      </c>
      <c r="G305" s="11">
        <v>174</v>
      </c>
      <c r="H305" s="12">
        <f t="shared" si="6446"/>
        <v>0.32743362831858408</v>
      </c>
      <c r="I305" s="11">
        <v>11</v>
      </c>
      <c r="J305" s="12">
        <f t="shared" si="6447"/>
        <v>5.9459459459459463E-2</v>
      </c>
      <c r="K305" s="11"/>
      <c r="L305" s="11"/>
      <c r="M305" s="18"/>
      <c r="N305" s="20"/>
      <c r="O305" s="10">
        <v>1</v>
      </c>
      <c r="P305" s="11"/>
      <c r="Q305" s="74">
        <f t="shared" si="6515"/>
        <v>522</v>
      </c>
      <c r="R305" s="74">
        <f t="shared" si="6516"/>
        <v>41</v>
      </c>
      <c r="S305" s="11">
        <v>156</v>
      </c>
      <c r="T305" s="12">
        <f t="shared" si="6450"/>
        <v>0.32183908045977011</v>
      </c>
      <c r="U305" s="11">
        <v>12</v>
      </c>
      <c r="V305" s="12">
        <f t="shared" si="6451"/>
        <v>7.1428571428571425E-2</v>
      </c>
      <c r="W305" s="11"/>
      <c r="X305" s="11"/>
      <c r="Y305" s="18"/>
      <c r="Z305" s="20"/>
      <c r="AA305" s="10"/>
      <c r="AB305" s="11"/>
      <c r="AC305" s="74">
        <f t="shared" si="6517"/>
        <v>539</v>
      </c>
      <c r="AD305" s="74">
        <f t="shared" si="6518"/>
        <v>43</v>
      </c>
      <c r="AE305" s="11">
        <v>130</v>
      </c>
      <c r="AF305" s="12">
        <f t="shared" si="6454"/>
        <v>0.25974025974025972</v>
      </c>
      <c r="AG305" s="11">
        <v>10</v>
      </c>
      <c r="AH305" s="12">
        <f t="shared" si="6455"/>
        <v>7.1428571428571425E-2</v>
      </c>
      <c r="AI305" s="11"/>
      <c r="AJ305" s="11"/>
      <c r="AK305" s="18"/>
      <c r="AL305" s="20"/>
      <c r="AM305" s="10"/>
      <c r="AN305" s="11"/>
      <c r="AO305" s="74">
        <f t="shared" si="6519"/>
        <v>122</v>
      </c>
      <c r="AP305" s="74">
        <f t="shared" si="6520"/>
        <v>11</v>
      </c>
      <c r="AQ305" s="11">
        <v>44</v>
      </c>
      <c r="AR305" s="12">
        <f t="shared" si="6458"/>
        <v>0.38524590163934425</v>
      </c>
      <c r="AS305" s="11">
        <v>3</v>
      </c>
      <c r="AT305" s="12">
        <f t="shared" si="6459"/>
        <v>6.3829787234042548E-2</v>
      </c>
      <c r="AU305" s="11"/>
      <c r="AV305" s="11"/>
      <c r="AW305" s="18"/>
      <c r="AX305" s="20"/>
      <c r="AY305" s="10"/>
      <c r="AZ305" s="11">
        <v>1</v>
      </c>
      <c r="BA305" s="74">
        <f t="shared" si="6521"/>
        <v>593</v>
      </c>
      <c r="BB305" s="74">
        <f t="shared" si="6522"/>
        <v>45</v>
      </c>
      <c r="BC305" s="11">
        <v>173</v>
      </c>
      <c r="BD305" s="12">
        <f t="shared" si="6462"/>
        <v>0.31703204047217537</v>
      </c>
      <c r="BE305" s="11">
        <v>15</v>
      </c>
      <c r="BF305" s="12">
        <f t="shared" si="6463"/>
        <v>7.9787234042553196E-2</v>
      </c>
      <c r="BG305" s="11"/>
      <c r="BH305" s="11"/>
      <c r="BI305" s="18"/>
      <c r="BJ305" s="20"/>
      <c r="BK305" s="10"/>
      <c r="BL305" s="11"/>
      <c r="BM305" s="74">
        <f t="shared" si="6523"/>
        <v>581</v>
      </c>
      <c r="BN305" s="74">
        <f t="shared" si="6524"/>
        <v>46</v>
      </c>
      <c r="BO305" s="11">
        <v>113</v>
      </c>
      <c r="BP305" s="12">
        <f t="shared" si="6466"/>
        <v>0.20481927710843373</v>
      </c>
      <c r="BQ305" s="11">
        <v>6</v>
      </c>
      <c r="BR305" s="12">
        <f t="shared" si="6467"/>
        <v>5.0420168067226892E-2</v>
      </c>
      <c r="BS305" s="11"/>
      <c r="BT305" s="11"/>
      <c r="BU305" s="18"/>
      <c r="BV305" s="20"/>
      <c r="BW305" s="10"/>
      <c r="BX305" s="11"/>
      <c r="BY305" s="74">
        <f t="shared" si="6525"/>
        <v>0</v>
      </c>
      <c r="BZ305" s="74">
        <f t="shared" si="6525"/>
        <v>0</v>
      </c>
      <c r="CA305" s="11"/>
      <c r="CB305" s="12" t="e">
        <f t="shared" si="6469"/>
        <v>#DIV/0!</v>
      </c>
      <c r="CC305" s="11"/>
      <c r="CD305" s="12" t="e">
        <f t="shared" si="6470"/>
        <v>#DIV/0!</v>
      </c>
      <c r="CE305" s="11"/>
      <c r="CF305" s="11"/>
      <c r="CG305" s="18"/>
      <c r="CH305" s="20"/>
      <c r="CI305" s="10"/>
      <c r="CJ305" s="11"/>
      <c r="CK305" s="74">
        <f t="shared" si="6526"/>
        <v>0</v>
      </c>
      <c r="CL305" s="74">
        <f t="shared" si="6526"/>
        <v>0</v>
      </c>
      <c r="CM305" s="11"/>
      <c r="CN305" s="12" t="e">
        <f t="shared" si="6472"/>
        <v>#DIV/0!</v>
      </c>
      <c r="CO305" s="11"/>
      <c r="CP305" s="12" t="e">
        <f t="shared" si="6473"/>
        <v>#DIV/0!</v>
      </c>
      <c r="CQ305" s="11"/>
      <c r="CR305" s="11"/>
      <c r="CS305" s="18"/>
      <c r="CT305" s="20"/>
      <c r="CU305" s="10"/>
      <c r="CV305" s="11"/>
      <c r="CW305" s="74">
        <f t="shared" si="6527"/>
        <v>0</v>
      </c>
      <c r="CX305" s="74">
        <f t="shared" si="6527"/>
        <v>0</v>
      </c>
      <c r="CY305" s="11"/>
      <c r="CZ305" s="12" t="e">
        <f t="shared" si="6475"/>
        <v>#DIV/0!</v>
      </c>
      <c r="DA305" s="11"/>
      <c r="DB305" s="12" t="e">
        <f t="shared" si="6476"/>
        <v>#DIV/0!</v>
      </c>
      <c r="DC305" s="11"/>
      <c r="DD305" s="11"/>
      <c r="DE305" s="18"/>
      <c r="DF305" s="20"/>
      <c r="DG305" s="10"/>
      <c r="DH305" s="11"/>
      <c r="DI305" s="74">
        <f t="shared" si="6528"/>
        <v>0</v>
      </c>
      <c r="DJ305" s="74">
        <f t="shared" si="6528"/>
        <v>0</v>
      </c>
      <c r="DK305" s="11"/>
      <c r="DL305" s="12" t="e">
        <f t="shared" si="6478"/>
        <v>#DIV/0!</v>
      </c>
      <c r="DM305" s="11"/>
      <c r="DN305" s="12" t="e">
        <f t="shared" si="6479"/>
        <v>#DIV/0!</v>
      </c>
      <c r="DO305" s="11"/>
      <c r="DP305" s="11"/>
      <c r="DQ305" s="18"/>
      <c r="DR305" s="20"/>
      <c r="DS305" s="10"/>
      <c r="DT305" s="11"/>
      <c r="DU305" s="74">
        <f t="shared" si="6529"/>
        <v>0</v>
      </c>
      <c r="DV305" s="74">
        <f t="shared" si="6529"/>
        <v>0</v>
      </c>
      <c r="DW305" s="11"/>
      <c r="DX305" s="12" t="e">
        <f t="shared" si="6481"/>
        <v>#DIV/0!</v>
      </c>
      <c r="DY305" s="11"/>
      <c r="DZ305" s="12" t="e">
        <f t="shared" si="6482"/>
        <v>#DIV/0!</v>
      </c>
      <c r="EA305" s="11"/>
      <c r="EB305" s="11"/>
      <c r="EC305" s="18"/>
      <c r="ED305" s="20"/>
      <c r="EE305" s="10"/>
      <c r="EF305" s="11"/>
      <c r="EG305" s="74">
        <f t="shared" si="6530"/>
        <v>0</v>
      </c>
      <c r="EH305" s="74">
        <f t="shared" si="6530"/>
        <v>0</v>
      </c>
      <c r="EI305" s="11"/>
      <c r="EJ305" s="12" t="e">
        <f t="shared" si="6484"/>
        <v>#DIV/0!</v>
      </c>
      <c r="EK305" s="11"/>
      <c r="EL305" s="12" t="e">
        <f t="shared" si="6485"/>
        <v>#DIV/0!</v>
      </c>
      <c r="EM305" s="11"/>
      <c r="EN305" s="11"/>
      <c r="EO305" s="18"/>
      <c r="EP305" s="20"/>
      <c r="EQ305" s="10"/>
      <c r="ER305" s="11"/>
      <c r="ES305" s="74">
        <f t="shared" si="6531"/>
        <v>0</v>
      </c>
      <c r="ET305" s="74">
        <f t="shared" si="6531"/>
        <v>0</v>
      </c>
      <c r="EU305" s="11"/>
      <c r="EV305" s="12" t="e">
        <f t="shared" si="6487"/>
        <v>#DIV/0!</v>
      </c>
      <c r="EW305" s="11"/>
      <c r="EX305" s="12" t="e">
        <f t="shared" si="6488"/>
        <v>#DIV/0!</v>
      </c>
      <c r="EY305" s="11"/>
      <c r="EZ305" s="11"/>
      <c r="FA305" s="18"/>
      <c r="FB305" s="20"/>
      <c r="FC305" s="10"/>
      <c r="FD305" s="11"/>
      <c r="FE305" s="74">
        <f t="shared" si="6532"/>
        <v>0</v>
      </c>
      <c r="FF305" s="74">
        <f t="shared" si="6532"/>
        <v>0</v>
      </c>
      <c r="FG305" s="11"/>
      <c r="FH305" s="12" t="e">
        <f t="shared" si="6490"/>
        <v>#DIV/0!</v>
      </c>
      <c r="FI305" s="11"/>
      <c r="FJ305" s="12" t="e">
        <f t="shared" si="6491"/>
        <v>#DIV/0!</v>
      </c>
      <c r="FK305" s="11"/>
      <c r="FL305" s="11"/>
      <c r="FM305" s="18"/>
      <c r="FN305" s="20"/>
      <c r="FO305" s="10"/>
      <c r="FP305" s="11"/>
      <c r="FQ305" s="74">
        <f t="shared" si="6533"/>
        <v>0</v>
      </c>
      <c r="FR305" s="74">
        <f t="shared" si="6533"/>
        <v>0</v>
      </c>
      <c r="FS305" s="11"/>
      <c r="FT305" s="12" t="e">
        <f t="shared" si="6493"/>
        <v>#DIV/0!</v>
      </c>
      <c r="FU305" s="11"/>
      <c r="FV305" s="12" t="e">
        <f t="shared" si="6494"/>
        <v>#DIV/0!</v>
      </c>
      <c r="FW305" s="11"/>
      <c r="FX305" s="11"/>
      <c r="FY305" s="18"/>
      <c r="FZ305" s="20"/>
      <c r="GA305" s="10"/>
      <c r="GB305" s="11"/>
      <c r="GC305" s="74">
        <f t="shared" si="6534"/>
        <v>0</v>
      </c>
      <c r="GD305" s="74">
        <f t="shared" si="6534"/>
        <v>0</v>
      </c>
      <c r="GE305" s="11"/>
      <c r="GF305" s="12" t="e">
        <f t="shared" si="6496"/>
        <v>#DIV/0!</v>
      </c>
      <c r="GG305" s="11"/>
      <c r="GH305" s="12" t="e">
        <f t="shared" si="6497"/>
        <v>#DIV/0!</v>
      </c>
      <c r="GI305" s="11"/>
      <c r="GJ305" s="11"/>
      <c r="GK305" s="18"/>
      <c r="GL305" s="20"/>
      <c r="GM305" s="10"/>
      <c r="GN305" s="11"/>
      <c r="GO305" s="74">
        <f t="shared" si="6535"/>
        <v>0</v>
      </c>
      <c r="GP305" s="74">
        <f t="shared" si="6535"/>
        <v>0</v>
      </c>
      <c r="GQ305" s="11"/>
      <c r="GR305" s="12" t="e">
        <f t="shared" si="6499"/>
        <v>#DIV/0!</v>
      </c>
      <c r="GS305" s="11"/>
      <c r="GT305" s="12" t="e">
        <f t="shared" si="6500"/>
        <v>#DIV/0!</v>
      </c>
      <c r="GU305" s="11"/>
      <c r="GV305" s="11"/>
      <c r="GW305" s="18"/>
      <c r="GX305" s="20"/>
      <c r="GY305" s="10"/>
      <c r="GZ305" s="11"/>
      <c r="HA305" s="74">
        <f t="shared" si="6536"/>
        <v>0</v>
      </c>
      <c r="HB305" s="74">
        <f t="shared" si="6536"/>
        <v>0</v>
      </c>
      <c r="HC305" s="11"/>
      <c r="HD305" s="12" t="e">
        <f t="shared" si="6502"/>
        <v>#DIV/0!</v>
      </c>
      <c r="HE305" s="11"/>
      <c r="HF305" s="12" t="e">
        <f t="shared" si="6503"/>
        <v>#DIV/0!</v>
      </c>
      <c r="HG305" s="11"/>
      <c r="HH305" s="11"/>
      <c r="HI305" s="18"/>
      <c r="HJ305" s="20"/>
      <c r="HK305" s="10">
        <f t="shared" si="6504"/>
        <v>1</v>
      </c>
      <c r="HL305" s="11">
        <f t="shared" si="6505"/>
        <v>1</v>
      </c>
      <c r="HM305" s="11">
        <f t="shared" si="6506"/>
        <v>2922</v>
      </c>
      <c r="HN305" s="11">
        <f t="shared" si="6507"/>
        <v>230</v>
      </c>
      <c r="HO305" s="11">
        <f t="shared" si="6508"/>
        <v>847</v>
      </c>
      <c r="HP305" s="202">
        <f t="shared" si="6509"/>
        <v>0.28986995208761124</v>
      </c>
      <c r="HQ305" s="15">
        <f t="shared" si="6510"/>
        <v>57</v>
      </c>
      <c r="HR305" s="12">
        <f t="shared" si="6511"/>
        <v>6.7296340023612747E-2</v>
      </c>
      <c r="HS305" s="16">
        <v>72.599999999999994</v>
      </c>
      <c r="HT305" s="17">
        <v>777</v>
      </c>
      <c r="HU305" s="16">
        <f t="shared" si="6512"/>
        <v>91.735537190082653</v>
      </c>
      <c r="HV305" s="18"/>
      <c r="HW305" s="20"/>
    </row>
    <row r="306" spans="1:231" ht="18.75" x14ac:dyDescent="0.25">
      <c r="A306" s="211"/>
      <c r="B306" s="41">
        <f t="shared" si="5954"/>
        <v>44740</v>
      </c>
      <c r="C306" s="10"/>
      <c r="D306" s="11"/>
      <c r="E306" s="74">
        <f t="shared" si="6513"/>
        <v>565</v>
      </c>
      <c r="F306" s="74">
        <f t="shared" si="6514"/>
        <v>44</v>
      </c>
      <c r="G306" s="11">
        <v>174</v>
      </c>
      <c r="H306" s="12">
        <f t="shared" si="6446"/>
        <v>0.33628318584070799</v>
      </c>
      <c r="I306" s="11">
        <v>16</v>
      </c>
      <c r="J306" s="12">
        <f t="shared" si="6447"/>
        <v>8.4210526315789472E-2</v>
      </c>
      <c r="K306" s="13"/>
      <c r="L306" s="13"/>
      <c r="M306" s="25">
        <v>4425</v>
      </c>
      <c r="N306" s="38">
        <v>4820</v>
      </c>
      <c r="O306" s="10"/>
      <c r="P306" s="11"/>
      <c r="Q306" s="74">
        <f t="shared" si="6515"/>
        <v>522</v>
      </c>
      <c r="R306" s="74">
        <f t="shared" si="6516"/>
        <v>41</v>
      </c>
      <c r="S306" s="11">
        <v>137</v>
      </c>
      <c r="T306" s="12">
        <f t="shared" si="6450"/>
        <v>0.29310344827586204</v>
      </c>
      <c r="U306" s="11">
        <v>16</v>
      </c>
      <c r="V306" s="12">
        <f t="shared" si="6451"/>
        <v>0.10457516339869281</v>
      </c>
      <c r="W306" s="13"/>
      <c r="X306" s="13"/>
      <c r="Y306" s="25">
        <v>4425</v>
      </c>
      <c r="Z306" s="38">
        <v>4820</v>
      </c>
      <c r="AA306" s="10"/>
      <c r="AB306" s="11"/>
      <c r="AC306" s="74">
        <f t="shared" si="6517"/>
        <v>539</v>
      </c>
      <c r="AD306" s="74">
        <f t="shared" si="6518"/>
        <v>43</v>
      </c>
      <c r="AE306" s="11">
        <v>119</v>
      </c>
      <c r="AF306" s="12">
        <f t="shared" si="6454"/>
        <v>0.2504638218923933</v>
      </c>
      <c r="AG306" s="11">
        <v>16</v>
      </c>
      <c r="AH306" s="12">
        <f t="shared" si="6455"/>
        <v>0.11851851851851852</v>
      </c>
      <c r="AI306" s="13"/>
      <c r="AJ306" s="13"/>
      <c r="AK306" s="25">
        <v>4425</v>
      </c>
      <c r="AL306" s="38">
        <v>4820</v>
      </c>
      <c r="AM306" s="10"/>
      <c r="AN306" s="11"/>
      <c r="AO306" s="74">
        <f t="shared" si="6519"/>
        <v>122</v>
      </c>
      <c r="AP306" s="74">
        <f t="shared" si="6520"/>
        <v>11</v>
      </c>
      <c r="AQ306" s="11">
        <v>46</v>
      </c>
      <c r="AR306" s="12">
        <f t="shared" si="6458"/>
        <v>0.39344262295081966</v>
      </c>
      <c r="AS306" s="11">
        <v>2</v>
      </c>
      <c r="AT306" s="12">
        <f t="shared" si="6459"/>
        <v>4.1666666666666664E-2</v>
      </c>
      <c r="AU306" s="13"/>
      <c r="AV306" s="13"/>
      <c r="AW306" s="25">
        <v>4425</v>
      </c>
      <c r="AX306" s="38">
        <v>4820</v>
      </c>
      <c r="AY306" s="10">
        <v>1</v>
      </c>
      <c r="AZ306" s="11"/>
      <c r="BA306" s="74">
        <f t="shared" si="6521"/>
        <v>592</v>
      </c>
      <c r="BB306" s="74">
        <f t="shared" si="6522"/>
        <v>45</v>
      </c>
      <c r="BC306" s="11">
        <v>150</v>
      </c>
      <c r="BD306" s="12">
        <f t="shared" si="6462"/>
        <v>0.28378378378378377</v>
      </c>
      <c r="BE306" s="11">
        <v>18</v>
      </c>
      <c r="BF306" s="12">
        <f t="shared" si="6463"/>
        <v>0.10714285714285714</v>
      </c>
      <c r="BG306" s="13"/>
      <c r="BH306" s="13"/>
      <c r="BI306" s="25">
        <v>4425</v>
      </c>
      <c r="BJ306" s="38">
        <v>4820</v>
      </c>
      <c r="BK306" s="10">
        <v>1</v>
      </c>
      <c r="BL306" s="11"/>
      <c r="BM306" s="74">
        <f t="shared" si="6523"/>
        <v>580</v>
      </c>
      <c r="BN306" s="74">
        <f t="shared" si="6524"/>
        <v>46</v>
      </c>
      <c r="BO306" s="11">
        <v>118</v>
      </c>
      <c r="BP306" s="12">
        <f t="shared" si="6466"/>
        <v>0.21724137931034482</v>
      </c>
      <c r="BQ306" s="11">
        <v>8</v>
      </c>
      <c r="BR306" s="12">
        <f t="shared" si="6467"/>
        <v>6.3492063492063489E-2</v>
      </c>
      <c r="BS306" s="13"/>
      <c r="BT306" s="13"/>
      <c r="BU306" s="25">
        <v>4425</v>
      </c>
      <c r="BV306" s="38">
        <v>4820</v>
      </c>
      <c r="BW306" s="10"/>
      <c r="BX306" s="11"/>
      <c r="BY306" s="74">
        <f t="shared" si="6525"/>
        <v>0</v>
      </c>
      <c r="BZ306" s="74">
        <f t="shared" si="6525"/>
        <v>0</v>
      </c>
      <c r="CA306" s="11"/>
      <c r="CB306" s="12" t="e">
        <f t="shared" si="6469"/>
        <v>#DIV/0!</v>
      </c>
      <c r="CC306" s="11"/>
      <c r="CD306" s="12" t="e">
        <f t="shared" si="6470"/>
        <v>#DIV/0!</v>
      </c>
      <c r="CE306" s="13"/>
      <c r="CF306" s="13"/>
      <c r="CG306" s="25"/>
      <c r="CH306" s="38"/>
      <c r="CI306" s="10"/>
      <c r="CJ306" s="11"/>
      <c r="CK306" s="74">
        <f t="shared" si="6526"/>
        <v>0</v>
      </c>
      <c r="CL306" s="74">
        <f t="shared" si="6526"/>
        <v>0</v>
      </c>
      <c r="CM306" s="11"/>
      <c r="CN306" s="12" t="e">
        <f t="shared" si="6472"/>
        <v>#DIV/0!</v>
      </c>
      <c r="CO306" s="11"/>
      <c r="CP306" s="12" t="e">
        <f t="shared" si="6473"/>
        <v>#DIV/0!</v>
      </c>
      <c r="CQ306" s="13"/>
      <c r="CR306" s="13"/>
      <c r="CS306" s="25"/>
      <c r="CT306" s="38"/>
      <c r="CU306" s="10"/>
      <c r="CV306" s="11"/>
      <c r="CW306" s="74">
        <f t="shared" si="6527"/>
        <v>0</v>
      </c>
      <c r="CX306" s="74">
        <f t="shared" si="6527"/>
        <v>0</v>
      </c>
      <c r="CY306" s="11"/>
      <c r="CZ306" s="12" t="e">
        <f t="shared" si="6475"/>
        <v>#DIV/0!</v>
      </c>
      <c r="DA306" s="11"/>
      <c r="DB306" s="12" t="e">
        <f t="shared" si="6476"/>
        <v>#DIV/0!</v>
      </c>
      <c r="DC306" s="13"/>
      <c r="DD306" s="13"/>
      <c r="DE306" s="25"/>
      <c r="DF306" s="38"/>
      <c r="DG306" s="10"/>
      <c r="DH306" s="11"/>
      <c r="DI306" s="74">
        <f t="shared" si="6528"/>
        <v>0</v>
      </c>
      <c r="DJ306" s="74">
        <f t="shared" si="6528"/>
        <v>0</v>
      </c>
      <c r="DK306" s="11"/>
      <c r="DL306" s="12" t="e">
        <f t="shared" si="6478"/>
        <v>#DIV/0!</v>
      </c>
      <c r="DM306" s="11"/>
      <c r="DN306" s="12" t="e">
        <f t="shared" si="6479"/>
        <v>#DIV/0!</v>
      </c>
      <c r="DO306" s="13"/>
      <c r="DP306" s="13"/>
      <c r="DQ306" s="25"/>
      <c r="DR306" s="38"/>
      <c r="DS306" s="10"/>
      <c r="DT306" s="11"/>
      <c r="DU306" s="74">
        <f t="shared" si="6529"/>
        <v>0</v>
      </c>
      <c r="DV306" s="74">
        <f t="shared" si="6529"/>
        <v>0</v>
      </c>
      <c r="DW306" s="11"/>
      <c r="DX306" s="12" t="e">
        <f t="shared" si="6481"/>
        <v>#DIV/0!</v>
      </c>
      <c r="DY306" s="11"/>
      <c r="DZ306" s="12" t="e">
        <f t="shared" si="6482"/>
        <v>#DIV/0!</v>
      </c>
      <c r="EA306" s="13"/>
      <c r="EB306" s="13"/>
      <c r="EC306" s="25"/>
      <c r="ED306" s="38"/>
      <c r="EE306" s="10"/>
      <c r="EF306" s="11"/>
      <c r="EG306" s="74">
        <f t="shared" si="6530"/>
        <v>0</v>
      </c>
      <c r="EH306" s="74">
        <f t="shared" si="6530"/>
        <v>0</v>
      </c>
      <c r="EI306" s="11"/>
      <c r="EJ306" s="12" t="e">
        <f t="shared" si="6484"/>
        <v>#DIV/0!</v>
      </c>
      <c r="EK306" s="11"/>
      <c r="EL306" s="12" t="e">
        <f t="shared" si="6485"/>
        <v>#DIV/0!</v>
      </c>
      <c r="EM306" s="13"/>
      <c r="EN306" s="13"/>
      <c r="EO306" s="25"/>
      <c r="EP306" s="38"/>
      <c r="EQ306" s="10"/>
      <c r="ER306" s="11"/>
      <c r="ES306" s="74">
        <f t="shared" si="6531"/>
        <v>0</v>
      </c>
      <c r="ET306" s="74">
        <f t="shared" si="6531"/>
        <v>0</v>
      </c>
      <c r="EU306" s="11"/>
      <c r="EV306" s="12" t="e">
        <f t="shared" si="6487"/>
        <v>#DIV/0!</v>
      </c>
      <c r="EW306" s="11"/>
      <c r="EX306" s="12" t="e">
        <f t="shared" si="6488"/>
        <v>#DIV/0!</v>
      </c>
      <c r="EY306" s="13"/>
      <c r="EZ306" s="13"/>
      <c r="FA306" s="25"/>
      <c r="FB306" s="38"/>
      <c r="FC306" s="10"/>
      <c r="FD306" s="11"/>
      <c r="FE306" s="74">
        <f t="shared" si="6532"/>
        <v>0</v>
      </c>
      <c r="FF306" s="74">
        <f t="shared" si="6532"/>
        <v>0</v>
      </c>
      <c r="FG306" s="11"/>
      <c r="FH306" s="12" t="e">
        <f t="shared" si="6490"/>
        <v>#DIV/0!</v>
      </c>
      <c r="FI306" s="11"/>
      <c r="FJ306" s="12" t="e">
        <f t="shared" si="6491"/>
        <v>#DIV/0!</v>
      </c>
      <c r="FK306" s="13"/>
      <c r="FL306" s="13"/>
      <c r="FM306" s="25"/>
      <c r="FN306" s="38"/>
      <c r="FO306" s="10"/>
      <c r="FP306" s="11"/>
      <c r="FQ306" s="74">
        <f t="shared" si="6533"/>
        <v>0</v>
      </c>
      <c r="FR306" s="74">
        <f t="shared" si="6533"/>
        <v>0</v>
      </c>
      <c r="FS306" s="11"/>
      <c r="FT306" s="12" t="e">
        <f t="shared" si="6493"/>
        <v>#DIV/0!</v>
      </c>
      <c r="FU306" s="11"/>
      <c r="FV306" s="12" t="e">
        <f t="shared" si="6494"/>
        <v>#DIV/0!</v>
      </c>
      <c r="FW306" s="13"/>
      <c r="FX306" s="13"/>
      <c r="FY306" s="25"/>
      <c r="FZ306" s="38"/>
      <c r="GA306" s="10"/>
      <c r="GB306" s="11"/>
      <c r="GC306" s="74">
        <f t="shared" si="6534"/>
        <v>0</v>
      </c>
      <c r="GD306" s="74">
        <f t="shared" si="6534"/>
        <v>0</v>
      </c>
      <c r="GE306" s="11"/>
      <c r="GF306" s="12" t="e">
        <f t="shared" si="6496"/>
        <v>#DIV/0!</v>
      </c>
      <c r="GG306" s="11"/>
      <c r="GH306" s="12" t="e">
        <f t="shared" si="6497"/>
        <v>#DIV/0!</v>
      </c>
      <c r="GI306" s="13"/>
      <c r="GJ306" s="13"/>
      <c r="GK306" s="25"/>
      <c r="GL306" s="38"/>
      <c r="GM306" s="10"/>
      <c r="GN306" s="11"/>
      <c r="GO306" s="74">
        <f t="shared" si="6535"/>
        <v>0</v>
      </c>
      <c r="GP306" s="74">
        <f t="shared" si="6535"/>
        <v>0</v>
      </c>
      <c r="GQ306" s="11"/>
      <c r="GR306" s="12" t="e">
        <f t="shared" si="6499"/>
        <v>#DIV/0!</v>
      </c>
      <c r="GS306" s="11"/>
      <c r="GT306" s="12" t="e">
        <f t="shared" si="6500"/>
        <v>#DIV/0!</v>
      </c>
      <c r="GU306" s="13"/>
      <c r="GV306" s="13"/>
      <c r="GW306" s="25"/>
      <c r="GX306" s="38"/>
      <c r="GY306" s="10"/>
      <c r="GZ306" s="11"/>
      <c r="HA306" s="74">
        <f t="shared" si="6536"/>
        <v>0</v>
      </c>
      <c r="HB306" s="74">
        <f t="shared" si="6536"/>
        <v>0</v>
      </c>
      <c r="HC306" s="11"/>
      <c r="HD306" s="12" t="e">
        <f t="shared" si="6502"/>
        <v>#DIV/0!</v>
      </c>
      <c r="HE306" s="11"/>
      <c r="HF306" s="12" t="e">
        <f t="shared" si="6503"/>
        <v>#DIV/0!</v>
      </c>
      <c r="HG306" s="13"/>
      <c r="HH306" s="13"/>
      <c r="HI306" s="25"/>
      <c r="HJ306" s="38"/>
      <c r="HK306" s="10">
        <f t="shared" si="6504"/>
        <v>2</v>
      </c>
      <c r="HL306" s="11">
        <f t="shared" si="6505"/>
        <v>0</v>
      </c>
      <c r="HM306" s="11">
        <f t="shared" si="6506"/>
        <v>2920</v>
      </c>
      <c r="HN306" s="11">
        <f t="shared" si="6507"/>
        <v>230</v>
      </c>
      <c r="HO306" s="11">
        <f t="shared" si="6508"/>
        <v>820</v>
      </c>
      <c r="HP306" s="202">
        <f t="shared" si="6509"/>
        <v>0.28082191780821919</v>
      </c>
      <c r="HQ306" s="15">
        <f t="shared" si="6510"/>
        <v>76</v>
      </c>
      <c r="HR306" s="12">
        <f t="shared" si="6511"/>
        <v>9.2682926829268292E-2</v>
      </c>
      <c r="HS306" s="16">
        <v>72.5</v>
      </c>
      <c r="HT306" s="17">
        <v>725</v>
      </c>
      <c r="HU306" s="16">
        <f t="shared" si="6512"/>
        <v>88.41463414634147</v>
      </c>
      <c r="HV306" s="23">
        <v>4425</v>
      </c>
      <c r="HW306" s="22">
        <v>4820</v>
      </c>
    </row>
    <row r="307" spans="1:231" ht="18.75" x14ac:dyDescent="0.25">
      <c r="A307" s="211"/>
      <c r="B307" s="41">
        <f t="shared" si="5954"/>
        <v>44741</v>
      </c>
      <c r="C307" s="10"/>
      <c r="D307" s="11"/>
      <c r="E307" s="74">
        <f t="shared" si="6513"/>
        <v>565</v>
      </c>
      <c r="F307" s="74">
        <f t="shared" si="6514"/>
        <v>44</v>
      </c>
      <c r="G307" s="11">
        <v>169</v>
      </c>
      <c r="H307" s="12">
        <f t="shared" si="6446"/>
        <v>0.34513274336283184</v>
      </c>
      <c r="I307" s="11">
        <v>26</v>
      </c>
      <c r="J307" s="12">
        <f t="shared" si="6447"/>
        <v>0.13333333333333333</v>
      </c>
      <c r="K307" s="13"/>
      <c r="L307" s="11"/>
      <c r="M307" s="25">
        <v>4845.3125</v>
      </c>
      <c r="N307" s="38">
        <v>5032.666666666667</v>
      </c>
      <c r="O307" s="10"/>
      <c r="P307" s="11"/>
      <c r="Q307" s="74">
        <f t="shared" si="6515"/>
        <v>522</v>
      </c>
      <c r="R307" s="74">
        <f t="shared" si="6516"/>
        <v>41</v>
      </c>
      <c r="S307" s="11">
        <v>153</v>
      </c>
      <c r="T307" s="12">
        <f t="shared" si="6450"/>
        <v>0.31226053639846746</v>
      </c>
      <c r="U307" s="11">
        <v>10</v>
      </c>
      <c r="V307" s="12">
        <f t="shared" si="6451"/>
        <v>6.1349693251533742E-2</v>
      </c>
      <c r="W307" s="13"/>
      <c r="X307" s="11"/>
      <c r="Y307" s="25">
        <v>4875.3125</v>
      </c>
      <c r="Z307" s="38">
        <v>4956</v>
      </c>
      <c r="AA307" s="10"/>
      <c r="AB307" s="11"/>
      <c r="AC307" s="74">
        <f t="shared" si="6517"/>
        <v>539</v>
      </c>
      <c r="AD307" s="74">
        <f t="shared" si="6518"/>
        <v>43</v>
      </c>
      <c r="AE307" s="11">
        <v>122</v>
      </c>
      <c r="AF307" s="12">
        <f t="shared" si="6454"/>
        <v>0.25602968460111319</v>
      </c>
      <c r="AG307" s="11">
        <v>16</v>
      </c>
      <c r="AH307" s="12">
        <f t="shared" si="6455"/>
        <v>0.11594202898550725</v>
      </c>
      <c r="AI307" s="13"/>
      <c r="AJ307" s="11"/>
      <c r="AK307" s="25">
        <v>4988.666666666667</v>
      </c>
      <c r="AL307" s="38">
        <v>5007.5</v>
      </c>
      <c r="AM307" s="10"/>
      <c r="AN307" s="11"/>
      <c r="AO307" s="74">
        <f t="shared" si="6519"/>
        <v>122</v>
      </c>
      <c r="AP307" s="74">
        <f t="shared" si="6520"/>
        <v>11</v>
      </c>
      <c r="AQ307" s="11">
        <v>43</v>
      </c>
      <c r="AR307" s="12">
        <f t="shared" si="6458"/>
        <v>0.35245901639344263</v>
      </c>
      <c r="AS307" s="11">
        <v>0</v>
      </c>
      <c r="AT307" s="12">
        <f t="shared" si="6459"/>
        <v>0</v>
      </c>
      <c r="AU307" s="13"/>
      <c r="AV307" s="11"/>
      <c r="AW307" s="25">
        <v>5581.333333333333</v>
      </c>
      <c r="AX307" s="38">
        <v>5215.7142857142853</v>
      </c>
      <c r="AY307" s="10"/>
      <c r="AZ307" s="11"/>
      <c r="BA307" s="74">
        <f t="shared" si="6521"/>
        <v>592</v>
      </c>
      <c r="BB307" s="74">
        <f t="shared" si="6522"/>
        <v>45</v>
      </c>
      <c r="BC307" s="11">
        <v>164</v>
      </c>
      <c r="BD307" s="12">
        <f t="shared" si="6462"/>
        <v>0.29898648648648651</v>
      </c>
      <c r="BE307" s="11">
        <v>13</v>
      </c>
      <c r="BF307" s="12">
        <f t="shared" si="6463"/>
        <v>7.3446327683615822E-2</v>
      </c>
      <c r="BG307" s="13"/>
      <c r="BH307" s="11"/>
      <c r="BI307" s="25">
        <v>5145.7142857142853</v>
      </c>
      <c r="BJ307" s="38">
        <v>5361.4285714285716</v>
      </c>
      <c r="BK307" s="10"/>
      <c r="BL307" s="11"/>
      <c r="BM307" s="74">
        <f t="shared" si="6523"/>
        <v>580</v>
      </c>
      <c r="BN307" s="74">
        <f t="shared" si="6524"/>
        <v>46</v>
      </c>
      <c r="BO307" s="11">
        <v>105</v>
      </c>
      <c r="BP307" s="12">
        <f t="shared" si="6466"/>
        <v>0.20172413793103447</v>
      </c>
      <c r="BQ307" s="11">
        <v>12</v>
      </c>
      <c r="BR307" s="12">
        <f t="shared" si="6467"/>
        <v>0.10256410256410256</v>
      </c>
      <c r="BS307" s="13"/>
      <c r="BT307" s="11"/>
      <c r="BU307" s="25">
        <v>5024.0625</v>
      </c>
      <c r="BV307" s="38">
        <v>5332</v>
      </c>
      <c r="BW307" s="10"/>
      <c r="BX307" s="11"/>
      <c r="BY307" s="74">
        <f t="shared" si="6525"/>
        <v>0</v>
      </c>
      <c r="BZ307" s="74">
        <f t="shared" si="6525"/>
        <v>0</v>
      </c>
      <c r="CA307" s="11"/>
      <c r="CB307" s="12" t="e">
        <f t="shared" si="6469"/>
        <v>#DIV/0!</v>
      </c>
      <c r="CC307" s="11"/>
      <c r="CD307" s="12" t="e">
        <f t="shared" si="6470"/>
        <v>#DIV/0!</v>
      </c>
      <c r="CE307" s="13"/>
      <c r="CF307" s="11"/>
      <c r="CG307" s="25"/>
      <c r="CH307" s="38"/>
      <c r="CI307" s="10"/>
      <c r="CJ307" s="11"/>
      <c r="CK307" s="74">
        <f t="shared" si="6526"/>
        <v>0</v>
      </c>
      <c r="CL307" s="74">
        <f t="shared" si="6526"/>
        <v>0</v>
      </c>
      <c r="CM307" s="11"/>
      <c r="CN307" s="12" t="e">
        <f t="shared" si="6472"/>
        <v>#DIV/0!</v>
      </c>
      <c r="CO307" s="11"/>
      <c r="CP307" s="12" t="e">
        <f t="shared" si="6473"/>
        <v>#DIV/0!</v>
      </c>
      <c r="CQ307" s="13"/>
      <c r="CR307" s="11"/>
      <c r="CS307" s="25"/>
      <c r="CT307" s="38"/>
      <c r="CU307" s="10"/>
      <c r="CV307" s="11"/>
      <c r="CW307" s="74">
        <f t="shared" si="6527"/>
        <v>0</v>
      </c>
      <c r="CX307" s="74">
        <f t="shared" si="6527"/>
        <v>0</v>
      </c>
      <c r="CY307" s="11"/>
      <c r="CZ307" s="12" t="e">
        <f t="shared" si="6475"/>
        <v>#DIV/0!</v>
      </c>
      <c r="DA307" s="11"/>
      <c r="DB307" s="12" t="e">
        <f t="shared" si="6476"/>
        <v>#DIV/0!</v>
      </c>
      <c r="DC307" s="13"/>
      <c r="DD307" s="11"/>
      <c r="DE307" s="25"/>
      <c r="DF307" s="38"/>
      <c r="DG307" s="10"/>
      <c r="DH307" s="11"/>
      <c r="DI307" s="74">
        <f t="shared" si="6528"/>
        <v>0</v>
      </c>
      <c r="DJ307" s="74">
        <f t="shared" si="6528"/>
        <v>0</v>
      </c>
      <c r="DK307" s="11"/>
      <c r="DL307" s="12" t="e">
        <f t="shared" si="6478"/>
        <v>#DIV/0!</v>
      </c>
      <c r="DM307" s="11"/>
      <c r="DN307" s="12" t="e">
        <f t="shared" si="6479"/>
        <v>#DIV/0!</v>
      </c>
      <c r="DO307" s="13"/>
      <c r="DP307" s="11"/>
      <c r="DQ307" s="25"/>
      <c r="DR307" s="38"/>
      <c r="DS307" s="10"/>
      <c r="DT307" s="11"/>
      <c r="DU307" s="74">
        <f t="shared" si="6529"/>
        <v>0</v>
      </c>
      <c r="DV307" s="74">
        <f t="shared" si="6529"/>
        <v>0</v>
      </c>
      <c r="DW307" s="11"/>
      <c r="DX307" s="12" t="e">
        <f t="shared" si="6481"/>
        <v>#DIV/0!</v>
      </c>
      <c r="DY307" s="11"/>
      <c r="DZ307" s="12" t="e">
        <f t="shared" si="6482"/>
        <v>#DIV/0!</v>
      </c>
      <c r="EA307" s="13"/>
      <c r="EB307" s="11"/>
      <c r="EC307" s="25"/>
      <c r="ED307" s="38"/>
      <c r="EE307" s="10"/>
      <c r="EF307" s="11"/>
      <c r="EG307" s="74">
        <f t="shared" si="6530"/>
        <v>0</v>
      </c>
      <c r="EH307" s="74">
        <f t="shared" si="6530"/>
        <v>0</v>
      </c>
      <c r="EI307" s="11"/>
      <c r="EJ307" s="12" t="e">
        <f t="shared" si="6484"/>
        <v>#DIV/0!</v>
      </c>
      <c r="EK307" s="11"/>
      <c r="EL307" s="12" t="e">
        <f t="shared" si="6485"/>
        <v>#DIV/0!</v>
      </c>
      <c r="EM307" s="13"/>
      <c r="EN307" s="11"/>
      <c r="EO307" s="25"/>
      <c r="EP307" s="38"/>
      <c r="EQ307" s="10"/>
      <c r="ER307" s="11"/>
      <c r="ES307" s="74">
        <f t="shared" si="6531"/>
        <v>0</v>
      </c>
      <c r="ET307" s="74">
        <f t="shared" si="6531"/>
        <v>0</v>
      </c>
      <c r="EU307" s="11"/>
      <c r="EV307" s="12" t="e">
        <f t="shared" si="6487"/>
        <v>#DIV/0!</v>
      </c>
      <c r="EW307" s="11"/>
      <c r="EX307" s="12" t="e">
        <f t="shared" si="6488"/>
        <v>#DIV/0!</v>
      </c>
      <c r="EY307" s="13"/>
      <c r="EZ307" s="11"/>
      <c r="FA307" s="25"/>
      <c r="FB307" s="38"/>
      <c r="FC307" s="10"/>
      <c r="FD307" s="11"/>
      <c r="FE307" s="74">
        <f t="shared" si="6532"/>
        <v>0</v>
      </c>
      <c r="FF307" s="74">
        <f t="shared" si="6532"/>
        <v>0</v>
      </c>
      <c r="FG307" s="11"/>
      <c r="FH307" s="12" t="e">
        <f t="shared" si="6490"/>
        <v>#DIV/0!</v>
      </c>
      <c r="FI307" s="11"/>
      <c r="FJ307" s="12" t="e">
        <f t="shared" si="6491"/>
        <v>#DIV/0!</v>
      </c>
      <c r="FK307" s="13"/>
      <c r="FL307" s="11"/>
      <c r="FM307" s="25"/>
      <c r="FN307" s="38"/>
      <c r="FO307" s="10"/>
      <c r="FP307" s="11"/>
      <c r="FQ307" s="74">
        <f t="shared" si="6533"/>
        <v>0</v>
      </c>
      <c r="FR307" s="74">
        <f t="shared" si="6533"/>
        <v>0</v>
      </c>
      <c r="FS307" s="11"/>
      <c r="FT307" s="12" t="e">
        <f t="shared" si="6493"/>
        <v>#DIV/0!</v>
      </c>
      <c r="FU307" s="11"/>
      <c r="FV307" s="12" t="e">
        <f t="shared" si="6494"/>
        <v>#DIV/0!</v>
      </c>
      <c r="FW307" s="13"/>
      <c r="FX307" s="11"/>
      <c r="FY307" s="25"/>
      <c r="FZ307" s="38"/>
      <c r="GA307" s="10"/>
      <c r="GB307" s="11"/>
      <c r="GC307" s="74">
        <f t="shared" si="6534"/>
        <v>0</v>
      </c>
      <c r="GD307" s="74">
        <f t="shared" si="6534"/>
        <v>0</v>
      </c>
      <c r="GE307" s="11"/>
      <c r="GF307" s="12" t="e">
        <f t="shared" si="6496"/>
        <v>#DIV/0!</v>
      </c>
      <c r="GG307" s="11"/>
      <c r="GH307" s="12" t="e">
        <f t="shared" si="6497"/>
        <v>#DIV/0!</v>
      </c>
      <c r="GI307" s="13"/>
      <c r="GJ307" s="11"/>
      <c r="GK307" s="25"/>
      <c r="GL307" s="38"/>
      <c r="GM307" s="10"/>
      <c r="GN307" s="11"/>
      <c r="GO307" s="74">
        <f t="shared" si="6535"/>
        <v>0</v>
      </c>
      <c r="GP307" s="74">
        <f t="shared" si="6535"/>
        <v>0</v>
      </c>
      <c r="GQ307" s="11"/>
      <c r="GR307" s="12" t="e">
        <f t="shared" si="6499"/>
        <v>#DIV/0!</v>
      </c>
      <c r="GS307" s="11"/>
      <c r="GT307" s="12" t="e">
        <f t="shared" si="6500"/>
        <v>#DIV/0!</v>
      </c>
      <c r="GU307" s="13"/>
      <c r="GV307" s="11"/>
      <c r="GW307" s="25"/>
      <c r="GX307" s="38"/>
      <c r="GY307" s="10"/>
      <c r="GZ307" s="11"/>
      <c r="HA307" s="74">
        <f t="shared" si="6536"/>
        <v>0</v>
      </c>
      <c r="HB307" s="74">
        <f t="shared" si="6536"/>
        <v>0</v>
      </c>
      <c r="HC307" s="11"/>
      <c r="HD307" s="12" t="e">
        <f t="shared" si="6502"/>
        <v>#DIV/0!</v>
      </c>
      <c r="HE307" s="11"/>
      <c r="HF307" s="12" t="e">
        <f t="shared" si="6503"/>
        <v>#DIV/0!</v>
      </c>
      <c r="HG307" s="13"/>
      <c r="HH307" s="11"/>
      <c r="HI307" s="25"/>
      <c r="HJ307" s="38"/>
      <c r="HK307" s="10">
        <f t="shared" si="6504"/>
        <v>0</v>
      </c>
      <c r="HL307" s="11">
        <f t="shared" si="6505"/>
        <v>0</v>
      </c>
      <c r="HM307" s="11">
        <f t="shared" si="6506"/>
        <v>2920</v>
      </c>
      <c r="HN307" s="11">
        <f t="shared" si="6507"/>
        <v>230</v>
      </c>
      <c r="HO307" s="11">
        <f t="shared" si="6508"/>
        <v>833</v>
      </c>
      <c r="HP307" s="202">
        <f t="shared" si="6509"/>
        <v>0.28527397260273973</v>
      </c>
      <c r="HQ307" s="15">
        <f t="shared" si="6510"/>
        <v>77</v>
      </c>
      <c r="HR307" s="12">
        <f t="shared" si="6511"/>
        <v>9.2436974789915971E-2</v>
      </c>
      <c r="HS307" s="16">
        <v>73.7</v>
      </c>
      <c r="HT307" s="17">
        <v>729</v>
      </c>
      <c r="HU307" s="16">
        <f t="shared" si="6512"/>
        <v>87.515006002400966</v>
      </c>
      <c r="HV307" s="23">
        <v>5025.3846153846152</v>
      </c>
      <c r="HW307" s="22">
        <v>5140.2439024390242</v>
      </c>
    </row>
    <row r="308" spans="1:231" ht="18.75" x14ac:dyDescent="0.25">
      <c r="A308" s="211"/>
      <c r="B308" s="41">
        <f t="shared" si="5954"/>
        <v>44742</v>
      </c>
      <c r="C308" s="10"/>
      <c r="D308" s="11"/>
      <c r="E308" s="74">
        <f t="shared" si="6513"/>
        <v>565</v>
      </c>
      <c r="F308" s="74">
        <f t="shared" si="6514"/>
        <v>44</v>
      </c>
      <c r="G308" s="11">
        <v>175</v>
      </c>
      <c r="H308" s="12">
        <f t="shared" si="6446"/>
        <v>0.33628318584070799</v>
      </c>
      <c r="I308" s="11">
        <v>15</v>
      </c>
      <c r="J308" s="12">
        <f t="shared" si="6447"/>
        <v>7.8947368421052627E-2</v>
      </c>
      <c r="K308" s="13"/>
      <c r="L308" s="11"/>
      <c r="M308" s="39">
        <v>81.25</v>
      </c>
      <c r="N308" s="43">
        <v>53.333333333333336</v>
      </c>
      <c r="O308" s="10"/>
      <c r="P308" s="11"/>
      <c r="Q308" s="74">
        <f t="shared" si="6515"/>
        <v>522</v>
      </c>
      <c r="R308" s="74">
        <f t="shared" si="6516"/>
        <v>41</v>
      </c>
      <c r="S308" s="11">
        <v>139</v>
      </c>
      <c r="T308" s="12">
        <f t="shared" si="6450"/>
        <v>0.28160919540229884</v>
      </c>
      <c r="U308" s="11">
        <v>8</v>
      </c>
      <c r="V308" s="12">
        <f t="shared" si="6451"/>
        <v>5.4421768707482991E-2</v>
      </c>
      <c r="W308" s="13"/>
      <c r="X308" s="11"/>
      <c r="Y308" s="39">
        <v>71.875</v>
      </c>
      <c r="Z308" s="43">
        <v>80</v>
      </c>
      <c r="AA308" s="10"/>
      <c r="AB308" s="11"/>
      <c r="AC308" s="74">
        <f t="shared" si="6517"/>
        <v>539</v>
      </c>
      <c r="AD308" s="74">
        <f t="shared" si="6518"/>
        <v>43</v>
      </c>
      <c r="AE308" s="11">
        <v>129</v>
      </c>
      <c r="AF308" s="12">
        <f t="shared" si="6454"/>
        <v>0.25417439703153988</v>
      </c>
      <c r="AG308" s="11">
        <v>8</v>
      </c>
      <c r="AH308" s="12">
        <f t="shared" si="6455"/>
        <v>5.8394160583941604E-2</v>
      </c>
      <c r="AI308" s="13"/>
      <c r="AJ308" s="11"/>
      <c r="AK308" s="39">
        <v>56.666666666666664</v>
      </c>
      <c r="AL308" s="43">
        <v>75</v>
      </c>
      <c r="AM308" s="10">
        <v>1</v>
      </c>
      <c r="AN308" s="11"/>
      <c r="AO308" s="74">
        <f t="shared" si="6519"/>
        <v>121</v>
      </c>
      <c r="AP308" s="74">
        <f t="shared" si="6520"/>
        <v>11</v>
      </c>
      <c r="AQ308" s="11">
        <v>43</v>
      </c>
      <c r="AR308" s="12">
        <f t="shared" si="6458"/>
        <v>0.38016528925619836</v>
      </c>
      <c r="AS308" s="11">
        <v>3</v>
      </c>
      <c r="AT308" s="12">
        <f t="shared" si="6459"/>
        <v>6.5217391304347824E-2</v>
      </c>
      <c r="AU308" s="13"/>
      <c r="AV308" s="11"/>
      <c r="AW308" s="39">
        <v>93.333333333333329</v>
      </c>
      <c r="AX308" s="43">
        <v>100</v>
      </c>
      <c r="AY308" s="10"/>
      <c r="AZ308" s="11"/>
      <c r="BA308" s="74">
        <f t="shared" si="6521"/>
        <v>592</v>
      </c>
      <c r="BB308" s="74">
        <f t="shared" si="6522"/>
        <v>45</v>
      </c>
      <c r="BC308" s="11">
        <v>153</v>
      </c>
      <c r="BD308" s="12">
        <f t="shared" si="6462"/>
        <v>0.27871621621621623</v>
      </c>
      <c r="BE308" s="11">
        <v>12</v>
      </c>
      <c r="BF308" s="12">
        <f t="shared" si="6463"/>
        <v>7.2727272727272724E-2</v>
      </c>
      <c r="BG308" s="13"/>
      <c r="BH308" s="11"/>
      <c r="BI308" s="39">
        <v>71.428571428571431</v>
      </c>
      <c r="BJ308" s="43">
        <v>71.428571428571431</v>
      </c>
      <c r="BK308" s="10"/>
      <c r="BL308" s="11"/>
      <c r="BM308" s="74">
        <f t="shared" si="6523"/>
        <v>580</v>
      </c>
      <c r="BN308" s="74">
        <f t="shared" si="6524"/>
        <v>46</v>
      </c>
      <c r="BO308" s="11">
        <v>114</v>
      </c>
      <c r="BP308" s="12">
        <f t="shared" si="6466"/>
        <v>0.21724137931034482</v>
      </c>
      <c r="BQ308" s="11">
        <v>12</v>
      </c>
      <c r="BR308" s="12">
        <f t="shared" si="6467"/>
        <v>9.5238095238095233E-2</v>
      </c>
      <c r="BS308" s="13"/>
      <c r="BT308" s="11"/>
      <c r="BU308" s="39">
        <v>71.875</v>
      </c>
      <c r="BV308" s="43">
        <v>80</v>
      </c>
      <c r="BW308" s="10"/>
      <c r="BX308" s="11"/>
      <c r="BY308" s="74">
        <f t="shared" si="6525"/>
        <v>0</v>
      </c>
      <c r="BZ308" s="74">
        <f t="shared" si="6525"/>
        <v>0</v>
      </c>
      <c r="CA308" s="11"/>
      <c r="CB308" s="12" t="e">
        <f t="shared" si="6469"/>
        <v>#DIV/0!</v>
      </c>
      <c r="CC308" s="11"/>
      <c r="CD308" s="12" t="e">
        <f t="shared" si="6470"/>
        <v>#DIV/0!</v>
      </c>
      <c r="CE308" s="13"/>
      <c r="CF308" s="11"/>
      <c r="CG308" s="39"/>
      <c r="CH308" s="43"/>
      <c r="CI308" s="10"/>
      <c r="CJ308" s="11"/>
      <c r="CK308" s="74">
        <f t="shared" si="6526"/>
        <v>0</v>
      </c>
      <c r="CL308" s="74">
        <f t="shared" si="6526"/>
        <v>0</v>
      </c>
      <c r="CM308" s="11"/>
      <c r="CN308" s="12" t="e">
        <f t="shared" si="6472"/>
        <v>#DIV/0!</v>
      </c>
      <c r="CO308" s="11"/>
      <c r="CP308" s="12" t="e">
        <f t="shared" si="6473"/>
        <v>#DIV/0!</v>
      </c>
      <c r="CQ308" s="13"/>
      <c r="CR308" s="11"/>
      <c r="CS308" s="39"/>
      <c r="CT308" s="43"/>
      <c r="CU308" s="10"/>
      <c r="CV308" s="11"/>
      <c r="CW308" s="74">
        <f t="shared" si="6527"/>
        <v>0</v>
      </c>
      <c r="CX308" s="74">
        <f t="shared" si="6527"/>
        <v>0</v>
      </c>
      <c r="CY308" s="11"/>
      <c r="CZ308" s="12" t="e">
        <f t="shared" si="6475"/>
        <v>#DIV/0!</v>
      </c>
      <c r="DA308" s="11"/>
      <c r="DB308" s="12" t="e">
        <f t="shared" si="6476"/>
        <v>#DIV/0!</v>
      </c>
      <c r="DC308" s="13"/>
      <c r="DD308" s="11"/>
      <c r="DE308" s="39"/>
      <c r="DF308" s="43"/>
      <c r="DG308" s="10"/>
      <c r="DH308" s="11"/>
      <c r="DI308" s="74">
        <f t="shared" si="6528"/>
        <v>0</v>
      </c>
      <c r="DJ308" s="74">
        <f t="shared" si="6528"/>
        <v>0</v>
      </c>
      <c r="DK308" s="11"/>
      <c r="DL308" s="12" t="e">
        <f t="shared" si="6478"/>
        <v>#DIV/0!</v>
      </c>
      <c r="DM308" s="11"/>
      <c r="DN308" s="12" t="e">
        <f t="shared" si="6479"/>
        <v>#DIV/0!</v>
      </c>
      <c r="DO308" s="13"/>
      <c r="DP308" s="11"/>
      <c r="DQ308" s="39"/>
      <c r="DR308" s="43"/>
      <c r="DS308" s="10"/>
      <c r="DT308" s="11"/>
      <c r="DU308" s="74">
        <f t="shared" si="6529"/>
        <v>0</v>
      </c>
      <c r="DV308" s="74">
        <f t="shared" si="6529"/>
        <v>0</v>
      </c>
      <c r="DW308" s="11"/>
      <c r="DX308" s="12" t="e">
        <f t="shared" si="6481"/>
        <v>#DIV/0!</v>
      </c>
      <c r="DY308" s="11"/>
      <c r="DZ308" s="12" t="e">
        <f t="shared" si="6482"/>
        <v>#DIV/0!</v>
      </c>
      <c r="EA308" s="13"/>
      <c r="EB308" s="11"/>
      <c r="EC308" s="39"/>
      <c r="ED308" s="43"/>
      <c r="EE308" s="10"/>
      <c r="EF308" s="11"/>
      <c r="EG308" s="74">
        <f t="shared" si="6530"/>
        <v>0</v>
      </c>
      <c r="EH308" s="74">
        <f t="shared" si="6530"/>
        <v>0</v>
      </c>
      <c r="EI308" s="11"/>
      <c r="EJ308" s="12" t="e">
        <f t="shared" si="6484"/>
        <v>#DIV/0!</v>
      </c>
      <c r="EK308" s="11"/>
      <c r="EL308" s="12" t="e">
        <f t="shared" si="6485"/>
        <v>#DIV/0!</v>
      </c>
      <c r="EM308" s="13"/>
      <c r="EN308" s="11"/>
      <c r="EO308" s="39"/>
      <c r="EP308" s="43"/>
      <c r="EQ308" s="10"/>
      <c r="ER308" s="11"/>
      <c r="ES308" s="74">
        <f t="shared" si="6531"/>
        <v>0</v>
      </c>
      <c r="ET308" s="74">
        <f t="shared" si="6531"/>
        <v>0</v>
      </c>
      <c r="EU308" s="11"/>
      <c r="EV308" s="12" t="e">
        <f t="shared" si="6487"/>
        <v>#DIV/0!</v>
      </c>
      <c r="EW308" s="11"/>
      <c r="EX308" s="12" t="e">
        <f t="shared" si="6488"/>
        <v>#DIV/0!</v>
      </c>
      <c r="EY308" s="13"/>
      <c r="EZ308" s="11"/>
      <c r="FA308" s="39"/>
      <c r="FB308" s="43"/>
      <c r="FC308" s="10"/>
      <c r="FD308" s="11"/>
      <c r="FE308" s="74">
        <f t="shared" si="6532"/>
        <v>0</v>
      </c>
      <c r="FF308" s="74">
        <f t="shared" si="6532"/>
        <v>0</v>
      </c>
      <c r="FG308" s="11"/>
      <c r="FH308" s="12" t="e">
        <f t="shared" si="6490"/>
        <v>#DIV/0!</v>
      </c>
      <c r="FI308" s="11"/>
      <c r="FJ308" s="12" t="e">
        <f t="shared" si="6491"/>
        <v>#DIV/0!</v>
      </c>
      <c r="FK308" s="13"/>
      <c r="FL308" s="11"/>
      <c r="FM308" s="39"/>
      <c r="FN308" s="43"/>
      <c r="FO308" s="10"/>
      <c r="FP308" s="11"/>
      <c r="FQ308" s="74">
        <f t="shared" si="6533"/>
        <v>0</v>
      </c>
      <c r="FR308" s="74">
        <f t="shared" si="6533"/>
        <v>0</v>
      </c>
      <c r="FS308" s="11"/>
      <c r="FT308" s="12" t="e">
        <f t="shared" si="6493"/>
        <v>#DIV/0!</v>
      </c>
      <c r="FU308" s="11"/>
      <c r="FV308" s="12" t="e">
        <f t="shared" si="6494"/>
        <v>#DIV/0!</v>
      </c>
      <c r="FW308" s="13"/>
      <c r="FX308" s="11"/>
      <c r="FY308" s="39"/>
      <c r="FZ308" s="43"/>
      <c r="GA308" s="10"/>
      <c r="GB308" s="11"/>
      <c r="GC308" s="74">
        <f t="shared" si="6534"/>
        <v>0</v>
      </c>
      <c r="GD308" s="74">
        <f t="shared" si="6534"/>
        <v>0</v>
      </c>
      <c r="GE308" s="11"/>
      <c r="GF308" s="12" t="e">
        <f t="shared" si="6496"/>
        <v>#DIV/0!</v>
      </c>
      <c r="GG308" s="11"/>
      <c r="GH308" s="12" t="e">
        <f t="shared" si="6497"/>
        <v>#DIV/0!</v>
      </c>
      <c r="GI308" s="13"/>
      <c r="GJ308" s="11"/>
      <c r="GK308" s="39"/>
      <c r="GL308" s="43"/>
      <c r="GM308" s="10"/>
      <c r="GN308" s="11"/>
      <c r="GO308" s="74">
        <f t="shared" si="6535"/>
        <v>0</v>
      </c>
      <c r="GP308" s="74">
        <f t="shared" si="6535"/>
        <v>0</v>
      </c>
      <c r="GQ308" s="11"/>
      <c r="GR308" s="12" t="e">
        <f t="shared" si="6499"/>
        <v>#DIV/0!</v>
      </c>
      <c r="GS308" s="11"/>
      <c r="GT308" s="12" t="e">
        <f t="shared" si="6500"/>
        <v>#DIV/0!</v>
      </c>
      <c r="GU308" s="13"/>
      <c r="GV308" s="11"/>
      <c r="GW308" s="39"/>
      <c r="GX308" s="43"/>
      <c r="GY308" s="10"/>
      <c r="GZ308" s="11"/>
      <c r="HA308" s="74">
        <f t="shared" si="6536"/>
        <v>0</v>
      </c>
      <c r="HB308" s="74">
        <f t="shared" si="6536"/>
        <v>0</v>
      </c>
      <c r="HC308" s="11"/>
      <c r="HD308" s="12" t="e">
        <f t="shared" si="6502"/>
        <v>#DIV/0!</v>
      </c>
      <c r="HE308" s="11"/>
      <c r="HF308" s="12" t="e">
        <f t="shared" si="6503"/>
        <v>#DIV/0!</v>
      </c>
      <c r="HG308" s="13"/>
      <c r="HH308" s="11"/>
      <c r="HI308" s="39"/>
      <c r="HJ308" s="43"/>
      <c r="HK308" s="10">
        <f t="shared" si="6504"/>
        <v>1</v>
      </c>
      <c r="HL308" s="11">
        <f t="shared" si="6505"/>
        <v>0</v>
      </c>
      <c r="HM308" s="11">
        <f t="shared" si="6506"/>
        <v>2919</v>
      </c>
      <c r="HN308" s="11">
        <f t="shared" si="6507"/>
        <v>230</v>
      </c>
      <c r="HO308" s="11">
        <f t="shared" si="6508"/>
        <v>811</v>
      </c>
      <c r="HP308" s="202">
        <f t="shared" si="6509"/>
        <v>0.27783487495717712</v>
      </c>
      <c r="HQ308" s="15">
        <f t="shared" si="6510"/>
        <v>58</v>
      </c>
      <c r="HR308" s="12">
        <f t="shared" si="6511"/>
        <v>7.1516646115906288E-2</v>
      </c>
      <c r="HS308" s="16">
        <v>73.400000000000006</v>
      </c>
      <c r="HT308" s="17">
        <v>715</v>
      </c>
      <c r="HU308" s="16">
        <f t="shared" si="6512"/>
        <v>88.162762022194812</v>
      </c>
      <c r="HV308" s="23">
        <v>65.680473372781066</v>
      </c>
      <c r="HW308" s="22">
        <v>67.073170731707322</v>
      </c>
    </row>
    <row r="309" spans="1:231" ht="19.5" thickBot="1" x14ac:dyDescent="0.3">
      <c r="A309" s="211"/>
      <c r="B309" s="42"/>
      <c r="C309" s="26">
        <f t="shared" ref="C309:D309" si="6537">SUM(C302:C308)</f>
        <v>3</v>
      </c>
      <c r="D309" s="27">
        <f t="shared" si="6537"/>
        <v>0</v>
      </c>
      <c r="E309" s="27"/>
      <c r="F309" s="27"/>
      <c r="G309" s="27">
        <f t="shared" ref="G309" si="6538">SUM(G302:G308)</f>
        <v>1216</v>
      </c>
      <c r="H309" s="28">
        <f t="shared" ref="H309" si="6539">((G309+I309)/7)/E308</f>
        <v>0.34108723135271807</v>
      </c>
      <c r="I309" s="27">
        <f t="shared" ref="I309" si="6540">SUM(I302:I308)</f>
        <v>133</v>
      </c>
      <c r="J309" s="28">
        <f t="shared" ref="J309" si="6541">(I309/(I309+G309))</f>
        <v>9.8591549295774641E-2</v>
      </c>
      <c r="K309" s="27"/>
      <c r="L309" s="27"/>
      <c r="M309" s="29">
        <f t="shared" ref="M309:N309" si="6542">M307/M306*100-100</f>
        <v>9.4985875706214813</v>
      </c>
      <c r="N309" s="72">
        <f t="shared" si="6542"/>
        <v>4.4121715076071979</v>
      </c>
      <c r="O309" s="26">
        <f t="shared" ref="O309:P309" si="6543">SUM(O302:O308)</f>
        <v>4</v>
      </c>
      <c r="P309" s="27">
        <f t="shared" si="6543"/>
        <v>0</v>
      </c>
      <c r="Q309" s="27"/>
      <c r="R309" s="27"/>
      <c r="S309" s="27">
        <f t="shared" si="5172"/>
        <v>992</v>
      </c>
      <c r="T309" s="28">
        <f t="shared" ref="T309" si="6544">((S309+U309)/7)/Q308</f>
        <v>0.30158730158730157</v>
      </c>
      <c r="U309" s="27">
        <f t="shared" si="5174"/>
        <v>110</v>
      </c>
      <c r="V309" s="28">
        <f t="shared" ref="V309" si="6545">(U309/(U309+S309))</f>
        <v>9.9818511796733206E-2</v>
      </c>
      <c r="W309" s="27"/>
      <c r="X309" s="27"/>
      <c r="Y309" s="29">
        <f t="shared" ref="Y309:Z309" si="6546">Y307/Y306*100-100</f>
        <v>10.176553672316373</v>
      </c>
      <c r="Z309" s="72">
        <f t="shared" si="6546"/>
        <v>2.8215767634854672</v>
      </c>
      <c r="AA309" s="26">
        <f t="shared" ref="AA309:AB309" si="6547">SUM(AA302:AA308)</f>
        <v>0</v>
      </c>
      <c r="AB309" s="27">
        <f t="shared" si="6547"/>
        <v>0</v>
      </c>
      <c r="AC309" s="27"/>
      <c r="AD309" s="27"/>
      <c r="AE309" s="27">
        <f t="shared" si="5178"/>
        <v>880</v>
      </c>
      <c r="AF309" s="28">
        <f t="shared" ref="AF309" si="6548">((AE309+AG309)/7)/AC308</f>
        <v>0.25815001325205406</v>
      </c>
      <c r="AG309" s="27">
        <f t="shared" si="5180"/>
        <v>94</v>
      </c>
      <c r="AH309" s="28">
        <f t="shared" ref="AH309" si="6549">(AG309/(AG309+AE309))</f>
        <v>9.6509240246406572E-2</v>
      </c>
      <c r="AI309" s="27"/>
      <c r="AJ309" s="27"/>
      <c r="AK309" s="29">
        <f t="shared" ref="AK309:AL309" si="6550">AK307/AK306*100-100</f>
        <v>12.738229755178907</v>
      </c>
      <c r="AL309" s="72">
        <f t="shared" si="6550"/>
        <v>3.8900414937759393</v>
      </c>
      <c r="AM309" s="26">
        <f t="shared" ref="AM309:AN309" si="6551">SUM(AM302:AM308)</f>
        <v>2</v>
      </c>
      <c r="AN309" s="27">
        <f t="shared" si="6551"/>
        <v>1</v>
      </c>
      <c r="AO309" s="27"/>
      <c r="AP309" s="27"/>
      <c r="AQ309" s="27">
        <f t="shared" si="5184"/>
        <v>319</v>
      </c>
      <c r="AR309" s="28">
        <f t="shared" ref="AR309" si="6552">((AQ309+AS309)/7)/AO308</f>
        <v>0.40377804014167645</v>
      </c>
      <c r="AS309" s="27">
        <f t="shared" si="5186"/>
        <v>23</v>
      </c>
      <c r="AT309" s="28">
        <f t="shared" ref="AT309" si="6553">(AS309/(AS309+AQ309))</f>
        <v>6.725146198830409E-2</v>
      </c>
      <c r="AU309" s="27"/>
      <c r="AV309" s="27"/>
      <c r="AW309" s="29">
        <f t="shared" ref="AW309:AX309" si="6554">AW307/AW306*100-100</f>
        <v>26.131826741996235</v>
      </c>
      <c r="AX309" s="72">
        <f t="shared" si="6554"/>
        <v>8.2098399525785339</v>
      </c>
      <c r="AY309" s="26">
        <f t="shared" ref="AY309:AZ309" si="6555">SUM(AY302:AY308)</f>
        <v>1</v>
      </c>
      <c r="AZ309" s="27">
        <f t="shared" si="6555"/>
        <v>1</v>
      </c>
      <c r="BA309" s="27"/>
      <c r="BB309" s="27"/>
      <c r="BC309" s="27">
        <f t="shared" si="5190"/>
        <v>1126</v>
      </c>
      <c r="BD309" s="28">
        <f t="shared" ref="BD309" si="6556">((BC309+BE309)/7)/BA308</f>
        <v>0.298503861003861</v>
      </c>
      <c r="BE309" s="27">
        <f t="shared" si="5192"/>
        <v>111</v>
      </c>
      <c r="BF309" s="28">
        <f t="shared" ref="BF309" si="6557">(BE309/(BE309+BC309))</f>
        <v>8.9733225545675019E-2</v>
      </c>
      <c r="BG309" s="27"/>
      <c r="BH309" s="27"/>
      <c r="BI309" s="29">
        <f t="shared" ref="BI309:BJ309" si="6558">BI307/BI306*100-100</f>
        <v>16.287328490718323</v>
      </c>
      <c r="BJ309" s="72">
        <f t="shared" si="6558"/>
        <v>11.232957913455849</v>
      </c>
      <c r="BK309" s="26">
        <f t="shared" ref="BK309:BL309" si="6559">SUM(BK302:BK308)</f>
        <v>2</v>
      </c>
      <c r="BL309" s="27">
        <f t="shared" si="6559"/>
        <v>0</v>
      </c>
      <c r="BM309" s="27"/>
      <c r="BN309" s="27"/>
      <c r="BO309" s="27">
        <f t="shared" si="5196"/>
        <v>787</v>
      </c>
      <c r="BP309" s="28">
        <f t="shared" ref="BP309" si="6560">((BO309+BQ309)/7)/BM308</f>
        <v>0.21527093596059113</v>
      </c>
      <c r="BQ309" s="27">
        <f t="shared" si="5198"/>
        <v>87</v>
      </c>
      <c r="BR309" s="28">
        <f t="shared" ref="BR309" si="6561">(BQ309/(BQ309+BO309))</f>
        <v>9.9542334096109839E-2</v>
      </c>
      <c r="BS309" s="27"/>
      <c r="BT309" s="27"/>
      <c r="BU309" s="29">
        <f t="shared" ref="BU309:BV309" si="6562">BU307/BU306*100-100</f>
        <v>13.538135593220346</v>
      </c>
      <c r="BV309" s="72">
        <f t="shared" si="6562"/>
        <v>10.622406639004154</v>
      </c>
      <c r="BW309" s="26">
        <f t="shared" ref="BW309:BX309" si="6563">SUM(BW302:BW308)</f>
        <v>0</v>
      </c>
      <c r="BX309" s="27">
        <f t="shared" si="6563"/>
        <v>0</v>
      </c>
      <c r="BY309" s="27"/>
      <c r="BZ309" s="27"/>
      <c r="CA309" s="27">
        <f t="shared" ref="CA309" si="6564">SUM(CA302:CA308)</f>
        <v>0</v>
      </c>
      <c r="CB309" s="28" t="e">
        <f t="shared" ref="CB309" si="6565">((CA309+CC309)/7)/BY308</f>
        <v>#DIV/0!</v>
      </c>
      <c r="CC309" s="27">
        <f t="shared" ref="CC309" si="6566">SUM(CC302:CC308)</f>
        <v>0</v>
      </c>
      <c r="CD309" s="28" t="e">
        <f t="shared" ref="CD309" si="6567">(CC309/(CC309+CA309))</f>
        <v>#DIV/0!</v>
      </c>
      <c r="CE309" s="27"/>
      <c r="CF309" s="27"/>
      <c r="CG309" s="29" t="e">
        <f t="shared" ref="CG309:CH309" si="6568">CG307/CG306*100-100</f>
        <v>#DIV/0!</v>
      </c>
      <c r="CH309" s="72" t="e">
        <f t="shared" si="6568"/>
        <v>#DIV/0!</v>
      </c>
      <c r="CI309" s="26">
        <f t="shared" ref="CI309:CJ309" si="6569">SUM(CI302:CI308)</f>
        <v>0</v>
      </c>
      <c r="CJ309" s="27">
        <f t="shared" si="6569"/>
        <v>0</v>
      </c>
      <c r="CK309" s="27"/>
      <c r="CL309" s="27"/>
      <c r="CM309" s="27">
        <f t="shared" ref="CM309" si="6570">SUM(CM302:CM308)</f>
        <v>0</v>
      </c>
      <c r="CN309" s="28" t="e">
        <f t="shared" ref="CN309" si="6571">((CM309+CO309)/7)/CK308</f>
        <v>#DIV/0!</v>
      </c>
      <c r="CO309" s="27">
        <f t="shared" ref="CO309" si="6572">SUM(CO302:CO308)</f>
        <v>0</v>
      </c>
      <c r="CP309" s="28" t="e">
        <f t="shared" ref="CP309" si="6573">(CO309/(CO309+CM309))</f>
        <v>#DIV/0!</v>
      </c>
      <c r="CQ309" s="27"/>
      <c r="CR309" s="27"/>
      <c r="CS309" s="29" t="e">
        <f t="shared" ref="CS309:CT309" si="6574">CS307/CS306*100-100</f>
        <v>#DIV/0!</v>
      </c>
      <c r="CT309" s="72" t="e">
        <f t="shared" si="6574"/>
        <v>#DIV/0!</v>
      </c>
      <c r="CU309" s="26">
        <f t="shared" ref="CU309:CV309" si="6575">SUM(CU302:CU308)</f>
        <v>0</v>
      </c>
      <c r="CV309" s="27">
        <f t="shared" si="6575"/>
        <v>0</v>
      </c>
      <c r="CW309" s="27"/>
      <c r="CX309" s="27"/>
      <c r="CY309" s="27">
        <f t="shared" ref="CY309" si="6576">SUM(CY302:CY308)</f>
        <v>0</v>
      </c>
      <c r="CZ309" s="28" t="e">
        <f t="shared" ref="CZ309" si="6577">((CY309+DA309)/7)/CW308</f>
        <v>#DIV/0!</v>
      </c>
      <c r="DA309" s="27">
        <f t="shared" ref="DA309" si="6578">SUM(DA302:DA308)</f>
        <v>0</v>
      </c>
      <c r="DB309" s="28" t="e">
        <f t="shared" ref="DB309" si="6579">(DA309/(DA309+CY309))</f>
        <v>#DIV/0!</v>
      </c>
      <c r="DC309" s="27"/>
      <c r="DD309" s="27"/>
      <c r="DE309" s="29" t="e">
        <f t="shared" ref="DE309:DF309" si="6580">DE307/DE306*100-100</f>
        <v>#DIV/0!</v>
      </c>
      <c r="DF309" s="72" t="e">
        <f t="shared" si="6580"/>
        <v>#DIV/0!</v>
      </c>
      <c r="DG309" s="26">
        <f t="shared" ref="DG309:DH309" si="6581">SUM(DG302:DG308)</f>
        <v>0</v>
      </c>
      <c r="DH309" s="27">
        <f t="shared" si="6581"/>
        <v>0</v>
      </c>
      <c r="DI309" s="27"/>
      <c r="DJ309" s="27"/>
      <c r="DK309" s="27">
        <f t="shared" ref="DK309" si="6582">SUM(DK302:DK308)</f>
        <v>0</v>
      </c>
      <c r="DL309" s="28" t="e">
        <f t="shared" ref="DL309" si="6583">((DK309+DM309)/7)/DI308</f>
        <v>#DIV/0!</v>
      </c>
      <c r="DM309" s="27">
        <f t="shared" ref="DM309" si="6584">SUM(DM302:DM308)</f>
        <v>0</v>
      </c>
      <c r="DN309" s="28" t="e">
        <f t="shared" ref="DN309" si="6585">(DM309/(DM309+DK309))</f>
        <v>#DIV/0!</v>
      </c>
      <c r="DO309" s="27"/>
      <c r="DP309" s="27"/>
      <c r="DQ309" s="29" t="e">
        <f t="shared" ref="DQ309:DR309" si="6586">DQ307/DQ306*100-100</f>
        <v>#DIV/0!</v>
      </c>
      <c r="DR309" s="72" t="e">
        <f t="shared" si="6586"/>
        <v>#DIV/0!</v>
      </c>
      <c r="DS309" s="26">
        <f t="shared" ref="DS309:DT309" si="6587">SUM(DS302:DS308)</f>
        <v>0</v>
      </c>
      <c r="DT309" s="27">
        <f t="shared" si="6587"/>
        <v>0</v>
      </c>
      <c r="DU309" s="27"/>
      <c r="DV309" s="27"/>
      <c r="DW309" s="27">
        <f t="shared" ref="DW309" si="6588">SUM(DW302:DW308)</f>
        <v>0</v>
      </c>
      <c r="DX309" s="28" t="e">
        <f t="shared" ref="DX309" si="6589">((DW309+DY309)/7)/DU308</f>
        <v>#DIV/0!</v>
      </c>
      <c r="DY309" s="27">
        <f t="shared" ref="DY309" si="6590">SUM(DY302:DY308)</f>
        <v>0</v>
      </c>
      <c r="DZ309" s="28" t="e">
        <f t="shared" ref="DZ309" si="6591">(DY309/(DY309+DW309))</f>
        <v>#DIV/0!</v>
      </c>
      <c r="EA309" s="27"/>
      <c r="EB309" s="27"/>
      <c r="EC309" s="29" t="e">
        <f t="shared" ref="EC309:ED309" si="6592">EC307/EC306*100-100</f>
        <v>#DIV/0!</v>
      </c>
      <c r="ED309" s="72" t="e">
        <f t="shared" si="6592"/>
        <v>#DIV/0!</v>
      </c>
      <c r="EE309" s="26">
        <f t="shared" ref="EE309:EF309" si="6593">SUM(EE302:EE308)</f>
        <v>0</v>
      </c>
      <c r="EF309" s="27">
        <f t="shared" si="6593"/>
        <v>0</v>
      </c>
      <c r="EG309" s="27"/>
      <c r="EH309" s="27"/>
      <c r="EI309" s="27">
        <f t="shared" ref="EI309" si="6594">SUM(EI302:EI308)</f>
        <v>0</v>
      </c>
      <c r="EJ309" s="28" t="e">
        <f t="shared" ref="EJ309" si="6595">((EI309+EK309)/7)/EG308</f>
        <v>#DIV/0!</v>
      </c>
      <c r="EK309" s="27">
        <f t="shared" ref="EK309" si="6596">SUM(EK302:EK308)</f>
        <v>0</v>
      </c>
      <c r="EL309" s="28" t="e">
        <f t="shared" ref="EL309" si="6597">(EK309/(EK309+EI309))</f>
        <v>#DIV/0!</v>
      </c>
      <c r="EM309" s="27"/>
      <c r="EN309" s="27"/>
      <c r="EO309" s="29" t="e">
        <f t="shared" ref="EO309:EP309" si="6598">EO307/EO306*100-100</f>
        <v>#DIV/0!</v>
      </c>
      <c r="EP309" s="72" t="e">
        <f t="shared" si="6598"/>
        <v>#DIV/0!</v>
      </c>
      <c r="EQ309" s="26">
        <f t="shared" ref="EQ309:ER309" si="6599">SUM(EQ302:EQ308)</f>
        <v>0</v>
      </c>
      <c r="ER309" s="27">
        <f t="shared" si="6599"/>
        <v>0</v>
      </c>
      <c r="ES309" s="27"/>
      <c r="ET309" s="27"/>
      <c r="EU309" s="27">
        <f t="shared" ref="EU309" si="6600">SUM(EU302:EU308)</f>
        <v>0</v>
      </c>
      <c r="EV309" s="28" t="e">
        <f t="shared" ref="EV309" si="6601">((EU309+EW309)/7)/ES308</f>
        <v>#DIV/0!</v>
      </c>
      <c r="EW309" s="27">
        <f t="shared" ref="EW309" si="6602">SUM(EW302:EW308)</f>
        <v>0</v>
      </c>
      <c r="EX309" s="28" t="e">
        <f t="shared" ref="EX309" si="6603">(EW309/(EW309+EU309))</f>
        <v>#DIV/0!</v>
      </c>
      <c r="EY309" s="27"/>
      <c r="EZ309" s="27"/>
      <c r="FA309" s="29" t="e">
        <f t="shared" ref="FA309:FB309" si="6604">FA307/FA306*100-100</f>
        <v>#DIV/0!</v>
      </c>
      <c r="FB309" s="72" t="e">
        <f t="shared" si="6604"/>
        <v>#DIV/0!</v>
      </c>
      <c r="FC309" s="26">
        <f t="shared" ref="FC309:FD309" si="6605">SUM(FC302:FC308)</f>
        <v>0</v>
      </c>
      <c r="FD309" s="27">
        <f t="shared" si="6605"/>
        <v>0</v>
      </c>
      <c r="FE309" s="27"/>
      <c r="FF309" s="27"/>
      <c r="FG309" s="27">
        <f t="shared" ref="FG309" si="6606">SUM(FG302:FG308)</f>
        <v>0</v>
      </c>
      <c r="FH309" s="28" t="e">
        <f t="shared" ref="FH309" si="6607">((FG309+FI309)/7)/FE308</f>
        <v>#DIV/0!</v>
      </c>
      <c r="FI309" s="27">
        <f t="shared" ref="FI309" si="6608">SUM(FI302:FI308)</f>
        <v>0</v>
      </c>
      <c r="FJ309" s="28" t="e">
        <f t="shared" ref="FJ309" si="6609">(FI309/(FI309+FG309))</f>
        <v>#DIV/0!</v>
      </c>
      <c r="FK309" s="27"/>
      <c r="FL309" s="27"/>
      <c r="FM309" s="29" t="e">
        <f t="shared" ref="FM309:FN309" si="6610">FM307/FM306*100-100</f>
        <v>#DIV/0!</v>
      </c>
      <c r="FN309" s="72" t="e">
        <f t="shared" si="6610"/>
        <v>#DIV/0!</v>
      </c>
      <c r="FO309" s="26">
        <f t="shared" ref="FO309:FP309" si="6611">SUM(FO302:FO308)</f>
        <v>0</v>
      </c>
      <c r="FP309" s="27">
        <f t="shared" si="6611"/>
        <v>0</v>
      </c>
      <c r="FQ309" s="27"/>
      <c r="FR309" s="27"/>
      <c r="FS309" s="27">
        <f t="shared" ref="FS309" si="6612">SUM(FS302:FS308)</f>
        <v>0</v>
      </c>
      <c r="FT309" s="28" t="e">
        <f t="shared" ref="FT309" si="6613">((FS309+FU309)/7)/FQ308</f>
        <v>#DIV/0!</v>
      </c>
      <c r="FU309" s="27">
        <f t="shared" ref="FU309" si="6614">SUM(FU302:FU308)</f>
        <v>0</v>
      </c>
      <c r="FV309" s="28" t="e">
        <f t="shared" ref="FV309" si="6615">(FU309/(FU309+FS309))</f>
        <v>#DIV/0!</v>
      </c>
      <c r="FW309" s="27"/>
      <c r="FX309" s="27"/>
      <c r="FY309" s="29" t="e">
        <f t="shared" ref="FY309:FZ309" si="6616">FY307/FY306*100-100</f>
        <v>#DIV/0!</v>
      </c>
      <c r="FZ309" s="72" t="e">
        <f t="shared" si="6616"/>
        <v>#DIV/0!</v>
      </c>
      <c r="GA309" s="26">
        <f t="shared" ref="GA309:GB309" si="6617">SUM(GA302:GA308)</f>
        <v>0</v>
      </c>
      <c r="GB309" s="27">
        <f t="shared" si="6617"/>
        <v>0</v>
      </c>
      <c r="GC309" s="27"/>
      <c r="GD309" s="27"/>
      <c r="GE309" s="27">
        <f t="shared" ref="GE309" si="6618">SUM(GE302:GE308)</f>
        <v>0</v>
      </c>
      <c r="GF309" s="28" t="e">
        <f t="shared" ref="GF309" si="6619">((GE309+GG309)/7)/GC308</f>
        <v>#DIV/0!</v>
      </c>
      <c r="GG309" s="27">
        <f t="shared" ref="GG309" si="6620">SUM(GG302:GG308)</f>
        <v>0</v>
      </c>
      <c r="GH309" s="28" t="e">
        <f t="shared" ref="GH309" si="6621">(GG309/(GG309+GE309))</f>
        <v>#DIV/0!</v>
      </c>
      <c r="GI309" s="27"/>
      <c r="GJ309" s="27"/>
      <c r="GK309" s="29" t="e">
        <f t="shared" ref="GK309:GL309" si="6622">GK307/GK306*100-100</f>
        <v>#DIV/0!</v>
      </c>
      <c r="GL309" s="72" t="e">
        <f t="shared" si="6622"/>
        <v>#DIV/0!</v>
      </c>
      <c r="GM309" s="26">
        <f t="shared" ref="GM309:GN309" si="6623">SUM(GM302:GM308)</f>
        <v>0</v>
      </c>
      <c r="GN309" s="27">
        <f t="shared" si="6623"/>
        <v>0</v>
      </c>
      <c r="GO309" s="27"/>
      <c r="GP309" s="27"/>
      <c r="GQ309" s="27">
        <f t="shared" ref="GQ309" si="6624">SUM(GQ302:GQ308)</f>
        <v>0</v>
      </c>
      <c r="GR309" s="28" t="e">
        <f t="shared" ref="GR309" si="6625">((GQ309+GS309)/7)/GO308</f>
        <v>#DIV/0!</v>
      </c>
      <c r="GS309" s="27">
        <f t="shared" ref="GS309" si="6626">SUM(GS302:GS308)</f>
        <v>0</v>
      </c>
      <c r="GT309" s="28" t="e">
        <f t="shared" ref="GT309" si="6627">(GS309/(GS309+GQ309))</f>
        <v>#DIV/0!</v>
      </c>
      <c r="GU309" s="27"/>
      <c r="GV309" s="27"/>
      <c r="GW309" s="29" t="e">
        <f t="shared" ref="GW309:GX309" si="6628">GW307/GW306*100-100</f>
        <v>#DIV/0!</v>
      </c>
      <c r="GX309" s="72" t="e">
        <f t="shared" si="6628"/>
        <v>#DIV/0!</v>
      </c>
      <c r="GY309" s="26">
        <f t="shared" ref="GY309:GZ309" si="6629">SUM(GY302:GY308)</f>
        <v>0</v>
      </c>
      <c r="GZ309" s="27">
        <f t="shared" si="6629"/>
        <v>0</v>
      </c>
      <c r="HA309" s="27"/>
      <c r="HB309" s="27"/>
      <c r="HC309" s="27">
        <f t="shared" ref="HC309" si="6630">SUM(HC302:HC308)</f>
        <v>0</v>
      </c>
      <c r="HD309" s="28" t="e">
        <f t="shared" ref="HD309" si="6631">((HC309+HE309)/7)/HA308</f>
        <v>#DIV/0!</v>
      </c>
      <c r="HE309" s="27">
        <f t="shared" ref="HE309" si="6632">SUM(HE302:HE308)</f>
        <v>0</v>
      </c>
      <c r="HF309" s="28" t="e">
        <f t="shared" ref="HF309" si="6633">(HE309/(HE309+HC309))</f>
        <v>#DIV/0!</v>
      </c>
      <c r="HG309" s="27"/>
      <c r="HH309" s="27"/>
      <c r="HI309" s="29" t="e">
        <f t="shared" ref="HI309:HJ309" si="6634">HI307/HI306*100-100</f>
        <v>#DIV/0!</v>
      </c>
      <c r="HJ309" s="72" t="e">
        <f t="shared" si="6634"/>
        <v>#DIV/0!</v>
      </c>
      <c r="HK309" s="26">
        <f t="shared" si="6504"/>
        <v>12</v>
      </c>
      <c r="HL309" s="27">
        <f t="shared" si="6505"/>
        <v>2</v>
      </c>
      <c r="HM309" s="27"/>
      <c r="HN309" s="27"/>
      <c r="HO309" s="27">
        <f t="shared" si="6508"/>
        <v>5878</v>
      </c>
      <c r="HP309" s="203">
        <f t="shared" ref="HP309" si="6635">+((HO309)/HM308)/7</f>
        <v>0.28767190329369158</v>
      </c>
      <c r="HQ309" s="62">
        <f t="shared" si="6510"/>
        <v>558</v>
      </c>
      <c r="HR309" s="52">
        <f t="shared" si="6511"/>
        <v>9.4930248383804011E-2</v>
      </c>
      <c r="HS309" s="53">
        <f t="shared" si="5274"/>
        <v>73.100000000000009</v>
      </c>
      <c r="HT309" s="54">
        <f t="shared" si="5275"/>
        <v>5124</v>
      </c>
      <c r="HU309" s="53">
        <f t="shared" si="5276"/>
        <v>87.199650844683603</v>
      </c>
      <c r="HV309" s="63">
        <f t="shared" ref="HV309:HW309" si="6636">HV307/HV306*100-100</f>
        <v>13.568013906996953</v>
      </c>
      <c r="HW309" s="72">
        <f t="shared" si="6636"/>
        <v>6.6440643659548613</v>
      </c>
    </row>
    <row r="310" spans="1:231" ht="19.5" thickBot="1" x14ac:dyDescent="0.3">
      <c r="A310" s="56"/>
      <c r="B310" s="81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5">
        <f t="shared" ref="HK310:HL310" si="6637">HK309/HM299</f>
        <v>4.0941658137154556E-3</v>
      </c>
      <c r="HL310" s="68">
        <f t="shared" si="6637"/>
        <v>8.6206896551724137E-3</v>
      </c>
      <c r="HM310" s="45"/>
      <c r="HN310" s="45"/>
      <c r="HO310" s="45"/>
      <c r="HP310" s="207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210">
        <v>59</v>
      </c>
      <c r="B311" s="73">
        <f t="shared" ref="B311" si="6638">B308+1</f>
        <v>44743</v>
      </c>
      <c r="C311" s="33">
        <v>1</v>
      </c>
      <c r="D311" s="34"/>
      <c r="E311" s="34">
        <f t="shared" ref="E311:F311" si="6639">E308-C311</f>
        <v>564</v>
      </c>
      <c r="F311" s="34">
        <f t="shared" si="6639"/>
        <v>44</v>
      </c>
      <c r="G311" s="34">
        <v>181</v>
      </c>
      <c r="H311" s="35">
        <f t="shared" ref="H311:H317" si="6640">((G311+I311)/E311)</f>
        <v>0.3528368794326241</v>
      </c>
      <c r="I311" s="34">
        <v>18</v>
      </c>
      <c r="J311" s="35">
        <f t="shared" ref="J311:J317" si="6641">I311/(G311+I311)</f>
        <v>9.0452261306532666E-2</v>
      </c>
      <c r="K311" s="36"/>
      <c r="L311" s="34"/>
      <c r="M311" s="34"/>
      <c r="N311" s="37"/>
      <c r="O311" s="33">
        <v>1</v>
      </c>
      <c r="P311" s="34"/>
      <c r="Q311" s="34">
        <f t="shared" ref="Q311" si="6642">Q308-O311</f>
        <v>521</v>
      </c>
      <c r="R311" s="34">
        <f t="shared" ref="R311" si="6643">R308-P311</f>
        <v>41</v>
      </c>
      <c r="S311" s="34">
        <v>129</v>
      </c>
      <c r="T311" s="35">
        <f t="shared" ref="T311:T317" si="6644">((S311+U311)/Q311)</f>
        <v>0.28790786948176583</v>
      </c>
      <c r="U311" s="34">
        <v>21</v>
      </c>
      <c r="V311" s="35">
        <f t="shared" ref="V311:V317" si="6645">U311/(S311+U311)</f>
        <v>0.14000000000000001</v>
      </c>
      <c r="W311" s="36"/>
      <c r="X311" s="34"/>
      <c r="Y311" s="34"/>
      <c r="Z311" s="37"/>
      <c r="AA311" s="33">
        <v>1</v>
      </c>
      <c r="AB311" s="34"/>
      <c r="AC311" s="34">
        <f t="shared" ref="AC311" si="6646">AC308-AA311</f>
        <v>538</v>
      </c>
      <c r="AD311" s="34">
        <f t="shared" ref="AD311" si="6647">AD308-AB311</f>
        <v>43</v>
      </c>
      <c r="AE311" s="34">
        <v>122</v>
      </c>
      <c r="AF311" s="35">
        <f t="shared" ref="AF311:AF317" si="6648">((AE311+AG311)/AC311)</f>
        <v>0.26022304832713755</v>
      </c>
      <c r="AG311" s="34">
        <v>18</v>
      </c>
      <c r="AH311" s="35">
        <f t="shared" ref="AH311:AH317" si="6649">AG311/(AE311+AG311)</f>
        <v>0.12857142857142856</v>
      </c>
      <c r="AI311" s="36"/>
      <c r="AJ311" s="34"/>
      <c r="AK311" s="34"/>
      <c r="AL311" s="37"/>
      <c r="AM311" s="33">
        <v>1</v>
      </c>
      <c r="AN311" s="34"/>
      <c r="AO311" s="34">
        <f t="shared" ref="AO311" si="6650">AO308-AM311</f>
        <v>120</v>
      </c>
      <c r="AP311" s="34">
        <f t="shared" ref="AP311" si="6651">AP308-AN311</f>
        <v>11</v>
      </c>
      <c r="AQ311" s="34">
        <v>42</v>
      </c>
      <c r="AR311" s="35">
        <f t="shared" ref="AR311:AR317" si="6652">((AQ311+AS311)/AO311)</f>
        <v>0.38333333333333336</v>
      </c>
      <c r="AS311" s="34">
        <v>4</v>
      </c>
      <c r="AT311" s="35">
        <f t="shared" ref="AT311:AT317" si="6653">AS311/(AQ311+AS311)</f>
        <v>8.6956521739130432E-2</v>
      </c>
      <c r="AU311" s="36"/>
      <c r="AV311" s="34"/>
      <c r="AW311" s="34"/>
      <c r="AX311" s="37"/>
      <c r="AY311" s="33"/>
      <c r="AZ311" s="34"/>
      <c r="BA311" s="34">
        <f t="shared" ref="BA311" si="6654">BA308-AY311</f>
        <v>592</v>
      </c>
      <c r="BB311" s="34">
        <f t="shared" ref="BB311" si="6655">BB308-AZ311</f>
        <v>45</v>
      </c>
      <c r="BC311" s="34">
        <v>171</v>
      </c>
      <c r="BD311" s="35">
        <f t="shared" ref="BD311:BD317" si="6656">((BC311+BE311)/BA311)</f>
        <v>0.3125</v>
      </c>
      <c r="BE311" s="34">
        <v>14</v>
      </c>
      <c r="BF311" s="35">
        <f t="shared" ref="BF311:BF317" si="6657">BE311/(BC311+BE311)</f>
        <v>7.567567567567568E-2</v>
      </c>
      <c r="BG311" s="36"/>
      <c r="BH311" s="34"/>
      <c r="BI311" s="34"/>
      <c r="BJ311" s="37"/>
      <c r="BK311" s="33"/>
      <c r="BL311" s="34"/>
      <c r="BM311" s="34">
        <f t="shared" ref="BM311" si="6658">BM308-BK311</f>
        <v>580</v>
      </c>
      <c r="BN311" s="34">
        <f t="shared" ref="BN311" si="6659">BN308-BL311</f>
        <v>46</v>
      </c>
      <c r="BO311" s="34">
        <v>115</v>
      </c>
      <c r="BP311" s="35">
        <f t="shared" ref="BP311:BP317" si="6660">((BO311+BQ311)/BM311)</f>
        <v>0.21551724137931033</v>
      </c>
      <c r="BQ311" s="34">
        <v>10</v>
      </c>
      <c r="BR311" s="35">
        <f t="shared" ref="BR311:BR317" si="6661">BQ311/(BO311+BQ311)</f>
        <v>0.08</v>
      </c>
      <c r="BS311" s="36"/>
      <c r="BT311" s="34"/>
      <c r="BU311" s="34"/>
      <c r="BV311" s="37"/>
      <c r="BW311" s="33"/>
      <c r="BX311" s="34"/>
      <c r="BY311" s="34">
        <f t="shared" ref="BY311:BZ311" si="6662">BY308-BW311</f>
        <v>0</v>
      </c>
      <c r="BZ311" s="34">
        <f t="shared" si="6662"/>
        <v>0</v>
      </c>
      <c r="CA311" s="34"/>
      <c r="CB311" s="35" t="e">
        <f t="shared" ref="CB311:CB317" si="6663">((CA311+CC311)/BY311)</f>
        <v>#DIV/0!</v>
      </c>
      <c r="CC311" s="34"/>
      <c r="CD311" s="35" t="e">
        <f t="shared" ref="CD311:CD317" si="6664">CC311/(CA311+CC311)</f>
        <v>#DIV/0!</v>
      </c>
      <c r="CE311" s="36"/>
      <c r="CF311" s="34"/>
      <c r="CG311" s="34"/>
      <c r="CH311" s="37"/>
      <c r="CI311" s="33"/>
      <c r="CJ311" s="34"/>
      <c r="CK311" s="34">
        <f t="shared" ref="CK311:CL311" si="6665">CK308-CI311</f>
        <v>0</v>
      </c>
      <c r="CL311" s="34">
        <f t="shared" si="6665"/>
        <v>0</v>
      </c>
      <c r="CM311" s="34"/>
      <c r="CN311" s="35" t="e">
        <f t="shared" ref="CN311:CN317" si="6666">((CM311+CO311)/CK311)</f>
        <v>#DIV/0!</v>
      </c>
      <c r="CO311" s="34"/>
      <c r="CP311" s="35" t="e">
        <f t="shared" ref="CP311:CP317" si="6667">CO311/(CM311+CO311)</f>
        <v>#DIV/0!</v>
      </c>
      <c r="CQ311" s="36"/>
      <c r="CR311" s="34"/>
      <c r="CS311" s="34"/>
      <c r="CT311" s="37"/>
      <c r="CU311" s="33"/>
      <c r="CV311" s="34"/>
      <c r="CW311" s="34">
        <f t="shared" ref="CW311:CX311" si="6668">CW308-CU311</f>
        <v>0</v>
      </c>
      <c r="CX311" s="34">
        <f t="shared" si="6668"/>
        <v>0</v>
      </c>
      <c r="CY311" s="34"/>
      <c r="CZ311" s="35" t="e">
        <f t="shared" ref="CZ311:CZ317" si="6669">((CY311+DA311)/CW311)</f>
        <v>#DIV/0!</v>
      </c>
      <c r="DA311" s="34"/>
      <c r="DB311" s="35" t="e">
        <f t="shared" ref="DB311:DB317" si="6670">DA311/(CY311+DA311)</f>
        <v>#DIV/0!</v>
      </c>
      <c r="DC311" s="36"/>
      <c r="DD311" s="34"/>
      <c r="DE311" s="34"/>
      <c r="DF311" s="37"/>
      <c r="DG311" s="33"/>
      <c r="DH311" s="34"/>
      <c r="DI311" s="34">
        <f t="shared" ref="DI311:DJ311" si="6671">DI308-DG311</f>
        <v>0</v>
      </c>
      <c r="DJ311" s="34">
        <f t="shared" si="6671"/>
        <v>0</v>
      </c>
      <c r="DK311" s="34"/>
      <c r="DL311" s="35" t="e">
        <f t="shared" ref="DL311:DL317" si="6672">((DK311+DM311)/DI311)</f>
        <v>#DIV/0!</v>
      </c>
      <c r="DM311" s="34"/>
      <c r="DN311" s="35" t="e">
        <f t="shared" ref="DN311:DN317" si="6673">DM311/(DK311+DM311)</f>
        <v>#DIV/0!</v>
      </c>
      <c r="DO311" s="36"/>
      <c r="DP311" s="34"/>
      <c r="DQ311" s="34"/>
      <c r="DR311" s="37"/>
      <c r="DS311" s="33"/>
      <c r="DT311" s="34"/>
      <c r="DU311" s="34">
        <f t="shared" ref="DU311:DV311" si="6674">DU308-DS311</f>
        <v>0</v>
      </c>
      <c r="DV311" s="34">
        <f t="shared" si="6674"/>
        <v>0</v>
      </c>
      <c r="DW311" s="34"/>
      <c r="DX311" s="35" t="e">
        <f t="shared" ref="DX311:DX317" si="6675">((DW311+DY311)/DU311)</f>
        <v>#DIV/0!</v>
      </c>
      <c r="DY311" s="34"/>
      <c r="DZ311" s="35" t="e">
        <f t="shared" ref="DZ311:DZ317" si="6676">DY311/(DW311+DY311)</f>
        <v>#DIV/0!</v>
      </c>
      <c r="EA311" s="36"/>
      <c r="EB311" s="34"/>
      <c r="EC311" s="34"/>
      <c r="ED311" s="37"/>
      <c r="EE311" s="33"/>
      <c r="EF311" s="34"/>
      <c r="EG311" s="34">
        <f t="shared" ref="EG311:EH311" si="6677">EG308-EE311</f>
        <v>0</v>
      </c>
      <c r="EH311" s="34">
        <f t="shared" si="6677"/>
        <v>0</v>
      </c>
      <c r="EI311" s="34"/>
      <c r="EJ311" s="35" t="e">
        <f t="shared" ref="EJ311:EJ317" si="6678">((EI311+EK311)/EG311)</f>
        <v>#DIV/0!</v>
      </c>
      <c r="EK311" s="34"/>
      <c r="EL311" s="35" t="e">
        <f t="shared" ref="EL311:EL317" si="6679">EK311/(EI311+EK311)</f>
        <v>#DIV/0!</v>
      </c>
      <c r="EM311" s="36"/>
      <c r="EN311" s="34"/>
      <c r="EO311" s="34"/>
      <c r="EP311" s="37"/>
      <c r="EQ311" s="33"/>
      <c r="ER311" s="34"/>
      <c r="ES311" s="34">
        <f t="shared" ref="ES311:ET311" si="6680">ES308-EQ311</f>
        <v>0</v>
      </c>
      <c r="ET311" s="34">
        <f t="shared" si="6680"/>
        <v>0</v>
      </c>
      <c r="EU311" s="34"/>
      <c r="EV311" s="35" t="e">
        <f t="shared" ref="EV311:EV317" si="6681">((EU311+EW311)/ES311)</f>
        <v>#DIV/0!</v>
      </c>
      <c r="EW311" s="34"/>
      <c r="EX311" s="35" t="e">
        <f t="shared" ref="EX311:EX317" si="6682">EW311/(EU311+EW311)</f>
        <v>#DIV/0!</v>
      </c>
      <c r="EY311" s="36"/>
      <c r="EZ311" s="34"/>
      <c r="FA311" s="34"/>
      <c r="FB311" s="37"/>
      <c r="FC311" s="33"/>
      <c r="FD311" s="34"/>
      <c r="FE311" s="34">
        <f t="shared" ref="FE311:FF311" si="6683">FE308-FC311</f>
        <v>0</v>
      </c>
      <c r="FF311" s="34">
        <f t="shared" si="6683"/>
        <v>0</v>
      </c>
      <c r="FG311" s="34"/>
      <c r="FH311" s="35" t="e">
        <f t="shared" ref="FH311:FH317" si="6684">((FG311+FI311)/FE311)</f>
        <v>#DIV/0!</v>
      </c>
      <c r="FI311" s="34"/>
      <c r="FJ311" s="35" t="e">
        <f t="shared" ref="FJ311:FJ317" si="6685">FI311/(FG311+FI311)</f>
        <v>#DIV/0!</v>
      </c>
      <c r="FK311" s="36"/>
      <c r="FL311" s="34"/>
      <c r="FM311" s="34"/>
      <c r="FN311" s="37"/>
      <c r="FO311" s="33"/>
      <c r="FP311" s="34"/>
      <c r="FQ311" s="34">
        <f t="shared" ref="FQ311:FR311" si="6686">FQ308-FO311</f>
        <v>0</v>
      </c>
      <c r="FR311" s="34">
        <f t="shared" si="6686"/>
        <v>0</v>
      </c>
      <c r="FS311" s="34"/>
      <c r="FT311" s="35" t="e">
        <f t="shared" ref="FT311:FT317" si="6687">((FS311+FU311)/FQ311)</f>
        <v>#DIV/0!</v>
      </c>
      <c r="FU311" s="34"/>
      <c r="FV311" s="35" t="e">
        <f t="shared" ref="FV311:FV317" si="6688">FU311/(FS311+FU311)</f>
        <v>#DIV/0!</v>
      </c>
      <c r="FW311" s="36"/>
      <c r="FX311" s="34"/>
      <c r="FY311" s="34"/>
      <c r="FZ311" s="37"/>
      <c r="GA311" s="33"/>
      <c r="GB311" s="34"/>
      <c r="GC311" s="34">
        <f t="shared" ref="GC311:GD311" si="6689">GC308-GA311</f>
        <v>0</v>
      </c>
      <c r="GD311" s="34">
        <f t="shared" si="6689"/>
        <v>0</v>
      </c>
      <c r="GE311" s="34"/>
      <c r="GF311" s="35" t="e">
        <f t="shared" ref="GF311:GF317" si="6690">((GE311+GG311)/GC311)</f>
        <v>#DIV/0!</v>
      </c>
      <c r="GG311" s="34"/>
      <c r="GH311" s="35" t="e">
        <f t="shared" ref="GH311:GH317" si="6691">GG311/(GE311+GG311)</f>
        <v>#DIV/0!</v>
      </c>
      <c r="GI311" s="36"/>
      <c r="GJ311" s="34"/>
      <c r="GK311" s="34"/>
      <c r="GL311" s="37"/>
      <c r="GM311" s="33"/>
      <c r="GN311" s="34"/>
      <c r="GO311" s="34">
        <f t="shared" ref="GO311:GP311" si="6692">GO308-GM311</f>
        <v>0</v>
      </c>
      <c r="GP311" s="34">
        <f t="shared" si="6692"/>
        <v>0</v>
      </c>
      <c r="GQ311" s="34"/>
      <c r="GR311" s="35" t="e">
        <f t="shared" ref="GR311:GR317" si="6693">((GQ311+GS311)/GO311)</f>
        <v>#DIV/0!</v>
      </c>
      <c r="GS311" s="34"/>
      <c r="GT311" s="35" t="e">
        <f t="shared" ref="GT311:GT317" si="6694">GS311/(GQ311+GS311)</f>
        <v>#DIV/0!</v>
      </c>
      <c r="GU311" s="36"/>
      <c r="GV311" s="34"/>
      <c r="GW311" s="34"/>
      <c r="GX311" s="37"/>
      <c r="GY311" s="33"/>
      <c r="GZ311" s="34"/>
      <c r="HA311" s="34">
        <f t="shared" ref="HA311:HB311" si="6695">HA308-GY311</f>
        <v>0</v>
      </c>
      <c r="HB311" s="34">
        <f t="shared" si="6695"/>
        <v>0</v>
      </c>
      <c r="HC311" s="34"/>
      <c r="HD311" s="35" t="e">
        <f t="shared" ref="HD311:HD317" si="6696">((HC311+HE311)/HA311)</f>
        <v>#DIV/0!</v>
      </c>
      <c r="HE311" s="34"/>
      <c r="HF311" s="35" t="e">
        <f t="shared" ref="HF311:HF317" si="6697">HE311/(HC311+HE311)</f>
        <v>#DIV/0!</v>
      </c>
      <c r="HG311" s="36"/>
      <c r="HH311" s="34"/>
      <c r="HI311" s="34"/>
      <c r="HJ311" s="37"/>
      <c r="HK311" s="33">
        <f t="shared" ref="HK311:HK318" si="6698">+C311+O311+AA311+AM311+AY311+BK311+BW311+CI311+CU311+DG311+DS311+EE311+EQ311+FC311+FO311+GA311+GM311+GY311</f>
        <v>4</v>
      </c>
      <c r="HL311" s="34">
        <f t="shared" ref="HL311:HL318" si="6699">+D311+P311+AB311+AN311+AZ311+BL311+BX311+CJ311+CV311+DH311+DT311+EF311+ER311+FD311+FP311+GB311+GN311+GZ311</f>
        <v>0</v>
      </c>
      <c r="HM311" s="34">
        <f t="shared" ref="HM311:HM317" si="6700">+E311+Q311+AC311+AO311+BA311+BM311+BY311+CK311+CW311+DI311+DU311+EG311+ES311+FE311+FQ311+GC311+GO311+HA311</f>
        <v>2915</v>
      </c>
      <c r="HN311" s="34">
        <f t="shared" ref="HN311:HN317" si="6701">+F311+R311+AD311+AP311+BB311+BN311+BZ311+CL311+CX311+DJ311+DV311+EH311+ET311+FF311+FR311+GD311+GP311+HB311</f>
        <v>230</v>
      </c>
      <c r="HO311" s="34">
        <f t="shared" ref="HO311:HO318" si="6702">+G311+S311+AE311+AQ311+BC311+BO311+CA311+CM311+CY311+DK311+DW311+EI311+EU311+FG311+FS311+GE311+GQ311+HC311+I311+U311+AG311+AS311+BE311+BQ311+CC311+CO311+DA311+DM311+DY311+EK311+EW311+FI311+FU311+GG311+GS311+HE311</f>
        <v>845</v>
      </c>
      <c r="HP311" s="201">
        <f t="shared" ref="HP311:HP317" si="6703">+(HO311)/HM311</f>
        <v>0.28987993138936535</v>
      </c>
      <c r="HQ311" s="48">
        <f t="shared" ref="HQ311:HQ318" si="6704">+I311+U311+AG311+AS311+BE311+BQ311+CC311+CO311+DA311+DM311+DY311+EK311+EW311+FI311+FU311+GG311+GS311+HE311</f>
        <v>85</v>
      </c>
      <c r="HR311" s="35">
        <f t="shared" ref="HR311:HR318" si="6705">+(HQ311/(HO311))</f>
        <v>0.10059171597633136</v>
      </c>
      <c r="HS311" s="49">
        <v>73.400000000000006</v>
      </c>
      <c r="HT311" s="50">
        <v>728</v>
      </c>
      <c r="HU311" s="49">
        <f t="shared" ref="HU311:HU317" si="6706">+HT311/HO311*100</f>
        <v>86.15384615384616</v>
      </c>
      <c r="HV311" s="48"/>
      <c r="HW311" s="37"/>
    </row>
    <row r="312" spans="1:231" ht="18.75" x14ac:dyDescent="0.25">
      <c r="A312" s="211"/>
      <c r="B312" s="41">
        <f t="shared" si="5954"/>
        <v>44744</v>
      </c>
      <c r="C312" s="10"/>
      <c r="D312" s="11"/>
      <c r="E312" s="74">
        <f t="shared" ref="E312:E317" si="6707">E311-C312</f>
        <v>564</v>
      </c>
      <c r="F312" s="74">
        <f t="shared" ref="F312:F317" si="6708">F311-D312</f>
        <v>44</v>
      </c>
      <c r="G312" s="11">
        <v>148</v>
      </c>
      <c r="H312" s="12">
        <f t="shared" si="6640"/>
        <v>0.299645390070922</v>
      </c>
      <c r="I312" s="11">
        <v>21</v>
      </c>
      <c r="J312" s="12">
        <f t="shared" si="6641"/>
        <v>0.1242603550295858</v>
      </c>
      <c r="K312" s="13"/>
      <c r="L312" s="11"/>
      <c r="M312" s="11"/>
      <c r="N312" s="14"/>
      <c r="O312" s="10"/>
      <c r="P312" s="11"/>
      <c r="Q312" s="74">
        <f t="shared" ref="Q312:Q317" si="6709">Q311-O312</f>
        <v>521</v>
      </c>
      <c r="R312" s="74">
        <f t="shared" ref="R312:R317" si="6710">R311-P312</f>
        <v>41</v>
      </c>
      <c r="S312" s="11">
        <v>135</v>
      </c>
      <c r="T312" s="12">
        <f t="shared" si="6644"/>
        <v>0.27639155470249521</v>
      </c>
      <c r="U312" s="11">
        <v>9</v>
      </c>
      <c r="V312" s="12">
        <f t="shared" si="6645"/>
        <v>6.25E-2</v>
      </c>
      <c r="W312" s="13"/>
      <c r="X312" s="11"/>
      <c r="Y312" s="11"/>
      <c r="Z312" s="14"/>
      <c r="AA312" s="10"/>
      <c r="AB312" s="11"/>
      <c r="AC312" s="74">
        <f t="shared" ref="AC312:AC317" si="6711">AC311-AA312</f>
        <v>538</v>
      </c>
      <c r="AD312" s="74">
        <f t="shared" ref="AD312:AD317" si="6712">AD311-AB312</f>
        <v>43</v>
      </c>
      <c r="AE312" s="11">
        <v>106</v>
      </c>
      <c r="AF312" s="12">
        <f t="shared" si="6648"/>
        <v>0.21561338289962825</v>
      </c>
      <c r="AG312" s="11">
        <v>10</v>
      </c>
      <c r="AH312" s="12">
        <f t="shared" si="6649"/>
        <v>8.6206896551724144E-2</v>
      </c>
      <c r="AI312" s="13"/>
      <c r="AJ312" s="11"/>
      <c r="AK312" s="11"/>
      <c r="AL312" s="14"/>
      <c r="AM312" s="10"/>
      <c r="AN312" s="11"/>
      <c r="AO312" s="74">
        <f t="shared" ref="AO312:AO317" si="6713">AO311-AM312</f>
        <v>120</v>
      </c>
      <c r="AP312" s="74">
        <f t="shared" ref="AP312:AP317" si="6714">AP311-AN312</f>
        <v>11</v>
      </c>
      <c r="AQ312" s="11">
        <v>40</v>
      </c>
      <c r="AR312" s="12">
        <f t="shared" si="6652"/>
        <v>0.35833333333333334</v>
      </c>
      <c r="AS312" s="11">
        <v>3</v>
      </c>
      <c r="AT312" s="12">
        <f t="shared" si="6653"/>
        <v>6.9767441860465115E-2</v>
      </c>
      <c r="AU312" s="13"/>
      <c r="AV312" s="11"/>
      <c r="AW312" s="11"/>
      <c r="AX312" s="14"/>
      <c r="AY312" s="10"/>
      <c r="AZ312" s="11"/>
      <c r="BA312" s="74">
        <f t="shared" ref="BA312:BA317" si="6715">BA311-AY312</f>
        <v>592</v>
      </c>
      <c r="BB312" s="74">
        <f t="shared" ref="BB312:BB317" si="6716">BB311-AZ312</f>
        <v>45</v>
      </c>
      <c r="BC312" s="11">
        <v>141</v>
      </c>
      <c r="BD312" s="12">
        <f t="shared" si="6656"/>
        <v>0.26013513513513514</v>
      </c>
      <c r="BE312" s="11">
        <v>13</v>
      </c>
      <c r="BF312" s="12">
        <f t="shared" si="6657"/>
        <v>8.4415584415584416E-2</v>
      </c>
      <c r="BG312" s="13"/>
      <c r="BH312" s="11"/>
      <c r="BI312" s="11"/>
      <c r="BJ312" s="14"/>
      <c r="BK312" s="10"/>
      <c r="BL312" s="11"/>
      <c r="BM312" s="74">
        <f t="shared" ref="BM312:BM317" si="6717">BM311-BK312</f>
        <v>580</v>
      </c>
      <c r="BN312" s="74">
        <f t="shared" ref="BN312:BN317" si="6718">BN311-BL312</f>
        <v>46</v>
      </c>
      <c r="BO312" s="11">
        <v>109</v>
      </c>
      <c r="BP312" s="12">
        <f t="shared" si="6660"/>
        <v>0.20172413793103447</v>
      </c>
      <c r="BQ312" s="11">
        <v>8</v>
      </c>
      <c r="BR312" s="12">
        <f t="shared" si="6661"/>
        <v>6.8376068376068383E-2</v>
      </c>
      <c r="BS312" s="13"/>
      <c r="BT312" s="11"/>
      <c r="BU312" s="11"/>
      <c r="BV312" s="14"/>
      <c r="BW312" s="10"/>
      <c r="BX312" s="11"/>
      <c r="BY312" s="74">
        <f t="shared" ref="BY312:BZ317" si="6719">BY311-BW312</f>
        <v>0</v>
      </c>
      <c r="BZ312" s="74">
        <f t="shared" si="6719"/>
        <v>0</v>
      </c>
      <c r="CA312" s="11"/>
      <c r="CB312" s="12" t="e">
        <f t="shared" si="6663"/>
        <v>#DIV/0!</v>
      </c>
      <c r="CC312" s="11"/>
      <c r="CD312" s="12" t="e">
        <f t="shared" si="6664"/>
        <v>#DIV/0!</v>
      </c>
      <c r="CE312" s="13"/>
      <c r="CF312" s="11"/>
      <c r="CG312" s="11"/>
      <c r="CH312" s="14"/>
      <c r="CI312" s="10"/>
      <c r="CJ312" s="11"/>
      <c r="CK312" s="74">
        <f t="shared" ref="CK312:CL317" si="6720">CK311-CI312</f>
        <v>0</v>
      </c>
      <c r="CL312" s="74">
        <f t="shared" si="6720"/>
        <v>0</v>
      </c>
      <c r="CM312" s="11"/>
      <c r="CN312" s="12" t="e">
        <f t="shared" si="6666"/>
        <v>#DIV/0!</v>
      </c>
      <c r="CO312" s="11"/>
      <c r="CP312" s="12" t="e">
        <f t="shared" si="6667"/>
        <v>#DIV/0!</v>
      </c>
      <c r="CQ312" s="13"/>
      <c r="CR312" s="11"/>
      <c r="CS312" s="11"/>
      <c r="CT312" s="14"/>
      <c r="CU312" s="10"/>
      <c r="CV312" s="11"/>
      <c r="CW312" s="74">
        <f t="shared" ref="CW312:CX317" si="6721">CW311-CU312</f>
        <v>0</v>
      </c>
      <c r="CX312" s="74">
        <f t="shared" si="6721"/>
        <v>0</v>
      </c>
      <c r="CY312" s="11"/>
      <c r="CZ312" s="12" t="e">
        <f t="shared" si="6669"/>
        <v>#DIV/0!</v>
      </c>
      <c r="DA312" s="11"/>
      <c r="DB312" s="12" t="e">
        <f t="shared" si="6670"/>
        <v>#DIV/0!</v>
      </c>
      <c r="DC312" s="13"/>
      <c r="DD312" s="11"/>
      <c r="DE312" s="11"/>
      <c r="DF312" s="14"/>
      <c r="DG312" s="10"/>
      <c r="DH312" s="11"/>
      <c r="DI312" s="74">
        <f t="shared" ref="DI312:DJ317" si="6722">DI311-DG312</f>
        <v>0</v>
      </c>
      <c r="DJ312" s="74">
        <f t="shared" si="6722"/>
        <v>0</v>
      </c>
      <c r="DK312" s="11"/>
      <c r="DL312" s="12" t="e">
        <f t="shared" si="6672"/>
        <v>#DIV/0!</v>
      </c>
      <c r="DM312" s="11"/>
      <c r="DN312" s="12" t="e">
        <f t="shared" si="6673"/>
        <v>#DIV/0!</v>
      </c>
      <c r="DO312" s="13"/>
      <c r="DP312" s="11"/>
      <c r="DQ312" s="11"/>
      <c r="DR312" s="14"/>
      <c r="DS312" s="10"/>
      <c r="DT312" s="11"/>
      <c r="DU312" s="74">
        <f t="shared" ref="DU312:DV317" si="6723">DU311-DS312</f>
        <v>0</v>
      </c>
      <c r="DV312" s="74">
        <f t="shared" si="6723"/>
        <v>0</v>
      </c>
      <c r="DW312" s="11"/>
      <c r="DX312" s="12" t="e">
        <f t="shared" si="6675"/>
        <v>#DIV/0!</v>
      </c>
      <c r="DY312" s="11"/>
      <c r="DZ312" s="12" t="e">
        <f t="shared" si="6676"/>
        <v>#DIV/0!</v>
      </c>
      <c r="EA312" s="13"/>
      <c r="EB312" s="11"/>
      <c r="EC312" s="11"/>
      <c r="ED312" s="14"/>
      <c r="EE312" s="10"/>
      <c r="EF312" s="11"/>
      <c r="EG312" s="74">
        <f t="shared" ref="EG312:EH317" si="6724">EG311-EE312</f>
        <v>0</v>
      </c>
      <c r="EH312" s="74">
        <f t="shared" si="6724"/>
        <v>0</v>
      </c>
      <c r="EI312" s="11"/>
      <c r="EJ312" s="12" t="e">
        <f t="shared" si="6678"/>
        <v>#DIV/0!</v>
      </c>
      <c r="EK312" s="11"/>
      <c r="EL312" s="12" t="e">
        <f t="shared" si="6679"/>
        <v>#DIV/0!</v>
      </c>
      <c r="EM312" s="13"/>
      <c r="EN312" s="11"/>
      <c r="EO312" s="11"/>
      <c r="EP312" s="14"/>
      <c r="EQ312" s="10"/>
      <c r="ER312" s="11"/>
      <c r="ES312" s="74">
        <f t="shared" ref="ES312:ET317" si="6725">ES311-EQ312</f>
        <v>0</v>
      </c>
      <c r="ET312" s="74">
        <f t="shared" si="6725"/>
        <v>0</v>
      </c>
      <c r="EU312" s="11"/>
      <c r="EV312" s="12" t="e">
        <f t="shared" si="6681"/>
        <v>#DIV/0!</v>
      </c>
      <c r="EW312" s="11"/>
      <c r="EX312" s="12" t="e">
        <f t="shared" si="6682"/>
        <v>#DIV/0!</v>
      </c>
      <c r="EY312" s="13"/>
      <c r="EZ312" s="11"/>
      <c r="FA312" s="11"/>
      <c r="FB312" s="14"/>
      <c r="FC312" s="10"/>
      <c r="FD312" s="11"/>
      <c r="FE312" s="74">
        <f t="shared" ref="FE312:FF317" si="6726">FE311-FC312</f>
        <v>0</v>
      </c>
      <c r="FF312" s="74">
        <f t="shared" si="6726"/>
        <v>0</v>
      </c>
      <c r="FG312" s="11"/>
      <c r="FH312" s="12" t="e">
        <f t="shared" si="6684"/>
        <v>#DIV/0!</v>
      </c>
      <c r="FI312" s="11"/>
      <c r="FJ312" s="12" t="e">
        <f t="shared" si="6685"/>
        <v>#DIV/0!</v>
      </c>
      <c r="FK312" s="13"/>
      <c r="FL312" s="11"/>
      <c r="FM312" s="11"/>
      <c r="FN312" s="14"/>
      <c r="FO312" s="10"/>
      <c r="FP312" s="11"/>
      <c r="FQ312" s="74">
        <f t="shared" ref="FQ312:FR317" si="6727">FQ311-FO312</f>
        <v>0</v>
      </c>
      <c r="FR312" s="74">
        <f t="shared" si="6727"/>
        <v>0</v>
      </c>
      <c r="FS312" s="11"/>
      <c r="FT312" s="12" t="e">
        <f t="shared" si="6687"/>
        <v>#DIV/0!</v>
      </c>
      <c r="FU312" s="11"/>
      <c r="FV312" s="12" t="e">
        <f t="shared" si="6688"/>
        <v>#DIV/0!</v>
      </c>
      <c r="FW312" s="13"/>
      <c r="FX312" s="11"/>
      <c r="FY312" s="11"/>
      <c r="FZ312" s="14"/>
      <c r="GA312" s="10"/>
      <c r="GB312" s="11"/>
      <c r="GC312" s="74">
        <f t="shared" ref="GC312:GD317" si="6728">GC311-GA312</f>
        <v>0</v>
      </c>
      <c r="GD312" s="74">
        <f t="shared" si="6728"/>
        <v>0</v>
      </c>
      <c r="GE312" s="11"/>
      <c r="GF312" s="12" t="e">
        <f t="shared" si="6690"/>
        <v>#DIV/0!</v>
      </c>
      <c r="GG312" s="11"/>
      <c r="GH312" s="12" t="e">
        <f t="shared" si="6691"/>
        <v>#DIV/0!</v>
      </c>
      <c r="GI312" s="13"/>
      <c r="GJ312" s="11"/>
      <c r="GK312" s="11"/>
      <c r="GL312" s="14"/>
      <c r="GM312" s="10"/>
      <c r="GN312" s="11"/>
      <c r="GO312" s="74">
        <f t="shared" ref="GO312:GP317" si="6729">GO311-GM312</f>
        <v>0</v>
      </c>
      <c r="GP312" s="74">
        <f t="shared" si="6729"/>
        <v>0</v>
      </c>
      <c r="GQ312" s="11"/>
      <c r="GR312" s="12" t="e">
        <f t="shared" si="6693"/>
        <v>#DIV/0!</v>
      </c>
      <c r="GS312" s="11"/>
      <c r="GT312" s="12" t="e">
        <f t="shared" si="6694"/>
        <v>#DIV/0!</v>
      </c>
      <c r="GU312" s="13"/>
      <c r="GV312" s="11"/>
      <c r="GW312" s="11"/>
      <c r="GX312" s="14"/>
      <c r="GY312" s="10"/>
      <c r="GZ312" s="11"/>
      <c r="HA312" s="74">
        <f t="shared" ref="HA312:HB317" si="6730">HA311-GY312</f>
        <v>0</v>
      </c>
      <c r="HB312" s="74">
        <f t="shared" si="6730"/>
        <v>0</v>
      </c>
      <c r="HC312" s="11"/>
      <c r="HD312" s="12" t="e">
        <f t="shared" si="6696"/>
        <v>#DIV/0!</v>
      </c>
      <c r="HE312" s="11"/>
      <c r="HF312" s="12" t="e">
        <f t="shared" si="6697"/>
        <v>#DIV/0!</v>
      </c>
      <c r="HG312" s="13"/>
      <c r="HH312" s="11"/>
      <c r="HI312" s="11"/>
      <c r="HJ312" s="14"/>
      <c r="HK312" s="10">
        <f t="shared" si="6698"/>
        <v>0</v>
      </c>
      <c r="HL312" s="11">
        <f t="shared" si="6699"/>
        <v>0</v>
      </c>
      <c r="HM312" s="11">
        <f t="shared" si="6700"/>
        <v>2915</v>
      </c>
      <c r="HN312" s="11">
        <f t="shared" si="6701"/>
        <v>230</v>
      </c>
      <c r="HO312" s="11">
        <f t="shared" si="6702"/>
        <v>743</v>
      </c>
      <c r="HP312" s="202">
        <f t="shared" si="6703"/>
        <v>0.25488850771869642</v>
      </c>
      <c r="HQ312" s="15">
        <f t="shared" si="6704"/>
        <v>64</v>
      </c>
      <c r="HR312" s="12">
        <f t="shared" si="6705"/>
        <v>8.613728129205922E-2</v>
      </c>
      <c r="HS312" s="16">
        <v>75.5</v>
      </c>
      <c r="HT312" s="17">
        <v>664</v>
      </c>
      <c r="HU312" s="16">
        <f t="shared" si="6706"/>
        <v>89.367429340511435</v>
      </c>
      <c r="HV312" s="15"/>
      <c r="HW312" s="14"/>
    </row>
    <row r="313" spans="1:231" ht="18.75" x14ac:dyDescent="0.25">
      <c r="A313" s="211"/>
      <c r="B313" s="41">
        <f t="shared" si="5954"/>
        <v>44745</v>
      </c>
      <c r="C313" s="10"/>
      <c r="D313" s="11"/>
      <c r="E313" s="74">
        <f t="shared" si="6707"/>
        <v>564</v>
      </c>
      <c r="F313" s="74">
        <f t="shared" si="6708"/>
        <v>44</v>
      </c>
      <c r="G313" s="11">
        <v>177</v>
      </c>
      <c r="H313" s="12">
        <f t="shared" si="6640"/>
        <v>0.34574468085106386</v>
      </c>
      <c r="I313" s="11">
        <v>18</v>
      </c>
      <c r="J313" s="12">
        <f t="shared" si="6641"/>
        <v>9.2307692307692313E-2</v>
      </c>
      <c r="K313" s="13"/>
      <c r="L313" s="11"/>
      <c r="M313" s="11"/>
      <c r="N313" s="14"/>
      <c r="O313" s="10"/>
      <c r="P313" s="11"/>
      <c r="Q313" s="74">
        <f t="shared" si="6709"/>
        <v>521</v>
      </c>
      <c r="R313" s="74">
        <f t="shared" si="6710"/>
        <v>41</v>
      </c>
      <c r="S313" s="11">
        <v>139</v>
      </c>
      <c r="T313" s="12">
        <f t="shared" si="6644"/>
        <v>0.29558541266794625</v>
      </c>
      <c r="U313" s="11">
        <v>15</v>
      </c>
      <c r="V313" s="12">
        <f t="shared" si="6645"/>
        <v>9.7402597402597407E-2</v>
      </c>
      <c r="W313" s="13"/>
      <c r="X313" s="11"/>
      <c r="Y313" s="11"/>
      <c r="Z313" s="14"/>
      <c r="AA313" s="10">
        <v>1</v>
      </c>
      <c r="AB313" s="11"/>
      <c r="AC313" s="74">
        <f t="shared" si="6711"/>
        <v>537</v>
      </c>
      <c r="AD313" s="74">
        <f t="shared" si="6712"/>
        <v>43</v>
      </c>
      <c r="AE313" s="11">
        <v>125</v>
      </c>
      <c r="AF313" s="12">
        <f t="shared" si="6648"/>
        <v>0.26815642458100558</v>
      </c>
      <c r="AG313" s="11">
        <v>19</v>
      </c>
      <c r="AH313" s="12">
        <f t="shared" si="6649"/>
        <v>0.13194444444444445</v>
      </c>
      <c r="AI313" s="13"/>
      <c r="AJ313" s="11"/>
      <c r="AK313" s="11"/>
      <c r="AL313" s="14"/>
      <c r="AM313" s="10"/>
      <c r="AN313" s="11"/>
      <c r="AO313" s="74">
        <f t="shared" si="6713"/>
        <v>120</v>
      </c>
      <c r="AP313" s="74">
        <f t="shared" si="6714"/>
        <v>11</v>
      </c>
      <c r="AQ313" s="11">
        <v>42</v>
      </c>
      <c r="AR313" s="12">
        <f t="shared" si="6652"/>
        <v>0.35</v>
      </c>
      <c r="AS313" s="11"/>
      <c r="AT313" s="12">
        <f t="shared" si="6653"/>
        <v>0</v>
      </c>
      <c r="AU313" s="13"/>
      <c r="AV313" s="11"/>
      <c r="AW313" s="11"/>
      <c r="AX313" s="14"/>
      <c r="AY313" s="10"/>
      <c r="AZ313" s="11"/>
      <c r="BA313" s="74">
        <f t="shared" si="6715"/>
        <v>592</v>
      </c>
      <c r="BB313" s="74">
        <f t="shared" si="6716"/>
        <v>45</v>
      </c>
      <c r="BC313" s="11">
        <v>160</v>
      </c>
      <c r="BD313" s="12">
        <f t="shared" si="6656"/>
        <v>0.30743243243243246</v>
      </c>
      <c r="BE313" s="11">
        <v>22</v>
      </c>
      <c r="BF313" s="12">
        <f t="shared" si="6657"/>
        <v>0.12087912087912088</v>
      </c>
      <c r="BG313" s="13"/>
      <c r="BH313" s="11"/>
      <c r="BI313" s="11"/>
      <c r="BJ313" s="14"/>
      <c r="BK313" s="10"/>
      <c r="BL313" s="11"/>
      <c r="BM313" s="74">
        <f t="shared" si="6717"/>
        <v>580</v>
      </c>
      <c r="BN313" s="74">
        <f t="shared" si="6718"/>
        <v>46</v>
      </c>
      <c r="BO313" s="11">
        <v>102</v>
      </c>
      <c r="BP313" s="12">
        <f t="shared" si="6660"/>
        <v>0.18620689655172415</v>
      </c>
      <c r="BQ313" s="11">
        <v>6</v>
      </c>
      <c r="BR313" s="12">
        <f t="shared" si="6661"/>
        <v>5.5555555555555552E-2</v>
      </c>
      <c r="BS313" s="13"/>
      <c r="BT313" s="11"/>
      <c r="BU313" s="11"/>
      <c r="BV313" s="14"/>
      <c r="BW313" s="10"/>
      <c r="BX313" s="11"/>
      <c r="BY313" s="74">
        <f t="shared" si="6719"/>
        <v>0</v>
      </c>
      <c r="BZ313" s="74">
        <f t="shared" si="6719"/>
        <v>0</v>
      </c>
      <c r="CA313" s="11"/>
      <c r="CB313" s="12" t="e">
        <f t="shared" si="6663"/>
        <v>#DIV/0!</v>
      </c>
      <c r="CC313" s="11"/>
      <c r="CD313" s="12" t="e">
        <f t="shared" si="6664"/>
        <v>#DIV/0!</v>
      </c>
      <c r="CE313" s="13"/>
      <c r="CF313" s="11"/>
      <c r="CG313" s="11"/>
      <c r="CH313" s="14"/>
      <c r="CI313" s="10"/>
      <c r="CJ313" s="11"/>
      <c r="CK313" s="74">
        <f t="shared" si="6720"/>
        <v>0</v>
      </c>
      <c r="CL313" s="74">
        <f t="shared" si="6720"/>
        <v>0</v>
      </c>
      <c r="CM313" s="11"/>
      <c r="CN313" s="12" t="e">
        <f t="shared" si="6666"/>
        <v>#DIV/0!</v>
      </c>
      <c r="CO313" s="11"/>
      <c r="CP313" s="12" t="e">
        <f t="shared" si="6667"/>
        <v>#DIV/0!</v>
      </c>
      <c r="CQ313" s="13"/>
      <c r="CR313" s="11"/>
      <c r="CS313" s="11"/>
      <c r="CT313" s="14"/>
      <c r="CU313" s="10"/>
      <c r="CV313" s="11"/>
      <c r="CW313" s="74">
        <f t="shared" si="6721"/>
        <v>0</v>
      </c>
      <c r="CX313" s="74">
        <f t="shared" si="6721"/>
        <v>0</v>
      </c>
      <c r="CY313" s="11"/>
      <c r="CZ313" s="12" t="e">
        <f t="shared" si="6669"/>
        <v>#DIV/0!</v>
      </c>
      <c r="DA313" s="11"/>
      <c r="DB313" s="12" t="e">
        <f t="shared" si="6670"/>
        <v>#DIV/0!</v>
      </c>
      <c r="DC313" s="13"/>
      <c r="DD313" s="11"/>
      <c r="DE313" s="11"/>
      <c r="DF313" s="14"/>
      <c r="DG313" s="10"/>
      <c r="DH313" s="11"/>
      <c r="DI313" s="74">
        <f t="shared" si="6722"/>
        <v>0</v>
      </c>
      <c r="DJ313" s="74">
        <f t="shared" si="6722"/>
        <v>0</v>
      </c>
      <c r="DK313" s="11"/>
      <c r="DL313" s="12" t="e">
        <f t="shared" si="6672"/>
        <v>#DIV/0!</v>
      </c>
      <c r="DM313" s="11"/>
      <c r="DN313" s="12" t="e">
        <f t="shared" si="6673"/>
        <v>#DIV/0!</v>
      </c>
      <c r="DO313" s="13"/>
      <c r="DP313" s="11"/>
      <c r="DQ313" s="11"/>
      <c r="DR313" s="14"/>
      <c r="DS313" s="10"/>
      <c r="DT313" s="11"/>
      <c r="DU313" s="74">
        <f t="shared" si="6723"/>
        <v>0</v>
      </c>
      <c r="DV313" s="74">
        <f t="shared" si="6723"/>
        <v>0</v>
      </c>
      <c r="DW313" s="11"/>
      <c r="DX313" s="12" t="e">
        <f t="shared" si="6675"/>
        <v>#DIV/0!</v>
      </c>
      <c r="DY313" s="11"/>
      <c r="DZ313" s="12" t="e">
        <f t="shared" si="6676"/>
        <v>#DIV/0!</v>
      </c>
      <c r="EA313" s="13"/>
      <c r="EB313" s="11"/>
      <c r="EC313" s="11"/>
      <c r="ED313" s="14"/>
      <c r="EE313" s="10"/>
      <c r="EF313" s="11"/>
      <c r="EG313" s="74">
        <f t="shared" si="6724"/>
        <v>0</v>
      </c>
      <c r="EH313" s="74">
        <f t="shared" si="6724"/>
        <v>0</v>
      </c>
      <c r="EI313" s="11"/>
      <c r="EJ313" s="12" t="e">
        <f t="shared" si="6678"/>
        <v>#DIV/0!</v>
      </c>
      <c r="EK313" s="11"/>
      <c r="EL313" s="12" t="e">
        <f t="shared" si="6679"/>
        <v>#DIV/0!</v>
      </c>
      <c r="EM313" s="13"/>
      <c r="EN313" s="11"/>
      <c r="EO313" s="11"/>
      <c r="EP313" s="14"/>
      <c r="EQ313" s="10"/>
      <c r="ER313" s="11"/>
      <c r="ES313" s="74">
        <f t="shared" si="6725"/>
        <v>0</v>
      </c>
      <c r="ET313" s="74">
        <f t="shared" si="6725"/>
        <v>0</v>
      </c>
      <c r="EU313" s="11"/>
      <c r="EV313" s="12" t="e">
        <f t="shared" si="6681"/>
        <v>#DIV/0!</v>
      </c>
      <c r="EW313" s="11"/>
      <c r="EX313" s="12" t="e">
        <f t="shared" si="6682"/>
        <v>#DIV/0!</v>
      </c>
      <c r="EY313" s="13"/>
      <c r="EZ313" s="11"/>
      <c r="FA313" s="11"/>
      <c r="FB313" s="14"/>
      <c r="FC313" s="10"/>
      <c r="FD313" s="11"/>
      <c r="FE313" s="74">
        <f t="shared" si="6726"/>
        <v>0</v>
      </c>
      <c r="FF313" s="74">
        <f t="shared" si="6726"/>
        <v>0</v>
      </c>
      <c r="FG313" s="11"/>
      <c r="FH313" s="12" t="e">
        <f t="shared" si="6684"/>
        <v>#DIV/0!</v>
      </c>
      <c r="FI313" s="11"/>
      <c r="FJ313" s="12" t="e">
        <f t="shared" si="6685"/>
        <v>#DIV/0!</v>
      </c>
      <c r="FK313" s="13"/>
      <c r="FL313" s="11"/>
      <c r="FM313" s="11"/>
      <c r="FN313" s="14"/>
      <c r="FO313" s="10"/>
      <c r="FP313" s="11"/>
      <c r="FQ313" s="74">
        <f t="shared" si="6727"/>
        <v>0</v>
      </c>
      <c r="FR313" s="74">
        <f t="shared" si="6727"/>
        <v>0</v>
      </c>
      <c r="FS313" s="11"/>
      <c r="FT313" s="12" t="e">
        <f t="shared" si="6687"/>
        <v>#DIV/0!</v>
      </c>
      <c r="FU313" s="11"/>
      <c r="FV313" s="12" t="e">
        <f t="shared" si="6688"/>
        <v>#DIV/0!</v>
      </c>
      <c r="FW313" s="13"/>
      <c r="FX313" s="11"/>
      <c r="FY313" s="11"/>
      <c r="FZ313" s="14"/>
      <c r="GA313" s="10"/>
      <c r="GB313" s="11"/>
      <c r="GC313" s="74">
        <f t="shared" si="6728"/>
        <v>0</v>
      </c>
      <c r="GD313" s="74">
        <f t="shared" si="6728"/>
        <v>0</v>
      </c>
      <c r="GE313" s="11"/>
      <c r="GF313" s="12" t="e">
        <f t="shared" si="6690"/>
        <v>#DIV/0!</v>
      </c>
      <c r="GG313" s="11"/>
      <c r="GH313" s="12" t="e">
        <f t="shared" si="6691"/>
        <v>#DIV/0!</v>
      </c>
      <c r="GI313" s="13"/>
      <c r="GJ313" s="11"/>
      <c r="GK313" s="11"/>
      <c r="GL313" s="14"/>
      <c r="GM313" s="10"/>
      <c r="GN313" s="11"/>
      <c r="GO313" s="74">
        <f t="shared" si="6729"/>
        <v>0</v>
      </c>
      <c r="GP313" s="74">
        <f t="shared" si="6729"/>
        <v>0</v>
      </c>
      <c r="GQ313" s="11"/>
      <c r="GR313" s="12" t="e">
        <f t="shared" si="6693"/>
        <v>#DIV/0!</v>
      </c>
      <c r="GS313" s="11"/>
      <c r="GT313" s="12" t="e">
        <f t="shared" si="6694"/>
        <v>#DIV/0!</v>
      </c>
      <c r="GU313" s="13"/>
      <c r="GV313" s="11"/>
      <c r="GW313" s="11"/>
      <c r="GX313" s="14"/>
      <c r="GY313" s="10"/>
      <c r="GZ313" s="11"/>
      <c r="HA313" s="74">
        <f t="shared" si="6730"/>
        <v>0</v>
      </c>
      <c r="HB313" s="74">
        <f t="shared" si="6730"/>
        <v>0</v>
      </c>
      <c r="HC313" s="11"/>
      <c r="HD313" s="12" t="e">
        <f t="shared" si="6696"/>
        <v>#DIV/0!</v>
      </c>
      <c r="HE313" s="11"/>
      <c r="HF313" s="12" t="e">
        <f t="shared" si="6697"/>
        <v>#DIV/0!</v>
      </c>
      <c r="HG313" s="13"/>
      <c r="HH313" s="11"/>
      <c r="HI313" s="11"/>
      <c r="HJ313" s="14"/>
      <c r="HK313" s="10">
        <f t="shared" si="6698"/>
        <v>1</v>
      </c>
      <c r="HL313" s="11">
        <f t="shared" si="6699"/>
        <v>0</v>
      </c>
      <c r="HM313" s="11">
        <f t="shared" si="6700"/>
        <v>2914</v>
      </c>
      <c r="HN313" s="11">
        <f t="shared" si="6701"/>
        <v>230</v>
      </c>
      <c r="HO313" s="11">
        <f t="shared" si="6702"/>
        <v>825</v>
      </c>
      <c r="HP313" s="202">
        <f t="shared" si="6703"/>
        <v>0.2831159917638984</v>
      </c>
      <c r="HQ313" s="15">
        <f t="shared" si="6704"/>
        <v>80</v>
      </c>
      <c r="HR313" s="12">
        <f t="shared" si="6705"/>
        <v>9.696969696969697E-2</v>
      </c>
      <c r="HS313" s="16">
        <v>74.099999999999994</v>
      </c>
      <c r="HT313" s="17">
        <v>720</v>
      </c>
      <c r="HU313" s="16">
        <f t="shared" si="6706"/>
        <v>87.272727272727266</v>
      </c>
      <c r="HV313" s="15"/>
      <c r="HW313" s="14"/>
    </row>
    <row r="314" spans="1:231" ht="18.75" x14ac:dyDescent="0.25">
      <c r="A314" s="211"/>
      <c r="B314" s="41">
        <f t="shared" si="5954"/>
        <v>44746</v>
      </c>
      <c r="C314" s="10"/>
      <c r="D314" s="11"/>
      <c r="E314" s="74">
        <f t="shared" si="6707"/>
        <v>564</v>
      </c>
      <c r="F314" s="74">
        <f t="shared" si="6708"/>
        <v>44</v>
      </c>
      <c r="G314" s="11">
        <v>165</v>
      </c>
      <c r="H314" s="12">
        <f t="shared" si="6640"/>
        <v>0.31205673758865249</v>
      </c>
      <c r="I314" s="11">
        <v>11</v>
      </c>
      <c r="J314" s="12">
        <f t="shared" si="6641"/>
        <v>6.25E-2</v>
      </c>
      <c r="K314" s="11"/>
      <c r="L314" s="11"/>
      <c r="M314" s="18"/>
      <c r="N314" s="20"/>
      <c r="O314" s="10"/>
      <c r="P314" s="11">
        <v>1</v>
      </c>
      <c r="Q314" s="74">
        <f t="shared" si="6709"/>
        <v>521</v>
      </c>
      <c r="R314" s="74">
        <f t="shared" si="6710"/>
        <v>40</v>
      </c>
      <c r="S314" s="11">
        <v>114</v>
      </c>
      <c r="T314" s="12">
        <f t="shared" si="6644"/>
        <v>0.2437619961612284</v>
      </c>
      <c r="U314" s="11">
        <v>13</v>
      </c>
      <c r="V314" s="12">
        <f t="shared" si="6645"/>
        <v>0.10236220472440945</v>
      </c>
      <c r="W314" s="11"/>
      <c r="X314" s="11"/>
      <c r="Y314" s="18"/>
      <c r="Z314" s="20"/>
      <c r="AA314" s="10"/>
      <c r="AB314" s="11"/>
      <c r="AC314" s="74">
        <f t="shared" si="6711"/>
        <v>537</v>
      </c>
      <c r="AD314" s="74">
        <f t="shared" si="6712"/>
        <v>43</v>
      </c>
      <c r="AE314" s="11">
        <v>128</v>
      </c>
      <c r="AF314" s="12">
        <f t="shared" si="6648"/>
        <v>0.26070763500931099</v>
      </c>
      <c r="AG314" s="11">
        <v>12</v>
      </c>
      <c r="AH314" s="12">
        <f t="shared" si="6649"/>
        <v>8.5714285714285715E-2</v>
      </c>
      <c r="AI314" s="11"/>
      <c r="AJ314" s="11"/>
      <c r="AK314" s="18"/>
      <c r="AL314" s="20"/>
      <c r="AM314" s="10"/>
      <c r="AN314" s="11"/>
      <c r="AO314" s="74">
        <f t="shared" si="6713"/>
        <v>120</v>
      </c>
      <c r="AP314" s="74">
        <f t="shared" si="6714"/>
        <v>11</v>
      </c>
      <c r="AQ314" s="11">
        <v>40</v>
      </c>
      <c r="AR314" s="12">
        <f t="shared" si="6652"/>
        <v>0.35</v>
      </c>
      <c r="AS314" s="11">
        <v>2</v>
      </c>
      <c r="AT314" s="12">
        <f t="shared" si="6653"/>
        <v>4.7619047619047616E-2</v>
      </c>
      <c r="AU314" s="11"/>
      <c r="AV314" s="11"/>
      <c r="AW314" s="18"/>
      <c r="AX314" s="20"/>
      <c r="AY314" s="10"/>
      <c r="AZ314" s="11"/>
      <c r="BA314" s="74">
        <f t="shared" si="6715"/>
        <v>592</v>
      </c>
      <c r="BB314" s="74">
        <f t="shared" si="6716"/>
        <v>45</v>
      </c>
      <c r="BC314" s="11">
        <v>159</v>
      </c>
      <c r="BD314" s="12">
        <f t="shared" si="6656"/>
        <v>0.27702702702702703</v>
      </c>
      <c r="BE314" s="11">
        <v>5</v>
      </c>
      <c r="BF314" s="12">
        <f t="shared" si="6657"/>
        <v>3.048780487804878E-2</v>
      </c>
      <c r="BG314" s="11"/>
      <c r="BH314" s="11"/>
      <c r="BI314" s="18"/>
      <c r="BJ314" s="20"/>
      <c r="BK314" s="10"/>
      <c r="BL314" s="11"/>
      <c r="BM314" s="74">
        <f t="shared" si="6717"/>
        <v>580</v>
      </c>
      <c r="BN314" s="74">
        <f t="shared" si="6718"/>
        <v>46</v>
      </c>
      <c r="BO314" s="11">
        <v>103</v>
      </c>
      <c r="BP314" s="12">
        <f t="shared" si="6660"/>
        <v>0.18965517241379309</v>
      </c>
      <c r="BQ314" s="11">
        <v>7</v>
      </c>
      <c r="BR314" s="12">
        <f t="shared" si="6661"/>
        <v>6.363636363636363E-2</v>
      </c>
      <c r="BS314" s="11"/>
      <c r="BT314" s="11"/>
      <c r="BU314" s="18"/>
      <c r="BV314" s="20"/>
      <c r="BW314" s="10"/>
      <c r="BX314" s="11"/>
      <c r="BY314" s="74">
        <f t="shared" si="6719"/>
        <v>0</v>
      </c>
      <c r="BZ314" s="74">
        <f t="shared" si="6719"/>
        <v>0</v>
      </c>
      <c r="CA314" s="11"/>
      <c r="CB314" s="12" t="e">
        <f t="shared" si="6663"/>
        <v>#DIV/0!</v>
      </c>
      <c r="CC314" s="11"/>
      <c r="CD314" s="12" t="e">
        <f t="shared" si="6664"/>
        <v>#DIV/0!</v>
      </c>
      <c r="CE314" s="11"/>
      <c r="CF314" s="11"/>
      <c r="CG314" s="18"/>
      <c r="CH314" s="20"/>
      <c r="CI314" s="10"/>
      <c r="CJ314" s="11"/>
      <c r="CK314" s="74">
        <f t="shared" si="6720"/>
        <v>0</v>
      </c>
      <c r="CL314" s="74">
        <f t="shared" si="6720"/>
        <v>0</v>
      </c>
      <c r="CM314" s="11"/>
      <c r="CN314" s="12" t="e">
        <f t="shared" si="6666"/>
        <v>#DIV/0!</v>
      </c>
      <c r="CO314" s="11"/>
      <c r="CP314" s="12" t="e">
        <f t="shared" si="6667"/>
        <v>#DIV/0!</v>
      </c>
      <c r="CQ314" s="11"/>
      <c r="CR314" s="11"/>
      <c r="CS314" s="18"/>
      <c r="CT314" s="20"/>
      <c r="CU314" s="10"/>
      <c r="CV314" s="11"/>
      <c r="CW314" s="74">
        <f t="shared" si="6721"/>
        <v>0</v>
      </c>
      <c r="CX314" s="74">
        <f t="shared" si="6721"/>
        <v>0</v>
      </c>
      <c r="CY314" s="11"/>
      <c r="CZ314" s="12" t="e">
        <f t="shared" si="6669"/>
        <v>#DIV/0!</v>
      </c>
      <c r="DA314" s="11"/>
      <c r="DB314" s="12" t="e">
        <f t="shared" si="6670"/>
        <v>#DIV/0!</v>
      </c>
      <c r="DC314" s="11"/>
      <c r="DD314" s="11"/>
      <c r="DE314" s="18"/>
      <c r="DF314" s="20"/>
      <c r="DG314" s="10"/>
      <c r="DH314" s="11"/>
      <c r="DI314" s="74">
        <f t="shared" si="6722"/>
        <v>0</v>
      </c>
      <c r="DJ314" s="74">
        <f t="shared" si="6722"/>
        <v>0</v>
      </c>
      <c r="DK314" s="11"/>
      <c r="DL314" s="12" t="e">
        <f t="shared" si="6672"/>
        <v>#DIV/0!</v>
      </c>
      <c r="DM314" s="11"/>
      <c r="DN314" s="12" t="e">
        <f t="shared" si="6673"/>
        <v>#DIV/0!</v>
      </c>
      <c r="DO314" s="11"/>
      <c r="DP314" s="11"/>
      <c r="DQ314" s="18"/>
      <c r="DR314" s="20"/>
      <c r="DS314" s="10"/>
      <c r="DT314" s="11"/>
      <c r="DU314" s="74">
        <f t="shared" si="6723"/>
        <v>0</v>
      </c>
      <c r="DV314" s="74">
        <f t="shared" si="6723"/>
        <v>0</v>
      </c>
      <c r="DW314" s="11"/>
      <c r="DX314" s="12" t="e">
        <f t="shared" si="6675"/>
        <v>#DIV/0!</v>
      </c>
      <c r="DY314" s="11"/>
      <c r="DZ314" s="12" t="e">
        <f t="shared" si="6676"/>
        <v>#DIV/0!</v>
      </c>
      <c r="EA314" s="11"/>
      <c r="EB314" s="11"/>
      <c r="EC314" s="18"/>
      <c r="ED314" s="20"/>
      <c r="EE314" s="10"/>
      <c r="EF314" s="11"/>
      <c r="EG314" s="74">
        <f t="shared" si="6724"/>
        <v>0</v>
      </c>
      <c r="EH314" s="74">
        <f t="shared" si="6724"/>
        <v>0</v>
      </c>
      <c r="EI314" s="11"/>
      <c r="EJ314" s="12" t="e">
        <f t="shared" si="6678"/>
        <v>#DIV/0!</v>
      </c>
      <c r="EK314" s="11"/>
      <c r="EL314" s="12" t="e">
        <f t="shared" si="6679"/>
        <v>#DIV/0!</v>
      </c>
      <c r="EM314" s="11"/>
      <c r="EN314" s="11"/>
      <c r="EO314" s="18"/>
      <c r="EP314" s="20"/>
      <c r="EQ314" s="10"/>
      <c r="ER314" s="11"/>
      <c r="ES314" s="74">
        <f t="shared" si="6725"/>
        <v>0</v>
      </c>
      <c r="ET314" s="74">
        <f t="shared" si="6725"/>
        <v>0</v>
      </c>
      <c r="EU314" s="11"/>
      <c r="EV314" s="12" t="e">
        <f t="shared" si="6681"/>
        <v>#DIV/0!</v>
      </c>
      <c r="EW314" s="11"/>
      <c r="EX314" s="12" t="e">
        <f t="shared" si="6682"/>
        <v>#DIV/0!</v>
      </c>
      <c r="EY314" s="11"/>
      <c r="EZ314" s="11"/>
      <c r="FA314" s="18"/>
      <c r="FB314" s="20"/>
      <c r="FC314" s="10"/>
      <c r="FD314" s="11"/>
      <c r="FE314" s="74">
        <f t="shared" si="6726"/>
        <v>0</v>
      </c>
      <c r="FF314" s="74">
        <f t="shared" si="6726"/>
        <v>0</v>
      </c>
      <c r="FG314" s="11"/>
      <c r="FH314" s="12" t="e">
        <f t="shared" si="6684"/>
        <v>#DIV/0!</v>
      </c>
      <c r="FI314" s="11"/>
      <c r="FJ314" s="12" t="e">
        <f t="shared" si="6685"/>
        <v>#DIV/0!</v>
      </c>
      <c r="FK314" s="11"/>
      <c r="FL314" s="11"/>
      <c r="FM314" s="18"/>
      <c r="FN314" s="20"/>
      <c r="FO314" s="10"/>
      <c r="FP314" s="11"/>
      <c r="FQ314" s="74">
        <f t="shared" si="6727"/>
        <v>0</v>
      </c>
      <c r="FR314" s="74">
        <f t="shared" si="6727"/>
        <v>0</v>
      </c>
      <c r="FS314" s="11"/>
      <c r="FT314" s="12" t="e">
        <f t="shared" si="6687"/>
        <v>#DIV/0!</v>
      </c>
      <c r="FU314" s="11"/>
      <c r="FV314" s="12" t="e">
        <f t="shared" si="6688"/>
        <v>#DIV/0!</v>
      </c>
      <c r="FW314" s="11"/>
      <c r="FX314" s="11"/>
      <c r="FY314" s="18"/>
      <c r="FZ314" s="20"/>
      <c r="GA314" s="10"/>
      <c r="GB314" s="11"/>
      <c r="GC314" s="74">
        <f t="shared" si="6728"/>
        <v>0</v>
      </c>
      <c r="GD314" s="74">
        <f t="shared" si="6728"/>
        <v>0</v>
      </c>
      <c r="GE314" s="11"/>
      <c r="GF314" s="12" t="e">
        <f t="shared" si="6690"/>
        <v>#DIV/0!</v>
      </c>
      <c r="GG314" s="11"/>
      <c r="GH314" s="12" t="e">
        <f t="shared" si="6691"/>
        <v>#DIV/0!</v>
      </c>
      <c r="GI314" s="11"/>
      <c r="GJ314" s="11"/>
      <c r="GK314" s="18"/>
      <c r="GL314" s="20"/>
      <c r="GM314" s="10"/>
      <c r="GN314" s="11"/>
      <c r="GO314" s="74">
        <f t="shared" si="6729"/>
        <v>0</v>
      </c>
      <c r="GP314" s="74">
        <f t="shared" si="6729"/>
        <v>0</v>
      </c>
      <c r="GQ314" s="11"/>
      <c r="GR314" s="12" t="e">
        <f t="shared" si="6693"/>
        <v>#DIV/0!</v>
      </c>
      <c r="GS314" s="11"/>
      <c r="GT314" s="12" t="e">
        <f t="shared" si="6694"/>
        <v>#DIV/0!</v>
      </c>
      <c r="GU314" s="11"/>
      <c r="GV314" s="11"/>
      <c r="GW314" s="18"/>
      <c r="GX314" s="20"/>
      <c r="GY314" s="10"/>
      <c r="GZ314" s="11"/>
      <c r="HA314" s="74">
        <f t="shared" si="6730"/>
        <v>0</v>
      </c>
      <c r="HB314" s="74">
        <f t="shared" si="6730"/>
        <v>0</v>
      </c>
      <c r="HC314" s="11"/>
      <c r="HD314" s="12" t="e">
        <f t="shared" si="6696"/>
        <v>#DIV/0!</v>
      </c>
      <c r="HE314" s="11"/>
      <c r="HF314" s="12" t="e">
        <f t="shared" si="6697"/>
        <v>#DIV/0!</v>
      </c>
      <c r="HG314" s="11"/>
      <c r="HH314" s="11"/>
      <c r="HI314" s="18"/>
      <c r="HJ314" s="20"/>
      <c r="HK314" s="10">
        <f t="shared" si="6698"/>
        <v>0</v>
      </c>
      <c r="HL314" s="11">
        <f t="shared" si="6699"/>
        <v>1</v>
      </c>
      <c r="HM314" s="11">
        <f t="shared" si="6700"/>
        <v>2914</v>
      </c>
      <c r="HN314" s="11">
        <f t="shared" si="6701"/>
        <v>229</v>
      </c>
      <c r="HO314" s="11">
        <f t="shared" si="6702"/>
        <v>759</v>
      </c>
      <c r="HP314" s="202">
        <f t="shared" si="6703"/>
        <v>0.26046671242278657</v>
      </c>
      <c r="HQ314" s="15">
        <f t="shared" si="6704"/>
        <v>50</v>
      </c>
      <c r="HR314" s="12">
        <f t="shared" si="6705"/>
        <v>6.5876152832674575E-2</v>
      </c>
      <c r="HS314" s="16">
        <v>73.8</v>
      </c>
      <c r="HT314" s="17">
        <v>679</v>
      </c>
      <c r="HU314" s="16">
        <f t="shared" si="6706"/>
        <v>89.459815546772063</v>
      </c>
      <c r="HV314" s="18"/>
      <c r="HW314" s="20"/>
    </row>
    <row r="315" spans="1:231" ht="18.75" x14ac:dyDescent="0.25">
      <c r="A315" s="211"/>
      <c r="B315" s="41">
        <f t="shared" si="5954"/>
        <v>44747</v>
      </c>
      <c r="C315" s="10">
        <v>1</v>
      </c>
      <c r="D315" s="11"/>
      <c r="E315" s="74">
        <f t="shared" si="6707"/>
        <v>563</v>
      </c>
      <c r="F315" s="74">
        <f t="shared" si="6708"/>
        <v>44</v>
      </c>
      <c r="G315" s="11">
        <v>155</v>
      </c>
      <c r="H315" s="12">
        <f t="shared" si="6640"/>
        <v>0.31971580817051509</v>
      </c>
      <c r="I315" s="11">
        <v>25</v>
      </c>
      <c r="J315" s="12">
        <f t="shared" si="6641"/>
        <v>0.1388888888888889</v>
      </c>
      <c r="K315" s="13"/>
      <c r="L315" s="13"/>
      <c r="M315" s="25"/>
      <c r="N315" s="38">
        <v>4840</v>
      </c>
      <c r="O315" s="10"/>
      <c r="P315" s="11"/>
      <c r="Q315" s="74">
        <f t="shared" si="6709"/>
        <v>521</v>
      </c>
      <c r="R315" s="74">
        <f t="shared" si="6710"/>
        <v>40</v>
      </c>
      <c r="S315" s="11">
        <v>139</v>
      </c>
      <c r="T315" s="12">
        <f t="shared" si="6644"/>
        <v>0.28023032629558542</v>
      </c>
      <c r="U315" s="11">
        <v>7</v>
      </c>
      <c r="V315" s="12">
        <f t="shared" si="6645"/>
        <v>4.7945205479452052E-2</v>
      </c>
      <c r="W315" s="13"/>
      <c r="X315" s="13"/>
      <c r="Y315" s="25"/>
      <c r="Z315" s="38">
        <v>4840</v>
      </c>
      <c r="AA315" s="10"/>
      <c r="AB315" s="11"/>
      <c r="AC315" s="74">
        <f t="shared" si="6711"/>
        <v>537</v>
      </c>
      <c r="AD315" s="74">
        <f t="shared" si="6712"/>
        <v>43</v>
      </c>
      <c r="AE315" s="11">
        <v>119</v>
      </c>
      <c r="AF315" s="12">
        <f t="shared" si="6648"/>
        <v>0.24767225325884543</v>
      </c>
      <c r="AG315" s="11">
        <v>14</v>
      </c>
      <c r="AH315" s="12">
        <f t="shared" si="6649"/>
        <v>0.10526315789473684</v>
      </c>
      <c r="AI315" s="13"/>
      <c r="AJ315" s="13"/>
      <c r="AK315" s="25"/>
      <c r="AL315" s="38">
        <v>4840</v>
      </c>
      <c r="AM315" s="10">
        <v>1</v>
      </c>
      <c r="AN315" s="11"/>
      <c r="AO315" s="74">
        <f t="shared" si="6713"/>
        <v>119</v>
      </c>
      <c r="AP315" s="74">
        <f t="shared" si="6714"/>
        <v>11</v>
      </c>
      <c r="AQ315" s="11">
        <v>49</v>
      </c>
      <c r="AR315" s="12">
        <f t="shared" si="6652"/>
        <v>0.41176470588235292</v>
      </c>
      <c r="AS315" s="11">
        <v>0</v>
      </c>
      <c r="AT315" s="12">
        <f t="shared" si="6653"/>
        <v>0</v>
      </c>
      <c r="AU315" s="13"/>
      <c r="AV315" s="13"/>
      <c r="AW315" s="25"/>
      <c r="AX315" s="38">
        <v>4840</v>
      </c>
      <c r="AY315" s="10"/>
      <c r="AZ315" s="11"/>
      <c r="BA315" s="74">
        <f t="shared" si="6715"/>
        <v>592</v>
      </c>
      <c r="BB315" s="74">
        <f t="shared" si="6716"/>
        <v>45</v>
      </c>
      <c r="BC315" s="11">
        <v>163</v>
      </c>
      <c r="BD315" s="12">
        <f t="shared" si="6656"/>
        <v>0.29560810810810811</v>
      </c>
      <c r="BE315" s="11">
        <v>12</v>
      </c>
      <c r="BF315" s="12">
        <f t="shared" si="6657"/>
        <v>6.8571428571428575E-2</v>
      </c>
      <c r="BG315" s="13"/>
      <c r="BH315" s="13"/>
      <c r="BI315" s="25"/>
      <c r="BJ315" s="38">
        <v>4840</v>
      </c>
      <c r="BK315" s="10"/>
      <c r="BL315" s="11"/>
      <c r="BM315" s="74">
        <f t="shared" si="6717"/>
        <v>580</v>
      </c>
      <c r="BN315" s="74">
        <f t="shared" si="6718"/>
        <v>46</v>
      </c>
      <c r="BO315" s="11">
        <v>108</v>
      </c>
      <c r="BP315" s="12">
        <f t="shared" si="6660"/>
        <v>0.20172413793103447</v>
      </c>
      <c r="BQ315" s="11">
        <v>9</v>
      </c>
      <c r="BR315" s="12">
        <f t="shared" si="6661"/>
        <v>7.6923076923076927E-2</v>
      </c>
      <c r="BS315" s="13"/>
      <c r="BT315" s="13"/>
      <c r="BU315" s="25"/>
      <c r="BV315" s="38">
        <v>4840</v>
      </c>
      <c r="BW315" s="10"/>
      <c r="BX315" s="11"/>
      <c r="BY315" s="74">
        <f t="shared" si="6719"/>
        <v>0</v>
      </c>
      <c r="BZ315" s="74">
        <f t="shared" si="6719"/>
        <v>0</v>
      </c>
      <c r="CA315" s="11"/>
      <c r="CB315" s="12" t="e">
        <f t="shared" si="6663"/>
        <v>#DIV/0!</v>
      </c>
      <c r="CC315" s="11"/>
      <c r="CD315" s="12" t="e">
        <f t="shared" si="6664"/>
        <v>#DIV/0!</v>
      </c>
      <c r="CE315" s="13"/>
      <c r="CF315" s="13"/>
      <c r="CG315" s="25"/>
      <c r="CH315" s="38"/>
      <c r="CI315" s="10"/>
      <c r="CJ315" s="11"/>
      <c r="CK315" s="74">
        <f t="shared" si="6720"/>
        <v>0</v>
      </c>
      <c r="CL315" s="74">
        <f t="shared" si="6720"/>
        <v>0</v>
      </c>
      <c r="CM315" s="11"/>
      <c r="CN315" s="12" t="e">
        <f t="shared" si="6666"/>
        <v>#DIV/0!</v>
      </c>
      <c r="CO315" s="11"/>
      <c r="CP315" s="12" t="e">
        <f t="shared" si="6667"/>
        <v>#DIV/0!</v>
      </c>
      <c r="CQ315" s="13"/>
      <c r="CR315" s="13"/>
      <c r="CS315" s="25"/>
      <c r="CT315" s="38"/>
      <c r="CU315" s="10"/>
      <c r="CV315" s="11"/>
      <c r="CW315" s="74">
        <f t="shared" si="6721"/>
        <v>0</v>
      </c>
      <c r="CX315" s="74">
        <f t="shared" si="6721"/>
        <v>0</v>
      </c>
      <c r="CY315" s="11"/>
      <c r="CZ315" s="12" t="e">
        <f t="shared" si="6669"/>
        <v>#DIV/0!</v>
      </c>
      <c r="DA315" s="11"/>
      <c r="DB315" s="12" t="e">
        <f t="shared" si="6670"/>
        <v>#DIV/0!</v>
      </c>
      <c r="DC315" s="13"/>
      <c r="DD315" s="13"/>
      <c r="DE315" s="25"/>
      <c r="DF315" s="38"/>
      <c r="DG315" s="10"/>
      <c r="DH315" s="11"/>
      <c r="DI315" s="74">
        <f t="shared" si="6722"/>
        <v>0</v>
      </c>
      <c r="DJ315" s="74">
        <f t="shared" si="6722"/>
        <v>0</v>
      </c>
      <c r="DK315" s="11"/>
      <c r="DL315" s="12" t="e">
        <f t="shared" si="6672"/>
        <v>#DIV/0!</v>
      </c>
      <c r="DM315" s="11"/>
      <c r="DN315" s="12" t="e">
        <f t="shared" si="6673"/>
        <v>#DIV/0!</v>
      </c>
      <c r="DO315" s="13"/>
      <c r="DP315" s="13"/>
      <c r="DQ315" s="25"/>
      <c r="DR315" s="38"/>
      <c r="DS315" s="10"/>
      <c r="DT315" s="11"/>
      <c r="DU315" s="74">
        <f t="shared" si="6723"/>
        <v>0</v>
      </c>
      <c r="DV315" s="74">
        <f t="shared" si="6723"/>
        <v>0</v>
      </c>
      <c r="DW315" s="11"/>
      <c r="DX315" s="12" t="e">
        <f t="shared" si="6675"/>
        <v>#DIV/0!</v>
      </c>
      <c r="DY315" s="11"/>
      <c r="DZ315" s="12" t="e">
        <f t="shared" si="6676"/>
        <v>#DIV/0!</v>
      </c>
      <c r="EA315" s="13"/>
      <c r="EB315" s="13"/>
      <c r="EC315" s="25"/>
      <c r="ED315" s="38"/>
      <c r="EE315" s="10"/>
      <c r="EF315" s="11"/>
      <c r="EG315" s="74">
        <f t="shared" si="6724"/>
        <v>0</v>
      </c>
      <c r="EH315" s="74">
        <f t="shared" si="6724"/>
        <v>0</v>
      </c>
      <c r="EI315" s="11"/>
      <c r="EJ315" s="12" t="e">
        <f t="shared" si="6678"/>
        <v>#DIV/0!</v>
      </c>
      <c r="EK315" s="11"/>
      <c r="EL315" s="12" t="e">
        <f t="shared" si="6679"/>
        <v>#DIV/0!</v>
      </c>
      <c r="EM315" s="13"/>
      <c r="EN315" s="13"/>
      <c r="EO315" s="25"/>
      <c r="EP315" s="38"/>
      <c r="EQ315" s="10"/>
      <c r="ER315" s="11"/>
      <c r="ES315" s="74">
        <f t="shared" si="6725"/>
        <v>0</v>
      </c>
      <c r="ET315" s="74">
        <f t="shared" si="6725"/>
        <v>0</v>
      </c>
      <c r="EU315" s="11"/>
      <c r="EV315" s="12" t="e">
        <f t="shared" si="6681"/>
        <v>#DIV/0!</v>
      </c>
      <c r="EW315" s="11"/>
      <c r="EX315" s="12" t="e">
        <f t="shared" si="6682"/>
        <v>#DIV/0!</v>
      </c>
      <c r="EY315" s="13"/>
      <c r="EZ315" s="13"/>
      <c r="FA315" s="25"/>
      <c r="FB315" s="38"/>
      <c r="FC315" s="10"/>
      <c r="FD315" s="11"/>
      <c r="FE315" s="74">
        <f t="shared" si="6726"/>
        <v>0</v>
      </c>
      <c r="FF315" s="74">
        <f t="shared" si="6726"/>
        <v>0</v>
      </c>
      <c r="FG315" s="11"/>
      <c r="FH315" s="12" t="e">
        <f t="shared" si="6684"/>
        <v>#DIV/0!</v>
      </c>
      <c r="FI315" s="11"/>
      <c r="FJ315" s="12" t="e">
        <f t="shared" si="6685"/>
        <v>#DIV/0!</v>
      </c>
      <c r="FK315" s="13"/>
      <c r="FL315" s="13"/>
      <c r="FM315" s="25"/>
      <c r="FN315" s="38"/>
      <c r="FO315" s="10"/>
      <c r="FP315" s="11"/>
      <c r="FQ315" s="74">
        <f t="shared" si="6727"/>
        <v>0</v>
      </c>
      <c r="FR315" s="74">
        <f t="shared" si="6727"/>
        <v>0</v>
      </c>
      <c r="FS315" s="11"/>
      <c r="FT315" s="12" t="e">
        <f t="shared" si="6687"/>
        <v>#DIV/0!</v>
      </c>
      <c r="FU315" s="11"/>
      <c r="FV315" s="12" t="e">
        <f t="shared" si="6688"/>
        <v>#DIV/0!</v>
      </c>
      <c r="FW315" s="13"/>
      <c r="FX315" s="13"/>
      <c r="FY315" s="25"/>
      <c r="FZ315" s="38"/>
      <c r="GA315" s="10"/>
      <c r="GB315" s="11"/>
      <c r="GC315" s="74">
        <f t="shared" si="6728"/>
        <v>0</v>
      </c>
      <c r="GD315" s="74">
        <f t="shared" si="6728"/>
        <v>0</v>
      </c>
      <c r="GE315" s="11"/>
      <c r="GF315" s="12" t="e">
        <f t="shared" si="6690"/>
        <v>#DIV/0!</v>
      </c>
      <c r="GG315" s="11"/>
      <c r="GH315" s="12" t="e">
        <f t="shared" si="6691"/>
        <v>#DIV/0!</v>
      </c>
      <c r="GI315" s="13"/>
      <c r="GJ315" s="13"/>
      <c r="GK315" s="25"/>
      <c r="GL315" s="38"/>
      <c r="GM315" s="10"/>
      <c r="GN315" s="11"/>
      <c r="GO315" s="74">
        <f t="shared" si="6729"/>
        <v>0</v>
      </c>
      <c r="GP315" s="74">
        <f t="shared" si="6729"/>
        <v>0</v>
      </c>
      <c r="GQ315" s="11"/>
      <c r="GR315" s="12" t="e">
        <f t="shared" si="6693"/>
        <v>#DIV/0!</v>
      </c>
      <c r="GS315" s="11"/>
      <c r="GT315" s="12" t="e">
        <f t="shared" si="6694"/>
        <v>#DIV/0!</v>
      </c>
      <c r="GU315" s="13"/>
      <c r="GV315" s="13"/>
      <c r="GW315" s="25"/>
      <c r="GX315" s="38"/>
      <c r="GY315" s="10"/>
      <c r="GZ315" s="11"/>
      <c r="HA315" s="74">
        <f t="shared" si="6730"/>
        <v>0</v>
      </c>
      <c r="HB315" s="74">
        <f t="shared" si="6730"/>
        <v>0</v>
      </c>
      <c r="HC315" s="11"/>
      <c r="HD315" s="12" t="e">
        <f t="shared" si="6696"/>
        <v>#DIV/0!</v>
      </c>
      <c r="HE315" s="11"/>
      <c r="HF315" s="12" t="e">
        <f t="shared" si="6697"/>
        <v>#DIV/0!</v>
      </c>
      <c r="HG315" s="13"/>
      <c r="HH315" s="13"/>
      <c r="HI315" s="25"/>
      <c r="HJ315" s="38"/>
      <c r="HK315" s="10">
        <f t="shared" si="6698"/>
        <v>2</v>
      </c>
      <c r="HL315" s="11">
        <f t="shared" si="6699"/>
        <v>0</v>
      </c>
      <c r="HM315" s="11">
        <f t="shared" si="6700"/>
        <v>2912</v>
      </c>
      <c r="HN315" s="11">
        <f t="shared" si="6701"/>
        <v>229</v>
      </c>
      <c r="HO315" s="11">
        <f t="shared" si="6702"/>
        <v>800</v>
      </c>
      <c r="HP315" s="202">
        <f t="shared" si="6703"/>
        <v>0.27472527472527475</v>
      </c>
      <c r="HQ315" s="15">
        <f t="shared" si="6704"/>
        <v>67</v>
      </c>
      <c r="HR315" s="12">
        <f t="shared" si="6705"/>
        <v>8.3750000000000005E-2</v>
      </c>
      <c r="HS315" s="16">
        <v>73.400000000000006</v>
      </c>
      <c r="HT315" s="17">
        <v>711</v>
      </c>
      <c r="HU315" s="16">
        <f t="shared" si="6706"/>
        <v>88.875</v>
      </c>
      <c r="HV315" s="23"/>
      <c r="HW315" s="22">
        <v>4840</v>
      </c>
    </row>
    <row r="316" spans="1:231" ht="18.75" x14ac:dyDescent="0.25">
      <c r="A316" s="211"/>
      <c r="B316" s="41">
        <f t="shared" si="5954"/>
        <v>44748</v>
      </c>
      <c r="C316" s="10"/>
      <c r="D316" s="11"/>
      <c r="E316" s="74">
        <f t="shared" si="6707"/>
        <v>563</v>
      </c>
      <c r="F316" s="74">
        <f t="shared" si="6708"/>
        <v>44</v>
      </c>
      <c r="G316" s="11">
        <v>173</v>
      </c>
      <c r="H316" s="12">
        <f t="shared" si="6640"/>
        <v>0.33925399644760212</v>
      </c>
      <c r="I316" s="11">
        <v>18</v>
      </c>
      <c r="J316" s="12">
        <f t="shared" si="6641"/>
        <v>9.4240837696335081E-2</v>
      </c>
      <c r="K316" s="13"/>
      <c r="L316" s="11"/>
      <c r="M316" s="25"/>
      <c r="N316" s="38">
        <v>5044</v>
      </c>
      <c r="O316" s="10"/>
      <c r="P316" s="11"/>
      <c r="Q316" s="74">
        <f t="shared" si="6709"/>
        <v>521</v>
      </c>
      <c r="R316" s="74">
        <f t="shared" si="6710"/>
        <v>40</v>
      </c>
      <c r="S316" s="11">
        <v>148</v>
      </c>
      <c r="T316" s="12">
        <f t="shared" si="6644"/>
        <v>0.30326295585412666</v>
      </c>
      <c r="U316" s="11">
        <v>10</v>
      </c>
      <c r="V316" s="12">
        <f t="shared" si="6645"/>
        <v>6.3291139240506333E-2</v>
      </c>
      <c r="W316" s="13"/>
      <c r="X316" s="11"/>
      <c r="Y316" s="25"/>
      <c r="Z316" s="38">
        <v>5079.2857142857147</v>
      </c>
      <c r="AA316" s="10"/>
      <c r="AB316" s="11"/>
      <c r="AC316" s="74">
        <f t="shared" si="6711"/>
        <v>537</v>
      </c>
      <c r="AD316" s="74">
        <f t="shared" si="6712"/>
        <v>43</v>
      </c>
      <c r="AE316" s="11">
        <v>124</v>
      </c>
      <c r="AF316" s="12">
        <f t="shared" si="6648"/>
        <v>0.24394785847299813</v>
      </c>
      <c r="AG316" s="11">
        <v>7</v>
      </c>
      <c r="AH316" s="12">
        <f t="shared" si="6649"/>
        <v>5.3435114503816793E-2</v>
      </c>
      <c r="AI316" s="13"/>
      <c r="AJ316" s="11"/>
      <c r="AK316" s="25"/>
      <c r="AL316" s="38">
        <v>5142</v>
      </c>
      <c r="AM316" s="10"/>
      <c r="AN316" s="11"/>
      <c r="AO316" s="74">
        <f t="shared" si="6713"/>
        <v>119</v>
      </c>
      <c r="AP316" s="74">
        <f t="shared" si="6714"/>
        <v>11</v>
      </c>
      <c r="AQ316" s="11">
        <v>41</v>
      </c>
      <c r="AR316" s="12">
        <f t="shared" si="6652"/>
        <v>0.34453781512605042</v>
      </c>
      <c r="AS316" s="11">
        <v>0</v>
      </c>
      <c r="AT316" s="12">
        <f t="shared" si="6653"/>
        <v>0</v>
      </c>
      <c r="AU316" s="13"/>
      <c r="AV316" s="11"/>
      <c r="AW316" s="25"/>
      <c r="AX316" s="38">
        <v>5256.25</v>
      </c>
      <c r="AY316" s="10"/>
      <c r="AZ316" s="11"/>
      <c r="BA316" s="74">
        <f t="shared" si="6715"/>
        <v>592</v>
      </c>
      <c r="BB316" s="74">
        <f t="shared" si="6716"/>
        <v>45</v>
      </c>
      <c r="BC316" s="11">
        <v>149</v>
      </c>
      <c r="BD316" s="12">
        <f t="shared" si="6656"/>
        <v>0.26689189189189189</v>
      </c>
      <c r="BE316" s="11">
        <v>9</v>
      </c>
      <c r="BF316" s="12">
        <f t="shared" si="6657"/>
        <v>5.6962025316455694E-2</v>
      </c>
      <c r="BG316" s="13"/>
      <c r="BH316" s="11"/>
      <c r="BI316" s="25"/>
      <c r="BJ316" s="38">
        <v>5434.666666666667</v>
      </c>
      <c r="BK316" s="10"/>
      <c r="BL316" s="11"/>
      <c r="BM316" s="74">
        <f t="shared" si="6717"/>
        <v>580</v>
      </c>
      <c r="BN316" s="74">
        <f t="shared" si="6718"/>
        <v>46</v>
      </c>
      <c r="BO316" s="11">
        <v>99</v>
      </c>
      <c r="BP316" s="12">
        <f t="shared" si="6660"/>
        <v>0.18448275862068966</v>
      </c>
      <c r="BQ316" s="11">
        <v>8</v>
      </c>
      <c r="BR316" s="12">
        <f t="shared" si="6661"/>
        <v>7.476635514018691E-2</v>
      </c>
      <c r="BS316" s="13"/>
      <c r="BT316" s="11"/>
      <c r="BU316" s="25"/>
      <c r="BV316" s="38">
        <v>5339.333333333333</v>
      </c>
      <c r="BW316" s="10"/>
      <c r="BX316" s="11"/>
      <c r="BY316" s="74">
        <f t="shared" si="6719"/>
        <v>0</v>
      </c>
      <c r="BZ316" s="74">
        <f t="shared" si="6719"/>
        <v>0</v>
      </c>
      <c r="CA316" s="11"/>
      <c r="CB316" s="12" t="e">
        <f t="shared" si="6663"/>
        <v>#DIV/0!</v>
      </c>
      <c r="CC316" s="11"/>
      <c r="CD316" s="12" t="e">
        <f t="shared" si="6664"/>
        <v>#DIV/0!</v>
      </c>
      <c r="CE316" s="13"/>
      <c r="CF316" s="11"/>
      <c r="CG316" s="25"/>
      <c r="CH316" s="38"/>
      <c r="CI316" s="10"/>
      <c r="CJ316" s="11"/>
      <c r="CK316" s="74">
        <f t="shared" si="6720"/>
        <v>0</v>
      </c>
      <c r="CL316" s="74">
        <f t="shared" si="6720"/>
        <v>0</v>
      </c>
      <c r="CM316" s="11"/>
      <c r="CN316" s="12" t="e">
        <f t="shared" si="6666"/>
        <v>#DIV/0!</v>
      </c>
      <c r="CO316" s="11"/>
      <c r="CP316" s="12" t="e">
        <f t="shared" si="6667"/>
        <v>#DIV/0!</v>
      </c>
      <c r="CQ316" s="13"/>
      <c r="CR316" s="11"/>
      <c r="CS316" s="25"/>
      <c r="CT316" s="38"/>
      <c r="CU316" s="10"/>
      <c r="CV316" s="11"/>
      <c r="CW316" s="74">
        <f t="shared" si="6721"/>
        <v>0</v>
      </c>
      <c r="CX316" s="74">
        <f t="shared" si="6721"/>
        <v>0</v>
      </c>
      <c r="CY316" s="11"/>
      <c r="CZ316" s="12" t="e">
        <f t="shared" si="6669"/>
        <v>#DIV/0!</v>
      </c>
      <c r="DA316" s="11"/>
      <c r="DB316" s="12" t="e">
        <f t="shared" si="6670"/>
        <v>#DIV/0!</v>
      </c>
      <c r="DC316" s="13"/>
      <c r="DD316" s="11"/>
      <c r="DE316" s="25"/>
      <c r="DF316" s="38"/>
      <c r="DG316" s="10"/>
      <c r="DH316" s="11"/>
      <c r="DI316" s="74">
        <f t="shared" si="6722"/>
        <v>0</v>
      </c>
      <c r="DJ316" s="74">
        <f t="shared" si="6722"/>
        <v>0</v>
      </c>
      <c r="DK316" s="11"/>
      <c r="DL316" s="12" t="e">
        <f t="shared" si="6672"/>
        <v>#DIV/0!</v>
      </c>
      <c r="DM316" s="11"/>
      <c r="DN316" s="12" t="e">
        <f t="shared" si="6673"/>
        <v>#DIV/0!</v>
      </c>
      <c r="DO316" s="13"/>
      <c r="DP316" s="11"/>
      <c r="DQ316" s="25"/>
      <c r="DR316" s="38"/>
      <c r="DS316" s="10"/>
      <c r="DT316" s="11"/>
      <c r="DU316" s="74">
        <f t="shared" si="6723"/>
        <v>0</v>
      </c>
      <c r="DV316" s="74">
        <f t="shared" si="6723"/>
        <v>0</v>
      </c>
      <c r="DW316" s="11"/>
      <c r="DX316" s="12" t="e">
        <f t="shared" si="6675"/>
        <v>#DIV/0!</v>
      </c>
      <c r="DY316" s="11"/>
      <c r="DZ316" s="12" t="e">
        <f t="shared" si="6676"/>
        <v>#DIV/0!</v>
      </c>
      <c r="EA316" s="13"/>
      <c r="EB316" s="11"/>
      <c r="EC316" s="25"/>
      <c r="ED316" s="38"/>
      <c r="EE316" s="10"/>
      <c r="EF316" s="11"/>
      <c r="EG316" s="74">
        <f t="shared" si="6724"/>
        <v>0</v>
      </c>
      <c r="EH316" s="74">
        <f t="shared" si="6724"/>
        <v>0</v>
      </c>
      <c r="EI316" s="11"/>
      <c r="EJ316" s="12" t="e">
        <f t="shared" si="6678"/>
        <v>#DIV/0!</v>
      </c>
      <c r="EK316" s="11"/>
      <c r="EL316" s="12" t="e">
        <f t="shared" si="6679"/>
        <v>#DIV/0!</v>
      </c>
      <c r="EM316" s="13"/>
      <c r="EN316" s="11"/>
      <c r="EO316" s="25"/>
      <c r="EP316" s="38"/>
      <c r="EQ316" s="10"/>
      <c r="ER316" s="11"/>
      <c r="ES316" s="74">
        <f t="shared" si="6725"/>
        <v>0</v>
      </c>
      <c r="ET316" s="74">
        <f t="shared" si="6725"/>
        <v>0</v>
      </c>
      <c r="EU316" s="11"/>
      <c r="EV316" s="12" t="e">
        <f t="shared" si="6681"/>
        <v>#DIV/0!</v>
      </c>
      <c r="EW316" s="11"/>
      <c r="EX316" s="12" t="e">
        <f t="shared" si="6682"/>
        <v>#DIV/0!</v>
      </c>
      <c r="EY316" s="13"/>
      <c r="EZ316" s="11"/>
      <c r="FA316" s="25"/>
      <c r="FB316" s="38"/>
      <c r="FC316" s="10"/>
      <c r="FD316" s="11"/>
      <c r="FE316" s="74">
        <f t="shared" si="6726"/>
        <v>0</v>
      </c>
      <c r="FF316" s="74">
        <f t="shared" si="6726"/>
        <v>0</v>
      </c>
      <c r="FG316" s="11"/>
      <c r="FH316" s="12" t="e">
        <f t="shared" si="6684"/>
        <v>#DIV/0!</v>
      </c>
      <c r="FI316" s="11"/>
      <c r="FJ316" s="12" t="e">
        <f t="shared" si="6685"/>
        <v>#DIV/0!</v>
      </c>
      <c r="FK316" s="13"/>
      <c r="FL316" s="11"/>
      <c r="FM316" s="25"/>
      <c r="FN316" s="38"/>
      <c r="FO316" s="10"/>
      <c r="FP316" s="11"/>
      <c r="FQ316" s="74">
        <f t="shared" si="6727"/>
        <v>0</v>
      </c>
      <c r="FR316" s="74">
        <f t="shared" si="6727"/>
        <v>0</v>
      </c>
      <c r="FS316" s="11"/>
      <c r="FT316" s="12" t="e">
        <f t="shared" si="6687"/>
        <v>#DIV/0!</v>
      </c>
      <c r="FU316" s="11"/>
      <c r="FV316" s="12" t="e">
        <f t="shared" si="6688"/>
        <v>#DIV/0!</v>
      </c>
      <c r="FW316" s="13"/>
      <c r="FX316" s="11"/>
      <c r="FY316" s="25"/>
      <c r="FZ316" s="38"/>
      <c r="GA316" s="10"/>
      <c r="GB316" s="11"/>
      <c r="GC316" s="74">
        <f t="shared" si="6728"/>
        <v>0</v>
      </c>
      <c r="GD316" s="74">
        <f t="shared" si="6728"/>
        <v>0</v>
      </c>
      <c r="GE316" s="11"/>
      <c r="GF316" s="12" t="e">
        <f t="shared" si="6690"/>
        <v>#DIV/0!</v>
      </c>
      <c r="GG316" s="11"/>
      <c r="GH316" s="12" t="e">
        <f t="shared" si="6691"/>
        <v>#DIV/0!</v>
      </c>
      <c r="GI316" s="13"/>
      <c r="GJ316" s="11"/>
      <c r="GK316" s="25"/>
      <c r="GL316" s="38"/>
      <c r="GM316" s="10"/>
      <c r="GN316" s="11"/>
      <c r="GO316" s="74">
        <f t="shared" si="6729"/>
        <v>0</v>
      </c>
      <c r="GP316" s="74">
        <f t="shared" si="6729"/>
        <v>0</v>
      </c>
      <c r="GQ316" s="11"/>
      <c r="GR316" s="12" t="e">
        <f t="shared" si="6693"/>
        <v>#DIV/0!</v>
      </c>
      <c r="GS316" s="11"/>
      <c r="GT316" s="12" t="e">
        <f t="shared" si="6694"/>
        <v>#DIV/0!</v>
      </c>
      <c r="GU316" s="13"/>
      <c r="GV316" s="11"/>
      <c r="GW316" s="25"/>
      <c r="GX316" s="38"/>
      <c r="GY316" s="10"/>
      <c r="GZ316" s="11"/>
      <c r="HA316" s="74">
        <f t="shared" si="6730"/>
        <v>0</v>
      </c>
      <c r="HB316" s="74">
        <f t="shared" si="6730"/>
        <v>0</v>
      </c>
      <c r="HC316" s="11"/>
      <c r="HD316" s="12" t="e">
        <f t="shared" si="6696"/>
        <v>#DIV/0!</v>
      </c>
      <c r="HE316" s="11"/>
      <c r="HF316" s="12" t="e">
        <f t="shared" si="6697"/>
        <v>#DIV/0!</v>
      </c>
      <c r="HG316" s="13"/>
      <c r="HH316" s="11"/>
      <c r="HI316" s="25"/>
      <c r="HJ316" s="38"/>
      <c r="HK316" s="10">
        <f t="shared" si="6698"/>
        <v>0</v>
      </c>
      <c r="HL316" s="11">
        <f t="shared" si="6699"/>
        <v>0</v>
      </c>
      <c r="HM316" s="11">
        <f t="shared" si="6700"/>
        <v>2912</v>
      </c>
      <c r="HN316" s="11">
        <f t="shared" si="6701"/>
        <v>229</v>
      </c>
      <c r="HO316" s="11">
        <f t="shared" si="6702"/>
        <v>786</v>
      </c>
      <c r="HP316" s="202">
        <f t="shared" si="6703"/>
        <v>0.2699175824175824</v>
      </c>
      <c r="HQ316" s="15">
        <f t="shared" si="6704"/>
        <v>52</v>
      </c>
      <c r="HR316" s="12">
        <f t="shared" si="6705"/>
        <v>6.6157760814249358E-2</v>
      </c>
      <c r="HS316" s="16">
        <v>73.2</v>
      </c>
      <c r="HT316" s="17">
        <v>717</v>
      </c>
      <c r="HU316" s="16">
        <f t="shared" si="6706"/>
        <v>91.221374045801525</v>
      </c>
      <c r="HV316" s="23"/>
      <c r="HW316" s="22">
        <v>5214.1463414634145</v>
      </c>
    </row>
    <row r="317" spans="1:231" ht="18.75" x14ac:dyDescent="0.25">
      <c r="A317" s="211"/>
      <c r="B317" s="41">
        <f t="shared" si="5954"/>
        <v>44749</v>
      </c>
      <c r="C317" s="10"/>
      <c r="D317" s="11"/>
      <c r="E317" s="74">
        <f t="shared" si="6707"/>
        <v>563</v>
      </c>
      <c r="F317" s="74">
        <f t="shared" si="6708"/>
        <v>44</v>
      </c>
      <c r="G317" s="11">
        <v>183</v>
      </c>
      <c r="H317" s="12">
        <f t="shared" si="6640"/>
        <v>0.34813499111900531</v>
      </c>
      <c r="I317" s="11">
        <v>13</v>
      </c>
      <c r="J317" s="12">
        <f t="shared" si="6641"/>
        <v>6.6326530612244902E-2</v>
      </c>
      <c r="K317" s="13"/>
      <c r="L317" s="11"/>
      <c r="M317" s="39"/>
      <c r="N317" s="43">
        <v>80</v>
      </c>
      <c r="O317" s="10"/>
      <c r="P317" s="11"/>
      <c r="Q317" s="74">
        <f t="shared" si="6709"/>
        <v>521</v>
      </c>
      <c r="R317" s="74">
        <f t="shared" si="6710"/>
        <v>40</v>
      </c>
      <c r="S317" s="11">
        <v>133</v>
      </c>
      <c r="T317" s="12">
        <f t="shared" si="6644"/>
        <v>0.27639155470249521</v>
      </c>
      <c r="U317" s="11">
        <v>11</v>
      </c>
      <c r="V317" s="12">
        <f t="shared" si="6645"/>
        <v>7.6388888888888895E-2</v>
      </c>
      <c r="W317" s="13"/>
      <c r="X317" s="11"/>
      <c r="Y317" s="39"/>
      <c r="Z317" s="43">
        <v>71.428571428571431</v>
      </c>
      <c r="AA317" s="10"/>
      <c r="AB317" s="11"/>
      <c r="AC317" s="74">
        <f t="shared" si="6711"/>
        <v>537</v>
      </c>
      <c r="AD317" s="74">
        <f t="shared" si="6712"/>
        <v>43</v>
      </c>
      <c r="AE317" s="11">
        <v>117</v>
      </c>
      <c r="AF317" s="12">
        <f t="shared" si="6648"/>
        <v>0.23649906890130354</v>
      </c>
      <c r="AG317" s="11">
        <v>10</v>
      </c>
      <c r="AH317" s="12">
        <f t="shared" si="6649"/>
        <v>7.874015748031496E-2</v>
      </c>
      <c r="AI317" s="13"/>
      <c r="AJ317" s="11"/>
      <c r="AK317" s="39"/>
      <c r="AL317" s="43">
        <v>66.666666666666671</v>
      </c>
      <c r="AM317" s="10">
        <v>3</v>
      </c>
      <c r="AN317" s="11"/>
      <c r="AO317" s="74">
        <f t="shared" si="6713"/>
        <v>116</v>
      </c>
      <c r="AP317" s="74">
        <f t="shared" si="6714"/>
        <v>11</v>
      </c>
      <c r="AQ317" s="11">
        <v>43</v>
      </c>
      <c r="AR317" s="12">
        <f t="shared" si="6652"/>
        <v>0.38793103448275862</v>
      </c>
      <c r="AS317" s="11">
        <v>2</v>
      </c>
      <c r="AT317" s="12">
        <f t="shared" si="6653"/>
        <v>4.4444444444444446E-2</v>
      </c>
      <c r="AU317" s="13"/>
      <c r="AV317" s="11"/>
      <c r="AW317" s="39"/>
      <c r="AX317" s="43">
        <v>25</v>
      </c>
      <c r="AY317" s="10"/>
      <c r="AZ317" s="11"/>
      <c r="BA317" s="74">
        <f t="shared" si="6715"/>
        <v>592</v>
      </c>
      <c r="BB317" s="74">
        <f t="shared" si="6716"/>
        <v>45</v>
      </c>
      <c r="BC317" s="11">
        <v>164</v>
      </c>
      <c r="BD317" s="12">
        <f t="shared" si="6656"/>
        <v>0.30236486486486486</v>
      </c>
      <c r="BE317" s="11">
        <v>15</v>
      </c>
      <c r="BF317" s="12">
        <f t="shared" si="6657"/>
        <v>8.3798882681564241E-2</v>
      </c>
      <c r="BG317" s="13"/>
      <c r="BH317" s="11"/>
      <c r="BI317" s="39"/>
      <c r="BJ317" s="43">
        <v>80</v>
      </c>
      <c r="BK317" s="10"/>
      <c r="BL317" s="11"/>
      <c r="BM317" s="74">
        <f t="shared" si="6717"/>
        <v>580</v>
      </c>
      <c r="BN317" s="74">
        <f t="shared" si="6718"/>
        <v>46</v>
      </c>
      <c r="BO317" s="11">
        <v>103</v>
      </c>
      <c r="BP317" s="12">
        <f t="shared" si="6660"/>
        <v>0.19827586206896552</v>
      </c>
      <c r="BQ317" s="11">
        <v>12</v>
      </c>
      <c r="BR317" s="12">
        <f t="shared" si="6661"/>
        <v>0.10434782608695652</v>
      </c>
      <c r="BS317" s="13"/>
      <c r="BT317" s="11"/>
      <c r="BU317" s="39"/>
      <c r="BV317" s="43">
        <v>53.333333333333336</v>
      </c>
      <c r="BW317" s="10"/>
      <c r="BX317" s="11"/>
      <c r="BY317" s="74">
        <f t="shared" si="6719"/>
        <v>0</v>
      </c>
      <c r="BZ317" s="74">
        <f t="shared" si="6719"/>
        <v>0</v>
      </c>
      <c r="CA317" s="11"/>
      <c r="CB317" s="12" t="e">
        <f t="shared" si="6663"/>
        <v>#DIV/0!</v>
      </c>
      <c r="CC317" s="11"/>
      <c r="CD317" s="12" t="e">
        <f t="shared" si="6664"/>
        <v>#DIV/0!</v>
      </c>
      <c r="CE317" s="13"/>
      <c r="CF317" s="11"/>
      <c r="CG317" s="39"/>
      <c r="CH317" s="43"/>
      <c r="CI317" s="10"/>
      <c r="CJ317" s="11"/>
      <c r="CK317" s="74">
        <f t="shared" si="6720"/>
        <v>0</v>
      </c>
      <c r="CL317" s="74">
        <f t="shared" si="6720"/>
        <v>0</v>
      </c>
      <c r="CM317" s="11"/>
      <c r="CN317" s="12" t="e">
        <f t="shared" si="6666"/>
        <v>#DIV/0!</v>
      </c>
      <c r="CO317" s="11"/>
      <c r="CP317" s="12" t="e">
        <f t="shared" si="6667"/>
        <v>#DIV/0!</v>
      </c>
      <c r="CQ317" s="13"/>
      <c r="CR317" s="11"/>
      <c r="CS317" s="39"/>
      <c r="CT317" s="43"/>
      <c r="CU317" s="10"/>
      <c r="CV317" s="11"/>
      <c r="CW317" s="74">
        <f t="shared" si="6721"/>
        <v>0</v>
      </c>
      <c r="CX317" s="74">
        <f t="shared" si="6721"/>
        <v>0</v>
      </c>
      <c r="CY317" s="11"/>
      <c r="CZ317" s="12" t="e">
        <f t="shared" si="6669"/>
        <v>#DIV/0!</v>
      </c>
      <c r="DA317" s="11"/>
      <c r="DB317" s="12" t="e">
        <f t="shared" si="6670"/>
        <v>#DIV/0!</v>
      </c>
      <c r="DC317" s="13"/>
      <c r="DD317" s="11"/>
      <c r="DE317" s="39"/>
      <c r="DF317" s="43"/>
      <c r="DG317" s="10"/>
      <c r="DH317" s="11"/>
      <c r="DI317" s="74">
        <f t="shared" si="6722"/>
        <v>0</v>
      </c>
      <c r="DJ317" s="74">
        <f t="shared" si="6722"/>
        <v>0</v>
      </c>
      <c r="DK317" s="11"/>
      <c r="DL317" s="12" t="e">
        <f t="shared" si="6672"/>
        <v>#DIV/0!</v>
      </c>
      <c r="DM317" s="11"/>
      <c r="DN317" s="12" t="e">
        <f t="shared" si="6673"/>
        <v>#DIV/0!</v>
      </c>
      <c r="DO317" s="13"/>
      <c r="DP317" s="11"/>
      <c r="DQ317" s="39"/>
      <c r="DR317" s="43"/>
      <c r="DS317" s="10"/>
      <c r="DT317" s="11"/>
      <c r="DU317" s="74">
        <f t="shared" si="6723"/>
        <v>0</v>
      </c>
      <c r="DV317" s="74">
        <f t="shared" si="6723"/>
        <v>0</v>
      </c>
      <c r="DW317" s="11"/>
      <c r="DX317" s="12" t="e">
        <f t="shared" si="6675"/>
        <v>#DIV/0!</v>
      </c>
      <c r="DY317" s="11"/>
      <c r="DZ317" s="12" t="e">
        <f t="shared" si="6676"/>
        <v>#DIV/0!</v>
      </c>
      <c r="EA317" s="13"/>
      <c r="EB317" s="11"/>
      <c r="EC317" s="39"/>
      <c r="ED317" s="43"/>
      <c r="EE317" s="10"/>
      <c r="EF317" s="11"/>
      <c r="EG317" s="74">
        <f t="shared" si="6724"/>
        <v>0</v>
      </c>
      <c r="EH317" s="74">
        <f t="shared" si="6724"/>
        <v>0</v>
      </c>
      <c r="EI317" s="11"/>
      <c r="EJ317" s="12" t="e">
        <f t="shared" si="6678"/>
        <v>#DIV/0!</v>
      </c>
      <c r="EK317" s="11"/>
      <c r="EL317" s="12" t="e">
        <f t="shared" si="6679"/>
        <v>#DIV/0!</v>
      </c>
      <c r="EM317" s="13"/>
      <c r="EN317" s="11"/>
      <c r="EO317" s="39"/>
      <c r="EP317" s="43"/>
      <c r="EQ317" s="10"/>
      <c r="ER317" s="11"/>
      <c r="ES317" s="74">
        <f t="shared" si="6725"/>
        <v>0</v>
      </c>
      <c r="ET317" s="74">
        <f t="shared" si="6725"/>
        <v>0</v>
      </c>
      <c r="EU317" s="11"/>
      <c r="EV317" s="12" t="e">
        <f t="shared" si="6681"/>
        <v>#DIV/0!</v>
      </c>
      <c r="EW317" s="11"/>
      <c r="EX317" s="12" t="e">
        <f t="shared" si="6682"/>
        <v>#DIV/0!</v>
      </c>
      <c r="EY317" s="13"/>
      <c r="EZ317" s="11"/>
      <c r="FA317" s="39"/>
      <c r="FB317" s="43"/>
      <c r="FC317" s="10"/>
      <c r="FD317" s="11"/>
      <c r="FE317" s="74">
        <f t="shared" si="6726"/>
        <v>0</v>
      </c>
      <c r="FF317" s="74">
        <f t="shared" si="6726"/>
        <v>0</v>
      </c>
      <c r="FG317" s="11"/>
      <c r="FH317" s="12" t="e">
        <f t="shared" si="6684"/>
        <v>#DIV/0!</v>
      </c>
      <c r="FI317" s="11"/>
      <c r="FJ317" s="12" t="e">
        <f t="shared" si="6685"/>
        <v>#DIV/0!</v>
      </c>
      <c r="FK317" s="13"/>
      <c r="FL317" s="11"/>
      <c r="FM317" s="39"/>
      <c r="FN317" s="43"/>
      <c r="FO317" s="10"/>
      <c r="FP317" s="11"/>
      <c r="FQ317" s="74">
        <f t="shared" si="6727"/>
        <v>0</v>
      </c>
      <c r="FR317" s="74">
        <f t="shared" si="6727"/>
        <v>0</v>
      </c>
      <c r="FS317" s="11"/>
      <c r="FT317" s="12" t="e">
        <f t="shared" si="6687"/>
        <v>#DIV/0!</v>
      </c>
      <c r="FU317" s="11"/>
      <c r="FV317" s="12" t="e">
        <f t="shared" si="6688"/>
        <v>#DIV/0!</v>
      </c>
      <c r="FW317" s="13"/>
      <c r="FX317" s="11"/>
      <c r="FY317" s="39"/>
      <c r="FZ317" s="43"/>
      <c r="GA317" s="10"/>
      <c r="GB317" s="11"/>
      <c r="GC317" s="74">
        <f t="shared" si="6728"/>
        <v>0</v>
      </c>
      <c r="GD317" s="74">
        <f t="shared" si="6728"/>
        <v>0</v>
      </c>
      <c r="GE317" s="11"/>
      <c r="GF317" s="12" t="e">
        <f t="shared" si="6690"/>
        <v>#DIV/0!</v>
      </c>
      <c r="GG317" s="11"/>
      <c r="GH317" s="12" t="e">
        <f t="shared" si="6691"/>
        <v>#DIV/0!</v>
      </c>
      <c r="GI317" s="13"/>
      <c r="GJ317" s="11"/>
      <c r="GK317" s="39"/>
      <c r="GL317" s="43"/>
      <c r="GM317" s="10"/>
      <c r="GN317" s="11"/>
      <c r="GO317" s="74">
        <f t="shared" si="6729"/>
        <v>0</v>
      </c>
      <c r="GP317" s="74">
        <f t="shared" si="6729"/>
        <v>0</v>
      </c>
      <c r="GQ317" s="11"/>
      <c r="GR317" s="12" t="e">
        <f t="shared" si="6693"/>
        <v>#DIV/0!</v>
      </c>
      <c r="GS317" s="11"/>
      <c r="GT317" s="12" t="e">
        <f t="shared" si="6694"/>
        <v>#DIV/0!</v>
      </c>
      <c r="GU317" s="13"/>
      <c r="GV317" s="11"/>
      <c r="GW317" s="39"/>
      <c r="GX317" s="43"/>
      <c r="GY317" s="10"/>
      <c r="GZ317" s="11"/>
      <c r="HA317" s="74">
        <f t="shared" si="6730"/>
        <v>0</v>
      </c>
      <c r="HB317" s="74">
        <f t="shared" si="6730"/>
        <v>0</v>
      </c>
      <c r="HC317" s="11"/>
      <c r="HD317" s="12" t="e">
        <f t="shared" si="6696"/>
        <v>#DIV/0!</v>
      </c>
      <c r="HE317" s="11"/>
      <c r="HF317" s="12" t="e">
        <f t="shared" si="6697"/>
        <v>#DIV/0!</v>
      </c>
      <c r="HG317" s="13"/>
      <c r="HH317" s="11"/>
      <c r="HI317" s="39"/>
      <c r="HJ317" s="43"/>
      <c r="HK317" s="10">
        <f t="shared" si="6698"/>
        <v>3</v>
      </c>
      <c r="HL317" s="11">
        <f t="shared" si="6699"/>
        <v>0</v>
      </c>
      <c r="HM317" s="11">
        <f t="shared" si="6700"/>
        <v>2909</v>
      </c>
      <c r="HN317" s="11">
        <f t="shared" si="6701"/>
        <v>229</v>
      </c>
      <c r="HO317" s="11">
        <f t="shared" si="6702"/>
        <v>806</v>
      </c>
      <c r="HP317" s="202">
        <f t="shared" si="6703"/>
        <v>0.27707115847370228</v>
      </c>
      <c r="HQ317" s="15">
        <f t="shared" si="6704"/>
        <v>63</v>
      </c>
      <c r="HR317" s="12">
        <f t="shared" si="6705"/>
        <v>7.8163771712158811E-2</v>
      </c>
      <c r="HS317" s="16">
        <v>73.8</v>
      </c>
      <c r="HT317" s="17">
        <v>709</v>
      </c>
      <c r="HU317" s="16">
        <f t="shared" si="6706"/>
        <v>87.965260545905707</v>
      </c>
      <c r="HV317" s="23"/>
      <c r="HW317" s="22">
        <v>63.414634146341463</v>
      </c>
    </row>
    <row r="318" spans="1:231" ht="19.5" thickBot="1" x14ac:dyDescent="0.3">
      <c r="A318" s="211"/>
      <c r="B318" s="42"/>
      <c r="C318" s="26">
        <f t="shared" ref="C318:D318" si="6731">SUM(C311:C317)</f>
        <v>2</v>
      </c>
      <c r="D318" s="27">
        <f t="shared" si="6731"/>
        <v>0</v>
      </c>
      <c r="E318" s="27"/>
      <c r="F318" s="27"/>
      <c r="G318" s="27">
        <f t="shared" ref="G318" si="6732">SUM(G311:G317)</f>
        <v>1182</v>
      </c>
      <c r="H318" s="28">
        <f t="shared" ref="H318" si="6733">((G318+I318)/7)/E317</f>
        <v>0.33138797259578789</v>
      </c>
      <c r="I318" s="27">
        <f t="shared" ref="I318" si="6734">SUM(I311:I317)</f>
        <v>124</v>
      </c>
      <c r="J318" s="28">
        <f t="shared" ref="J318" si="6735">(I318/(I318+G318))</f>
        <v>9.4946401225114857E-2</v>
      </c>
      <c r="K318" s="27"/>
      <c r="L318" s="27"/>
      <c r="M318" s="29" t="e">
        <f t="shared" ref="M318:N318" si="6736">M316/M315*100-100</f>
        <v>#DIV/0!</v>
      </c>
      <c r="N318" s="72">
        <f t="shared" si="6736"/>
        <v>4.2148760330578625</v>
      </c>
      <c r="O318" s="26">
        <f t="shared" ref="O318:P318" si="6737">SUM(O311:O317)</f>
        <v>1</v>
      </c>
      <c r="P318" s="27">
        <f t="shared" si="6737"/>
        <v>1</v>
      </c>
      <c r="Q318" s="27"/>
      <c r="R318" s="27"/>
      <c r="S318" s="27">
        <f t="shared" ref="S318:S354" si="6738">SUM(S311:S317)</f>
        <v>937</v>
      </c>
      <c r="T318" s="28">
        <f t="shared" ref="T318" si="6739">((S318+U318)/7)/Q317</f>
        <v>0.28050452426652039</v>
      </c>
      <c r="U318" s="27">
        <f t="shared" ref="U318:U354" si="6740">SUM(U311:U317)</f>
        <v>86</v>
      </c>
      <c r="V318" s="28">
        <f t="shared" ref="V318" si="6741">(U318/(U318+S318))</f>
        <v>8.4066471163245352E-2</v>
      </c>
      <c r="W318" s="27"/>
      <c r="X318" s="27"/>
      <c r="Y318" s="29" t="e">
        <f t="shared" ref="Y318:Z318" si="6742">Y316/Y315*100-100</f>
        <v>#DIV/0!</v>
      </c>
      <c r="Z318" s="72">
        <f t="shared" si="6742"/>
        <v>4.9439197166470024</v>
      </c>
      <c r="AA318" s="26">
        <f t="shared" ref="AA318:AB318" si="6743">SUM(AA311:AA317)</f>
        <v>2</v>
      </c>
      <c r="AB318" s="27">
        <f t="shared" si="6743"/>
        <v>0</v>
      </c>
      <c r="AC318" s="27"/>
      <c r="AD318" s="27"/>
      <c r="AE318" s="27">
        <f t="shared" ref="AE318:AE354" si="6744">SUM(AE311:AE317)</f>
        <v>841</v>
      </c>
      <c r="AF318" s="28">
        <f t="shared" ref="AF318" si="6745">((AE318+AG318)/7)/AC317</f>
        <v>0.24767225325884543</v>
      </c>
      <c r="AG318" s="27">
        <f t="shared" ref="AG318:AG354" si="6746">SUM(AG311:AG317)</f>
        <v>90</v>
      </c>
      <c r="AH318" s="28">
        <f t="shared" ref="AH318" si="6747">(AG318/(AG318+AE318))</f>
        <v>9.6670247046186902E-2</v>
      </c>
      <c r="AI318" s="27"/>
      <c r="AJ318" s="27"/>
      <c r="AK318" s="29" t="e">
        <f t="shared" ref="AK318:AL318" si="6748">AK316/AK315*100-100</f>
        <v>#DIV/0!</v>
      </c>
      <c r="AL318" s="72">
        <f t="shared" si="6748"/>
        <v>6.2396694214875907</v>
      </c>
      <c r="AM318" s="26">
        <f t="shared" ref="AM318:AN318" si="6749">SUM(AM311:AM317)</f>
        <v>5</v>
      </c>
      <c r="AN318" s="27">
        <f t="shared" si="6749"/>
        <v>0</v>
      </c>
      <c r="AO318" s="27"/>
      <c r="AP318" s="27"/>
      <c r="AQ318" s="27">
        <f t="shared" ref="AQ318:AQ354" si="6750">SUM(AQ311:AQ317)</f>
        <v>297</v>
      </c>
      <c r="AR318" s="28">
        <f t="shared" ref="AR318" si="6751">((AQ318+AS318)/7)/AO317</f>
        <v>0.37931034482758619</v>
      </c>
      <c r="AS318" s="27">
        <f t="shared" ref="AS318:AS354" si="6752">SUM(AS311:AS317)</f>
        <v>11</v>
      </c>
      <c r="AT318" s="28">
        <f t="shared" ref="AT318" si="6753">(AS318/(AS318+AQ318))</f>
        <v>3.5714285714285712E-2</v>
      </c>
      <c r="AU318" s="27"/>
      <c r="AV318" s="27"/>
      <c r="AW318" s="29" t="e">
        <f t="shared" ref="AW318:AX318" si="6754">AW316/AW315*100-100</f>
        <v>#DIV/0!</v>
      </c>
      <c r="AX318" s="72">
        <f t="shared" si="6754"/>
        <v>8.6002066115702434</v>
      </c>
      <c r="AY318" s="26">
        <f t="shared" ref="AY318:AZ318" si="6755">SUM(AY311:AY317)</f>
        <v>0</v>
      </c>
      <c r="AZ318" s="27">
        <f t="shared" si="6755"/>
        <v>0</v>
      </c>
      <c r="BA318" s="27"/>
      <c r="BB318" s="27"/>
      <c r="BC318" s="27">
        <f t="shared" ref="BC318:BC354" si="6756">SUM(BC311:BC317)</f>
        <v>1107</v>
      </c>
      <c r="BD318" s="28">
        <f t="shared" ref="BD318" si="6757">((BC318+BE318)/7)/BA317</f>
        <v>0.28885135135135137</v>
      </c>
      <c r="BE318" s="27">
        <f t="shared" ref="BE318:BE354" si="6758">SUM(BE311:BE317)</f>
        <v>90</v>
      </c>
      <c r="BF318" s="28">
        <f t="shared" ref="BF318" si="6759">(BE318/(BE318+BC318))</f>
        <v>7.5187969924812026E-2</v>
      </c>
      <c r="BG318" s="27"/>
      <c r="BH318" s="27"/>
      <c r="BI318" s="29" t="e">
        <f t="shared" ref="BI318:BJ318" si="6760">BI316/BI315*100-100</f>
        <v>#DIV/0!</v>
      </c>
      <c r="BJ318" s="72">
        <f t="shared" si="6760"/>
        <v>12.286501377410474</v>
      </c>
      <c r="BK318" s="26">
        <f t="shared" ref="BK318:BL318" si="6761">SUM(BK311:BK317)</f>
        <v>0</v>
      </c>
      <c r="BL318" s="27">
        <f t="shared" si="6761"/>
        <v>0</v>
      </c>
      <c r="BM318" s="27"/>
      <c r="BN318" s="27"/>
      <c r="BO318" s="27">
        <f t="shared" ref="BO318:BO354" si="6762">SUM(BO311:BO317)</f>
        <v>739</v>
      </c>
      <c r="BP318" s="28">
        <f t="shared" ref="BP318" si="6763">((BO318+BQ318)/7)/BM317</f>
        <v>0.19679802955665024</v>
      </c>
      <c r="BQ318" s="27">
        <f t="shared" ref="BQ318:BQ354" si="6764">SUM(BQ311:BQ317)</f>
        <v>60</v>
      </c>
      <c r="BR318" s="28">
        <f t="shared" ref="BR318" si="6765">(BQ318/(BQ318+BO318))</f>
        <v>7.5093867334167716E-2</v>
      </c>
      <c r="BS318" s="27"/>
      <c r="BT318" s="27"/>
      <c r="BU318" s="29" t="e">
        <f t="shared" ref="BU318:BV318" si="6766">BU316/BU315*100-100</f>
        <v>#DIV/0!</v>
      </c>
      <c r="BV318" s="72">
        <f t="shared" si="6766"/>
        <v>10.316804407713505</v>
      </c>
      <c r="BW318" s="26">
        <f t="shared" ref="BW318:BX318" si="6767">SUM(BW311:BW317)</f>
        <v>0</v>
      </c>
      <c r="BX318" s="27">
        <f t="shared" si="6767"/>
        <v>0</v>
      </c>
      <c r="BY318" s="27"/>
      <c r="BZ318" s="27"/>
      <c r="CA318" s="27">
        <f t="shared" ref="CA318" si="6768">SUM(CA311:CA317)</f>
        <v>0</v>
      </c>
      <c r="CB318" s="28" t="e">
        <f t="shared" ref="CB318" si="6769">((CA318+CC318)/7)/BY317</f>
        <v>#DIV/0!</v>
      </c>
      <c r="CC318" s="27">
        <f t="shared" ref="CC318" si="6770">SUM(CC311:CC317)</f>
        <v>0</v>
      </c>
      <c r="CD318" s="28" t="e">
        <f t="shared" ref="CD318" si="6771">(CC318/(CC318+CA318))</f>
        <v>#DIV/0!</v>
      </c>
      <c r="CE318" s="27"/>
      <c r="CF318" s="27"/>
      <c r="CG318" s="29" t="e">
        <f t="shared" ref="CG318:CH318" si="6772">CG316/CG315*100-100</f>
        <v>#DIV/0!</v>
      </c>
      <c r="CH318" s="72" t="e">
        <f t="shared" si="6772"/>
        <v>#DIV/0!</v>
      </c>
      <c r="CI318" s="26">
        <f t="shared" ref="CI318:CJ318" si="6773">SUM(CI311:CI317)</f>
        <v>0</v>
      </c>
      <c r="CJ318" s="27">
        <f t="shared" si="6773"/>
        <v>0</v>
      </c>
      <c r="CK318" s="27"/>
      <c r="CL318" s="27"/>
      <c r="CM318" s="27">
        <f t="shared" ref="CM318" si="6774">SUM(CM311:CM317)</f>
        <v>0</v>
      </c>
      <c r="CN318" s="28" t="e">
        <f t="shared" ref="CN318" si="6775">((CM318+CO318)/7)/CK317</f>
        <v>#DIV/0!</v>
      </c>
      <c r="CO318" s="27">
        <f t="shared" ref="CO318" si="6776">SUM(CO311:CO317)</f>
        <v>0</v>
      </c>
      <c r="CP318" s="28" t="e">
        <f t="shared" ref="CP318" si="6777">(CO318/(CO318+CM318))</f>
        <v>#DIV/0!</v>
      </c>
      <c r="CQ318" s="27"/>
      <c r="CR318" s="27"/>
      <c r="CS318" s="29" t="e">
        <f t="shared" ref="CS318:CT318" si="6778">CS316/CS315*100-100</f>
        <v>#DIV/0!</v>
      </c>
      <c r="CT318" s="72" t="e">
        <f t="shared" si="6778"/>
        <v>#DIV/0!</v>
      </c>
      <c r="CU318" s="26">
        <f t="shared" ref="CU318:CV318" si="6779">SUM(CU311:CU317)</f>
        <v>0</v>
      </c>
      <c r="CV318" s="27">
        <f t="shared" si="6779"/>
        <v>0</v>
      </c>
      <c r="CW318" s="27"/>
      <c r="CX318" s="27"/>
      <c r="CY318" s="27">
        <f t="shared" ref="CY318" si="6780">SUM(CY311:CY317)</f>
        <v>0</v>
      </c>
      <c r="CZ318" s="28" t="e">
        <f t="shared" ref="CZ318" si="6781">((CY318+DA318)/7)/CW317</f>
        <v>#DIV/0!</v>
      </c>
      <c r="DA318" s="27">
        <f t="shared" ref="DA318" si="6782">SUM(DA311:DA317)</f>
        <v>0</v>
      </c>
      <c r="DB318" s="28" t="e">
        <f t="shared" ref="DB318" si="6783">(DA318/(DA318+CY318))</f>
        <v>#DIV/0!</v>
      </c>
      <c r="DC318" s="27"/>
      <c r="DD318" s="27"/>
      <c r="DE318" s="29" t="e">
        <f t="shared" ref="DE318:DF318" si="6784">DE316/DE315*100-100</f>
        <v>#DIV/0!</v>
      </c>
      <c r="DF318" s="72" t="e">
        <f t="shared" si="6784"/>
        <v>#DIV/0!</v>
      </c>
      <c r="DG318" s="26">
        <f t="shared" ref="DG318:DH318" si="6785">SUM(DG311:DG317)</f>
        <v>0</v>
      </c>
      <c r="DH318" s="27">
        <f t="shared" si="6785"/>
        <v>0</v>
      </c>
      <c r="DI318" s="27"/>
      <c r="DJ318" s="27"/>
      <c r="DK318" s="27">
        <f t="shared" ref="DK318" si="6786">SUM(DK311:DK317)</f>
        <v>0</v>
      </c>
      <c r="DL318" s="28" t="e">
        <f t="shared" ref="DL318" si="6787">((DK318+DM318)/7)/DI317</f>
        <v>#DIV/0!</v>
      </c>
      <c r="DM318" s="27">
        <f t="shared" ref="DM318" si="6788">SUM(DM311:DM317)</f>
        <v>0</v>
      </c>
      <c r="DN318" s="28" t="e">
        <f t="shared" ref="DN318" si="6789">(DM318/(DM318+DK318))</f>
        <v>#DIV/0!</v>
      </c>
      <c r="DO318" s="27"/>
      <c r="DP318" s="27"/>
      <c r="DQ318" s="29" t="e">
        <f t="shared" ref="DQ318:DR318" si="6790">DQ316/DQ315*100-100</f>
        <v>#DIV/0!</v>
      </c>
      <c r="DR318" s="72" t="e">
        <f t="shared" si="6790"/>
        <v>#DIV/0!</v>
      </c>
      <c r="DS318" s="26">
        <f t="shared" ref="DS318:DT318" si="6791">SUM(DS311:DS317)</f>
        <v>0</v>
      </c>
      <c r="DT318" s="27">
        <f t="shared" si="6791"/>
        <v>0</v>
      </c>
      <c r="DU318" s="27"/>
      <c r="DV318" s="27"/>
      <c r="DW318" s="27">
        <f t="shared" ref="DW318" si="6792">SUM(DW311:DW317)</f>
        <v>0</v>
      </c>
      <c r="DX318" s="28" t="e">
        <f t="shared" ref="DX318" si="6793">((DW318+DY318)/7)/DU317</f>
        <v>#DIV/0!</v>
      </c>
      <c r="DY318" s="27">
        <f t="shared" ref="DY318" si="6794">SUM(DY311:DY317)</f>
        <v>0</v>
      </c>
      <c r="DZ318" s="28" t="e">
        <f t="shared" ref="DZ318" si="6795">(DY318/(DY318+DW318))</f>
        <v>#DIV/0!</v>
      </c>
      <c r="EA318" s="27"/>
      <c r="EB318" s="27"/>
      <c r="EC318" s="29" t="e">
        <f t="shared" ref="EC318:ED318" si="6796">EC316/EC315*100-100</f>
        <v>#DIV/0!</v>
      </c>
      <c r="ED318" s="72" t="e">
        <f t="shared" si="6796"/>
        <v>#DIV/0!</v>
      </c>
      <c r="EE318" s="26">
        <f t="shared" ref="EE318:EF318" si="6797">SUM(EE311:EE317)</f>
        <v>0</v>
      </c>
      <c r="EF318" s="27">
        <f t="shared" si="6797"/>
        <v>0</v>
      </c>
      <c r="EG318" s="27"/>
      <c r="EH318" s="27"/>
      <c r="EI318" s="27">
        <f t="shared" ref="EI318" si="6798">SUM(EI311:EI317)</f>
        <v>0</v>
      </c>
      <c r="EJ318" s="28" t="e">
        <f t="shared" ref="EJ318" si="6799">((EI318+EK318)/7)/EG317</f>
        <v>#DIV/0!</v>
      </c>
      <c r="EK318" s="27">
        <f t="shared" ref="EK318" si="6800">SUM(EK311:EK317)</f>
        <v>0</v>
      </c>
      <c r="EL318" s="28" t="e">
        <f t="shared" ref="EL318" si="6801">(EK318/(EK318+EI318))</f>
        <v>#DIV/0!</v>
      </c>
      <c r="EM318" s="27"/>
      <c r="EN318" s="27"/>
      <c r="EO318" s="29" t="e">
        <f t="shared" ref="EO318:EP318" si="6802">EO316/EO315*100-100</f>
        <v>#DIV/0!</v>
      </c>
      <c r="EP318" s="72" t="e">
        <f t="shared" si="6802"/>
        <v>#DIV/0!</v>
      </c>
      <c r="EQ318" s="26">
        <f t="shared" ref="EQ318:ER318" si="6803">SUM(EQ311:EQ317)</f>
        <v>0</v>
      </c>
      <c r="ER318" s="27">
        <f t="shared" si="6803"/>
        <v>0</v>
      </c>
      <c r="ES318" s="27"/>
      <c r="ET318" s="27"/>
      <c r="EU318" s="27">
        <f t="shared" ref="EU318" si="6804">SUM(EU311:EU317)</f>
        <v>0</v>
      </c>
      <c r="EV318" s="28" t="e">
        <f t="shared" ref="EV318" si="6805">((EU318+EW318)/7)/ES317</f>
        <v>#DIV/0!</v>
      </c>
      <c r="EW318" s="27">
        <f t="shared" ref="EW318" si="6806">SUM(EW311:EW317)</f>
        <v>0</v>
      </c>
      <c r="EX318" s="28" t="e">
        <f t="shared" ref="EX318" si="6807">(EW318/(EW318+EU318))</f>
        <v>#DIV/0!</v>
      </c>
      <c r="EY318" s="27"/>
      <c r="EZ318" s="27"/>
      <c r="FA318" s="29" t="e">
        <f t="shared" ref="FA318:FB318" si="6808">FA316/FA315*100-100</f>
        <v>#DIV/0!</v>
      </c>
      <c r="FB318" s="72" t="e">
        <f t="shared" si="6808"/>
        <v>#DIV/0!</v>
      </c>
      <c r="FC318" s="26">
        <f t="shared" ref="FC318:FD318" si="6809">SUM(FC311:FC317)</f>
        <v>0</v>
      </c>
      <c r="FD318" s="27">
        <f t="shared" si="6809"/>
        <v>0</v>
      </c>
      <c r="FE318" s="27"/>
      <c r="FF318" s="27"/>
      <c r="FG318" s="27">
        <f t="shared" ref="FG318" si="6810">SUM(FG311:FG317)</f>
        <v>0</v>
      </c>
      <c r="FH318" s="28" t="e">
        <f t="shared" ref="FH318" si="6811">((FG318+FI318)/7)/FE317</f>
        <v>#DIV/0!</v>
      </c>
      <c r="FI318" s="27">
        <f t="shared" ref="FI318" si="6812">SUM(FI311:FI317)</f>
        <v>0</v>
      </c>
      <c r="FJ318" s="28" t="e">
        <f t="shared" ref="FJ318" si="6813">(FI318/(FI318+FG318))</f>
        <v>#DIV/0!</v>
      </c>
      <c r="FK318" s="27"/>
      <c r="FL318" s="27"/>
      <c r="FM318" s="29" t="e">
        <f t="shared" ref="FM318:FN318" si="6814">FM316/FM315*100-100</f>
        <v>#DIV/0!</v>
      </c>
      <c r="FN318" s="72" t="e">
        <f t="shared" si="6814"/>
        <v>#DIV/0!</v>
      </c>
      <c r="FO318" s="26">
        <f t="shared" ref="FO318:FP318" si="6815">SUM(FO311:FO317)</f>
        <v>0</v>
      </c>
      <c r="FP318" s="27">
        <f t="shared" si="6815"/>
        <v>0</v>
      </c>
      <c r="FQ318" s="27"/>
      <c r="FR318" s="27"/>
      <c r="FS318" s="27">
        <f t="shared" ref="FS318" si="6816">SUM(FS311:FS317)</f>
        <v>0</v>
      </c>
      <c r="FT318" s="28" t="e">
        <f t="shared" ref="FT318" si="6817">((FS318+FU318)/7)/FQ317</f>
        <v>#DIV/0!</v>
      </c>
      <c r="FU318" s="27">
        <f t="shared" ref="FU318" si="6818">SUM(FU311:FU317)</f>
        <v>0</v>
      </c>
      <c r="FV318" s="28" t="e">
        <f t="shared" ref="FV318" si="6819">(FU318/(FU318+FS318))</f>
        <v>#DIV/0!</v>
      </c>
      <c r="FW318" s="27"/>
      <c r="FX318" s="27"/>
      <c r="FY318" s="29" t="e">
        <f t="shared" ref="FY318:FZ318" si="6820">FY316/FY315*100-100</f>
        <v>#DIV/0!</v>
      </c>
      <c r="FZ318" s="72" t="e">
        <f t="shared" si="6820"/>
        <v>#DIV/0!</v>
      </c>
      <c r="GA318" s="26">
        <f t="shared" ref="GA318:GB318" si="6821">SUM(GA311:GA317)</f>
        <v>0</v>
      </c>
      <c r="GB318" s="27">
        <f t="shared" si="6821"/>
        <v>0</v>
      </c>
      <c r="GC318" s="27"/>
      <c r="GD318" s="27"/>
      <c r="GE318" s="27">
        <f t="shared" ref="GE318" si="6822">SUM(GE311:GE317)</f>
        <v>0</v>
      </c>
      <c r="GF318" s="28" t="e">
        <f t="shared" ref="GF318" si="6823">((GE318+GG318)/7)/GC317</f>
        <v>#DIV/0!</v>
      </c>
      <c r="GG318" s="27">
        <f t="shared" ref="GG318" si="6824">SUM(GG311:GG317)</f>
        <v>0</v>
      </c>
      <c r="GH318" s="28" t="e">
        <f t="shared" ref="GH318" si="6825">(GG318/(GG318+GE318))</f>
        <v>#DIV/0!</v>
      </c>
      <c r="GI318" s="27"/>
      <c r="GJ318" s="27"/>
      <c r="GK318" s="29" t="e">
        <f t="shared" ref="GK318:GL318" si="6826">GK316/GK315*100-100</f>
        <v>#DIV/0!</v>
      </c>
      <c r="GL318" s="72" t="e">
        <f t="shared" si="6826"/>
        <v>#DIV/0!</v>
      </c>
      <c r="GM318" s="26">
        <f t="shared" ref="GM318:GN318" si="6827">SUM(GM311:GM317)</f>
        <v>0</v>
      </c>
      <c r="GN318" s="27">
        <f t="shared" si="6827"/>
        <v>0</v>
      </c>
      <c r="GO318" s="27"/>
      <c r="GP318" s="27"/>
      <c r="GQ318" s="27">
        <f t="shared" ref="GQ318" si="6828">SUM(GQ311:GQ317)</f>
        <v>0</v>
      </c>
      <c r="GR318" s="28" t="e">
        <f t="shared" ref="GR318" si="6829">((GQ318+GS318)/7)/GO317</f>
        <v>#DIV/0!</v>
      </c>
      <c r="GS318" s="27">
        <f t="shared" ref="GS318" si="6830">SUM(GS311:GS317)</f>
        <v>0</v>
      </c>
      <c r="GT318" s="28" t="e">
        <f t="shared" ref="GT318" si="6831">(GS318/(GS318+GQ318))</f>
        <v>#DIV/0!</v>
      </c>
      <c r="GU318" s="27"/>
      <c r="GV318" s="27"/>
      <c r="GW318" s="29" t="e">
        <f t="shared" ref="GW318:GX318" si="6832">GW316/GW315*100-100</f>
        <v>#DIV/0!</v>
      </c>
      <c r="GX318" s="72" t="e">
        <f t="shared" si="6832"/>
        <v>#DIV/0!</v>
      </c>
      <c r="GY318" s="26">
        <f t="shared" ref="GY318:GZ318" si="6833">SUM(GY311:GY317)</f>
        <v>0</v>
      </c>
      <c r="GZ318" s="27">
        <f t="shared" si="6833"/>
        <v>0</v>
      </c>
      <c r="HA318" s="27"/>
      <c r="HB318" s="27"/>
      <c r="HC318" s="27">
        <f t="shared" ref="HC318" si="6834">SUM(HC311:HC317)</f>
        <v>0</v>
      </c>
      <c r="HD318" s="28" t="e">
        <f t="shared" ref="HD318" si="6835">((HC318+HE318)/7)/HA317</f>
        <v>#DIV/0!</v>
      </c>
      <c r="HE318" s="27">
        <f t="shared" ref="HE318" si="6836">SUM(HE311:HE317)</f>
        <v>0</v>
      </c>
      <c r="HF318" s="28" t="e">
        <f t="shared" ref="HF318" si="6837">(HE318/(HE318+HC318))</f>
        <v>#DIV/0!</v>
      </c>
      <c r="HG318" s="27"/>
      <c r="HH318" s="27"/>
      <c r="HI318" s="29" t="e">
        <f t="shared" ref="HI318:HJ318" si="6838">HI316/HI315*100-100</f>
        <v>#DIV/0!</v>
      </c>
      <c r="HJ318" s="72" t="e">
        <f t="shared" si="6838"/>
        <v>#DIV/0!</v>
      </c>
      <c r="HK318" s="26">
        <f t="shared" si="6698"/>
        <v>10</v>
      </c>
      <c r="HL318" s="27">
        <f t="shared" si="6699"/>
        <v>1</v>
      </c>
      <c r="HM318" s="27"/>
      <c r="HN318" s="27"/>
      <c r="HO318" s="27">
        <f t="shared" si="6702"/>
        <v>5564</v>
      </c>
      <c r="HP318" s="203">
        <f t="shared" ref="HP318" si="6839">+((HO318)/HM317)/7</f>
        <v>0.27324068162844373</v>
      </c>
      <c r="HQ318" s="62">
        <f t="shared" si="6704"/>
        <v>461</v>
      </c>
      <c r="HR318" s="52">
        <f t="shared" si="6705"/>
        <v>8.2854061826024436E-2</v>
      </c>
      <c r="HS318" s="53">
        <f t="shared" ref="HS318:HS354" si="6840">SUM(HS311:HS317)/7</f>
        <v>73.885714285714286</v>
      </c>
      <c r="HT318" s="54">
        <f t="shared" ref="HT318:HT354" si="6841">SUM(HT311:HT317)</f>
        <v>4928</v>
      </c>
      <c r="HU318" s="53">
        <f t="shared" ref="HU318:HU354" si="6842">AVERAGE(HU311:HU317)</f>
        <v>88.616493272223451</v>
      </c>
      <c r="HV318" s="63" t="e">
        <f t="shared" ref="HV318:HW318" si="6843">HV316/HV315*100-100</f>
        <v>#DIV/0!</v>
      </c>
      <c r="HW318" s="72">
        <f t="shared" si="6843"/>
        <v>7.730296311227562</v>
      </c>
    </row>
    <row r="319" spans="1:231" ht="19.5" thickBot="1" x14ac:dyDescent="0.3">
      <c r="A319" s="56"/>
      <c r="B319" s="81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5">
        <f t="shared" ref="HK319:HL319" si="6844">HK318/HM308</f>
        <v>3.4258307639602604E-3</v>
      </c>
      <c r="HL319" s="68">
        <f t="shared" si="6844"/>
        <v>4.3478260869565218E-3</v>
      </c>
      <c r="HM319" s="45"/>
      <c r="HN319" s="45"/>
      <c r="HO319" s="45"/>
      <c r="HP319" s="207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210">
        <v>60</v>
      </c>
      <c r="B320" s="73">
        <f t="shared" ref="B320" si="6845">B317+1</f>
        <v>44750</v>
      </c>
      <c r="C320" s="33"/>
      <c r="D320" s="34"/>
      <c r="E320" s="34">
        <f t="shared" ref="E320:F320" si="6846">E317-C320</f>
        <v>563</v>
      </c>
      <c r="F320" s="34">
        <f t="shared" si="6846"/>
        <v>44</v>
      </c>
      <c r="G320" s="34">
        <v>159</v>
      </c>
      <c r="H320" s="35">
        <f t="shared" ref="H320:H326" si="6847">((G320+I320)/E320)</f>
        <v>0.30017761989342806</v>
      </c>
      <c r="I320" s="34">
        <v>10</v>
      </c>
      <c r="J320" s="35">
        <f t="shared" ref="J320:J326" si="6848">I320/(G320+I320)</f>
        <v>5.9171597633136092E-2</v>
      </c>
      <c r="K320" s="36"/>
      <c r="L320" s="34"/>
      <c r="M320" s="34"/>
      <c r="N320" s="37"/>
      <c r="O320" s="33">
        <v>1</v>
      </c>
      <c r="P320" s="34"/>
      <c r="Q320" s="34">
        <f t="shared" ref="Q320" si="6849">Q317-O320</f>
        <v>520</v>
      </c>
      <c r="R320" s="34">
        <f t="shared" ref="R320" si="6850">R317-P320</f>
        <v>40</v>
      </c>
      <c r="S320" s="34">
        <v>109</v>
      </c>
      <c r="T320" s="35">
        <f t="shared" ref="T320:T326" si="6851">((S320+U320)/Q320)</f>
        <v>0.23076923076923078</v>
      </c>
      <c r="U320" s="34">
        <v>11</v>
      </c>
      <c r="V320" s="35">
        <f t="shared" ref="V320:V326" si="6852">U320/(S320+U320)</f>
        <v>9.166666666666666E-2</v>
      </c>
      <c r="W320" s="36"/>
      <c r="X320" s="34"/>
      <c r="Y320" s="34"/>
      <c r="Z320" s="37"/>
      <c r="AA320" s="33"/>
      <c r="AB320" s="34"/>
      <c r="AC320" s="34">
        <f t="shared" ref="AC320" si="6853">AC317-AA320</f>
        <v>537</v>
      </c>
      <c r="AD320" s="34">
        <f t="shared" ref="AD320" si="6854">AD317-AB320</f>
        <v>43</v>
      </c>
      <c r="AE320" s="34">
        <v>117</v>
      </c>
      <c r="AF320" s="35">
        <f t="shared" ref="AF320:AF326" si="6855">((AE320+AG320)/AC320)</f>
        <v>0.25139664804469275</v>
      </c>
      <c r="AG320" s="34">
        <v>18</v>
      </c>
      <c r="AH320" s="35">
        <f t="shared" ref="AH320:AH326" si="6856">AG320/(AE320+AG320)</f>
        <v>0.13333333333333333</v>
      </c>
      <c r="AI320" s="36"/>
      <c r="AJ320" s="34"/>
      <c r="AK320" s="34"/>
      <c r="AL320" s="37"/>
      <c r="AM320" s="33">
        <v>1</v>
      </c>
      <c r="AN320" s="34"/>
      <c r="AO320" s="34">
        <f t="shared" ref="AO320" si="6857">AO317-AM320</f>
        <v>115</v>
      </c>
      <c r="AP320" s="34">
        <f t="shared" ref="AP320" si="6858">AP317-AN320</f>
        <v>11</v>
      </c>
      <c r="AQ320" s="34">
        <v>36</v>
      </c>
      <c r="AR320" s="35">
        <f t="shared" ref="AR320:AR326" si="6859">((AQ320+AS320)/AO320)</f>
        <v>0.33043478260869563</v>
      </c>
      <c r="AS320" s="34">
        <v>2</v>
      </c>
      <c r="AT320" s="35">
        <f t="shared" ref="AT320:AT326" si="6860">AS320/(AQ320+AS320)</f>
        <v>5.2631578947368418E-2</v>
      </c>
      <c r="AU320" s="36"/>
      <c r="AV320" s="34"/>
      <c r="AW320" s="34"/>
      <c r="AX320" s="37"/>
      <c r="AY320" s="33"/>
      <c r="AZ320" s="34"/>
      <c r="BA320" s="34">
        <f t="shared" ref="BA320" si="6861">BA317-AY320</f>
        <v>592</v>
      </c>
      <c r="BB320" s="34">
        <f t="shared" ref="BB320" si="6862">BB317-AZ320</f>
        <v>45</v>
      </c>
      <c r="BC320" s="34">
        <v>145</v>
      </c>
      <c r="BD320" s="35">
        <f t="shared" ref="BD320:BD326" si="6863">((BC320+BE320)/BA320)</f>
        <v>0.25506756756756754</v>
      </c>
      <c r="BE320" s="34">
        <v>6</v>
      </c>
      <c r="BF320" s="35">
        <f t="shared" ref="BF320:BF326" si="6864">BE320/(BC320+BE320)</f>
        <v>3.9735099337748346E-2</v>
      </c>
      <c r="BG320" s="36"/>
      <c r="BH320" s="34"/>
      <c r="BI320" s="34"/>
      <c r="BJ320" s="37"/>
      <c r="BK320" s="33">
        <v>1</v>
      </c>
      <c r="BL320" s="34"/>
      <c r="BM320" s="34">
        <f t="shared" ref="BM320" si="6865">BM317-BK320</f>
        <v>579</v>
      </c>
      <c r="BN320" s="34">
        <f t="shared" ref="BN320" si="6866">BN317-BL320</f>
        <v>46</v>
      </c>
      <c r="BO320" s="34">
        <v>105</v>
      </c>
      <c r="BP320" s="35">
        <f t="shared" ref="BP320:BP326" si="6867">((BO320+BQ320)/BM320)</f>
        <v>0.20379965457685664</v>
      </c>
      <c r="BQ320" s="34">
        <v>13</v>
      </c>
      <c r="BR320" s="35">
        <f t="shared" ref="BR320:BR326" si="6868">BQ320/(BO320+BQ320)</f>
        <v>0.11016949152542373</v>
      </c>
      <c r="BS320" s="36"/>
      <c r="BT320" s="34"/>
      <c r="BU320" s="34"/>
      <c r="BV320" s="37"/>
      <c r="BW320" s="33"/>
      <c r="BX320" s="34"/>
      <c r="BY320" s="34">
        <f t="shared" ref="BY320:BZ320" si="6869">BY317-BW320</f>
        <v>0</v>
      </c>
      <c r="BZ320" s="34">
        <f t="shared" si="6869"/>
        <v>0</v>
      </c>
      <c r="CA320" s="34"/>
      <c r="CB320" s="35" t="e">
        <f t="shared" ref="CB320:CB326" si="6870">((CA320+CC320)/BY320)</f>
        <v>#DIV/0!</v>
      </c>
      <c r="CC320" s="34"/>
      <c r="CD320" s="35" t="e">
        <f t="shared" ref="CD320:CD326" si="6871">CC320/(CA320+CC320)</f>
        <v>#DIV/0!</v>
      </c>
      <c r="CE320" s="36"/>
      <c r="CF320" s="34"/>
      <c r="CG320" s="34"/>
      <c r="CH320" s="37"/>
      <c r="CI320" s="33"/>
      <c r="CJ320" s="34"/>
      <c r="CK320" s="34">
        <f t="shared" ref="CK320:CL320" si="6872">CK317-CI320</f>
        <v>0</v>
      </c>
      <c r="CL320" s="34">
        <f t="shared" si="6872"/>
        <v>0</v>
      </c>
      <c r="CM320" s="34"/>
      <c r="CN320" s="35" t="e">
        <f t="shared" ref="CN320:CN326" si="6873">((CM320+CO320)/CK320)</f>
        <v>#DIV/0!</v>
      </c>
      <c r="CO320" s="34"/>
      <c r="CP320" s="35" t="e">
        <f t="shared" ref="CP320:CP326" si="6874">CO320/(CM320+CO320)</f>
        <v>#DIV/0!</v>
      </c>
      <c r="CQ320" s="36"/>
      <c r="CR320" s="34"/>
      <c r="CS320" s="34"/>
      <c r="CT320" s="37"/>
      <c r="CU320" s="33"/>
      <c r="CV320" s="34"/>
      <c r="CW320" s="34">
        <f t="shared" ref="CW320:CX320" si="6875">CW317-CU320</f>
        <v>0</v>
      </c>
      <c r="CX320" s="34">
        <f t="shared" si="6875"/>
        <v>0</v>
      </c>
      <c r="CY320" s="34"/>
      <c r="CZ320" s="35" t="e">
        <f t="shared" ref="CZ320:CZ326" si="6876">((CY320+DA320)/CW320)</f>
        <v>#DIV/0!</v>
      </c>
      <c r="DA320" s="34"/>
      <c r="DB320" s="35" t="e">
        <f t="shared" ref="DB320:DB326" si="6877">DA320/(CY320+DA320)</f>
        <v>#DIV/0!</v>
      </c>
      <c r="DC320" s="36"/>
      <c r="DD320" s="34"/>
      <c r="DE320" s="34"/>
      <c r="DF320" s="37"/>
      <c r="DG320" s="33"/>
      <c r="DH320" s="34"/>
      <c r="DI320" s="34">
        <f t="shared" ref="DI320:DJ320" si="6878">DI317-DG320</f>
        <v>0</v>
      </c>
      <c r="DJ320" s="34">
        <f t="shared" si="6878"/>
        <v>0</v>
      </c>
      <c r="DK320" s="34"/>
      <c r="DL320" s="35" t="e">
        <f t="shared" ref="DL320:DL326" si="6879">((DK320+DM320)/DI320)</f>
        <v>#DIV/0!</v>
      </c>
      <c r="DM320" s="34"/>
      <c r="DN320" s="35" t="e">
        <f t="shared" ref="DN320:DN326" si="6880">DM320/(DK320+DM320)</f>
        <v>#DIV/0!</v>
      </c>
      <c r="DO320" s="36"/>
      <c r="DP320" s="34"/>
      <c r="DQ320" s="34"/>
      <c r="DR320" s="37"/>
      <c r="DS320" s="33"/>
      <c r="DT320" s="34"/>
      <c r="DU320" s="34">
        <f t="shared" ref="DU320:DV320" si="6881">DU317-DS320</f>
        <v>0</v>
      </c>
      <c r="DV320" s="34">
        <f t="shared" si="6881"/>
        <v>0</v>
      </c>
      <c r="DW320" s="34"/>
      <c r="DX320" s="35" t="e">
        <f t="shared" ref="DX320:DX326" si="6882">((DW320+DY320)/DU320)</f>
        <v>#DIV/0!</v>
      </c>
      <c r="DY320" s="34"/>
      <c r="DZ320" s="35" t="e">
        <f t="shared" ref="DZ320:DZ326" si="6883">DY320/(DW320+DY320)</f>
        <v>#DIV/0!</v>
      </c>
      <c r="EA320" s="36"/>
      <c r="EB320" s="34"/>
      <c r="EC320" s="34"/>
      <c r="ED320" s="37"/>
      <c r="EE320" s="33"/>
      <c r="EF320" s="34"/>
      <c r="EG320" s="34">
        <f t="shared" ref="EG320:EH320" si="6884">EG317-EE320</f>
        <v>0</v>
      </c>
      <c r="EH320" s="34">
        <f t="shared" si="6884"/>
        <v>0</v>
      </c>
      <c r="EI320" s="34"/>
      <c r="EJ320" s="35" t="e">
        <f t="shared" ref="EJ320:EJ326" si="6885">((EI320+EK320)/EG320)</f>
        <v>#DIV/0!</v>
      </c>
      <c r="EK320" s="34"/>
      <c r="EL320" s="35" t="e">
        <f t="shared" ref="EL320:EL326" si="6886">EK320/(EI320+EK320)</f>
        <v>#DIV/0!</v>
      </c>
      <c r="EM320" s="36"/>
      <c r="EN320" s="34"/>
      <c r="EO320" s="34"/>
      <c r="EP320" s="37"/>
      <c r="EQ320" s="33"/>
      <c r="ER320" s="34"/>
      <c r="ES320" s="34">
        <f t="shared" ref="ES320:ET320" si="6887">ES317-EQ320</f>
        <v>0</v>
      </c>
      <c r="ET320" s="34">
        <f t="shared" si="6887"/>
        <v>0</v>
      </c>
      <c r="EU320" s="34"/>
      <c r="EV320" s="35" t="e">
        <f t="shared" ref="EV320:EV326" si="6888">((EU320+EW320)/ES320)</f>
        <v>#DIV/0!</v>
      </c>
      <c r="EW320" s="34"/>
      <c r="EX320" s="35" t="e">
        <f t="shared" ref="EX320:EX326" si="6889">EW320/(EU320+EW320)</f>
        <v>#DIV/0!</v>
      </c>
      <c r="EY320" s="36"/>
      <c r="EZ320" s="34"/>
      <c r="FA320" s="34"/>
      <c r="FB320" s="37"/>
      <c r="FC320" s="33"/>
      <c r="FD320" s="34"/>
      <c r="FE320" s="34">
        <f t="shared" ref="FE320:FF320" si="6890">FE317-FC320</f>
        <v>0</v>
      </c>
      <c r="FF320" s="34">
        <f t="shared" si="6890"/>
        <v>0</v>
      </c>
      <c r="FG320" s="34"/>
      <c r="FH320" s="35" t="e">
        <f t="shared" ref="FH320:FH326" si="6891">((FG320+FI320)/FE320)</f>
        <v>#DIV/0!</v>
      </c>
      <c r="FI320" s="34"/>
      <c r="FJ320" s="35" t="e">
        <f t="shared" ref="FJ320:FJ326" si="6892">FI320/(FG320+FI320)</f>
        <v>#DIV/0!</v>
      </c>
      <c r="FK320" s="36"/>
      <c r="FL320" s="34"/>
      <c r="FM320" s="34"/>
      <c r="FN320" s="37"/>
      <c r="FO320" s="33"/>
      <c r="FP320" s="34"/>
      <c r="FQ320" s="34">
        <f t="shared" ref="FQ320:FR320" si="6893">FQ317-FO320</f>
        <v>0</v>
      </c>
      <c r="FR320" s="34">
        <f t="shared" si="6893"/>
        <v>0</v>
      </c>
      <c r="FS320" s="34"/>
      <c r="FT320" s="35" t="e">
        <f t="shared" ref="FT320:FT326" si="6894">((FS320+FU320)/FQ320)</f>
        <v>#DIV/0!</v>
      </c>
      <c r="FU320" s="34"/>
      <c r="FV320" s="35" t="e">
        <f t="shared" ref="FV320:FV326" si="6895">FU320/(FS320+FU320)</f>
        <v>#DIV/0!</v>
      </c>
      <c r="FW320" s="36"/>
      <c r="FX320" s="34"/>
      <c r="FY320" s="34"/>
      <c r="FZ320" s="37"/>
      <c r="GA320" s="33"/>
      <c r="GB320" s="34"/>
      <c r="GC320" s="34">
        <f t="shared" ref="GC320:GD320" si="6896">GC317-GA320</f>
        <v>0</v>
      </c>
      <c r="GD320" s="34">
        <f t="shared" si="6896"/>
        <v>0</v>
      </c>
      <c r="GE320" s="34"/>
      <c r="GF320" s="35" t="e">
        <f t="shared" ref="GF320:GF326" si="6897">((GE320+GG320)/GC320)</f>
        <v>#DIV/0!</v>
      </c>
      <c r="GG320" s="34"/>
      <c r="GH320" s="35" t="e">
        <f t="shared" ref="GH320:GH326" si="6898">GG320/(GE320+GG320)</f>
        <v>#DIV/0!</v>
      </c>
      <c r="GI320" s="36"/>
      <c r="GJ320" s="34"/>
      <c r="GK320" s="34"/>
      <c r="GL320" s="37"/>
      <c r="GM320" s="33"/>
      <c r="GN320" s="34"/>
      <c r="GO320" s="34">
        <f t="shared" ref="GO320:GP320" si="6899">GO317-GM320</f>
        <v>0</v>
      </c>
      <c r="GP320" s="34">
        <f t="shared" si="6899"/>
        <v>0</v>
      </c>
      <c r="GQ320" s="34"/>
      <c r="GR320" s="35" t="e">
        <f t="shared" ref="GR320:GR326" si="6900">((GQ320+GS320)/GO320)</f>
        <v>#DIV/0!</v>
      </c>
      <c r="GS320" s="34"/>
      <c r="GT320" s="35" t="e">
        <f t="shared" ref="GT320:GT326" si="6901">GS320/(GQ320+GS320)</f>
        <v>#DIV/0!</v>
      </c>
      <c r="GU320" s="36"/>
      <c r="GV320" s="34"/>
      <c r="GW320" s="34"/>
      <c r="GX320" s="37"/>
      <c r="GY320" s="33"/>
      <c r="GZ320" s="34"/>
      <c r="HA320" s="34">
        <f t="shared" ref="HA320:HB320" si="6902">HA317-GY320</f>
        <v>0</v>
      </c>
      <c r="HB320" s="34">
        <f t="shared" si="6902"/>
        <v>0</v>
      </c>
      <c r="HC320" s="34"/>
      <c r="HD320" s="35" t="e">
        <f t="shared" ref="HD320:HD326" si="6903">((HC320+HE320)/HA320)</f>
        <v>#DIV/0!</v>
      </c>
      <c r="HE320" s="34"/>
      <c r="HF320" s="35" t="e">
        <f t="shared" ref="HF320:HF326" si="6904">HE320/(HC320+HE320)</f>
        <v>#DIV/0!</v>
      </c>
      <c r="HG320" s="36"/>
      <c r="HH320" s="34"/>
      <c r="HI320" s="34"/>
      <c r="HJ320" s="37"/>
      <c r="HK320" s="33">
        <f t="shared" ref="HK320:HK327" si="6905">+C320+O320+AA320+AM320+AY320+BK320+BW320+CI320+CU320+DG320+DS320+EE320+EQ320+FC320+FO320+GA320+GM320+GY320</f>
        <v>3</v>
      </c>
      <c r="HL320" s="34">
        <f t="shared" ref="HL320:HL327" si="6906">+D320+P320+AB320+AN320+AZ320+BL320+BX320+CJ320+CV320+DH320+DT320+EF320+ER320+FD320+FP320+GB320+GN320+GZ320</f>
        <v>0</v>
      </c>
      <c r="HM320" s="34">
        <f t="shared" ref="HM320:HM326" si="6907">+E320+Q320+AC320+AO320+BA320+BM320+BY320+CK320+CW320+DI320+DU320+EG320+ES320+FE320+FQ320+GC320+GO320+HA320</f>
        <v>2906</v>
      </c>
      <c r="HN320" s="34">
        <f t="shared" ref="HN320:HN326" si="6908">+F320+R320+AD320+AP320+BB320+BN320+BZ320+CL320+CX320+DJ320+DV320+EH320+ET320+FF320+FR320+GD320+GP320+HB320</f>
        <v>229</v>
      </c>
      <c r="HO320" s="34">
        <f t="shared" ref="HO320:HO327" si="6909">+G320+S320+AE320+AQ320+BC320+BO320+CA320+CM320+CY320+DK320+DW320+EI320+EU320+FG320+FS320+GE320+GQ320+HC320+I320+U320+AG320+AS320+BE320+BQ320+CC320+CO320+DA320+DM320+DY320+EK320+EW320+FI320+FU320+GG320+GS320+HE320</f>
        <v>731</v>
      </c>
      <c r="HP320" s="201">
        <f t="shared" ref="HP320:HP326" si="6910">+(HO320)/HM320</f>
        <v>0.25154852030282177</v>
      </c>
      <c r="HQ320" s="48">
        <f t="shared" ref="HQ320:HQ327" si="6911">+I320+U320+AG320+AS320+BE320+BQ320+CC320+CO320+DA320+DM320+DY320+EK320+EW320+FI320+FU320+GG320+GS320+HE320</f>
        <v>60</v>
      </c>
      <c r="HR320" s="35">
        <f t="shared" ref="HR320:HR327" si="6912">+(HQ320/(HO320))</f>
        <v>8.2079343365253077E-2</v>
      </c>
      <c r="HS320" s="49">
        <v>73.8</v>
      </c>
      <c r="HT320" s="50">
        <v>651</v>
      </c>
      <c r="HU320" s="49">
        <f t="shared" ref="HU320:HU326" si="6913">+HT320/HO320*100</f>
        <v>89.056087551299584</v>
      </c>
      <c r="HV320" s="48"/>
      <c r="HW320" s="37"/>
    </row>
    <row r="321" spans="1:231" ht="18.75" x14ac:dyDescent="0.25">
      <c r="A321" s="211"/>
      <c r="B321" s="41">
        <f t="shared" si="5954"/>
        <v>44751</v>
      </c>
      <c r="C321" s="10"/>
      <c r="D321" s="11"/>
      <c r="E321" s="74">
        <f t="shared" ref="E321:E326" si="6914">E320-C321</f>
        <v>563</v>
      </c>
      <c r="F321" s="74">
        <f t="shared" ref="F321:F326" si="6915">F320-D321</f>
        <v>44</v>
      </c>
      <c r="G321" s="11">
        <v>162</v>
      </c>
      <c r="H321" s="12">
        <f t="shared" si="6847"/>
        <v>0.31261101243339257</v>
      </c>
      <c r="I321" s="11">
        <v>14</v>
      </c>
      <c r="J321" s="12">
        <f t="shared" si="6848"/>
        <v>7.9545454545454544E-2</v>
      </c>
      <c r="K321" s="13"/>
      <c r="L321" s="11"/>
      <c r="M321" s="11"/>
      <c r="N321" s="14"/>
      <c r="O321" s="10"/>
      <c r="P321" s="11"/>
      <c r="Q321" s="74">
        <f t="shared" ref="Q321:Q326" si="6916">Q320-O321</f>
        <v>520</v>
      </c>
      <c r="R321" s="74">
        <f t="shared" ref="R321:R326" si="6917">R320-P321</f>
        <v>40</v>
      </c>
      <c r="S321" s="11">
        <v>158</v>
      </c>
      <c r="T321" s="12">
        <f t="shared" si="6851"/>
        <v>0.32884615384615384</v>
      </c>
      <c r="U321" s="11">
        <v>13</v>
      </c>
      <c r="V321" s="12">
        <f t="shared" si="6852"/>
        <v>7.6023391812865493E-2</v>
      </c>
      <c r="W321" s="13"/>
      <c r="X321" s="11"/>
      <c r="Y321" s="11"/>
      <c r="Z321" s="14"/>
      <c r="AA321" s="10"/>
      <c r="AB321" s="11"/>
      <c r="AC321" s="74">
        <f t="shared" ref="AC321:AC326" si="6918">AC320-AA321</f>
        <v>537</v>
      </c>
      <c r="AD321" s="74">
        <f t="shared" ref="AD321:AD326" si="6919">AD320-AB321</f>
        <v>43</v>
      </c>
      <c r="AE321" s="11">
        <v>116</v>
      </c>
      <c r="AF321" s="12">
        <f t="shared" si="6855"/>
        <v>0.24022346368715083</v>
      </c>
      <c r="AG321" s="11">
        <v>13</v>
      </c>
      <c r="AH321" s="12">
        <f t="shared" si="6856"/>
        <v>0.10077519379844961</v>
      </c>
      <c r="AI321" s="13"/>
      <c r="AJ321" s="11"/>
      <c r="AK321" s="11"/>
      <c r="AL321" s="14"/>
      <c r="AM321" s="10"/>
      <c r="AN321" s="11"/>
      <c r="AO321" s="74">
        <f t="shared" ref="AO321:AO326" si="6920">AO320-AM321</f>
        <v>115</v>
      </c>
      <c r="AP321" s="74">
        <f t="shared" ref="AP321:AP326" si="6921">AP320-AN321</f>
        <v>11</v>
      </c>
      <c r="AQ321" s="11">
        <v>39</v>
      </c>
      <c r="AR321" s="12">
        <f t="shared" si="6859"/>
        <v>0.36521739130434783</v>
      </c>
      <c r="AS321" s="11">
        <v>3</v>
      </c>
      <c r="AT321" s="12">
        <f t="shared" si="6860"/>
        <v>7.1428571428571425E-2</v>
      </c>
      <c r="AU321" s="13"/>
      <c r="AV321" s="11"/>
      <c r="AW321" s="11"/>
      <c r="AX321" s="14"/>
      <c r="AY321" s="10"/>
      <c r="AZ321" s="11"/>
      <c r="BA321" s="74">
        <f t="shared" ref="BA321:BA326" si="6922">BA320-AY321</f>
        <v>592</v>
      </c>
      <c r="BB321" s="74">
        <f t="shared" ref="BB321:BB326" si="6923">BB320-AZ321</f>
        <v>45</v>
      </c>
      <c r="BC321" s="11">
        <v>156</v>
      </c>
      <c r="BD321" s="12">
        <f t="shared" si="6863"/>
        <v>0.28716216216216217</v>
      </c>
      <c r="BE321" s="11">
        <v>14</v>
      </c>
      <c r="BF321" s="12">
        <f t="shared" si="6864"/>
        <v>8.2352941176470587E-2</v>
      </c>
      <c r="BG321" s="13"/>
      <c r="BH321" s="11"/>
      <c r="BI321" s="11"/>
      <c r="BJ321" s="14"/>
      <c r="BK321" s="10"/>
      <c r="BL321" s="11"/>
      <c r="BM321" s="74">
        <f t="shared" ref="BM321:BM326" si="6924">BM320-BK321</f>
        <v>579</v>
      </c>
      <c r="BN321" s="74">
        <f t="shared" ref="BN321:BN326" si="6925">BN320-BL321</f>
        <v>46</v>
      </c>
      <c r="BO321" s="11">
        <v>96</v>
      </c>
      <c r="BP321" s="12">
        <f t="shared" si="6867"/>
        <v>0.18825561312607944</v>
      </c>
      <c r="BQ321" s="11">
        <v>13</v>
      </c>
      <c r="BR321" s="12">
        <f t="shared" si="6868"/>
        <v>0.11926605504587157</v>
      </c>
      <c r="BS321" s="13"/>
      <c r="BT321" s="11"/>
      <c r="BU321" s="11"/>
      <c r="BV321" s="14"/>
      <c r="BW321" s="10"/>
      <c r="BX321" s="11"/>
      <c r="BY321" s="74">
        <f t="shared" ref="BY321:BZ326" si="6926">BY320-BW321</f>
        <v>0</v>
      </c>
      <c r="BZ321" s="74">
        <f t="shared" si="6926"/>
        <v>0</v>
      </c>
      <c r="CA321" s="11"/>
      <c r="CB321" s="12" t="e">
        <f t="shared" si="6870"/>
        <v>#DIV/0!</v>
      </c>
      <c r="CC321" s="11"/>
      <c r="CD321" s="12" t="e">
        <f t="shared" si="6871"/>
        <v>#DIV/0!</v>
      </c>
      <c r="CE321" s="13"/>
      <c r="CF321" s="11"/>
      <c r="CG321" s="11"/>
      <c r="CH321" s="14"/>
      <c r="CI321" s="10"/>
      <c r="CJ321" s="11"/>
      <c r="CK321" s="74">
        <f t="shared" ref="CK321:CL326" si="6927">CK320-CI321</f>
        <v>0</v>
      </c>
      <c r="CL321" s="74">
        <f t="shared" si="6927"/>
        <v>0</v>
      </c>
      <c r="CM321" s="11"/>
      <c r="CN321" s="12" t="e">
        <f t="shared" si="6873"/>
        <v>#DIV/0!</v>
      </c>
      <c r="CO321" s="11"/>
      <c r="CP321" s="12" t="e">
        <f t="shared" si="6874"/>
        <v>#DIV/0!</v>
      </c>
      <c r="CQ321" s="13"/>
      <c r="CR321" s="11"/>
      <c r="CS321" s="11"/>
      <c r="CT321" s="14"/>
      <c r="CU321" s="10"/>
      <c r="CV321" s="11"/>
      <c r="CW321" s="74">
        <f t="shared" ref="CW321:CX326" si="6928">CW320-CU321</f>
        <v>0</v>
      </c>
      <c r="CX321" s="74">
        <f t="shared" si="6928"/>
        <v>0</v>
      </c>
      <c r="CY321" s="11"/>
      <c r="CZ321" s="12" t="e">
        <f t="shared" si="6876"/>
        <v>#DIV/0!</v>
      </c>
      <c r="DA321" s="11"/>
      <c r="DB321" s="12" t="e">
        <f t="shared" si="6877"/>
        <v>#DIV/0!</v>
      </c>
      <c r="DC321" s="13"/>
      <c r="DD321" s="11"/>
      <c r="DE321" s="11"/>
      <c r="DF321" s="14"/>
      <c r="DG321" s="10"/>
      <c r="DH321" s="11"/>
      <c r="DI321" s="74">
        <f t="shared" ref="DI321:DJ326" si="6929">DI320-DG321</f>
        <v>0</v>
      </c>
      <c r="DJ321" s="74">
        <f t="shared" si="6929"/>
        <v>0</v>
      </c>
      <c r="DK321" s="11"/>
      <c r="DL321" s="12" t="e">
        <f t="shared" si="6879"/>
        <v>#DIV/0!</v>
      </c>
      <c r="DM321" s="11"/>
      <c r="DN321" s="12" t="e">
        <f t="shared" si="6880"/>
        <v>#DIV/0!</v>
      </c>
      <c r="DO321" s="13"/>
      <c r="DP321" s="11"/>
      <c r="DQ321" s="11"/>
      <c r="DR321" s="14"/>
      <c r="DS321" s="10"/>
      <c r="DT321" s="11"/>
      <c r="DU321" s="74">
        <f t="shared" ref="DU321:DV326" si="6930">DU320-DS321</f>
        <v>0</v>
      </c>
      <c r="DV321" s="74">
        <f t="shared" si="6930"/>
        <v>0</v>
      </c>
      <c r="DW321" s="11"/>
      <c r="DX321" s="12" t="e">
        <f t="shared" si="6882"/>
        <v>#DIV/0!</v>
      </c>
      <c r="DY321" s="11"/>
      <c r="DZ321" s="12" t="e">
        <f t="shared" si="6883"/>
        <v>#DIV/0!</v>
      </c>
      <c r="EA321" s="13"/>
      <c r="EB321" s="11"/>
      <c r="EC321" s="11"/>
      <c r="ED321" s="14"/>
      <c r="EE321" s="10"/>
      <c r="EF321" s="11"/>
      <c r="EG321" s="74">
        <f t="shared" ref="EG321:EH326" si="6931">EG320-EE321</f>
        <v>0</v>
      </c>
      <c r="EH321" s="74">
        <f t="shared" si="6931"/>
        <v>0</v>
      </c>
      <c r="EI321" s="11"/>
      <c r="EJ321" s="12" t="e">
        <f t="shared" si="6885"/>
        <v>#DIV/0!</v>
      </c>
      <c r="EK321" s="11"/>
      <c r="EL321" s="12" t="e">
        <f t="shared" si="6886"/>
        <v>#DIV/0!</v>
      </c>
      <c r="EM321" s="13"/>
      <c r="EN321" s="11"/>
      <c r="EO321" s="11"/>
      <c r="EP321" s="14"/>
      <c r="EQ321" s="10"/>
      <c r="ER321" s="11"/>
      <c r="ES321" s="74">
        <f t="shared" ref="ES321:ET326" si="6932">ES320-EQ321</f>
        <v>0</v>
      </c>
      <c r="ET321" s="74">
        <f t="shared" si="6932"/>
        <v>0</v>
      </c>
      <c r="EU321" s="11"/>
      <c r="EV321" s="12" t="e">
        <f t="shared" si="6888"/>
        <v>#DIV/0!</v>
      </c>
      <c r="EW321" s="11"/>
      <c r="EX321" s="12" t="e">
        <f t="shared" si="6889"/>
        <v>#DIV/0!</v>
      </c>
      <c r="EY321" s="13"/>
      <c r="EZ321" s="11"/>
      <c r="FA321" s="11"/>
      <c r="FB321" s="14"/>
      <c r="FC321" s="10"/>
      <c r="FD321" s="11"/>
      <c r="FE321" s="74">
        <f t="shared" ref="FE321:FF326" si="6933">FE320-FC321</f>
        <v>0</v>
      </c>
      <c r="FF321" s="74">
        <f t="shared" si="6933"/>
        <v>0</v>
      </c>
      <c r="FG321" s="11"/>
      <c r="FH321" s="12" t="e">
        <f t="shared" si="6891"/>
        <v>#DIV/0!</v>
      </c>
      <c r="FI321" s="11"/>
      <c r="FJ321" s="12" t="e">
        <f t="shared" si="6892"/>
        <v>#DIV/0!</v>
      </c>
      <c r="FK321" s="13"/>
      <c r="FL321" s="11"/>
      <c r="FM321" s="11"/>
      <c r="FN321" s="14"/>
      <c r="FO321" s="10"/>
      <c r="FP321" s="11"/>
      <c r="FQ321" s="74">
        <f t="shared" ref="FQ321:FR326" si="6934">FQ320-FO321</f>
        <v>0</v>
      </c>
      <c r="FR321" s="74">
        <f t="shared" si="6934"/>
        <v>0</v>
      </c>
      <c r="FS321" s="11"/>
      <c r="FT321" s="12" t="e">
        <f t="shared" si="6894"/>
        <v>#DIV/0!</v>
      </c>
      <c r="FU321" s="11"/>
      <c r="FV321" s="12" t="e">
        <f t="shared" si="6895"/>
        <v>#DIV/0!</v>
      </c>
      <c r="FW321" s="13"/>
      <c r="FX321" s="11"/>
      <c r="FY321" s="11"/>
      <c r="FZ321" s="14"/>
      <c r="GA321" s="10"/>
      <c r="GB321" s="11"/>
      <c r="GC321" s="74">
        <f t="shared" ref="GC321:GD326" si="6935">GC320-GA321</f>
        <v>0</v>
      </c>
      <c r="GD321" s="74">
        <f t="shared" si="6935"/>
        <v>0</v>
      </c>
      <c r="GE321" s="11"/>
      <c r="GF321" s="12" t="e">
        <f t="shared" si="6897"/>
        <v>#DIV/0!</v>
      </c>
      <c r="GG321" s="11"/>
      <c r="GH321" s="12" t="e">
        <f t="shared" si="6898"/>
        <v>#DIV/0!</v>
      </c>
      <c r="GI321" s="13"/>
      <c r="GJ321" s="11"/>
      <c r="GK321" s="11"/>
      <c r="GL321" s="14"/>
      <c r="GM321" s="10"/>
      <c r="GN321" s="11"/>
      <c r="GO321" s="74">
        <f t="shared" ref="GO321:GP326" si="6936">GO320-GM321</f>
        <v>0</v>
      </c>
      <c r="GP321" s="74">
        <f t="shared" si="6936"/>
        <v>0</v>
      </c>
      <c r="GQ321" s="11"/>
      <c r="GR321" s="12" t="e">
        <f t="shared" si="6900"/>
        <v>#DIV/0!</v>
      </c>
      <c r="GS321" s="11"/>
      <c r="GT321" s="12" t="e">
        <f t="shared" si="6901"/>
        <v>#DIV/0!</v>
      </c>
      <c r="GU321" s="13"/>
      <c r="GV321" s="11"/>
      <c r="GW321" s="11"/>
      <c r="GX321" s="14"/>
      <c r="GY321" s="10"/>
      <c r="GZ321" s="11"/>
      <c r="HA321" s="74">
        <f t="shared" ref="HA321:HB326" si="6937">HA320-GY321</f>
        <v>0</v>
      </c>
      <c r="HB321" s="74">
        <f t="shared" si="6937"/>
        <v>0</v>
      </c>
      <c r="HC321" s="11"/>
      <c r="HD321" s="12" t="e">
        <f t="shared" si="6903"/>
        <v>#DIV/0!</v>
      </c>
      <c r="HE321" s="11"/>
      <c r="HF321" s="12" t="e">
        <f t="shared" si="6904"/>
        <v>#DIV/0!</v>
      </c>
      <c r="HG321" s="13"/>
      <c r="HH321" s="11"/>
      <c r="HI321" s="11"/>
      <c r="HJ321" s="14"/>
      <c r="HK321" s="10">
        <f t="shared" si="6905"/>
        <v>0</v>
      </c>
      <c r="HL321" s="11">
        <f t="shared" si="6906"/>
        <v>0</v>
      </c>
      <c r="HM321" s="11">
        <f t="shared" si="6907"/>
        <v>2906</v>
      </c>
      <c r="HN321" s="11">
        <f t="shared" si="6908"/>
        <v>229</v>
      </c>
      <c r="HO321" s="11">
        <f t="shared" si="6909"/>
        <v>797</v>
      </c>
      <c r="HP321" s="202">
        <f t="shared" si="6910"/>
        <v>0.27426015141087406</v>
      </c>
      <c r="HQ321" s="15">
        <f t="shared" si="6911"/>
        <v>70</v>
      </c>
      <c r="HR321" s="12">
        <f t="shared" si="6912"/>
        <v>8.7829360100376411E-2</v>
      </c>
      <c r="HS321" s="16">
        <v>74</v>
      </c>
      <c r="HT321" s="17">
        <v>704</v>
      </c>
      <c r="HU321" s="16">
        <f t="shared" si="6913"/>
        <v>88.331242158092849</v>
      </c>
      <c r="HV321" s="15"/>
      <c r="HW321" s="14"/>
    </row>
    <row r="322" spans="1:231" ht="18.75" x14ac:dyDescent="0.25">
      <c r="A322" s="211"/>
      <c r="B322" s="41">
        <f t="shared" si="5954"/>
        <v>44752</v>
      </c>
      <c r="C322" s="10"/>
      <c r="D322" s="11"/>
      <c r="E322" s="74">
        <f t="shared" si="6914"/>
        <v>563</v>
      </c>
      <c r="F322" s="74">
        <f t="shared" si="6915"/>
        <v>44</v>
      </c>
      <c r="G322" s="11">
        <v>151</v>
      </c>
      <c r="H322" s="12">
        <f t="shared" si="6847"/>
        <v>0.30017761989342806</v>
      </c>
      <c r="I322" s="11">
        <v>18</v>
      </c>
      <c r="J322" s="12">
        <f t="shared" si="6848"/>
        <v>0.10650887573964497</v>
      </c>
      <c r="K322" s="13"/>
      <c r="L322" s="11"/>
      <c r="M322" s="11"/>
      <c r="N322" s="14"/>
      <c r="O322" s="10"/>
      <c r="P322" s="11"/>
      <c r="Q322" s="74">
        <f t="shared" si="6916"/>
        <v>520</v>
      </c>
      <c r="R322" s="74">
        <f t="shared" si="6917"/>
        <v>40</v>
      </c>
      <c r="S322" s="11">
        <v>134</v>
      </c>
      <c r="T322" s="12">
        <f t="shared" si="6851"/>
        <v>0.28653846153846152</v>
      </c>
      <c r="U322" s="11">
        <v>15</v>
      </c>
      <c r="V322" s="12">
        <f t="shared" si="6852"/>
        <v>0.10067114093959731</v>
      </c>
      <c r="W322" s="13"/>
      <c r="X322" s="11"/>
      <c r="Y322" s="11"/>
      <c r="Z322" s="14"/>
      <c r="AA322" s="10"/>
      <c r="AB322" s="11"/>
      <c r="AC322" s="74">
        <f t="shared" si="6918"/>
        <v>537</v>
      </c>
      <c r="AD322" s="74">
        <f t="shared" si="6919"/>
        <v>43</v>
      </c>
      <c r="AE322" s="11">
        <v>116</v>
      </c>
      <c r="AF322" s="12">
        <f t="shared" si="6855"/>
        <v>0.24581005586592178</v>
      </c>
      <c r="AG322" s="11">
        <v>16</v>
      </c>
      <c r="AH322" s="12">
        <f t="shared" si="6856"/>
        <v>0.12121212121212122</v>
      </c>
      <c r="AI322" s="13"/>
      <c r="AJ322" s="11"/>
      <c r="AK322" s="11"/>
      <c r="AL322" s="14"/>
      <c r="AM322" s="10"/>
      <c r="AN322" s="11"/>
      <c r="AO322" s="74">
        <f t="shared" si="6920"/>
        <v>115</v>
      </c>
      <c r="AP322" s="74">
        <f t="shared" si="6921"/>
        <v>11</v>
      </c>
      <c r="AQ322" s="11">
        <v>28</v>
      </c>
      <c r="AR322" s="12">
        <f t="shared" si="6859"/>
        <v>0.2608695652173913</v>
      </c>
      <c r="AS322" s="11">
        <v>2</v>
      </c>
      <c r="AT322" s="12">
        <f t="shared" si="6860"/>
        <v>6.6666666666666666E-2</v>
      </c>
      <c r="AU322" s="13"/>
      <c r="AV322" s="11"/>
      <c r="AW322" s="11"/>
      <c r="AX322" s="14"/>
      <c r="AY322" s="10"/>
      <c r="AZ322" s="11"/>
      <c r="BA322" s="74">
        <f t="shared" si="6922"/>
        <v>592</v>
      </c>
      <c r="BB322" s="74">
        <f t="shared" si="6923"/>
        <v>45</v>
      </c>
      <c r="BC322" s="11">
        <v>137</v>
      </c>
      <c r="BD322" s="12">
        <f t="shared" si="6863"/>
        <v>0.2516891891891892</v>
      </c>
      <c r="BE322" s="11">
        <v>12</v>
      </c>
      <c r="BF322" s="12">
        <f t="shared" si="6864"/>
        <v>8.0536912751677847E-2</v>
      </c>
      <c r="BG322" s="13"/>
      <c r="BH322" s="11"/>
      <c r="BI322" s="11"/>
      <c r="BJ322" s="14"/>
      <c r="BK322" s="10">
        <v>1</v>
      </c>
      <c r="BL322" s="11"/>
      <c r="BM322" s="74">
        <f t="shared" si="6924"/>
        <v>578</v>
      </c>
      <c r="BN322" s="74">
        <f t="shared" si="6925"/>
        <v>46</v>
      </c>
      <c r="BO322" s="11">
        <v>96</v>
      </c>
      <c r="BP322" s="12">
        <f t="shared" si="6867"/>
        <v>0.18512110726643599</v>
      </c>
      <c r="BQ322" s="11">
        <v>11</v>
      </c>
      <c r="BR322" s="12">
        <f t="shared" si="6868"/>
        <v>0.10280373831775701</v>
      </c>
      <c r="BS322" s="13"/>
      <c r="BT322" s="11"/>
      <c r="BU322" s="11"/>
      <c r="BV322" s="14"/>
      <c r="BW322" s="10"/>
      <c r="BX322" s="11"/>
      <c r="BY322" s="74">
        <f t="shared" si="6926"/>
        <v>0</v>
      </c>
      <c r="BZ322" s="74">
        <f t="shared" si="6926"/>
        <v>0</v>
      </c>
      <c r="CA322" s="11"/>
      <c r="CB322" s="12" t="e">
        <f t="shared" si="6870"/>
        <v>#DIV/0!</v>
      </c>
      <c r="CC322" s="11"/>
      <c r="CD322" s="12" t="e">
        <f t="shared" si="6871"/>
        <v>#DIV/0!</v>
      </c>
      <c r="CE322" s="13"/>
      <c r="CF322" s="11"/>
      <c r="CG322" s="11"/>
      <c r="CH322" s="14"/>
      <c r="CI322" s="10"/>
      <c r="CJ322" s="11"/>
      <c r="CK322" s="74">
        <f t="shared" si="6927"/>
        <v>0</v>
      </c>
      <c r="CL322" s="74">
        <f t="shared" si="6927"/>
        <v>0</v>
      </c>
      <c r="CM322" s="11"/>
      <c r="CN322" s="12" t="e">
        <f t="shared" si="6873"/>
        <v>#DIV/0!</v>
      </c>
      <c r="CO322" s="11"/>
      <c r="CP322" s="12" t="e">
        <f t="shared" si="6874"/>
        <v>#DIV/0!</v>
      </c>
      <c r="CQ322" s="13"/>
      <c r="CR322" s="11"/>
      <c r="CS322" s="11"/>
      <c r="CT322" s="14"/>
      <c r="CU322" s="10"/>
      <c r="CV322" s="11"/>
      <c r="CW322" s="74">
        <f t="shared" si="6928"/>
        <v>0</v>
      </c>
      <c r="CX322" s="74">
        <f t="shared" si="6928"/>
        <v>0</v>
      </c>
      <c r="CY322" s="11"/>
      <c r="CZ322" s="12" t="e">
        <f t="shared" si="6876"/>
        <v>#DIV/0!</v>
      </c>
      <c r="DA322" s="11"/>
      <c r="DB322" s="12" t="e">
        <f t="shared" si="6877"/>
        <v>#DIV/0!</v>
      </c>
      <c r="DC322" s="13"/>
      <c r="DD322" s="11"/>
      <c r="DE322" s="11"/>
      <c r="DF322" s="14"/>
      <c r="DG322" s="10"/>
      <c r="DH322" s="11"/>
      <c r="DI322" s="74">
        <f t="shared" si="6929"/>
        <v>0</v>
      </c>
      <c r="DJ322" s="74">
        <f t="shared" si="6929"/>
        <v>0</v>
      </c>
      <c r="DK322" s="11"/>
      <c r="DL322" s="12" t="e">
        <f t="shared" si="6879"/>
        <v>#DIV/0!</v>
      </c>
      <c r="DM322" s="11"/>
      <c r="DN322" s="12" t="e">
        <f t="shared" si="6880"/>
        <v>#DIV/0!</v>
      </c>
      <c r="DO322" s="13"/>
      <c r="DP322" s="11"/>
      <c r="DQ322" s="11"/>
      <c r="DR322" s="14"/>
      <c r="DS322" s="10"/>
      <c r="DT322" s="11"/>
      <c r="DU322" s="74">
        <f t="shared" si="6930"/>
        <v>0</v>
      </c>
      <c r="DV322" s="74">
        <f t="shared" si="6930"/>
        <v>0</v>
      </c>
      <c r="DW322" s="11"/>
      <c r="DX322" s="12" t="e">
        <f t="shared" si="6882"/>
        <v>#DIV/0!</v>
      </c>
      <c r="DY322" s="11"/>
      <c r="DZ322" s="12" t="e">
        <f t="shared" si="6883"/>
        <v>#DIV/0!</v>
      </c>
      <c r="EA322" s="13"/>
      <c r="EB322" s="11"/>
      <c r="EC322" s="11"/>
      <c r="ED322" s="14"/>
      <c r="EE322" s="10"/>
      <c r="EF322" s="11"/>
      <c r="EG322" s="74">
        <f t="shared" si="6931"/>
        <v>0</v>
      </c>
      <c r="EH322" s="74">
        <f t="shared" si="6931"/>
        <v>0</v>
      </c>
      <c r="EI322" s="11"/>
      <c r="EJ322" s="12" t="e">
        <f t="shared" si="6885"/>
        <v>#DIV/0!</v>
      </c>
      <c r="EK322" s="11"/>
      <c r="EL322" s="12" t="e">
        <f t="shared" si="6886"/>
        <v>#DIV/0!</v>
      </c>
      <c r="EM322" s="13"/>
      <c r="EN322" s="11"/>
      <c r="EO322" s="11"/>
      <c r="EP322" s="14"/>
      <c r="EQ322" s="10"/>
      <c r="ER322" s="11"/>
      <c r="ES322" s="74">
        <f t="shared" si="6932"/>
        <v>0</v>
      </c>
      <c r="ET322" s="74">
        <f t="shared" si="6932"/>
        <v>0</v>
      </c>
      <c r="EU322" s="11"/>
      <c r="EV322" s="12" t="e">
        <f t="shared" si="6888"/>
        <v>#DIV/0!</v>
      </c>
      <c r="EW322" s="11"/>
      <c r="EX322" s="12" t="e">
        <f t="shared" si="6889"/>
        <v>#DIV/0!</v>
      </c>
      <c r="EY322" s="13"/>
      <c r="EZ322" s="11"/>
      <c r="FA322" s="11"/>
      <c r="FB322" s="14"/>
      <c r="FC322" s="10"/>
      <c r="FD322" s="11"/>
      <c r="FE322" s="74">
        <f t="shared" si="6933"/>
        <v>0</v>
      </c>
      <c r="FF322" s="74">
        <f t="shared" si="6933"/>
        <v>0</v>
      </c>
      <c r="FG322" s="11"/>
      <c r="FH322" s="12" t="e">
        <f t="shared" si="6891"/>
        <v>#DIV/0!</v>
      </c>
      <c r="FI322" s="11"/>
      <c r="FJ322" s="12" t="e">
        <f t="shared" si="6892"/>
        <v>#DIV/0!</v>
      </c>
      <c r="FK322" s="13"/>
      <c r="FL322" s="11"/>
      <c r="FM322" s="11"/>
      <c r="FN322" s="14"/>
      <c r="FO322" s="10"/>
      <c r="FP322" s="11"/>
      <c r="FQ322" s="74">
        <f t="shared" si="6934"/>
        <v>0</v>
      </c>
      <c r="FR322" s="74">
        <f t="shared" si="6934"/>
        <v>0</v>
      </c>
      <c r="FS322" s="11"/>
      <c r="FT322" s="12" t="e">
        <f t="shared" si="6894"/>
        <v>#DIV/0!</v>
      </c>
      <c r="FU322" s="11"/>
      <c r="FV322" s="12" t="e">
        <f t="shared" si="6895"/>
        <v>#DIV/0!</v>
      </c>
      <c r="FW322" s="13"/>
      <c r="FX322" s="11"/>
      <c r="FY322" s="11"/>
      <c r="FZ322" s="14"/>
      <c r="GA322" s="10"/>
      <c r="GB322" s="11"/>
      <c r="GC322" s="74">
        <f t="shared" si="6935"/>
        <v>0</v>
      </c>
      <c r="GD322" s="74">
        <f t="shared" si="6935"/>
        <v>0</v>
      </c>
      <c r="GE322" s="11"/>
      <c r="GF322" s="12" t="e">
        <f t="shared" si="6897"/>
        <v>#DIV/0!</v>
      </c>
      <c r="GG322" s="11"/>
      <c r="GH322" s="12" t="e">
        <f t="shared" si="6898"/>
        <v>#DIV/0!</v>
      </c>
      <c r="GI322" s="13"/>
      <c r="GJ322" s="11"/>
      <c r="GK322" s="11"/>
      <c r="GL322" s="14"/>
      <c r="GM322" s="10"/>
      <c r="GN322" s="11"/>
      <c r="GO322" s="74">
        <f t="shared" si="6936"/>
        <v>0</v>
      </c>
      <c r="GP322" s="74">
        <f t="shared" si="6936"/>
        <v>0</v>
      </c>
      <c r="GQ322" s="11"/>
      <c r="GR322" s="12" t="e">
        <f t="shared" si="6900"/>
        <v>#DIV/0!</v>
      </c>
      <c r="GS322" s="11"/>
      <c r="GT322" s="12" t="e">
        <f t="shared" si="6901"/>
        <v>#DIV/0!</v>
      </c>
      <c r="GU322" s="13"/>
      <c r="GV322" s="11"/>
      <c r="GW322" s="11"/>
      <c r="GX322" s="14"/>
      <c r="GY322" s="10"/>
      <c r="GZ322" s="11"/>
      <c r="HA322" s="74">
        <f t="shared" si="6937"/>
        <v>0</v>
      </c>
      <c r="HB322" s="74">
        <f t="shared" si="6937"/>
        <v>0</v>
      </c>
      <c r="HC322" s="11"/>
      <c r="HD322" s="12" t="e">
        <f t="shared" si="6903"/>
        <v>#DIV/0!</v>
      </c>
      <c r="HE322" s="11"/>
      <c r="HF322" s="12" t="e">
        <f t="shared" si="6904"/>
        <v>#DIV/0!</v>
      </c>
      <c r="HG322" s="13"/>
      <c r="HH322" s="11"/>
      <c r="HI322" s="11"/>
      <c r="HJ322" s="14"/>
      <c r="HK322" s="10">
        <f t="shared" si="6905"/>
        <v>1</v>
      </c>
      <c r="HL322" s="11">
        <f t="shared" si="6906"/>
        <v>0</v>
      </c>
      <c r="HM322" s="11">
        <f t="shared" si="6907"/>
        <v>2905</v>
      </c>
      <c r="HN322" s="11">
        <f t="shared" si="6908"/>
        <v>229</v>
      </c>
      <c r="HO322" s="11">
        <f t="shared" si="6909"/>
        <v>736</v>
      </c>
      <c r="HP322" s="202">
        <f t="shared" si="6910"/>
        <v>0.2533562822719449</v>
      </c>
      <c r="HQ322" s="15">
        <f t="shared" si="6911"/>
        <v>74</v>
      </c>
      <c r="HR322" s="12">
        <f t="shared" si="6912"/>
        <v>0.10054347826086957</v>
      </c>
      <c r="HS322" s="16">
        <v>74.2</v>
      </c>
      <c r="HT322" s="17">
        <v>636</v>
      </c>
      <c r="HU322" s="16">
        <f t="shared" si="6913"/>
        <v>86.41304347826086</v>
      </c>
      <c r="HV322" s="15"/>
      <c r="HW322" s="14"/>
    </row>
    <row r="323" spans="1:231" ht="18.75" x14ac:dyDescent="0.25">
      <c r="A323" s="211"/>
      <c r="B323" s="41">
        <f t="shared" si="5954"/>
        <v>44753</v>
      </c>
      <c r="C323" s="10"/>
      <c r="D323" s="11"/>
      <c r="E323" s="74">
        <f t="shared" si="6914"/>
        <v>563</v>
      </c>
      <c r="F323" s="74">
        <f t="shared" si="6915"/>
        <v>44</v>
      </c>
      <c r="G323" s="11">
        <v>151</v>
      </c>
      <c r="H323" s="12">
        <f t="shared" si="6847"/>
        <v>0.28952042628774421</v>
      </c>
      <c r="I323" s="11">
        <v>12</v>
      </c>
      <c r="J323" s="12">
        <f t="shared" si="6848"/>
        <v>7.3619631901840496E-2</v>
      </c>
      <c r="K323" s="11"/>
      <c r="L323" s="11"/>
      <c r="M323" s="18"/>
      <c r="N323" s="20"/>
      <c r="O323" s="10"/>
      <c r="P323" s="11"/>
      <c r="Q323" s="74">
        <f t="shared" si="6916"/>
        <v>520</v>
      </c>
      <c r="R323" s="74">
        <f t="shared" si="6917"/>
        <v>40</v>
      </c>
      <c r="S323" s="11">
        <v>142</v>
      </c>
      <c r="T323" s="12">
        <f t="shared" si="6851"/>
        <v>0.2846153846153846</v>
      </c>
      <c r="U323" s="11">
        <v>6</v>
      </c>
      <c r="V323" s="12">
        <f t="shared" si="6852"/>
        <v>4.0540540540540543E-2</v>
      </c>
      <c r="W323" s="11"/>
      <c r="X323" s="11"/>
      <c r="Y323" s="18"/>
      <c r="Z323" s="20"/>
      <c r="AA323" s="10"/>
      <c r="AB323" s="11"/>
      <c r="AC323" s="74">
        <f t="shared" si="6918"/>
        <v>537</v>
      </c>
      <c r="AD323" s="74">
        <f t="shared" si="6919"/>
        <v>43</v>
      </c>
      <c r="AE323" s="11">
        <v>125</v>
      </c>
      <c r="AF323" s="12">
        <f t="shared" si="6855"/>
        <v>0.25512104283054005</v>
      </c>
      <c r="AG323" s="11">
        <v>12</v>
      </c>
      <c r="AH323" s="12">
        <f t="shared" si="6856"/>
        <v>8.7591240875912413E-2</v>
      </c>
      <c r="AI323" s="11"/>
      <c r="AJ323" s="11"/>
      <c r="AK323" s="18"/>
      <c r="AL323" s="20"/>
      <c r="AM323" s="10"/>
      <c r="AN323" s="11"/>
      <c r="AO323" s="74">
        <f t="shared" si="6920"/>
        <v>115</v>
      </c>
      <c r="AP323" s="74">
        <f t="shared" si="6921"/>
        <v>11</v>
      </c>
      <c r="AQ323" s="11">
        <v>41</v>
      </c>
      <c r="AR323" s="12">
        <f t="shared" si="6859"/>
        <v>0.4</v>
      </c>
      <c r="AS323" s="11">
        <v>5</v>
      </c>
      <c r="AT323" s="12">
        <f t="shared" si="6860"/>
        <v>0.10869565217391304</v>
      </c>
      <c r="AU323" s="11"/>
      <c r="AV323" s="11"/>
      <c r="AW323" s="18"/>
      <c r="AX323" s="20"/>
      <c r="AY323" s="10">
        <v>1</v>
      </c>
      <c r="AZ323" s="11"/>
      <c r="BA323" s="74">
        <f t="shared" si="6922"/>
        <v>591</v>
      </c>
      <c r="BB323" s="74">
        <f t="shared" si="6923"/>
        <v>45</v>
      </c>
      <c r="BC323" s="11">
        <v>161</v>
      </c>
      <c r="BD323" s="12">
        <f t="shared" si="6863"/>
        <v>0.30287648054145516</v>
      </c>
      <c r="BE323" s="11">
        <v>18</v>
      </c>
      <c r="BF323" s="12">
        <f t="shared" si="6864"/>
        <v>0.1005586592178771</v>
      </c>
      <c r="BG323" s="11"/>
      <c r="BH323" s="11"/>
      <c r="BI323" s="18"/>
      <c r="BJ323" s="20"/>
      <c r="BK323" s="10"/>
      <c r="BL323" s="11"/>
      <c r="BM323" s="74">
        <f t="shared" si="6924"/>
        <v>578</v>
      </c>
      <c r="BN323" s="74">
        <f t="shared" si="6925"/>
        <v>46</v>
      </c>
      <c r="BO323" s="11">
        <v>117</v>
      </c>
      <c r="BP323" s="12">
        <f t="shared" si="6867"/>
        <v>0.21626297577854672</v>
      </c>
      <c r="BQ323" s="11">
        <v>8</v>
      </c>
      <c r="BR323" s="12">
        <f t="shared" si="6868"/>
        <v>6.4000000000000001E-2</v>
      </c>
      <c r="BS323" s="11"/>
      <c r="BT323" s="11"/>
      <c r="BU323" s="18"/>
      <c r="BV323" s="20"/>
      <c r="BW323" s="10"/>
      <c r="BX323" s="11"/>
      <c r="BY323" s="74">
        <f t="shared" si="6926"/>
        <v>0</v>
      </c>
      <c r="BZ323" s="74">
        <f t="shared" si="6926"/>
        <v>0</v>
      </c>
      <c r="CA323" s="11"/>
      <c r="CB323" s="12" t="e">
        <f t="shared" si="6870"/>
        <v>#DIV/0!</v>
      </c>
      <c r="CC323" s="11"/>
      <c r="CD323" s="12" t="e">
        <f t="shared" si="6871"/>
        <v>#DIV/0!</v>
      </c>
      <c r="CE323" s="11"/>
      <c r="CF323" s="11"/>
      <c r="CG323" s="18"/>
      <c r="CH323" s="20"/>
      <c r="CI323" s="10"/>
      <c r="CJ323" s="11"/>
      <c r="CK323" s="74">
        <f t="shared" si="6927"/>
        <v>0</v>
      </c>
      <c r="CL323" s="74">
        <f t="shared" si="6927"/>
        <v>0</v>
      </c>
      <c r="CM323" s="11"/>
      <c r="CN323" s="12" t="e">
        <f t="shared" si="6873"/>
        <v>#DIV/0!</v>
      </c>
      <c r="CO323" s="11"/>
      <c r="CP323" s="12" t="e">
        <f t="shared" si="6874"/>
        <v>#DIV/0!</v>
      </c>
      <c r="CQ323" s="11"/>
      <c r="CR323" s="11"/>
      <c r="CS323" s="18"/>
      <c r="CT323" s="20"/>
      <c r="CU323" s="10"/>
      <c r="CV323" s="11"/>
      <c r="CW323" s="74">
        <f t="shared" si="6928"/>
        <v>0</v>
      </c>
      <c r="CX323" s="74">
        <f t="shared" si="6928"/>
        <v>0</v>
      </c>
      <c r="CY323" s="11"/>
      <c r="CZ323" s="12" t="e">
        <f t="shared" si="6876"/>
        <v>#DIV/0!</v>
      </c>
      <c r="DA323" s="11"/>
      <c r="DB323" s="12" t="e">
        <f t="shared" si="6877"/>
        <v>#DIV/0!</v>
      </c>
      <c r="DC323" s="11"/>
      <c r="DD323" s="11"/>
      <c r="DE323" s="18"/>
      <c r="DF323" s="20"/>
      <c r="DG323" s="10"/>
      <c r="DH323" s="11"/>
      <c r="DI323" s="74">
        <f t="shared" si="6929"/>
        <v>0</v>
      </c>
      <c r="DJ323" s="74">
        <f t="shared" si="6929"/>
        <v>0</v>
      </c>
      <c r="DK323" s="11"/>
      <c r="DL323" s="12" t="e">
        <f t="shared" si="6879"/>
        <v>#DIV/0!</v>
      </c>
      <c r="DM323" s="11"/>
      <c r="DN323" s="12" t="e">
        <f t="shared" si="6880"/>
        <v>#DIV/0!</v>
      </c>
      <c r="DO323" s="11"/>
      <c r="DP323" s="11"/>
      <c r="DQ323" s="18"/>
      <c r="DR323" s="20"/>
      <c r="DS323" s="10"/>
      <c r="DT323" s="11"/>
      <c r="DU323" s="74">
        <f t="shared" si="6930"/>
        <v>0</v>
      </c>
      <c r="DV323" s="74">
        <f t="shared" si="6930"/>
        <v>0</v>
      </c>
      <c r="DW323" s="11"/>
      <c r="DX323" s="12" t="e">
        <f t="shared" si="6882"/>
        <v>#DIV/0!</v>
      </c>
      <c r="DY323" s="11"/>
      <c r="DZ323" s="12" t="e">
        <f t="shared" si="6883"/>
        <v>#DIV/0!</v>
      </c>
      <c r="EA323" s="11"/>
      <c r="EB323" s="11"/>
      <c r="EC323" s="18"/>
      <c r="ED323" s="20"/>
      <c r="EE323" s="10"/>
      <c r="EF323" s="11"/>
      <c r="EG323" s="74">
        <f t="shared" si="6931"/>
        <v>0</v>
      </c>
      <c r="EH323" s="74">
        <f t="shared" si="6931"/>
        <v>0</v>
      </c>
      <c r="EI323" s="11"/>
      <c r="EJ323" s="12" t="e">
        <f t="shared" si="6885"/>
        <v>#DIV/0!</v>
      </c>
      <c r="EK323" s="11"/>
      <c r="EL323" s="12" t="e">
        <f t="shared" si="6886"/>
        <v>#DIV/0!</v>
      </c>
      <c r="EM323" s="11"/>
      <c r="EN323" s="11"/>
      <c r="EO323" s="18"/>
      <c r="EP323" s="20"/>
      <c r="EQ323" s="10"/>
      <c r="ER323" s="11"/>
      <c r="ES323" s="74">
        <f t="shared" si="6932"/>
        <v>0</v>
      </c>
      <c r="ET323" s="74">
        <f t="shared" si="6932"/>
        <v>0</v>
      </c>
      <c r="EU323" s="11"/>
      <c r="EV323" s="12" t="e">
        <f t="shared" si="6888"/>
        <v>#DIV/0!</v>
      </c>
      <c r="EW323" s="11"/>
      <c r="EX323" s="12" t="e">
        <f t="shared" si="6889"/>
        <v>#DIV/0!</v>
      </c>
      <c r="EY323" s="11"/>
      <c r="EZ323" s="11"/>
      <c r="FA323" s="18"/>
      <c r="FB323" s="20"/>
      <c r="FC323" s="10"/>
      <c r="FD323" s="11"/>
      <c r="FE323" s="74">
        <f t="shared" si="6933"/>
        <v>0</v>
      </c>
      <c r="FF323" s="74">
        <f t="shared" si="6933"/>
        <v>0</v>
      </c>
      <c r="FG323" s="11"/>
      <c r="FH323" s="12" t="e">
        <f t="shared" si="6891"/>
        <v>#DIV/0!</v>
      </c>
      <c r="FI323" s="11"/>
      <c r="FJ323" s="12" t="e">
        <f t="shared" si="6892"/>
        <v>#DIV/0!</v>
      </c>
      <c r="FK323" s="11"/>
      <c r="FL323" s="11"/>
      <c r="FM323" s="18"/>
      <c r="FN323" s="20"/>
      <c r="FO323" s="10"/>
      <c r="FP323" s="11"/>
      <c r="FQ323" s="74">
        <f t="shared" si="6934"/>
        <v>0</v>
      </c>
      <c r="FR323" s="74">
        <f t="shared" si="6934"/>
        <v>0</v>
      </c>
      <c r="FS323" s="11"/>
      <c r="FT323" s="12" t="e">
        <f t="shared" si="6894"/>
        <v>#DIV/0!</v>
      </c>
      <c r="FU323" s="11"/>
      <c r="FV323" s="12" t="e">
        <f t="shared" si="6895"/>
        <v>#DIV/0!</v>
      </c>
      <c r="FW323" s="11"/>
      <c r="FX323" s="11"/>
      <c r="FY323" s="18"/>
      <c r="FZ323" s="20"/>
      <c r="GA323" s="10"/>
      <c r="GB323" s="11"/>
      <c r="GC323" s="74">
        <f t="shared" si="6935"/>
        <v>0</v>
      </c>
      <c r="GD323" s="74">
        <f t="shared" si="6935"/>
        <v>0</v>
      </c>
      <c r="GE323" s="11"/>
      <c r="GF323" s="12" t="e">
        <f t="shared" si="6897"/>
        <v>#DIV/0!</v>
      </c>
      <c r="GG323" s="11"/>
      <c r="GH323" s="12" t="e">
        <f t="shared" si="6898"/>
        <v>#DIV/0!</v>
      </c>
      <c r="GI323" s="11"/>
      <c r="GJ323" s="11"/>
      <c r="GK323" s="18"/>
      <c r="GL323" s="20"/>
      <c r="GM323" s="10"/>
      <c r="GN323" s="11"/>
      <c r="GO323" s="74">
        <f t="shared" si="6936"/>
        <v>0</v>
      </c>
      <c r="GP323" s="74">
        <f t="shared" si="6936"/>
        <v>0</v>
      </c>
      <c r="GQ323" s="11"/>
      <c r="GR323" s="12" t="e">
        <f t="shared" si="6900"/>
        <v>#DIV/0!</v>
      </c>
      <c r="GS323" s="11"/>
      <c r="GT323" s="12" t="e">
        <f t="shared" si="6901"/>
        <v>#DIV/0!</v>
      </c>
      <c r="GU323" s="11"/>
      <c r="GV323" s="11"/>
      <c r="GW323" s="18"/>
      <c r="GX323" s="20"/>
      <c r="GY323" s="10"/>
      <c r="GZ323" s="11"/>
      <c r="HA323" s="74">
        <f t="shared" si="6937"/>
        <v>0</v>
      </c>
      <c r="HB323" s="74">
        <f t="shared" si="6937"/>
        <v>0</v>
      </c>
      <c r="HC323" s="11"/>
      <c r="HD323" s="12" t="e">
        <f t="shared" si="6903"/>
        <v>#DIV/0!</v>
      </c>
      <c r="HE323" s="11"/>
      <c r="HF323" s="12" t="e">
        <f t="shared" si="6904"/>
        <v>#DIV/0!</v>
      </c>
      <c r="HG323" s="11"/>
      <c r="HH323" s="11"/>
      <c r="HI323" s="18"/>
      <c r="HJ323" s="20"/>
      <c r="HK323" s="10">
        <f t="shared" si="6905"/>
        <v>1</v>
      </c>
      <c r="HL323" s="11">
        <f t="shared" si="6906"/>
        <v>0</v>
      </c>
      <c r="HM323" s="11">
        <f t="shared" si="6907"/>
        <v>2904</v>
      </c>
      <c r="HN323" s="11">
        <f t="shared" si="6908"/>
        <v>229</v>
      </c>
      <c r="HO323" s="11">
        <f t="shared" si="6909"/>
        <v>798</v>
      </c>
      <c r="HP323" s="202">
        <f t="shared" si="6910"/>
        <v>0.27479338842975204</v>
      </c>
      <c r="HQ323" s="15">
        <f t="shared" si="6911"/>
        <v>61</v>
      </c>
      <c r="HR323" s="12">
        <f t="shared" si="6912"/>
        <v>7.6441102756892226E-2</v>
      </c>
      <c r="HS323" s="16">
        <v>74.2</v>
      </c>
      <c r="HT323" s="17">
        <v>712</v>
      </c>
      <c r="HU323" s="16">
        <f t="shared" si="6913"/>
        <v>89.22305764411027</v>
      </c>
      <c r="HV323" s="18"/>
      <c r="HW323" s="20"/>
    </row>
    <row r="324" spans="1:231" ht="18.75" x14ac:dyDescent="0.25">
      <c r="A324" s="211"/>
      <c r="B324" s="41">
        <f t="shared" si="5954"/>
        <v>44754</v>
      </c>
      <c r="C324" s="10"/>
      <c r="D324" s="11"/>
      <c r="E324" s="74">
        <f t="shared" si="6914"/>
        <v>563</v>
      </c>
      <c r="F324" s="74">
        <f t="shared" si="6915"/>
        <v>44</v>
      </c>
      <c r="G324" s="11">
        <v>163</v>
      </c>
      <c r="H324" s="12">
        <f t="shared" si="6847"/>
        <v>0.32326820603907636</v>
      </c>
      <c r="I324" s="11">
        <v>19</v>
      </c>
      <c r="J324" s="12">
        <f t="shared" si="6848"/>
        <v>0.1043956043956044</v>
      </c>
      <c r="K324" s="13"/>
      <c r="L324" s="13"/>
      <c r="M324" s="25">
        <v>4465</v>
      </c>
      <c r="N324" s="38">
        <v>4860</v>
      </c>
      <c r="O324" s="10"/>
      <c r="P324" s="11"/>
      <c r="Q324" s="74">
        <f t="shared" si="6916"/>
        <v>520</v>
      </c>
      <c r="R324" s="74">
        <f t="shared" si="6917"/>
        <v>40</v>
      </c>
      <c r="S324" s="11">
        <v>147</v>
      </c>
      <c r="T324" s="12">
        <f t="shared" si="6851"/>
        <v>0.31153846153846154</v>
      </c>
      <c r="U324" s="11">
        <v>15</v>
      </c>
      <c r="V324" s="12">
        <f t="shared" si="6852"/>
        <v>9.2592592592592587E-2</v>
      </c>
      <c r="W324" s="13"/>
      <c r="X324" s="13"/>
      <c r="Y324" s="25">
        <v>4465</v>
      </c>
      <c r="Z324" s="38">
        <v>4860</v>
      </c>
      <c r="AA324" s="10"/>
      <c r="AB324" s="11"/>
      <c r="AC324" s="74">
        <f t="shared" si="6918"/>
        <v>537</v>
      </c>
      <c r="AD324" s="74">
        <f t="shared" si="6919"/>
        <v>43</v>
      </c>
      <c r="AE324" s="11">
        <v>116</v>
      </c>
      <c r="AF324" s="12">
        <f t="shared" si="6855"/>
        <v>0.24208566108007448</v>
      </c>
      <c r="AG324" s="11">
        <v>14</v>
      </c>
      <c r="AH324" s="12">
        <f t="shared" si="6856"/>
        <v>0.1076923076923077</v>
      </c>
      <c r="AI324" s="13"/>
      <c r="AJ324" s="13"/>
      <c r="AK324" s="25">
        <v>4465</v>
      </c>
      <c r="AL324" s="38">
        <v>4860</v>
      </c>
      <c r="AM324" s="10">
        <v>3</v>
      </c>
      <c r="AN324" s="11"/>
      <c r="AO324" s="74">
        <f t="shared" si="6920"/>
        <v>112</v>
      </c>
      <c r="AP324" s="74">
        <f t="shared" si="6921"/>
        <v>11</v>
      </c>
      <c r="AQ324" s="11">
        <v>37</v>
      </c>
      <c r="AR324" s="12">
        <f t="shared" si="6859"/>
        <v>0.3392857142857143</v>
      </c>
      <c r="AS324" s="11">
        <v>1</v>
      </c>
      <c r="AT324" s="12">
        <f t="shared" si="6860"/>
        <v>2.6315789473684209E-2</v>
      </c>
      <c r="AU324" s="13"/>
      <c r="AV324" s="13"/>
      <c r="AW324" s="25">
        <v>4465</v>
      </c>
      <c r="AX324" s="38">
        <v>4860</v>
      </c>
      <c r="AY324" s="10"/>
      <c r="AZ324" s="11"/>
      <c r="BA324" s="74">
        <f t="shared" si="6922"/>
        <v>591</v>
      </c>
      <c r="BB324" s="74">
        <f t="shared" si="6923"/>
        <v>45</v>
      </c>
      <c r="BC324" s="11">
        <v>150</v>
      </c>
      <c r="BD324" s="12">
        <f t="shared" si="6863"/>
        <v>0.27749576988155666</v>
      </c>
      <c r="BE324" s="11">
        <v>14</v>
      </c>
      <c r="BF324" s="12">
        <f t="shared" si="6864"/>
        <v>8.5365853658536592E-2</v>
      </c>
      <c r="BG324" s="13"/>
      <c r="BH324" s="13"/>
      <c r="BI324" s="25">
        <v>4465</v>
      </c>
      <c r="BJ324" s="38">
        <v>4860</v>
      </c>
      <c r="BK324" s="10">
        <v>2</v>
      </c>
      <c r="BL324" s="11">
        <v>1</v>
      </c>
      <c r="BM324" s="74">
        <f t="shared" si="6924"/>
        <v>576</v>
      </c>
      <c r="BN324" s="74">
        <f t="shared" si="6925"/>
        <v>45</v>
      </c>
      <c r="BO324" s="11">
        <v>95</v>
      </c>
      <c r="BP324" s="12">
        <f t="shared" si="6867"/>
        <v>0.19097222222222221</v>
      </c>
      <c r="BQ324" s="11">
        <v>15</v>
      </c>
      <c r="BR324" s="12">
        <f t="shared" si="6868"/>
        <v>0.13636363636363635</v>
      </c>
      <c r="BS324" s="13"/>
      <c r="BT324" s="13"/>
      <c r="BU324" s="25">
        <v>4465</v>
      </c>
      <c r="BV324" s="38">
        <v>4860</v>
      </c>
      <c r="BW324" s="10"/>
      <c r="BX324" s="11"/>
      <c r="BY324" s="74">
        <f t="shared" si="6926"/>
        <v>0</v>
      </c>
      <c r="BZ324" s="74">
        <f t="shared" si="6926"/>
        <v>0</v>
      </c>
      <c r="CA324" s="11"/>
      <c r="CB324" s="12" t="e">
        <f t="shared" si="6870"/>
        <v>#DIV/0!</v>
      </c>
      <c r="CC324" s="11"/>
      <c r="CD324" s="12" t="e">
        <f t="shared" si="6871"/>
        <v>#DIV/0!</v>
      </c>
      <c r="CE324" s="13"/>
      <c r="CF324" s="13"/>
      <c r="CG324" s="25"/>
      <c r="CH324" s="38"/>
      <c r="CI324" s="10"/>
      <c r="CJ324" s="11"/>
      <c r="CK324" s="74">
        <f t="shared" si="6927"/>
        <v>0</v>
      </c>
      <c r="CL324" s="74">
        <f t="shared" si="6927"/>
        <v>0</v>
      </c>
      <c r="CM324" s="11"/>
      <c r="CN324" s="12" t="e">
        <f t="shared" si="6873"/>
        <v>#DIV/0!</v>
      </c>
      <c r="CO324" s="11"/>
      <c r="CP324" s="12" t="e">
        <f t="shared" si="6874"/>
        <v>#DIV/0!</v>
      </c>
      <c r="CQ324" s="13"/>
      <c r="CR324" s="13"/>
      <c r="CS324" s="25"/>
      <c r="CT324" s="38"/>
      <c r="CU324" s="10"/>
      <c r="CV324" s="11"/>
      <c r="CW324" s="74">
        <f t="shared" si="6928"/>
        <v>0</v>
      </c>
      <c r="CX324" s="74">
        <f t="shared" si="6928"/>
        <v>0</v>
      </c>
      <c r="CY324" s="11"/>
      <c r="CZ324" s="12" t="e">
        <f t="shared" si="6876"/>
        <v>#DIV/0!</v>
      </c>
      <c r="DA324" s="11"/>
      <c r="DB324" s="12" t="e">
        <f t="shared" si="6877"/>
        <v>#DIV/0!</v>
      </c>
      <c r="DC324" s="13"/>
      <c r="DD324" s="13"/>
      <c r="DE324" s="25"/>
      <c r="DF324" s="38"/>
      <c r="DG324" s="10"/>
      <c r="DH324" s="11"/>
      <c r="DI324" s="74">
        <f t="shared" si="6929"/>
        <v>0</v>
      </c>
      <c r="DJ324" s="74">
        <f t="shared" si="6929"/>
        <v>0</v>
      </c>
      <c r="DK324" s="11"/>
      <c r="DL324" s="12" t="e">
        <f t="shared" si="6879"/>
        <v>#DIV/0!</v>
      </c>
      <c r="DM324" s="11"/>
      <c r="DN324" s="12" t="e">
        <f t="shared" si="6880"/>
        <v>#DIV/0!</v>
      </c>
      <c r="DO324" s="13"/>
      <c r="DP324" s="13"/>
      <c r="DQ324" s="25"/>
      <c r="DR324" s="38"/>
      <c r="DS324" s="10"/>
      <c r="DT324" s="11"/>
      <c r="DU324" s="74">
        <f t="shared" si="6930"/>
        <v>0</v>
      </c>
      <c r="DV324" s="74">
        <f t="shared" si="6930"/>
        <v>0</v>
      </c>
      <c r="DW324" s="11"/>
      <c r="DX324" s="12" t="e">
        <f t="shared" si="6882"/>
        <v>#DIV/0!</v>
      </c>
      <c r="DY324" s="11"/>
      <c r="DZ324" s="12" t="e">
        <f t="shared" si="6883"/>
        <v>#DIV/0!</v>
      </c>
      <c r="EA324" s="13"/>
      <c r="EB324" s="13"/>
      <c r="EC324" s="25"/>
      <c r="ED324" s="38"/>
      <c r="EE324" s="10"/>
      <c r="EF324" s="11"/>
      <c r="EG324" s="74">
        <f t="shared" si="6931"/>
        <v>0</v>
      </c>
      <c r="EH324" s="74">
        <f t="shared" si="6931"/>
        <v>0</v>
      </c>
      <c r="EI324" s="11"/>
      <c r="EJ324" s="12" t="e">
        <f t="shared" si="6885"/>
        <v>#DIV/0!</v>
      </c>
      <c r="EK324" s="11"/>
      <c r="EL324" s="12" t="e">
        <f t="shared" si="6886"/>
        <v>#DIV/0!</v>
      </c>
      <c r="EM324" s="13"/>
      <c r="EN324" s="13"/>
      <c r="EO324" s="25"/>
      <c r="EP324" s="38"/>
      <c r="EQ324" s="10"/>
      <c r="ER324" s="11"/>
      <c r="ES324" s="74">
        <f t="shared" si="6932"/>
        <v>0</v>
      </c>
      <c r="ET324" s="74">
        <f t="shared" si="6932"/>
        <v>0</v>
      </c>
      <c r="EU324" s="11"/>
      <c r="EV324" s="12" t="e">
        <f t="shared" si="6888"/>
        <v>#DIV/0!</v>
      </c>
      <c r="EW324" s="11"/>
      <c r="EX324" s="12" t="e">
        <f t="shared" si="6889"/>
        <v>#DIV/0!</v>
      </c>
      <c r="EY324" s="13"/>
      <c r="EZ324" s="13"/>
      <c r="FA324" s="25"/>
      <c r="FB324" s="38"/>
      <c r="FC324" s="10"/>
      <c r="FD324" s="11"/>
      <c r="FE324" s="74">
        <f t="shared" si="6933"/>
        <v>0</v>
      </c>
      <c r="FF324" s="74">
        <f t="shared" si="6933"/>
        <v>0</v>
      </c>
      <c r="FG324" s="11"/>
      <c r="FH324" s="12" t="e">
        <f t="shared" si="6891"/>
        <v>#DIV/0!</v>
      </c>
      <c r="FI324" s="11"/>
      <c r="FJ324" s="12" t="e">
        <f t="shared" si="6892"/>
        <v>#DIV/0!</v>
      </c>
      <c r="FK324" s="13"/>
      <c r="FL324" s="13"/>
      <c r="FM324" s="25"/>
      <c r="FN324" s="38"/>
      <c r="FO324" s="10"/>
      <c r="FP324" s="11"/>
      <c r="FQ324" s="74">
        <f t="shared" si="6934"/>
        <v>0</v>
      </c>
      <c r="FR324" s="74">
        <f t="shared" si="6934"/>
        <v>0</v>
      </c>
      <c r="FS324" s="11"/>
      <c r="FT324" s="12" t="e">
        <f t="shared" si="6894"/>
        <v>#DIV/0!</v>
      </c>
      <c r="FU324" s="11"/>
      <c r="FV324" s="12" t="e">
        <f t="shared" si="6895"/>
        <v>#DIV/0!</v>
      </c>
      <c r="FW324" s="13"/>
      <c r="FX324" s="13"/>
      <c r="FY324" s="25"/>
      <c r="FZ324" s="38"/>
      <c r="GA324" s="10"/>
      <c r="GB324" s="11"/>
      <c r="GC324" s="74">
        <f t="shared" si="6935"/>
        <v>0</v>
      </c>
      <c r="GD324" s="74">
        <f t="shared" si="6935"/>
        <v>0</v>
      </c>
      <c r="GE324" s="11"/>
      <c r="GF324" s="12" t="e">
        <f t="shared" si="6897"/>
        <v>#DIV/0!</v>
      </c>
      <c r="GG324" s="11"/>
      <c r="GH324" s="12" t="e">
        <f t="shared" si="6898"/>
        <v>#DIV/0!</v>
      </c>
      <c r="GI324" s="13"/>
      <c r="GJ324" s="13"/>
      <c r="GK324" s="25"/>
      <c r="GL324" s="38"/>
      <c r="GM324" s="10"/>
      <c r="GN324" s="11"/>
      <c r="GO324" s="74">
        <f t="shared" si="6936"/>
        <v>0</v>
      </c>
      <c r="GP324" s="74">
        <f t="shared" si="6936"/>
        <v>0</v>
      </c>
      <c r="GQ324" s="11"/>
      <c r="GR324" s="12" t="e">
        <f t="shared" si="6900"/>
        <v>#DIV/0!</v>
      </c>
      <c r="GS324" s="11"/>
      <c r="GT324" s="12" t="e">
        <f t="shared" si="6901"/>
        <v>#DIV/0!</v>
      </c>
      <c r="GU324" s="13"/>
      <c r="GV324" s="13"/>
      <c r="GW324" s="25"/>
      <c r="GX324" s="38"/>
      <c r="GY324" s="10"/>
      <c r="GZ324" s="11"/>
      <c r="HA324" s="74">
        <f t="shared" si="6937"/>
        <v>0</v>
      </c>
      <c r="HB324" s="74">
        <f t="shared" si="6937"/>
        <v>0</v>
      </c>
      <c r="HC324" s="11"/>
      <c r="HD324" s="12" t="e">
        <f t="shared" si="6903"/>
        <v>#DIV/0!</v>
      </c>
      <c r="HE324" s="11"/>
      <c r="HF324" s="12" t="e">
        <f t="shared" si="6904"/>
        <v>#DIV/0!</v>
      </c>
      <c r="HG324" s="13"/>
      <c r="HH324" s="13"/>
      <c r="HI324" s="25"/>
      <c r="HJ324" s="38"/>
      <c r="HK324" s="10">
        <f t="shared" si="6905"/>
        <v>5</v>
      </c>
      <c r="HL324" s="11">
        <f t="shared" si="6906"/>
        <v>1</v>
      </c>
      <c r="HM324" s="11">
        <f t="shared" si="6907"/>
        <v>2899</v>
      </c>
      <c r="HN324" s="11">
        <f t="shared" si="6908"/>
        <v>228</v>
      </c>
      <c r="HO324" s="11">
        <f t="shared" si="6909"/>
        <v>786</v>
      </c>
      <c r="HP324" s="202">
        <f t="shared" si="6910"/>
        <v>0.27112797516384962</v>
      </c>
      <c r="HQ324" s="15">
        <f t="shared" si="6911"/>
        <v>78</v>
      </c>
      <c r="HR324" s="12">
        <f t="shared" si="6912"/>
        <v>9.9236641221374045E-2</v>
      </c>
      <c r="HS324" s="16">
        <v>74.400000000000006</v>
      </c>
      <c r="HT324" s="17">
        <v>674</v>
      </c>
      <c r="HU324" s="16">
        <f t="shared" si="6913"/>
        <v>85.75063613231552</v>
      </c>
      <c r="HV324" s="23">
        <v>4465</v>
      </c>
      <c r="HW324" s="22">
        <v>4860</v>
      </c>
    </row>
    <row r="325" spans="1:231" ht="18.75" x14ac:dyDescent="0.25">
      <c r="A325" s="211"/>
      <c r="B325" s="41">
        <f t="shared" si="5954"/>
        <v>44755</v>
      </c>
      <c r="C325" s="10"/>
      <c r="D325" s="11"/>
      <c r="E325" s="74">
        <f t="shared" si="6914"/>
        <v>563</v>
      </c>
      <c r="F325" s="74">
        <f t="shared" si="6915"/>
        <v>44</v>
      </c>
      <c r="G325" s="11">
        <v>175</v>
      </c>
      <c r="H325" s="12">
        <f t="shared" si="6847"/>
        <v>0.32859680284191828</v>
      </c>
      <c r="I325" s="11">
        <v>10</v>
      </c>
      <c r="J325" s="12">
        <f t="shared" si="6848"/>
        <v>5.4054054054054057E-2</v>
      </c>
      <c r="K325" s="13"/>
      <c r="L325" s="11"/>
      <c r="M325" s="25">
        <v>4905</v>
      </c>
      <c r="N325" s="38">
        <v>5237.333333333333</v>
      </c>
      <c r="O325" s="10"/>
      <c r="P325" s="11"/>
      <c r="Q325" s="74">
        <f t="shared" si="6916"/>
        <v>520</v>
      </c>
      <c r="R325" s="74">
        <f t="shared" si="6917"/>
        <v>40</v>
      </c>
      <c r="S325" s="11">
        <v>137</v>
      </c>
      <c r="T325" s="12">
        <f t="shared" si="6851"/>
        <v>0.27692307692307694</v>
      </c>
      <c r="U325" s="11">
        <v>7</v>
      </c>
      <c r="V325" s="12">
        <f t="shared" si="6852"/>
        <v>4.8611111111111112E-2</v>
      </c>
      <c r="W325" s="13"/>
      <c r="X325" s="11"/>
      <c r="Y325" s="25">
        <v>5476.363636363636</v>
      </c>
      <c r="Z325" s="38">
        <v>5193.333333333333</v>
      </c>
      <c r="AA325" s="10"/>
      <c r="AB325" s="11"/>
      <c r="AC325" s="74">
        <f t="shared" si="6918"/>
        <v>537</v>
      </c>
      <c r="AD325" s="74">
        <f t="shared" si="6919"/>
        <v>43</v>
      </c>
      <c r="AE325" s="11">
        <v>118</v>
      </c>
      <c r="AF325" s="12">
        <f t="shared" si="6855"/>
        <v>0.23277467411545624</v>
      </c>
      <c r="AG325" s="11">
        <v>7</v>
      </c>
      <c r="AH325" s="12">
        <f t="shared" si="6856"/>
        <v>5.6000000000000001E-2</v>
      </c>
      <c r="AI325" s="13"/>
      <c r="AJ325" s="11"/>
      <c r="AK325" s="25">
        <v>5494.7619047619046</v>
      </c>
      <c r="AL325" s="38">
        <v>5252.666666666667</v>
      </c>
      <c r="AM325" s="10">
        <v>1</v>
      </c>
      <c r="AN325" s="11"/>
      <c r="AO325" s="74">
        <f t="shared" si="6920"/>
        <v>111</v>
      </c>
      <c r="AP325" s="74">
        <f t="shared" si="6921"/>
        <v>11</v>
      </c>
      <c r="AQ325" s="11">
        <v>37</v>
      </c>
      <c r="AR325" s="12">
        <f t="shared" si="6859"/>
        <v>0.36936936936936937</v>
      </c>
      <c r="AS325" s="11">
        <v>4</v>
      </c>
      <c r="AT325" s="12">
        <f t="shared" si="6860"/>
        <v>9.7560975609756101E-2</v>
      </c>
      <c r="AU325" s="13"/>
      <c r="AV325" s="11"/>
      <c r="AW325" s="25">
        <v>4470</v>
      </c>
      <c r="AX325" s="38">
        <v>5410</v>
      </c>
      <c r="AY325" s="10"/>
      <c r="AZ325" s="11"/>
      <c r="BA325" s="74">
        <f t="shared" si="6922"/>
        <v>591</v>
      </c>
      <c r="BB325" s="74">
        <f t="shared" si="6923"/>
        <v>45</v>
      </c>
      <c r="BC325" s="11">
        <v>162</v>
      </c>
      <c r="BD325" s="12">
        <f t="shared" si="6863"/>
        <v>0.2927241962774958</v>
      </c>
      <c r="BE325" s="11">
        <v>11</v>
      </c>
      <c r="BF325" s="12">
        <f t="shared" si="6864"/>
        <v>6.358381502890173E-2</v>
      </c>
      <c r="BG325" s="13"/>
      <c r="BH325" s="11"/>
      <c r="BI325" s="25">
        <v>5098.666666666667</v>
      </c>
      <c r="BJ325" s="38">
        <v>5186.666666666667</v>
      </c>
      <c r="BK325" s="10"/>
      <c r="BL325" s="11"/>
      <c r="BM325" s="74">
        <f t="shared" si="6924"/>
        <v>576</v>
      </c>
      <c r="BN325" s="74">
        <f t="shared" si="6925"/>
        <v>45</v>
      </c>
      <c r="BO325" s="11">
        <v>100</v>
      </c>
      <c r="BP325" s="12">
        <f t="shared" si="6867"/>
        <v>0.1875</v>
      </c>
      <c r="BQ325" s="11">
        <v>8</v>
      </c>
      <c r="BR325" s="12">
        <f t="shared" si="6868"/>
        <v>7.407407407407407E-2</v>
      </c>
      <c r="BS325" s="13"/>
      <c r="BT325" s="11"/>
      <c r="BU325" s="25">
        <v>5518.260869565217</v>
      </c>
      <c r="BV325" s="38">
        <v>5572.666666666667</v>
      </c>
      <c r="BW325" s="10"/>
      <c r="BX325" s="11"/>
      <c r="BY325" s="74">
        <f t="shared" si="6926"/>
        <v>0</v>
      </c>
      <c r="BZ325" s="74">
        <f t="shared" si="6926"/>
        <v>0</v>
      </c>
      <c r="CA325" s="11"/>
      <c r="CB325" s="12" t="e">
        <f t="shared" si="6870"/>
        <v>#DIV/0!</v>
      </c>
      <c r="CC325" s="11"/>
      <c r="CD325" s="12" t="e">
        <f t="shared" si="6871"/>
        <v>#DIV/0!</v>
      </c>
      <c r="CE325" s="13"/>
      <c r="CF325" s="11"/>
      <c r="CG325" s="25"/>
      <c r="CH325" s="38"/>
      <c r="CI325" s="10"/>
      <c r="CJ325" s="11"/>
      <c r="CK325" s="74">
        <f t="shared" si="6927"/>
        <v>0</v>
      </c>
      <c r="CL325" s="74">
        <f t="shared" si="6927"/>
        <v>0</v>
      </c>
      <c r="CM325" s="11"/>
      <c r="CN325" s="12" t="e">
        <f t="shared" si="6873"/>
        <v>#DIV/0!</v>
      </c>
      <c r="CO325" s="11"/>
      <c r="CP325" s="12" t="e">
        <f t="shared" si="6874"/>
        <v>#DIV/0!</v>
      </c>
      <c r="CQ325" s="13"/>
      <c r="CR325" s="11"/>
      <c r="CS325" s="25"/>
      <c r="CT325" s="38"/>
      <c r="CU325" s="10"/>
      <c r="CV325" s="11"/>
      <c r="CW325" s="74">
        <f t="shared" si="6928"/>
        <v>0</v>
      </c>
      <c r="CX325" s="74">
        <f t="shared" si="6928"/>
        <v>0</v>
      </c>
      <c r="CY325" s="11"/>
      <c r="CZ325" s="12" t="e">
        <f t="shared" si="6876"/>
        <v>#DIV/0!</v>
      </c>
      <c r="DA325" s="11"/>
      <c r="DB325" s="12" t="e">
        <f t="shared" si="6877"/>
        <v>#DIV/0!</v>
      </c>
      <c r="DC325" s="13"/>
      <c r="DD325" s="11"/>
      <c r="DE325" s="25"/>
      <c r="DF325" s="38"/>
      <c r="DG325" s="10"/>
      <c r="DH325" s="11"/>
      <c r="DI325" s="74">
        <f t="shared" si="6929"/>
        <v>0</v>
      </c>
      <c r="DJ325" s="74">
        <f t="shared" si="6929"/>
        <v>0</v>
      </c>
      <c r="DK325" s="11"/>
      <c r="DL325" s="12" t="e">
        <f t="shared" si="6879"/>
        <v>#DIV/0!</v>
      </c>
      <c r="DM325" s="11"/>
      <c r="DN325" s="12" t="e">
        <f t="shared" si="6880"/>
        <v>#DIV/0!</v>
      </c>
      <c r="DO325" s="13"/>
      <c r="DP325" s="11"/>
      <c r="DQ325" s="25"/>
      <c r="DR325" s="38"/>
      <c r="DS325" s="10"/>
      <c r="DT325" s="11"/>
      <c r="DU325" s="74">
        <f t="shared" si="6930"/>
        <v>0</v>
      </c>
      <c r="DV325" s="74">
        <f t="shared" si="6930"/>
        <v>0</v>
      </c>
      <c r="DW325" s="11"/>
      <c r="DX325" s="12" t="e">
        <f t="shared" si="6882"/>
        <v>#DIV/0!</v>
      </c>
      <c r="DY325" s="11"/>
      <c r="DZ325" s="12" t="e">
        <f t="shared" si="6883"/>
        <v>#DIV/0!</v>
      </c>
      <c r="EA325" s="13"/>
      <c r="EB325" s="11"/>
      <c r="EC325" s="25"/>
      <c r="ED325" s="38"/>
      <c r="EE325" s="10"/>
      <c r="EF325" s="11"/>
      <c r="EG325" s="74">
        <f t="shared" si="6931"/>
        <v>0</v>
      </c>
      <c r="EH325" s="74">
        <f t="shared" si="6931"/>
        <v>0</v>
      </c>
      <c r="EI325" s="11"/>
      <c r="EJ325" s="12" t="e">
        <f t="shared" si="6885"/>
        <v>#DIV/0!</v>
      </c>
      <c r="EK325" s="11"/>
      <c r="EL325" s="12" t="e">
        <f t="shared" si="6886"/>
        <v>#DIV/0!</v>
      </c>
      <c r="EM325" s="13"/>
      <c r="EN325" s="11"/>
      <c r="EO325" s="25"/>
      <c r="EP325" s="38"/>
      <c r="EQ325" s="10"/>
      <c r="ER325" s="11"/>
      <c r="ES325" s="74">
        <f t="shared" si="6932"/>
        <v>0</v>
      </c>
      <c r="ET325" s="74">
        <f t="shared" si="6932"/>
        <v>0</v>
      </c>
      <c r="EU325" s="11"/>
      <c r="EV325" s="12" t="e">
        <f t="shared" si="6888"/>
        <v>#DIV/0!</v>
      </c>
      <c r="EW325" s="11"/>
      <c r="EX325" s="12" t="e">
        <f t="shared" si="6889"/>
        <v>#DIV/0!</v>
      </c>
      <c r="EY325" s="13"/>
      <c r="EZ325" s="11"/>
      <c r="FA325" s="25"/>
      <c r="FB325" s="38"/>
      <c r="FC325" s="10"/>
      <c r="FD325" s="11"/>
      <c r="FE325" s="74">
        <f t="shared" si="6933"/>
        <v>0</v>
      </c>
      <c r="FF325" s="74">
        <f t="shared" si="6933"/>
        <v>0</v>
      </c>
      <c r="FG325" s="11"/>
      <c r="FH325" s="12" t="e">
        <f t="shared" si="6891"/>
        <v>#DIV/0!</v>
      </c>
      <c r="FI325" s="11"/>
      <c r="FJ325" s="12" t="e">
        <f t="shared" si="6892"/>
        <v>#DIV/0!</v>
      </c>
      <c r="FK325" s="13"/>
      <c r="FL325" s="11"/>
      <c r="FM325" s="25"/>
      <c r="FN325" s="38"/>
      <c r="FO325" s="10"/>
      <c r="FP325" s="11"/>
      <c r="FQ325" s="74">
        <f t="shared" si="6934"/>
        <v>0</v>
      </c>
      <c r="FR325" s="74">
        <f t="shared" si="6934"/>
        <v>0</v>
      </c>
      <c r="FS325" s="11"/>
      <c r="FT325" s="12" t="e">
        <f t="shared" si="6894"/>
        <v>#DIV/0!</v>
      </c>
      <c r="FU325" s="11"/>
      <c r="FV325" s="12" t="e">
        <f t="shared" si="6895"/>
        <v>#DIV/0!</v>
      </c>
      <c r="FW325" s="13"/>
      <c r="FX325" s="11"/>
      <c r="FY325" s="25"/>
      <c r="FZ325" s="38"/>
      <c r="GA325" s="10"/>
      <c r="GB325" s="11"/>
      <c r="GC325" s="74">
        <f t="shared" si="6935"/>
        <v>0</v>
      </c>
      <c r="GD325" s="74">
        <f t="shared" si="6935"/>
        <v>0</v>
      </c>
      <c r="GE325" s="11"/>
      <c r="GF325" s="12" t="e">
        <f t="shared" si="6897"/>
        <v>#DIV/0!</v>
      </c>
      <c r="GG325" s="11"/>
      <c r="GH325" s="12" t="e">
        <f t="shared" si="6898"/>
        <v>#DIV/0!</v>
      </c>
      <c r="GI325" s="13"/>
      <c r="GJ325" s="11"/>
      <c r="GK325" s="25"/>
      <c r="GL325" s="38"/>
      <c r="GM325" s="10"/>
      <c r="GN325" s="11"/>
      <c r="GO325" s="74">
        <f t="shared" si="6936"/>
        <v>0</v>
      </c>
      <c r="GP325" s="74">
        <f t="shared" si="6936"/>
        <v>0</v>
      </c>
      <c r="GQ325" s="11"/>
      <c r="GR325" s="12" t="e">
        <f t="shared" si="6900"/>
        <v>#DIV/0!</v>
      </c>
      <c r="GS325" s="11"/>
      <c r="GT325" s="12" t="e">
        <f t="shared" si="6901"/>
        <v>#DIV/0!</v>
      </c>
      <c r="GU325" s="13"/>
      <c r="GV325" s="11"/>
      <c r="GW325" s="25"/>
      <c r="GX325" s="38"/>
      <c r="GY325" s="10"/>
      <c r="GZ325" s="11"/>
      <c r="HA325" s="74">
        <f t="shared" si="6937"/>
        <v>0</v>
      </c>
      <c r="HB325" s="74">
        <f t="shared" si="6937"/>
        <v>0</v>
      </c>
      <c r="HC325" s="11"/>
      <c r="HD325" s="12" t="e">
        <f t="shared" si="6903"/>
        <v>#DIV/0!</v>
      </c>
      <c r="HE325" s="11"/>
      <c r="HF325" s="12" t="e">
        <f t="shared" si="6904"/>
        <v>#DIV/0!</v>
      </c>
      <c r="HG325" s="13"/>
      <c r="HH325" s="11"/>
      <c r="HI325" s="25"/>
      <c r="HJ325" s="38"/>
      <c r="HK325" s="10">
        <f t="shared" si="6905"/>
        <v>1</v>
      </c>
      <c r="HL325" s="11">
        <f t="shared" si="6906"/>
        <v>0</v>
      </c>
      <c r="HM325" s="11">
        <f t="shared" si="6907"/>
        <v>2898</v>
      </c>
      <c r="HN325" s="11">
        <f t="shared" si="6908"/>
        <v>228</v>
      </c>
      <c r="HO325" s="11">
        <f t="shared" si="6909"/>
        <v>776</v>
      </c>
      <c r="HP325" s="202">
        <f t="shared" si="6910"/>
        <v>0.26777087646652864</v>
      </c>
      <c r="HQ325" s="15">
        <f t="shared" si="6911"/>
        <v>47</v>
      </c>
      <c r="HR325" s="12">
        <f t="shared" si="6912"/>
        <v>6.056701030927835E-2</v>
      </c>
      <c r="HS325" s="16">
        <v>73.099999999999994</v>
      </c>
      <c r="HT325" s="17">
        <v>693</v>
      </c>
      <c r="HU325" s="16">
        <f t="shared" si="6913"/>
        <v>89.30412371134021</v>
      </c>
      <c r="HV325" s="23">
        <v>5197.5912408759123</v>
      </c>
      <c r="HW325" s="22">
        <v>5298.9024390243903</v>
      </c>
    </row>
    <row r="326" spans="1:231" ht="18.75" x14ac:dyDescent="0.25">
      <c r="A326" s="211"/>
      <c r="B326" s="41">
        <f t="shared" si="5954"/>
        <v>44756</v>
      </c>
      <c r="C326" s="10"/>
      <c r="D326" s="11"/>
      <c r="E326" s="74">
        <f t="shared" si="6914"/>
        <v>563</v>
      </c>
      <c r="F326" s="74">
        <f t="shared" si="6915"/>
        <v>44</v>
      </c>
      <c r="G326" s="11">
        <v>159</v>
      </c>
      <c r="H326" s="12">
        <f t="shared" si="6847"/>
        <v>0.31083481349911191</v>
      </c>
      <c r="I326" s="11">
        <v>16</v>
      </c>
      <c r="J326" s="12">
        <f t="shared" si="6848"/>
        <v>9.1428571428571428E-2</v>
      </c>
      <c r="K326" s="13"/>
      <c r="L326" s="11"/>
      <c r="M326" s="39">
        <v>80</v>
      </c>
      <c r="N326" s="43">
        <v>60</v>
      </c>
      <c r="O326" s="10">
        <v>1</v>
      </c>
      <c r="P326" s="11"/>
      <c r="Q326" s="74">
        <f t="shared" si="6916"/>
        <v>519</v>
      </c>
      <c r="R326" s="74">
        <f t="shared" si="6917"/>
        <v>40</v>
      </c>
      <c r="S326" s="11">
        <v>131</v>
      </c>
      <c r="T326" s="12">
        <f t="shared" si="6851"/>
        <v>0.26782273603082851</v>
      </c>
      <c r="U326" s="11">
        <v>8</v>
      </c>
      <c r="V326" s="12">
        <f t="shared" si="6852"/>
        <v>5.7553956834532377E-2</v>
      </c>
      <c r="W326" s="13"/>
      <c r="X326" s="11"/>
      <c r="Y326" s="39">
        <v>86.36363636363636</v>
      </c>
      <c r="Z326" s="43">
        <v>80</v>
      </c>
      <c r="AA326" s="10"/>
      <c r="AB326" s="11"/>
      <c r="AC326" s="74">
        <f t="shared" si="6918"/>
        <v>537</v>
      </c>
      <c r="AD326" s="74">
        <f t="shared" si="6919"/>
        <v>43</v>
      </c>
      <c r="AE326" s="11">
        <v>122</v>
      </c>
      <c r="AF326" s="12">
        <f t="shared" si="6855"/>
        <v>0.25884543761638734</v>
      </c>
      <c r="AG326" s="11">
        <v>17</v>
      </c>
      <c r="AH326" s="12">
        <f t="shared" si="6856"/>
        <v>0.1223021582733813</v>
      </c>
      <c r="AI326" s="13"/>
      <c r="AJ326" s="11"/>
      <c r="AK326" s="39">
        <v>61.904761904761905</v>
      </c>
      <c r="AL326" s="43">
        <v>86.666666666666671</v>
      </c>
      <c r="AM326" s="10"/>
      <c r="AN326" s="11"/>
      <c r="AO326" s="74">
        <f t="shared" si="6920"/>
        <v>111</v>
      </c>
      <c r="AP326" s="74">
        <f t="shared" si="6921"/>
        <v>11</v>
      </c>
      <c r="AQ326" s="11">
        <v>36</v>
      </c>
      <c r="AR326" s="12">
        <f t="shared" si="6859"/>
        <v>0.34234234234234234</v>
      </c>
      <c r="AS326" s="11">
        <v>2</v>
      </c>
      <c r="AT326" s="12">
        <f t="shared" si="6860"/>
        <v>5.2631578947368418E-2</v>
      </c>
      <c r="AU326" s="13"/>
      <c r="AV326" s="11"/>
      <c r="AW326" s="39">
        <v>81.818181818181813</v>
      </c>
      <c r="AX326" s="43">
        <v>42.857142857142854</v>
      </c>
      <c r="AY326" s="10"/>
      <c r="AZ326" s="11"/>
      <c r="BA326" s="74">
        <f t="shared" si="6922"/>
        <v>591</v>
      </c>
      <c r="BB326" s="74">
        <f t="shared" si="6923"/>
        <v>45</v>
      </c>
      <c r="BC326" s="11">
        <v>151</v>
      </c>
      <c r="BD326" s="12">
        <f t="shared" si="6863"/>
        <v>0.27918781725888325</v>
      </c>
      <c r="BE326" s="11">
        <v>14</v>
      </c>
      <c r="BF326" s="12">
        <f t="shared" si="6864"/>
        <v>8.4848484848484854E-2</v>
      </c>
      <c r="BG326" s="13"/>
      <c r="BH326" s="11"/>
      <c r="BI326" s="39">
        <v>83.333333333333329</v>
      </c>
      <c r="BJ326" s="43">
        <v>73.333333333333329</v>
      </c>
      <c r="BK326" s="10"/>
      <c r="BL326" s="11"/>
      <c r="BM326" s="74">
        <f t="shared" si="6924"/>
        <v>576</v>
      </c>
      <c r="BN326" s="74">
        <f t="shared" si="6925"/>
        <v>45</v>
      </c>
      <c r="BO326" s="11">
        <v>104</v>
      </c>
      <c r="BP326" s="12">
        <f t="shared" si="6867"/>
        <v>0.19618055555555555</v>
      </c>
      <c r="BQ326" s="11">
        <v>9</v>
      </c>
      <c r="BR326" s="12">
        <f t="shared" si="6868"/>
        <v>7.9646017699115043E-2</v>
      </c>
      <c r="BS326" s="13"/>
      <c r="BT326" s="11"/>
      <c r="BU326" s="39">
        <v>69.565217391304344</v>
      </c>
      <c r="BV326" s="43">
        <v>73.333333333333329</v>
      </c>
      <c r="BW326" s="10"/>
      <c r="BX326" s="11"/>
      <c r="BY326" s="74">
        <f t="shared" si="6926"/>
        <v>0</v>
      </c>
      <c r="BZ326" s="74">
        <f t="shared" si="6926"/>
        <v>0</v>
      </c>
      <c r="CA326" s="11"/>
      <c r="CB326" s="12" t="e">
        <f t="shared" si="6870"/>
        <v>#DIV/0!</v>
      </c>
      <c r="CC326" s="11"/>
      <c r="CD326" s="12" t="e">
        <f t="shared" si="6871"/>
        <v>#DIV/0!</v>
      </c>
      <c r="CE326" s="13"/>
      <c r="CF326" s="11"/>
      <c r="CG326" s="39"/>
      <c r="CH326" s="43"/>
      <c r="CI326" s="10"/>
      <c r="CJ326" s="11"/>
      <c r="CK326" s="74">
        <f t="shared" si="6927"/>
        <v>0</v>
      </c>
      <c r="CL326" s="74">
        <f t="shared" si="6927"/>
        <v>0</v>
      </c>
      <c r="CM326" s="11"/>
      <c r="CN326" s="12" t="e">
        <f t="shared" si="6873"/>
        <v>#DIV/0!</v>
      </c>
      <c r="CO326" s="11"/>
      <c r="CP326" s="12" t="e">
        <f t="shared" si="6874"/>
        <v>#DIV/0!</v>
      </c>
      <c r="CQ326" s="13"/>
      <c r="CR326" s="11"/>
      <c r="CS326" s="39"/>
      <c r="CT326" s="43"/>
      <c r="CU326" s="10"/>
      <c r="CV326" s="11"/>
      <c r="CW326" s="74">
        <f t="shared" si="6928"/>
        <v>0</v>
      </c>
      <c r="CX326" s="74">
        <f t="shared" si="6928"/>
        <v>0</v>
      </c>
      <c r="CY326" s="11"/>
      <c r="CZ326" s="12" t="e">
        <f t="shared" si="6876"/>
        <v>#DIV/0!</v>
      </c>
      <c r="DA326" s="11"/>
      <c r="DB326" s="12" t="e">
        <f t="shared" si="6877"/>
        <v>#DIV/0!</v>
      </c>
      <c r="DC326" s="13"/>
      <c r="DD326" s="11"/>
      <c r="DE326" s="39"/>
      <c r="DF326" s="43"/>
      <c r="DG326" s="10"/>
      <c r="DH326" s="11"/>
      <c r="DI326" s="74">
        <f t="shared" si="6929"/>
        <v>0</v>
      </c>
      <c r="DJ326" s="74">
        <f t="shared" si="6929"/>
        <v>0</v>
      </c>
      <c r="DK326" s="11"/>
      <c r="DL326" s="12" t="e">
        <f t="shared" si="6879"/>
        <v>#DIV/0!</v>
      </c>
      <c r="DM326" s="11"/>
      <c r="DN326" s="12" t="e">
        <f t="shared" si="6880"/>
        <v>#DIV/0!</v>
      </c>
      <c r="DO326" s="13"/>
      <c r="DP326" s="11"/>
      <c r="DQ326" s="39"/>
      <c r="DR326" s="43"/>
      <c r="DS326" s="10"/>
      <c r="DT326" s="11"/>
      <c r="DU326" s="74">
        <f t="shared" si="6930"/>
        <v>0</v>
      </c>
      <c r="DV326" s="74">
        <f t="shared" si="6930"/>
        <v>0</v>
      </c>
      <c r="DW326" s="11"/>
      <c r="DX326" s="12" t="e">
        <f t="shared" si="6882"/>
        <v>#DIV/0!</v>
      </c>
      <c r="DY326" s="11"/>
      <c r="DZ326" s="12" t="e">
        <f t="shared" si="6883"/>
        <v>#DIV/0!</v>
      </c>
      <c r="EA326" s="13"/>
      <c r="EB326" s="11"/>
      <c r="EC326" s="39"/>
      <c r="ED326" s="43"/>
      <c r="EE326" s="10"/>
      <c r="EF326" s="11"/>
      <c r="EG326" s="74">
        <f t="shared" si="6931"/>
        <v>0</v>
      </c>
      <c r="EH326" s="74">
        <f t="shared" si="6931"/>
        <v>0</v>
      </c>
      <c r="EI326" s="11"/>
      <c r="EJ326" s="12" t="e">
        <f t="shared" si="6885"/>
        <v>#DIV/0!</v>
      </c>
      <c r="EK326" s="11"/>
      <c r="EL326" s="12" t="e">
        <f t="shared" si="6886"/>
        <v>#DIV/0!</v>
      </c>
      <c r="EM326" s="13"/>
      <c r="EN326" s="11"/>
      <c r="EO326" s="39"/>
      <c r="EP326" s="43"/>
      <c r="EQ326" s="10"/>
      <c r="ER326" s="11"/>
      <c r="ES326" s="74">
        <f t="shared" si="6932"/>
        <v>0</v>
      </c>
      <c r="ET326" s="74">
        <f t="shared" si="6932"/>
        <v>0</v>
      </c>
      <c r="EU326" s="11"/>
      <c r="EV326" s="12" t="e">
        <f t="shared" si="6888"/>
        <v>#DIV/0!</v>
      </c>
      <c r="EW326" s="11"/>
      <c r="EX326" s="12" t="e">
        <f t="shared" si="6889"/>
        <v>#DIV/0!</v>
      </c>
      <c r="EY326" s="13"/>
      <c r="EZ326" s="11"/>
      <c r="FA326" s="39"/>
      <c r="FB326" s="43"/>
      <c r="FC326" s="10"/>
      <c r="FD326" s="11"/>
      <c r="FE326" s="74">
        <f t="shared" si="6933"/>
        <v>0</v>
      </c>
      <c r="FF326" s="74">
        <f t="shared" si="6933"/>
        <v>0</v>
      </c>
      <c r="FG326" s="11"/>
      <c r="FH326" s="12" t="e">
        <f t="shared" si="6891"/>
        <v>#DIV/0!</v>
      </c>
      <c r="FI326" s="11"/>
      <c r="FJ326" s="12" t="e">
        <f t="shared" si="6892"/>
        <v>#DIV/0!</v>
      </c>
      <c r="FK326" s="13"/>
      <c r="FL326" s="11"/>
      <c r="FM326" s="39"/>
      <c r="FN326" s="43"/>
      <c r="FO326" s="10"/>
      <c r="FP326" s="11"/>
      <c r="FQ326" s="74">
        <f t="shared" si="6934"/>
        <v>0</v>
      </c>
      <c r="FR326" s="74">
        <f t="shared" si="6934"/>
        <v>0</v>
      </c>
      <c r="FS326" s="11"/>
      <c r="FT326" s="12" t="e">
        <f t="shared" si="6894"/>
        <v>#DIV/0!</v>
      </c>
      <c r="FU326" s="11"/>
      <c r="FV326" s="12" t="e">
        <f t="shared" si="6895"/>
        <v>#DIV/0!</v>
      </c>
      <c r="FW326" s="13"/>
      <c r="FX326" s="11"/>
      <c r="FY326" s="39"/>
      <c r="FZ326" s="43"/>
      <c r="GA326" s="10"/>
      <c r="GB326" s="11"/>
      <c r="GC326" s="74">
        <f t="shared" si="6935"/>
        <v>0</v>
      </c>
      <c r="GD326" s="74">
        <f t="shared" si="6935"/>
        <v>0</v>
      </c>
      <c r="GE326" s="11"/>
      <c r="GF326" s="12" t="e">
        <f t="shared" si="6897"/>
        <v>#DIV/0!</v>
      </c>
      <c r="GG326" s="11"/>
      <c r="GH326" s="12" t="e">
        <f t="shared" si="6898"/>
        <v>#DIV/0!</v>
      </c>
      <c r="GI326" s="13"/>
      <c r="GJ326" s="11"/>
      <c r="GK326" s="39"/>
      <c r="GL326" s="43"/>
      <c r="GM326" s="10"/>
      <c r="GN326" s="11"/>
      <c r="GO326" s="74">
        <f t="shared" si="6936"/>
        <v>0</v>
      </c>
      <c r="GP326" s="74">
        <f t="shared" si="6936"/>
        <v>0</v>
      </c>
      <c r="GQ326" s="11"/>
      <c r="GR326" s="12" t="e">
        <f t="shared" si="6900"/>
        <v>#DIV/0!</v>
      </c>
      <c r="GS326" s="11"/>
      <c r="GT326" s="12" t="e">
        <f t="shared" si="6901"/>
        <v>#DIV/0!</v>
      </c>
      <c r="GU326" s="13"/>
      <c r="GV326" s="11"/>
      <c r="GW326" s="39"/>
      <c r="GX326" s="43"/>
      <c r="GY326" s="10"/>
      <c r="GZ326" s="11"/>
      <c r="HA326" s="74">
        <f t="shared" si="6937"/>
        <v>0</v>
      </c>
      <c r="HB326" s="74">
        <f t="shared" si="6937"/>
        <v>0</v>
      </c>
      <c r="HC326" s="11"/>
      <c r="HD326" s="12" t="e">
        <f t="shared" si="6903"/>
        <v>#DIV/0!</v>
      </c>
      <c r="HE326" s="11"/>
      <c r="HF326" s="12" t="e">
        <f t="shared" si="6904"/>
        <v>#DIV/0!</v>
      </c>
      <c r="HG326" s="13"/>
      <c r="HH326" s="11"/>
      <c r="HI326" s="39"/>
      <c r="HJ326" s="43"/>
      <c r="HK326" s="10">
        <f t="shared" si="6905"/>
        <v>1</v>
      </c>
      <c r="HL326" s="11">
        <f t="shared" si="6906"/>
        <v>0</v>
      </c>
      <c r="HM326" s="11">
        <f t="shared" si="6907"/>
        <v>2897</v>
      </c>
      <c r="HN326" s="11">
        <f t="shared" si="6908"/>
        <v>228</v>
      </c>
      <c r="HO326" s="11">
        <f t="shared" si="6909"/>
        <v>769</v>
      </c>
      <c r="HP326" s="202">
        <f t="shared" si="6910"/>
        <v>0.2654470141525716</v>
      </c>
      <c r="HQ326" s="15">
        <f t="shared" si="6911"/>
        <v>66</v>
      </c>
      <c r="HR326" s="12">
        <f t="shared" si="6912"/>
        <v>8.5825747724317294E-2</v>
      </c>
      <c r="HS326" s="16">
        <v>74.599999999999994</v>
      </c>
      <c r="HT326" s="17">
        <v>668</v>
      </c>
      <c r="HU326" s="16">
        <f t="shared" si="6913"/>
        <v>86.866059817945384</v>
      </c>
      <c r="HV326" s="23">
        <v>62.043795620437955</v>
      </c>
      <c r="HW326" s="22">
        <v>67.073170731707322</v>
      </c>
    </row>
    <row r="327" spans="1:231" ht="19.5" thickBot="1" x14ac:dyDescent="0.3">
      <c r="A327" s="211"/>
      <c r="B327" s="42"/>
      <c r="C327" s="26">
        <f t="shared" ref="C327:D327" si="6938">SUM(C320:C326)</f>
        <v>0</v>
      </c>
      <c r="D327" s="27">
        <f t="shared" si="6938"/>
        <v>0</v>
      </c>
      <c r="E327" s="27"/>
      <c r="F327" s="27"/>
      <c r="G327" s="27">
        <f t="shared" ref="G327" si="6939">SUM(G320:G326)</f>
        <v>1120</v>
      </c>
      <c r="H327" s="28">
        <f t="shared" ref="H327" si="6940">((G327+I327)/7)/E326</f>
        <v>0.3093123572697285</v>
      </c>
      <c r="I327" s="27">
        <f t="shared" ref="I327" si="6941">SUM(I320:I326)</f>
        <v>99</v>
      </c>
      <c r="J327" s="28">
        <f t="shared" ref="J327" si="6942">(I327/(I327+G327))</f>
        <v>8.1214109926168995E-2</v>
      </c>
      <c r="K327" s="27"/>
      <c r="L327" s="27"/>
      <c r="M327" s="29">
        <f t="shared" ref="M327:N327" si="6943">M325/M324*100-100</f>
        <v>9.8544232922732391</v>
      </c>
      <c r="N327" s="72">
        <f t="shared" si="6943"/>
        <v>7.7640603566529336</v>
      </c>
      <c r="O327" s="26">
        <f t="shared" ref="O327:P327" si="6944">SUM(O320:O326)</f>
        <v>2</v>
      </c>
      <c r="P327" s="27">
        <f t="shared" si="6944"/>
        <v>0</v>
      </c>
      <c r="Q327" s="27"/>
      <c r="R327" s="27"/>
      <c r="S327" s="27">
        <f t="shared" si="6738"/>
        <v>958</v>
      </c>
      <c r="T327" s="28">
        <f t="shared" ref="T327" si="6945">((S327+U327)/7)/Q326</f>
        <v>0.2843380126617121</v>
      </c>
      <c r="U327" s="27">
        <f t="shared" si="6740"/>
        <v>75</v>
      </c>
      <c r="V327" s="28">
        <f t="shared" ref="V327" si="6946">(U327/(U327+S327))</f>
        <v>7.2604065827686345E-2</v>
      </c>
      <c r="W327" s="27"/>
      <c r="X327" s="27"/>
      <c r="Y327" s="29">
        <f t="shared" ref="Y327:Z327" si="6947">Y325/Y324*100-100</f>
        <v>22.650921307136301</v>
      </c>
      <c r="Z327" s="72">
        <f t="shared" si="6947"/>
        <v>6.8587105624142453</v>
      </c>
      <c r="AA327" s="26">
        <f t="shared" ref="AA327:AB327" si="6948">SUM(AA320:AA326)</f>
        <v>0</v>
      </c>
      <c r="AB327" s="27">
        <f t="shared" si="6948"/>
        <v>0</v>
      </c>
      <c r="AC327" s="27"/>
      <c r="AD327" s="27"/>
      <c r="AE327" s="27">
        <f t="shared" si="6744"/>
        <v>830</v>
      </c>
      <c r="AF327" s="28">
        <f t="shared" ref="AF327" si="6949">((AE327+AG327)/7)/AC326</f>
        <v>0.24660814046288904</v>
      </c>
      <c r="AG327" s="27">
        <f t="shared" si="6746"/>
        <v>97</v>
      </c>
      <c r="AH327" s="28">
        <f t="shared" ref="AH327" si="6950">(AG327/(AG327+AE327))</f>
        <v>0.104638619201726</v>
      </c>
      <c r="AI327" s="27"/>
      <c r="AJ327" s="27"/>
      <c r="AK327" s="29">
        <f t="shared" ref="AK327:AL327" si="6951">AK325/AK324*100-100</f>
        <v>23.062976590412191</v>
      </c>
      <c r="AL327" s="72">
        <f t="shared" si="6951"/>
        <v>8.0795610425240056</v>
      </c>
      <c r="AM327" s="26">
        <f t="shared" ref="AM327:AN327" si="6952">SUM(AM320:AM326)</f>
        <v>5</v>
      </c>
      <c r="AN327" s="27">
        <f t="shared" si="6952"/>
        <v>0</v>
      </c>
      <c r="AO327" s="27"/>
      <c r="AP327" s="27"/>
      <c r="AQ327" s="27">
        <f t="shared" si="6750"/>
        <v>254</v>
      </c>
      <c r="AR327" s="28">
        <f t="shared" ref="AR327" si="6953">((AQ327+AS327)/7)/AO326</f>
        <v>0.35135135135135137</v>
      </c>
      <c r="AS327" s="27">
        <f t="shared" si="6752"/>
        <v>19</v>
      </c>
      <c r="AT327" s="28">
        <f t="shared" ref="AT327" si="6954">(AS327/(AS327+AQ327))</f>
        <v>6.95970695970696E-2</v>
      </c>
      <c r="AU327" s="27"/>
      <c r="AV327" s="27"/>
      <c r="AW327" s="29">
        <f t="shared" ref="AW327:AX327" si="6955">AW325/AW324*100-100</f>
        <v>0.1119820828667315</v>
      </c>
      <c r="AX327" s="72">
        <f t="shared" si="6955"/>
        <v>11.31687242798354</v>
      </c>
      <c r="AY327" s="26">
        <f t="shared" ref="AY327:AZ327" si="6956">SUM(AY320:AY326)</f>
        <v>1</v>
      </c>
      <c r="AZ327" s="27">
        <f t="shared" si="6956"/>
        <v>0</v>
      </c>
      <c r="BA327" s="27"/>
      <c r="BB327" s="27"/>
      <c r="BC327" s="27">
        <f t="shared" si="6756"/>
        <v>1062</v>
      </c>
      <c r="BD327" s="28">
        <f t="shared" ref="BD327" si="6957">((BC327+BE327)/7)/BA326</f>
        <v>0.27822093304326806</v>
      </c>
      <c r="BE327" s="27">
        <f t="shared" si="6758"/>
        <v>89</v>
      </c>
      <c r="BF327" s="28">
        <f t="shared" ref="BF327" si="6958">(BE327/(BE327+BC327))</f>
        <v>7.7324066029539534E-2</v>
      </c>
      <c r="BG327" s="27"/>
      <c r="BH327" s="27"/>
      <c r="BI327" s="29">
        <f t="shared" ref="BI327:BJ327" si="6959">BI325/BI324*100-100</f>
        <v>14.191862635311693</v>
      </c>
      <c r="BJ327" s="72">
        <f t="shared" si="6959"/>
        <v>6.7215363511659945</v>
      </c>
      <c r="BK327" s="26">
        <f t="shared" ref="BK327:BL327" si="6960">SUM(BK320:BK326)</f>
        <v>4</v>
      </c>
      <c r="BL327" s="27">
        <f t="shared" si="6960"/>
        <v>1</v>
      </c>
      <c r="BM327" s="27"/>
      <c r="BN327" s="27"/>
      <c r="BO327" s="27">
        <f t="shared" si="6762"/>
        <v>713</v>
      </c>
      <c r="BP327" s="28">
        <f t="shared" ref="BP327" si="6961">((BO327+BQ327)/7)/BM326</f>
        <v>0.19593253968253968</v>
      </c>
      <c r="BQ327" s="27">
        <f t="shared" si="6764"/>
        <v>77</v>
      </c>
      <c r="BR327" s="28">
        <f t="shared" ref="BR327" si="6962">(BQ327/(BQ327+BO327))</f>
        <v>9.7468354430379753E-2</v>
      </c>
      <c r="BS327" s="27"/>
      <c r="BT327" s="27"/>
      <c r="BU327" s="29">
        <f t="shared" ref="BU327:BV327" si="6963">BU325/BU324*100-100</f>
        <v>23.589269195189615</v>
      </c>
      <c r="BV327" s="72">
        <f t="shared" si="6963"/>
        <v>14.663923182441721</v>
      </c>
      <c r="BW327" s="26">
        <f t="shared" ref="BW327:BX327" si="6964">SUM(BW320:BW326)</f>
        <v>0</v>
      </c>
      <c r="BX327" s="27">
        <f t="shared" si="6964"/>
        <v>0</v>
      </c>
      <c r="BY327" s="27"/>
      <c r="BZ327" s="27"/>
      <c r="CA327" s="27">
        <f t="shared" ref="CA327" si="6965">SUM(CA320:CA326)</f>
        <v>0</v>
      </c>
      <c r="CB327" s="28" t="e">
        <f t="shared" ref="CB327" si="6966">((CA327+CC327)/7)/BY326</f>
        <v>#DIV/0!</v>
      </c>
      <c r="CC327" s="27">
        <f t="shared" ref="CC327" si="6967">SUM(CC320:CC326)</f>
        <v>0</v>
      </c>
      <c r="CD327" s="28" t="e">
        <f t="shared" ref="CD327" si="6968">(CC327/(CC327+CA327))</f>
        <v>#DIV/0!</v>
      </c>
      <c r="CE327" s="27"/>
      <c r="CF327" s="27"/>
      <c r="CG327" s="29" t="e">
        <f t="shared" ref="CG327:CH327" si="6969">CG325/CG324*100-100</f>
        <v>#DIV/0!</v>
      </c>
      <c r="CH327" s="72" t="e">
        <f t="shared" si="6969"/>
        <v>#DIV/0!</v>
      </c>
      <c r="CI327" s="26">
        <f t="shared" ref="CI327:CJ327" si="6970">SUM(CI320:CI326)</f>
        <v>0</v>
      </c>
      <c r="CJ327" s="27">
        <f t="shared" si="6970"/>
        <v>0</v>
      </c>
      <c r="CK327" s="27"/>
      <c r="CL327" s="27"/>
      <c r="CM327" s="27">
        <f t="shared" ref="CM327" si="6971">SUM(CM320:CM326)</f>
        <v>0</v>
      </c>
      <c r="CN327" s="28" t="e">
        <f t="shared" ref="CN327" si="6972">((CM327+CO327)/7)/CK326</f>
        <v>#DIV/0!</v>
      </c>
      <c r="CO327" s="27">
        <f t="shared" ref="CO327" si="6973">SUM(CO320:CO326)</f>
        <v>0</v>
      </c>
      <c r="CP327" s="28" t="e">
        <f t="shared" ref="CP327" si="6974">(CO327/(CO327+CM327))</f>
        <v>#DIV/0!</v>
      </c>
      <c r="CQ327" s="27"/>
      <c r="CR327" s="27"/>
      <c r="CS327" s="29" t="e">
        <f t="shared" ref="CS327:CT327" si="6975">CS325/CS324*100-100</f>
        <v>#DIV/0!</v>
      </c>
      <c r="CT327" s="72" t="e">
        <f t="shared" si="6975"/>
        <v>#DIV/0!</v>
      </c>
      <c r="CU327" s="26">
        <f t="shared" ref="CU327:CV327" si="6976">SUM(CU320:CU326)</f>
        <v>0</v>
      </c>
      <c r="CV327" s="27">
        <f t="shared" si="6976"/>
        <v>0</v>
      </c>
      <c r="CW327" s="27"/>
      <c r="CX327" s="27"/>
      <c r="CY327" s="27">
        <f t="shared" ref="CY327" si="6977">SUM(CY320:CY326)</f>
        <v>0</v>
      </c>
      <c r="CZ327" s="28" t="e">
        <f t="shared" ref="CZ327" si="6978">((CY327+DA327)/7)/CW326</f>
        <v>#DIV/0!</v>
      </c>
      <c r="DA327" s="27">
        <f t="shared" ref="DA327" si="6979">SUM(DA320:DA326)</f>
        <v>0</v>
      </c>
      <c r="DB327" s="28" t="e">
        <f t="shared" ref="DB327" si="6980">(DA327/(DA327+CY327))</f>
        <v>#DIV/0!</v>
      </c>
      <c r="DC327" s="27"/>
      <c r="DD327" s="27"/>
      <c r="DE327" s="29" t="e">
        <f t="shared" ref="DE327:DF327" si="6981">DE325/DE324*100-100</f>
        <v>#DIV/0!</v>
      </c>
      <c r="DF327" s="72" t="e">
        <f t="shared" si="6981"/>
        <v>#DIV/0!</v>
      </c>
      <c r="DG327" s="26">
        <f t="shared" ref="DG327:DH327" si="6982">SUM(DG320:DG326)</f>
        <v>0</v>
      </c>
      <c r="DH327" s="27">
        <f t="shared" si="6982"/>
        <v>0</v>
      </c>
      <c r="DI327" s="27"/>
      <c r="DJ327" s="27"/>
      <c r="DK327" s="27">
        <f t="shared" ref="DK327" si="6983">SUM(DK320:DK326)</f>
        <v>0</v>
      </c>
      <c r="DL327" s="28" t="e">
        <f t="shared" ref="DL327" si="6984">((DK327+DM327)/7)/DI326</f>
        <v>#DIV/0!</v>
      </c>
      <c r="DM327" s="27">
        <f t="shared" ref="DM327" si="6985">SUM(DM320:DM326)</f>
        <v>0</v>
      </c>
      <c r="DN327" s="28" t="e">
        <f t="shared" ref="DN327" si="6986">(DM327/(DM327+DK327))</f>
        <v>#DIV/0!</v>
      </c>
      <c r="DO327" s="27"/>
      <c r="DP327" s="27"/>
      <c r="DQ327" s="29" t="e">
        <f t="shared" ref="DQ327:DR327" si="6987">DQ325/DQ324*100-100</f>
        <v>#DIV/0!</v>
      </c>
      <c r="DR327" s="72" t="e">
        <f t="shared" si="6987"/>
        <v>#DIV/0!</v>
      </c>
      <c r="DS327" s="26">
        <f t="shared" ref="DS327:DT327" si="6988">SUM(DS320:DS326)</f>
        <v>0</v>
      </c>
      <c r="DT327" s="27">
        <f t="shared" si="6988"/>
        <v>0</v>
      </c>
      <c r="DU327" s="27"/>
      <c r="DV327" s="27"/>
      <c r="DW327" s="27">
        <f t="shared" ref="DW327" si="6989">SUM(DW320:DW326)</f>
        <v>0</v>
      </c>
      <c r="DX327" s="28" t="e">
        <f t="shared" ref="DX327" si="6990">((DW327+DY327)/7)/DU326</f>
        <v>#DIV/0!</v>
      </c>
      <c r="DY327" s="27">
        <f t="shared" ref="DY327" si="6991">SUM(DY320:DY326)</f>
        <v>0</v>
      </c>
      <c r="DZ327" s="28" t="e">
        <f t="shared" ref="DZ327" si="6992">(DY327/(DY327+DW327))</f>
        <v>#DIV/0!</v>
      </c>
      <c r="EA327" s="27"/>
      <c r="EB327" s="27"/>
      <c r="EC327" s="29" t="e">
        <f t="shared" ref="EC327:ED327" si="6993">EC325/EC324*100-100</f>
        <v>#DIV/0!</v>
      </c>
      <c r="ED327" s="72" t="e">
        <f t="shared" si="6993"/>
        <v>#DIV/0!</v>
      </c>
      <c r="EE327" s="26">
        <f t="shared" ref="EE327:EF327" si="6994">SUM(EE320:EE326)</f>
        <v>0</v>
      </c>
      <c r="EF327" s="27">
        <f t="shared" si="6994"/>
        <v>0</v>
      </c>
      <c r="EG327" s="27"/>
      <c r="EH327" s="27"/>
      <c r="EI327" s="27">
        <f t="shared" ref="EI327" si="6995">SUM(EI320:EI326)</f>
        <v>0</v>
      </c>
      <c r="EJ327" s="28" t="e">
        <f t="shared" ref="EJ327" si="6996">((EI327+EK327)/7)/EG326</f>
        <v>#DIV/0!</v>
      </c>
      <c r="EK327" s="27">
        <f t="shared" ref="EK327" si="6997">SUM(EK320:EK326)</f>
        <v>0</v>
      </c>
      <c r="EL327" s="28" t="e">
        <f t="shared" ref="EL327" si="6998">(EK327/(EK327+EI327))</f>
        <v>#DIV/0!</v>
      </c>
      <c r="EM327" s="27"/>
      <c r="EN327" s="27"/>
      <c r="EO327" s="29" t="e">
        <f t="shared" ref="EO327:EP327" si="6999">EO325/EO324*100-100</f>
        <v>#DIV/0!</v>
      </c>
      <c r="EP327" s="72" t="e">
        <f t="shared" si="6999"/>
        <v>#DIV/0!</v>
      </c>
      <c r="EQ327" s="26">
        <f t="shared" ref="EQ327:ER327" si="7000">SUM(EQ320:EQ326)</f>
        <v>0</v>
      </c>
      <c r="ER327" s="27">
        <f t="shared" si="7000"/>
        <v>0</v>
      </c>
      <c r="ES327" s="27"/>
      <c r="ET327" s="27"/>
      <c r="EU327" s="27">
        <f t="shared" ref="EU327" si="7001">SUM(EU320:EU326)</f>
        <v>0</v>
      </c>
      <c r="EV327" s="28" t="e">
        <f t="shared" ref="EV327" si="7002">((EU327+EW327)/7)/ES326</f>
        <v>#DIV/0!</v>
      </c>
      <c r="EW327" s="27">
        <f t="shared" ref="EW327" si="7003">SUM(EW320:EW326)</f>
        <v>0</v>
      </c>
      <c r="EX327" s="28" t="e">
        <f t="shared" ref="EX327" si="7004">(EW327/(EW327+EU327))</f>
        <v>#DIV/0!</v>
      </c>
      <c r="EY327" s="27"/>
      <c r="EZ327" s="27"/>
      <c r="FA327" s="29" t="e">
        <f t="shared" ref="FA327:FB327" si="7005">FA325/FA324*100-100</f>
        <v>#DIV/0!</v>
      </c>
      <c r="FB327" s="72" t="e">
        <f t="shared" si="7005"/>
        <v>#DIV/0!</v>
      </c>
      <c r="FC327" s="26">
        <f t="shared" ref="FC327:FD327" si="7006">SUM(FC320:FC326)</f>
        <v>0</v>
      </c>
      <c r="FD327" s="27">
        <f t="shared" si="7006"/>
        <v>0</v>
      </c>
      <c r="FE327" s="27"/>
      <c r="FF327" s="27"/>
      <c r="FG327" s="27">
        <f t="shared" ref="FG327" si="7007">SUM(FG320:FG326)</f>
        <v>0</v>
      </c>
      <c r="FH327" s="28" t="e">
        <f t="shared" ref="FH327" si="7008">((FG327+FI327)/7)/FE326</f>
        <v>#DIV/0!</v>
      </c>
      <c r="FI327" s="27">
        <f t="shared" ref="FI327" si="7009">SUM(FI320:FI326)</f>
        <v>0</v>
      </c>
      <c r="FJ327" s="28" t="e">
        <f t="shared" ref="FJ327" si="7010">(FI327/(FI327+FG327))</f>
        <v>#DIV/0!</v>
      </c>
      <c r="FK327" s="27"/>
      <c r="FL327" s="27"/>
      <c r="FM327" s="29" t="e">
        <f t="shared" ref="FM327:FN327" si="7011">FM325/FM324*100-100</f>
        <v>#DIV/0!</v>
      </c>
      <c r="FN327" s="72" t="e">
        <f t="shared" si="7011"/>
        <v>#DIV/0!</v>
      </c>
      <c r="FO327" s="26">
        <f t="shared" ref="FO327:FP327" si="7012">SUM(FO320:FO326)</f>
        <v>0</v>
      </c>
      <c r="FP327" s="27">
        <f t="shared" si="7012"/>
        <v>0</v>
      </c>
      <c r="FQ327" s="27"/>
      <c r="FR327" s="27"/>
      <c r="FS327" s="27">
        <f t="shared" ref="FS327" si="7013">SUM(FS320:FS326)</f>
        <v>0</v>
      </c>
      <c r="FT327" s="28" t="e">
        <f t="shared" ref="FT327" si="7014">((FS327+FU327)/7)/FQ326</f>
        <v>#DIV/0!</v>
      </c>
      <c r="FU327" s="27">
        <f t="shared" ref="FU327" si="7015">SUM(FU320:FU326)</f>
        <v>0</v>
      </c>
      <c r="FV327" s="28" t="e">
        <f t="shared" ref="FV327" si="7016">(FU327/(FU327+FS327))</f>
        <v>#DIV/0!</v>
      </c>
      <c r="FW327" s="27"/>
      <c r="FX327" s="27"/>
      <c r="FY327" s="29" t="e">
        <f t="shared" ref="FY327:FZ327" si="7017">FY325/FY324*100-100</f>
        <v>#DIV/0!</v>
      </c>
      <c r="FZ327" s="72" t="e">
        <f t="shared" si="7017"/>
        <v>#DIV/0!</v>
      </c>
      <c r="GA327" s="26">
        <f t="shared" ref="GA327:GB327" si="7018">SUM(GA320:GA326)</f>
        <v>0</v>
      </c>
      <c r="GB327" s="27">
        <f t="shared" si="7018"/>
        <v>0</v>
      </c>
      <c r="GC327" s="27"/>
      <c r="GD327" s="27"/>
      <c r="GE327" s="27">
        <f t="shared" ref="GE327" si="7019">SUM(GE320:GE326)</f>
        <v>0</v>
      </c>
      <c r="GF327" s="28" t="e">
        <f t="shared" ref="GF327" si="7020">((GE327+GG327)/7)/GC326</f>
        <v>#DIV/0!</v>
      </c>
      <c r="GG327" s="27">
        <f t="shared" ref="GG327" si="7021">SUM(GG320:GG326)</f>
        <v>0</v>
      </c>
      <c r="GH327" s="28" t="e">
        <f t="shared" ref="GH327" si="7022">(GG327/(GG327+GE327))</f>
        <v>#DIV/0!</v>
      </c>
      <c r="GI327" s="27"/>
      <c r="GJ327" s="27"/>
      <c r="GK327" s="29" t="e">
        <f t="shared" ref="GK327:GL327" si="7023">GK325/GK324*100-100</f>
        <v>#DIV/0!</v>
      </c>
      <c r="GL327" s="72" t="e">
        <f t="shared" si="7023"/>
        <v>#DIV/0!</v>
      </c>
      <c r="GM327" s="26">
        <f t="shared" ref="GM327:GN327" si="7024">SUM(GM320:GM326)</f>
        <v>0</v>
      </c>
      <c r="GN327" s="27">
        <f t="shared" si="7024"/>
        <v>0</v>
      </c>
      <c r="GO327" s="27"/>
      <c r="GP327" s="27"/>
      <c r="GQ327" s="27">
        <f t="shared" ref="GQ327" si="7025">SUM(GQ320:GQ326)</f>
        <v>0</v>
      </c>
      <c r="GR327" s="28" t="e">
        <f t="shared" ref="GR327" si="7026">((GQ327+GS327)/7)/GO326</f>
        <v>#DIV/0!</v>
      </c>
      <c r="GS327" s="27">
        <f t="shared" ref="GS327" si="7027">SUM(GS320:GS326)</f>
        <v>0</v>
      </c>
      <c r="GT327" s="28" t="e">
        <f t="shared" ref="GT327" si="7028">(GS327/(GS327+GQ327))</f>
        <v>#DIV/0!</v>
      </c>
      <c r="GU327" s="27"/>
      <c r="GV327" s="27"/>
      <c r="GW327" s="29" t="e">
        <f t="shared" ref="GW327:GX327" si="7029">GW325/GW324*100-100</f>
        <v>#DIV/0!</v>
      </c>
      <c r="GX327" s="72" t="e">
        <f t="shared" si="7029"/>
        <v>#DIV/0!</v>
      </c>
      <c r="GY327" s="26">
        <f t="shared" ref="GY327:GZ327" si="7030">SUM(GY320:GY326)</f>
        <v>0</v>
      </c>
      <c r="GZ327" s="27">
        <f t="shared" si="7030"/>
        <v>0</v>
      </c>
      <c r="HA327" s="27"/>
      <c r="HB327" s="27"/>
      <c r="HC327" s="27">
        <f t="shared" ref="HC327" si="7031">SUM(HC320:HC326)</f>
        <v>0</v>
      </c>
      <c r="HD327" s="28" t="e">
        <f t="shared" ref="HD327" si="7032">((HC327+HE327)/7)/HA326</f>
        <v>#DIV/0!</v>
      </c>
      <c r="HE327" s="27">
        <f t="shared" ref="HE327" si="7033">SUM(HE320:HE326)</f>
        <v>0</v>
      </c>
      <c r="HF327" s="28" t="e">
        <f t="shared" ref="HF327" si="7034">(HE327/(HE327+HC327))</f>
        <v>#DIV/0!</v>
      </c>
      <c r="HG327" s="27"/>
      <c r="HH327" s="27"/>
      <c r="HI327" s="29" t="e">
        <f t="shared" ref="HI327:HJ327" si="7035">HI325/HI324*100-100</f>
        <v>#DIV/0!</v>
      </c>
      <c r="HJ327" s="72" t="e">
        <f t="shared" si="7035"/>
        <v>#DIV/0!</v>
      </c>
      <c r="HK327" s="26">
        <f t="shared" si="6905"/>
        <v>12</v>
      </c>
      <c r="HL327" s="27">
        <f t="shared" si="6906"/>
        <v>1</v>
      </c>
      <c r="HM327" s="27"/>
      <c r="HN327" s="27"/>
      <c r="HO327" s="27">
        <f t="shared" si="6909"/>
        <v>5393</v>
      </c>
      <c r="HP327" s="203">
        <f t="shared" ref="HP327" si="7036">+((HO327)/HM326)/7</f>
        <v>0.26594013511514375</v>
      </c>
      <c r="HQ327" s="62">
        <f t="shared" si="6911"/>
        <v>456</v>
      </c>
      <c r="HR327" s="52">
        <f t="shared" si="6912"/>
        <v>8.4554051548303352E-2</v>
      </c>
      <c r="HS327" s="53">
        <f t="shared" si="6840"/>
        <v>74.042857142857159</v>
      </c>
      <c r="HT327" s="54">
        <f t="shared" si="6841"/>
        <v>4738</v>
      </c>
      <c r="HU327" s="53">
        <f t="shared" si="6842"/>
        <v>87.849178641909248</v>
      </c>
      <c r="HV327" s="63">
        <f t="shared" ref="HV327:HW327" si="7037">HV325/HV324*100-100</f>
        <v>16.407418608643056</v>
      </c>
      <c r="HW327" s="72">
        <f t="shared" si="7037"/>
        <v>9.0309143832179046</v>
      </c>
    </row>
    <row r="328" spans="1:231" ht="19.5" thickBot="1" x14ac:dyDescent="0.3">
      <c r="A328" s="56"/>
      <c r="B328" s="81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5">
        <f t="shared" ref="HK328:HL328" si="7038">HK327/HM317</f>
        <v>4.125128910278446E-3</v>
      </c>
      <c r="HL328" s="68">
        <f t="shared" si="7038"/>
        <v>4.3668122270742356E-3</v>
      </c>
      <c r="HM328" s="45"/>
      <c r="HN328" s="45"/>
      <c r="HO328" s="45"/>
      <c r="HP328" s="207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210">
        <v>61</v>
      </c>
      <c r="B329" s="73">
        <f t="shared" ref="B329" si="7039">B326+1</f>
        <v>44757</v>
      </c>
      <c r="C329" s="33">
        <v>1</v>
      </c>
      <c r="D329" s="34"/>
      <c r="E329" s="34">
        <f t="shared" ref="E329:F329" si="7040">E326-C329</f>
        <v>562</v>
      </c>
      <c r="F329" s="34">
        <f t="shared" si="7040"/>
        <v>44</v>
      </c>
      <c r="G329" s="34">
        <v>153</v>
      </c>
      <c r="H329" s="35">
        <f t="shared" ref="H329:H335" si="7041">((G329+I329)/E329)</f>
        <v>0.29537366548042704</v>
      </c>
      <c r="I329" s="34">
        <v>13</v>
      </c>
      <c r="J329" s="35">
        <f t="shared" ref="J329:J335" si="7042">I329/(G329+I329)</f>
        <v>7.8313253012048195E-2</v>
      </c>
      <c r="K329" s="36"/>
      <c r="L329" s="34"/>
      <c r="M329" s="34"/>
      <c r="N329" s="37"/>
      <c r="O329" s="33"/>
      <c r="P329" s="34"/>
      <c r="Q329" s="34">
        <f t="shared" ref="Q329" si="7043">Q326-O329</f>
        <v>519</v>
      </c>
      <c r="R329" s="34">
        <f t="shared" ref="R329" si="7044">R326-P329</f>
        <v>40</v>
      </c>
      <c r="S329" s="34">
        <v>124</v>
      </c>
      <c r="T329" s="35">
        <f t="shared" ref="T329:T335" si="7045">((S329+U329)/Q329)</f>
        <v>0.26204238921001927</v>
      </c>
      <c r="U329" s="34">
        <v>12</v>
      </c>
      <c r="V329" s="35">
        <f t="shared" ref="V329:V335" si="7046">U329/(S329+U329)</f>
        <v>8.8235294117647065E-2</v>
      </c>
      <c r="W329" s="36"/>
      <c r="X329" s="34"/>
      <c r="Y329" s="34"/>
      <c r="Z329" s="37"/>
      <c r="AA329" s="33"/>
      <c r="AB329" s="34">
        <v>1</v>
      </c>
      <c r="AC329" s="34">
        <f t="shared" ref="AC329" si="7047">AC326-AA329</f>
        <v>537</v>
      </c>
      <c r="AD329" s="34">
        <f t="shared" ref="AD329" si="7048">AD326-AB329</f>
        <v>42</v>
      </c>
      <c r="AE329" s="34">
        <v>111</v>
      </c>
      <c r="AF329" s="35">
        <f t="shared" ref="AF329:AF335" si="7049">((AE329+AG329)/AC329)</f>
        <v>0.21973929236499068</v>
      </c>
      <c r="AG329" s="34">
        <v>7</v>
      </c>
      <c r="AH329" s="35">
        <f t="shared" ref="AH329:AH335" si="7050">AG329/(AE329+AG329)</f>
        <v>5.9322033898305086E-2</v>
      </c>
      <c r="AI329" s="36"/>
      <c r="AJ329" s="34"/>
      <c r="AK329" s="34"/>
      <c r="AL329" s="37"/>
      <c r="AM329" s="33">
        <v>1</v>
      </c>
      <c r="AN329" s="34"/>
      <c r="AO329" s="34">
        <f t="shared" ref="AO329" si="7051">AO326-AM329</f>
        <v>110</v>
      </c>
      <c r="AP329" s="34">
        <f t="shared" ref="AP329" si="7052">AP326-AN329</f>
        <v>11</v>
      </c>
      <c r="AQ329" s="34">
        <v>29</v>
      </c>
      <c r="AR329" s="35">
        <f t="shared" ref="AR329:AR335" si="7053">((AQ329+AS329)/AO329)</f>
        <v>0.26363636363636361</v>
      </c>
      <c r="AS329" s="34">
        <v>0</v>
      </c>
      <c r="AT329" s="35">
        <f t="shared" ref="AT329:AT335" si="7054">AS329/(AQ329+AS329)</f>
        <v>0</v>
      </c>
      <c r="AU329" s="36"/>
      <c r="AV329" s="34"/>
      <c r="AW329" s="34"/>
      <c r="AX329" s="37"/>
      <c r="AY329" s="33"/>
      <c r="AZ329" s="34"/>
      <c r="BA329" s="34">
        <f t="shared" ref="BA329" si="7055">BA326-AY329</f>
        <v>591</v>
      </c>
      <c r="BB329" s="34">
        <f t="shared" ref="BB329" si="7056">BB326-AZ329</f>
        <v>45</v>
      </c>
      <c r="BC329" s="34">
        <v>166</v>
      </c>
      <c r="BD329" s="35">
        <f t="shared" ref="BD329:BD335" si="7057">((BC329+BE329)/BA329)</f>
        <v>0.29780033840947545</v>
      </c>
      <c r="BE329" s="34">
        <v>10</v>
      </c>
      <c r="BF329" s="35">
        <f t="shared" ref="BF329:BF335" si="7058">BE329/(BC329+BE329)</f>
        <v>5.6818181818181816E-2</v>
      </c>
      <c r="BG329" s="36"/>
      <c r="BH329" s="34"/>
      <c r="BI329" s="34"/>
      <c r="BJ329" s="37"/>
      <c r="BK329" s="33"/>
      <c r="BL329" s="34"/>
      <c r="BM329" s="34">
        <f t="shared" ref="BM329" si="7059">BM326-BK329</f>
        <v>576</v>
      </c>
      <c r="BN329" s="34">
        <f t="shared" ref="BN329" si="7060">BN326-BL329</f>
        <v>45</v>
      </c>
      <c r="BO329" s="34">
        <v>94</v>
      </c>
      <c r="BP329" s="35">
        <f t="shared" ref="BP329:BP335" si="7061">((BO329+BQ329)/BM329)</f>
        <v>0.171875</v>
      </c>
      <c r="BQ329" s="34">
        <v>5</v>
      </c>
      <c r="BR329" s="35">
        <f t="shared" ref="BR329:BR335" si="7062">BQ329/(BO329+BQ329)</f>
        <v>5.0505050505050504E-2</v>
      </c>
      <c r="BS329" s="36"/>
      <c r="BT329" s="34"/>
      <c r="BU329" s="34"/>
      <c r="BV329" s="37"/>
      <c r="BW329" s="33"/>
      <c r="BX329" s="34"/>
      <c r="BY329" s="34">
        <f t="shared" ref="BY329:BZ329" si="7063">BY326-BW329</f>
        <v>0</v>
      </c>
      <c r="BZ329" s="34">
        <f t="shared" si="7063"/>
        <v>0</v>
      </c>
      <c r="CA329" s="34"/>
      <c r="CB329" s="35" t="e">
        <f t="shared" ref="CB329:CB335" si="7064">((CA329+CC329)/BY329)</f>
        <v>#DIV/0!</v>
      </c>
      <c r="CC329" s="34"/>
      <c r="CD329" s="35" t="e">
        <f t="shared" ref="CD329:CD335" si="7065">CC329/(CA329+CC329)</f>
        <v>#DIV/0!</v>
      </c>
      <c r="CE329" s="36"/>
      <c r="CF329" s="34"/>
      <c r="CG329" s="34"/>
      <c r="CH329" s="37"/>
      <c r="CI329" s="33"/>
      <c r="CJ329" s="34"/>
      <c r="CK329" s="34">
        <f t="shared" ref="CK329:CL329" si="7066">CK326-CI329</f>
        <v>0</v>
      </c>
      <c r="CL329" s="34">
        <f t="shared" si="7066"/>
        <v>0</v>
      </c>
      <c r="CM329" s="34"/>
      <c r="CN329" s="35" t="e">
        <f t="shared" ref="CN329:CN335" si="7067">((CM329+CO329)/CK329)</f>
        <v>#DIV/0!</v>
      </c>
      <c r="CO329" s="34"/>
      <c r="CP329" s="35" t="e">
        <f t="shared" ref="CP329:CP335" si="7068">CO329/(CM329+CO329)</f>
        <v>#DIV/0!</v>
      </c>
      <c r="CQ329" s="36"/>
      <c r="CR329" s="34"/>
      <c r="CS329" s="34"/>
      <c r="CT329" s="37"/>
      <c r="CU329" s="33"/>
      <c r="CV329" s="34"/>
      <c r="CW329" s="34">
        <f t="shared" ref="CW329:CX329" si="7069">CW326-CU329</f>
        <v>0</v>
      </c>
      <c r="CX329" s="34">
        <f t="shared" si="7069"/>
        <v>0</v>
      </c>
      <c r="CY329" s="34"/>
      <c r="CZ329" s="35" t="e">
        <f t="shared" ref="CZ329:CZ335" si="7070">((CY329+DA329)/CW329)</f>
        <v>#DIV/0!</v>
      </c>
      <c r="DA329" s="34"/>
      <c r="DB329" s="35" t="e">
        <f t="shared" ref="DB329:DB335" si="7071">DA329/(CY329+DA329)</f>
        <v>#DIV/0!</v>
      </c>
      <c r="DC329" s="36"/>
      <c r="DD329" s="34"/>
      <c r="DE329" s="34"/>
      <c r="DF329" s="37"/>
      <c r="DG329" s="33"/>
      <c r="DH329" s="34"/>
      <c r="DI329" s="34">
        <f t="shared" ref="DI329:DJ329" si="7072">DI326-DG329</f>
        <v>0</v>
      </c>
      <c r="DJ329" s="34">
        <f t="shared" si="7072"/>
        <v>0</v>
      </c>
      <c r="DK329" s="34"/>
      <c r="DL329" s="35" t="e">
        <f t="shared" ref="DL329:DL335" si="7073">((DK329+DM329)/DI329)</f>
        <v>#DIV/0!</v>
      </c>
      <c r="DM329" s="34"/>
      <c r="DN329" s="35" t="e">
        <f t="shared" ref="DN329:DN335" si="7074">DM329/(DK329+DM329)</f>
        <v>#DIV/0!</v>
      </c>
      <c r="DO329" s="36"/>
      <c r="DP329" s="34"/>
      <c r="DQ329" s="34"/>
      <c r="DR329" s="37"/>
      <c r="DS329" s="33"/>
      <c r="DT329" s="34"/>
      <c r="DU329" s="34">
        <f t="shared" ref="DU329:DV329" si="7075">DU326-DS329</f>
        <v>0</v>
      </c>
      <c r="DV329" s="34">
        <f t="shared" si="7075"/>
        <v>0</v>
      </c>
      <c r="DW329" s="34"/>
      <c r="DX329" s="35" t="e">
        <f t="shared" ref="DX329:DX335" si="7076">((DW329+DY329)/DU329)</f>
        <v>#DIV/0!</v>
      </c>
      <c r="DY329" s="34"/>
      <c r="DZ329" s="35" t="e">
        <f t="shared" ref="DZ329:DZ335" si="7077">DY329/(DW329+DY329)</f>
        <v>#DIV/0!</v>
      </c>
      <c r="EA329" s="36"/>
      <c r="EB329" s="34"/>
      <c r="EC329" s="34"/>
      <c r="ED329" s="37"/>
      <c r="EE329" s="33"/>
      <c r="EF329" s="34"/>
      <c r="EG329" s="34">
        <f t="shared" ref="EG329:EH329" si="7078">EG326-EE329</f>
        <v>0</v>
      </c>
      <c r="EH329" s="34">
        <f t="shared" si="7078"/>
        <v>0</v>
      </c>
      <c r="EI329" s="34"/>
      <c r="EJ329" s="35" t="e">
        <f t="shared" ref="EJ329:EJ335" si="7079">((EI329+EK329)/EG329)</f>
        <v>#DIV/0!</v>
      </c>
      <c r="EK329" s="34"/>
      <c r="EL329" s="35" t="e">
        <f t="shared" ref="EL329:EL335" si="7080">EK329/(EI329+EK329)</f>
        <v>#DIV/0!</v>
      </c>
      <c r="EM329" s="36"/>
      <c r="EN329" s="34"/>
      <c r="EO329" s="34"/>
      <c r="EP329" s="37"/>
      <c r="EQ329" s="33"/>
      <c r="ER329" s="34"/>
      <c r="ES329" s="34">
        <f t="shared" ref="ES329:ET329" si="7081">ES326-EQ329</f>
        <v>0</v>
      </c>
      <c r="ET329" s="34">
        <f t="shared" si="7081"/>
        <v>0</v>
      </c>
      <c r="EU329" s="34"/>
      <c r="EV329" s="35" t="e">
        <f t="shared" ref="EV329:EV335" si="7082">((EU329+EW329)/ES329)</f>
        <v>#DIV/0!</v>
      </c>
      <c r="EW329" s="34"/>
      <c r="EX329" s="35" t="e">
        <f t="shared" ref="EX329:EX335" si="7083">EW329/(EU329+EW329)</f>
        <v>#DIV/0!</v>
      </c>
      <c r="EY329" s="36"/>
      <c r="EZ329" s="34"/>
      <c r="FA329" s="34"/>
      <c r="FB329" s="37"/>
      <c r="FC329" s="33"/>
      <c r="FD329" s="34"/>
      <c r="FE329" s="34">
        <f t="shared" ref="FE329:FF329" si="7084">FE326-FC329</f>
        <v>0</v>
      </c>
      <c r="FF329" s="34">
        <f t="shared" si="7084"/>
        <v>0</v>
      </c>
      <c r="FG329" s="34"/>
      <c r="FH329" s="35" t="e">
        <f t="shared" ref="FH329:FH335" si="7085">((FG329+FI329)/FE329)</f>
        <v>#DIV/0!</v>
      </c>
      <c r="FI329" s="34"/>
      <c r="FJ329" s="35" t="e">
        <f t="shared" ref="FJ329:FJ335" si="7086">FI329/(FG329+FI329)</f>
        <v>#DIV/0!</v>
      </c>
      <c r="FK329" s="36"/>
      <c r="FL329" s="34"/>
      <c r="FM329" s="34"/>
      <c r="FN329" s="37"/>
      <c r="FO329" s="33"/>
      <c r="FP329" s="34"/>
      <c r="FQ329" s="34">
        <f t="shared" ref="FQ329:FR329" si="7087">FQ326-FO329</f>
        <v>0</v>
      </c>
      <c r="FR329" s="34">
        <f t="shared" si="7087"/>
        <v>0</v>
      </c>
      <c r="FS329" s="34"/>
      <c r="FT329" s="35" t="e">
        <f t="shared" ref="FT329:FT335" si="7088">((FS329+FU329)/FQ329)</f>
        <v>#DIV/0!</v>
      </c>
      <c r="FU329" s="34"/>
      <c r="FV329" s="35" t="e">
        <f t="shared" ref="FV329:FV335" si="7089">FU329/(FS329+FU329)</f>
        <v>#DIV/0!</v>
      </c>
      <c r="FW329" s="36"/>
      <c r="FX329" s="34"/>
      <c r="FY329" s="34"/>
      <c r="FZ329" s="37"/>
      <c r="GA329" s="33"/>
      <c r="GB329" s="34"/>
      <c r="GC329" s="34">
        <f t="shared" ref="GC329:GD329" si="7090">GC326-GA329</f>
        <v>0</v>
      </c>
      <c r="GD329" s="34">
        <f t="shared" si="7090"/>
        <v>0</v>
      </c>
      <c r="GE329" s="34"/>
      <c r="GF329" s="35" t="e">
        <f t="shared" ref="GF329:GF335" si="7091">((GE329+GG329)/GC329)</f>
        <v>#DIV/0!</v>
      </c>
      <c r="GG329" s="34"/>
      <c r="GH329" s="35" t="e">
        <f t="shared" ref="GH329:GH335" si="7092">GG329/(GE329+GG329)</f>
        <v>#DIV/0!</v>
      </c>
      <c r="GI329" s="36"/>
      <c r="GJ329" s="34"/>
      <c r="GK329" s="34"/>
      <c r="GL329" s="37"/>
      <c r="GM329" s="33"/>
      <c r="GN329" s="34"/>
      <c r="GO329" s="34">
        <f t="shared" ref="GO329:GP329" si="7093">GO326-GM329</f>
        <v>0</v>
      </c>
      <c r="GP329" s="34">
        <f t="shared" si="7093"/>
        <v>0</v>
      </c>
      <c r="GQ329" s="34"/>
      <c r="GR329" s="35" t="e">
        <f t="shared" ref="GR329:GR335" si="7094">((GQ329+GS329)/GO329)</f>
        <v>#DIV/0!</v>
      </c>
      <c r="GS329" s="34"/>
      <c r="GT329" s="35" t="e">
        <f t="shared" ref="GT329:GT335" si="7095">GS329/(GQ329+GS329)</f>
        <v>#DIV/0!</v>
      </c>
      <c r="GU329" s="36"/>
      <c r="GV329" s="34"/>
      <c r="GW329" s="34"/>
      <c r="GX329" s="37"/>
      <c r="GY329" s="33"/>
      <c r="GZ329" s="34"/>
      <c r="HA329" s="34">
        <f t="shared" ref="HA329:HB329" si="7096">HA326-GY329</f>
        <v>0</v>
      </c>
      <c r="HB329" s="34">
        <f t="shared" si="7096"/>
        <v>0</v>
      </c>
      <c r="HC329" s="34"/>
      <c r="HD329" s="35" t="e">
        <f t="shared" ref="HD329:HD335" si="7097">((HC329+HE329)/HA329)</f>
        <v>#DIV/0!</v>
      </c>
      <c r="HE329" s="34"/>
      <c r="HF329" s="35" t="e">
        <f t="shared" ref="HF329:HF335" si="7098">HE329/(HC329+HE329)</f>
        <v>#DIV/0!</v>
      </c>
      <c r="HG329" s="36"/>
      <c r="HH329" s="34"/>
      <c r="HI329" s="34"/>
      <c r="HJ329" s="37"/>
      <c r="HK329" s="33">
        <f t="shared" ref="HK329:HK336" si="7099">+C329+O329+AA329+AM329+AY329+BK329+BW329+CI329+CU329+DG329+DS329+EE329+EQ329+FC329+FO329+GA329+GM329+GY329</f>
        <v>2</v>
      </c>
      <c r="HL329" s="34">
        <f t="shared" ref="HL329:HL336" si="7100">+D329+P329+AB329+AN329+AZ329+BL329+BX329+CJ329+CV329+DH329+DT329+EF329+ER329+FD329+FP329+GB329+GN329+GZ329</f>
        <v>1</v>
      </c>
      <c r="HM329" s="34">
        <f t="shared" ref="HM329:HM335" si="7101">+E329+Q329+AC329+AO329+BA329+BM329+BY329+CK329+CW329+DI329+DU329+EG329+ES329+FE329+FQ329+GC329+GO329+HA329</f>
        <v>2895</v>
      </c>
      <c r="HN329" s="34">
        <f t="shared" ref="HN329:HN335" si="7102">+F329+R329+AD329+AP329+BB329+BN329+BZ329+CL329+CX329+DJ329+DV329+EH329+ET329+FF329+FR329+GD329+GP329+HB329</f>
        <v>227</v>
      </c>
      <c r="HO329" s="34">
        <f t="shared" ref="HO329:HO336" si="7103">+G329+S329+AE329+AQ329+BC329+BO329+CA329+CM329+CY329+DK329+DW329+EI329+EU329+FG329+FS329+GE329+GQ329+HC329+I329+U329+AG329+AS329+BE329+BQ329+CC329+CO329+DA329+DM329+DY329+EK329+EW329+FI329+FU329+GG329+GS329+HE329</f>
        <v>724</v>
      </c>
      <c r="HP329" s="201">
        <f t="shared" ref="HP329:HP335" si="7104">+(HO329)/HM329</f>
        <v>0.25008635578583766</v>
      </c>
      <c r="HQ329" s="48">
        <f t="shared" ref="HQ329:HQ336" si="7105">+I329+U329+AG329+AS329+BE329+BQ329+CC329+CO329+DA329+DM329+DY329+EK329+EW329+FI329+FU329+GG329+GS329+HE329</f>
        <v>47</v>
      </c>
      <c r="HR329" s="35">
        <f t="shared" ref="HR329:HR336" si="7106">+(HQ329/(HO329))</f>
        <v>6.4917127071823205E-2</v>
      </c>
      <c r="HS329" s="49">
        <v>73.3</v>
      </c>
      <c r="HT329" s="50">
        <v>647</v>
      </c>
      <c r="HU329" s="49">
        <f t="shared" ref="HU329:HU335" si="7107">+HT329/HO329*100</f>
        <v>89.364640883977899</v>
      </c>
      <c r="HV329" s="48"/>
      <c r="HW329" s="37"/>
    </row>
    <row r="330" spans="1:231" ht="18.75" x14ac:dyDescent="0.25">
      <c r="A330" s="211"/>
      <c r="B330" s="41">
        <f t="shared" si="5954"/>
        <v>44758</v>
      </c>
      <c r="C330" s="10"/>
      <c r="D330" s="11"/>
      <c r="E330" s="74">
        <f t="shared" ref="E330:E335" si="7108">E329-C330</f>
        <v>562</v>
      </c>
      <c r="F330" s="74">
        <f t="shared" ref="F330:F335" si="7109">F329-D330</f>
        <v>44</v>
      </c>
      <c r="G330" s="11">
        <v>166</v>
      </c>
      <c r="H330" s="12">
        <f t="shared" si="7041"/>
        <v>0.31494661921708184</v>
      </c>
      <c r="I330" s="11">
        <v>11</v>
      </c>
      <c r="J330" s="12">
        <f t="shared" si="7042"/>
        <v>6.2146892655367235E-2</v>
      </c>
      <c r="K330" s="13"/>
      <c r="L330" s="11"/>
      <c r="M330" s="11"/>
      <c r="N330" s="14"/>
      <c r="O330" s="10"/>
      <c r="P330" s="11"/>
      <c r="Q330" s="74">
        <f t="shared" ref="Q330:Q335" si="7110">Q329-O330</f>
        <v>519</v>
      </c>
      <c r="R330" s="74">
        <f t="shared" ref="R330:R335" si="7111">R329-P330</f>
        <v>40</v>
      </c>
      <c r="S330" s="11">
        <v>129</v>
      </c>
      <c r="T330" s="12">
        <f t="shared" si="7045"/>
        <v>0.26782273603082851</v>
      </c>
      <c r="U330" s="11">
        <v>10</v>
      </c>
      <c r="V330" s="12">
        <f t="shared" si="7046"/>
        <v>7.1942446043165464E-2</v>
      </c>
      <c r="W330" s="13"/>
      <c r="X330" s="11"/>
      <c r="Y330" s="11"/>
      <c r="Z330" s="14"/>
      <c r="AA330" s="10"/>
      <c r="AB330" s="11"/>
      <c r="AC330" s="74">
        <f t="shared" ref="AC330:AC335" si="7112">AC329-AA330</f>
        <v>537</v>
      </c>
      <c r="AD330" s="74">
        <f t="shared" ref="AD330:AD335" si="7113">AD329-AB330</f>
        <v>42</v>
      </c>
      <c r="AE330" s="11">
        <v>118</v>
      </c>
      <c r="AF330" s="12">
        <f t="shared" si="7049"/>
        <v>0.24394785847299813</v>
      </c>
      <c r="AG330" s="11">
        <v>13</v>
      </c>
      <c r="AH330" s="12">
        <f t="shared" si="7050"/>
        <v>9.9236641221374045E-2</v>
      </c>
      <c r="AI330" s="13"/>
      <c r="AJ330" s="11"/>
      <c r="AK330" s="11"/>
      <c r="AL330" s="14"/>
      <c r="AM330" s="10"/>
      <c r="AN330" s="11"/>
      <c r="AO330" s="74">
        <f t="shared" ref="AO330:AO335" si="7114">AO329-AM330</f>
        <v>110</v>
      </c>
      <c r="AP330" s="74">
        <f t="shared" ref="AP330:AP335" si="7115">AP329-AN330</f>
        <v>11</v>
      </c>
      <c r="AQ330" s="11">
        <v>34</v>
      </c>
      <c r="AR330" s="12">
        <f t="shared" si="7053"/>
        <v>0.30909090909090908</v>
      </c>
      <c r="AS330" s="11">
        <v>0</v>
      </c>
      <c r="AT330" s="12">
        <f t="shared" si="7054"/>
        <v>0</v>
      </c>
      <c r="AU330" s="13"/>
      <c r="AV330" s="11"/>
      <c r="AW330" s="11"/>
      <c r="AX330" s="14"/>
      <c r="AY330" s="10"/>
      <c r="AZ330" s="11"/>
      <c r="BA330" s="74">
        <f t="shared" ref="BA330:BA335" si="7116">BA329-AY330</f>
        <v>591</v>
      </c>
      <c r="BB330" s="74">
        <f t="shared" ref="BB330:BB335" si="7117">BB329-AZ330</f>
        <v>45</v>
      </c>
      <c r="BC330" s="11">
        <v>140</v>
      </c>
      <c r="BD330" s="12">
        <f t="shared" si="7057"/>
        <v>0.25042301184433163</v>
      </c>
      <c r="BE330" s="11">
        <v>8</v>
      </c>
      <c r="BF330" s="12">
        <f t="shared" si="7058"/>
        <v>5.4054054054054057E-2</v>
      </c>
      <c r="BG330" s="13"/>
      <c r="BH330" s="11"/>
      <c r="BI330" s="11"/>
      <c r="BJ330" s="14"/>
      <c r="BK330" s="10"/>
      <c r="BL330" s="11"/>
      <c r="BM330" s="74">
        <f t="shared" ref="BM330:BM335" si="7118">BM329-BK330</f>
        <v>576</v>
      </c>
      <c r="BN330" s="74">
        <f t="shared" ref="BN330:BN335" si="7119">BN329-BL330</f>
        <v>45</v>
      </c>
      <c r="BO330" s="11">
        <v>93</v>
      </c>
      <c r="BP330" s="12">
        <f t="shared" si="7061"/>
        <v>0.17534722222222221</v>
      </c>
      <c r="BQ330" s="11">
        <v>8</v>
      </c>
      <c r="BR330" s="12">
        <f t="shared" si="7062"/>
        <v>7.9207920792079209E-2</v>
      </c>
      <c r="BS330" s="13"/>
      <c r="BT330" s="11"/>
      <c r="BU330" s="11"/>
      <c r="BV330" s="14"/>
      <c r="BW330" s="10"/>
      <c r="BX330" s="11"/>
      <c r="BY330" s="74">
        <f t="shared" ref="BY330:BZ335" si="7120">BY329-BW330</f>
        <v>0</v>
      </c>
      <c r="BZ330" s="74">
        <f t="shared" si="7120"/>
        <v>0</v>
      </c>
      <c r="CA330" s="11"/>
      <c r="CB330" s="12" t="e">
        <f t="shared" si="7064"/>
        <v>#DIV/0!</v>
      </c>
      <c r="CC330" s="11"/>
      <c r="CD330" s="12" t="e">
        <f t="shared" si="7065"/>
        <v>#DIV/0!</v>
      </c>
      <c r="CE330" s="13"/>
      <c r="CF330" s="11"/>
      <c r="CG330" s="11"/>
      <c r="CH330" s="14"/>
      <c r="CI330" s="10"/>
      <c r="CJ330" s="11"/>
      <c r="CK330" s="74">
        <f t="shared" ref="CK330:CL335" si="7121">CK329-CI330</f>
        <v>0</v>
      </c>
      <c r="CL330" s="74">
        <f t="shared" si="7121"/>
        <v>0</v>
      </c>
      <c r="CM330" s="11"/>
      <c r="CN330" s="12" t="e">
        <f t="shared" si="7067"/>
        <v>#DIV/0!</v>
      </c>
      <c r="CO330" s="11"/>
      <c r="CP330" s="12" t="e">
        <f t="shared" si="7068"/>
        <v>#DIV/0!</v>
      </c>
      <c r="CQ330" s="13"/>
      <c r="CR330" s="11"/>
      <c r="CS330" s="11"/>
      <c r="CT330" s="14"/>
      <c r="CU330" s="10"/>
      <c r="CV330" s="11"/>
      <c r="CW330" s="74">
        <f t="shared" ref="CW330:CX335" si="7122">CW329-CU330</f>
        <v>0</v>
      </c>
      <c r="CX330" s="74">
        <f t="shared" si="7122"/>
        <v>0</v>
      </c>
      <c r="CY330" s="11"/>
      <c r="CZ330" s="12" t="e">
        <f t="shared" si="7070"/>
        <v>#DIV/0!</v>
      </c>
      <c r="DA330" s="11"/>
      <c r="DB330" s="12" t="e">
        <f t="shared" si="7071"/>
        <v>#DIV/0!</v>
      </c>
      <c r="DC330" s="13"/>
      <c r="DD330" s="11"/>
      <c r="DE330" s="11"/>
      <c r="DF330" s="14"/>
      <c r="DG330" s="10"/>
      <c r="DH330" s="11"/>
      <c r="DI330" s="74">
        <f t="shared" ref="DI330:DJ335" si="7123">DI329-DG330</f>
        <v>0</v>
      </c>
      <c r="DJ330" s="74">
        <f t="shared" si="7123"/>
        <v>0</v>
      </c>
      <c r="DK330" s="11"/>
      <c r="DL330" s="12" t="e">
        <f t="shared" si="7073"/>
        <v>#DIV/0!</v>
      </c>
      <c r="DM330" s="11"/>
      <c r="DN330" s="12" t="e">
        <f t="shared" si="7074"/>
        <v>#DIV/0!</v>
      </c>
      <c r="DO330" s="13"/>
      <c r="DP330" s="11"/>
      <c r="DQ330" s="11"/>
      <c r="DR330" s="14"/>
      <c r="DS330" s="10"/>
      <c r="DT330" s="11"/>
      <c r="DU330" s="74">
        <f t="shared" ref="DU330:DV335" si="7124">DU329-DS330</f>
        <v>0</v>
      </c>
      <c r="DV330" s="74">
        <f t="shared" si="7124"/>
        <v>0</v>
      </c>
      <c r="DW330" s="11"/>
      <c r="DX330" s="12" t="e">
        <f t="shared" si="7076"/>
        <v>#DIV/0!</v>
      </c>
      <c r="DY330" s="11"/>
      <c r="DZ330" s="12" t="e">
        <f t="shared" si="7077"/>
        <v>#DIV/0!</v>
      </c>
      <c r="EA330" s="13"/>
      <c r="EB330" s="11"/>
      <c r="EC330" s="11"/>
      <c r="ED330" s="14"/>
      <c r="EE330" s="10"/>
      <c r="EF330" s="11"/>
      <c r="EG330" s="74">
        <f t="shared" ref="EG330:EH335" si="7125">EG329-EE330</f>
        <v>0</v>
      </c>
      <c r="EH330" s="74">
        <f t="shared" si="7125"/>
        <v>0</v>
      </c>
      <c r="EI330" s="11"/>
      <c r="EJ330" s="12" t="e">
        <f t="shared" si="7079"/>
        <v>#DIV/0!</v>
      </c>
      <c r="EK330" s="11"/>
      <c r="EL330" s="12" t="e">
        <f t="shared" si="7080"/>
        <v>#DIV/0!</v>
      </c>
      <c r="EM330" s="13"/>
      <c r="EN330" s="11"/>
      <c r="EO330" s="11"/>
      <c r="EP330" s="14"/>
      <c r="EQ330" s="10"/>
      <c r="ER330" s="11"/>
      <c r="ES330" s="74">
        <f t="shared" ref="ES330:ET335" si="7126">ES329-EQ330</f>
        <v>0</v>
      </c>
      <c r="ET330" s="74">
        <f t="shared" si="7126"/>
        <v>0</v>
      </c>
      <c r="EU330" s="11"/>
      <c r="EV330" s="12" t="e">
        <f t="shared" si="7082"/>
        <v>#DIV/0!</v>
      </c>
      <c r="EW330" s="11"/>
      <c r="EX330" s="12" t="e">
        <f t="shared" si="7083"/>
        <v>#DIV/0!</v>
      </c>
      <c r="EY330" s="13"/>
      <c r="EZ330" s="11"/>
      <c r="FA330" s="11"/>
      <c r="FB330" s="14"/>
      <c r="FC330" s="10"/>
      <c r="FD330" s="11"/>
      <c r="FE330" s="74">
        <f t="shared" ref="FE330:FF335" si="7127">FE329-FC330</f>
        <v>0</v>
      </c>
      <c r="FF330" s="74">
        <f t="shared" si="7127"/>
        <v>0</v>
      </c>
      <c r="FG330" s="11"/>
      <c r="FH330" s="12" t="e">
        <f t="shared" si="7085"/>
        <v>#DIV/0!</v>
      </c>
      <c r="FI330" s="11"/>
      <c r="FJ330" s="12" t="e">
        <f t="shared" si="7086"/>
        <v>#DIV/0!</v>
      </c>
      <c r="FK330" s="13"/>
      <c r="FL330" s="11"/>
      <c r="FM330" s="11"/>
      <c r="FN330" s="14"/>
      <c r="FO330" s="10"/>
      <c r="FP330" s="11"/>
      <c r="FQ330" s="74">
        <f t="shared" ref="FQ330:FR335" si="7128">FQ329-FO330</f>
        <v>0</v>
      </c>
      <c r="FR330" s="74">
        <f t="shared" si="7128"/>
        <v>0</v>
      </c>
      <c r="FS330" s="11"/>
      <c r="FT330" s="12" t="e">
        <f t="shared" si="7088"/>
        <v>#DIV/0!</v>
      </c>
      <c r="FU330" s="11"/>
      <c r="FV330" s="12" t="e">
        <f t="shared" si="7089"/>
        <v>#DIV/0!</v>
      </c>
      <c r="FW330" s="13"/>
      <c r="FX330" s="11"/>
      <c r="FY330" s="11"/>
      <c r="FZ330" s="14"/>
      <c r="GA330" s="10"/>
      <c r="GB330" s="11"/>
      <c r="GC330" s="74">
        <f t="shared" ref="GC330:GD335" si="7129">GC329-GA330</f>
        <v>0</v>
      </c>
      <c r="GD330" s="74">
        <f t="shared" si="7129"/>
        <v>0</v>
      </c>
      <c r="GE330" s="11"/>
      <c r="GF330" s="12" t="e">
        <f t="shared" si="7091"/>
        <v>#DIV/0!</v>
      </c>
      <c r="GG330" s="11"/>
      <c r="GH330" s="12" t="e">
        <f t="shared" si="7092"/>
        <v>#DIV/0!</v>
      </c>
      <c r="GI330" s="13"/>
      <c r="GJ330" s="11"/>
      <c r="GK330" s="11"/>
      <c r="GL330" s="14"/>
      <c r="GM330" s="10"/>
      <c r="GN330" s="11"/>
      <c r="GO330" s="74">
        <f t="shared" ref="GO330:GP335" si="7130">GO329-GM330</f>
        <v>0</v>
      </c>
      <c r="GP330" s="74">
        <f t="shared" si="7130"/>
        <v>0</v>
      </c>
      <c r="GQ330" s="11"/>
      <c r="GR330" s="12" t="e">
        <f t="shared" si="7094"/>
        <v>#DIV/0!</v>
      </c>
      <c r="GS330" s="11"/>
      <c r="GT330" s="12" t="e">
        <f t="shared" si="7095"/>
        <v>#DIV/0!</v>
      </c>
      <c r="GU330" s="13"/>
      <c r="GV330" s="11"/>
      <c r="GW330" s="11"/>
      <c r="GX330" s="14"/>
      <c r="GY330" s="10"/>
      <c r="GZ330" s="11"/>
      <c r="HA330" s="74">
        <f t="shared" ref="HA330:HB335" si="7131">HA329-GY330</f>
        <v>0</v>
      </c>
      <c r="HB330" s="74">
        <f t="shared" si="7131"/>
        <v>0</v>
      </c>
      <c r="HC330" s="11"/>
      <c r="HD330" s="12" t="e">
        <f t="shared" si="7097"/>
        <v>#DIV/0!</v>
      </c>
      <c r="HE330" s="11"/>
      <c r="HF330" s="12" t="e">
        <f t="shared" si="7098"/>
        <v>#DIV/0!</v>
      </c>
      <c r="HG330" s="13"/>
      <c r="HH330" s="11"/>
      <c r="HI330" s="11"/>
      <c r="HJ330" s="14"/>
      <c r="HK330" s="10">
        <f t="shared" si="7099"/>
        <v>0</v>
      </c>
      <c r="HL330" s="11">
        <f t="shared" si="7100"/>
        <v>0</v>
      </c>
      <c r="HM330" s="11">
        <f t="shared" si="7101"/>
        <v>2895</v>
      </c>
      <c r="HN330" s="11">
        <f t="shared" si="7102"/>
        <v>227</v>
      </c>
      <c r="HO330" s="11">
        <f t="shared" si="7103"/>
        <v>730</v>
      </c>
      <c r="HP330" s="202">
        <f t="shared" si="7104"/>
        <v>0.25215889464594127</v>
      </c>
      <c r="HQ330" s="15">
        <f t="shared" si="7105"/>
        <v>50</v>
      </c>
      <c r="HR330" s="12">
        <f t="shared" si="7106"/>
        <v>6.8493150684931503E-2</v>
      </c>
      <c r="HS330" s="16">
        <v>73.8</v>
      </c>
      <c r="HT330" s="17">
        <v>644</v>
      </c>
      <c r="HU330" s="16">
        <f t="shared" si="7107"/>
        <v>88.219178082191789</v>
      </c>
      <c r="HV330" s="15"/>
      <c r="HW330" s="14"/>
    </row>
    <row r="331" spans="1:231" ht="18.75" x14ac:dyDescent="0.25">
      <c r="A331" s="211"/>
      <c r="B331" s="41">
        <f t="shared" si="5954"/>
        <v>44759</v>
      </c>
      <c r="C331" s="10"/>
      <c r="D331" s="11"/>
      <c r="E331" s="74">
        <f t="shared" si="7108"/>
        <v>562</v>
      </c>
      <c r="F331" s="74">
        <f t="shared" si="7109"/>
        <v>44</v>
      </c>
      <c r="G331" s="11">
        <v>157</v>
      </c>
      <c r="H331" s="12">
        <f t="shared" si="7041"/>
        <v>0.29715302491103202</v>
      </c>
      <c r="I331" s="11">
        <v>10</v>
      </c>
      <c r="J331" s="12">
        <f t="shared" si="7042"/>
        <v>5.9880239520958084E-2</v>
      </c>
      <c r="K331" s="13"/>
      <c r="L331" s="11"/>
      <c r="M331" s="11"/>
      <c r="N331" s="14"/>
      <c r="O331" s="10">
        <v>1</v>
      </c>
      <c r="P331" s="11"/>
      <c r="Q331" s="74">
        <f t="shared" si="7110"/>
        <v>518</v>
      </c>
      <c r="R331" s="74">
        <f t="shared" si="7111"/>
        <v>40</v>
      </c>
      <c r="S331" s="11">
        <v>122</v>
      </c>
      <c r="T331" s="12">
        <f t="shared" si="7045"/>
        <v>0.27027027027027029</v>
      </c>
      <c r="U331" s="11">
        <v>18</v>
      </c>
      <c r="V331" s="12">
        <f t="shared" si="7046"/>
        <v>0.12857142857142856</v>
      </c>
      <c r="W331" s="13"/>
      <c r="X331" s="11"/>
      <c r="Y331" s="11"/>
      <c r="Z331" s="14"/>
      <c r="AA331" s="10"/>
      <c r="AB331" s="11"/>
      <c r="AC331" s="74">
        <f t="shared" si="7112"/>
        <v>537</v>
      </c>
      <c r="AD331" s="74">
        <f t="shared" si="7113"/>
        <v>42</v>
      </c>
      <c r="AE331" s="11">
        <v>107</v>
      </c>
      <c r="AF331" s="12">
        <f t="shared" si="7049"/>
        <v>0.22905027932960895</v>
      </c>
      <c r="AG331" s="11">
        <v>16</v>
      </c>
      <c r="AH331" s="12">
        <f t="shared" si="7050"/>
        <v>0.13008130081300814</v>
      </c>
      <c r="AI331" s="13"/>
      <c r="AJ331" s="11"/>
      <c r="AK331" s="11"/>
      <c r="AL331" s="14"/>
      <c r="AM331" s="10"/>
      <c r="AN331" s="11"/>
      <c r="AO331" s="74">
        <f t="shared" si="7114"/>
        <v>110</v>
      </c>
      <c r="AP331" s="74">
        <f t="shared" si="7115"/>
        <v>11</v>
      </c>
      <c r="AQ331" s="11">
        <v>27</v>
      </c>
      <c r="AR331" s="12">
        <f t="shared" si="7053"/>
        <v>0.2818181818181818</v>
      </c>
      <c r="AS331" s="11">
        <v>4</v>
      </c>
      <c r="AT331" s="12">
        <f t="shared" si="7054"/>
        <v>0.12903225806451613</v>
      </c>
      <c r="AU331" s="13"/>
      <c r="AV331" s="11"/>
      <c r="AW331" s="11"/>
      <c r="AX331" s="14"/>
      <c r="AY331" s="10">
        <v>1</v>
      </c>
      <c r="AZ331" s="11"/>
      <c r="BA331" s="74">
        <f t="shared" si="7116"/>
        <v>590</v>
      </c>
      <c r="BB331" s="74">
        <f t="shared" si="7117"/>
        <v>45</v>
      </c>
      <c r="BC331" s="11">
        <v>157</v>
      </c>
      <c r="BD331" s="12">
        <f t="shared" si="7057"/>
        <v>0.28474576271186441</v>
      </c>
      <c r="BE331" s="11">
        <v>11</v>
      </c>
      <c r="BF331" s="12">
        <f t="shared" si="7058"/>
        <v>6.5476190476190479E-2</v>
      </c>
      <c r="BG331" s="13"/>
      <c r="BH331" s="11"/>
      <c r="BI331" s="11"/>
      <c r="BJ331" s="14"/>
      <c r="BK331" s="10"/>
      <c r="BL331" s="11"/>
      <c r="BM331" s="74">
        <f t="shared" si="7118"/>
        <v>576</v>
      </c>
      <c r="BN331" s="74">
        <f t="shared" si="7119"/>
        <v>45</v>
      </c>
      <c r="BO331" s="11">
        <v>96</v>
      </c>
      <c r="BP331" s="12">
        <f t="shared" si="7061"/>
        <v>0.18055555555555555</v>
      </c>
      <c r="BQ331" s="11">
        <v>8</v>
      </c>
      <c r="BR331" s="12">
        <f t="shared" si="7062"/>
        <v>7.6923076923076927E-2</v>
      </c>
      <c r="BS331" s="13"/>
      <c r="BT331" s="11"/>
      <c r="BU331" s="11"/>
      <c r="BV331" s="14"/>
      <c r="BW331" s="10"/>
      <c r="BX331" s="11"/>
      <c r="BY331" s="74">
        <f t="shared" si="7120"/>
        <v>0</v>
      </c>
      <c r="BZ331" s="74">
        <f t="shared" si="7120"/>
        <v>0</v>
      </c>
      <c r="CA331" s="11"/>
      <c r="CB331" s="12" t="e">
        <f t="shared" si="7064"/>
        <v>#DIV/0!</v>
      </c>
      <c r="CC331" s="11"/>
      <c r="CD331" s="12" t="e">
        <f t="shared" si="7065"/>
        <v>#DIV/0!</v>
      </c>
      <c r="CE331" s="13"/>
      <c r="CF331" s="11"/>
      <c r="CG331" s="11"/>
      <c r="CH331" s="14"/>
      <c r="CI331" s="10"/>
      <c r="CJ331" s="11"/>
      <c r="CK331" s="74">
        <f t="shared" si="7121"/>
        <v>0</v>
      </c>
      <c r="CL331" s="74">
        <f t="shared" si="7121"/>
        <v>0</v>
      </c>
      <c r="CM331" s="11"/>
      <c r="CN331" s="12" t="e">
        <f t="shared" si="7067"/>
        <v>#DIV/0!</v>
      </c>
      <c r="CO331" s="11"/>
      <c r="CP331" s="12" t="e">
        <f t="shared" si="7068"/>
        <v>#DIV/0!</v>
      </c>
      <c r="CQ331" s="13"/>
      <c r="CR331" s="11"/>
      <c r="CS331" s="11"/>
      <c r="CT331" s="14"/>
      <c r="CU331" s="10"/>
      <c r="CV331" s="11"/>
      <c r="CW331" s="74">
        <f t="shared" si="7122"/>
        <v>0</v>
      </c>
      <c r="CX331" s="74">
        <f t="shared" si="7122"/>
        <v>0</v>
      </c>
      <c r="CY331" s="11"/>
      <c r="CZ331" s="12" t="e">
        <f t="shared" si="7070"/>
        <v>#DIV/0!</v>
      </c>
      <c r="DA331" s="11"/>
      <c r="DB331" s="12" t="e">
        <f t="shared" si="7071"/>
        <v>#DIV/0!</v>
      </c>
      <c r="DC331" s="13"/>
      <c r="DD331" s="11"/>
      <c r="DE331" s="11"/>
      <c r="DF331" s="14"/>
      <c r="DG331" s="10"/>
      <c r="DH331" s="11"/>
      <c r="DI331" s="74">
        <f t="shared" si="7123"/>
        <v>0</v>
      </c>
      <c r="DJ331" s="74">
        <f t="shared" si="7123"/>
        <v>0</v>
      </c>
      <c r="DK331" s="11"/>
      <c r="DL331" s="12" t="e">
        <f t="shared" si="7073"/>
        <v>#DIV/0!</v>
      </c>
      <c r="DM331" s="11"/>
      <c r="DN331" s="12" t="e">
        <f t="shared" si="7074"/>
        <v>#DIV/0!</v>
      </c>
      <c r="DO331" s="13"/>
      <c r="DP331" s="11"/>
      <c r="DQ331" s="11"/>
      <c r="DR331" s="14"/>
      <c r="DS331" s="10"/>
      <c r="DT331" s="11"/>
      <c r="DU331" s="74">
        <f t="shared" si="7124"/>
        <v>0</v>
      </c>
      <c r="DV331" s="74">
        <f t="shared" si="7124"/>
        <v>0</v>
      </c>
      <c r="DW331" s="11"/>
      <c r="DX331" s="12" t="e">
        <f t="shared" si="7076"/>
        <v>#DIV/0!</v>
      </c>
      <c r="DY331" s="11"/>
      <c r="DZ331" s="12" t="e">
        <f t="shared" si="7077"/>
        <v>#DIV/0!</v>
      </c>
      <c r="EA331" s="13"/>
      <c r="EB331" s="11"/>
      <c r="EC331" s="11"/>
      <c r="ED331" s="14"/>
      <c r="EE331" s="10"/>
      <c r="EF331" s="11"/>
      <c r="EG331" s="74">
        <f t="shared" si="7125"/>
        <v>0</v>
      </c>
      <c r="EH331" s="74">
        <f t="shared" si="7125"/>
        <v>0</v>
      </c>
      <c r="EI331" s="11"/>
      <c r="EJ331" s="12" t="e">
        <f t="shared" si="7079"/>
        <v>#DIV/0!</v>
      </c>
      <c r="EK331" s="11"/>
      <c r="EL331" s="12" t="e">
        <f t="shared" si="7080"/>
        <v>#DIV/0!</v>
      </c>
      <c r="EM331" s="13"/>
      <c r="EN331" s="11"/>
      <c r="EO331" s="11"/>
      <c r="EP331" s="14"/>
      <c r="EQ331" s="10"/>
      <c r="ER331" s="11"/>
      <c r="ES331" s="74">
        <f t="shared" si="7126"/>
        <v>0</v>
      </c>
      <c r="ET331" s="74">
        <f t="shared" si="7126"/>
        <v>0</v>
      </c>
      <c r="EU331" s="11"/>
      <c r="EV331" s="12" t="e">
        <f t="shared" si="7082"/>
        <v>#DIV/0!</v>
      </c>
      <c r="EW331" s="11"/>
      <c r="EX331" s="12" t="e">
        <f t="shared" si="7083"/>
        <v>#DIV/0!</v>
      </c>
      <c r="EY331" s="13"/>
      <c r="EZ331" s="11"/>
      <c r="FA331" s="11"/>
      <c r="FB331" s="14"/>
      <c r="FC331" s="10"/>
      <c r="FD331" s="11"/>
      <c r="FE331" s="74">
        <f t="shared" si="7127"/>
        <v>0</v>
      </c>
      <c r="FF331" s="74">
        <f t="shared" si="7127"/>
        <v>0</v>
      </c>
      <c r="FG331" s="11"/>
      <c r="FH331" s="12" t="e">
        <f t="shared" si="7085"/>
        <v>#DIV/0!</v>
      </c>
      <c r="FI331" s="11"/>
      <c r="FJ331" s="12" t="e">
        <f t="shared" si="7086"/>
        <v>#DIV/0!</v>
      </c>
      <c r="FK331" s="13"/>
      <c r="FL331" s="11"/>
      <c r="FM331" s="11"/>
      <c r="FN331" s="14"/>
      <c r="FO331" s="10"/>
      <c r="FP331" s="11"/>
      <c r="FQ331" s="74">
        <f t="shared" si="7128"/>
        <v>0</v>
      </c>
      <c r="FR331" s="74">
        <f t="shared" si="7128"/>
        <v>0</v>
      </c>
      <c r="FS331" s="11"/>
      <c r="FT331" s="12" t="e">
        <f t="shared" si="7088"/>
        <v>#DIV/0!</v>
      </c>
      <c r="FU331" s="11"/>
      <c r="FV331" s="12" t="e">
        <f t="shared" si="7089"/>
        <v>#DIV/0!</v>
      </c>
      <c r="FW331" s="13"/>
      <c r="FX331" s="11"/>
      <c r="FY331" s="11"/>
      <c r="FZ331" s="14"/>
      <c r="GA331" s="10"/>
      <c r="GB331" s="11"/>
      <c r="GC331" s="74">
        <f t="shared" si="7129"/>
        <v>0</v>
      </c>
      <c r="GD331" s="74">
        <f t="shared" si="7129"/>
        <v>0</v>
      </c>
      <c r="GE331" s="11"/>
      <c r="GF331" s="12" t="e">
        <f t="shared" si="7091"/>
        <v>#DIV/0!</v>
      </c>
      <c r="GG331" s="11"/>
      <c r="GH331" s="12" t="e">
        <f t="shared" si="7092"/>
        <v>#DIV/0!</v>
      </c>
      <c r="GI331" s="13"/>
      <c r="GJ331" s="11"/>
      <c r="GK331" s="11"/>
      <c r="GL331" s="14"/>
      <c r="GM331" s="10"/>
      <c r="GN331" s="11"/>
      <c r="GO331" s="74">
        <f t="shared" si="7130"/>
        <v>0</v>
      </c>
      <c r="GP331" s="74">
        <f t="shared" si="7130"/>
        <v>0</v>
      </c>
      <c r="GQ331" s="11"/>
      <c r="GR331" s="12" t="e">
        <f t="shared" si="7094"/>
        <v>#DIV/0!</v>
      </c>
      <c r="GS331" s="11"/>
      <c r="GT331" s="12" t="e">
        <f t="shared" si="7095"/>
        <v>#DIV/0!</v>
      </c>
      <c r="GU331" s="13"/>
      <c r="GV331" s="11"/>
      <c r="GW331" s="11"/>
      <c r="GX331" s="14"/>
      <c r="GY331" s="10"/>
      <c r="GZ331" s="11"/>
      <c r="HA331" s="74">
        <f t="shared" si="7131"/>
        <v>0</v>
      </c>
      <c r="HB331" s="74">
        <f t="shared" si="7131"/>
        <v>0</v>
      </c>
      <c r="HC331" s="11"/>
      <c r="HD331" s="12" t="e">
        <f t="shared" si="7097"/>
        <v>#DIV/0!</v>
      </c>
      <c r="HE331" s="11"/>
      <c r="HF331" s="12" t="e">
        <f t="shared" si="7098"/>
        <v>#DIV/0!</v>
      </c>
      <c r="HG331" s="13"/>
      <c r="HH331" s="11"/>
      <c r="HI331" s="11"/>
      <c r="HJ331" s="14"/>
      <c r="HK331" s="10">
        <f t="shared" si="7099"/>
        <v>2</v>
      </c>
      <c r="HL331" s="11">
        <f t="shared" si="7100"/>
        <v>0</v>
      </c>
      <c r="HM331" s="11">
        <f t="shared" si="7101"/>
        <v>2893</v>
      </c>
      <c r="HN331" s="11">
        <f t="shared" si="7102"/>
        <v>227</v>
      </c>
      <c r="HO331" s="11">
        <f t="shared" si="7103"/>
        <v>733</v>
      </c>
      <c r="HP331" s="202">
        <f t="shared" si="7104"/>
        <v>0.25337020394054616</v>
      </c>
      <c r="HQ331" s="15">
        <f t="shared" si="7105"/>
        <v>67</v>
      </c>
      <c r="HR331" s="12">
        <f t="shared" si="7106"/>
        <v>9.1405184174624829E-2</v>
      </c>
      <c r="HS331" s="16">
        <v>73.7</v>
      </c>
      <c r="HT331" s="17">
        <v>554</v>
      </c>
      <c r="HU331" s="16">
        <f t="shared" si="7107"/>
        <v>75.579809004092766</v>
      </c>
      <c r="HV331" s="15"/>
      <c r="HW331" s="14"/>
    </row>
    <row r="332" spans="1:231" ht="18.75" x14ac:dyDescent="0.25">
      <c r="A332" s="211"/>
      <c r="B332" s="41">
        <f t="shared" si="5954"/>
        <v>44760</v>
      </c>
      <c r="C332" s="10"/>
      <c r="D332" s="11"/>
      <c r="E332" s="74">
        <f t="shared" si="7108"/>
        <v>562</v>
      </c>
      <c r="F332" s="74">
        <f t="shared" si="7109"/>
        <v>44</v>
      </c>
      <c r="G332" s="11">
        <v>142</v>
      </c>
      <c r="H332" s="12">
        <f t="shared" si="7041"/>
        <v>0.29715302491103202</v>
      </c>
      <c r="I332" s="11">
        <v>25</v>
      </c>
      <c r="J332" s="12">
        <f t="shared" si="7042"/>
        <v>0.1497005988023952</v>
      </c>
      <c r="K332" s="11"/>
      <c r="L332" s="11"/>
      <c r="M332" s="18"/>
      <c r="N332" s="20"/>
      <c r="O332" s="10"/>
      <c r="P332" s="11"/>
      <c r="Q332" s="74">
        <f t="shared" si="7110"/>
        <v>518</v>
      </c>
      <c r="R332" s="74">
        <f t="shared" si="7111"/>
        <v>40</v>
      </c>
      <c r="S332" s="11">
        <v>117</v>
      </c>
      <c r="T332" s="12">
        <f t="shared" si="7045"/>
        <v>0.24517374517374518</v>
      </c>
      <c r="U332" s="11">
        <v>10</v>
      </c>
      <c r="V332" s="12">
        <f t="shared" si="7046"/>
        <v>7.874015748031496E-2</v>
      </c>
      <c r="W332" s="11"/>
      <c r="X332" s="11"/>
      <c r="Y332" s="18"/>
      <c r="Z332" s="20"/>
      <c r="AA332" s="10"/>
      <c r="AB332" s="11"/>
      <c r="AC332" s="74">
        <f t="shared" si="7112"/>
        <v>537</v>
      </c>
      <c r="AD332" s="74">
        <f t="shared" si="7113"/>
        <v>42</v>
      </c>
      <c r="AE332" s="11">
        <v>116</v>
      </c>
      <c r="AF332" s="12">
        <f t="shared" si="7049"/>
        <v>0.24022346368715083</v>
      </c>
      <c r="AG332" s="11">
        <v>13</v>
      </c>
      <c r="AH332" s="12">
        <f t="shared" si="7050"/>
        <v>0.10077519379844961</v>
      </c>
      <c r="AI332" s="11"/>
      <c r="AJ332" s="11"/>
      <c r="AK332" s="18"/>
      <c r="AL332" s="20"/>
      <c r="AM332" s="10">
        <v>2</v>
      </c>
      <c r="AN332" s="11"/>
      <c r="AO332" s="74">
        <f t="shared" si="7114"/>
        <v>108</v>
      </c>
      <c r="AP332" s="74">
        <f t="shared" si="7115"/>
        <v>11</v>
      </c>
      <c r="AQ332" s="11">
        <v>42</v>
      </c>
      <c r="AR332" s="12">
        <f t="shared" si="7053"/>
        <v>0.39814814814814814</v>
      </c>
      <c r="AS332" s="11">
        <v>1</v>
      </c>
      <c r="AT332" s="12">
        <f t="shared" si="7054"/>
        <v>2.3255813953488372E-2</v>
      </c>
      <c r="AU332" s="11"/>
      <c r="AV332" s="11"/>
      <c r="AW332" s="18"/>
      <c r="AX332" s="20"/>
      <c r="AY332" s="10">
        <v>1</v>
      </c>
      <c r="AZ332" s="11"/>
      <c r="BA332" s="74">
        <f t="shared" si="7116"/>
        <v>589</v>
      </c>
      <c r="BB332" s="74">
        <f t="shared" si="7117"/>
        <v>45</v>
      </c>
      <c r="BC332" s="11">
        <v>147</v>
      </c>
      <c r="BD332" s="12">
        <f t="shared" si="7057"/>
        <v>0.2699490662139219</v>
      </c>
      <c r="BE332" s="11">
        <v>12</v>
      </c>
      <c r="BF332" s="12">
        <f t="shared" si="7058"/>
        <v>7.5471698113207544E-2</v>
      </c>
      <c r="BG332" s="11"/>
      <c r="BH332" s="11"/>
      <c r="BI332" s="18"/>
      <c r="BJ332" s="20"/>
      <c r="BK332" s="10">
        <v>1</v>
      </c>
      <c r="BL332" s="11"/>
      <c r="BM332" s="74">
        <f t="shared" si="7118"/>
        <v>575</v>
      </c>
      <c r="BN332" s="74">
        <f t="shared" si="7119"/>
        <v>45</v>
      </c>
      <c r="BO332" s="11">
        <v>92</v>
      </c>
      <c r="BP332" s="12">
        <f t="shared" si="7061"/>
        <v>0.18782608695652173</v>
      </c>
      <c r="BQ332" s="11">
        <v>16</v>
      </c>
      <c r="BR332" s="12">
        <f t="shared" si="7062"/>
        <v>0.14814814814814814</v>
      </c>
      <c r="BS332" s="11"/>
      <c r="BT332" s="11"/>
      <c r="BU332" s="18"/>
      <c r="BV332" s="20"/>
      <c r="BW332" s="10"/>
      <c r="BX332" s="11"/>
      <c r="BY332" s="74">
        <f t="shared" si="7120"/>
        <v>0</v>
      </c>
      <c r="BZ332" s="74">
        <f t="shared" si="7120"/>
        <v>0</v>
      </c>
      <c r="CA332" s="11"/>
      <c r="CB332" s="12" t="e">
        <f t="shared" si="7064"/>
        <v>#DIV/0!</v>
      </c>
      <c r="CC332" s="11"/>
      <c r="CD332" s="12" t="e">
        <f t="shared" si="7065"/>
        <v>#DIV/0!</v>
      </c>
      <c r="CE332" s="11"/>
      <c r="CF332" s="11"/>
      <c r="CG332" s="18"/>
      <c r="CH332" s="20"/>
      <c r="CI332" s="10"/>
      <c r="CJ332" s="11"/>
      <c r="CK332" s="74">
        <f t="shared" si="7121"/>
        <v>0</v>
      </c>
      <c r="CL332" s="74">
        <f t="shared" si="7121"/>
        <v>0</v>
      </c>
      <c r="CM332" s="11"/>
      <c r="CN332" s="12" t="e">
        <f t="shared" si="7067"/>
        <v>#DIV/0!</v>
      </c>
      <c r="CO332" s="11"/>
      <c r="CP332" s="12" t="e">
        <f t="shared" si="7068"/>
        <v>#DIV/0!</v>
      </c>
      <c r="CQ332" s="11"/>
      <c r="CR332" s="11"/>
      <c r="CS332" s="18"/>
      <c r="CT332" s="20"/>
      <c r="CU332" s="10"/>
      <c r="CV332" s="11"/>
      <c r="CW332" s="74">
        <f t="shared" si="7122"/>
        <v>0</v>
      </c>
      <c r="CX332" s="74">
        <f t="shared" si="7122"/>
        <v>0</v>
      </c>
      <c r="CY332" s="11"/>
      <c r="CZ332" s="12" t="e">
        <f t="shared" si="7070"/>
        <v>#DIV/0!</v>
      </c>
      <c r="DA332" s="11"/>
      <c r="DB332" s="12" t="e">
        <f t="shared" si="7071"/>
        <v>#DIV/0!</v>
      </c>
      <c r="DC332" s="11"/>
      <c r="DD332" s="11"/>
      <c r="DE332" s="18"/>
      <c r="DF332" s="20"/>
      <c r="DG332" s="10"/>
      <c r="DH332" s="11"/>
      <c r="DI332" s="74">
        <f t="shared" si="7123"/>
        <v>0</v>
      </c>
      <c r="DJ332" s="74">
        <f t="shared" si="7123"/>
        <v>0</v>
      </c>
      <c r="DK332" s="11"/>
      <c r="DL332" s="12" t="e">
        <f t="shared" si="7073"/>
        <v>#DIV/0!</v>
      </c>
      <c r="DM332" s="11"/>
      <c r="DN332" s="12" t="e">
        <f t="shared" si="7074"/>
        <v>#DIV/0!</v>
      </c>
      <c r="DO332" s="11"/>
      <c r="DP332" s="11"/>
      <c r="DQ332" s="18"/>
      <c r="DR332" s="20"/>
      <c r="DS332" s="10"/>
      <c r="DT332" s="11"/>
      <c r="DU332" s="74">
        <f t="shared" si="7124"/>
        <v>0</v>
      </c>
      <c r="DV332" s="74">
        <f t="shared" si="7124"/>
        <v>0</v>
      </c>
      <c r="DW332" s="11"/>
      <c r="DX332" s="12" t="e">
        <f t="shared" si="7076"/>
        <v>#DIV/0!</v>
      </c>
      <c r="DY332" s="11"/>
      <c r="DZ332" s="12" t="e">
        <f t="shared" si="7077"/>
        <v>#DIV/0!</v>
      </c>
      <c r="EA332" s="11"/>
      <c r="EB332" s="11"/>
      <c r="EC332" s="18"/>
      <c r="ED332" s="20"/>
      <c r="EE332" s="10"/>
      <c r="EF332" s="11"/>
      <c r="EG332" s="74">
        <f t="shared" si="7125"/>
        <v>0</v>
      </c>
      <c r="EH332" s="74">
        <f t="shared" si="7125"/>
        <v>0</v>
      </c>
      <c r="EI332" s="11"/>
      <c r="EJ332" s="12" t="e">
        <f t="shared" si="7079"/>
        <v>#DIV/0!</v>
      </c>
      <c r="EK332" s="11"/>
      <c r="EL332" s="12" t="e">
        <f t="shared" si="7080"/>
        <v>#DIV/0!</v>
      </c>
      <c r="EM332" s="11"/>
      <c r="EN332" s="11"/>
      <c r="EO332" s="18"/>
      <c r="EP332" s="20"/>
      <c r="EQ332" s="10"/>
      <c r="ER332" s="11"/>
      <c r="ES332" s="74">
        <f t="shared" si="7126"/>
        <v>0</v>
      </c>
      <c r="ET332" s="74">
        <f t="shared" si="7126"/>
        <v>0</v>
      </c>
      <c r="EU332" s="11"/>
      <c r="EV332" s="12" t="e">
        <f t="shared" si="7082"/>
        <v>#DIV/0!</v>
      </c>
      <c r="EW332" s="11"/>
      <c r="EX332" s="12" t="e">
        <f t="shared" si="7083"/>
        <v>#DIV/0!</v>
      </c>
      <c r="EY332" s="11"/>
      <c r="EZ332" s="11"/>
      <c r="FA332" s="18"/>
      <c r="FB332" s="20"/>
      <c r="FC332" s="10"/>
      <c r="FD332" s="11"/>
      <c r="FE332" s="74">
        <f t="shared" si="7127"/>
        <v>0</v>
      </c>
      <c r="FF332" s="74">
        <f t="shared" si="7127"/>
        <v>0</v>
      </c>
      <c r="FG332" s="11"/>
      <c r="FH332" s="12" t="e">
        <f t="shared" si="7085"/>
        <v>#DIV/0!</v>
      </c>
      <c r="FI332" s="11"/>
      <c r="FJ332" s="12" t="e">
        <f t="shared" si="7086"/>
        <v>#DIV/0!</v>
      </c>
      <c r="FK332" s="11"/>
      <c r="FL332" s="11"/>
      <c r="FM332" s="18"/>
      <c r="FN332" s="20"/>
      <c r="FO332" s="10"/>
      <c r="FP332" s="11"/>
      <c r="FQ332" s="74">
        <f t="shared" si="7128"/>
        <v>0</v>
      </c>
      <c r="FR332" s="74">
        <f t="shared" si="7128"/>
        <v>0</v>
      </c>
      <c r="FS332" s="11"/>
      <c r="FT332" s="12" t="e">
        <f t="shared" si="7088"/>
        <v>#DIV/0!</v>
      </c>
      <c r="FU332" s="11"/>
      <c r="FV332" s="12" t="e">
        <f t="shared" si="7089"/>
        <v>#DIV/0!</v>
      </c>
      <c r="FW332" s="11"/>
      <c r="FX332" s="11"/>
      <c r="FY332" s="18"/>
      <c r="FZ332" s="20"/>
      <c r="GA332" s="10"/>
      <c r="GB332" s="11"/>
      <c r="GC332" s="74">
        <f t="shared" si="7129"/>
        <v>0</v>
      </c>
      <c r="GD332" s="74">
        <f t="shared" si="7129"/>
        <v>0</v>
      </c>
      <c r="GE332" s="11"/>
      <c r="GF332" s="12" t="e">
        <f t="shared" si="7091"/>
        <v>#DIV/0!</v>
      </c>
      <c r="GG332" s="11"/>
      <c r="GH332" s="12" t="e">
        <f t="shared" si="7092"/>
        <v>#DIV/0!</v>
      </c>
      <c r="GI332" s="11"/>
      <c r="GJ332" s="11"/>
      <c r="GK332" s="18"/>
      <c r="GL332" s="20"/>
      <c r="GM332" s="10"/>
      <c r="GN332" s="11"/>
      <c r="GO332" s="74">
        <f t="shared" si="7130"/>
        <v>0</v>
      </c>
      <c r="GP332" s="74">
        <f t="shared" si="7130"/>
        <v>0</v>
      </c>
      <c r="GQ332" s="11"/>
      <c r="GR332" s="12" t="e">
        <f t="shared" si="7094"/>
        <v>#DIV/0!</v>
      </c>
      <c r="GS332" s="11"/>
      <c r="GT332" s="12" t="e">
        <f t="shared" si="7095"/>
        <v>#DIV/0!</v>
      </c>
      <c r="GU332" s="11"/>
      <c r="GV332" s="11"/>
      <c r="GW332" s="18"/>
      <c r="GX332" s="20"/>
      <c r="GY332" s="10"/>
      <c r="GZ332" s="11"/>
      <c r="HA332" s="74">
        <f t="shared" si="7131"/>
        <v>0</v>
      </c>
      <c r="HB332" s="74">
        <f t="shared" si="7131"/>
        <v>0</v>
      </c>
      <c r="HC332" s="11"/>
      <c r="HD332" s="12" t="e">
        <f t="shared" si="7097"/>
        <v>#DIV/0!</v>
      </c>
      <c r="HE332" s="11"/>
      <c r="HF332" s="12" t="e">
        <f t="shared" si="7098"/>
        <v>#DIV/0!</v>
      </c>
      <c r="HG332" s="11"/>
      <c r="HH332" s="11"/>
      <c r="HI332" s="18"/>
      <c r="HJ332" s="20"/>
      <c r="HK332" s="10">
        <f t="shared" si="7099"/>
        <v>4</v>
      </c>
      <c r="HL332" s="11">
        <f t="shared" si="7100"/>
        <v>0</v>
      </c>
      <c r="HM332" s="11">
        <f t="shared" si="7101"/>
        <v>2889</v>
      </c>
      <c r="HN332" s="11">
        <f t="shared" si="7102"/>
        <v>227</v>
      </c>
      <c r="HO332" s="11">
        <f t="shared" si="7103"/>
        <v>733</v>
      </c>
      <c r="HP332" s="202">
        <f t="shared" si="7104"/>
        <v>0.25372101073035652</v>
      </c>
      <c r="HQ332" s="15">
        <f t="shared" si="7105"/>
        <v>77</v>
      </c>
      <c r="HR332" s="12">
        <f t="shared" si="7106"/>
        <v>0.10504774897680765</v>
      </c>
      <c r="HS332" s="16">
        <v>74.3</v>
      </c>
      <c r="HT332" s="17">
        <v>624</v>
      </c>
      <c r="HU332" s="16">
        <f t="shared" si="7107"/>
        <v>85.129604365620736</v>
      </c>
      <c r="HV332" s="18"/>
      <c r="HW332" s="20"/>
    </row>
    <row r="333" spans="1:231" ht="18.75" x14ac:dyDescent="0.25">
      <c r="A333" s="211"/>
      <c r="B333" s="41">
        <f t="shared" si="5954"/>
        <v>44761</v>
      </c>
      <c r="C333" s="10"/>
      <c r="D333" s="11"/>
      <c r="E333" s="74">
        <f t="shared" si="7108"/>
        <v>562</v>
      </c>
      <c r="F333" s="74">
        <f t="shared" si="7109"/>
        <v>44</v>
      </c>
      <c r="G333" s="11">
        <v>149</v>
      </c>
      <c r="H333" s="12">
        <f t="shared" si="7041"/>
        <v>0.31138790035587188</v>
      </c>
      <c r="I333" s="11">
        <v>26</v>
      </c>
      <c r="J333" s="12">
        <f t="shared" si="7042"/>
        <v>0.14857142857142858</v>
      </c>
      <c r="K333" s="13"/>
      <c r="L333" s="13"/>
      <c r="M333" s="25"/>
      <c r="N333" s="38">
        <v>4880</v>
      </c>
      <c r="O333" s="10"/>
      <c r="P333" s="11"/>
      <c r="Q333" s="74">
        <f t="shared" si="7110"/>
        <v>518</v>
      </c>
      <c r="R333" s="74">
        <f t="shared" si="7111"/>
        <v>40</v>
      </c>
      <c r="S333" s="11">
        <v>125</v>
      </c>
      <c r="T333" s="12">
        <f t="shared" si="7045"/>
        <v>0.26447876447876451</v>
      </c>
      <c r="U333" s="11">
        <v>12</v>
      </c>
      <c r="V333" s="12">
        <f t="shared" si="7046"/>
        <v>8.7591240875912413E-2</v>
      </c>
      <c r="W333" s="13"/>
      <c r="X333" s="13"/>
      <c r="Y333" s="25"/>
      <c r="Z333" s="38">
        <v>4880</v>
      </c>
      <c r="AA333" s="10"/>
      <c r="AB333" s="11"/>
      <c r="AC333" s="74">
        <f t="shared" si="7112"/>
        <v>537</v>
      </c>
      <c r="AD333" s="74">
        <f t="shared" si="7113"/>
        <v>42</v>
      </c>
      <c r="AE333" s="11">
        <v>102</v>
      </c>
      <c r="AF333" s="12">
        <f t="shared" si="7049"/>
        <v>0.2271880819366853</v>
      </c>
      <c r="AG333" s="11">
        <v>20</v>
      </c>
      <c r="AH333" s="12">
        <f t="shared" si="7050"/>
        <v>0.16393442622950818</v>
      </c>
      <c r="AI333" s="13"/>
      <c r="AJ333" s="13"/>
      <c r="AK333" s="25"/>
      <c r="AL333" s="38">
        <v>4880</v>
      </c>
      <c r="AM333" s="10"/>
      <c r="AN333" s="11"/>
      <c r="AO333" s="74">
        <f t="shared" si="7114"/>
        <v>108</v>
      </c>
      <c r="AP333" s="74">
        <f t="shared" si="7115"/>
        <v>11</v>
      </c>
      <c r="AQ333" s="11">
        <v>28</v>
      </c>
      <c r="AR333" s="12">
        <f t="shared" si="7053"/>
        <v>0.25925925925925924</v>
      </c>
      <c r="AS333" s="11">
        <v>0</v>
      </c>
      <c r="AT333" s="12">
        <f t="shared" si="7054"/>
        <v>0</v>
      </c>
      <c r="AU333" s="13"/>
      <c r="AV333" s="13"/>
      <c r="AW333" s="25"/>
      <c r="AX333" s="38">
        <v>4880</v>
      </c>
      <c r="AY333" s="10"/>
      <c r="AZ333" s="11"/>
      <c r="BA333" s="74">
        <f t="shared" si="7116"/>
        <v>589</v>
      </c>
      <c r="BB333" s="74">
        <f t="shared" si="7117"/>
        <v>45</v>
      </c>
      <c r="BC333" s="11">
        <v>131</v>
      </c>
      <c r="BD333" s="12">
        <f t="shared" si="7057"/>
        <v>0.24108658743633277</v>
      </c>
      <c r="BE333" s="11">
        <v>11</v>
      </c>
      <c r="BF333" s="12">
        <f t="shared" si="7058"/>
        <v>7.746478873239436E-2</v>
      </c>
      <c r="BG333" s="13"/>
      <c r="BH333" s="13"/>
      <c r="BI333" s="25"/>
      <c r="BJ333" s="38">
        <v>4880</v>
      </c>
      <c r="BK333" s="10"/>
      <c r="BL333" s="11"/>
      <c r="BM333" s="74">
        <f t="shared" si="7118"/>
        <v>575</v>
      </c>
      <c r="BN333" s="74">
        <f t="shared" si="7119"/>
        <v>45</v>
      </c>
      <c r="BO333" s="11">
        <v>87</v>
      </c>
      <c r="BP333" s="12">
        <f t="shared" si="7061"/>
        <v>0.17565217391304347</v>
      </c>
      <c r="BQ333" s="11">
        <v>14</v>
      </c>
      <c r="BR333" s="12">
        <f t="shared" si="7062"/>
        <v>0.13861386138613863</v>
      </c>
      <c r="BS333" s="13"/>
      <c r="BT333" s="13"/>
      <c r="BU333" s="25"/>
      <c r="BV333" s="38">
        <v>4880</v>
      </c>
      <c r="BW333" s="10"/>
      <c r="BX333" s="11"/>
      <c r="BY333" s="74">
        <f t="shared" si="7120"/>
        <v>0</v>
      </c>
      <c r="BZ333" s="74">
        <f t="shared" si="7120"/>
        <v>0</v>
      </c>
      <c r="CA333" s="11"/>
      <c r="CB333" s="12" t="e">
        <f t="shared" si="7064"/>
        <v>#DIV/0!</v>
      </c>
      <c r="CC333" s="11"/>
      <c r="CD333" s="12" t="e">
        <f t="shared" si="7065"/>
        <v>#DIV/0!</v>
      </c>
      <c r="CE333" s="13"/>
      <c r="CF333" s="13"/>
      <c r="CG333" s="25"/>
      <c r="CH333" s="38"/>
      <c r="CI333" s="10"/>
      <c r="CJ333" s="11"/>
      <c r="CK333" s="74">
        <f t="shared" si="7121"/>
        <v>0</v>
      </c>
      <c r="CL333" s="74">
        <f t="shared" si="7121"/>
        <v>0</v>
      </c>
      <c r="CM333" s="11"/>
      <c r="CN333" s="12" t="e">
        <f t="shared" si="7067"/>
        <v>#DIV/0!</v>
      </c>
      <c r="CO333" s="11"/>
      <c r="CP333" s="12" t="e">
        <f t="shared" si="7068"/>
        <v>#DIV/0!</v>
      </c>
      <c r="CQ333" s="13"/>
      <c r="CR333" s="13"/>
      <c r="CS333" s="25"/>
      <c r="CT333" s="38"/>
      <c r="CU333" s="10"/>
      <c r="CV333" s="11"/>
      <c r="CW333" s="74">
        <f t="shared" si="7122"/>
        <v>0</v>
      </c>
      <c r="CX333" s="74">
        <f t="shared" si="7122"/>
        <v>0</v>
      </c>
      <c r="CY333" s="11"/>
      <c r="CZ333" s="12" t="e">
        <f t="shared" si="7070"/>
        <v>#DIV/0!</v>
      </c>
      <c r="DA333" s="11"/>
      <c r="DB333" s="12" t="e">
        <f t="shared" si="7071"/>
        <v>#DIV/0!</v>
      </c>
      <c r="DC333" s="13"/>
      <c r="DD333" s="13"/>
      <c r="DE333" s="25"/>
      <c r="DF333" s="38"/>
      <c r="DG333" s="10"/>
      <c r="DH333" s="11"/>
      <c r="DI333" s="74">
        <f t="shared" si="7123"/>
        <v>0</v>
      </c>
      <c r="DJ333" s="74">
        <f t="shared" si="7123"/>
        <v>0</v>
      </c>
      <c r="DK333" s="11"/>
      <c r="DL333" s="12" t="e">
        <f t="shared" si="7073"/>
        <v>#DIV/0!</v>
      </c>
      <c r="DM333" s="11"/>
      <c r="DN333" s="12" t="e">
        <f t="shared" si="7074"/>
        <v>#DIV/0!</v>
      </c>
      <c r="DO333" s="13"/>
      <c r="DP333" s="13"/>
      <c r="DQ333" s="25"/>
      <c r="DR333" s="38"/>
      <c r="DS333" s="10"/>
      <c r="DT333" s="11"/>
      <c r="DU333" s="74">
        <f t="shared" si="7124"/>
        <v>0</v>
      </c>
      <c r="DV333" s="74">
        <f t="shared" si="7124"/>
        <v>0</v>
      </c>
      <c r="DW333" s="11"/>
      <c r="DX333" s="12" t="e">
        <f t="shared" si="7076"/>
        <v>#DIV/0!</v>
      </c>
      <c r="DY333" s="11"/>
      <c r="DZ333" s="12" t="e">
        <f t="shared" si="7077"/>
        <v>#DIV/0!</v>
      </c>
      <c r="EA333" s="13"/>
      <c r="EB333" s="13"/>
      <c r="EC333" s="25"/>
      <c r="ED333" s="38"/>
      <c r="EE333" s="10"/>
      <c r="EF333" s="11"/>
      <c r="EG333" s="74">
        <f t="shared" si="7125"/>
        <v>0</v>
      </c>
      <c r="EH333" s="74">
        <f t="shared" si="7125"/>
        <v>0</v>
      </c>
      <c r="EI333" s="11"/>
      <c r="EJ333" s="12" t="e">
        <f t="shared" si="7079"/>
        <v>#DIV/0!</v>
      </c>
      <c r="EK333" s="11"/>
      <c r="EL333" s="12" t="e">
        <f t="shared" si="7080"/>
        <v>#DIV/0!</v>
      </c>
      <c r="EM333" s="13"/>
      <c r="EN333" s="13"/>
      <c r="EO333" s="25"/>
      <c r="EP333" s="38"/>
      <c r="EQ333" s="10"/>
      <c r="ER333" s="11"/>
      <c r="ES333" s="74">
        <f t="shared" si="7126"/>
        <v>0</v>
      </c>
      <c r="ET333" s="74">
        <f t="shared" si="7126"/>
        <v>0</v>
      </c>
      <c r="EU333" s="11"/>
      <c r="EV333" s="12" t="e">
        <f t="shared" si="7082"/>
        <v>#DIV/0!</v>
      </c>
      <c r="EW333" s="11"/>
      <c r="EX333" s="12" t="e">
        <f t="shared" si="7083"/>
        <v>#DIV/0!</v>
      </c>
      <c r="EY333" s="13"/>
      <c r="EZ333" s="13"/>
      <c r="FA333" s="25"/>
      <c r="FB333" s="38"/>
      <c r="FC333" s="10"/>
      <c r="FD333" s="11"/>
      <c r="FE333" s="74">
        <f t="shared" si="7127"/>
        <v>0</v>
      </c>
      <c r="FF333" s="74">
        <f t="shared" si="7127"/>
        <v>0</v>
      </c>
      <c r="FG333" s="11"/>
      <c r="FH333" s="12" t="e">
        <f t="shared" si="7085"/>
        <v>#DIV/0!</v>
      </c>
      <c r="FI333" s="11"/>
      <c r="FJ333" s="12" t="e">
        <f t="shared" si="7086"/>
        <v>#DIV/0!</v>
      </c>
      <c r="FK333" s="13"/>
      <c r="FL333" s="13"/>
      <c r="FM333" s="25"/>
      <c r="FN333" s="38"/>
      <c r="FO333" s="10"/>
      <c r="FP333" s="11"/>
      <c r="FQ333" s="74">
        <f t="shared" si="7128"/>
        <v>0</v>
      </c>
      <c r="FR333" s="74">
        <f t="shared" si="7128"/>
        <v>0</v>
      </c>
      <c r="FS333" s="11"/>
      <c r="FT333" s="12" t="e">
        <f t="shared" si="7088"/>
        <v>#DIV/0!</v>
      </c>
      <c r="FU333" s="11"/>
      <c r="FV333" s="12" t="e">
        <f t="shared" si="7089"/>
        <v>#DIV/0!</v>
      </c>
      <c r="FW333" s="13"/>
      <c r="FX333" s="13"/>
      <c r="FY333" s="25"/>
      <c r="FZ333" s="38"/>
      <c r="GA333" s="10"/>
      <c r="GB333" s="11"/>
      <c r="GC333" s="74">
        <f t="shared" si="7129"/>
        <v>0</v>
      </c>
      <c r="GD333" s="74">
        <f t="shared" si="7129"/>
        <v>0</v>
      </c>
      <c r="GE333" s="11"/>
      <c r="GF333" s="12" t="e">
        <f t="shared" si="7091"/>
        <v>#DIV/0!</v>
      </c>
      <c r="GG333" s="11"/>
      <c r="GH333" s="12" t="e">
        <f t="shared" si="7092"/>
        <v>#DIV/0!</v>
      </c>
      <c r="GI333" s="13"/>
      <c r="GJ333" s="13"/>
      <c r="GK333" s="25"/>
      <c r="GL333" s="38"/>
      <c r="GM333" s="10"/>
      <c r="GN333" s="11"/>
      <c r="GO333" s="74">
        <f t="shared" si="7130"/>
        <v>0</v>
      </c>
      <c r="GP333" s="74">
        <f t="shared" si="7130"/>
        <v>0</v>
      </c>
      <c r="GQ333" s="11"/>
      <c r="GR333" s="12" t="e">
        <f t="shared" si="7094"/>
        <v>#DIV/0!</v>
      </c>
      <c r="GS333" s="11"/>
      <c r="GT333" s="12" t="e">
        <f t="shared" si="7095"/>
        <v>#DIV/0!</v>
      </c>
      <c r="GU333" s="13"/>
      <c r="GV333" s="13"/>
      <c r="GW333" s="25"/>
      <c r="GX333" s="38"/>
      <c r="GY333" s="10"/>
      <c r="GZ333" s="11"/>
      <c r="HA333" s="74">
        <f t="shared" si="7131"/>
        <v>0</v>
      </c>
      <c r="HB333" s="74">
        <f t="shared" si="7131"/>
        <v>0</v>
      </c>
      <c r="HC333" s="11"/>
      <c r="HD333" s="12" t="e">
        <f t="shared" si="7097"/>
        <v>#DIV/0!</v>
      </c>
      <c r="HE333" s="11"/>
      <c r="HF333" s="12" t="e">
        <f t="shared" si="7098"/>
        <v>#DIV/0!</v>
      </c>
      <c r="HG333" s="13"/>
      <c r="HH333" s="13"/>
      <c r="HI333" s="25"/>
      <c r="HJ333" s="38"/>
      <c r="HK333" s="10">
        <f t="shared" si="7099"/>
        <v>0</v>
      </c>
      <c r="HL333" s="11">
        <f t="shared" si="7100"/>
        <v>0</v>
      </c>
      <c r="HM333" s="11">
        <f t="shared" si="7101"/>
        <v>2889</v>
      </c>
      <c r="HN333" s="11">
        <f t="shared" si="7102"/>
        <v>227</v>
      </c>
      <c r="HO333" s="11">
        <f t="shared" si="7103"/>
        <v>705</v>
      </c>
      <c r="HP333" s="202">
        <f t="shared" si="7104"/>
        <v>0.24402907580477673</v>
      </c>
      <c r="HQ333" s="15">
        <f t="shared" si="7105"/>
        <v>83</v>
      </c>
      <c r="HR333" s="12">
        <f t="shared" si="7106"/>
        <v>0.11773049645390071</v>
      </c>
      <c r="HS333" s="16">
        <v>74.400000000000006</v>
      </c>
      <c r="HT333" s="17">
        <v>593</v>
      </c>
      <c r="HU333" s="16">
        <f t="shared" si="7107"/>
        <v>84.113475177304963</v>
      </c>
      <c r="HV333" s="23"/>
      <c r="HW333" s="22">
        <v>4880</v>
      </c>
    </row>
    <row r="334" spans="1:231" ht="18.75" x14ac:dyDescent="0.25">
      <c r="A334" s="211"/>
      <c r="B334" s="41">
        <f t="shared" si="5954"/>
        <v>44762</v>
      </c>
      <c r="C334" s="10"/>
      <c r="D334" s="11"/>
      <c r="E334" s="74">
        <f t="shared" si="7108"/>
        <v>562</v>
      </c>
      <c r="F334" s="74">
        <f t="shared" si="7109"/>
        <v>44</v>
      </c>
      <c r="G334" s="11">
        <v>146</v>
      </c>
      <c r="H334" s="12">
        <f t="shared" si="7041"/>
        <v>0.29003558718861211</v>
      </c>
      <c r="I334" s="11">
        <v>17</v>
      </c>
      <c r="J334" s="12">
        <f t="shared" si="7042"/>
        <v>0.10429447852760736</v>
      </c>
      <c r="K334" s="13"/>
      <c r="L334" s="11"/>
      <c r="M334" s="25"/>
      <c r="N334" s="38">
        <v>5050.666666666667</v>
      </c>
      <c r="O334" s="10"/>
      <c r="P334" s="11"/>
      <c r="Q334" s="74">
        <f t="shared" si="7110"/>
        <v>518</v>
      </c>
      <c r="R334" s="74">
        <f t="shared" si="7111"/>
        <v>40</v>
      </c>
      <c r="S334" s="11">
        <v>127</v>
      </c>
      <c r="T334" s="12">
        <f t="shared" si="7045"/>
        <v>0.28957528957528955</v>
      </c>
      <c r="U334" s="11">
        <v>23</v>
      </c>
      <c r="V334" s="12">
        <f t="shared" si="7046"/>
        <v>0.15333333333333332</v>
      </c>
      <c r="W334" s="13"/>
      <c r="X334" s="11"/>
      <c r="Y334" s="25"/>
      <c r="Z334" s="38">
        <v>5209.333333333333</v>
      </c>
      <c r="AA334" s="10"/>
      <c r="AB334" s="11"/>
      <c r="AC334" s="74">
        <f t="shared" si="7112"/>
        <v>537</v>
      </c>
      <c r="AD334" s="74">
        <f t="shared" si="7113"/>
        <v>42</v>
      </c>
      <c r="AE334" s="11">
        <v>108</v>
      </c>
      <c r="AF334" s="12">
        <f t="shared" si="7049"/>
        <v>0.21973929236499068</v>
      </c>
      <c r="AG334" s="11">
        <v>10</v>
      </c>
      <c r="AH334" s="12">
        <f t="shared" si="7050"/>
        <v>8.4745762711864403E-2</v>
      </c>
      <c r="AI334" s="13"/>
      <c r="AJ334" s="11"/>
      <c r="AK334" s="25"/>
      <c r="AL334" s="38">
        <v>5257.5</v>
      </c>
      <c r="AM334" s="10">
        <v>1</v>
      </c>
      <c r="AN334" s="11"/>
      <c r="AO334" s="74">
        <f t="shared" si="7114"/>
        <v>107</v>
      </c>
      <c r="AP334" s="74">
        <f t="shared" si="7115"/>
        <v>11</v>
      </c>
      <c r="AQ334" s="11">
        <v>38</v>
      </c>
      <c r="AR334" s="12">
        <f t="shared" si="7053"/>
        <v>0.3644859813084112</v>
      </c>
      <c r="AS334" s="11">
        <v>1</v>
      </c>
      <c r="AT334" s="12">
        <f t="shared" si="7054"/>
        <v>2.564102564102564E-2</v>
      </c>
      <c r="AU334" s="13"/>
      <c r="AV334" s="11"/>
      <c r="AW334" s="25"/>
      <c r="AX334" s="38">
        <v>5531.25</v>
      </c>
      <c r="AY334" s="10"/>
      <c r="AZ334" s="11"/>
      <c r="BA334" s="74">
        <f t="shared" si="7116"/>
        <v>589</v>
      </c>
      <c r="BB334" s="74">
        <f t="shared" si="7117"/>
        <v>45</v>
      </c>
      <c r="BC334" s="11">
        <v>129</v>
      </c>
      <c r="BD334" s="12">
        <f t="shared" si="7057"/>
        <v>0.23599320882852293</v>
      </c>
      <c r="BE334" s="11">
        <v>10</v>
      </c>
      <c r="BF334" s="12">
        <f t="shared" si="7058"/>
        <v>7.1942446043165464E-2</v>
      </c>
      <c r="BG334" s="13"/>
      <c r="BH334" s="11"/>
      <c r="BI334" s="25"/>
      <c r="BJ334" s="38">
        <v>5457.6923076923076</v>
      </c>
      <c r="BK334" s="10"/>
      <c r="BL334" s="11"/>
      <c r="BM334" s="74">
        <f t="shared" si="7118"/>
        <v>575</v>
      </c>
      <c r="BN334" s="74">
        <f t="shared" si="7119"/>
        <v>45</v>
      </c>
      <c r="BO334" s="11">
        <v>100</v>
      </c>
      <c r="BP334" s="12">
        <f t="shared" si="7061"/>
        <v>0.19826086956521738</v>
      </c>
      <c r="BQ334" s="11">
        <v>14</v>
      </c>
      <c r="BR334" s="12">
        <f t="shared" si="7062"/>
        <v>0.12280701754385964</v>
      </c>
      <c r="BS334" s="13"/>
      <c r="BT334" s="11"/>
      <c r="BU334" s="25"/>
      <c r="BV334" s="38">
        <v>5559.333333333333</v>
      </c>
      <c r="BW334" s="10"/>
      <c r="BX334" s="11"/>
      <c r="BY334" s="74">
        <f t="shared" si="7120"/>
        <v>0</v>
      </c>
      <c r="BZ334" s="74">
        <f t="shared" si="7120"/>
        <v>0</v>
      </c>
      <c r="CA334" s="11"/>
      <c r="CB334" s="12" t="e">
        <f t="shared" si="7064"/>
        <v>#DIV/0!</v>
      </c>
      <c r="CC334" s="11"/>
      <c r="CD334" s="12" t="e">
        <f t="shared" si="7065"/>
        <v>#DIV/0!</v>
      </c>
      <c r="CE334" s="13"/>
      <c r="CF334" s="11"/>
      <c r="CG334" s="25"/>
      <c r="CH334" s="38"/>
      <c r="CI334" s="10"/>
      <c r="CJ334" s="11"/>
      <c r="CK334" s="74">
        <f t="shared" si="7121"/>
        <v>0</v>
      </c>
      <c r="CL334" s="74">
        <f t="shared" si="7121"/>
        <v>0</v>
      </c>
      <c r="CM334" s="11"/>
      <c r="CN334" s="12" t="e">
        <f t="shared" si="7067"/>
        <v>#DIV/0!</v>
      </c>
      <c r="CO334" s="11"/>
      <c r="CP334" s="12" t="e">
        <f t="shared" si="7068"/>
        <v>#DIV/0!</v>
      </c>
      <c r="CQ334" s="13"/>
      <c r="CR334" s="11"/>
      <c r="CS334" s="25"/>
      <c r="CT334" s="38"/>
      <c r="CU334" s="10"/>
      <c r="CV334" s="11"/>
      <c r="CW334" s="74">
        <f t="shared" si="7122"/>
        <v>0</v>
      </c>
      <c r="CX334" s="74">
        <f t="shared" si="7122"/>
        <v>0</v>
      </c>
      <c r="CY334" s="11"/>
      <c r="CZ334" s="12" t="e">
        <f t="shared" si="7070"/>
        <v>#DIV/0!</v>
      </c>
      <c r="DA334" s="11"/>
      <c r="DB334" s="12" t="e">
        <f t="shared" si="7071"/>
        <v>#DIV/0!</v>
      </c>
      <c r="DC334" s="13"/>
      <c r="DD334" s="11"/>
      <c r="DE334" s="25"/>
      <c r="DF334" s="38"/>
      <c r="DG334" s="10"/>
      <c r="DH334" s="11"/>
      <c r="DI334" s="74">
        <f t="shared" si="7123"/>
        <v>0</v>
      </c>
      <c r="DJ334" s="74">
        <f t="shared" si="7123"/>
        <v>0</v>
      </c>
      <c r="DK334" s="11"/>
      <c r="DL334" s="12" t="e">
        <f t="shared" si="7073"/>
        <v>#DIV/0!</v>
      </c>
      <c r="DM334" s="11"/>
      <c r="DN334" s="12" t="e">
        <f t="shared" si="7074"/>
        <v>#DIV/0!</v>
      </c>
      <c r="DO334" s="13"/>
      <c r="DP334" s="11"/>
      <c r="DQ334" s="25"/>
      <c r="DR334" s="38"/>
      <c r="DS334" s="10"/>
      <c r="DT334" s="11"/>
      <c r="DU334" s="74">
        <f t="shared" si="7124"/>
        <v>0</v>
      </c>
      <c r="DV334" s="74">
        <f t="shared" si="7124"/>
        <v>0</v>
      </c>
      <c r="DW334" s="11"/>
      <c r="DX334" s="12" t="e">
        <f t="shared" si="7076"/>
        <v>#DIV/0!</v>
      </c>
      <c r="DY334" s="11"/>
      <c r="DZ334" s="12" t="e">
        <f t="shared" si="7077"/>
        <v>#DIV/0!</v>
      </c>
      <c r="EA334" s="13"/>
      <c r="EB334" s="11"/>
      <c r="EC334" s="25"/>
      <c r="ED334" s="38"/>
      <c r="EE334" s="10"/>
      <c r="EF334" s="11"/>
      <c r="EG334" s="74">
        <f t="shared" si="7125"/>
        <v>0</v>
      </c>
      <c r="EH334" s="74">
        <f t="shared" si="7125"/>
        <v>0</v>
      </c>
      <c r="EI334" s="11"/>
      <c r="EJ334" s="12" t="e">
        <f t="shared" si="7079"/>
        <v>#DIV/0!</v>
      </c>
      <c r="EK334" s="11"/>
      <c r="EL334" s="12" t="e">
        <f t="shared" si="7080"/>
        <v>#DIV/0!</v>
      </c>
      <c r="EM334" s="13"/>
      <c r="EN334" s="11"/>
      <c r="EO334" s="25"/>
      <c r="EP334" s="38"/>
      <c r="EQ334" s="10"/>
      <c r="ER334" s="11"/>
      <c r="ES334" s="74">
        <f t="shared" si="7126"/>
        <v>0</v>
      </c>
      <c r="ET334" s="74">
        <f t="shared" si="7126"/>
        <v>0</v>
      </c>
      <c r="EU334" s="11"/>
      <c r="EV334" s="12" t="e">
        <f t="shared" si="7082"/>
        <v>#DIV/0!</v>
      </c>
      <c r="EW334" s="11"/>
      <c r="EX334" s="12" t="e">
        <f t="shared" si="7083"/>
        <v>#DIV/0!</v>
      </c>
      <c r="EY334" s="13"/>
      <c r="EZ334" s="11"/>
      <c r="FA334" s="25"/>
      <c r="FB334" s="38"/>
      <c r="FC334" s="10"/>
      <c r="FD334" s="11"/>
      <c r="FE334" s="74">
        <f t="shared" si="7127"/>
        <v>0</v>
      </c>
      <c r="FF334" s="74">
        <f t="shared" si="7127"/>
        <v>0</v>
      </c>
      <c r="FG334" s="11"/>
      <c r="FH334" s="12" t="e">
        <f t="shared" si="7085"/>
        <v>#DIV/0!</v>
      </c>
      <c r="FI334" s="11"/>
      <c r="FJ334" s="12" t="e">
        <f t="shared" si="7086"/>
        <v>#DIV/0!</v>
      </c>
      <c r="FK334" s="13"/>
      <c r="FL334" s="11"/>
      <c r="FM334" s="25"/>
      <c r="FN334" s="38"/>
      <c r="FO334" s="10"/>
      <c r="FP334" s="11"/>
      <c r="FQ334" s="74">
        <f t="shared" si="7128"/>
        <v>0</v>
      </c>
      <c r="FR334" s="74">
        <f t="shared" si="7128"/>
        <v>0</v>
      </c>
      <c r="FS334" s="11"/>
      <c r="FT334" s="12" t="e">
        <f t="shared" si="7088"/>
        <v>#DIV/0!</v>
      </c>
      <c r="FU334" s="11"/>
      <c r="FV334" s="12" t="e">
        <f t="shared" si="7089"/>
        <v>#DIV/0!</v>
      </c>
      <c r="FW334" s="13"/>
      <c r="FX334" s="11"/>
      <c r="FY334" s="25"/>
      <c r="FZ334" s="38"/>
      <c r="GA334" s="10"/>
      <c r="GB334" s="11"/>
      <c r="GC334" s="74">
        <f t="shared" si="7129"/>
        <v>0</v>
      </c>
      <c r="GD334" s="74">
        <f t="shared" si="7129"/>
        <v>0</v>
      </c>
      <c r="GE334" s="11"/>
      <c r="GF334" s="12" t="e">
        <f t="shared" si="7091"/>
        <v>#DIV/0!</v>
      </c>
      <c r="GG334" s="11"/>
      <c r="GH334" s="12" t="e">
        <f t="shared" si="7092"/>
        <v>#DIV/0!</v>
      </c>
      <c r="GI334" s="13"/>
      <c r="GJ334" s="11"/>
      <c r="GK334" s="25"/>
      <c r="GL334" s="38"/>
      <c r="GM334" s="10"/>
      <c r="GN334" s="11"/>
      <c r="GO334" s="74">
        <f t="shared" si="7130"/>
        <v>0</v>
      </c>
      <c r="GP334" s="74">
        <f t="shared" si="7130"/>
        <v>0</v>
      </c>
      <c r="GQ334" s="11"/>
      <c r="GR334" s="12" t="e">
        <f t="shared" si="7094"/>
        <v>#DIV/0!</v>
      </c>
      <c r="GS334" s="11"/>
      <c r="GT334" s="12" t="e">
        <f t="shared" si="7095"/>
        <v>#DIV/0!</v>
      </c>
      <c r="GU334" s="13"/>
      <c r="GV334" s="11"/>
      <c r="GW334" s="25"/>
      <c r="GX334" s="38"/>
      <c r="GY334" s="10"/>
      <c r="GZ334" s="11"/>
      <c r="HA334" s="74">
        <f t="shared" si="7131"/>
        <v>0</v>
      </c>
      <c r="HB334" s="74">
        <f t="shared" si="7131"/>
        <v>0</v>
      </c>
      <c r="HC334" s="11"/>
      <c r="HD334" s="12" t="e">
        <f t="shared" si="7097"/>
        <v>#DIV/0!</v>
      </c>
      <c r="HE334" s="11"/>
      <c r="HF334" s="12" t="e">
        <f t="shared" si="7098"/>
        <v>#DIV/0!</v>
      </c>
      <c r="HG334" s="13"/>
      <c r="HH334" s="11"/>
      <c r="HI334" s="25"/>
      <c r="HJ334" s="38"/>
      <c r="HK334" s="10">
        <f t="shared" si="7099"/>
        <v>1</v>
      </c>
      <c r="HL334" s="11">
        <f t="shared" si="7100"/>
        <v>0</v>
      </c>
      <c r="HM334" s="11">
        <f t="shared" si="7101"/>
        <v>2888</v>
      </c>
      <c r="HN334" s="11">
        <f t="shared" si="7102"/>
        <v>227</v>
      </c>
      <c r="HO334" s="11">
        <f t="shared" si="7103"/>
        <v>723</v>
      </c>
      <c r="HP334" s="202">
        <f t="shared" si="7104"/>
        <v>0.25034626038781166</v>
      </c>
      <c r="HQ334" s="15">
        <f t="shared" si="7105"/>
        <v>75</v>
      </c>
      <c r="HR334" s="12">
        <f t="shared" si="7106"/>
        <v>0.1037344398340249</v>
      </c>
      <c r="HS334" s="16">
        <v>74.3</v>
      </c>
      <c r="HT334" s="17">
        <v>608</v>
      </c>
      <c r="HU334" s="16">
        <f t="shared" si="7107"/>
        <v>84.094052558782849</v>
      </c>
      <c r="HV334" s="23"/>
      <c r="HW334" s="22">
        <v>5324.5121951219517</v>
      </c>
    </row>
    <row r="335" spans="1:231" ht="18.75" x14ac:dyDescent="0.25">
      <c r="A335" s="211"/>
      <c r="B335" s="41">
        <f t="shared" si="5954"/>
        <v>44763</v>
      </c>
      <c r="C335" s="10"/>
      <c r="D335" s="11"/>
      <c r="E335" s="74">
        <f t="shared" si="7108"/>
        <v>562</v>
      </c>
      <c r="F335" s="74">
        <f t="shared" si="7109"/>
        <v>44</v>
      </c>
      <c r="G335" s="11">
        <v>157</v>
      </c>
      <c r="H335" s="12">
        <f t="shared" si="7041"/>
        <v>0.29715302491103202</v>
      </c>
      <c r="I335" s="11">
        <v>10</v>
      </c>
      <c r="J335" s="12">
        <f t="shared" si="7042"/>
        <v>5.9880239520958084E-2</v>
      </c>
      <c r="K335" s="13"/>
      <c r="L335" s="11"/>
      <c r="M335" s="39"/>
      <c r="N335" s="43">
        <v>86.666666666666671</v>
      </c>
      <c r="O335" s="10">
        <v>1</v>
      </c>
      <c r="P335" s="11"/>
      <c r="Q335" s="74">
        <f t="shared" si="7110"/>
        <v>517</v>
      </c>
      <c r="R335" s="74">
        <f t="shared" si="7111"/>
        <v>40</v>
      </c>
      <c r="S335" s="11">
        <v>134</v>
      </c>
      <c r="T335" s="12">
        <f t="shared" si="7045"/>
        <v>0.28046421663442939</v>
      </c>
      <c r="U335" s="11">
        <v>11</v>
      </c>
      <c r="V335" s="12">
        <f t="shared" si="7046"/>
        <v>7.586206896551724E-2</v>
      </c>
      <c r="W335" s="13"/>
      <c r="X335" s="11"/>
      <c r="Y335" s="39"/>
      <c r="Z335" s="43">
        <v>66.666666666666671</v>
      </c>
      <c r="AA335" s="10"/>
      <c r="AB335" s="11"/>
      <c r="AC335" s="74">
        <f t="shared" si="7112"/>
        <v>537</v>
      </c>
      <c r="AD335" s="74">
        <f t="shared" si="7113"/>
        <v>42</v>
      </c>
      <c r="AE335" s="11">
        <v>122</v>
      </c>
      <c r="AF335" s="12">
        <f t="shared" si="7049"/>
        <v>0.25512104283054005</v>
      </c>
      <c r="AG335" s="11">
        <v>15</v>
      </c>
      <c r="AH335" s="12">
        <f t="shared" si="7050"/>
        <v>0.10948905109489052</v>
      </c>
      <c r="AI335" s="13"/>
      <c r="AJ335" s="11"/>
      <c r="AK335" s="39"/>
      <c r="AL335" s="43">
        <v>75</v>
      </c>
      <c r="AM335" s="10"/>
      <c r="AN335" s="11"/>
      <c r="AO335" s="74">
        <f t="shared" si="7114"/>
        <v>107</v>
      </c>
      <c r="AP335" s="74">
        <f t="shared" si="7115"/>
        <v>11</v>
      </c>
      <c r="AQ335" s="11">
        <v>36</v>
      </c>
      <c r="AR335" s="12">
        <f t="shared" si="7053"/>
        <v>0.3644859813084112</v>
      </c>
      <c r="AS335" s="11">
        <v>3</v>
      </c>
      <c r="AT335" s="12">
        <f t="shared" si="7054"/>
        <v>7.6923076923076927E-2</v>
      </c>
      <c r="AU335" s="13"/>
      <c r="AV335" s="11"/>
      <c r="AW335" s="39"/>
      <c r="AX335" s="43">
        <v>75</v>
      </c>
      <c r="AY335" s="10">
        <v>1</v>
      </c>
      <c r="AZ335" s="11"/>
      <c r="BA335" s="74">
        <f t="shared" si="7116"/>
        <v>588</v>
      </c>
      <c r="BB335" s="74">
        <f t="shared" si="7117"/>
        <v>45</v>
      </c>
      <c r="BC335" s="11">
        <v>168</v>
      </c>
      <c r="BD335" s="12">
        <f t="shared" si="7057"/>
        <v>0.31802721088435376</v>
      </c>
      <c r="BE335" s="11">
        <v>19</v>
      </c>
      <c r="BF335" s="12">
        <f t="shared" si="7058"/>
        <v>0.10160427807486631</v>
      </c>
      <c r="BG335" s="13"/>
      <c r="BH335" s="11"/>
      <c r="BI335" s="39"/>
      <c r="BJ335" s="43">
        <v>76.92307692307692</v>
      </c>
      <c r="BK335" s="10"/>
      <c r="BL335" s="11"/>
      <c r="BM335" s="74">
        <f t="shared" si="7118"/>
        <v>575</v>
      </c>
      <c r="BN335" s="74">
        <f t="shared" si="7119"/>
        <v>45</v>
      </c>
      <c r="BO335" s="11">
        <v>96</v>
      </c>
      <c r="BP335" s="12">
        <f t="shared" si="7061"/>
        <v>0.18260869565217391</v>
      </c>
      <c r="BQ335" s="11">
        <v>9</v>
      </c>
      <c r="BR335" s="12">
        <f t="shared" si="7062"/>
        <v>8.5714285714285715E-2</v>
      </c>
      <c r="BS335" s="13"/>
      <c r="BT335" s="11"/>
      <c r="BU335" s="39"/>
      <c r="BV335" s="43">
        <v>100</v>
      </c>
      <c r="BW335" s="10"/>
      <c r="BX335" s="11"/>
      <c r="BY335" s="74">
        <f t="shared" si="7120"/>
        <v>0</v>
      </c>
      <c r="BZ335" s="74">
        <f t="shared" si="7120"/>
        <v>0</v>
      </c>
      <c r="CA335" s="11"/>
      <c r="CB335" s="12" t="e">
        <f t="shared" si="7064"/>
        <v>#DIV/0!</v>
      </c>
      <c r="CC335" s="11"/>
      <c r="CD335" s="12" t="e">
        <f t="shared" si="7065"/>
        <v>#DIV/0!</v>
      </c>
      <c r="CE335" s="13"/>
      <c r="CF335" s="11"/>
      <c r="CG335" s="39"/>
      <c r="CH335" s="43"/>
      <c r="CI335" s="10"/>
      <c r="CJ335" s="11"/>
      <c r="CK335" s="74">
        <f t="shared" si="7121"/>
        <v>0</v>
      </c>
      <c r="CL335" s="74">
        <f t="shared" si="7121"/>
        <v>0</v>
      </c>
      <c r="CM335" s="11"/>
      <c r="CN335" s="12" t="e">
        <f t="shared" si="7067"/>
        <v>#DIV/0!</v>
      </c>
      <c r="CO335" s="11"/>
      <c r="CP335" s="12" t="e">
        <f t="shared" si="7068"/>
        <v>#DIV/0!</v>
      </c>
      <c r="CQ335" s="13"/>
      <c r="CR335" s="11"/>
      <c r="CS335" s="39"/>
      <c r="CT335" s="43"/>
      <c r="CU335" s="10"/>
      <c r="CV335" s="11"/>
      <c r="CW335" s="74">
        <f t="shared" si="7122"/>
        <v>0</v>
      </c>
      <c r="CX335" s="74">
        <f t="shared" si="7122"/>
        <v>0</v>
      </c>
      <c r="CY335" s="11"/>
      <c r="CZ335" s="12" t="e">
        <f t="shared" si="7070"/>
        <v>#DIV/0!</v>
      </c>
      <c r="DA335" s="11"/>
      <c r="DB335" s="12" t="e">
        <f t="shared" si="7071"/>
        <v>#DIV/0!</v>
      </c>
      <c r="DC335" s="13"/>
      <c r="DD335" s="11"/>
      <c r="DE335" s="39"/>
      <c r="DF335" s="43"/>
      <c r="DG335" s="10"/>
      <c r="DH335" s="11"/>
      <c r="DI335" s="74">
        <f t="shared" si="7123"/>
        <v>0</v>
      </c>
      <c r="DJ335" s="74">
        <f t="shared" si="7123"/>
        <v>0</v>
      </c>
      <c r="DK335" s="11"/>
      <c r="DL335" s="12" t="e">
        <f t="shared" si="7073"/>
        <v>#DIV/0!</v>
      </c>
      <c r="DM335" s="11"/>
      <c r="DN335" s="12" t="e">
        <f t="shared" si="7074"/>
        <v>#DIV/0!</v>
      </c>
      <c r="DO335" s="13"/>
      <c r="DP335" s="11"/>
      <c r="DQ335" s="39"/>
      <c r="DR335" s="43"/>
      <c r="DS335" s="10"/>
      <c r="DT335" s="11"/>
      <c r="DU335" s="74">
        <f t="shared" si="7124"/>
        <v>0</v>
      </c>
      <c r="DV335" s="74">
        <f t="shared" si="7124"/>
        <v>0</v>
      </c>
      <c r="DW335" s="11"/>
      <c r="DX335" s="12" t="e">
        <f t="shared" si="7076"/>
        <v>#DIV/0!</v>
      </c>
      <c r="DY335" s="11"/>
      <c r="DZ335" s="12" t="e">
        <f t="shared" si="7077"/>
        <v>#DIV/0!</v>
      </c>
      <c r="EA335" s="13"/>
      <c r="EB335" s="11"/>
      <c r="EC335" s="39"/>
      <c r="ED335" s="43"/>
      <c r="EE335" s="10"/>
      <c r="EF335" s="11"/>
      <c r="EG335" s="74">
        <f t="shared" si="7125"/>
        <v>0</v>
      </c>
      <c r="EH335" s="74">
        <f t="shared" si="7125"/>
        <v>0</v>
      </c>
      <c r="EI335" s="11"/>
      <c r="EJ335" s="12" t="e">
        <f t="shared" si="7079"/>
        <v>#DIV/0!</v>
      </c>
      <c r="EK335" s="11"/>
      <c r="EL335" s="12" t="e">
        <f t="shared" si="7080"/>
        <v>#DIV/0!</v>
      </c>
      <c r="EM335" s="13"/>
      <c r="EN335" s="11"/>
      <c r="EO335" s="39"/>
      <c r="EP335" s="43"/>
      <c r="EQ335" s="10"/>
      <c r="ER335" s="11"/>
      <c r="ES335" s="74">
        <f t="shared" si="7126"/>
        <v>0</v>
      </c>
      <c r="ET335" s="74">
        <f t="shared" si="7126"/>
        <v>0</v>
      </c>
      <c r="EU335" s="11"/>
      <c r="EV335" s="12" t="e">
        <f t="shared" si="7082"/>
        <v>#DIV/0!</v>
      </c>
      <c r="EW335" s="11"/>
      <c r="EX335" s="12" t="e">
        <f t="shared" si="7083"/>
        <v>#DIV/0!</v>
      </c>
      <c r="EY335" s="13"/>
      <c r="EZ335" s="11"/>
      <c r="FA335" s="39"/>
      <c r="FB335" s="43"/>
      <c r="FC335" s="10"/>
      <c r="FD335" s="11"/>
      <c r="FE335" s="74">
        <f t="shared" si="7127"/>
        <v>0</v>
      </c>
      <c r="FF335" s="74">
        <f t="shared" si="7127"/>
        <v>0</v>
      </c>
      <c r="FG335" s="11"/>
      <c r="FH335" s="12" t="e">
        <f t="shared" si="7085"/>
        <v>#DIV/0!</v>
      </c>
      <c r="FI335" s="11"/>
      <c r="FJ335" s="12" t="e">
        <f t="shared" si="7086"/>
        <v>#DIV/0!</v>
      </c>
      <c r="FK335" s="13"/>
      <c r="FL335" s="11"/>
      <c r="FM335" s="39"/>
      <c r="FN335" s="43"/>
      <c r="FO335" s="10"/>
      <c r="FP335" s="11"/>
      <c r="FQ335" s="74">
        <f t="shared" si="7128"/>
        <v>0</v>
      </c>
      <c r="FR335" s="74">
        <f t="shared" si="7128"/>
        <v>0</v>
      </c>
      <c r="FS335" s="11"/>
      <c r="FT335" s="12" t="e">
        <f t="shared" si="7088"/>
        <v>#DIV/0!</v>
      </c>
      <c r="FU335" s="11"/>
      <c r="FV335" s="12" t="e">
        <f t="shared" si="7089"/>
        <v>#DIV/0!</v>
      </c>
      <c r="FW335" s="13"/>
      <c r="FX335" s="11"/>
      <c r="FY335" s="39"/>
      <c r="FZ335" s="43"/>
      <c r="GA335" s="10"/>
      <c r="GB335" s="11"/>
      <c r="GC335" s="74">
        <f t="shared" si="7129"/>
        <v>0</v>
      </c>
      <c r="GD335" s="74">
        <f t="shared" si="7129"/>
        <v>0</v>
      </c>
      <c r="GE335" s="11"/>
      <c r="GF335" s="12" t="e">
        <f t="shared" si="7091"/>
        <v>#DIV/0!</v>
      </c>
      <c r="GG335" s="11"/>
      <c r="GH335" s="12" t="e">
        <f t="shared" si="7092"/>
        <v>#DIV/0!</v>
      </c>
      <c r="GI335" s="13"/>
      <c r="GJ335" s="11"/>
      <c r="GK335" s="39"/>
      <c r="GL335" s="43"/>
      <c r="GM335" s="10"/>
      <c r="GN335" s="11"/>
      <c r="GO335" s="74">
        <f t="shared" si="7130"/>
        <v>0</v>
      </c>
      <c r="GP335" s="74">
        <f t="shared" si="7130"/>
        <v>0</v>
      </c>
      <c r="GQ335" s="11"/>
      <c r="GR335" s="12" t="e">
        <f t="shared" si="7094"/>
        <v>#DIV/0!</v>
      </c>
      <c r="GS335" s="11"/>
      <c r="GT335" s="12" t="e">
        <f t="shared" si="7095"/>
        <v>#DIV/0!</v>
      </c>
      <c r="GU335" s="13"/>
      <c r="GV335" s="11"/>
      <c r="GW335" s="39"/>
      <c r="GX335" s="43"/>
      <c r="GY335" s="10"/>
      <c r="GZ335" s="11"/>
      <c r="HA335" s="74">
        <f t="shared" si="7131"/>
        <v>0</v>
      </c>
      <c r="HB335" s="74">
        <f t="shared" si="7131"/>
        <v>0</v>
      </c>
      <c r="HC335" s="11"/>
      <c r="HD335" s="12" t="e">
        <f t="shared" si="7097"/>
        <v>#DIV/0!</v>
      </c>
      <c r="HE335" s="11"/>
      <c r="HF335" s="12" t="e">
        <f t="shared" si="7098"/>
        <v>#DIV/0!</v>
      </c>
      <c r="HG335" s="13"/>
      <c r="HH335" s="11"/>
      <c r="HI335" s="39"/>
      <c r="HJ335" s="43"/>
      <c r="HK335" s="10">
        <f t="shared" si="7099"/>
        <v>2</v>
      </c>
      <c r="HL335" s="11">
        <f t="shared" si="7100"/>
        <v>0</v>
      </c>
      <c r="HM335" s="11">
        <f t="shared" si="7101"/>
        <v>2886</v>
      </c>
      <c r="HN335" s="11">
        <f t="shared" si="7102"/>
        <v>227</v>
      </c>
      <c r="HO335" s="11">
        <f t="shared" si="7103"/>
        <v>780</v>
      </c>
      <c r="HP335" s="202">
        <f t="shared" si="7104"/>
        <v>0.27027027027027029</v>
      </c>
      <c r="HQ335" s="15">
        <f t="shared" si="7105"/>
        <v>67</v>
      </c>
      <c r="HR335" s="12">
        <f t="shared" si="7106"/>
        <v>8.5897435897435898E-2</v>
      </c>
      <c r="HS335" s="16">
        <v>74.2</v>
      </c>
      <c r="HT335" s="17">
        <v>676</v>
      </c>
      <c r="HU335" s="16">
        <f t="shared" si="7107"/>
        <v>86.666666666666671</v>
      </c>
      <c r="HV335" s="23"/>
      <c r="HW335" s="22">
        <v>70.731707317073173</v>
      </c>
    </row>
    <row r="336" spans="1:231" ht="19.5" thickBot="1" x14ac:dyDescent="0.3">
      <c r="A336" s="211"/>
      <c r="B336" s="42"/>
      <c r="C336" s="26">
        <f t="shared" ref="C336:D336" si="7132">SUM(C329:C335)</f>
        <v>1</v>
      </c>
      <c r="D336" s="27">
        <f t="shared" si="7132"/>
        <v>0</v>
      </c>
      <c r="E336" s="27"/>
      <c r="F336" s="27"/>
      <c r="G336" s="27">
        <f t="shared" ref="G336" si="7133">SUM(G329:G335)</f>
        <v>1070</v>
      </c>
      <c r="H336" s="28">
        <f t="shared" ref="H336" si="7134">((G336+I336)/7)/E335</f>
        <v>0.30045754956786985</v>
      </c>
      <c r="I336" s="27">
        <f t="shared" ref="I336" si="7135">SUM(I329:I335)</f>
        <v>112</v>
      </c>
      <c r="J336" s="28">
        <f t="shared" ref="J336" si="7136">(I336/(I336+G336))</f>
        <v>9.475465313028765E-2</v>
      </c>
      <c r="K336" s="27"/>
      <c r="L336" s="27"/>
      <c r="M336" s="29" t="e">
        <f t="shared" ref="M336:N336" si="7137">M334/M333*100-100</f>
        <v>#DIV/0!</v>
      </c>
      <c r="N336" s="72">
        <f t="shared" si="7137"/>
        <v>3.4972677595628454</v>
      </c>
      <c r="O336" s="26">
        <f t="shared" ref="O336:P336" si="7138">SUM(O329:O335)</f>
        <v>2</v>
      </c>
      <c r="P336" s="27">
        <f t="shared" si="7138"/>
        <v>0</v>
      </c>
      <c r="Q336" s="27"/>
      <c r="R336" s="27"/>
      <c r="S336" s="27">
        <f t="shared" si="6738"/>
        <v>878</v>
      </c>
      <c r="T336" s="28">
        <f t="shared" ref="T336" si="7139">((S336+U336)/7)/Q335</f>
        <v>0.26913512019894997</v>
      </c>
      <c r="U336" s="27">
        <f t="shared" si="6740"/>
        <v>96</v>
      </c>
      <c r="V336" s="28">
        <f t="shared" ref="V336" si="7140">(U336/(U336+S336))</f>
        <v>9.856262833675565E-2</v>
      </c>
      <c r="W336" s="27"/>
      <c r="X336" s="27"/>
      <c r="Y336" s="29" t="e">
        <f t="shared" ref="Y336:Z336" si="7141">Y334/Y333*100-100</f>
        <v>#DIV/0!</v>
      </c>
      <c r="Z336" s="72">
        <f t="shared" si="7141"/>
        <v>6.7486338797814227</v>
      </c>
      <c r="AA336" s="26">
        <f t="shared" ref="AA336:AB336" si="7142">SUM(AA329:AA335)</f>
        <v>0</v>
      </c>
      <c r="AB336" s="27">
        <f t="shared" si="7142"/>
        <v>1</v>
      </c>
      <c r="AC336" s="27"/>
      <c r="AD336" s="27"/>
      <c r="AE336" s="27">
        <f t="shared" si="6744"/>
        <v>784</v>
      </c>
      <c r="AF336" s="28">
        <f t="shared" ref="AF336" si="7143">((AE336+AG336)/7)/AC335</f>
        <v>0.23357275871242353</v>
      </c>
      <c r="AG336" s="27">
        <f t="shared" si="6746"/>
        <v>94</v>
      </c>
      <c r="AH336" s="28">
        <f t="shared" ref="AH336" si="7144">(AG336/(AG336+AE336))</f>
        <v>0.1070615034168565</v>
      </c>
      <c r="AI336" s="27"/>
      <c r="AJ336" s="27"/>
      <c r="AK336" s="29" t="e">
        <f t="shared" ref="AK336:AL336" si="7145">AK334/AK333*100-100</f>
        <v>#DIV/0!</v>
      </c>
      <c r="AL336" s="72">
        <f t="shared" si="7145"/>
        <v>7.7356557377049171</v>
      </c>
      <c r="AM336" s="26">
        <f t="shared" ref="AM336:AN336" si="7146">SUM(AM329:AM335)</f>
        <v>4</v>
      </c>
      <c r="AN336" s="27">
        <f t="shared" si="7146"/>
        <v>0</v>
      </c>
      <c r="AO336" s="27"/>
      <c r="AP336" s="27"/>
      <c r="AQ336" s="27">
        <f t="shared" si="6750"/>
        <v>234</v>
      </c>
      <c r="AR336" s="28">
        <f t="shared" ref="AR336" si="7147">((AQ336+AS336)/7)/AO335</f>
        <v>0.32443257676902537</v>
      </c>
      <c r="AS336" s="27">
        <f t="shared" si="6752"/>
        <v>9</v>
      </c>
      <c r="AT336" s="28">
        <f t="shared" ref="AT336" si="7148">(AS336/(AS336+AQ336))</f>
        <v>3.7037037037037035E-2</v>
      </c>
      <c r="AU336" s="27"/>
      <c r="AV336" s="27"/>
      <c r="AW336" s="29" t="e">
        <f t="shared" ref="AW336:AX336" si="7149">AW334/AW333*100-100</f>
        <v>#DIV/0!</v>
      </c>
      <c r="AX336" s="72">
        <f t="shared" si="7149"/>
        <v>13.345286885245898</v>
      </c>
      <c r="AY336" s="26">
        <f t="shared" ref="AY336:AZ336" si="7150">SUM(AY329:AY335)</f>
        <v>3</v>
      </c>
      <c r="AZ336" s="27">
        <f t="shared" si="7150"/>
        <v>0</v>
      </c>
      <c r="BA336" s="27"/>
      <c r="BB336" s="27"/>
      <c r="BC336" s="27">
        <f t="shared" si="6756"/>
        <v>1038</v>
      </c>
      <c r="BD336" s="28">
        <f t="shared" ref="BD336" si="7151">((BC336+BE336)/7)/BA335</f>
        <v>0.271865889212828</v>
      </c>
      <c r="BE336" s="27">
        <f t="shared" si="6758"/>
        <v>81</v>
      </c>
      <c r="BF336" s="28">
        <f t="shared" ref="BF336" si="7152">(BE336/(BE336+BC336))</f>
        <v>7.2386058981233251E-2</v>
      </c>
      <c r="BG336" s="27"/>
      <c r="BH336" s="27"/>
      <c r="BI336" s="29" t="e">
        <f t="shared" ref="BI336:BJ336" si="7153">BI334/BI333*100-100</f>
        <v>#DIV/0!</v>
      </c>
      <c r="BJ336" s="72">
        <f t="shared" si="7153"/>
        <v>11.837957124842376</v>
      </c>
      <c r="BK336" s="26">
        <f t="shared" ref="BK336:BL336" si="7154">SUM(BK329:BK335)</f>
        <v>1</v>
      </c>
      <c r="BL336" s="27">
        <f t="shared" si="7154"/>
        <v>0</v>
      </c>
      <c r="BM336" s="27"/>
      <c r="BN336" s="27"/>
      <c r="BO336" s="27">
        <f t="shared" si="6762"/>
        <v>658</v>
      </c>
      <c r="BP336" s="28">
        <f t="shared" ref="BP336" si="7155">((BO336+BQ336)/7)/BM335</f>
        <v>0.18186335403726708</v>
      </c>
      <c r="BQ336" s="27">
        <f t="shared" si="6764"/>
        <v>74</v>
      </c>
      <c r="BR336" s="28">
        <f t="shared" ref="BR336" si="7156">(BQ336/(BQ336+BO336))</f>
        <v>0.10109289617486339</v>
      </c>
      <c r="BS336" s="27"/>
      <c r="BT336" s="27"/>
      <c r="BU336" s="29" t="e">
        <f t="shared" ref="BU336:BV336" si="7157">BU334/BU333*100-100</f>
        <v>#DIV/0!</v>
      </c>
      <c r="BV336" s="72">
        <f t="shared" si="7157"/>
        <v>13.920765027322403</v>
      </c>
      <c r="BW336" s="26">
        <f t="shared" ref="BW336:BX336" si="7158">SUM(BW329:BW335)</f>
        <v>0</v>
      </c>
      <c r="BX336" s="27">
        <f t="shared" si="7158"/>
        <v>0</v>
      </c>
      <c r="BY336" s="27"/>
      <c r="BZ336" s="27"/>
      <c r="CA336" s="27">
        <f t="shared" ref="CA336" si="7159">SUM(CA329:CA335)</f>
        <v>0</v>
      </c>
      <c r="CB336" s="28" t="e">
        <f t="shared" ref="CB336" si="7160">((CA336+CC336)/7)/BY335</f>
        <v>#DIV/0!</v>
      </c>
      <c r="CC336" s="27">
        <f t="shared" ref="CC336" si="7161">SUM(CC329:CC335)</f>
        <v>0</v>
      </c>
      <c r="CD336" s="28" t="e">
        <f t="shared" ref="CD336" si="7162">(CC336/(CC336+CA336))</f>
        <v>#DIV/0!</v>
      </c>
      <c r="CE336" s="27"/>
      <c r="CF336" s="27"/>
      <c r="CG336" s="29" t="e">
        <f t="shared" ref="CG336:CH336" si="7163">CG334/CG333*100-100</f>
        <v>#DIV/0!</v>
      </c>
      <c r="CH336" s="72" t="e">
        <f t="shared" si="7163"/>
        <v>#DIV/0!</v>
      </c>
      <c r="CI336" s="26">
        <f t="shared" ref="CI336:CJ336" si="7164">SUM(CI329:CI335)</f>
        <v>0</v>
      </c>
      <c r="CJ336" s="27">
        <f t="shared" si="7164"/>
        <v>0</v>
      </c>
      <c r="CK336" s="27"/>
      <c r="CL336" s="27"/>
      <c r="CM336" s="27">
        <f t="shared" ref="CM336" si="7165">SUM(CM329:CM335)</f>
        <v>0</v>
      </c>
      <c r="CN336" s="28" t="e">
        <f t="shared" ref="CN336" si="7166">((CM336+CO336)/7)/CK335</f>
        <v>#DIV/0!</v>
      </c>
      <c r="CO336" s="27">
        <f t="shared" ref="CO336" si="7167">SUM(CO329:CO335)</f>
        <v>0</v>
      </c>
      <c r="CP336" s="28" t="e">
        <f t="shared" ref="CP336" si="7168">(CO336/(CO336+CM336))</f>
        <v>#DIV/0!</v>
      </c>
      <c r="CQ336" s="27"/>
      <c r="CR336" s="27"/>
      <c r="CS336" s="29" t="e">
        <f t="shared" ref="CS336:CT336" si="7169">CS334/CS333*100-100</f>
        <v>#DIV/0!</v>
      </c>
      <c r="CT336" s="72" t="e">
        <f t="shared" si="7169"/>
        <v>#DIV/0!</v>
      </c>
      <c r="CU336" s="26">
        <f t="shared" ref="CU336:CV336" si="7170">SUM(CU329:CU335)</f>
        <v>0</v>
      </c>
      <c r="CV336" s="27">
        <f t="shared" si="7170"/>
        <v>0</v>
      </c>
      <c r="CW336" s="27"/>
      <c r="CX336" s="27"/>
      <c r="CY336" s="27">
        <f t="shared" ref="CY336" si="7171">SUM(CY329:CY335)</f>
        <v>0</v>
      </c>
      <c r="CZ336" s="28" t="e">
        <f t="shared" ref="CZ336" si="7172">((CY336+DA336)/7)/CW335</f>
        <v>#DIV/0!</v>
      </c>
      <c r="DA336" s="27">
        <f t="shared" ref="DA336" si="7173">SUM(DA329:DA335)</f>
        <v>0</v>
      </c>
      <c r="DB336" s="28" t="e">
        <f t="shared" ref="DB336" si="7174">(DA336/(DA336+CY336))</f>
        <v>#DIV/0!</v>
      </c>
      <c r="DC336" s="27"/>
      <c r="DD336" s="27"/>
      <c r="DE336" s="29" t="e">
        <f t="shared" ref="DE336:DF336" si="7175">DE334/DE333*100-100</f>
        <v>#DIV/0!</v>
      </c>
      <c r="DF336" s="72" t="e">
        <f t="shared" si="7175"/>
        <v>#DIV/0!</v>
      </c>
      <c r="DG336" s="26">
        <f t="shared" ref="DG336:DH336" si="7176">SUM(DG329:DG335)</f>
        <v>0</v>
      </c>
      <c r="DH336" s="27">
        <f t="shared" si="7176"/>
        <v>0</v>
      </c>
      <c r="DI336" s="27"/>
      <c r="DJ336" s="27"/>
      <c r="DK336" s="27">
        <f t="shared" ref="DK336" si="7177">SUM(DK329:DK335)</f>
        <v>0</v>
      </c>
      <c r="DL336" s="28" t="e">
        <f t="shared" ref="DL336" si="7178">((DK336+DM336)/7)/DI335</f>
        <v>#DIV/0!</v>
      </c>
      <c r="DM336" s="27">
        <f t="shared" ref="DM336" si="7179">SUM(DM329:DM335)</f>
        <v>0</v>
      </c>
      <c r="DN336" s="28" t="e">
        <f t="shared" ref="DN336" si="7180">(DM336/(DM336+DK336))</f>
        <v>#DIV/0!</v>
      </c>
      <c r="DO336" s="27"/>
      <c r="DP336" s="27"/>
      <c r="DQ336" s="29" t="e">
        <f t="shared" ref="DQ336:DR336" si="7181">DQ334/DQ333*100-100</f>
        <v>#DIV/0!</v>
      </c>
      <c r="DR336" s="72" t="e">
        <f t="shared" si="7181"/>
        <v>#DIV/0!</v>
      </c>
      <c r="DS336" s="26">
        <f t="shared" ref="DS336:DT336" si="7182">SUM(DS329:DS335)</f>
        <v>0</v>
      </c>
      <c r="DT336" s="27">
        <f t="shared" si="7182"/>
        <v>0</v>
      </c>
      <c r="DU336" s="27"/>
      <c r="DV336" s="27"/>
      <c r="DW336" s="27">
        <f t="shared" ref="DW336" si="7183">SUM(DW329:DW335)</f>
        <v>0</v>
      </c>
      <c r="DX336" s="28" t="e">
        <f t="shared" ref="DX336" si="7184">((DW336+DY336)/7)/DU335</f>
        <v>#DIV/0!</v>
      </c>
      <c r="DY336" s="27">
        <f t="shared" ref="DY336" si="7185">SUM(DY329:DY335)</f>
        <v>0</v>
      </c>
      <c r="DZ336" s="28" t="e">
        <f t="shared" ref="DZ336" si="7186">(DY336/(DY336+DW336))</f>
        <v>#DIV/0!</v>
      </c>
      <c r="EA336" s="27"/>
      <c r="EB336" s="27"/>
      <c r="EC336" s="29" t="e">
        <f t="shared" ref="EC336:ED336" si="7187">EC334/EC333*100-100</f>
        <v>#DIV/0!</v>
      </c>
      <c r="ED336" s="72" t="e">
        <f t="shared" si="7187"/>
        <v>#DIV/0!</v>
      </c>
      <c r="EE336" s="26">
        <f t="shared" ref="EE336:EF336" si="7188">SUM(EE329:EE335)</f>
        <v>0</v>
      </c>
      <c r="EF336" s="27">
        <f t="shared" si="7188"/>
        <v>0</v>
      </c>
      <c r="EG336" s="27"/>
      <c r="EH336" s="27"/>
      <c r="EI336" s="27">
        <f t="shared" ref="EI336" si="7189">SUM(EI329:EI335)</f>
        <v>0</v>
      </c>
      <c r="EJ336" s="28" t="e">
        <f t="shared" ref="EJ336" si="7190">((EI336+EK336)/7)/EG335</f>
        <v>#DIV/0!</v>
      </c>
      <c r="EK336" s="27">
        <f t="shared" ref="EK336" si="7191">SUM(EK329:EK335)</f>
        <v>0</v>
      </c>
      <c r="EL336" s="28" t="e">
        <f t="shared" ref="EL336" si="7192">(EK336/(EK336+EI336))</f>
        <v>#DIV/0!</v>
      </c>
      <c r="EM336" s="27"/>
      <c r="EN336" s="27"/>
      <c r="EO336" s="29" t="e">
        <f t="shared" ref="EO336:EP336" si="7193">EO334/EO333*100-100</f>
        <v>#DIV/0!</v>
      </c>
      <c r="EP336" s="72" t="e">
        <f t="shared" si="7193"/>
        <v>#DIV/0!</v>
      </c>
      <c r="EQ336" s="26">
        <f t="shared" ref="EQ336:ER336" si="7194">SUM(EQ329:EQ335)</f>
        <v>0</v>
      </c>
      <c r="ER336" s="27">
        <f t="shared" si="7194"/>
        <v>0</v>
      </c>
      <c r="ES336" s="27"/>
      <c r="ET336" s="27"/>
      <c r="EU336" s="27">
        <f t="shared" ref="EU336" si="7195">SUM(EU329:EU335)</f>
        <v>0</v>
      </c>
      <c r="EV336" s="28" t="e">
        <f t="shared" ref="EV336" si="7196">((EU336+EW336)/7)/ES335</f>
        <v>#DIV/0!</v>
      </c>
      <c r="EW336" s="27">
        <f t="shared" ref="EW336" si="7197">SUM(EW329:EW335)</f>
        <v>0</v>
      </c>
      <c r="EX336" s="28" t="e">
        <f t="shared" ref="EX336" si="7198">(EW336/(EW336+EU336))</f>
        <v>#DIV/0!</v>
      </c>
      <c r="EY336" s="27"/>
      <c r="EZ336" s="27"/>
      <c r="FA336" s="29" t="e">
        <f t="shared" ref="FA336:FB336" si="7199">FA334/FA333*100-100</f>
        <v>#DIV/0!</v>
      </c>
      <c r="FB336" s="72" t="e">
        <f t="shared" si="7199"/>
        <v>#DIV/0!</v>
      </c>
      <c r="FC336" s="26">
        <f t="shared" ref="FC336:FD336" si="7200">SUM(FC329:FC335)</f>
        <v>0</v>
      </c>
      <c r="FD336" s="27">
        <f t="shared" si="7200"/>
        <v>0</v>
      </c>
      <c r="FE336" s="27"/>
      <c r="FF336" s="27"/>
      <c r="FG336" s="27">
        <f t="shared" ref="FG336" si="7201">SUM(FG329:FG335)</f>
        <v>0</v>
      </c>
      <c r="FH336" s="28" t="e">
        <f t="shared" ref="FH336" si="7202">((FG336+FI336)/7)/FE335</f>
        <v>#DIV/0!</v>
      </c>
      <c r="FI336" s="27">
        <f t="shared" ref="FI336" si="7203">SUM(FI329:FI335)</f>
        <v>0</v>
      </c>
      <c r="FJ336" s="28" t="e">
        <f t="shared" ref="FJ336" si="7204">(FI336/(FI336+FG336))</f>
        <v>#DIV/0!</v>
      </c>
      <c r="FK336" s="27"/>
      <c r="FL336" s="27"/>
      <c r="FM336" s="29" t="e">
        <f t="shared" ref="FM336:FN336" si="7205">FM334/FM333*100-100</f>
        <v>#DIV/0!</v>
      </c>
      <c r="FN336" s="72" t="e">
        <f t="shared" si="7205"/>
        <v>#DIV/0!</v>
      </c>
      <c r="FO336" s="26">
        <f t="shared" ref="FO336:FP336" si="7206">SUM(FO329:FO335)</f>
        <v>0</v>
      </c>
      <c r="FP336" s="27">
        <f t="shared" si="7206"/>
        <v>0</v>
      </c>
      <c r="FQ336" s="27"/>
      <c r="FR336" s="27"/>
      <c r="FS336" s="27">
        <f t="shared" ref="FS336" si="7207">SUM(FS329:FS335)</f>
        <v>0</v>
      </c>
      <c r="FT336" s="28" t="e">
        <f t="shared" ref="FT336" si="7208">((FS336+FU336)/7)/FQ335</f>
        <v>#DIV/0!</v>
      </c>
      <c r="FU336" s="27">
        <f t="shared" ref="FU336" si="7209">SUM(FU329:FU335)</f>
        <v>0</v>
      </c>
      <c r="FV336" s="28" t="e">
        <f t="shared" ref="FV336" si="7210">(FU336/(FU336+FS336))</f>
        <v>#DIV/0!</v>
      </c>
      <c r="FW336" s="27"/>
      <c r="FX336" s="27"/>
      <c r="FY336" s="29" t="e">
        <f t="shared" ref="FY336:FZ336" si="7211">FY334/FY333*100-100</f>
        <v>#DIV/0!</v>
      </c>
      <c r="FZ336" s="72" t="e">
        <f t="shared" si="7211"/>
        <v>#DIV/0!</v>
      </c>
      <c r="GA336" s="26">
        <f t="shared" ref="GA336:GB336" si="7212">SUM(GA329:GA335)</f>
        <v>0</v>
      </c>
      <c r="GB336" s="27">
        <f t="shared" si="7212"/>
        <v>0</v>
      </c>
      <c r="GC336" s="27"/>
      <c r="GD336" s="27"/>
      <c r="GE336" s="27">
        <f t="shared" ref="GE336" si="7213">SUM(GE329:GE335)</f>
        <v>0</v>
      </c>
      <c r="GF336" s="28" t="e">
        <f t="shared" ref="GF336" si="7214">((GE336+GG336)/7)/GC335</f>
        <v>#DIV/0!</v>
      </c>
      <c r="GG336" s="27">
        <f t="shared" ref="GG336" si="7215">SUM(GG329:GG335)</f>
        <v>0</v>
      </c>
      <c r="GH336" s="28" t="e">
        <f t="shared" ref="GH336" si="7216">(GG336/(GG336+GE336))</f>
        <v>#DIV/0!</v>
      </c>
      <c r="GI336" s="27"/>
      <c r="GJ336" s="27"/>
      <c r="GK336" s="29" t="e">
        <f t="shared" ref="GK336:GL336" si="7217">GK334/GK333*100-100</f>
        <v>#DIV/0!</v>
      </c>
      <c r="GL336" s="72" t="e">
        <f t="shared" si="7217"/>
        <v>#DIV/0!</v>
      </c>
      <c r="GM336" s="26">
        <f t="shared" ref="GM336:GN336" si="7218">SUM(GM329:GM335)</f>
        <v>0</v>
      </c>
      <c r="GN336" s="27">
        <f t="shared" si="7218"/>
        <v>0</v>
      </c>
      <c r="GO336" s="27"/>
      <c r="GP336" s="27"/>
      <c r="GQ336" s="27">
        <f t="shared" ref="GQ336" si="7219">SUM(GQ329:GQ335)</f>
        <v>0</v>
      </c>
      <c r="GR336" s="28" t="e">
        <f t="shared" ref="GR336" si="7220">((GQ336+GS336)/7)/GO335</f>
        <v>#DIV/0!</v>
      </c>
      <c r="GS336" s="27">
        <f t="shared" ref="GS336" si="7221">SUM(GS329:GS335)</f>
        <v>0</v>
      </c>
      <c r="GT336" s="28" t="e">
        <f t="shared" ref="GT336" si="7222">(GS336/(GS336+GQ336))</f>
        <v>#DIV/0!</v>
      </c>
      <c r="GU336" s="27"/>
      <c r="GV336" s="27"/>
      <c r="GW336" s="29" t="e">
        <f t="shared" ref="GW336:GX336" si="7223">GW334/GW333*100-100</f>
        <v>#DIV/0!</v>
      </c>
      <c r="GX336" s="72" t="e">
        <f t="shared" si="7223"/>
        <v>#DIV/0!</v>
      </c>
      <c r="GY336" s="26">
        <f t="shared" ref="GY336:GZ336" si="7224">SUM(GY329:GY335)</f>
        <v>0</v>
      </c>
      <c r="GZ336" s="27">
        <f t="shared" si="7224"/>
        <v>0</v>
      </c>
      <c r="HA336" s="27"/>
      <c r="HB336" s="27"/>
      <c r="HC336" s="27">
        <f t="shared" ref="HC336" si="7225">SUM(HC329:HC335)</f>
        <v>0</v>
      </c>
      <c r="HD336" s="28" t="e">
        <f t="shared" ref="HD336" si="7226">((HC336+HE336)/7)/HA335</f>
        <v>#DIV/0!</v>
      </c>
      <c r="HE336" s="27">
        <f t="shared" ref="HE336" si="7227">SUM(HE329:HE335)</f>
        <v>0</v>
      </c>
      <c r="HF336" s="28" t="e">
        <f t="shared" ref="HF336" si="7228">(HE336/(HE336+HC336))</f>
        <v>#DIV/0!</v>
      </c>
      <c r="HG336" s="27"/>
      <c r="HH336" s="27"/>
      <c r="HI336" s="29" t="e">
        <f t="shared" ref="HI336:HJ336" si="7229">HI334/HI333*100-100</f>
        <v>#DIV/0!</v>
      </c>
      <c r="HJ336" s="72" t="e">
        <f t="shared" si="7229"/>
        <v>#DIV/0!</v>
      </c>
      <c r="HK336" s="26">
        <f t="shared" si="7099"/>
        <v>11</v>
      </c>
      <c r="HL336" s="27">
        <f t="shared" si="7100"/>
        <v>1</v>
      </c>
      <c r="HM336" s="27"/>
      <c r="HN336" s="27"/>
      <c r="HO336" s="27">
        <f t="shared" si="7103"/>
        <v>5128</v>
      </c>
      <c r="HP336" s="203">
        <f t="shared" ref="HP336" si="7230">+((HO336)/HM335)/7</f>
        <v>0.25383625383625386</v>
      </c>
      <c r="HQ336" s="62">
        <f t="shared" si="7105"/>
        <v>466</v>
      </c>
      <c r="HR336" s="52">
        <f t="shared" si="7106"/>
        <v>9.087363494539781E-2</v>
      </c>
      <c r="HS336" s="53">
        <f t="shared" si="6840"/>
        <v>74</v>
      </c>
      <c r="HT336" s="54">
        <f t="shared" si="6841"/>
        <v>4346</v>
      </c>
      <c r="HU336" s="53">
        <f t="shared" si="6842"/>
        <v>84.738203819805378</v>
      </c>
      <c r="HV336" s="63" t="e">
        <f t="shared" ref="HV336:HW336" si="7231">HV334/HV333*100-100</f>
        <v>#DIV/0!</v>
      </c>
      <c r="HW336" s="72">
        <f t="shared" si="7231"/>
        <v>9.1088564574170334</v>
      </c>
    </row>
    <row r="337" spans="1:231" ht="19.5" thickBot="1" x14ac:dyDescent="0.3">
      <c r="A337" s="56"/>
      <c r="B337" s="81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5">
        <f t="shared" ref="HK337:HL337" si="7232">HK336/HM326</f>
        <v>3.7970314118053157E-3</v>
      </c>
      <c r="HL337" s="68">
        <f t="shared" si="7232"/>
        <v>4.3859649122807015E-3</v>
      </c>
      <c r="HM337" s="45"/>
      <c r="HN337" s="45"/>
      <c r="HO337" s="45"/>
      <c r="HP337" s="207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210">
        <v>62</v>
      </c>
      <c r="B338" s="73">
        <f t="shared" ref="B338" si="7233">B335+1</f>
        <v>44764</v>
      </c>
      <c r="C338" s="33"/>
      <c r="D338" s="34"/>
      <c r="E338" s="34">
        <f t="shared" ref="E338:F338" si="7234">E335-C338</f>
        <v>562</v>
      </c>
      <c r="F338" s="34">
        <f t="shared" si="7234"/>
        <v>44</v>
      </c>
      <c r="G338" s="34">
        <v>156</v>
      </c>
      <c r="H338" s="35">
        <f t="shared" ref="H338:H344" si="7235">((G338+I338)/E338)</f>
        <v>0.302491103202847</v>
      </c>
      <c r="I338" s="34">
        <v>14</v>
      </c>
      <c r="J338" s="35">
        <f t="shared" ref="J338:J344" si="7236">I338/(G338+I338)</f>
        <v>8.2352941176470587E-2</v>
      </c>
      <c r="K338" s="36"/>
      <c r="L338" s="34"/>
      <c r="M338" s="34"/>
      <c r="N338" s="37"/>
      <c r="O338" s="33"/>
      <c r="P338" s="34"/>
      <c r="Q338" s="34">
        <f t="shared" ref="Q338" si="7237">Q335-O338</f>
        <v>517</v>
      </c>
      <c r="R338" s="34">
        <f t="shared" ref="R338" si="7238">R335-P338</f>
        <v>40</v>
      </c>
      <c r="S338" s="34">
        <v>135</v>
      </c>
      <c r="T338" s="35">
        <f t="shared" ref="T338:T344" si="7239">((S338+U338)/Q338)</f>
        <v>0.27659574468085107</v>
      </c>
      <c r="U338" s="34">
        <v>8</v>
      </c>
      <c r="V338" s="35">
        <f t="shared" ref="V338:V344" si="7240">U338/(S338+U338)</f>
        <v>5.5944055944055944E-2</v>
      </c>
      <c r="W338" s="36"/>
      <c r="X338" s="34"/>
      <c r="Y338" s="34"/>
      <c r="Z338" s="37"/>
      <c r="AA338" s="33"/>
      <c r="AB338" s="34"/>
      <c r="AC338" s="34">
        <f t="shared" ref="AC338" si="7241">AC335-AA338</f>
        <v>537</v>
      </c>
      <c r="AD338" s="34">
        <f t="shared" ref="AD338" si="7242">AD335-AB338</f>
        <v>42</v>
      </c>
      <c r="AE338" s="34">
        <v>119</v>
      </c>
      <c r="AF338" s="35">
        <f t="shared" ref="AF338:AF344" si="7243">((AE338+AG338)/AC338)</f>
        <v>0.23649906890130354</v>
      </c>
      <c r="AG338" s="34">
        <v>8</v>
      </c>
      <c r="AH338" s="35">
        <f t="shared" ref="AH338:AH344" si="7244">AG338/(AE338+AG338)</f>
        <v>6.2992125984251968E-2</v>
      </c>
      <c r="AI338" s="36"/>
      <c r="AJ338" s="34"/>
      <c r="AK338" s="34"/>
      <c r="AL338" s="37"/>
      <c r="AM338" s="33"/>
      <c r="AN338" s="34"/>
      <c r="AO338" s="34">
        <f t="shared" ref="AO338" si="7245">AO335-AM338</f>
        <v>107</v>
      </c>
      <c r="AP338" s="34">
        <f t="shared" ref="AP338" si="7246">AP335-AN338</f>
        <v>11</v>
      </c>
      <c r="AQ338" s="34">
        <v>43</v>
      </c>
      <c r="AR338" s="35">
        <f t="shared" ref="AR338:AR344" si="7247">((AQ338+AS338)/AO338)</f>
        <v>0.44859813084112149</v>
      </c>
      <c r="AS338" s="34">
        <v>5</v>
      </c>
      <c r="AT338" s="35">
        <f t="shared" ref="AT338:AT344" si="7248">AS338/(AQ338+AS338)</f>
        <v>0.10416666666666667</v>
      </c>
      <c r="AU338" s="36"/>
      <c r="AV338" s="34"/>
      <c r="AW338" s="34"/>
      <c r="AX338" s="37"/>
      <c r="AY338" s="33">
        <v>1</v>
      </c>
      <c r="AZ338" s="34"/>
      <c r="BA338" s="34">
        <f t="shared" ref="BA338" si="7249">BA335-AY338</f>
        <v>587</v>
      </c>
      <c r="BB338" s="34">
        <f t="shared" ref="BB338" si="7250">BB335-AZ338</f>
        <v>45</v>
      </c>
      <c r="BC338" s="34">
        <v>145</v>
      </c>
      <c r="BD338" s="35">
        <f t="shared" ref="BD338:BD344" si="7251">((BC338+BE338)/BA338)</f>
        <v>0.26916524701873934</v>
      </c>
      <c r="BE338" s="34">
        <v>13</v>
      </c>
      <c r="BF338" s="35">
        <f t="shared" ref="BF338:BF344" si="7252">BE338/(BC338+BE338)</f>
        <v>8.2278481012658222E-2</v>
      </c>
      <c r="BG338" s="36"/>
      <c r="BH338" s="34"/>
      <c r="BI338" s="34"/>
      <c r="BJ338" s="37"/>
      <c r="BK338" s="33"/>
      <c r="BL338" s="34"/>
      <c r="BM338" s="34">
        <f t="shared" ref="BM338" si="7253">BM335-BK338</f>
        <v>575</v>
      </c>
      <c r="BN338" s="34">
        <f t="shared" ref="BN338" si="7254">BN335-BL338</f>
        <v>45</v>
      </c>
      <c r="BO338" s="34">
        <v>103</v>
      </c>
      <c r="BP338" s="35">
        <f t="shared" ref="BP338:BP344" si="7255">((BO338+BQ338)/BM338)</f>
        <v>0.19304347826086957</v>
      </c>
      <c r="BQ338" s="34">
        <v>8</v>
      </c>
      <c r="BR338" s="35">
        <f t="shared" ref="BR338:BR344" si="7256">BQ338/(BO338+BQ338)</f>
        <v>7.2072072072072071E-2</v>
      </c>
      <c r="BS338" s="36"/>
      <c r="BT338" s="34"/>
      <c r="BU338" s="34"/>
      <c r="BV338" s="37"/>
      <c r="BW338" s="33"/>
      <c r="BX338" s="34"/>
      <c r="BY338" s="34">
        <f t="shared" ref="BY338:BZ338" si="7257">BY335-BW338</f>
        <v>0</v>
      </c>
      <c r="BZ338" s="34">
        <f t="shared" si="7257"/>
        <v>0</v>
      </c>
      <c r="CA338" s="34"/>
      <c r="CB338" s="35" t="e">
        <f t="shared" ref="CB338:CB344" si="7258">((CA338+CC338)/BY338)</f>
        <v>#DIV/0!</v>
      </c>
      <c r="CC338" s="34"/>
      <c r="CD338" s="35" t="e">
        <f t="shared" ref="CD338:CD344" si="7259">CC338/(CA338+CC338)</f>
        <v>#DIV/0!</v>
      </c>
      <c r="CE338" s="36"/>
      <c r="CF338" s="34"/>
      <c r="CG338" s="34"/>
      <c r="CH338" s="37"/>
      <c r="CI338" s="33"/>
      <c r="CJ338" s="34"/>
      <c r="CK338" s="34">
        <f t="shared" ref="CK338:CL338" si="7260">CK335-CI338</f>
        <v>0</v>
      </c>
      <c r="CL338" s="34">
        <f t="shared" si="7260"/>
        <v>0</v>
      </c>
      <c r="CM338" s="34"/>
      <c r="CN338" s="35" t="e">
        <f t="shared" ref="CN338:CN344" si="7261">((CM338+CO338)/CK338)</f>
        <v>#DIV/0!</v>
      </c>
      <c r="CO338" s="34"/>
      <c r="CP338" s="35" t="e">
        <f t="shared" ref="CP338:CP344" si="7262">CO338/(CM338+CO338)</f>
        <v>#DIV/0!</v>
      </c>
      <c r="CQ338" s="36"/>
      <c r="CR338" s="34"/>
      <c r="CS338" s="34"/>
      <c r="CT338" s="37"/>
      <c r="CU338" s="33"/>
      <c r="CV338" s="34"/>
      <c r="CW338" s="34">
        <f t="shared" ref="CW338:CX338" si="7263">CW335-CU338</f>
        <v>0</v>
      </c>
      <c r="CX338" s="34">
        <f t="shared" si="7263"/>
        <v>0</v>
      </c>
      <c r="CY338" s="34"/>
      <c r="CZ338" s="35" t="e">
        <f t="shared" ref="CZ338:CZ344" si="7264">((CY338+DA338)/CW338)</f>
        <v>#DIV/0!</v>
      </c>
      <c r="DA338" s="34"/>
      <c r="DB338" s="35" t="e">
        <f t="shared" ref="DB338:DB344" si="7265">DA338/(CY338+DA338)</f>
        <v>#DIV/0!</v>
      </c>
      <c r="DC338" s="36"/>
      <c r="DD338" s="34"/>
      <c r="DE338" s="34"/>
      <c r="DF338" s="37"/>
      <c r="DG338" s="33"/>
      <c r="DH338" s="34"/>
      <c r="DI338" s="34">
        <f t="shared" ref="DI338:DJ338" si="7266">DI335-DG338</f>
        <v>0</v>
      </c>
      <c r="DJ338" s="34">
        <f t="shared" si="7266"/>
        <v>0</v>
      </c>
      <c r="DK338" s="34"/>
      <c r="DL338" s="35" t="e">
        <f t="shared" ref="DL338:DL344" si="7267">((DK338+DM338)/DI338)</f>
        <v>#DIV/0!</v>
      </c>
      <c r="DM338" s="34"/>
      <c r="DN338" s="35" t="e">
        <f t="shared" ref="DN338:DN344" si="7268">DM338/(DK338+DM338)</f>
        <v>#DIV/0!</v>
      </c>
      <c r="DO338" s="36"/>
      <c r="DP338" s="34"/>
      <c r="DQ338" s="34"/>
      <c r="DR338" s="37"/>
      <c r="DS338" s="33"/>
      <c r="DT338" s="34"/>
      <c r="DU338" s="34">
        <f t="shared" ref="DU338:DV338" si="7269">DU335-DS338</f>
        <v>0</v>
      </c>
      <c r="DV338" s="34">
        <f t="shared" si="7269"/>
        <v>0</v>
      </c>
      <c r="DW338" s="34"/>
      <c r="DX338" s="35" t="e">
        <f t="shared" ref="DX338:DX344" si="7270">((DW338+DY338)/DU338)</f>
        <v>#DIV/0!</v>
      </c>
      <c r="DY338" s="34"/>
      <c r="DZ338" s="35" t="e">
        <f t="shared" ref="DZ338:DZ344" si="7271">DY338/(DW338+DY338)</f>
        <v>#DIV/0!</v>
      </c>
      <c r="EA338" s="36"/>
      <c r="EB338" s="34"/>
      <c r="EC338" s="34"/>
      <c r="ED338" s="37"/>
      <c r="EE338" s="33"/>
      <c r="EF338" s="34"/>
      <c r="EG338" s="34">
        <f t="shared" ref="EG338:EH338" si="7272">EG335-EE338</f>
        <v>0</v>
      </c>
      <c r="EH338" s="34">
        <f t="shared" si="7272"/>
        <v>0</v>
      </c>
      <c r="EI338" s="34"/>
      <c r="EJ338" s="35" t="e">
        <f t="shared" ref="EJ338:EJ344" si="7273">((EI338+EK338)/EG338)</f>
        <v>#DIV/0!</v>
      </c>
      <c r="EK338" s="34"/>
      <c r="EL338" s="35" t="e">
        <f t="shared" ref="EL338:EL344" si="7274">EK338/(EI338+EK338)</f>
        <v>#DIV/0!</v>
      </c>
      <c r="EM338" s="36"/>
      <c r="EN338" s="34"/>
      <c r="EO338" s="34"/>
      <c r="EP338" s="37"/>
      <c r="EQ338" s="33"/>
      <c r="ER338" s="34"/>
      <c r="ES338" s="34">
        <f t="shared" ref="ES338:ET338" si="7275">ES335-EQ338</f>
        <v>0</v>
      </c>
      <c r="ET338" s="34">
        <f t="shared" si="7275"/>
        <v>0</v>
      </c>
      <c r="EU338" s="34"/>
      <c r="EV338" s="35" t="e">
        <f t="shared" ref="EV338:EV344" si="7276">((EU338+EW338)/ES338)</f>
        <v>#DIV/0!</v>
      </c>
      <c r="EW338" s="34"/>
      <c r="EX338" s="35" t="e">
        <f t="shared" ref="EX338:EX344" si="7277">EW338/(EU338+EW338)</f>
        <v>#DIV/0!</v>
      </c>
      <c r="EY338" s="36"/>
      <c r="EZ338" s="34"/>
      <c r="FA338" s="34"/>
      <c r="FB338" s="37"/>
      <c r="FC338" s="33"/>
      <c r="FD338" s="34"/>
      <c r="FE338" s="34">
        <f t="shared" ref="FE338:FF338" si="7278">FE335-FC338</f>
        <v>0</v>
      </c>
      <c r="FF338" s="34">
        <f t="shared" si="7278"/>
        <v>0</v>
      </c>
      <c r="FG338" s="34"/>
      <c r="FH338" s="35" t="e">
        <f t="shared" ref="FH338:FH344" si="7279">((FG338+FI338)/FE338)</f>
        <v>#DIV/0!</v>
      </c>
      <c r="FI338" s="34"/>
      <c r="FJ338" s="35" t="e">
        <f t="shared" ref="FJ338:FJ344" si="7280">FI338/(FG338+FI338)</f>
        <v>#DIV/0!</v>
      </c>
      <c r="FK338" s="36"/>
      <c r="FL338" s="34"/>
      <c r="FM338" s="34"/>
      <c r="FN338" s="37"/>
      <c r="FO338" s="33"/>
      <c r="FP338" s="34"/>
      <c r="FQ338" s="34">
        <f t="shared" ref="FQ338:FR338" si="7281">FQ335-FO338</f>
        <v>0</v>
      </c>
      <c r="FR338" s="34">
        <f t="shared" si="7281"/>
        <v>0</v>
      </c>
      <c r="FS338" s="34"/>
      <c r="FT338" s="35" t="e">
        <f t="shared" ref="FT338:FT344" si="7282">((FS338+FU338)/FQ338)</f>
        <v>#DIV/0!</v>
      </c>
      <c r="FU338" s="34"/>
      <c r="FV338" s="35" t="e">
        <f t="shared" ref="FV338:FV344" si="7283">FU338/(FS338+FU338)</f>
        <v>#DIV/0!</v>
      </c>
      <c r="FW338" s="36"/>
      <c r="FX338" s="34"/>
      <c r="FY338" s="34"/>
      <c r="FZ338" s="37"/>
      <c r="GA338" s="33"/>
      <c r="GB338" s="34"/>
      <c r="GC338" s="34">
        <f t="shared" ref="GC338:GD338" si="7284">GC335-GA338</f>
        <v>0</v>
      </c>
      <c r="GD338" s="34">
        <f t="shared" si="7284"/>
        <v>0</v>
      </c>
      <c r="GE338" s="34"/>
      <c r="GF338" s="35" t="e">
        <f t="shared" ref="GF338:GF344" si="7285">((GE338+GG338)/GC338)</f>
        <v>#DIV/0!</v>
      </c>
      <c r="GG338" s="34"/>
      <c r="GH338" s="35" t="e">
        <f t="shared" ref="GH338:GH344" si="7286">GG338/(GE338+GG338)</f>
        <v>#DIV/0!</v>
      </c>
      <c r="GI338" s="36"/>
      <c r="GJ338" s="34"/>
      <c r="GK338" s="34"/>
      <c r="GL338" s="37"/>
      <c r="GM338" s="33"/>
      <c r="GN338" s="34"/>
      <c r="GO338" s="34">
        <f t="shared" ref="GO338:GP338" si="7287">GO335-GM338</f>
        <v>0</v>
      </c>
      <c r="GP338" s="34">
        <f t="shared" si="7287"/>
        <v>0</v>
      </c>
      <c r="GQ338" s="34"/>
      <c r="GR338" s="35" t="e">
        <f t="shared" ref="GR338:GR344" si="7288">((GQ338+GS338)/GO338)</f>
        <v>#DIV/0!</v>
      </c>
      <c r="GS338" s="34"/>
      <c r="GT338" s="35" t="e">
        <f t="shared" ref="GT338:GT344" si="7289">GS338/(GQ338+GS338)</f>
        <v>#DIV/0!</v>
      </c>
      <c r="GU338" s="36"/>
      <c r="GV338" s="34"/>
      <c r="GW338" s="34"/>
      <c r="GX338" s="37"/>
      <c r="GY338" s="33"/>
      <c r="GZ338" s="34"/>
      <c r="HA338" s="34">
        <f t="shared" ref="HA338:HB338" si="7290">HA335-GY338</f>
        <v>0</v>
      </c>
      <c r="HB338" s="34">
        <f t="shared" si="7290"/>
        <v>0</v>
      </c>
      <c r="HC338" s="34"/>
      <c r="HD338" s="35" t="e">
        <f t="shared" ref="HD338:HD344" si="7291">((HC338+HE338)/HA338)</f>
        <v>#DIV/0!</v>
      </c>
      <c r="HE338" s="34"/>
      <c r="HF338" s="35" t="e">
        <f t="shared" ref="HF338:HF344" si="7292">HE338/(HC338+HE338)</f>
        <v>#DIV/0!</v>
      </c>
      <c r="HG338" s="36"/>
      <c r="HH338" s="34"/>
      <c r="HI338" s="34"/>
      <c r="HJ338" s="37"/>
      <c r="HK338" s="33">
        <f t="shared" ref="HK338:HK345" si="7293">+C338+O338+AA338+AM338+AY338+BK338+BW338+CI338+CU338+DG338+DS338+EE338+EQ338+FC338+FO338+GA338+GM338+GY338</f>
        <v>1</v>
      </c>
      <c r="HL338" s="34">
        <f t="shared" ref="HL338:HL345" si="7294">+D338+P338+AB338+AN338+AZ338+BL338+BX338+CJ338+CV338+DH338+DT338+EF338+ER338+FD338+FP338+GB338+GN338+GZ338</f>
        <v>0</v>
      </c>
      <c r="HM338" s="34">
        <f t="shared" ref="HM338:HM344" si="7295">+E338+Q338+AC338+AO338+BA338+BM338+BY338+CK338+CW338+DI338+DU338+EG338+ES338+FE338+FQ338+GC338+GO338+HA338</f>
        <v>2885</v>
      </c>
      <c r="HN338" s="34">
        <f t="shared" ref="HN338:HN344" si="7296">+F338+R338+AD338+AP338+BB338+BN338+BZ338+CL338+CX338+DJ338+DV338+EH338+ET338+FF338+FR338+GD338+GP338+HB338</f>
        <v>227</v>
      </c>
      <c r="HO338" s="34">
        <f t="shared" ref="HO338:HO345" si="7297">+G338+S338+AE338+AQ338+BC338+BO338+CA338+CM338+CY338+DK338+DW338+EI338+EU338+FG338+FS338+GE338+GQ338+HC338+I338+U338+AG338+AS338+BE338+BQ338+CC338+CO338+DA338+DM338+DY338+EK338+EW338+FI338+FU338+GG338+GS338+HE338</f>
        <v>757</v>
      </c>
      <c r="HP338" s="201">
        <f t="shared" ref="HP338:HP344" si="7298">+(HO338)/HM338</f>
        <v>0.26239168110918543</v>
      </c>
      <c r="HQ338" s="48">
        <f t="shared" ref="HQ338:HQ345" si="7299">+I338+U338+AG338+AS338+BE338+BQ338+CC338+CO338+DA338+DM338+DY338+EK338+EW338+FI338+FU338+GG338+GS338+HE338</f>
        <v>56</v>
      </c>
      <c r="HR338" s="35">
        <f t="shared" ref="HR338:HR345" si="7300">+(HQ338/(HO338))</f>
        <v>7.3976221928665792E-2</v>
      </c>
      <c r="HS338" s="49">
        <v>74.400000000000006</v>
      </c>
      <c r="HT338" s="50">
        <v>667</v>
      </c>
      <c r="HU338" s="49">
        <f t="shared" ref="HU338:HU344" si="7301">+HT338/HO338*100</f>
        <v>88.110964332892991</v>
      </c>
      <c r="HV338" s="48"/>
      <c r="HW338" s="37"/>
    </row>
    <row r="339" spans="1:231" ht="18.75" x14ac:dyDescent="0.25">
      <c r="A339" s="211"/>
      <c r="B339" s="41">
        <f t="shared" si="5954"/>
        <v>44765</v>
      </c>
      <c r="C339" s="10"/>
      <c r="D339" s="11"/>
      <c r="E339" s="74">
        <f t="shared" ref="E339:E344" si="7302">E338-C339</f>
        <v>562</v>
      </c>
      <c r="F339" s="74">
        <f t="shared" ref="F339:F344" si="7303">F338-D339</f>
        <v>44</v>
      </c>
      <c r="G339" s="11">
        <v>145</v>
      </c>
      <c r="H339" s="12">
        <f t="shared" si="7235"/>
        <v>0.28825622775800713</v>
      </c>
      <c r="I339" s="11">
        <v>17</v>
      </c>
      <c r="J339" s="12">
        <f t="shared" si="7236"/>
        <v>0.10493827160493827</v>
      </c>
      <c r="K339" s="13"/>
      <c r="L339" s="11"/>
      <c r="M339" s="11"/>
      <c r="N339" s="14"/>
      <c r="O339" s="10"/>
      <c r="P339" s="11"/>
      <c r="Q339" s="74">
        <f t="shared" ref="Q339:Q344" si="7304">Q338-O339</f>
        <v>517</v>
      </c>
      <c r="R339" s="74">
        <f t="shared" ref="R339:R344" si="7305">R338-P339</f>
        <v>40</v>
      </c>
      <c r="S339" s="11">
        <v>121</v>
      </c>
      <c r="T339" s="12">
        <f t="shared" si="7239"/>
        <v>0.25918762088974856</v>
      </c>
      <c r="U339" s="11">
        <v>13</v>
      </c>
      <c r="V339" s="12">
        <f t="shared" si="7240"/>
        <v>9.7014925373134331E-2</v>
      </c>
      <c r="W339" s="13"/>
      <c r="X339" s="11"/>
      <c r="Y339" s="11"/>
      <c r="Z339" s="14"/>
      <c r="AA339" s="10"/>
      <c r="AB339" s="11"/>
      <c r="AC339" s="74">
        <f t="shared" ref="AC339:AC344" si="7306">AC338-AA339</f>
        <v>537</v>
      </c>
      <c r="AD339" s="74">
        <f t="shared" ref="AD339:AD344" si="7307">AD338-AB339</f>
        <v>42</v>
      </c>
      <c r="AE339" s="11">
        <v>112</v>
      </c>
      <c r="AF339" s="12">
        <f t="shared" si="7243"/>
        <v>0.22905027932960895</v>
      </c>
      <c r="AG339" s="11">
        <v>11</v>
      </c>
      <c r="AH339" s="12">
        <f t="shared" si="7244"/>
        <v>8.943089430894309E-2</v>
      </c>
      <c r="AI339" s="13"/>
      <c r="AJ339" s="11"/>
      <c r="AK339" s="11"/>
      <c r="AL339" s="14"/>
      <c r="AM339" s="10">
        <v>1</v>
      </c>
      <c r="AN339" s="11"/>
      <c r="AO339" s="74">
        <f t="shared" ref="AO339:AO344" si="7308">AO338-AM339</f>
        <v>106</v>
      </c>
      <c r="AP339" s="74">
        <f t="shared" ref="AP339:AP344" si="7309">AP338-AN339</f>
        <v>11</v>
      </c>
      <c r="AQ339" s="11">
        <v>33</v>
      </c>
      <c r="AR339" s="12">
        <f t="shared" si="7247"/>
        <v>0.32075471698113206</v>
      </c>
      <c r="AS339" s="11">
        <v>1</v>
      </c>
      <c r="AT339" s="12">
        <f t="shared" si="7248"/>
        <v>2.9411764705882353E-2</v>
      </c>
      <c r="AU339" s="13"/>
      <c r="AV339" s="11"/>
      <c r="AW339" s="11"/>
      <c r="AX339" s="14"/>
      <c r="AY339" s="10"/>
      <c r="AZ339" s="11"/>
      <c r="BA339" s="74">
        <f t="shared" ref="BA339:BA344" si="7310">BA338-AY339</f>
        <v>587</v>
      </c>
      <c r="BB339" s="74">
        <f t="shared" ref="BB339:BB344" si="7311">BB338-AZ339</f>
        <v>45</v>
      </c>
      <c r="BC339" s="11">
        <v>143</v>
      </c>
      <c r="BD339" s="12">
        <f t="shared" si="7251"/>
        <v>0.26064735945485518</v>
      </c>
      <c r="BE339" s="11">
        <v>10</v>
      </c>
      <c r="BF339" s="12">
        <f t="shared" si="7252"/>
        <v>6.535947712418301E-2</v>
      </c>
      <c r="BG339" s="13"/>
      <c r="BH339" s="11"/>
      <c r="BI339" s="11"/>
      <c r="BJ339" s="14"/>
      <c r="BK339" s="10">
        <v>1</v>
      </c>
      <c r="BL339" s="11"/>
      <c r="BM339" s="74">
        <f t="shared" ref="BM339:BM344" si="7312">BM338-BK339</f>
        <v>574</v>
      </c>
      <c r="BN339" s="74">
        <f t="shared" ref="BN339:BN344" si="7313">BN338-BL339</f>
        <v>45</v>
      </c>
      <c r="BO339" s="11">
        <v>88</v>
      </c>
      <c r="BP339" s="12">
        <f t="shared" si="7255"/>
        <v>0.16376306620209058</v>
      </c>
      <c r="BQ339" s="11">
        <v>6</v>
      </c>
      <c r="BR339" s="12">
        <f t="shared" si="7256"/>
        <v>6.3829787234042548E-2</v>
      </c>
      <c r="BS339" s="13"/>
      <c r="BT339" s="11"/>
      <c r="BU339" s="11"/>
      <c r="BV339" s="14"/>
      <c r="BW339" s="10"/>
      <c r="BX339" s="11"/>
      <c r="BY339" s="74">
        <f t="shared" ref="BY339:BZ344" si="7314">BY338-BW339</f>
        <v>0</v>
      </c>
      <c r="BZ339" s="74">
        <f t="shared" si="7314"/>
        <v>0</v>
      </c>
      <c r="CA339" s="11"/>
      <c r="CB339" s="12" t="e">
        <f t="shared" si="7258"/>
        <v>#DIV/0!</v>
      </c>
      <c r="CC339" s="11"/>
      <c r="CD339" s="12" t="e">
        <f t="shared" si="7259"/>
        <v>#DIV/0!</v>
      </c>
      <c r="CE339" s="13"/>
      <c r="CF339" s="11"/>
      <c r="CG339" s="11"/>
      <c r="CH339" s="14"/>
      <c r="CI339" s="10"/>
      <c r="CJ339" s="11"/>
      <c r="CK339" s="74">
        <f t="shared" ref="CK339:CL344" si="7315">CK338-CI339</f>
        <v>0</v>
      </c>
      <c r="CL339" s="74">
        <f t="shared" si="7315"/>
        <v>0</v>
      </c>
      <c r="CM339" s="11"/>
      <c r="CN339" s="12" t="e">
        <f t="shared" si="7261"/>
        <v>#DIV/0!</v>
      </c>
      <c r="CO339" s="11"/>
      <c r="CP339" s="12" t="e">
        <f t="shared" si="7262"/>
        <v>#DIV/0!</v>
      </c>
      <c r="CQ339" s="13"/>
      <c r="CR339" s="11"/>
      <c r="CS339" s="11"/>
      <c r="CT339" s="14"/>
      <c r="CU339" s="10"/>
      <c r="CV339" s="11"/>
      <c r="CW339" s="74">
        <f t="shared" ref="CW339:CX344" si="7316">CW338-CU339</f>
        <v>0</v>
      </c>
      <c r="CX339" s="74">
        <f t="shared" si="7316"/>
        <v>0</v>
      </c>
      <c r="CY339" s="11"/>
      <c r="CZ339" s="12" t="e">
        <f t="shared" si="7264"/>
        <v>#DIV/0!</v>
      </c>
      <c r="DA339" s="11"/>
      <c r="DB339" s="12" t="e">
        <f t="shared" si="7265"/>
        <v>#DIV/0!</v>
      </c>
      <c r="DC339" s="13"/>
      <c r="DD339" s="11"/>
      <c r="DE339" s="11"/>
      <c r="DF339" s="14"/>
      <c r="DG339" s="10"/>
      <c r="DH339" s="11"/>
      <c r="DI339" s="74">
        <f t="shared" ref="DI339:DJ344" si="7317">DI338-DG339</f>
        <v>0</v>
      </c>
      <c r="DJ339" s="74">
        <f t="shared" si="7317"/>
        <v>0</v>
      </c>
      <c r="DK339" s="11"/>
      <c r="DL339" s="12" t="e">
        <f t="shared" si="7267"/>
        <v>#DIV/0!</v>
      </c>
      <c r="DM339" s="11"/>
      <c r="DN339" s="12" t="e">
        <f t="shared" si="7268"/>
        <v>#DIV/0!</v>
      </c>
      <c r="DO339" s="13"/>
      <c r="DP339" s="11"/>
      <c r="DQ339" s="11"/>
      <c r="DR339" s="14"/>
      <c r="DS339" s="10"/>
      <c r="DT339" s="11"/>
      <c r="DU339" s="74">
        <f t="shared" ref="DU339:DV344" si="7318">DU338-DS339</f>
        <v>0</v>
      </c>
      <c r="DV339" s="74">
        <f t="shared" si="7318"/>
        <v>0</v>
      </c>
      <c r="DW339" s="11"/>
      <c r="DX339" s="12" t="e">
        <f t="shared" si="7270"/>
        <v>#DIV/0!</v>
      </c>
      <c r="DY339" s="11"/>
      <c r="DZ339" s="12" t="e">
        <f t="shared" si="7271"/>
        <v>#DIV/0!</v>
      </c>
      <c r="EA339" s="13"/>
      <c r="EB339" s="11"/>
      <c r="EC339" s="11"/>
      <c r="ED339" s="14"/>
      <c r="EE339" s="10"/>
      <c r="EF339" s="11"/>
      <c r="EG339" s="74">
        <f t="shared" ref="EG339:EH344" si="7319">EG338-EE339</f>
        <v>0</v>
      </c>
      <c r="EH339" s="74">
        <f t="shared" si="7319"/>
        <v>0</v>
      </c>
      <c r="EI339" s="11"/>
      <c r="EJ339" s="12" t="e">
        <f t="shared" si="7273"/>
        <v>#DIV/0!</v>
      </c>
      <c r="EK339" s="11"/>
      <c r="EL339" s="12" t="e">
        <f t="shared" si="7274"/>
        <v>#DIV/0!</v>
      </c>
      <c r="EM339" s="13"/>
      <c r="EN339" s="11"/>
      <c r="EO339" s="11"/>
      <c r="EP339" s="14"/>
      <c r="EQ339" s="10"/>
      <c r="ER339" s="11"/>
      <c r="ES339" s="74">
        <f t="shared" ref="ES339:ET344" si="7320">ES338-EQ339</f>
        <v>0</v>
      </c>
      <c r="ET339" s="74">
        <f t="shared" si="7320"/>
        <v>0</v>
      </c>
      <c r="EU339" s="11"/>
      <c r="EV339" s="12" t="e">
        <f t="shared" si="7276"/>
        <v>#DIV/0!</v>
      </c>
      <c r="EW339" s="11"/>
      <c r="EX339" s="12" t="e">
        <f t="shared" si="7277"/>
        <v>#DIV/0!</v>
      </c>
      <c r="EY339" s="13"/>
      <c r="EZ339" s="11"/>
      <c r="FA339" s="11"/>
      <c r="FB339" s="14"/>
      <c r="FC339" s="10"/>
      <c r="FD339" s="11"/>
      <c r="FE339" s="74">
        <f t="shared" ref="FE339:FF344" si="7321">FE338-FC339</f>
        <v>0</v>
      </c>
      <c r="FF339" s="74">
        <f t="shared" si="7321"/>
        <v>0</v>
      </c>
      <c r="FG339" s="11"/>
      <c r="FH339" s="12" t="e">
        <f t="shared" si="7279"/>
        <v>#DIV/0!</v>
      </c>
      <c r="FI339" s="11"/>
      <c r="FJ339" s="12" t="e">
        <f t="shared" si="7280"/>
        <v>#DIV/0!</v>
      </c>
      <c r="FK339" s="13"/>
      <c r="FL339" s="11"/>
      <c r="FM339" s="11"/>
      <c r="FN339" s="14"/>
      <c r="FO339" s="10"/>
      <c r="FP339" s="11"/>
      <c r="FQ339" s="74">
        <f t="shared" ref="FQ339:FR344" si="7322">FQ338-FO339</f>
        <v>0</v>
      </c>
      <c r="FR339" s="74">
        <f t="shared" si="7322"/>
        <v>0</v>
      </c>
      <c r="FS339" s="11"/>
      <c r="FT339" s="12" t="e">
        <f t="shared" si="7282"/>
        <v>#DIV/0!</v>
      </c>
      <c r="FU339" s="11"/>
      <c r="FV339" s="12" t="e">
        <f t="shared" si="7283"/>
        <v>#DIV/0!</v>
      </c>
      <c r="FW339" s="13"/>
      <c r="FX339" s="11"/>
      <c r="FY339" s="11"/>
      <c r="FZ339" s="14"/>
      <c r="GA339" s="10"/>
      <c r="GB339" s="11"/>
      <c r="GC339" s="74">
        <f t="shared" ref="GC339:GD344" si="7323">GC338-GA339</f>
        <v>0</v>
      </c>
      <c r="GD339" s="74">
        <f t="shared" si="7323"/>
        <v>0</v>
      </c>
      <c r="GE339" s="11"/>
      <c r="GF339" s="12" t="e">
        <f t="shared" si="7285"/>
        <v>#DIV/0!</v>
      </c>
      <c r="GG339" s="11"/>
      <c r="GH339" s="12" t="e">
        <f t="shared" si="7286"/>
        <v>#DIV/0!</v>
      </c>
      <c r="GI339" s="13"/>
      <c r="GJ339" s="11"/>
      <c r="GK339" s="11"/>
      <c r="GL339" s="14"/>
      <c r="GM339" s="10"/>
      <c r="GN339" s="11"/>
      <c r="GO339" s="74">
        <f t="shared" ref="GO339:GP344" si="7324">GO338-GM339</f>
        <v>0</v>
      </c>
      <c r="GP339" s="74">
        <f t="shared" si="7324"/>
        <v>0</v>
      </c>
      <c r="GQ339" s="11"/>
      <c r="GR339" s="12" t="e">
        <f t="shared" si="7288"/>
        <v>#DIV/0!</v>
      </c>
      <c r="GS339" s="11"/>
      <c r="GT339" s="12" t="e">
        <f t="shared" si="7289"/>
        <v>#DIV/0!</v>
      </c>
      <c r="GU339" s="13"/>
      <c r="GV339" s="11"/>
      <c r="GW339" s="11"/>
      <c r="GX339" s="14"/>
      <c r="GY339" s="10"/>
      <c r="GZ339" s="11"/>
      <c r="HA339" s="74">
        <f t="shared" ref="HA339:HB344" si="7325">HA338-GY339</f>
        <v>0</v>
      </c>
      <c r="HB339" s="74">
        <f t="shared" si="7325"/>
        <v>0</v>
      </c>
      <c r="HC339" s="11"/>
      <c r="HD339" s="12" t="e">
        <f t="shared" si="7291"/>
        <v>#DIV/0!</v>
      </c>
      <c r="HE339" s="11"/>
      <c r="HF339" s="12" t="e">
        <f t="shared" si="7292"/>
        <v>#DIV/0!</v>
      </c>
      <c r="HG339" s="13"/>
      <c r="HH339" s="11"/>
      <c r="HI339" s="11"/>
      <c r="HJ339" s="14"/>
      <c r="HK339" s="10">
        <f t="shared" si="7293"/>
        <v>2</v>
      </c>
      <c r="HL339" s="11">
        <f t="shared" si="7294"/>
        <v>0</v>
      </c>
      <c r="HM339" s="11">
        <f t="shared" si="7295"/>
        <v>2883</v>
      </c>
      <c r="HN339" s="11">
        <f t="shared" si="7296"/>
        <v>227</v>
      </c>
      <c r="HO339" s="11">
        <f t="shared" si="7297"/>
        <v>700</v>
      </c>
      <c r="HP339" s="202">
        <f t="shared" si="7298"/>
        <v>0.2428026361429067</v>
      </c>
      <c r="HQ339" s="15">
        <f t="shared" si="7299"/>
        <v>58</v>
      </c>
      <c r="HR339" s="12">
        <f t="shared" si="7300"/>
        <v>8.2857142857142851E-2</v>
      </c>
      <c r="HS339" s="16">
        <v>73.3</v>
      </c>
      <c r="HT339" s="17">
        <v>621</v>
      </c>
      <c r="HU339" s="16">
        <f t="shared" si="7301"/>
        <v>88.714285714285708</v>
      </c>
      <c r="HV339" s="15"/>
      <c r="HW339" s="14"/>
    </row>
    <row r="340" spans="1:231" ht="18.75" x14ac:dyDescent="0.25">
      <c r="A340" s="211"/>
      <c r="B340" s="41">
        <f t="shared" si="5954"/>
        <v>44766</v>
      </c>
      <c r="C340" s="10"/>
      <c r="D340" s="11"/>
      <c r="E340" s="74">
        <f t="shared" si="7302"/>
        <v>562</v>
      </c>
      <c r="F340" s="74">
        <f t="shared" si="7303"/>
        <v>44</v>
      </c>
      <c r="G340" s="11">
        <v>151</v>
      </c>
      <c r="H340" s="12">
        <f t="shared" si="7235"/>
        <v>0.30071174377224197</v>
      </c>
      <c r="I340" s="11">
        <v>18</v>
      </c>
      <c r="J340" s="12">
        <f t="shared" si="7236"/>
        <v>0.10650887573964497</v>
      </c>
      <c r="K340" s="13"/>
      <c r="L340" s="11"/>
      <c r="M340" s="11"/>
      <c r="N340" s="14"/>
      <c r="O340" s="10"/>
      <c r="P340" s="11"/>
      <c r="Q340" s="74">
        <f t="shared" si="7304"/>
        <v>517</v>
      </c>
      <c r="R340" s="74">
        <f t="shared" si="7305"/>
        <v>40</v>
      </c>
      <c r="S340" s="11">
        <v>123</v>
      </c>
      <c r="T340" s="12">
        <f t="shared" si="7239"/>
        <v>0.26692456479690524</v>
      </c>
      <c r="U340" s="11">
        <v>15</v>
      </c>
      <c r="V340" s="12">
        <f t="shared" si="7240"/>
        <v>0.10869565217391304</v>
      </c>
      <c r="W340" s="13"/>
      <c r="X340" s="11"/>
      <c r="Y340" s="11"/>
      <c r="Z340" s="14"/>
      <c r="AA340" s="10"/>
      <c r="AB340" s="11"/>
      <c r="AC340" s="74">
        <f t="shared" si="7306"/>
        <v>537</v>
      </c>
      <c r="AD340" s="74">
        <f t="shared" si="7307"/>
        <v>42</v>
      </c>
      <c r="AE340" s="11">
        <v>104</v>
      </c>
      <c r="AF340" s="12">
        <f t="shared" si="7243"/>
        <v>0.21229050279329609</v>
      </c>
      <c r="AG340" s="11">
        <v>10</v>
      </c>
      <c r="AH340" s="12">
        <f t="shared" si="7244"/>
        <v>8.771929824561403E-2</v>
      </c>
      <c r="AI340" s="13"/>
      <c r="AJ340" s="11"/>
      <c r="AK340" s="11"/>
      <c r="AL340" s="14"/>
      <c r="AM340" s="10"/>
      <c r="AN340" s="11"/>
      <c r="AO340" s="74">
        <f t="shared" si="7308"/>
        <v>106</v>
      </c>
      <c r="AP340" s="74">
        <f t="shared" si="7309"/>
        <v>11</v>
      </c>
      <c r="AQ340" s="11">
        <v>38</v>
      </c>
      <c r="AR340" s="12">
        <f t="shared" si="7247"/>
        <v>0.3867924528301887</v>
      </c>
      <c r="AS340" s="11">
        <v>3</v>
      </c>
      <c r="AT340" s="12">
        <f t="shared" si="7248"/>
        <v>7.3170731707317069E-2</v>
      </c>
      <c r="AU340" s="13"/>
      <c r="AV340" s="11"/>
      <c r="AW340" s="11"/>
      <c r="AX340" s="14"/>
      <c r="AY340" s="10"/>
      <c r="AZ340" s="11"/>
      <c r="BA340" s="74">
        <f t="shared" si="7310"/>
        <v>587</v>
      </c>
      <c r="BB340" s="74">
        <f t="shared" si="7311"/>
        <v>45</v>
      </c>
      <c r="BC340" s="11">
        <v>160</v>
      </c>
      <c r="BD340" s="12">
        <f t="shared" si="7251"/>
        <v>0.2981260647359455</v>
      </c>
      <c r="BE340" s="11">
        <v>15</v>
      </c>
      <c r="BF340" s="12">
        <f t="shared" si="7252"/>
        <v>8.5714285714285715E-2</v>
      </c>
      <c r="BG340" s="13"/>
      <c r="BH340" s="11"/>
      <c r="BI340" s="11"/>
      <c r="BJ340" s="14"/>
      <c r="BK340" s="10"/>
      <c r="BL340" s="11"/>
      <c r="BM340" s="74">
        <f t="shared" si="7312"/>
        <v>574</v>
      </c>
      <c r="BN340" s="74">
        <f t="shared" si="7313"/>
        <v>45</v>
      </c>
      <c r="BO340" s="11">
        <v>77</v>
      </c>
      <c r="BP340" s="12">
        <f t="shared" si="7255"/>
        <v>0.15853658536585366</v>
      </c>
      <c r="BQ340" s="11">
        <v>14</v>
      </c>
      <c r="BR340" s="12">
        <f t="shared" si="7256"/>
        <v>0.15384615384615385</v>
      </c>
      <c r="BS340" s="13"/>
      <c r="BT340" s="11"/>
      <c r="BU340" s="11"/>
      <c r="BV340" s="14"/>
      <c r="BW340" s="10"/>
      <c r="BX340" s="11"/>
      <c r="BY340" s="74">
        <f t="shared" si="7314"/>
        <v>0</v>
      </c>
      <c r="BZ340" s="74">
        <f t="shared" si="7314"/>
        <v>0</v>
      </c>
      <c r="CA340" s="11"/>
      <c r="CB340" s="12" t="e">
        <f t="shared" si="7258"/>
        <v>#DIV/0!</v>
      </c>
      <c r="CC340" s="11"/>
      <c r="CD340" s="12" t="e">
        <f t="shared" si="7259"/>
        <v>#DIV/0!</v>
      </c>
      <c r="CE340" s="13"/>
      <c r="CF340" s="11"/>
      <c r="CG340" s="11"/>
      <c r="CH340" s="14"/>
      <c r="CI340" s="10"/>
      <c r="CJ340" s="11"/>
      <c r="CK340" s="74">
        <f t="shared" si="7315"/>
        <v>0</v>
      </c>
      <c r="CL340" s="74">
        <f t="shared" si="7315"/>
        <v>0</v>
      </c>
      <c r="CM340" s="11"/>
      <c r="CN340" s="12" t="e">
        <f t="shared" si="7261"/>
        <v>#DIV/0!</v>
      </c>
      <c r="CO340" s="11"/>
      <c r="CP340" s="12" t="e">
        <f t="shared" si="7262"/>
        <v>#DIV/0!</v>
      </c>
      <c r="CQ340" s="13"/>
      <c r="CR340" s="11"/>
      <c r="CS340" s="11"/>
      <c r="CT340" s="14"/>
      <c r="CU340" s="10"/>
      <c r="CV340" s="11"/>
      <c r="CW340" s="74">
        <f t="shared" si="7316"/>
        <v>0</v>
      </c>
      <c r="CX340" s="74">
        <f t="shared" si="7316"/>
        <v>0</v>
      </c>
      <c r="CY340" s="11"/>
      <c r="CZ340" s="12" t="e">
        <f t="shared" si="7264"/>
        <v>#DIV/0!</v>
      </c>
      <c r="DA340" s="11"/>
      <c r="DB340" s="12" t="e">
        <f t="shared" si="7265"/>
        <v>#DIV/0!</v>
      </c>
      <c r="DC340" s="13"/>
      <c r="DD340" s="11"/>
      <c r="DE340" s="11"/>
      <c r="DF340" s="14"/>
      <c r="DG340" s="10"/>
      <c r="DH340" s="11"/>
      <c r="DI340" s="74">
        <f t="shared" si="7317"/>
        <v>0</v>
      </c>
      <c r="DJ340" s="74">
        <f t="shared" si="7317"/>
        <v>0</v>
      </c>
      <c r="DK340" s="11"/>
      <c r="DL340" s="12" t="e">
        <f t="shared" si="7267"/>
        <v>#DIV/0!</v>
      </c>
      <c r="DM340" s="11"/>
      <c r="DN340" s="12" t="e">
        <f t="shared" si="7268"/>
        <v>#DIV/0!</v>
      </c>
      <c r="DO340" s="13"/>
      <c r="DP340" s="11"/>
      <c r="DQ340" s="11"/>
      <c r="DR340" s="14"/>
      <c r="DS340" s="10"/>
      <c r="DT340" s="11"/>
      <c r="DU340" s="74">
        <f t="shared" si="7318"/>
        <v>0</v>
      </c>
      <c r="DV340" s="74">
        <f t="shared" si="7318"/>
        <v>0</v>
      </c>
      <c r="DW340" s="11"/>
      <c r="DX340" s="12" t="e">
        <f t="shared" si="7270"/>
        <v>#DIV/0!</v>
      </c>
      <c r="DY340" s="11"/>
      <c r="DZ340" s="12" t="e">
        <f t="shared" si="7271"/>
        <v>#DIV/0!</v>
      </c>
      <c r="EA340" s="13"/>
      <c r="EB340" s="11"/>
      <c r="EC340" s="11"/>
      <c r="ED340" s="14"/>
      <c r="EE340" s="10"/>
      <c r="EF340" s="11"/>
      <c r="EG340" s="74">
        <f t="shared" si="7319"/>
        <v>0</v>
      </c>
      <c r="EH340" s="74">
        <f t="shared" si="7319"/>
        <v>0</v>
      </c>
      <c r="EI340" s="11"/>
      <c r="EJ340" s="12" t="e">
        <f t="shared" si="7273"/>
        <v>#DIV/0!</v>
      </c>
      <c r="EK340" s="11"/>
      <c r="EL340" s="12" t="e">
        <f t="shared" si="7274"/>
        <v>#DIV/0!</v>
      </c>
      <c r="EM340" s="13"/>
      <c r="EN340" s="11"/>
      <c r="EO340" s="11"/>
      <c r="EP340" s="14"/>
      <c r="EQ340" s="10"/>
      <c r="ER340" s="11"/>
      <c r="ES340" s="74">
        <f t="shared" si="7320"/>
        <v>0</v>
      </c>
      <c r="ET340" s="74">
        <f t="shared" si="7320"/>
        <v>0</v>
      </c>
      <c r="EU340" s="11"/>
      <c r="EV340" s="12" t="e">
        <f t="shared" si="7276"/>
        <v>#DIV/0!</v>
      </c>
      <c r="EW340" s="11"/>
      <c r="EX340" s="12" t="e">
        <f t="shared" si="7277"/>
        <v>#DIV/0!</v>
      </c>
      <c r="EY340" s="13"/>
      <c r="EZ340" s="11"/>
      <c r="FA340" s="11"/>
      <c r="FB340" s="14"/>
      <c r="FC340" s="10"/>
      <c r="FD340" s="11"/>
      <c r="FE340" s="74">
        <f t="shared" si="7321"/>
        <v>0</v>
      </c>
      <c r="FF340" s="74">
        <f t="shared" si="7321"/>
        <v>0</v>
      </c>
      <c r="FG340" s="11"/>
      <c r="FH340" s="12" t="e">
        <f t="shared" si="7279"/>
        <v>#DIV/0!</v>
      </c>
      <c r="FI340" s="11"/>
      <c r="FJ340" s="12" t="e">
        <f t="shared" si="7280"/>
        <v>#DIV/0!</v>
      </c>
      <c r="FK340" s="13"/>
      <c r="FL340" s="11"/>
      <c r="FM340" s="11"/>
      <c r="FN340" s="14"/>
      <c r="FO340" s="10"/>
      <c r="FP340" s="11"/>
      <c r="FQ340" s="74">
        <f t="shared" si="7322"/>
        <v>0</v>
      </c>
      <c r="FR340" s="74">
        <f t="shared" si="7322"/>
        <v>0</v>
      </c>
      <c r="FS340" s="11"/>
      <c r="FT340" s="12" t="e">
        <f t="shared" si="7282"/>
        <v>#DIV/0!</v>
      </c>
      <c r="FU340" s="11"/>
      <c r="FV340" s="12" t="e">
        <f t="shared" si="7283"/>
        <v>#DIV/0!</v>
      </c>
      <c r="FW340" s="13"/>
      <c r="FX340" s="11"/>
      <c r="FY340" s="11"/>
      <c r="FZ340" s="14"/>
      <c r="GA340" s="10"/>
      <c r="GB340" s="11"/>
      <c r="GC340" s="74">
        <f t="shared" si="7323"/>
        <v>0</v>
      </c>
      <c r="GD340" s="74">
        <f t="shared" si="7323"/>
        <v>0</v>
      </c>
      <c r="GE340" s="11"/>
      <c r="GF340" s="12" t="e">
        <f t="shared" si="7285"/>
        <v>#DIV/0!</v>
      </c>
      <c r="GG340" s="11"/>
      <c r="GH340" s="12" t="e">
        <f t="shared" si="7286"/>
        <v>#DIV/0!</v>
      </c>
      <c r="GI340" s="13"/>
      <c r="GJ340" s="11"/>
      <c r="GK340" s="11"/>
      <c r="GL340" s="14"/>
      <c r="GM340" s="10"/>
      <c r="GN340" s="11"/>
      <c r="GO340" s="74">
        <f t="shared" si="7324"/>
        <v>0</v>
      </c>
      <c r="GP340" s="74">
        <f t="shared" si="7324"/>
        <v>0</v>
      </c>
      <c r="GQ340" s="11"/>
      <c r="GR340" s="12" t="e">
        <f t="shared" si="7288"/>
        <v>#DIV/0!</v>
      </c>
      <c r="GS340" s="11"/>
      <c r="GT340" s="12" t="e">
        <f t="shared" si="7289"/>
        <v>#DIV/0!</v>
      </c>
      <c r="GU340" s="13"/>
      <c r="GV340" s="11"/>
      <c r="GW340" s="11"/>
      <c r="GX340" s="14"/>
      <c r="GY340" s="10"/>
      <c r="GZ340" s="11"/>
      <c r="HA340" s="74">
        <f t="shared" si="7325"/>
        <v>0</v>
      </c>
      <c r="HB340" s="74">
        <f t="shared" si="7325"/>
        <v>0</v>
      </c>
      <c r="HC340" s="11"/>
      <c r="HD340" s="12" t="e">
        <f t="shared" si="7291"/>
        <v>#DIV/0!</v>
      </c>
      <c r="HE340" s="11"/>
      <c r="HF340" s="12" t="e">
        <f t="shared" si="7292"/>
        <v>#DIV/0!</v>
      </c>
      <c r="HG340" s="13"/>
      <c r="HH340" s="11"/>
      <c r="HI340" s="11"/>
      <c r="HJ340" s="14"/>
      <c r="HK340" s="10">
        <f t="shared" si="7293"/>
        <v>0</v>
      </c>
      <c r="HL340" s="11">
        <f t="shared" si="7294"/>
        <v>0</v>
      </c>
      <c r="HM340" s="11">
        <f t="shared" si="7295"/>
        <v>2883</v>
      </c>
      <c r="HN340" s="11">
        <f t="shared" si="7296"/>
        <v>227</v>
      </c>
      <c r="HO340" s="11">
        <f t="shared" si="7297"/>
        <v>728</v>
      </c>
      <c r="HP340" s="202">
        <f t="shared" si="7298"/>
        <v>0.25251474158862297</v>
      </c>
      <c r="HQ340" s="15">
        <f t="shared" si="7299"/>
        <v>75</v>
      </c>
      <c r="HR340" s="12">
        <f t="shared" si="7300"/>
        <v>0.10302197802197802</v>
      </c>
      <c r="HS340" s="16">
        <v>73.8</v>
      </c>
      <c r="HT340" s="17">
        <v>616</v>
      </c>
      <c r="HU340" s="16">
        <f t="shared" si="7301"/>
        <v>84.615384615384613</v>
      </c>
      <c r="HV340" s="15"/>
      <c r="HW340" s="14"/>
    </row>
    <row r="341" spans="1:231" ht="18.75" x14ac:dyDescent="0.25">
      <c r="A341" s="211"/>
      <c r="B341" s="41">
        <f t="shared" si="5954"/>
        <v>44767</v>
      </c>
      <c r="C341" s="10"/>
      <c r="D341" s="11"/>
      <c r="E341" s="74">
        <f t="shared" si="7302"/>
        <v>562</v>
      </c>
      <c r="F341" s="74">
        <f t="shared" si="7303"/>
        <v>44</v>
      </c>
      <c r="G341" s="11">
        <v>157</v>
      </c>
      <c r="H341" s="12">
        <f t="shared" si="7235"/>
        <v>0.31672597864768681</v>
      </c>
      <c r="I341" s="11">
        <v>21</v>
      </c>
      <c r="J341" s="12">
        <f t="shared" si="7236"/>
        <v>0.11797752808988764</v>
      </c>
      <c r="K341" s="11"/>
      <c r="L341" s="11"/>
      <c r="M341" s="18"/>
      <c r="N341" s="20"/>
      <c r="O341" s="10"/>
      <c r="P341" s="11"/>
      <c r="Q341" s="74">
        <f t="shared" si="7304"/>
        <v>517</v>
      </c>
      <c r="R341" s="74">
        <f t="shared" si="7305"/>
        <v>40</v>
      </c>
      <c r="S341" s="11">
        <v>129</v>
      </c>
      <c r="T341" s="12">
        <f t="shared" si="7239"/>
        <v>0.27852998065764023</v>
      </c>
      <c r="U341" s="11">
        <v>15</v>
      </c>
      <c r="V341" s="12">
        <f t="shared" si="7240"/>
        <v>0.10416666666666667</v>
      </c>
      <c r="W341" s="11"/>
      <c r="X341" s="11"/>
      <c r="Y341" s="18"/>
      <c r="Z341" s="20"/>
      <c r="AA341" s="10"/>
      <c r="AB341" s="11"/>
      <c r="AC341" s="74">
        <f t="shared" si="7306"/>
        <v>537</v>
      </c>
      <c r="AD341" s="74">
        <f t="shared" si="7307"/>
        <v>42</v>
      </c>
      <c r="AE341" s="11">
        <v>117</v>
      </c>
      <c r="AF341" s="12">
        <f t="shared" si="7243"/>
        <v>0.23463687150837989</v>
      </c>
      <c r="AG341" s="11">
        <v>9</v>
      </c>
      <c r="AH341" s="12">
        <f t="shared" si="7244"/>
        <v>7.1428571428571425E-2</v>
      </c>
      <c r="AI341" s="11"/>
      <c r="AJ341" s="11"/>
      <c r="AK341" s="18"/>
      <c r="AL341" s="20"/>
      <c r="AM341" s="10"/>
      <c r="AN341" s="11"/>
      <c r="AO341" s="74">
        <f t="shared" si="7308"/>
        <v>106</v>
      </c>
      <c r="AP341" s="74">
        <f t="shared" si="7309"/>
        <v>11</v>
      </c>
      <c r="AQ341" s="11">
        <v>36</v>
      </c>
      <c r="AR341" s="12">
        <f t="shared" si="7247"/>
        <v>0.35849056603773582</v>
      </c>
      <c r="AS341" s="11">
        <v>2</v>
      </c>
      <c r="AT341" s="12">
        <f t="shared" si="7248"/>
        <v>5.2631578947368418E-2</v>
      </c>
      <c r="AU341" s="11"/>
      <c r="AV341" s="11"/>
      <c r="AW341" s="18"/>
      <c r="AX341" s="20"/>
      <c r="AY341" s="10"/>
      <c r="AZ341" s="11"/>
      <c r="BA341" s="74">
        <f t="shared" si="7310"/>
        <v>587</v>
      </c>
      <c r="BB341" s="74">
        <f t="shared" si="7311"/>
        <v>45</v>
      </c>
      <c r="BC341" s="11">
        <v>148</v>
      </c>
      <c r="BD341" s="12">
        <f t="shared" si="7251"/>
        <v>0.26916524701873934</v>
      </c>
      <c r="BE341" s="11">
        <v>10</v>
      </c>
      <c r="BF341" s="12">
        <f t="shared" si="7252"/>
        <v>6.3291139240506333E-2</v>
      </c>
      <c r="BG341" s="11"/>
      <c r="BH341" s="11"/>
      <c r="BI341" s="18"/>
      <c r="BJ341" s="20"/>
      <c r="BK341" s="10">
        <v>1</v>
      </c>
      <c r="BL341" s="11"/>
      <c r="BM341" s="74">
        <f t="shared" si="7312"/>
        <v>573</v>
      </c>
      <c r="BN341" s="74">
        <f t="shared" si="7313"/>
        <v>45</v>
      </c>
      <c r="BO341" s="11">
        <v>106</v>
      </c>
      <c r="BP341" s="12">
        <f t="shared" si="7255"/>
        <v>0.20418848167539266</v>
      </c>
      <c r="BQ341" s="11">
        <v>11</v>
      </c>
      <c r="BR341" s="12">
        <f t="shared" si="7256"/>
        <v>9.4017094017094016E-2</v>
      </c>
      <c r="BS341" s="11"/>
      <c r="BT341" s="11"/>
      <c r="BU341" s="18"/>
      <c r="BV341" s="20"/>
      <c r="BW341" s="10"/>
      <c r="BX341" s="11"/>
      <c r="BY341" s="74">
        <f t="shared" si="7314"/>
        <v>0</v>
      </c>
      <c r="BZ341" s="74">
        <f t="shared" si="7314"/>
        <v>0</v>
      </c>
      <c r="CA341" s="11"/>
      <c r="CB341" s="12" t="e">
        <f t="shared" si="7258"/>
        <v>#DIV/0!</v>
      </c>
      <c r="CC341" s="11"/>
      <c r="CD341" s="12" t="e">
        <f t="shared" si="7259"/>
        <v>#DIV/0!</v>
      </c>
      <c r="CE341" s="11"/>
      <c r="CF341" s="11"/>
      <c r="CG341" s="18"/>
      <c r="CH341" s="20"/>
      <c r="CI341" s="10"/>
      <c r="CJ341" s="11"/>
      <c r="CK341" s="74">
        <f t="shared" si="7315"/>
        <v>0</v>
      </c>
      <c r="CL341" s="74">
        <f t="shared" si="7315"/>
        <v>0</v>
      </c>
      <c r="CM341" s="11"/>
      <c r="CN341" s="12" t="e">
        <f t="shared" si="7261"/>
        <v>#DIV/0!</v>
      </c>
      <c r="CO341" s="11"/>
      <c r="CP341" s="12" t="e">
        <f t="shared" si="7262"/>
        <v>#DIV/0!</v>
      </c>
      <c r="CQ341" s="11"/>
      <c r="CR341" s="11"/>
      <c r="CS341" s="18"/>
      <c r="CT341" s="20"/>
      <c r="CU341" s="10"/>
      <c r="CV341" s="11"/>
      <c r="CW341" s="74">
        <f t="shared" si="7316"/>
        <v>0</v>
      </c>
      <c r="CX341" s="74">
        <f t="shared" si="7316"/>
        <v>0</v>
      </c>
      <c r="CY341" s="11"/>
      <c r="CZ341" s="12" t="e">
        <f t="shared" si="7264"/>
        <v>#DIV/0!</v>
      </c>
      <c r="DA341" s="11"/>
      <c r="DB341" s="12" t="e">
        <f t="shared" si="7265"/>
        <v>#DIV/0!</v>
      </c>
      <c r="DC341" s="11"/>
      <c r="DD341" s="11"/>
      <c r="DE341" s="18"/>
      <c r="DF341" s="20"/>
      <c r="DG341" s="10"/>
      <c r="DH341" s="11"/>
      <c r="DI341" s="74">
        <f t="shared" si="7317"/>
        <v>0</v>
      </c>
      <c r="DJ341" s="74">
        <f t="shared" si="7317"/>
        <v>0</v>
      </c>
      <c r="DK341" s="11"/>
      <c r="DL341" s="12" t="e">
        <f t="shared" si="7267"/>
        <v>#DIV/0!</v>
      </c>
      <c r="DM341" s="11"/>
      <c r="DN341" s="12" t="e">
        <f t="shared" si="7268"/>
        <v>#DIV/0!</v>
      </c>
      <c r="DO341" s="11"/>
      <c r="DP341" s="11"/>
      <c r="DQ341" s="18"/>
      <c r="DR341" s="20"/>
      <c r="DS341" s="10"/>
      <c r="DT341" s="11"/>
      <c r="DU341" s="74">
        <f t="shared" si="7318"/>
        <v>0</v>
      </c>
      <c r="DV341" s="74">
        <f t="shared" si="7318"/>
        <v>0</v>
      </c>
      <c r="DW341" s="11"/>
      <c r="DX341" s="12" t="e">
        <f t="shared" si="7270"/>
        <v>#DIV/0!</v>
      </c>
      <c r="DY341" s="11"/>
      <c r="DZ341" s="12" t="e">
        <f t="shared" si="7271"/>
        <v>#DIV/0!</v>
      </c>
      <c r="EA341" s="11"/>
      <c r="EB341" s="11"/>
      <c r="EC341" s="18"/>
      <c r="ED341" s="20"/>
      <c r="EE341" s="10"/>
      <c r="EF341" s="11"/>
      <c r="EG341" s="74">
        <f t="shared" si="7319"/>
        <v>0</v>
      </c>
      <c r="EH341" s="74">
        <f t="shared" si="7319"/>
        <v>0</v>
      </c>
      <c r="EI341" s="11"/>
      <c r="EJ341" s="12" t="e">
        <f t="shared" si="7273"/>
        <v>#DIV/0!</v>
      </c>
      <c r="EK341" s="11"/>
      <c r="EL341" s="12" t="e">
        <f t="shared" si="7274"/>
        <v>#DIV/0!</v>
      </c>
      <c r="EM341" s="11"/>
      <c r="EN341" s="11"/>
      <c r="EO341" s="18"/>
      <c r="EP341" s="20"/>
      <c r="EQ341" s="10"/>
      <c r="ER341" s="11"/>
      <c r="ES341" s="74">
        <f t="shared" si="7320"/>
        <v>0</v>
      </c>
      <c r="ET341" s="74">
        <f t="shared" si="7320"/>
        <v>0</v>
      </c>
      <c r="EU341" s="11"/>
      <c r="EV341" s="12" t="e">
        <f t="shared" si="7276"/>
        <v>#DIV/0!</v>
      </c>
      <c r="EW341" s="11"/>
      <c r="EX341" s="12" t="e">
        <f t="shared" si="7277"/>
        <v>#DIV/0!</v>
      </c>
      <c r="EY341" s="11"/>
      <c r="EZ341" s="11"/>
      <c r="FA341" s="18"/>
      <c r="FB341" s="20"/>
      <c r="FC341" s="10"/>
      <c r="FD341" s="11"/>
      <c r="FE341" s="74">
        <f t="shared" si="7321"/>
        <v>0</v>
      </c>
      <c r="FF341" s="74">
        <f t="shared" si="7321"/>
        <v>0</v>
      </c>
      <c r="FG341" s="11"/>
      <c r="FH341" s="12" t="e">
        <f t="shared" si="7279"/>
        <v>#DIV/0!</v>
      </c>
      <c r="FI341" s="11"/>
      <c r="FJ341" s="12" t="e">
        <f t="shared" si="7280"/>
        <v>#DIV/0!</v>
      </c>
      <c r="FK341" s="11"/>
      <c r="FL341" s="11"/>
      <c r="FM341" s="18"/>
      <c r="FN341" s="20"/>
      <c r="FO341" s="10"/>
      <c r="FP341" s="11"/>
      <c r="FQ341" s="74">
        <f t="shared" si="7322"/>
        <v>0</v>
      </c>
      <c r="FR341" s="74">
        <f t="shared" si="7322"/>
        <v>0</v>
      </c>
      <c r="FS341" s="11"/>
      <c r="FT341" s="12" t="e">
        <f t="shared" si="7282"/>
        <v>#DIV/0!</v>
      </c>
      <c r="FU341" s="11"/>
      <c r="FV341" s="12" t="e">
        <f t="shared" si="7283"/>
        <v>#DIV/0!</v>
      </c>
      <c r="FW341" s="11"/>
      <c r="FX341" s="11"/>
      <c r="FY341" s="18"/>
      <c r="FZ341" s="20"/>
      <c r="GA341" s="10"/>
      <c r="GB341" s="11"/>
      <c r="GC341" s="74">
        <f t="shared" si="7323"/>
        <v>0</v>
      </c>
      <c r="GD341" s="74">
        <f t="shared" si="7323"/>
        <v>0</v>
      </c>
      <c r="GE341" s="11"/>
      <c r="GF341" s="12" t="e">
        <f t="shared" si="7285"/>
        <v>#DIV/0!</v>
      </c>
      <c r="GG341" s="11"/>
      <c r="GH341" s="12" t="e">
        <f t="shared" si="7286"/>
        <v>#DIV/0!</v>
      </c>
      <c r="GI341" s="11"/>
      <c r="GJ341" s="11"/>
      <c r="GK341" s="18"/>
      <c r="GL341" s="20"/>
      <c r="GM341" s="10"/>
      <c r="GN341" s="11"/>
      <c r="GO341" s="74">
        <f t="shared" si="7324"/>
        <v>0</v>
      </c>
      <c r="GP341" s="74">
        <f t="shared" si="7324"/>
        <v>0</v>
      </c>
      <c r="GQ341" s="11"/>
      <c r="GR341" s="12" t="e">
        <f t="shared" si="7288"/>
        <v>#DIV/0!</v>
      </c>
      <c r="GS341" s="11"/>
      <c r="GT341" s="12" t="e">
        <f t="shared" si="7289"/>
        <v>#DIV/0!</v>
      </c>
      <c r="GU341" s="11"/>
      <c r="GV341" s="11"/>
      <c r="GW341" s="18"/>
      <c r="GX341" s="20"/>
      <c r="GY341" s="10"/>
      <c r="GZ341" s="11"/>
      <c r="HA341" s="74">
        <f t="shared" si="7325"/>
        <v>0</v>
      </c>
      <c r="HB341" s="74">
        <f t="shared" si="7325"/>
        <v>0</v>
      </c>
      <c r="HC341" s="11"/>
      <c r="HD341" s="12" t="e">
        <f t="shared" si="7291"/>
        <v>#DIV/0!</v>
      </c>
      <c r="HE341" s="11"/>
      <c r="HF341" s="12" t="e">
        <f t="shared" si="7292"/>
        <v>#DIV/0!</v>
      </c>
      <c r="HG341" s="11"/>
      <c r="HH341" s="11"/>
      <c r="HI341" s="18"/>
      <c r="HJ341" s="20"/>
      <c r="HK341" s="10">
        <f t="shared" si="7293"/>
        <v>1</v>
      </c>
      <c r="HL341" s="11">
        <f t="shared" si="7294"/>
        <v>0</v>
      </c>
      <c r="HM341" s="11">
        <f t="shared" si="7295"/>
        <v>2882</v>
      </c>
      <c r="HN341" s="11">
        <f t="shared" si="7296"/>
        <v>227</v>
      </c>
      <c r="HO341" s="11">
        <f t="shared" si="7297"/>
        <v>761</v>
      </c>
      <c r="HP341" s="202">
        <f t="shared" si="7298"/>
        <v>0.2640527411519778</v>
      </c>
      <c r="HQ341" s="15">
        <f t="shared" si="7299"/>
        <v>68</v>
      </c>
      <c r="HR341" s="12">
        <f t="shared" si="7300"/>
        <v>8.9356110381077533E-2</v>
      </c>
      <c r="HS341" s="16">
        <v>73</v>
      </c>
      <c r="HT341" s="17">
        <v>666</v>
      </c>
      <c r="HU341" s="16">
        <f t="shared" si="7301"/>
        <v>87.516425755584763</v>
      </c>
      <c r="HV341" s="18"/>
      <c r="HW341" s="20"/>
    </row>
    <row r="342" spans="1:231" ht="18.75" x14ac:dyDescent="0.25">
      <c r="A342" s="211"/>
      <c r="B342" s="41">
        <f t="shared" si="5954"/>
        <v>44768</v>
      </c>
      <c r="C342" s="10"/>
      <c r="D342" s="11"/>
      <c r="E342" s="74">
        <f t="shared" si="7302"/>
        <v>562</v>
      </c>
      <c r="F342" s="74">
        <f t="shared" si="7303"/>
        <v>44</v>
      </c>
      <c r="G342" s="11">
        <v>137</v>
      </c>
      <c r="H342" s="12">
        <f t="shared" si="7235"/>
        <v>0.26156583629893237</v>
      </c>
      <c r="I342" s="11">
        <v>10</v>
      </c>
      <c r="J342" s="12">
        <f t="shared" si="7236"/>
        <v>6.8027210884353748E-2</v>
      </c>
      <c r="K342" s="13"/>
      <c r="L342" s="13"/>
      <c r="M342" s="25"/>
      <c r="N342" s="38"/>
      <c r="O342" s="10"/>
      <c r="P342" s="11"/>
      <c r="Q342" s="74">
        <f t="shared" si="7304"/>
        <v>517</v>
      </c>
      <c r="R342" s="74">
        <f t="shared" si="7305"/>
        <v>40</v>
      </c>
      <c r="S342" s="11">
        <v>114</v>
      </c>
      <c r="T342" s="12">
        <f t="shared" si="7239"/>
        <v>0.24564796905222436</v>
      </c>
      <c r="U342" s="11">
        <v>13</v>
      </c>
      <c r="V342" s="12">
        <f t="shared" si="7240"/>
        <v>0.10236220472440945</v>
      </c>
      <c r="W342" s="13"/>
      <c r="X342" s="13"/>
      <c r="Y342" s="25"/>
      <c r="Z342" s="38"/>
      <c r="AA342" s="10"/>
      <c r="AB342" s="11"/>
      <c r="AC342" s="74">
        <f t="shared" si="7306"/>
        <v>537</v>
      </c>
      <c r="AD342" s="74">
        <f t="shared" si="7307"/>
        <v>42</v>
      </c>
      <c r="AE342" s="11">
        <v>90</v>
      </c>
      <c r="AF342" s="12">
        <f t="shared" si="7243"/>
        <v>0.18994413407821228</v>
      </c>
      <c r="AG342" s="11">
        <v>12</v>
      </c>
      <c r="AH342" s="12">
        <f t="shared" si="7244"/>
        <v>0.11764705882352941</v>
      </c>
      <c r="AI342" s="13"/>
      <c r="AJ342" s="13"/>
      <c r="AK342" s="25"/>
      <c r="AL342" s="38"/>
      <c r="AM342" s="10"/>
      <c r="AN342" s="11"/>
      <c r="AO342" s="74">
        <f t="shared" si="7308"/>
        <v>106</v>
      </c>
      <c r="AP342" s="74">
        <f t="shared" si="7309"/>
        <v>11</v>
      </c>
      <c r="AQ342" s="11">
        <v>32</v>
      </c>
      <c r="AR342" s="12">
        <f t="shared" si="7247"/>
        <v>0.32075471698113206</v>
      </c>
      <c r="AS342" s="11">
        <v>2</v>
      </c>
      <c r="AT342" s="12">
        <f t="shared" si="7248"/>
        <v>5.8823529411764705E-2</v>
      </c>
      <c r="AU342" s="13"/>
      <c r="AV342" s="13"/>
      <c r="AW342" s="25"/>
      <c r="AX342" s="38"/>
      <c r="AY342" s="10">
        <v>1</v>
      </c>
      <c r="AZ342" s="11"/>
      <c r="BA342" s="74">
        <f t="shared" si="7310"/>
        <v>586</v>
      </c>
      <c r="BB342" s="74">
        <f t="shared" si="7311"/>
        <v>45</v>
      </c>
      <c r="BC342" s="11">
        <v>151</v>
      </c>
      <c r="BD342" s="12">
        <f t="shared" si="7251"/>
        <v>0.27303754266211605</v>
      </c>
      <c r="BE342" s="11">
        <v>9</v>
      </c>
      <c r="BF342" s="12">
        <f t="shared" si="7252"/>
        <v>5.6250000000000001E-2</v>
      </c>
      <c r="BG342" s="13"/>
      <c r="BH342" s="13"/>
      <c r="BI342" s="25"/>
      <c r="BJ342" s="38"/>
      <c r="BK342" s="10">
        <v>2</v>
      </c>
      <c r="BL342" s="11"/>
      <c r="BM342" s="74">
        <f t="shared" si="7312"/>
        <v>571</v>
      </c>
      <c r="BN342" s="74">
        <f t="shared" si="7313"/>
        <v>45</v>
      </c>
      <c r="BO342" s="11">
        <v>88</v>
      </c>
      <c r="BP342" s="12">
        <f t="shared" si="7255"/>
        <v>0.1628721541155867</v>
      </c>
      <c r="BQ342" s="11">
        <v>5</v>
      </c>
      <c r="BR342" s="12">
        <f t="shared" si="7256"/>
        <v>5.3763440860215055E-2</v>
      </c>
      <c r="BS342" s="13"/>
      <c r="BT342" s="13"/>
      <c r="BU342" s="25"/>
      <c r="BV342" s="38"/>
      <c r="BW342" s="10"/>
      <c r="BX342" s="11"/>
      <c r="BY342" s="74">
        <f t="shared" si="7314"/>
        <v>0</v>
      </c>
      <c r="BZ342" s="74">
        <f t="shared" si="7314"/>
        <v>0</v>
      </c>
      <c r="CA342" s="11"/>
      <c r="CB342" s="12" t="e">
        <f t="shared" si="7258"/>
        <v>#DIV/0!</v>
      </c>
      <c r="CC342" s="11"/>
      <c r="CD342" s="12" t="e">
        <f t="shared" si="7259"/>
        <v>#DIV/0!</v>
      </c>
      <c r="CE342" s="13"/>
      <c r="CF342" s="13"/>
      <c r="CG342" s="25"/>
      <c r="CH342" s="38"/>
      <c r="CI342" s="10"/>
      <c r="CJ342" s="11"/>
      <c r="CK342" s="74">
        <f t="shared" si="7315"/>
        <v>0</v>
      </c>
      <c r="CL342" s="74">
        <f t="shared" si="7315"/>
        <v>0</v>
      </c>
      <c r="CM342" s="11"/>
      <c r="CN342" s="12" t="e">
        <f t="shared" si="7261"/>
        <v>#DIV/0!</v>
      </c>
      <c r="CO342" s="11"/>
      <c r="CP342" s="12" t="e">
        <f t="shared" si="7262"/>
        <v>#DIV/0!</v>
      </c>
      <c r="CQ342" s="13"/>
      <c r="CR342" s="13"/>
      <c r="CS342" s="25"/>
      <c r="CT342" s="38"/>
      <c r="CU342" s="10"/>
      <c r="CV342" s="11"/>
      <c r="CW342" s="74">
        <f t="shared" si="7316"/>
        <v>0</v>
      </c>
      <c r="CX342" s="74">
        <f t="shared" si="7316"/>
        <v>0</v>
      </c>
      <c r="CY342" s="11"/>
      <c r="CZ342" s="12" t="e">
        <f t="shared" si="7264"/>
        <v>#DIV/0!</v>
      </c>
      <c r="DA342" s="11"/>
      <c r="DB342" s="12" t="e">
        <f t="shared" si="7265"/>
        <v>#DIV/0!</v>
      </c>
      <c r="DC342" s="13"/>
      <c r="DD342" s="13"/>
      <c r="DE342" s="25"/>
      <c r="DF342" s="38"/>
      <c r="DG342" s="10"/>
      <c r="DH342" s="11"/>
      <c r="DI342" s="74">
        <f t="shared" si="7317"/>
        <v>0</v>
      </c>
      <c r="DJ342" s="74">
        <f t="shared" si="7317"/>
        <v>0</v>
      </c>
      <c r="DK342" s="11"/>
      <c r="DL342" s="12" t="e">
        <f t="shared" si="7267"/>
        <v>#DIV/0!</v>
      </c>
      <c r="DM342" s="11"/>
      <c r="DN342" s="12" t="e">
        <f t="shared" si="7268"/>
        <v>#DIV/0!</v>
      </c>
      <c r="DO342" s="13"/>
      <c r="DP342" s="13"/>
      <c r="DQ342" s="25"/>
      <c r="DR342" s="38"/>
      <c r="DS342" s="10"/>
      <c r="DT342" s="11"/>
      <c r="DU342" s="74">
        <f t="shared" si="7318"/>
        <v>0</v>
      </c>
      <c r="DV342" s="74">
        <f t="shared" si="7318"/>
        <v>0</v>
      </c>
      <c r="DW342" s="11"/>
      <c r="DX342" s="12" t="e">
        <f t="shared" si="7270"/>
        <v>#DIV/0!</v>
      </c>
      <c r="DY342" s="11"/>
      <c r="DZ342" s="12" t="e">
        <f t="shared" si="7271"/>
        <v>#DIV/0!</v>
      </c>
      <c r="EA342" s="13"/>
      <c r="EB342" s="13"/>
      <c r="EC342" s="25"/>
      <c r="ED342" s="38"/>
      <c r="EE342" s="10"/>
      <c r="EF342" s="11"/>
      <c r="EG342" s="74">
        <f t="shared" si="7319"/>
        <v>0</v>
      </c>
      <c r="EH342" s="74">
        <f t="shared" si="7319"/>
        <v>0</v>
      </c>
      <c r="EI342" s="11"/>
      <c r="EJ342" s="12" t="e">
        <f t="shared" si="7273"/>
        <v>#DIV/0!</v>
      </c>
      <c r="EK342" s="11"/>
      <c r="EL342" s="12" t="e">
        <f t="shared" si="7274"/>
        <v>#DIV/0!</v>
      </c>
      <c r="EM342" s="13"/>
      <c r="EN342" s="13"/>
      <c r="EO342" s="25"/>
      <c r="EP342" s="38"/>
      <c r="EQ342" s="10"/>
      <c r="ER342" s="11"/>
      <c r="ES342" s="74">
        <f t="shared" si="7320"/>
        <v>0</v>
      </c>
      <c r="ET342" s="74">
        <f t="shared" si="7320"/>
        <v>0</v>
      </c>
      <c r="EU342" s="11"/>
      <c r="EV342" s="12" t="e">
        <f t="shared" si="7276"/>
        <v>#DIV/0!</v>
      </c>
      <c r="EW342" s="11"/>
      <c r="EX342" s="12" t="e">
        <f t="shared" si="7277"/>
        <v>#DIV/0!</v>
      </c>
      <c r="EY342" s="13"/>
      <c r="EZ342" s="13"/>
      <c r="FA342" s="25"/>
      <c r="FB342" s="38"/>
      <c r="FC342" s="10"/>
      <c r="FD342" s="11"/>
      <c r="FE342" s="74">
        <f t="shared" si="7321"/>
        <v>0</v>
      </c>
      <c r="FF342" s="74">
        <f t="shared" si="7321"/>
        <v>0</v>
      </c>
      <c r="FG342" s="11"/>
      <c r="FH342" s="12" t="e">
        <f t="shared" si="7279"/>
        <v>#DIV/0!</v>
      </c>
      <c r="FI342" s="11"/>
      <c r="FJ342" s="12" t="e">
        <f t="shared" si="7280"/>
        <v>#DIV/0!</v>
      </c>
      <c r="FK342" s="13"/>
      <c r="FL342" s="13"/>
      <c r="FM342" s="25"/>
      <c r="FN342" s="38"/>
      <c r="FO342" s="10"/>
      <c r="FP342" s="11"/>
      <c r="FQ342" s="74">
        <f t="shared" si="7322"/>
        <v>0</v>
      </c>
      <c r="FR342" s="74">
        <f t="shared" si="7322"/>
        <v>0</v>
      </c>
      <c r="FS342" s="11"/>
      <c r="FT342" s="12" t="e">
        <f t="shared" si="7282"/>
        <v>#DIV/0!</v>
      </c>
      <c r="FU342" s="11"/>
      <c r="FV342" s="12" t="e">
        <f t="shared" si="7283"/>
        <v>#DIV/0!</v>
      </c>
      <c r="FW342" s="13"/>
      <c r="FX342" s="13"/>
      <c r="FY342" s="25"/>
      <c r="FZ342" s="38"/>
      <c r="GA342" s="10"/>
      <c r="GB342" s="11"/>
      <c r="GC342" s="74">
        <f t="shared" si="7323"/>
        <v>0</v>
      </c>
      <c r="GD342" s="74">
        <f t="shared" si="7323"/>
        <v>0</v>
      </c>
      <c r="GE342" s="11"/>
      <c r="GF342" s="12" t="e">
        <f t="shared" si="7285"/>
        <v>#DIV/0!</v>
      </c>
      <c r="GG342" s="11"/>
      <c r="GH342" s="12" t="e">
        <f t="shared" si="7286"/>
        <v>#DIV/0!</v>
      </c>
      <c r="GI342" s="13"/>
      <c r="GJ342" s="13"/>
      <c r="GK342" s="25"/>
      <c r="GL342" s="38"/>
      <c r="GM342" s="10"/>
      <c r="GN342" s="11"/>
      <c r="GO342" s="74">
        <f t="shared" si="7324"/>
        <v>0</v>
      </c>
      <c r="GP342" s="74">
        <f t="shared" si="7324"/>
        <v>0</v>
      </c>
      <c r="GQ342" s="11"/>
      <c r="GR342" s="12" t="e">
        <f t="shared" si="7288"/>
        <v>#DIV/0!</v>
      </c>
      <c r="GS342" s="11"/>
      <c r="GT342" s="12" t="e">
        <f t="shared" si="7289"/>
        <v>#DIV/0!</v>
      </c>
      <c r="GU342" s="13"/>
      <c r="GV342" s="13"/>
      <c r="GW342" s="25"/>
      <c r="GX342" s="38"/>
      <c r="GY342" s="10"/>
      <c r="GZ342" s="11"/>
      <c r="HA342" s="74">
        <f t="shared" si="7325"/>
        <v>0</v>
      </c>
      <c r="HB342" s="74">
        <f t="shared" si="7325"/>
        <v>0</v>
      </c>
      <c r="HC342" s="11"/>
      <c r="HD342" s="12" t="e">
        <f t="shared" si="7291"/>
        <v>#DIV/0!</v>
      </c>
      <c r="HE342" s="11"/>
      <c r="HF342" s="12" t="e">
        <f t="shared" si="7292"/>
        <v>#DIV/0!</v>
      </c>
      <c r="HG342" s="13"/>
      <c r="HH342" s="13"/>
      <c r="HI342" s="25"/>
      <c r="HJ342" s="38"/>
      <c r="HK342" s="10">
        <f t="shared" si="7293"/>
        <v>3</v>
      </c>
      <c r="HL342" s="11">
        <f t="shared" si="7294"/>
        <v>0</v>
      </c>
      <c r="HM342" s="11">
        <f t="shared" si="7295"/>
        <v>2879</v>
      </c>
      <c r="HN342" s="11">
        <f t="shared" si="7296"/>
        <v>227</v>
      </c>
      <c r="HO342" s="11">
        <f t="shared" si="7297"/>
        <v>663</v>
      </c>
      <c r="HP342" s="202">
        <f t="shared" si="7298"/>
        <v>0.23028829454671762</v>
      </c>
      <c r="HQ342" s="15">
        <f t="shared" si="7299"/>
        <v>51</v>
      </c>
      <c r="HR342" s="12">
        <f t="shared" si="7300"/>
        <v>7.6923076923076927E-2</v>
      </c>
      <c r="HS342" s="16">
        <v>73.5</v>
      </c>
      <c r="HT342" s="17">
        <v>576</v>
      </c>
      <c r="HU342" s="16">
        <f t="shared" si="7301"/>
        <v>86.877828054298647</v>
      </c>
      <c r="HV342" s="23"/>
      <c r="HW342" s="22"/>
    </row>
    <row r="343" spans="1:231" ht="18.75" x14ac:dyDescent="0.25">
      <c r="A343" s="211"/>
      <c r="B343" s="41">
        <f t="shared" si="5954"/>
        <v>44769</v>
      </c>
      <c r="C343" s="10"/>
      <c r="D343" s="11"/>
      <c r="E343" s="74">
        <f t="shared" si="7302"/>
        <v>562</v>
      </c>
      <c r="F343" s="74">
        <f t="shared" si="7303"/>
        <v>44</v>
      </c>
      <c r="G343" s="11">
        <v>160</v>
      </c>
      <c r="H343" s="12">
        <f t="shared" si="7235"/>
        <v>0.3220640569395018</v>
      </c>
      <c r="I343" s="11">
        <v>21</v>
      </c>
      <c r="J343" s="12">
        <f t="shared" si="7236"/>
        <v>0.11602209944751381</v>
      </c>
      <c r="K343" s="13"/>
      <c r="L343" s="11"/>
      <c r="M343" s="25"/>
      <c r="N343" s="38"/>
      <c r="O343" s="10"/>
      <c r="P343" s="11"/>
      <c r="Q343" s="74">
        <f t="shared" si="7304"/>
        <v>517</v>
      </c>
      <c r="R343" s="74">
        <f t="shared" si="7305"/>
        <v>40</v>
      </c>
      <c r="S343" s="11">
        <v>134</v>
      </c>
      <c r="T343" s="12">
        <f t="shared" si="7239"/>
        <v>0.28239845261121854</v>
      </c>
      <c r="U343" s="11">
        <v>12</v>
      </c>
      <c r="V343" s="12">
        <f t="shared" si="7240"/>
        <v>8.2191780821917804E-2</v>
      </c>
      <c r="W343" s="13"/>
      <c r="X343" s="11"/>
      <c r="Y343" s="25"/>
      <c r="Z343" s="38"/>
      <c r="AA343" s="10"/>
      <c r="AB343" s="11"/>
      <c r="AC343" s="74">
        <f t="shared" si="7306"/>
        <v>537</v>
      </c>
      <c r="AD343" s="74">
        <f t="shared" si="7307"/>
        <v>42</v>
      </c>
      <c r="AE343" s="11">
        <v>132</v>
      </c>
      <c r="AF343" s="12">
        <f t="shared" si="7243"/>
        <v>0.27560521415270017</v>
      </c>
      <c r="AG343" s="11">
        <v>16</v>
      </c>
      <c r="AH343" s="12">
        <f t="shared" si="7244"/>
        <v>0.10810810810810811</v>
      </c>
      <c r="AI343" s="13"/>
      <c r="AJ343" s="11"/>
      <c r="AK343" s="25"/>
      <c r="AL343" s="38"/>
      <c r="AM343" s="10"/>
      <c r="AN343" s="11"/>
      <c r="AO343" s="74">
        <f t="shared" si="7308"/>
        <v>106</v>
      </c>
      <c r="AP343" s="74">
        <f t="shared" si="7309"/>
        <v>11</v>
      </c>
      <c r="AQ343" s="11">
        <v>35</v>
      </c>
      <c r="AR343" s="12">
        <f t="shared" si="7247"/>
        <v>0.34905660377358488</v>
      </c>
      <c r="AS343" s="11">
        <v>2</v>
      </c>
      <c r="AT343" s="12">
        <f t="shared" si="7248"/>
        <v>5.4054054054054057E-2</v>
      </c>
      <c r="AU343" s="13"/>
      <c r="AV343" s="11"/>
      <c r="AW343" s="25"/>
      <c r="AX343" s="38"/>
      <c r="AY343" s="10">
        <v>1</v>
      </c>
      <c r="AZ343" s="11"/>
      <c r="BA343" s="74">
        <f t="shared" si="7310"/>
        <v>585</v>
      </c>
      <c r="BB343" s="74">
        <f t="shared" si="7311"/>
        <v>45</v>
      </c>
      <c r="BC343" s="11">
        <v>146</v>
      </c>
      <c r="BD343" s="12">
        <f t="shared" si="7251"/>
        <v>0.29230769230769232</v>
      </c>
      <c r="BE343" s="11">
        <v>25</v>
      </c>
      <c r="BF343" s="12">
        <f t="shared" si="7252"/>
        <v>0.14619883040935672</v>
      </c>
      <c r="BG343" s="13"/>
      <c r="BH343" s="11"/>
      <c r="BI343" s="25"/>
      <c r="BJ343" s="38"/>
      <c r="BK343" s="10"/>
      <c r="BL343" s="11"/>
      <c r="BM343" s="74">
        <f t="shared" si="7312"/>
        <v>571</v>
      </c>
      <c r="BN343" s="74">
        <f t="shared" si="7313"/>
        <v>45</v>
      </c>
      <c r="BO343" s="11">
        <v>123</v>
      </c>
      <c r="BP343" s="12">
        <f t="shared" si="7255"/>
        <v>0.23292469352014011</v>
      </c>
      <c r="BQ343" s="11">
        <v>10</v>
      </c>
      <c r="BR343" s="12">
        <f t="shared" si="7256"/>
        <v>7.5187969924812026E-2</v>
      </c>
      <c r="BS343" s="13"/>
      <c r="BT343" s="11"/>
      <c r="BU343" s="25"/>
      <c r="BV343" s="38"/>
      <c r="BW343" s="10"/>
      <c r="BX343" s="11"/>
      <c r="BY343" s="74">
        <f t="shared" si="7314"/>
        <v>0</v>
      </c>
      <c r="BZ343" s="74">
        <f t="shared" si="7314"/>
        <v>0</v>
      </c>
      <c r="CA343" s="11"/>
      <c r="CB343" s="12" t="e">
        <f t="shared" si="7258"/>
        <v>#DIV/0!</v>
      </c>
      <c r="CC343" s="11"/>
      <c r="CD343" s="12" t="e">
        <f t="shared" si="7259"/>
        <v>#DIV/0!</v>
      </c>
      <c r="CE343" s="13"/>
      <c r="CF343" s="11"/>
      <c r="CG343" s="25"/>
      <c r="CH343" s="38"/>
      <c r="CI343" s="10"/>
      <c r="CJ343" s="11"/>
      <c r="CK343" s="74">
        <f t="shared" si="7315"/>
        <v>0</v>
      </c>
      <c r="CL343" s="74">
        <f t="shared" si="7315"/>
        <v>0</v>
      </c>
      <c r="CM343" s="11"/>
      <c r="CN343" s="12" t="e">
        <f t="shared" si="7261"/>
        <v>#DIV/0!</v>
      </c>
      <c r="CO343" s="11"/>
      <c r="CP343" s="12" t="e">
        <f t="shared" si="7262"/>
        <v>#DIV/0!</v>
      </c>
      <c r="CQ343" s="13"/>
      <c r="CR343" s="11"/>
      <c r="CS343" s="25"/>
      <c r="CT343" s="38"/>
      <c r="CU343" s="10"/>
      <c r="CV343" s="11"/>
      <c r="CW343" s="74">
        <f t="shared" si="7316"/>
        <v>0</v>
      </c>
      <c r="CX343" s="74">
        <f t="shared" si="7316"/>
        <v>0</v>
      </c>
      <c r="CY343" s="11"/>
      <c r="CZ343" s="12" t="e">
        <f t="shared" si="7264"/>
        <v>#DIV/0!</v>
      </c>
      <c r="DA343" s="11"/>
      <c r="DB343" s="12" t="e">
        <f t="shared" si="7265"/>
        <v>#DIV/0!</v>
      </c>
      <c r="DC343" s="13"/>
      <c r="DD343" s="11"/>
      <c r="DE343" s="25"/>
      <c r="DF343" s="38"/>
      <c r="DG343" s="10"/>
      <c r="DH343" s="11"/>
      <c r="DI343" s="74">
        <f t="shared" si="7317"/>
        <v>0</v>
      </c>
      <c r="DJ343" s="74">
        <f t="shared" si="7317"/>
        <v>0</v>
      </c>
      <c r="DK343" s="11"/>
      <c r="DL343" s="12" t="e">
        <f t="shared" si="7267"/>
        <v>#DIV/0!</v>
      </c>
      <c r="DM343" s="11"/>
      <c r="DN343" s="12" t="e">
        <f t="shared" si="7268"/>
        <v>#DIV/0!</v>
      </c>
      <c r="DO343" s="13"/>
      <c r="DP343" s="11"/>
      <c r="DQ343" s="25"/>
      <c r="DR343" s="38"/>
      <c r="DS343" s="10"/>
      <c r="DT343" s="11"/>
      <c r="DU343" s="74">
        <f t="shared" si="7318"/>
        <v>0</v>
      </c>
      <c r="DV343" s="74">
        <f t="shared" si="7318"/>
        <v>0</v>
      </c>
      <c r="DW343" s="11"/>
      <c r="DX343" s="12" t="e">
        <f t="shared" si="7270"/>
        <v>#DIV/0!</v>
      </c>
      <c r="DY343" s="11"/>
      <c r="DZ343" s="12" t="e">
        <f t="shared" si="7271"/>
        <v>#DIV/0!</v>
      </c>
      <c r="EA343" s="13"/>
      <c r="EB343" s="11"/>
      <c r="EC343" s="25"/>
      <c r="ED343" s="38"/>
      <c r="EE343" s="10"/>
      <c r="EF343" s="11"/>
      <c r="EG343" s="74">
        <f t="shared" si="7319"/>
        <v>0</v>
      </c>
      <c r="EH343" s="74">
        <f t="shared" si="7319"/>
        <v>0</v>
      </c>
      <c r="EI343" s="11"/>
      <c r="EJ343" s="12" t="e">
        <f t="shared" si="7273"/>
        <v>#DIV/0!</v>
      </c>
      <c r="EK343" s="11"/>
      <c r="EL343" s="12" t="e">
        <f t="shared" si="7274"/>
        <v>#DIV/0!</v>
      </c>
      <c r="EM343" s="13"/>
      <c r="EN343" s="11"/>
      <c r="EO343" s="25"/>
      <c r="EP343" s="38"/>
      <c r="EQ343" s="10"/>
      <c r="ER343" s="11"/>
      <c r="ES343" s="74">
        <f t="shared" si="7320"/>
        <v>0</v>
      </c>
      <c r="ET343" s="74">
        <f t="shared" si="7320"/>
        <v>0</v>
      </c>
      <c r="EU343" s="11"/>
      <c r="EV343" s="12" t="e">
        <f t="shared" si="7276"/>
        <v>#DIV/0!</v>
      </c>
      <c r="EW343" s="11"/>
      <c r="EX343" s="12" t="e">
        <f t="shared" si="7277"/>
        <v>#DIV/0!</v>
      </c>
      <c r="EY343" s="13"/>
      <c r="EZ343" s="11"/>
      <c r="FA343" s="25"/>
      <c r="FB343" s="38"/>
      <c r="FC343" s="10"/>
      <c r="FD343" s="11"/>
      <c r="FE343" s="74">
        <f t="shared" si="7321"/>
        <v>0</v>
      </c>
      <c r="FF343" s="74">
        <f t="shared" si="7321"/>
        <v>0</v>
      </c>
      <c r="FG343" s="11"/>
      <c r="FH343" s="12" t="e">
        <f t="shared" si="7279"/>
        <v>#DIV/0!</v>
      </c>
      <c r="FI343" s="11"/>
      <c r="FJ343" s="12" t="e">
        <f t="shared" si="7280"/>
        <v>#DIV/0!</v>
      </c>
      <c r="FK343" s="13"/>
      <c r="FL343" s="11"/>
      <c r="FM343" s="25"/>
      <c r="FN343" s="38"/>
      <c r="FO343" s="10"/>
      <c r="FP343" s="11"/>
      <c r="FQ343" s="74">
        <f t="shared" si="7322"/>
        <v>0</v>
      </c>
      <c r="FR343" s="74">
        <f t="shared" si="7322"/>
        <v>0</v>
      </c>
      <c r="FS343" s="11"/>
      <c r="FT343" s="12" t="e">
        <f t="shared" si="7282"/>
        <v>#DIV/0!</v>
      </c>
      <c r="FU343" s="11"/>
      <c r="FV343" s="12" t="e">
        <f t="shared" si="7283"/>
        <v>#DIV/0!</v>
      </c>
      <c r="FW343" s="13"/>
      <c r="FX343" s="11"/>
      <c r="FY343" s="25"/>
      <c r="FZ343" s="38"/>
      <c r="GA343" s="10"/>
      <c r="GB343" s="11"/>
      <c r="GC343" s="74">
        <f t="shared" si="7323"/>
        <v>0</v>
      </c>
      <c r="GD343" s="74">
        <f t="shared" si="7323"/>
        <v>0</v>
      </c>
      <c r="GE343" s="11"/>
      <c r="GF343" s="12" t="e">
        <f t="shared" si="7285"/>
        <v>#DIV/0!</v>
      </c>
      <c r="GG343" s="11"/>
      <c r="GH343" s="12" t="e">
        <f t="shared" si="7286"/>
        <v>#DIV/0!</v>
      </c>
      <c r="GI343" s="13"/>
      <c r="GJ343" s="11"/>
      <c r="GK343" s="25"/>
      <c r="GL343" s="38"/>
      <c r="GM343" s="10"/>
      <c r="GN343" s="11"/>
      <c r="GO343" s="74">
        <f t="shared" si="7324"/>
        <v>0</v>
      </c>
      <c r="GP343" s="74">
        <f t="shared" si="7324"/>
        <v>0</v>
      </c>
      <c r="GQ343" s="11"/>
      <c r="GR343" s="12" t="e">
        <f t="shared" si="7288"/>
        <v>#DIV/0!</v>
      </c>
      <c r="GS343" s="11"/>
      <c r="GT343" s="12" t="e">
        <f t="shared" si="7289"/>
        <v>#DIV/0!</v>
      </c>
      <c r="GU343" s="13"/>
      <c r="GV343" s="11"/>
      <c r="GW343" s="25"/>
      <c r="GX343" s="38"/>
      <c r="GY343" s="10"/>
      <c r="GZ343" s="11"/>
      <c r="HA343" s="74">
        <f t="shared" si="7325"/>
        <v>0</v>
      </c>
      <c r="HB343" s="74">
        <f t="shared" si="7325"/>
        <v>0</v>
      </c>
      <c r="HC343" s="11"/>
      <c r="HD343" s="12" t="e">
        <f t="shared" si="7291"/>
        <v>#DIV/0!</v>
      </c>
      <c r="HE343" s="11"/>
      <c r="HF343" s="12" t="e">
        <f t="shared" si="7292"/>
        <v>#DIV/0!</v>
      </c>
      <c r="HG343" s="13"/>
      <c r="HH343" s="11"/>
      <c r="HI343" s="25"/>
      <c r="HJ343" s="38"/>
      <c r="HK343" s="10">
        <f t="shared" si="7293"/>
        <v>1</v>
      </c>
      <c r="HL343" s="11">
        <f t="shared" si="7294"/>
        <v>0</v>
      </c>
      <c r="HM343" s="11">
        <f t="shared" si="7295"/>
        <v>2878</v>
      </c>
      <c r="HN343" s="11">
        <f t="shared" si="7296"/>
        <v>227</v>
      </c>
      <c r="HO343" s="11">
        <f t="shared" si="7297"/>
        <v>816</v>
      </c>
      <c r="HP343" s="202">
        <f t="shared" si="7298"/>
        <v>0.28353022932592076</v>
      </c>
      <c r="HQ343" s="15">
        <f t="shared" si="7299"/>
        <v>86</v>
      </c>
      <c r="HR343" s="12">
        <f t="shared" si="7300"/>
        <v>0.1053921568627451</v>
      </c>
      <c r="HS343" s="16">
        <v>74</v>
      </c>
      <c r="HT343" s="17">
        <v>696</v>
      </c>
      <c r="HU343" s="16">
        <f t="shared" si="7301"/>
        <v>85.294117647058826</v>
      </c>
      <c r="HV343" s="23"/>
      <c r="HW343" s="22"/>
    </row>
    <row r="344" spans="1:231" ht="18.75" x14ac:dyDescent="0.25">
      <c r="A344" s="211"/>
      <c r="B344" s="41">
        <f t="shared" ref="B344:B353" si="7326">+B343+1</f>
        <v>44770</v>
      </c>
      <c r="C344" s="10"/>
      <c r="D344" s="11"/>
      <c r="E344" s="74">
        <f t="shared" si="7302"/>
        <v>562</v>
      </c>
      <c r="F344" s="74">
        <f t="shared" si="7303"/>
        <v>44</v>
      </c>
      <c r="G344" s="11">
        <v>161</v>
      </c>
      <c r="H344" s="12">
        <f t="shared" si="7235"/>
        <v>0.32028469750889682</v>
      </c>
      <c r="I344" s="11">
        <v>19</v>
      </c>
      <c r="J344" s="12">
        <f t="shared" si="7236"/>
        <v>0.10555555555555556</v>
      </c>
      <c r="K344" s="13"/>
      <c r="L344" s="11"/>
      <c r="M344" s="39"/>
      <c r="N344" s="43"/>
      <c r="O344" s="10"/>
      <c r="P344" s="11"/>
      <c r="Q344" s="74">
        <f t="shared" si="7304"/>
        <v>517</v>
      </c>
      <c r="R344" s="74">
        <f t="shared" si="7305"/>
        <v>40</v>
      </c>
      <c r="S344" s="11">
        <v>127</v>
      </c>
      <c r="T344" s="12">
        <f t="shared" si="7239"/>
        <v>0.26499032882011603</v>
      </c>
      <c r="U344" s="11">
        <v>10</v>
      </c>
      <c r="V344" s="12">
        <f t="shared" si="7240"/>
        <v>7.2992700729927001E-2</v>
      </c>
      <c r="W344" s="13"/>
      <c r="X344" s="11"/>
      <c r="Y344" s="39"/>
      <c r="Z344" s="43"/>
      <c r="AA344" s="10"/>
      <c r="AB344" s="11"/>
      <c r="AC344" s="74">
        <f t="shared" si="7306"/>
        <v>537</v>
      </c>
      <c r="AD344" s="74">
        <f t="shared" si="7307"/>
        <v>42</v>
      </c>
      <c r="AE344" s="11">
        <v>108</v>
      </c>
      <c r="AF344" s="12">
        <f t="shared" si="7243"/>
        <v>0.2271880819366853</v>
      </c>
      <c r="AG344" s="11">
        <v>14</v>
      </c>
      <c r="AH344" s="12">
        <f t="shared" si="7244"/>
        <v>0.11475409836065574</v>
      </c>
      <c r="AI344" s="13"/>
      <c r="AJ344" s="11"/>
      <c r="AK344" s="39"/>
      <c r="AL344" s="43"/>
      <c r="AM344" s="10"/>
      <c r="AN344" s="11"/>
      <c r="AO344" s="74">
        <f t="shared" si="7308"/>
        <v>106</v>
      </c>
      <c r="AP344" s="74">
        <f t="shared" si="7309"/>
        <v>11</v>
      </c>
      <c r="AQ344" s="11">
        <v>33</v>
      </c>
      <c r="AR344" s="12">
        <f t="shared" si="7247"/>
        <v>0.31132075471698112</v>
      </c>
      <c r="AS344" s="11">
        <v>0</v>
      </c>
      <c r="AT344" s="12">
        <f t="shared" si="7248"/>
        <v>0</v>
      </c>
      <c r="AU344" s="13"/>
      <c r="AV344" s="11"/>
      <c r="AW344" s="39"/>
      <c r="AX344" s="43"/>
      <c r="AY344" s="10"/>
      <c r="AZ344" s="11"/>
      <c r="BA344" s="74">
        <f t="shared" si="7310"/>
        <v>585</v>
      </c>
      <c r="BB344" s="74">
        <f t="shared" si="7311"/>
        <v>45</v>
      </c>
      <c r="BC344" s="11">
        <v>147</v>
      </c>
      <c r="BD344" s="12">
        <f t="shared" si="7251"/>
        <v>0.25982905982905985</v>
      </c>
      <c r="BE344" s="11">
        <v>5</v>
      </c>
      <c r="BF344" s="12">
        <f t="shared" si="7252"/>
        <v>3.2894736842105261E-2</v>
      </c>
      <c r="BG344" s="13"/>
      <c r="BH344" s="11"/>
      <c r="BI344" s="39"/>
      <c r="BJ344" s="43"/>
      <c r="BK344" s="10">
        <v>1</v>
      </c>
      <c r="BL344" s="11"/>
      <c r="BM344" s="74">
        <f t="shared" si="7312"/>
        <v>570</v>
      </c>
      <c r="BN344" s="74">
        <f t="shared" si="7313"/>
        <v>45</v>
      </c>
      <c r="BO344" s="11">
        <v>91</v>
      </c>
      <c r="BP344" s="12">
        <f t="shared" si="7255"/>
        <v>0.17894736842105263</v>
      </c>
      <c r="BQ344" s="11">
        <v>11</v>
      </c>
      <c r="BR344" s="12">
        <f t="shared" si="7256"/>
        <v>0.10784313725490197</v>
      </c>
      <c r="BS344" s="13"/>
      <c r="BT344" s="11"/>
      <c r="BU344" s="39"/>
      <c r="BV344" s="43"/>
      <c r="BW344" s="10"/>
      <c r="BX344" s="11"/>
      <c r="BY344" s="74">
        <f t="shared" si="7314"/>
        <v>0</v>
      </c>
      <c r="BZ344" s="74">
        <f t="shared" si="7314"/>
        <v>0</v>
      </c>
      <c r="CA344" s="11"/>
      <c r="CB344" s="12" t="e">
        <f t="shared" si="7258"/>
        <v>#DIV/0!</v>
      </c>
      <c r="CC344" s="11"/>
      <c r="CD344" s="12" t="e">
        <f t="shared" si="7259"/>
        <v>#DIV/0!</v>
      </c>
      <c r="CE344" s="13"/>
      <c r="CF344" s="11"/>
      <c r="CG344" s="39"/>
      <c r="CH344" s="43"/>
      <c r="CI344" s="10"/>
      <c r="CJ344" s="11"/>
      <c r="CK344" s="74">
        <f t="shared" si="7315"/>
        <v>0</v>
      </c>
      <c r="CL344" s="74">
        <f t="shared" si="7315"/>
        <v>0</v>
      </c>
      <c r="CM344" s="11"/>
      <c r="CN344" s="12" t="e">
        <f t="shared" si="7261"/>
        <v>#DIV/0!</v>
      </c>
      <c r="CO344" s="11"/>
      <c r="CP344" s="12" t="e">
        <f t="shared" si="7262"/>
        <v>#DIV/0!</v>
      </c>
      <c r="CQ344" s="13"/>
      <c r="CR344" s="11"/>
      <c r="CS344" s="39"/>
      <c r="CT344" s="43"/>
      <c r="CU344" s="10"/>
      <c r="CV344" s="11"/>
      <c r="CW344" s="74">
        <f t="shared" si="7316"/>
        <v>0</v>
      </c>
      <c r="CX344" s="74">
        <f t="shared" si="7316"/>
        <v>0</v>
      </c>
      <c r="CY344" s="11"/>
      <c r="CZ344" s="12" t="e">
        <f t="shared" si="7264"/>
        <v>#DIV/0!</v>
      </c>
      <c r="DA344" s="11"/>
      <c r="DB344" s="12" t="e">
        <f t="shared" si="7265"/>
        <v>#DIV/0!</v>
      </c>
      <c r="DC344" s="13"/>
      <c r="DD344" s="11"/>
      <c r="DE344" s="39"/>
      <c r="DF344" s="43"/>
      <c r="DG344" s="10"/>
      <c r="DH344" s="11"/>
      <c r="DI344" s="74">
        <f t="shared" si="7317"/>
        <v>0</v>
      </c>
      <c r="DJ344" s="74">
        <f t="shared" si="7317"/>
        <v>0</v>
      </c>
      <c r="DK344" s="11"/>
      <c r="DL344" s="12" t="e">
        <f t="shared" si="7267"/>
        <v>#DIV/0!</v>
      </c>
      <c r="DM344" s="11"/>
      <c r="DN344" s="12" t="e">
        <f t="shared" si="7268"/>
        <v>#DIV/0!</v>
      </c>
      <c r="DO344" s="13"/>
      <c r="DP344" s="11"/>
      <c r="DQ344" s="39"/>
      <c r="DR344" s="43"/>
      <c r="DS344" s="10"/>
      <c r="DT344" s="11"/>
      <c r="DU344" s="74">
        <f t="shared" si="7318"/>
        <v>0</v>
      </c>
      <c r="DV344" s="74">
        <f t="shared" si="7318"/>
        <v>0</v>
      </c>
      <c r="DW344" s="11"/>
      <c r="DX344" s="12" t="e">
        <f t="shared" si="7270"/>
        <v>#DIV/0!</v>
      </c>
      <c r="DY344" s="11"/>
      <c r="DZ344" s="12" t="e">
        <f t="shared" si="7271"/>
        <v>#DIV/0!</v>
      </c>
      <c r="EA344" s="13"/>
      <c r="EB344" s="11"/>
      <c r="EC344" s="39"/>
      <c r="ED344" s="43"/>
      <c r="EE344" s="10"/>
      <c r="EF344" s="11"/>
      <c r="EG344" s="74">
        <f t="shared" si="7319"/>
        <v>0</v>
      </c>
      <c r="EH344" s="74">
        <f t="shared" si="7319"/>
        <v>0</v>
      </c>
      <c r="EI344" s="11"/>
      <c r="EJ344" s="12" t="e">
        <f t="shared" si="7273"/>
        <v>#DIV/0!</v>
      </c>
      <c r="EK344" s="11"/>
      <c r="EL344" s="12" t="e">
        <f t="shared" si="7274"/>
        <v>#DIV/0!</v>
      </c>
      <c r="EM344" s="13"/>
      <c r="EN344" s="11"/>
      <c r="EO344" s="39"/>
      <c r="EP344" s="43"/>
      <c r="EQ344" s="10"/>
      <c r="ER344" s="11"/>
      <c r="ES344" s="74">
        <f t="shared" si="7320"/>
        <v>0</v>
      </c>
      <c r="ET344" s="74">
        <f t="shared" si="7320"/>
        <v>0</v>
      </c>
      <c r="EU344" s="11"/>
      <c r="EV344" s="12" t="e">
        <f t="shared" si="7276"/>
        <v>#DIV/0!</v>
      </c>
      <c r="EW344" s="11"/>
      <c r="EX344" s="12" t="e">
        <f t="shared" si="7277"/>
        <v>#DIV/0!</v>
      </c>
      <c r="EY344" s="13"/>
      <c r="EZ344" s="11"/>
      <c r="FA344" s="39"/>
      <c r="FB344" s="43"/>
      <c r="FC344" s="10"/>
      <c r="FD344" s="11"/>
      <c r="FE344" s="74">
        <f t="shared" si="7321"/>
        <v>0</v>
      </c>
      <c r="FF344" s="74">
        <f t="shared" si="7321"/>
        <v>0</v>
      </c>
      <c r="FG344" s="11"/>
      <c r="FH344" s="12" t="e">
        <f t="shared" si="7279"/>
        <v>#DIV/0!</v>
      </c>
      <c r="FI344" s="11"/>
      <c r="FJ344" s="12" t="e">
        <f t="shared" si="7280"/>
        <v>#DIV/0!</v>
      </c>
      <c r="FK344" s="13"/>
      <c r="FL344" s="11"/>
      <c r="FM344" s="39"/>
      <c r="FN344" s="43"/>
      <c r="FO344" s="10"/>
      <c r="FP344" s="11"/>
      <c r="FQ344" s="74">
        <f t="shared" si="7322"/>
        <v>0</v>
      </c>
      <c r="FR344" s="74">
        <f t="shared" si="7322"/>
        <v>0</v>
      </c>
      <c r="FS344" s="11"/>
      <c r="FT344" s="12" t="e">
        <f t="shared" si="7282"/>
        <v>#DIV/0!</v>
      </c>
      <c r="FU344" s="11"/>
      <c r="FV344" s="12" t="e">
        <f t="shared" si="7283"/>
        <v>#DIV/0!</v>
      </c>
      <c r="FW344" s="13"/>
      <c r="FX344" s="11"/>
      <c r="FY344" s="39"/>
      <c r="FZ344" s="43"/>
      <c r="GA344" s="10"/>
      <c r="GB344" s="11"/>
      <c r="GC344" s="74">
        <f t="shared" si="7323"/>
        <v>0</v>
      </c>
      <c r="GD344" s="74">
        <f t="shared" si="7323"/>
        <v>0</v>
      </c>
      <c r="GE344" s="11"/>
      <c r="GF344" s="12" t="e">
        <f t="shared" si="7285"/>
        <v>#DIV/0!</v>
      </c>
      <c r="GG344" s="11"/>
      <c r="GH344" s="12" t="e">
        <f t="shared" si="7286"/>
        <v>#DIV/0!</v>
      </c>
      <c r="GI344" s="13"/>
      <c r="GJ344" s="11"/>
      <c r="GK344" s="39"/>
      <c r="GL344" s="43"/>
      <c r="GM344" s="10"/>
      <c r="GN344" s="11"/>
      <c r="GO344" s="74">
        <f t="shared" si="7324"/>
        <v>0</v>
      </c>
      <c r="GP344" s="74">
        <f t="shared" si="7324"/>
        <v>0</v>
      </c>
      <c r="GQ344" s="11"/>
      <c r="GR344" s="12" t="e">
        <f t="shared" si="7288"/>
        <v>#DIV/0!</v>
      </c>
      <c r="GS344" s="11"/>
      <c r="GT344" s="12" t="e">
        <f t="shared" si="7289"/>
        <v>#DIV/0!</v>
      </c>
      <c r="GU344" s="13"/>
      <c r="GV344" s="11"/>
      <c r="GW344" s="39"/>
      <c r="GX344" s="43"/>
      <c r="GY344" s="10"/>
      <c r="GZ344" s="11"/>
      <c r="HA344" s="74">
        <f t="shared" si="7325"/>
        <v>0</v>
      </c>
      <c r="HB344" s="74">
        <f t="shared" si="7325"/>
        <v>0</v>
      </c>
      <c r="HC344" s="11"/>
      <c r="HD344" s="12" t="e">
        <f t="shared" si="7291"/>
        <v>#DIV/0!</v>
      </c>
      <c r="HE344" s="11"/>
      <c r="HF344" s="12" t="e">
        <f t="shared" si="7292"/>
        <v>#DIV/0!</v>
      </c>
      <c r="HG344" s="13"/>
      <c r="HH344" s="11"/>
      <c r="HI344" s="39"/>
      <c r="HJ344" s="43"/>
      <c r="HK344" s="10">
        <f t="shared" si="7293"/>
        <v>1</v>
      </c>
      <c r="HL344" s="11">
        <f t="shared" si="7294"/>
        <v>0</v>
      </c>
      <c r="HM344" s="11">
        <f t="shared" si="7295"/>
        <v>2877</v>
      </c>
      <c r="HN344" s="11">
        <f t="shared" si="7296"/>
        <v>227</v>
      </c>
      <c r="HO344" s="11">
        <f t="shared" si="7297"/>
        <v>726</v>
      </c>
      <c r="HP344" s="202">
        <f t="shared" si="7298"/>
        <v>0.25234619395203339</v>
      </c>
      <c r="HQ344" s="15">
        <f t="shared" si="7299"/>
        <v>59</v>
      </c>
      <c r="HR344" s="12">
        <f t="shared" si="7300"/>
        <v>8.1267217630853997E-2</v>
      </c>
      <c r="HS344" s="16">
        <v>72.7</v>
      </c>
      <c r="HT344" s="17">
        <v>630</v>
      </c>
      <c r="HU344" s="16">
        <f t="shared" si="7301"/>
        <v>86.776859504132233</v>
      </c>
      <c r="HV344" s="23"/>
      <c r="HW344" s="22"/>
    </row>
    <row r="345" spans="1:231" ht="19.5" thickBot="1" x14ac:dyDescent="0.3">
      <c r="A345" s="211"/>
      <c r="B345" s="42"/>
      <c r="C345" s="26">
        <f t="shared" ref="C345:D345" si="7327">SUM(C338:C344)</f>
        <v>0</v>
      </c>
      <c r="D345" s="27">
        <f t="shared" si="7327"/>
        <v>0</v>
      </c>
      <c r="E345" s="27"/>
      <c r="F345" s="27"/>
      <c r="G345" s="27">
        <f t="shared" ref="G345" si="7328">SUM(G338:G344)</f>
        <v>1067</v>
      </c>
      <c r="H345" s="28">
        <f t="shared" ref="H345" si="7329">((G345+I345)/7)/E344</f>
        <v>0.3017285205897306</v>
      </c>
      <c r="I345" s="27">
        <f t="shared" ref="I345" si="7330">SUM(I338:I344)</f>
        <v>120</v>
      </c>
      <c r="J345" s="28">
        <f t="shared" ref="J345" si="7331">(I345/(I345+G345))</f>
        <v>0.10109519797809605</v>
      </c>
      <c r="K345" s="27"/>
      <c r="L345" s="27"/>
      <c r="M345" s="29" t="e">
        <f t="shared" ref="M345:N345" si="7332">M343/M342*100-100</f>
        <v>#DIV/0!</v>
      </c>
      <c r="N345" s="72" t="e">
        <f t="shared" si="7332"/>
        <v>#DIV/0!</v>
      </c>
      <c r="O345" s="26">
        <f t="shared" ref="O345:P345" si="7333">SUM(O338:O344)</f>
        <v>0</v>
      </c>
      <c r="P345" s="27">
        <f t="shared" si="7333"/>
        <v>0</v>
      </c>
      <c r="Q345" s="27"/>
      <c r="R345" s="27"/>
      <c r="S345" s="27">
        <f t="shared" si="6738"/>
        <v>883</v>
      </c>
      <c r="T345" s="28">
        <f t="shared" ref="T345" si="7334">((S345+U345)/7)/Q344</f>
        <v>0.26775352307267197</v>
      </c>
      <c r="U345" s="27">
        <f t="shared" si="6740"/>
        <v>86</v>
      </c>
      <c r="V345" s="28">
        <f t="shared" ref="V345" si="7335">(U345/(U345+S345))</f>
        <v>8.8751289989680085E-2</v>
      </c>
      <c r="W345" s="27"/>
      <c r="X345" s="27"/>
      <c r="Y345" s="29" t="e">
        <f t="shared" ref="Y345:Z345" si="7336">Y343/Y342*100-100</f>
        <v>#DIV/0!</v>
      </c>
      <c r="Z345" s="72" t="e">
        <f t="shared" si="7336"/>
        <v>#DIV/0!</v>
      </c>
      <c r="AA345" s="26">
        <f t="shared" ref="AA345:AB345" si="7337">SUM(AA338:AA344)</f>
        <v>0</v>
      </c>
      <c r="AB345" s="27">
        <f t="shared" si="7337"/>
        <v>0</v>
      </c>
      <c r="AC345" s="27"/>
      <c r="AD345" s="27"/>
      <c r="AE345" s="27">
        <f t="shared" si="6744"/>
        <v>782</v>
      </c>
      <c r="AF345" s="28">
        <f t="shared" ref="AF345" si="7338">((AE345+AG345)/7)/AC344</f>
        <v>0.22931630752859802</v>
      </c>
      <c r="AG345" s="27">
        <f t="shared" si="6746"/>
        <v>80</v>
      </c>
      <c r="AH345" s="28">
        <f t="shared" ref="AH345" si="7339">(AG345/(AG345+AE345))</f>
        <v>9.2807424593967514E-2</v>
      </c>
      <c r="AI345" s="27"/>
      <c r="AJ345" s="27"/>
      <c r="AK345" s="29" t="e">
        <f t="shared" ref="AK345:AL345" si="7340">AK343/AK342*100-100</f>
        <v>#DIV/0!</v>
      </c>
      <c r="AL345" s="72" t="e">
        <f t="shared" si="7340"/>
        <v>#DIV/0!</v>
      </c>
      <c r="AM345" s="26">
        <f t="shared" ref="AM345:AN345" si="7341">SUM(AM338:AM344)</f>
        <v>1</v>
      </c>
      <c r="AN345" s="27">
        <f t="shared" si="7341"/>
        <v>0</v>
      </c>
      <c r="AO345" s="27"/>
      <c r="AP345" s="27"/>
      <c r="AQ345" s="27">
        <f t="shared" si="6750"/>
        <v>250</v>
      </c>
      <c r="AR345" s="28">
        <f t="shared" ref="AR345" si="7342">((AQ345+AS345)/7)/AO344</f>
        <v>0.3571428571428571</v>
      </c>
      <c r="AS345" s="27">
        <f t="shared" si="6752"/>
        <v>15</v>
      </c>
      <c r="AT345" s="28">
        <f t="shared" ref="AT345" si="7343">(AS345/(AS345+AQ345))</f>
        <v>5.6603773584905662E-2</v>
      </c>
      <c r="AU345" s="27"/>
      <c r="AV345" s="27"/>
      <c r="AW345" s="29" t="e">
        <f t="shared" ref="AW345:AX345" si="7344">AW343/AW342*100-100</f>
        <v>#DIV/0!</v>
      </c>
      <c r="AX345" s="72" t="e">
        <f t="shared" si="7344"/>
        <v>#DIV/0!</v>
      </c>
      <c r="AY345" s="26">
        <f t="shared" ref="AY345:AZ345" si="7345">SUM(AY338:AY344)</f>
        <v>3</v>
      </c>
      <c r="AZ345" s="27">
        <f t="shared" si="7345"/>
        <v>0</v>
      </c>
      <c r="BA345" s="27"/>
      <c r="BB345" s="27"/>
      <c r="BC345" s="27">
        <f t="shared" si="6756"/>
        <v>1040</v>
      </c>
      <c r="BD345" s="28">
        <f t="shared" ref="BD345" si="7346">((BC345+BE345)/7)/BA344</f>
        <v>0.27521367521367524</v>
      </c>
      <c r="BE345" s="27">
        <f t="shared" si="6758"/>
        <v>87</v>
      </c>
      <c r="BF345" s="28">
        <f t="shared" ref="BF345" si="7347">(BE345/(BE345+BC345))</f>
        <v>7.7196095829636199E-2</v>
      </c>
      <c r="BG345" s="27"/>
      <c r="BH345" s="27"/>
      <c r="BI345" s="29" t="e">
        <f t="shared" ref="BI345:BJ345" si="7348">BI343/BI342*100-100</f>
        <v>#DIV/0!</v>
      </c>
      <c r="BJ345" s="72" t="e">
        <f t="shared" si="7348"/>
        <v>#DIV/0!</v>
      </c>
      <c r="BK345" s="26">
        <f t="shared" ref="BK345:BL345" si="7349">SUM(BK338:BK344)</f>
        <v>5</v>
      </c>
      <c r="BL345" s="27">
        <f t="shared" si="7349"/>
        <v>0</v>
      </c>
      <c r="BM345" s="27"/>
      <c r="BN345" s="27"/>
      <c r="BO345" s="27">
        <f t="shared" si="6762"/>
        <v>676</v>
      </c>
      <c r="BP345" s="28">
        <f t="shared" ref="BP345" si="7350">((BO345+BQ345)/7)/BM344</f>
        <v>0.18571428571428572</v>
      </c>
      <c r="BQ345" s="27">
        <f t="shared" si="6764"/>
        <v>65</v>
      </c>
      <c r="BR345" s="28">
        <f t="shared" ref="BR345" si="7351">(BQ345/(BQ345+BO345))</f>
        <v>8.771929824561403E-2</v>
      </c>
      <c r="BS345" s="27"/>
      <c r="BT345" s="27"/>
      <c r="BU345" s="29" t="e">
        <f t="shared" ref="BU345:BV345" si="7352">BU343/BU342*100-100</f>
        <v>#DIV/0!</v>
      </c>
      <c r="BV345" s="72" t="e">
        <f t="shared" si="7352"/>
        <v>#DIV/0!</v>
      </c>
      <c r="BW345" s="26">
        <f t="shared" ref="BW345:BX345" si="7353">SUM(BW338:BW344)</f>
        <v>0</v>
      </c>
      <c r="BX345" s="27">
        <f t="shared" si="7353"/>
        <v>0</v>
      </c>
      <c r="BY345" s="27"/>
      <c r="BZ345" s="27"/>
      <c r="CA345" s="27">
        <f t="shared" ref="CA345" si="7354">SUM(CA338:CA344)</f>
        <v>0</v>
      </c>
      <c r="CB345" s="28" t="e">
        <f t="shared" ref="CB345" si="7355">((CA345+CC345)/7)/BY344</f>
        <v>#DIV/0!</v>
      </c>
      <c r="CC345" s="27">
        <f t="shared" ref="CC345" si="7356">SUM(CC338:CC344)</f>
        <v>0</v>
      </c>
      <c r="CD345" s="28" t="e">
        <f t="shared" ref="CD345" si="7357">(CC345/(CC345+CA345))</f>
        <v>#DIV/0!</v>
      </c>
      <c r="CE345" s="27"/>
      <c r="CF345" s="27"/>
      <c r="CG345" s="29" t="e">
        <f t="shared" ref="CG345:CH345" si="7358">CG343/CG342*100-100</f>
        <v>#DIV/0!</v>
      </c>
      <c r="CH345" s="72" t="e">
        <f t="shared" si="7358"/>
        <v>#DIV/0!</v>
      </c>
      <c r="CI345" s="26">
        <f t="shared" ref="CI345:CJ345" si="7359">SUM(CI338:CI344)</f>
        <v>0</v>
      </c>
      <c r="CJ345" s="27">
        <f t="shared" si="7359"/>
        <v>0</v>
      </c>
      <c r="CK345" s="27"/>
      <c r="CL345" s="27"/>
      <c r="CM345" s="27">
        <f t="shared" ref="CM345" si="7360">SUM(CM338:CM344)</f>
        <v>0</v>
      </c>
      <c r="CN345" s="28" t="e">
        <f t="shared" ref="CN345" si="7361">((CM345+CO345)/7)/CK344</f>
        <v>#DIV/0!</v>
      </c>
      <c r="CO345" s="27">
        <f t="shared" ref="CO345" si="7362">SUM(CO338:CO344)</f>
        <v>0</v>
      </c>
      <c r="CP345" s="28" t="e">
        <f t="shared" ref="CP345" si="7363">(CO345/(CO345+CM345))</f>
        <v>#DIV/0!</v>
      </c>
      <c r="CQ345" s="27"/>
      <c r="CR345" s="27"/>
      <c r="CS345" s="29" t="e">
        <f t="shared" ref="CS345:CT345" si="7364">CS343/CS342*100-100</f>
        <v>#DIV/0!</v>
      </c>
      <c r="CT345" s="72" t="e">
        <f t="shared" si="7364"/>
        <v>#DIV/0!</v>
      </c>
      <c r="CU345" s="26">
        <f t="shared" ref="CU345:CV345" si="7365">SUM(CU338:CU344)</f>
        <v>0</v>
      </c>
      <c r="CV345" s="27">
        <f t="shared" si="7365"/>
        <v>0</v>
      </c>
      <c r="CW345" s="27"/>
      <c r="CX345" s="27"/>
      <c r="CY345" s="27">
        <f t="shared" ref="CY345" si="7366">SUM(CY338:CY344)</f>
        <v>0</v>
      </c>
      <c r="CZ345" s="28" t="e">
        <f t="shared" ref="CZ345" si="7367">((CY345+DA345)/7)/CW344</f>
        <v>#DIV/0!</v>
      </c>
      <c r="DA345" s="27">
        <f t="shared" ref="DA345" si="7368">SUM(DA338:DA344)</f>
        <v>0</v>
      </c>
      <c r="DB345" s="28" t="e">
        <f t="shared" ref="DB345" si="7369">(DA345/(DA345+CY345))</f>
        <v>#DIV/0!</v>
      </c>
      <c r="DC345" s="27"/>
      <c r="DD345" s="27"/>
      <c r="DE345" s="29" t="e">
        <f t="shared" ref="DE345:DF345" si="7370">DE343/DE342*100-100</f>
        <v>#DIV/0!</v>
      </c>
      <c r="DF345" s="72" t="e">
        <f t="shared" si="7370"/>
        <v>#DIV/0!</v>
      </c>
      <c r="DG345" s="26">
        <f t="shared" ref="DG345:DH345" si="7371">SUM(DG338:DG344)</f>
        <v>0</v>
      </c>
      <c r="DH345" s="27">
        <f t="shared" si="7371"/>
        <v>0</v>
      </c>
      <c r="DI345" s="27"/>
      <c r="DJ345" s="27"/>
      <c r="DK345" s="27">
        <f t="shared" ref="DK345" si="7372">SUM(DK338:DK344)</f>
        <v>0</v>
      </c>
      <c r="DL345" s="28" t="e">
        <f t="shared" ref="DL345" si="7373">((DK345+DM345)/7)/DI344</f>
        <v>#DIV/0!</v>
      </c>
      <c r="DM345" s="27">
        <f t="shared" ref="DM345" si="7374">SUM(DM338:DM344)</f>
        <v>0</v>
      </c>
      <c r="DN345" s="28" t="e">
        <f t="shared" ref="DN345" si="7375">(DM345/(DM345+DK345))</f>
        <v>#DIV/0!</v>
      </c>
      <c r="DO345" s="27"/>
      <c r="DP345" s="27"/>
      <c r="DQ345" s="29" t="e">
        <f t="shared" ref="DQ345:DR345" si="7376">DQ343/DQ342*100-100</f>
        <v>#DIV/0!</v>
      </c>
      <c r="DR345" s="72" t="e">
        <f t="shared" si="7376"/>
        <v>#DIV/0!</v>
      </c>
      <c r="DS345" s="26">
        <f t="shared" ref="DS345:DT345" si="7377">SUM(DS338:DS344)</f>
        <v>0</v>
      </c>
      <c r="DT345" s="27">
        <f t="shared" si="7377"/>
        <v>0</v>
      </c>
      <c r="DU345" s="27"/>
      <c r="DV345" s="27"/>
      <c r="DW345" s="27">
        <f t="shared" ref="DW345" si="7378">SUM(DW338:DW344)</f>
        <v>0</v>
      </c>
      <c r="DX345" s="28" t="e">
        <f t="shared" ref="DX345" si="7379">((DW345+DY345)/7)/DU344</f>
        <v>#DIV/0!</v>
      </c>
      <c r="DY345" s="27">
        <f t="shared" ref="DY345" si="7380">SUM(DY338:DY344)</f>
        <v>0</v>
      </c>
      <c r="DZ345" s="28" t="e">
        <f t="shared" ref="DZ345" si="7381">(DY345/(DY345+DW345))</f>
        <v>#DIV/0!</v>
      </c>
      <c r="EA345" s="27"/>
      <c r="EB345" s="27"/>
      <c r="EC345" s="29" t="e">
        <f t="shared" ref="EC345:ED345" si="7382">EC343/EC342*100-100</f>
        <v>#DIV/0!</v>
      </c>
      <c r="ED345" s="72" t="e">
        <f t="shared" si="7382"/>
        <v>#DIV/0!</v>
      </c>
      <c r="EE345" s="26">
        <f t="shared" ref="EE345:EF345" si="7383">SUM(EE338:EE344)</f>
        <v>0</v>
      </c>
      <c r="EF345" s="27">
        <f t="shared" si="7383"/>
        <v>0</v>
      </c>
      <c r="EG345" s="27"/>
      <c r="EH345" s="27"/>
      <c r="EI345" s="27">
        <f t="shared" ref="EI345" si="7384">SUM(EI338:EI344)</f>
        <v>0</v>
      </c>
      <c r="EJ345" s="28" t="e">
        <f t="shared" ref="EJ345" si="7385">((EI345+EK345)/7)/EG344</f>
        <v>#DIV/0!</v>
      </c>
      <c r="EK345" s="27">
        <f t="shared" ref="EK345" si="7386">SUM(EK338:EK344)</f>
        <v>0</v>
      </c>
      <c r="EL345" s="28" t="e">
        <f t="shared" ref="EL345" si="7387">(EK345/(EK345+EI345))</f>
        <v>#DIV/0!</v>
      </c>
      <c r="EM345" s="27"/>
      <c r="EN345" s="27"/>
      <c r="EO345" s="29" t="e">
        <f t="shared" ref="EO345:EP345" si="7388">EO343/EO342*100-100</f>
        <v>#DIV/0!</v>
      </c>
      <c r="EP345" s="72" t="e">
        <f t="shared" si="7388"/>
        <v>#DIV/0!</v>
      </c>
      <c r="EQ345" s="26">
        <f t="shared" ref="EQ345:ER345" si="7389">SUM(EQ338:EQ344)</f>
        <v>0</v>
      </c>
      <c r="ER345" s="27">
        <f t="shared" si="7389"/>
        <v>0</v>
      </c>
      <c r="ES345" s="27"/>
      <c r="ET345" s="27"/>
      <c r="EU345" s="27">
        <f t="shared" ref="EU345" si="7390">SUM(EU338:EU344)</f>
        <v>0</v>
      </c>
      <c r="EV345" s="28" t="e">
        <f t="shared" ref="EV345" si="7391">((EU345+EW345)/7)/ES344</f>
        <v>#DIV/0!</v>
      </c>
      <c r="EW345" s="27">
        <f t="shared" ref="EW345" si="7392">SUM(EW338:EW344)</f>
        <v>0</v>
      </c>
      <c r="EX345" s="28" t="e">
        <f t="shared" ref="EX345" si="7393">(EW345/(EW345+EU345))</f>
        <v>#DIV/0!</v>
      </c>
      <c r="EY345" s="27"/>
      <c r="EZ345" s="27"/>
      <c r="FA345" s="29" t="e">
        <f t="shared" ref="FA345:FB345" si="7394">FA343/FA342*100-100</f>
        <v>#DIV/0!</v>
      </c>
      <c r="FB345" s="72" t="e">
        <f t="shared" si="7394"/>
        <v>#DIV/0!</v>
      </c>
      <c r="FC345" s="26">
        <f t="shared" ref="FC345:FD345" si="7395">SUM(FC338:FC344)</f>
        <v>0</v>
      </c>
      <c r="FD345" s="27">
        <f t="shared" si="7395"/>
        <v>0</v>
      </c>
      <c r="FE345" s="27"/>
      <c r="FF345" s="27"/>
      <c r="FG345" s="27">
        <f t="shared" ref="FG345" si="7396">SUM(FG338:FG344)</f>
        <v>0</v>
      </c>
      <c r="FH345" s="28" t="e">
        <f t="shared" ref="FH345" si="7397">((FG345+FI345)/7)/FE344</f>
        <v>#DIV/0!</v>
      </c>
      <c r="FI345" s="27">
        <f t="shared" ref="FI345" si="7398">SUM(FI338:FI344)</f>
        <v>0</v>
      </c>
      <c r="FJ345" s="28" t="e">
        <f t="shared" ref="FJ345" si="7399">(FI345/(FI345+FG345))</f>
        <v>#DIV/0!</v>
      </c>
      <c r="FK345" s="27"/>
      <c r="FL345" s="27"/>
      <c r="FM345" s="29" t="e">
        <f t="shared" ref="FM345:FN345" si="7400">FM343/FM342*100-100</f>
        <v>#DIV/0!</v>
      </c>
      <c r="FN345" s="72" t="e">
        <f t="shared" si="7400"/>
        <v>#DIV/0!</v>
      </c>
      <c r="FO345" s="26">
        <f t="shared" ref="FO345:FP345" si="7401">SUM(FO338:FO344)</f>
        <v>0</v>
      </c>
      <c r="FP345" s="27">
        <f t="shared" si="7401"/>
        <v>0</v>
      </c>
      <c r="FQ345" s="27"/>
      <c r="FR345" s="27"/>
      <c r="FS345" s="27">
        <f t="shared" ref="FS345" si="7402">SUM(FS338:FS344)</f>
        <v>0</v>
      </c>
      <c r="FT345" s="28" t="e">
        <f t="shared" ref="FT345" si="7403">((FS345+FU345)/7)/FQ344</f>
        <v>#DIV/0!</v>
      </c>
      <c r="FU345" s="27">
        <f t="shared" ref="FU345" si="7404">SUM(FU338:FU344)</f>
        <v>0</v>
      </c>
      <c r="FV345" s="28" t="e">
        <f t="shared" ref="FV345" si="7405">(FU345/(FU345+FS345))</f>
        <v>#DIV/0!</v>
      </c>
      <c r="FW345" s="27"/>
      <c r="FX345" s="27"/>
      <c r="FY345" s="29" t="e">
        <f t="shared" ref="FY345:FZ345" si="7406">FY343/FY342*100-100</f>
        <v>#DIV/0!</v>
      </c>
      <c r="FZ345" s="72" t="e">
        <f t="shared" si="7406"/>
        <v>#DIV/0!</v>
      </c>
      <c r="GA345" s="26">
        <f t="shared" ref="GA345:GB345" si="7407">SUM(GA338:GA344)</f>
        <v>0</v>
      </c>
      <c r="GB345" s="27">
        <f t="shared" si="7407"/>
        <v>0</v>
      </c>
      <c r="GC345" s="27"/>
      <c r="GD345" s="27"/>
      <c r="GE345" s="27">
        <f t="shared" ref="GE345" si="7408">SUM(GE338:GE344)</f>
        <v>0</v>
      </c>
      <c r="GF345" s="28" t="e">
        <f t="shared" ref="GF345" si="7409">((GE345+GG345)/7)/GC344</f>
        <v>#DIV/0!</v>
      </c>
      <c r="GG345" s="27">
        <f t="shared" ref="GG345" si="7410">SUM(GG338:GG344)</f>
        <v>0</v>
      </c>
      <c r="GH345" s="28" t="e">
        <f t="shared" ref="GH345" si="7411">(GG345/(GG345+GE345))</f>
        <v>#DIV/0!</v>
      </c>
      <c r="GI345" s="27"/>
      <c r="GJ345" s="27"/>
      <c r="GK345" s="29" t="e">
        <f t="shared" ref="GK345:GL345" si="7412">GK343/GK342*100-100</f>
        <v>#DIV/0!</v>
      </c>
      <c r="GL345" s="72" t="e">
        <f t="shared" si="7412"/>
        <v>#DIV/0!</v>
      </c>
      <c r="GM345" s="26">
        <f t="shared" ref="GM345:GN345" si="7413">SUM(GM338:GM344)</f>
        <v>0</v>
      </c>
      <c r="GN345" s="27">
        <f t="shared" si="7413"/>
        <v>0</v>
      </c>
      <c r="GO345" s="27"/>
      <c r="GP345" s="27"/>
      <c r="GQ345" s="27">
        <f t="shared" ref="GQ345" si="7414">SUM(GQ338:GQ344)</f>
        <v>0</v>
      </c>
      <c r="GR345" s="28" t="e">
        <f t="shared" ref="GR345" si="7415">((GQ345+GS345)/7)/GO344</f>
        <v>#DIV/0!</v>
      </c>
      <c r="GS345" s="27">
        <f t="shared" ref="GS345" si="7416">SUM(GS338:GS344)</f>
        <v>0</v>
      </c>
      <c r="GT345" s="28" t="e">
        <f t="shared" ref="GT345" si="7417">(GS345/(GS345+GQ345))</f>
        <v>#DIV/0!</v>
      </c>
      <c r="GU345" s="27"/>
      <c r="GV345" s="27"/>
      <c r="GW345" s="29" t="e">
        <f t="shared" ref="GW345:GX345" si="7418">GW343/GW342*100-100</f>
        <v>#DIV/0!</v>
      </c>
      <c r="GX345" s="72" t="e">
        <f t="shared" si="7418"/>
        <v>#DIV/0!</v>
      </c>
      <c r="GY345" s="26">
        <f t="shared" ref="GY345:GZ345" si="7419">SUM(GY338:GY344)</f>
        <v>0</v>
      </c>
      <c r="GZ345" s="27">
        <f t="shared" si="7419"/>
        <v>0</v>
      </c>
      <c r="HA345" s="27"/>
      <c r="HB345" s="27"/>
      <c r="HC345" s="27">
        <f t="shared" ref="HC345" si="7420">SUM(HC338:HC344)</f>
        <v>0</v>
      </c>
      <c r="HD345" s="28" t="e">
        <f t="shared" ref="HD345" si="7421">((HC345+HE345)/7)/HA344</f>
        <v>#DIV/0!</v>
      </c>
      <c r="HE345" s="27">
        <f t="shared" ref="HE345" si="7422">SUM(HE338:HE344)</f>
        <v>0</v>
      </c>
      <c r="HF345" s="28" t="e">
        <f t="shared" ref="HF345" si="7423">(HE345/(HE345+HC345))</f>
        <v>#DIV/0!</v>
      </c>
      <c r="HG345" s="27"/>
      <c r="HH345" s="27"/>
      <c r="HI345" s="29" t="e">
        <f t="shared" ref="HI345:HJ345" si="7424">HI343/HI342*100-100</f>
        <v>#DIV/0!</v>
      </c>
      <c r="HJ345" s="72" t="e">
        <f t="shared" si="7424"/>
        <v>#DIV/0!</v>
      </c>
      <c r="HK345" s="26">
        <f t="shared" si="7293"/>
        <v>9</v>
      </c>
      <c r="HL345" s="27">
        <f t="shared" si="7294"/>
        <v>0</v>
      </c>
      <c r="HM345" s="27"/>
      <c r="HN345" s="27"/>
      <c r="HO345" s="27">
        <f t="shared" si="7297"/>
        <v>5151</v>
      </c>
      <c r="HP345" s="203">
        <f t="shared" ref="HP345" si="7425">+((HO345)/HM344)/7</f>
        <v>0.25577238194547891</v>
      </c>
      <c r="HQ345" s="62">
        <f t="shared" si="7299"/>
        <v>453</v>
      </c>
      <c r="HR345" s="52">
        <f t="shared" si="7300"/>
        <v>8.7944088526499709E-2</v>
      </c>
      <c r="HS345" s="53">
        <f t="shared" si="6840"/>
        <v>73.528571428571439</v>
      </c>
      <c r="HT345" s="54">
        <f t="shared" si="6841"/>
        <v>4472</v>
      </c>
      <c r="HU345" s="53">
        <f t="shared" si="6842"/>
        <v>86.843695089091099</v>
      </c>
      <c r="HV345" s="63" t="e">
        <f t="shared" ref="HV345:HW345" si="7426">HV343/HV342*100-100</f>
        <v>#DIV/0!</v>
      </c>
      <c r="HW345" s="72" t="e">
        <f t="shared" si="7426"/>
        <v>#DIV/0!</v>
      </c>
    </row>
    <row r="346" spans="1:231" ht="19.5" thickBot="1" x14ac:dyDescent="0.3">
      <c r="A346" s="56"/>
      <c r="B346" s="81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5">
        <f t="shared" ref="HK346:HL346" si="7427">HK345/HM335</f>
        <v>3.1185031185031187E-3</v>
      </c>
      <c r="HL346" s="68">
        <f t="shared" si="7427"/>
        <v>0</v>
      </c>
      <c r="HM346" s="45"/>
      <c r="HN346" s="45"/>
      <c r="HO346" s="45"/>
      <c r="HP346" s="207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210">
        <v>63</v>
      </c>
      <c r="B347" s="73">
        <f t="shared" ref="B347" si="7428">B344+1</f>
        <v>44771</v>
      </c>
      <c r="C347" s="33"/>
      <c r="D347" s="34"/>
      <c r="E347" s="34">
        <f t="shared" ref="E347:F347" si="7429">E344-C347</f>
        <v>562</v>
      </c>
      <c r="F347" s="34">
        <f t="shared" si="7429"/>
        <v>44</v>
      </c>
      <c r="G347" s="34">
        <v>146</v>
      </c>
      <c r="H347" s="35">
        <f t="shared" ref="H347:H353" si="7430">((G347+I347)/E347)</f>
        <v>0.28113879003558717</v>
      </c>
      <c r="I347" s="34">
        <v>12</v>
      </c>
      <c r="J347" s="35">
        <f t="shared" ref="J347:J353" si="7431">I347/(G347+I347)</f>
        <v>7.5949367088607597E-2</v>
      </c>
      <c r="K347" s="36"/>
      <c r="L347" s="34"/>
      <c r="M347" s="34"/>
      <c r="N347" s="37"/>
      <c r="O347" s="33"/>
      <c r="P347" s="34"/>
      <c r="Q347" s="34">
        <f t="shared" ref="Q347" si="7432">Q344-O347</f>
        <v>517</v>
      </c>
      <c r="R347" s="34">
        <f t="shared" ref="R347" si="7433">R344-P347</f>
        <v>40</v>
      </c>
      <c r="S347" s="34">
        <v>106</v>
      </c>
      <c r="T347" s="35">
        <f t="shared" ref="T347:T353" si="7434">((S347+U347)/Q347)</f>
        <v>0.23017408123791103</v>
      </c>
      <c r="U347" s="34">
        <v>13</v>
      </c>
      <c r="V347" s="35">
        <f t="shared" ref="V347:V353" si="7435">U347/(S347+U347)</f>
        <v>0.1092436974789916</v>
      </c>
      <c r="W347" s="36"/>
      <c r="X347" s="34"/>
      <c r="Y347" s="34"/>
      <c r="Z347" s="37"/>
      <c r="AA347" s="33"/>
      <c r="AB347" s="34"/>
      <c r="AC347" s="34">
        <f t="shared" ref="AC347" si="7436">AC344-AA347</f>
        <v>537</v>
      </c>
      <c r="AD347" s="34">
        <f t="shared" ref="AD347" si="7437">AD344-AB347</f>
        <v>42</v>
      </c>
      <c r="AE347" s="34">
        <v>103</v>
      </c>
      <c r="AF347" s="35">
        <f t="shared" ref="AF347:AF353" si="7438">((AE347+AG347)/AC347)</f>
        <v>0.2048417132216015</v>
      </c>
      <c r="AG347" s="34">
        <v>7</v>
      </c>
      <c r="AH347" s="35">
        <f t="shared" ref="AH347:AH353" si="7439">AG347/(AE347+AG347)</f>
        <v>6.363636363636363E-2</v>
      </c>
      <c r="AI347" s="36"/>
      <c r="AJ347" s="34"/>
      <c r="AK347" s="34"/>
      <c r="AL347" s="37"/>
      <c r="AM347" s="33"/>
      <c r="AN347" s="34">
        <v>1</v>
      </c>
      <c r="AO347" s="34">
        <f t="shared" ref="AO347" si="7440">AO344-AM347</f>
        <v>106</v>
      </c>
      <c r="AP347" s="34">
        <f t="shared" ref="AP347" si="7441">AP344-AN347</f>
        <v>10</v>
      </c>
      <c r="AQ347" s="34">
        <v>36</v>
      </c>
      <c r="AR347" s="35">
        <f t="shared" ref="AR347:AR353" si="7442">((AQ347+AS347)/AO347)</f>
        <v>0.34905660377358488</v>
      </c>
      <c r="AS347" s="34">
        <v>1</v>
      </c>
      <c r="AT347" s="35">
        <f t="shared" ref="AT347:AT353" si="7443">AS347/(AQ347+AS347)</f>
        <v>2.7027027027027029E-2</v>
      </c>
      <c r="AU347" s="36"/>
      <c r="AV347" s="34"/>
      <c r="AW347" s="34"/>
      <c r="AX347" s="37"/>
      <c r="AY347" s="33"/>
      <c r="AZ347" s="34"/>
      <c r="BA347" s="34">
        <f t="shared" ref="BA347" si="7444">BA344-AY347</f>
        <v>585</v>
      </c>
      <c r="BB347" s="34">
        <f t="shared" ref="BB347" si="7445">BB344-AZ347</f>
        <v>45</v>
      </c>
      <c r="BC347" s="34">
        <v>170</v>
      </c>
      <c r="BD347" s="35">
        <f t="shared" ref="BD347:BD353" si="7446">((BC347+BE347)/BA347)</f>
        <v>0.31111111111111112</v>
      </c>
      <c r="BE347" s="34">
        <v>12</v>
      </c>
      <c r="BF347" s="35">
        <f t="shared" ref="BF347:BF353" si="7447">BE347/(BC347+BE347)</f>
        <v>6.5934065934065936E-2</v>
      </c>
      <c r="BG347" s="36"/>
      <c r="BH347" s="34"/>
      <c r="BI347" s="34"/>
      <c r="BJ347" s="37"/>
      <c r="BK347" s="33"/>
      <c r="BL347" s="34"/>
      <c r="BM347" s="34">
        <f t="shared" ref="BM347" si="7448">BM344-BK347</f>
        <v>570</v>
      </c>
      <c r="BN347" s="34">
        <f t="shared" ref="BN347" si="7449">BN344-BL347</f>
        <v>45</v>
      </c>
      <c r="BO347" s="34">
        <v>109</v>
      </c>
      <c r="BP347" s="35">
        <f t="shared" ref="BP347:BP353" si="7450">((BO347+BQ347)/BM347)</f>
        <v>0.20701754385964913</v>
      </c>
      <c r="BQ347" s="34">
        <v>9</v>
      </c>
      <c r="BR347" s="35">
        <f t="shared" ref="BR347:BR353" si="7451">BQ347/(BO347+BQ347)</f>
        <v>7.6271186440677971E-2</v>
      </c>
      <c r="BS347" s="36"/>
      <c r="BT347" s="34"/>
      <c r="BU347" s="34"/>
      <c r="BV347" s="37"/>
      <c r="BW347" s="33"/>
      <c r="BX347" s="34"/>
      <c r="BY347" s="34">
        <f t="shared" ref="BY347:BZ347" si="7452">BY344-BW347</f>
        <v>0</v>
      </c>
      <c r="BZ347" s="34">
        <f t="shared" si="7452"/>
        <v>0</v>
      </c>
      <c r="CA347" s="34"/>
      <c r="CB347" s="35" t="e">
        <f t="shared" ref="CB347:CB353" si="7453">((CA347+CC347)/BY347)</f>
        <v>#DIV/0!</v>
      </c>
      <c r="CC347" s="34"/>
      <c r="CD347" s="35" t="e">
        <f t="shared" ref="CD347:CD353" si="7454">CC347/(CA347+CC347)</f>
        <v>#DIV/0!</v>
      </c>
      <c r="CE347" s="36"/>
      <c r="CF347" s="34"/>
      <c r="CG347" s="34"/>
      <c r="CH347" s="37"/>
      <c r="CI347" s="33"/>
      <c r="CJ347" s="34"/>
      <c r="CK347" s="34">
        <f t="shared" ref="CK347:CL347" si="7455">CK344-CI347</f>
        <v>0</v>
      </c>
      <c r="CL347" s="34">
        <f t="shared" si="7455"/>
        <v>0</v>
      </c>
      <c r="CM347" s="34"/>
      <c r="CN347" s="35" t="e">
        <f t="shared" ref="CN347:CN353" si="7456">((CM347+CO347)/CK347)</f>
        <v>#DIV/0!</v>
      </c>
      <c r="CO347" s="34"/>
      <c r="CP347" s="35" t="e">
        <f t="shared" ref="CP347:CP353" si="7457">CO347/(CM347+CO347)</f>
        <v>#DIV/0!</v>
      </c>
      <c r="CQ347" s="36"/>
      <c r="CR347" s="34"/>
      <c r="CS347" s="34"/>
      <c r="CT347" s="37"/>
      <c r="CU347" s="33"/>
      <c r="CV347" s="34"/>
      <c r="CW347" s="34">
        <f t="shared" ref="CW347:CX347" si="7458">CW344-CU347</f>
        <v>0</v>
      </c>
      <c r="CX347" s="34">
        <f t="shared" si="7458"/>
        <v>0</v>
      </c>
      <c r="CY347" s="34"/>
      <c r="CZ347" s="35" t="e">
        <f t="shared" ref="CZ347:CZ353" si="7459">((CY347+DA347)/CW347)</f>
        <v>#DIV/0!</v>
      </c>
      <c r="DA347" s="34"/>
      <c r="DB347" s="35" t="e">
        <f t="shared" ref="DB347:DB353" si="7460">DA347/(CY347+DA347)</f>
        <v>#DIV/0!</v>
      </c>
      <c r="DC347" s="36"/>
      <c r="DD347" s="34"/>
      <c r="DE347" s="34"/>
      <c r="DF347" s="37"/>
      <c r="DG347" s="33"/>
      <c r="DH347" s="34"/>
      <c r="DI347" s="34">
        <f t="shared" ref="DI347:DJ347" si="7461">DI344-DG347</f>
        <v>0</v>
      </c>
      <c r="DJ347" s="34">
        <f t="shared" si="7461"/>
        <v>0</v>
      </c>
      <c r="DK347" s="34"/>
      <c r="DL347" s="35" t="e">
        <f t="shared" ref="DL347:DL353" si="7462">((DK347+DM347)/DI347)</f>
        <v>#DIV/0!</v>
      </c>
      <c r="DM347" s="34"/>
      <c r="DN347" s="35" t="e">
        <f t="shared" ref="DN347:DN353" si="7463">DM347/(DK347+DM347)</f>
        <v>#DIV/0!</v>
      </c>
      <c r="DO347" s="36"/>
      <c r="DP347" s="34"/>
      <c r="DQ347" s="34"/>
      <c r="DR347" s="37"/>
      <c r="DS347" s="33"/>
      <c r="DT347" s="34"/>
      <c r="DU347" s="34">
        <f t="shared" ref="DU347:DV347" si="7464">DU344-DS347</f>
        <v>0</v>
      </c>
      <c r="DV347" s="34">
        <f t="shared" si="7464"/>
        <v>0</v>
      </c>
      <c r="DW347" s="34"/>
      <c r="DX347" s="35" t="e">
        <f t="shared" ref="DX347:DX353" si="7465">((DW347+DY347)/DU347)</f>
        <v>#DIV/0!</v>
      </c>
      <c r="DY347" s="34"/>
      <c r="DZ347" s="35" t="e">
        <f t="shared" ref="DZ347:DZ353" si="7466">DY347/(DW347+DY347)</f>
        <v>#DIV/0!</v>
      </c>
      <c r="EA347" s="36"/>
      <c r="EB347" s="34"/>
      <c r="EC347" s="34"/>
      <c r="ED347" s="37"/>
      <c r="EE347" s="33"/>
      <c r="EF347" s="34"/>
      <c r="EG347" s="34">
        <f t="shared" ref="EG347:EH347" si="7467">EG344-EE347</f>
        <v>0</v>
      </c>
      <c r="EH347" s="34">
        <f t="shared" si="7467"/>
        <v>0</v>
      </c>
      <c r="EI347" s="34"/>
      <c r="EJ347" s="35" t="e">
        <f t="shared" ref="EJ347:EJ353" si="7468">((EI347+EK347)/EG347)</f>
        <v>#DIV/0!</v>
      </c>
      <c r="EK347" s="34"/>
      <c r="EL347" s="35" t="e">
        <f t="shared" ref="EL347:EL353" si="7469">EK347/(EI347+EK347)</f>
        <v>#DIV/0!</v>
      </c>
      <c r="EM347" s="36"/>
      <c r="EN347" s="34"/>
      <c r="EO347" s="34"/>
      <c r="EP347" s="37"/>
      <c r="EQ347" s="33"/>
      <c r="ER347" s="34"/>
      <c r="ES347" s="34">
        <f t="shared" ref="ES347:ET347" si="7470">ES344-EQ347</f>
        <v>0</v>
      </c>
      <c r="ET347" s="34">
        <f t="shared" si="7470"/>
        <v>0</v>
      </c>
      <c r="EU347" s="34"/>
      <c r="EV347" s="35" t="e">
        <f t="shared" ref="EV347:EV353" si="7471">((EU347+EW347)/ES347)</f>
        <v>#DIV/0!</v>
      </c>
      <c r="EW347" s="34"/>
      <c r="EX347" s="35" t="e">
        <f t="shared" ref="EX347:EX353" si="7472">EW347/(EU347+EW347)</f>
        <v>#DIV/0!</v>
      </c>
      <c r="EY347" s="36"/>
      <c r="EZ347" s="34"/>
      <c r="FA347" s="34"/>
      <c r="FB347" s="37"/>
      <c r="FC347" s="33"/>
      <c r="FD347" s="34"/>
      <c r="FE347" s="34">
        <f t="shared" ref="FE347:FF347" si="7473">FE344-FC347</f>
        <v>0</v>
      </c>
      <c r="FF347" s="34">
        <f t="shared" si="7473"/>
        <v>0</v>
      </c>
      <c r="FG347" s="34"/>
      <c r="FH347" s="35" t="e">
        <f t="shared" ref="FH347:FH353" si="7474">((FG347+FI347)/FE347)</f>
        <v>#DIV/0!</v>
      </c>
      <c r="FI347" s="34"/>
      <c r="FJ347" s="35" t="e">
        <f t="shared" ref="FJ347:FJ353" si="7475">FI347/(FG347+FI347)</f>
        <v>#DIV/0!</v>
      </c>
      <c r="FK347" s="36"/>
      <c r="FL347" s="34"/>
      <c r="FM347" s="34"/>
      <c r="FN347" s="37"/>
      <c r="FO347" s="33"/>
      <c r="FP347" s="34"/>
      <c r="FQ347" s="34">
        <f t="shared" ref="FQ347:FR347" si="7476">FQ344-FO347</f>
        <v>0</v>
      </c>
      <c r="FR347" s="34">
        <f t="shared" si="7476"/>
        <v>0</v>
      </c>
      <c r="FS347" s="34"/>
      <c r="FT347" s="35" t="e">
        <f t="shared" ref="FT347:FT353" si="7477">((FS347+FU347)/FQ347)</f>
        <v>#DIV/0!</v>
      </c>
      <c r="FU347" s="34"/>
      <c r="FV347" s="35" t="e">
        <f t="shared" ref="FV347:FV353" si="7478">FU347/(FS347+FU347)</f>
        <v>#DIV/0!</v>
      </c>
      <c r="FW347" s="36"/>
      <c r="FX347" s="34"/>
      <c r="FY347" s="34"/>
      <c r="FZ347" s="37"/>
      <c r="GA347" s="33"/>
      <c r="GB347" s="34"/>
      <c r="GC347" s="34">
        <f t="shared" ref="GC347:GD347" si="7479">GC344-GA347</f>
        <v>0</v>
      </c>
      <c r="GD347" s="34">
        <f t="shared" si="7479"/>
        <v>0</v>
      </c>
      <c r="GE347" s="34"/>
      <c r="GF347" s="35" t="e">
        <f t="shared" ref="GF347:GF353" si="7480">((GE347+GG347)/GC347)</f>
        <v>#DIV/0!</v>
      </c>
      <c r="GG347" s="34"/>
      <c r="GH347" s="35" t="e">
        <f t="shared" ref="GH347:GH353" si="7481">GG347/(GE347+GG347)</f>
        <v>#DIV/0!</v>
      </c>
      <c r="GI347" s="36"/>
      <c r="GJ347" s="34"/>
      <c r="GK347" s="34"/>
      <c r="GL347" s="37"/>
      <c r="GM347" s="33"/>
      <c r="GN347" s="34"/>
      <c r="GO347" s="34">
        <f t="shared" ref="GO347:GP347" si="7482">GO344-GM347</f>
        <v>0</v>
      </c>
      <c r="GP347" s="34">
        <f t="shared" si="7482"/>
        <v>0</v>
      </c>
      <c r="GQ347" s="34"/>
      <c r="GR347" s="35" t="e">
        <f t="shared" ref="GR347:GR353" si="7483">((GQ347+GS347)/GO347)</f>
        <v>#DIV/0!</v>
      </c>
      <c r="GS347" s="34"/>
      <c r="GT347" s="35" t="e">
        <f t="shared" ref="GT347:GT353" si="7484">GS347/(GQ347+GS347)</f>
        <v>#DIV/0!</v>
      </c>
      <c r="GU347" s="36"/>
      <c r="GV347" s="34"/>
      <c r="GW347" s="34"/>
      <c r="GX347" s="37"/>
      <c r="GY347" s="33"/>
      <c r="GZ347" s="34"/>
      <c r="HA347" s="34">
        <f t="shared" ref="HA347:HB347" si="7485">HA344-GY347</f>
        <v>0</v>
      </c>
      <c r="HB347" s="34">
        <f t="shared" si="7485"/>
        <v>0</v>
      </c>
      <c r="HC347" s="34"/>
      <c r="HD347" s="35" t="e">
        <f t="shared" ref="HD347:HD353" si="7486">((HC347+HE347)/HA347)</f>
        <v>#DIV/0!</v>
      </c>
      <c r="HE347" s="34"/>
      <c r="HF347" s="35" t="e">
        <f t="shared" ref="HF347:HF353" si="7487">HE347/(HC347+HE347)</f>
        <v>#DIV/0!</v>
      </c>
      <c r="HG347" s="36"/>
      <c r="HH347" s="34"/>
      <c r="HI347" s="34"/>
      <c r="HJ347" s="37"/>
      <c r="HK347" s="33">
        <f t="shared" ref="HK347:HK354" si="7488">+C347+O347+AA347+AM347+AY347+BK347+BW347+CI347+CU347+DG347+DS347+EE347+EQ347+FC347+FO347+GA347+GM347+GY347</f>
        <v>0</v>
      </c>
      <c r="HL347" s="34">
        <f t="shared" ref="HL347:HL354" si="7489">+D347+P347+AB347+AN347+AZ347+BL347+BX347+CJ347+CV347+DH347+DT347+EF347+ER347+FD347+FP347+GB347+GN347+GZ347</f>
        <v>1</v>
      </c>
      <c r="HM347" s="34">
        <f t="shared" ref="HM347:HM353" si="7490">+E347+Q347+AC347+AO347+BA347+BM347+BY347+CK347+CW347+DI347+DU347+EG347+ES347+FE347+FQ347+GC347+GO347+HA347</f>
        <v>2877</v>
      </c>
      <c r="HN347" s="34">
        <f t="shared" ref="HN347:HN353" si="7491">+F347+R347+AD347+AP347+BB347+BN347+BZ347+CL347+CX347+DJ347+DV347+EH347+ET347+FF347+FR347+GD347+GP347+HB347</f>
        <v>226</v>
      </c>
      <c r="HO347" s="34">
        <f t="shared" ref="HO347:HO354" si="7492">+G347+S347+AE347+AQ347+BC347+BO347+CA347+CM347+CY347+DK347+DW347+EI347+EU347+FG347+FS347+GE347+GQ347+HC347+I347+U347+AG347+AS347+BE347+BQ347+CC347+CO347+DA347+DM347+DY347+EK347+EW347+FI347+FU347+GG347+GS347+HE347</f>
        <v>724</v>
      </c>
      <c r="HP347" s="201">
        <f t="shared" ref="HP347:HP353" si="7493">+(HO347)/HM347</f>
        <v>0.25165102537365314</v>
      </c>
      <c r="HQ347" s="48">
        <f t="shared" ref="HQ347:HQ354" si="7494">+I347+U347+AG347+AS347+BE347+BQ347+CC347+CO347+DA347+DM347+DY347+EK347+EW347+FI347+FU347+GG347+GS347+HE347</f>
        <v>54</v>
      </c>
      <c r="HR347" s="35">
        <f t="shared" ref="HR347:HR354" si="7495">+(HQ347/(HO347))</f>
        <v>7.4585635359116026E-2</v>
      </c>
      <c r="HS347" s="49">
        <v>73.3</v>
      </c>
      <c r="HT347" s="50">
        <v>623</v>
      </c>
      <c r="HU347" s="49">
        <f t="shared" ref="HU347:HU353" si="7496">+HT347/HO347*100</f>
        <v>86.049723756906076</v>
      </c>
      <c r="HV347" s="48"/>
      <c r="HW347" s="37"/>
    </row>
    <row r="348" spans="1:231" ht="18.75" x14ac:dyDescent="0.25">
      <c r="A348" s="211"/>
      <c r="B348" s="41">
        <f t="shared" si="7326"/>
        <v>44772</v>
      </c>
      <c r="C348" s="10"/>
      <c r="D348" s="11"/>
      <c r="E348" s="74">
        <f t="shared" ref="E348:E353" si="7497">E347-C348</f>
        <v>562</v>
      </c>
      <c r="F348" s="74">
        <f t="shared" ref="F348:F353" si="7498">F347-D348</f>
        <v>44</v>
      </c>
      <c r="G348" s="11">
        <v>157</v>
      </c>
      <c r="H348" s="12">
        <f t="shared" si="7430"/>
        <v>0.30427046263345198</v>
      </c>
      <c r="I348" s="11">
        <v>14</v>
      </c>
      <c r="J348" s="12">
        <f t="shared" si="7431"/>
        <v>8.1871345029239762E-2</v>
      </c>
      <c r="K348" s="13"/>
      <c r="L348" s="11"/>
      <c r="M348" s="11"/>
      <c r="N348" s="14"/>
      <c r="O348" s="10">
        <v>1</v>
      </c>
      <c r="P348" s="11"/>
      <c r="Q348" s="74">
        <f t="shared" ref="Q348:Q353" si="7499">Q347-O348</f>
        <v>516</v>
      </c>
      <c r="R348" s="74">
        <f t="shared" ref="R348:R353" si="7500">R347-P348</f>
        <v>40</v>
      </c>
      <c r="S348" s="11">
        <v>133</v>
      </c>
      <c r="T348" s="12">
        <f t="shared" si="7434"/>
        <v>0.2868217054263566</v>
      </c>
      <c r="U348" s="11">
        <v>15</v>
      </c>
      <c r="V348" s="12">
        <f t="shared" si="7435"/>
        <v>0.10135135135135136</v>
      </c>
      <c r="W348" s="13"/>
      <c r="X348" s="11"/>
      <c r="Y348" s="11"/>
      <c r="Z348" s="14"/>
      <c r="AA348" s="10"/>
      <c r="AB348" s="11"/>
      <c r="AC348" s="74">
        <f t="shared" ref="AC348:AC353" si="7501">AC347-AA348</f>
        <v>537</v>
      </c>
      <c r="AD348" s="74">
        <f t="shared" ref="AD348:AD353" si="7502">AD347-AB348</f>
        <v>42</v>
      </c>
      <c r="AE348" s="11">
        <v>123</v>
      </c>
      <c r="AF348" s="12">
        <f t="shared" si="7438"/>
        <v>0.24953445065176907</v>
      </c>
      <c r="AG348" s="11">
        <v>11</v>
      </c>
      <c r="AH348" s="12">
        <f t="shared" si="7439"/>
        <v>8.2089552238805971E-2</v>
      </c>
      <c r="AI348" s="13"/>
      <c r="AJ348" s="11"/>
      <c r="AK348" s="11"/>
      <c r="AL348" s="14"/>
      <c r="AM348" s="10"/>
      <c r="AN348" s="11"/>
      <c r="AO348" s="74">
        <f t="shared" ref="AO348:AO353" si="7503">AO347-AM348</f>
        <v>106</v>
      </c>
      <c r="AP348" s="74">
        <f t="shared" ref="AP348:AP353" si="7504">AP347-AN348</f>
        <v>10</v>
      </c>
      <c r="AQ348" s="11">
        <v>31</v>
      </c>
      <c r="AR348" s="12">
        <f t="shared" si="7442"/>
        <v>0.29245283018867924</v>
      </c>
      <c r="AS348" s="11">
        <v>0</v>
      </c>
      <c r="AT348" s="12">
        <f t="shared" si="7443"/>
        <v>0</v>
      </c>
      <c r="AU348" s="13"/>
      <c r="AV348" s="11"/>
      <c r="AW348" s="11"/>
      <c r="AX348" s="14"/>
      <c r="AY348" s="10"/>
      <c r="AZ348" s="11"/>
      <c r="BA348" s="74">
        <f t="shared" ref="BA348:BA353" si="7505">BA347-AY348</f>
        <v>585</v>
      </c>
      <c r="BB348" s="74">
        <f t="shared" ref="BB348:BB353" si="7506">BB347-AZ348</f>
        <v>45</v>
      </c>
      <c r="BC348" s="11">
        <v>156</v>
      </c>
      <c r="BD348" s="12">
        <f t="shared" si="7446"/>
        <v>0.29743589743589743</v>
      </c>
      <c r="BE348" s="11">
        <v>18</v>
      </c>
      <c r="BF348" s="12">
        <f t="shared" si="7447"/>
        <v>0.10344827586206896</v>
      </c>
      <c r="BG348" s="13"/>
      <c r="BH348" s="11"/>
      <c r="BI348" s="11"/>
      <c r="BJ348" s="14"/>
      <c r="BK348" s="10"/>
      <c r="BL348" s="11"/>
      <c r="BM348" s="74">
        <f t="shared" ref="BM348:BM353" si="7507">BM347-BK348</f>
        <v>570</v>
      </c>
      <c r="BN348" s="74">
        <f t="shared" ref="BN348:BN353" si="7508">BN347-BL348</f>
        <v>45</v>
      </c>
      <c r="BO348" s="11">
        <v>97</v>
      </c>
      <c r="BP348" s="12">
        <f t="shared" si="7450"/>
        <v>0.19122807017543861</v>
      </c>
      <c r="BQ348" s="11">
        <v>12</v>
      </c>
      <c r="BR348" s="12">
        <f t="shared" si="7451"/>
        <v>0.11009174311926606</v>
      </c>
      <c r="BS348" s="13"/>
      <c r="BT348" s="11"/>
      <c r="BU348" s="11"/>
      <c r="BV348" s="14"/>
      <c r="BW348" s="10"/>
      <c r="BX348" s="11"/>
      <c r="BY348" s="74">
        <f t="shared" ref="BY348:BZ353" si="7509">BY347-BW348</f>
        <v>0</v>
      </c>
      <c r="BZ348" s="74">
        <f t="shared" si="7509"/>
        <v>0</v>
      </c>
      <c r="CA348" s="11"/>
      <c r="CB348" s="12" t="e">
        <f t="shared" si="7453"/>
        <v>#DIV/0!</v>
      </c>
      <c r="CC348" s="11"/>
      <c r="CD348" s="12" t="e">
        <f t="shared" si="7454"/>
        <v>#DIV/0!</v>
      </c>
      <c r="CE348" s="13"/>
      <c r="CF348" s="11"/>
      <c r="CG348" s="11"/>
      <c r="CH348" s="14"/>
      <c r="CI348" s="10"/>
      <c r="CJ348" s="11"/>
      <c r="CK348" s="74">
        <f t="shared" ref="CK348:CL353" si="7510">CK347-CI348</f>
        <v>0</v>
      </c>
      <c r="CL348" s="74">
        <f t="shared" si="7510"/>
        <v>0</v>
      </c>
      <c r="CM348" s="11"/>
      <c r="CN348" s="12" t="e">
        <f t="shared" si="7456"/>
        <v>#DIV/0!</v>
      </c>
      <c r="CO348" s="11"/>
      <c r="CP348" s="12" t="e">
        <f t="shared" si="7457"/>
        <v>#DIV/0!</v>
      </c>
      <c r="CQ348" s="13"/>
      <c r="CR348" s="11"/>
      <c r="CS348" s="11"/>
      <c r="CT348" s="14"/>
      <c r="CU348" s="10"/>
      <c r="CV348" s="11"/>
      <c r="CW348" s="74">
        <f t="shared" ref="CW348:CX353" si="7511">CW347-CU348</f>
        <v>0</v>
      </c>
      <c r="CX348" s="74">
        <f t="shared" si="7511"/>
        <v>0</v>
      </c>
      <c r="CY348" s="11"/>
      <c r="CZ348" s="12" t="e">
        <f t="shared" si="7459"/>
        <v>#DIV/0!</v>
      </c>
      <c r="DA348" s="11"/>
      <c r="DB348" s="12" t="e">
        <f t="shared" si="7460"/>
        <v>#DIV/0!</v>
      </c>
      <c r="DC348" s="13"/>
      <c r="DD348" s="11"/>
      <c r="DE348" s="11"/>
      <c r="DF348" s="14"/>
      <c r="DG348" s="10"/>
      <c r="DH348" s="11"/>
      <c r="DI348" s="74">
        <f t="shared" ref="DI348:DJ353" si="7512">DI347-DG348</f>
        <v>0</v>
      </c>
      <c r="DJ348" s="74">
        <f t="shared" si="7512"/>
        <v>0</v>
      </c>
      <c r="DK348" s="11"/>
      <c r="DL348" s="12" t="e">
        <f t="shared" si="7462"/>
        <v>#DIV/0!</v>
      </c>
      <c r="DM348" s="11"/>
      <c r="DN348" s="12" t="e">
        <f t="shared" si="7463"/>
        <v>#DIV/0!</v>
      </c>
      <c r="DO348" s="13"/>
      <c r="DP348" s="11"/>
      <c r="DQ348" s="11"/>
      <c r="DR348" s="14"/>
      <c r="DS348" s="10"/>
      <c r="DT348" s="11"/>
      <c r="DU348" s="74">
        <f t="shared" ref="DU348:DV353" si="7513">DU347-DS348</f>
        <v>0</v>
      </c>
      <c r="DV348" s="74">
        <f t="shared" si="7513"/>
        <v>0</v>
      </c>
      <c r="DW348" s="11"/>
      <c r="DX348" s="12" t="e">
        <f t="shared" si="7465"/>
        <v>#DIV/0!</v>
      </c>
      <c r="DY348" s="11"/>
      <c r="DZ348" s="12" t="e">
        <f t="shared" si="7466"/>
        <v>#DIV/0!</v>
      </c>
      <c r="EA348" s="13"/>
      <c r="EB348" s="11"/>
      <c r="EC348" s="11"/>
      <c r="ED348" s="14"/>
      <c r="EE348" s="10"/>
      <c r="EF348" s="11"/>
      <c r="EG348" s="74">
        <f t="shared" ref="EG348:EH353" si="7514">EG347-EE348</f>
        <v>0</v>
      </c>
      <c r="EH348" s="74">
        <f t="shared" si="7514"/>
        <v>0</v>
      </c>
      <c r="EI348" s="11"/>
      <c r="EJ348" s="12" t="e">
        <f t="shared" si="7468"/>
        <v>#DIV/0!</v>
      </c>
      <c r="EK348" s="11"/>
      <c r="EL348" s="12" t="e">
        <f t="shared" si="7469"/>
        <v>#DIV/0!</v>
      </c>
      <c r="EM348" s="13"/>
      <c r="EN348" s="11"/>
      <c r="EO348" s="11"/>
      <c r="EP348" s="14"/>
      <c r="EQ348" s="10"/>
      <c r="ER348" s="11"/>
      <c r="ES348" s="74">
        <f t="shared" ref="ES348:ET353" si="7515">ES347-EQ348</f>
        <v>0</v>
      </c>
      <c r="ET348" s="74">
        <f t="shared" si="7515"/>
        <v>0</v>
      </c>
      <c r="EU348" s="11"/>
      <c r="EV348" s="12" t="e">
        <f t="shared" si="7471"/>
        <v>#DIV/0!</v>
      </c>
      <c r="EW348" s="11"/>
      <c r="EX348" s="12" t="e">
        <f t="shared" si="7472"/>
        <v>#DIV/0!</v>
      </c>
      <c r="EY348" s="13"/>
      <c r="EZ348" s="11"/>
      <c r="FA348" s="11"/>
      <c r="FB348" s="14"/>
      <c r="FC348" s="10"/>
      <c r="FD348" s="11"/>
      <c r="FE348" s="74">
        <f t="shared" ref="FE348:FF353" si="7516">FE347-FC348</f>
        <v>0</v>
      </c>
      <c r="FF348" s="74">
        <f t="shared" si="7516"/>
        <v>0</v>
      </c>
      <c r="FG348" s="11"/>
      <c r="FH348" s="12" t="e">
        <f t="shared" si="7474"/>
        <v>#DIV/0!</v>
      </c>
      <c r="FI348" s="11"/>
      <c r="FJ348" s="12" t="e">
        <f t="shared" si="7475"/>
        <v>#DIV/0!</v>
      </c>
      <c r="FK348" s="13"/>
      <c r="FL348" s="11"/>
      <c r="FM348" s="11"/>
      <c r="FN348" s="14"/>
      <c r="FO348" s="10"/>
      <c r="FP348" s="11"/>
      <c r="FQ348" s="74">
        <f t="shared" ref="FQ348:FR353" si="7517">FQ347-FO348</f>
        <v>0</v>
      </c>
      <c r="FR348" s="74">
        <f t="shared" si="7517"/>
        <v>0</v>
      </c>
      <c r="FS348" s="11"/>
      <c r="FT348" s="12" t="e">
        <f t="shared" si="7477"/>
        <v>#DIV/0!</v>
      </c>
      <c r="FU348" s="11"/>
      <c r="FV348" s="12" t="e">
        <f t="shared" si="7478"/>
        <v>#DIV/0!</v>
      </c>
      <c r="FW348" s="13"/>
      <c r="FX348" s="11"/>
      <c r="FY348" s="11"/>
      <c r="FZ348" s="14"/>
      <c r="GA348" s="10"/>
      <c r="GB348" s="11"/>
      <c r="GC348" s="74">
        <f t="shared" ref="GC348:GD353" si="7518">GC347-GA348</f>
        <v>0</v>
      </c>
      <c r="GD348" s="74">
        <f t="shared" si="7518"/>
        <v>0</v>
      </c>
      <c r="GE348" s="11"/>
      <c r="GF348" s="12" t="e">
        <f t="shared" si="7480"/>
        <v>#DIV/0!</v>
      </c>
      <c r="GG348" s="11"/>
      <c r="GH348" s="12" t="e">
        <f t="shared" si="7481"/>
        <v>#DIV/0!</v>
      </c>
      <c r="GI348" s="13"/>
      <c r="GJ348" s="11"/>
      <c r="GK348" s="11"/>
      <c r="GL348" s="14"/>
      <c r="GM348" s="10"/>
      <c r="GN348" s="11"/>
      <c r="GO348" s="74">
        <f t="shared" ref="GO348:GP353" si="7519">GO347-GM348</f>
        <v>0</v>
      </c>
      <c r="GP348" s="74">
        <f t="shared" si="7519"/>
        <v>0</v>
      </c>
      <c r="GQ348" s="11"/>
      <c r="GR348" s="12" t="e">
        <f t="shared" si="7483"/>
        <v>#DIV/0!</v>
      </c>
      <c r="GS348" s="11"/>
      <c r="GT348" s="12" t="e">
        <f t="shared" si="7484"/>
        <v>#DIV/0!</v>
      </c>
      <c r="GU348" s="13"/>
      <c r="GV348" s="11"/>
      <c r="GW348" s="11"/>
      <c r="GX348" s="14"/>
      <c r="GY348" s="10"/>
      <c r="GZ348" s="11"/>
      <c r="HA348" s="74">
        <f t="shared" ref="HA348:HB353" si="7520">HA347-GY348</f>
        <v>0</v>
      </c>
      <c r="HB348" s="74">
        <f t="shared" si="7520"/>
        <v>0</v>
      </c>
      <c r="HC348" s="11"/>
      <c r="HD348" s="12" t="e">
        <f t="shared" si="7486"/>
        <v>#DIV/0!</v>
      </c>
      <c r="HE348" s="11"/>
      <c r="HF348" s="12" t="e">
        <f t="shared" si="7487"/>
        <v>#DIV/0!</v>
      </c>
      <c r="HG348" s="13"/>
      <c r="HH348" s="11"/>
      <c r="HI348" s="11"/>
      <c r="HJ348" s="14"/>
      <c r="HK348" s="10">
        <f t="shared" si="7488"/>
        <v>1</v>
      </c>
      <c r="HL348" s="11">
        <f t="shared" si="7489"/>
        <v>0</v>
      </c>
      <c r="HM348" s="11">
        <f t="shared" si="7490"/>
        <v>2876</v>
      </c>
      <c r="HN348" s="11">
        <f t="shared" si="7491"/>
        <v>226</v>
      </c>
      <c r="HO348" s="11">
        <f t="shared" si="7492"/>
        <v>767</v>
      </c>
      <c r="HP348" s="202">
        <f t="shared" si="7493"/>
        <v>0.26668984700973575</v>
      </c>
      <c r="HQ348" s="15">
        <f t="shared" si="7494"/>
        <v>70</v>
      </c>
      <c r="HR348" s="12">
        <f t="shared" si="7495"/>
        <v>9.126466753585398E-2</v>
      </c>
      <c r="HS348" s="16">
        <v>74.3</v>
      </c>
      <c r="HT348" s="17">
        <v>664</v>
      </c>
      <c r="HU348" s="16">
        <f t="shared" si="7496"/>
        <v>86.571056062581491</v>
      </c>
      <c r="HV348" s="15"/>
      <c r="HW348" s="14"/>
    </row>
    <row r="349" spans="1:231" ht="18.75" x14ac:dyDescent="0.25">
      <c r="A349" s="211"/>
      <c r="B349" s="41">
        <f t="shared" si="7326"/>
        <v>44773</v>
      </c>
      <c r="C349" s="10"/>
      <c r="D349" s="11"/>
      <c r="E349" s="74">
        <f t="shared" si="7497"/>
        <v>562</v>
      </c>
      <c r="F349" s="74">
        <f t="shared" si="7498"/>
        <v>44</v>
      </c>
      <c r="G349" s="11">
        <v>144</v>
      </c>
      <c r="H349" s="12">
        <f t="shared" si="7430"/>
        <v>0.28113879003558717</v>
      </c>
      <c r="I349" s="11">
        <v>14</v>
      </c>
      <c r="J349" s="12">
        <f t="shared" si="7431"/>
        <v>8.8607594936708861E-2</v>
      </c>
      <c r="K349" s="13"/>
      <c r="L349" s="11"/>
      <c r="M349" s="11"/>
      <c r="N349" s="14"/>
      <c r="O349" s="10"/>
      <c r="P349" s="11"/>
      <c r="Q349" s="74">
        <f t="shared" si="7499"/>
        <v>516</v>
      </c>
      <c r="R349" s="74">
        <f t="shared" si="7500"/>
        <v>40</v>
      </c>
      <c r="S349" s="11">
        <v>130</v>
      </c>
      <c r="T349" s="12">
        <f t="shared" si="7434"/>
        <v>0.27131782945736432</v>
      </c>
      <c r="U349" s="11">
        <v>10</v>
      </c>
      <c r="V349" s="12">
        <f t="shared" si="7435"/>
        <v>7.1428571428571425E-2</v>
      </c>
      <c r="W349" s="13"/>
      <c r="X349" s="11"/>
      <c r="Y349" s="11"/>
      <c r="Z349" s="14"/>
      <c r="AA349" s="10"/>
      <c r="AB349" s="11"/>
      <c r="AC349" s="74">
        <f t="shared" si="7501"/>
        <v>537</v>
      </c>
      <c r="AD349" s="74">
        <f t="shared" si="7502"/>
        <v>42</v>
      </c>
      <c r="AE349" s="11">
        <v>113</v>
      </c>
      <c r="AF349" s="12">
        <f t="shared" si="7438"/>
        <v>0.23091247672253259</v>
      </c>
      <c r="AG349" s="11">
        <v>11</v>
      </c>
      <c r="AH349" s="12">
        <f t="shared" si="7439"/>
        <v>8.8709677419354843E-2</v>
      </c>
      <c r="AI349" s="13"/>
      <c r="AJ349" s="11"/>
      <c r="AK349" s="11"/>
      <c r="AL349" s="14"/>
      <c r="AM349" s="10"/>
      <c r="AN349" s="11"/>
      <c r="AO349" s="74">
        <f t="shared" si="7503"/>
        <v>106</v>
      </c>
      <c r="AP349" s="74">
        <f t="shared" si="7504"/>
        <v>10</v>
      </c>
      <c r="AQ349" s="11">
        <v>35</v>
      </c>
      <c r="AR349" s="12">
        <f t="shared" si="7442"/>
        <v>0.34905660377358488</v>
      </c>
      <c r="AS349" s="11">
        <v>2</v>
      </c>
      <c r="AT349" s="12">
        <f t="shared" si="7443"/>
        <v>5.4054054054054057E-2</v>
      </c>
      <c r="AU349" s="13"/>
      <c r="AV349" s="11"/>
      <c r="AW349" s="11"/>
      <c r="AX349" s="14"/>
      <c r="AY349" s="10"/>
      <c r="AZ349" s="11"/>
      <c r="BA349" s="74">
        <f t="shared" si="7505"/>
        <v>585</v>
      </c>
      <c r="BB349" s="74">
        <f t="shared" si="7506"/>
        <v>45</v>
      </c>
      <c r="BC349" s="11">
        <v>144</v>
      </c>
      <c r="BD349" s="12">
        <f t="shared" si="7446"/>
        <v>0.26153846153846155</v>
      </c>
      <c r="BE349" s="11">
        <v>9</v>
      </c>
      <c r="BF349" s="12">
        <f t="shared" si="7447"/>
        <v>5.8823529411764705E-2</v>
      </c>
      <c r="BG349" s="13"/>
      <c r="BH349" s="11"/>
      <c r="BI349" s="11"/>
      <c r="BJ349" s="14"/>
      <c r="BK349" s="10"/>
      <c r="BL349" s="11"/>
      <c r="BM349" s="74">
        <f t="shared" si="7507"/>
        <v>570</v>
      </c>
      <c r="BN349" s="74">
        <f t="shared" si="7508"/>
        <v>45</v>
      </c>
      <c r="BO349" s="11">
        <v>104</v>
      </c>
      <c r="BP349" s="12">
        <f t="shared" si="7450"/>
        <v>0.20701754385964913</v>
      </c>
      <c r="BQ349" s="11">
        <v>14</v>
      </c>
      <c r="BR349" s="12">
        <f t="shared" si="7451"/>
        <v>0.11864406779661017</v>
      </c>
      <c r="BS349" s="13"/>
      <c r="BT349" s="11"/>
      <c r="BU349" s="11"/>
      <c r="BV349" s="14"/>
      <c r="BW349" s="10"/>
      <c r="BX349" s="11"/>
      <c r="BY349" s="74">
        <f t="shared" si="7509"/>
        <v>0</v>
      </c>
      <c r="BZ349" s="74">
        <f t="shared" si="7509"/>
        <v>0</v>
      </c>
      <c r="CA349" s="11"/>
      <c r="CB349" s="12" t="e">
        <f t="shared" si="7453"/>
        <v>#DIV/0!</v>
      </c>
      <c r="CC349" s="11"/>
      <c r="CD349" s="12" t="e">
        <f t="shared" si="7454"/>
        <v>#DIV/0!</v>
      </c>
      <c r="CE349" s="13"/>
      <c r="CF349" s="11"/>
      <c r="CG349" s="11"/>
      <c r="CH349" s="14"/>
      <c r="CI349" s="10"/>
      <c r="CJ349" s="11"/>
      <c r="CK349" s="74">
        <f t="shared" si="7510"/>
        <v>0</v>
      </c>
      <c r="CL349" s="74">
        <f t="shared" si="7510"/>
        <v>0</v>
      </c>
      <c r="CM349" s="11"/>
      <c r="CN349" s="12" t="e">
        <f t="shared" si="7456"/>
        <v>#DIV/0!</v>
      </c>
      <c r="CO349" s="11"/>
      <c r="CP349" s="12" t="e">
        <f t="shared" si="7457"/>
        <v>#DIV/0!</v>
      </c>
      <c r="CQ349" s="13"/>
      <c r="CR349" s="11"/>
      <c r="CS349" s="11"/>
      <c r="CT349" s="14"/>
      <c r="CU349" s="10"/>
      <c r="CV349" s="11"/>
      <c r="CW349" s="74">
        <f t="shared" si="7511"/>
        <v>0</v>
      </c>
      <c r="CX349" s="74">
        <f t="shared" si="7511"/>
        <v>0</v>
      </c>
      <c r="CY349" s="11"/>
      <c r="CZ349" s="12" t="e">
        <f t="shared" si="7459"/>
        <v>#DIV/0!</v>
      </c>
      <c r="DA349" s="11"/>
      <c r="DB349" s="12" t="e">
        <f t="shared" si="7460"/>
        <v>#DIV/0!</v>
      </c>
      <c r="DC349" s="13"/>
      <c r="DD349" s="11"/>
      <c r="DE349" s="11"/>
      <c r="DF349" s="14"/>
      <c r="DG349" s="10"/>
      <c r="DH349" s="11"/>
      <c r="DI349" s="74">
        <f t="shared" si="7512"/>
        <v>0</v>
      </c>
      <c r="DJ349" s="74">
        <f t="shared" si="7512"/>
        <v>0</v>
      </c>
      <c r="DK349" s="11"/>
      <c r="DL349" s="12" t="e">
        <f t="shared" si="7462"/>
        <v>#DIV/0!</v>
      </c>
      <c r="DM349" s="11"/>
      <c r="DN349" s="12" t="e">
        <f t="shared" si="7463"/>
        <v>#DIV/0!</v>
      </c>
      <c r="DO349" s="13"/>
      <c r="DP349" s="11"/>
      <c r="DQ349" s="11"/>
      <c r="DR349" s="14"/>
      <c r="DS349" s="10"/>
      <c r="DT349" s="11"/>
      <c r="DU349" s="74">
        <f t="shared" si="7513"/>
        <v>0</v>
      </c>
      <c r="DV349" s="74">
        <f t="shared" si="7513"/>
        <v>0</v>
      </c>
      <c r="DW349" s="11"/>
      <c r="DX349" s="12" t="e">
        <f t="shared" si="7465"/>
        <v>#DIV/0!</v>
      </c>
      <c r="DY349" s="11"/>
      <c r="DZ349" s="12" t="e">
        <f t="shared" si="7466"/>
        <v>#DIV/0!</v>
      </c>
      <c r="EA349" s="13"/>
      <c r="EB349" s="11"/>
      <c r="EC349" s="11"/>
      <c r="ED349" s="14"/>
      <c r="EE349" s="10"/>
      <c r="EF349" s="11"/>
      <c r="EG349" s="74">
        <f t="shared" si="7514"/>
        <v>0</v>
      </c>
      <c r="EH349" s="74">
        <f t="shared" si="7514"/>
        <v>0</v>
      </c>
      <c r="EI349" s="11"/>
      <c r="EJ349" s="12" t="e">
        <f t="shared" si="7468"/>
        <v>#DIV/0!</v>
      </c>
      <c r="EK349" s="11"/>
      <c r="EL349" s="12" t="e">
        <f t="shared" si="7469"/>
        <v>#DIV/0!</v>
      </c>
      <c r="EM349" s="13"/>
      <c r="EN349" s="11"/>
      <c r="EO349" s="11"/>
      <c r="EP349" s="14"/>
      <c r="EQ349" s="10"/>
      <c r="ER349" s="11"/>
      <c r="ES349" s="74">
        <f t="shared" si="7515"/>
        <v>0</v>
      </c>
      <c r="ET349" s="74">
        <f t="shared" si="7515"/>
        <v>0</v>
      </c>
      <c r="EU349" s="11"/>
      <c r="EV349" s="12" t="e">
        <f t="shared" si="7471"/>
        <v>#DIV/0!</v>
      </c>
      <c r="EW349" s="11"/>
      <c r="EX349" s="12" t="e">
        <f t="shared" si="7472"/>
        <v>#DIV/0!</v>
      </c>
      <c r="EY349" s="13"/>
      <c r="EZ349" s="11"/>
      <c r="FA349" s="11"/>
      <c r="FB349" s="14"/>
      <c r="FC349" s="10"/>
      <c r="FD349" s="11"/>
      <c r="FE349" s="74">
        <f t="shared" si="7516"/>
        <v>0</v>
      </c>
      <c r="FF349" s="74">
        <f t="shared" si="7516"/>
        <v>0</v>
      </c>
      <c r="FG349" s="11"/>
      <c r="FH349" s="12" t="e">
        <f t="shared" si="7474"/>
        <v>#DIV/0!</v>
      </c>
      <c r="FI349" s="11"/>
      <c r="FJ349" s="12" t="e">
        <f t="shared" si="7475"/>
        <v>#DIV/0!</v>
      </c>
      <c r="FK349" s="13"/>
      <c r="FL349" s="11"/>
      <c r="FM349" s="11"/>
      <c r="FN349" s="14"/>
      <c r="FO349" s="10"/>
      <c r="FP349" s="11"/>
      <c r="FQ349" s="74">
        <f t="shared" si="7517"/>
        <v>0</v>
      </c>
      <c r="FR349" s="74">
        <f t="shared" si="7517"/>
        <v>0</v>
      </c>
      <c r="FS349" s="11"/>
      <c r="FT349" s="12" t="e">
        <f t="shared" si="7477"/>
        <v>#DIV/0!</v>
      </c>
      <c r="FU349" s="11"/>
      <c r="FV349" s="12" t="e">
        <f t="shared" si="7478"/>
        <v>#DIV/0!</v>
      </c>
      <c r="FW349" s="13"/>
      <c r="FX349" s="11"/>
      <c r="FY349" s="11"/>
      <c r="FZ349" s="14"/>
      <c r="GA349" s="10"/>
      <c r="GB349" s="11"/>
      <c r="GC349" s="74">
        <f t="shared" si="7518"/>
        <v>0</v>
      </c>
      <c r="GD349" s="74">
        <f t="shared" si="7518"/>
        <v>0</v>
      </c>
      <c r="GE349" s="11"/>
      <c r="GF349" s="12" t="e">
        <f t="shared" si="7480"/>
        <v>#DIV/0!</v>
      </c>
      <c r="GG349" s="11"/>
      <c r="GH349" s="12" t="e">
        <f t="shared" si="7481"/>
        <v>#DIV/0!</v>
      </c>
      <c r="GI349" s="13"/>
      <c r="GJ349" s="11"/>
      <c r="GK349" s="11"/>
      <c r="GL349" s="14"/>
      <c r="GM349" s="10"/>
      <c r="GN349" s="11"/>
      <c r="GO349" s="74">
        <f t="shared" si="7519"/>
        <v>0</v>
      </c>
      <c r="GP349" s="74">
        <f t="shared" si="7519"/>
        <v>0</v>
      </c>
      <c r="GQ349" s="11"/>
      <c r="GR349" s="12" t="e">
        <f t="shared" si="7483"/>
        <v>#DIV/0!</v>
      </c>
      <c r="GS349" s="11"/>
      <c r="GT349" s="12" t="e">
        <f t="shared" si="7484"/>
        <v>#DIV/0!</v>
      </c>
      <c r="GU349" s="13"/>
      <c r="GV349" s="11"/>
      <c r="GW349" s="11"/>
      <c r="GX349" s="14"/>
      <c r="GY349" s="10"/>
      <c r="GZ349" s="11"/>
      <c r="HA349" s="74">
        <f t="shared" si="7520"/>
        <v>0</v>
      </c>
      <c r="HB349" s="74">
        <f t="shared" si="7520"/>
        <v>0</v>
      </c>
      <c r="HC349" s="11"/>
      <c r="HD349" s="12" t="e">
        <f t="shared" si="7486"/>
        <v>#DIV/0!</v>
      </c>
      <c r="HE349" s="11"/>
      <c r="HF349" s="12" t="e">
        <f t="shared" si="7487"/>
        <v>#DIV/0!</v>
      </c>
      <c r="HG349" s="13"/>
      <c r="HH349" s="11"/>
      <c r="HI349" s="11"/>
      <c r="HJ349" s="14"/>
      <c r="HK349" s="10">
        <f t="shared" si="7488"/>
        <v>0</v>
      </c>
      <c r="HL349" s="11">
        <f t="shared" si="7489"/>
        <v>0</v>
      </c>
      <c r="HM349" s="11">
        <f t="shared" si="7490"/>
        <v>2876</v>
      </c>
      <c r="HN349" s="11">
        <f t="shared" si="7491"/>
        <v>226</v>
      </c>
      <c r="HO349" s="11">
        <f t="shared" si="7492"/>
        <v>730</v>
      </c>
      <c r="HP349" s="202">
        <f t="shared" si="7493"/>
        <v>0.25382475660639775</v>
      </c>
      <c r="HQ349" s="15">
        <f t="shared" si="7494"/>
        <v>60</v>
      </c>
      <c r="HR349" s="12">
        <f t="shared" si="7495"/>
        <v>8.2191780821917804E-2</v>
      </c>
      <c r="HS349" s="16">
        <v>73.66</v>
      </c>
      <c r="HT349" s="17">
        <v>613</v>
      </c>
      <c r="HU349" s="16">
        <f t="shared" si="7496"/>
        <v>83.972602739726028</v>
      </c>
      <c r="HV349" s="15"/>
      <c r="HW349" s="14"/>
    </row>
    <row r="350" spans="1:231" ht="18.75" x14ac:dyDescent="0.25">
      <c r="A350" s="211"/>
      <c r="B350" s="41">
        <f t="shared" si="7326"/>
        <v>44774</v>
      </c>
      <c r="C350" s="10"/>
      <c r="D350" s="11"/>
      <c r="E350" s="74">
        <f t="shared" si="7497"/>
        <v>562</v>
      </c>
      <c r="F350" s="74">
        <f t="shared" si="7498"/>
        <v>44</v>
      </c>
      <c r="G350" s="11">
        <v>148</v>
      </c>
      <c r="H350" s="12">
        <f t="shared" si="7430"/>
        <v>0.29181494661921709</v>
      </c>
      <c r="I350" s="11">
        <v>16</v>
      </c>
      <c r="J350" s="12">
        <f t="shared" si="7431"/>
        <v>9.7560975609756101E-2</v>
      </c>
      <c r="K350" s="11"/>
      <c r="L350" s="11"/>
      <c r="M350" s="18"/>
      <c r="N350" s="20"/>
      <c r="O350" s="10">
        <v>2</v>
      </c>
      <c r="P350" s="11"/>
      <c r="Q350" s="74">
        <f t="shared" si="7499"/>
        <v>514</v>
      </c>
      <c r="R350" s="74">
        <f t="shared" si="7500"/>
        <v>40</v>
      </c>
      <c r="S350" s="11">
        <v>135</v>
      </c>
      <c r="T350" s="12">
        <f t="shared" si="7434"/>
        <v>0.29182879377431908</v>
      </c>
      <c r="U350" s="11">
        <v>15</v>
      </c>
      <c r="V350" s="12">
        <f t="shared" si="7435"/>
        <v>0.1</v>
      </c>
      <c r="W350" s="11"/>
      <c r="X350" s="11"/>
      <c r="Y350" s="18"/>
      <c r="Z350" s="20"/>
      <c r="AA350" s="10"/>
      <c r="AB350" s="11"/>
      <c r="AC350" s="74">
        <f t="shared" si="7501"/>
        <v>537</v>
      </c>
      <c r="AD350" s="74">
        <f t="shared" si="7502"/>
        <v>42</v>
      </c>
      <c r="AE350" s="11">
        <v>134</v>
      </c>
      <c r="AF350" s="12">
        <f t="shared" si="7438"/>
        <v>0.26815642458100558</v>
      </c>
      <c r="AG350" s="11">
        <v>10</v>
      </c>
      <c r="AH350" s="12">
        <f t="shared" si="7439"/>
        <v>6.9444444444444448E-2</v>
      </c>
      <c r="AI350" s="11"/>
      <c r="AJ350" s="11"/>
      <c r="AK350" s="18"/>
      <c r="AL350" s="20"/>
      <c r="AM350" s="10"/>
      <c r="AN350" s="11"/>
      <c r="AO350" s="74">
        <f t="shared" si="7503"/>
        <v>106</v>
      </c>
      <c r="AP350" s="74">
        <f t="shared" si="7504"/>
        <v>10</v>
      </c>
      <c r="AQ350" s="11">
        <v>37</v>
      </c>
      <c r="AR350" s="12">
        <f t="shared" si="7442"/>
        <v>0.3867924528301887</v>
      </c>
      <c r="AS350" s="11">
        <v>4</v>
      </c>
      <c r="AT350" s="12">
        <f t="shared" si="7443"/>
        <v>9.7560975609756101E-2</v>
      </c>
      <c r="AU350" s="11"/>
      <c r="AV350" s="11"/>
      <c r="AW350" s="18"/>
      <c r="AX350" s="20"/>
      <c r="AY350" s="10"/>
      <c r="AZ350" s="11"/>
      <c r="BA350" s="74">
        <f t="shared" si="7505"/>
        <v>585</v>
      </c>
      <c r="BB350" s="74">
        <f t="shared" si="7506"/>
        <v>45</v>
      </c>
      <c r="BC350" s="11">
        <v>170</v>
      </c>
      <c r="BD350" s="12">
        <f t="shared" si="7446"/>
        <v>0.31111111111111112</v>
      </c>
      <c r="BE350" s="11">
        <v>12</v>
      </c>
      <c r="BF350" s="12">
        <f t="shared" si="7447"/>
        <v>6.5934065934065936E-2</v>
      </c>
      <c r="BG350" s="11"/>
      <c r="BH350" s="11"/>
      <c r="BI350" s="18"/>
      <c r="BJ350" s="20"/>
      <c r="BK350" s="10"/>
      <c r="BL350" s="11"/>
      <c r="BM350" s="74">
        <f t="shared" si="7507"/>
        <v>570</v>
      </c>
      <c r="BN350" s="74">
        <f t="shared" si="7508"/>
        <v>45</v>
      </c>
      <c r="BO350" s="11">
        <v>101</v>
      </c>
      <c r="BP350" s="12">
        <f t="shared" si="7450"/>
        <v>0.19824561403508772</v>
      </c>
      <c r="BQ350" s="11">
        <v>12</v>
      </c>
      <c r="BR350" s="12">
        <f t="shared" si="7451"/>
        <v>0.10619469026548672</v>
      </c>
      <c r="BS350" s="11"/>
      <c r="BT350" s="11"/>
      <c r="BU350" s="18"/>
      <c r="BV350" s="20"/>
      <c r="BW350" s="10"/>
      <c r="BX350" s="11"/>
      <c r="BY350" s="74">
        <f t="shared" si="7509"/>
        <v>0</v>
      </c>
      <c r="BZ350" s="74">
        <f t="shared" si="7509"/>
        <v>0</v>
      </c>
      <c r="CA350" s="11"/>
      <c r="CB350" s="12" t="e">
        <f t="shared" si="7453"/>
        <v>#DIV/0!</v>
      </c>
      <c r="CC350" s="11"/>
      <c r="CD350" s="12" t="e">
        <f t="shared" si="7454"/>
        <v>#DIV/0!</v>
      </c>
      <c r="CE350" s="11"/>
      <c r="CF350" s="11"/>
      <c r="CG350" s="18"/>
      <c r="CH350" s="20"/>
      <c r="CI350" s="10"/>
      <c r="CJ350" s="11"/>
      <c r="CK350" s="74">
        <f t="shared" si="7510"/>
        <v>0</v>
      </c>
      <c r="CL350" s="74">
        <f t="shared" si="7510"/>
        <v>0</v>
      </c>
      <c r="CM350" s="11"/>
      <c r="CN350" s="12" t="e">
        <f t="shared" si="7456"/>
        <v>#DIV/0!</v>
      </c>
      <c r="CO350" s="11"/>
      <c r="CP350" s="12" t="e">
        <f t="shared" si="7457"/>
        <v>#DIV/0!</v>
      </c>
      <c r="CQ350" s="11"/>
      <c r="CR350" s="11"/>
      <c r="CS350" s="18"/>
      <c r="CT350" s="20"/>
      <c r="CU350" s="10"/>
      <c r="CV350" s="11"/>
      <c r="CW350" s="74">
        <f t="shared" si="7511"/>
        <v>0</v>
      </c>
      <c r="CX350" s="74">
        <f t="shared" si="7511"/>
        <v>0</v>
      </c>
      <c r="CY350" s="11"/>
      <c r="CZ350" s="12" t="e">
        <f t="shared" si="7459"/>
        <v>#DIV/0!</v>
      </c>
      <c r="DA350" s="11"/>
      <c r="DB350" s="12" t="e">
        <f t="shared" si="7460"/>
        <v>#DIV/0!</v>
      </c>
      <c r="DC350" s="11"/>
      <c r="DD350" s="11"/>
      <c r="DE350" s="18"/>
      <c r="DF350" s="20"/>
      <c r="DG350" s="10"/>
      <c r="DH350" s="11"/>
      <c r="DI350" s="74">
        <f t="shared" si="7512"/>
        <v>0</v>
      </c>
      <c r="DJ350" s="74">
        <f t="shared" si="7512"/>
        <v>0</v>
      </c>
      <c r="DK350" s="11"/>
      <c r="DL350" s="12" t="e">
        <f t="shared" si="7462"/>
        <v>#DIV/0!</v>
      </c>
      <c r="DM350" s="11"/>
      <c r="DN350" s="12" t="e">
        <f t="shared" si="7463"/>
        <v>#DIV/0!</v>
      </c>
      <c r="DO350" s="11"/>
      <c r="DP350" s="11"/>
      <c r="DQ350" s="18"/>
      <c r="DR350" s="20"/>
      <c r="DS350" s="10"/>
      <c r="DT350" s="11"/>
      <c r="DU350" s="74">
        <f t="shared" si="7513"/>
        <v>0</v>
      </c>
      <c r="DV350" s="74">
        <f t="shared" si="7513"/>
        <v>0</v>
      </c>
      <c r="DW350" s="11"/>
      <c r="DX350" s="12" t="e">
        <f t="shared" si="7465"/>
        <v>#DIV/0!</v>
      </c>
      <c r="DY350" s="11"/>
      <c r="DZ350" s="12" t="e">
        <f t="shared" si="7466"/>
        <v>#DIV/0!</v>
      </c>
      <c r="EA350" s="11"/>
      <c r="EB350" s="11"/>
      <c r="EC350" s="18"/>
      <c r="ED350" s="20"/>
      <c r="EE350" s="10"/>
      <c r="EF350" s="11"/>
      <c r="EG350" s="74">
        <f t="shared" si="7514"/>
        <v>0</v>
      </c>
      <c r="EH350" s="74">
        <f t="shared" si="7514"/>
        <v>0</v>
      </c>
      <c r="EI350" s="11"/>
      <c r="EJ350" s="12" t="e">
        <f t="shared" si="7468"/>
        <v>#DIV/0!</v>
      </c>
      <c r="EK350" s="11"/>
      <c r="EL350" s="12" t="e">
        <f t="shared" si="7469"/>
        <v>#DIV/0!</v>
      </c>
      <c r="EM350" s="11"/>
      <c r="EN350" s="11"/>
      <c r="EO350" s="18"/>
      <c r="EP350" s="20"/>
      <c r="EQ350" s="10"/>
      <c r="ER350" s="11"/>
      <c r="ES350" s="74">
        <f t="shared" si="7515"/>
        <v>0</v>
      </c>
      <c r="ET350" s="74">
        <f t="shared" si="7515"/>
        <v>0</v>
      </c>
      <c r="EU350" s="11"/>
      <c r="EV350" s="12" t="e">
        <f t="shared" si="7471"/>
        <v>#DIV/0!</v>
      </c>
      <c r="EW350" s="11"/>
      <c r="EX350" s="12" t="e">
        <f t="shared" si="7472"/>
        <v>#DIV/0!</v>
      </c>
      <c r="EY350" s="11"/>
      <c r="EZ350" s="11"/>
      <c r="FA350" s="18"/>
      <c r="FB350" s="20"/>
      <c r="FC350" s="10"/>
      <c r="FD350" s="11"/>
      <c r="FE350" s="74">
        <f t="shared" si="7516"/>
        <v>0</v>
      </c>
      <c r="FF350" s="74">
        <f t="shared" si="7516"/>
        <v>0</v>
      </c>
      <c r="FG350" s="11"/>
      <c r="FH350" s="12" t="e">
        <f t="shared" si="7474"/>
        <v>#DIV/0!</v>
      </c>
      <c r="FI350" s="11"/>
      <c r="FJ350" s="12" t="e">
        <f t="shared" si="7475"/>
        <v>#DIV/0!</v>
      </c>
      <c r="FK350" s="11"/>
      <c r="FL350" s="11"/>
      <c r="FM350" s="18"/>
      <c r="FN350" s="20"/>
      <c r="FO350" s="10"/>
      <c r="FP350" s="11"/>
      <c r="FQ350" s="74">
        <f t="shared" si="7517"/>
        <v>0</v>
      </c>
      <c r="FR350" s="74">
        <f t="shared" si="7517"/>
        <v>0</v>
      </c>
      <c r="FS350" s="11"/>
      <c r="FT350" s="12" t="e">
        <f t="shared" si="7477"/>
        <v>#DIV/0!</v>
      </c>
      <c r="FU350" s="11"/>
      <c r="FV350" s="12" t="e">
        <f t="shared" si="7478"/>
        <v>#DIV/0!</v>
      </c>
      <c r="FW350" s="11"/>
      <c r="FX350" s="11"/>
      <c r="FY350" s="18"/>
      <c r="FZ350" s="20"/>
      <c r="GA350" s="10"/>
      <c r="GB350" s="11"/>
      <c r="GC350" s="74">
        <f t="shared" si="7518"/>
        <v>0</v>
      </c>
      <c r="GD350" s="74">
        <f t="shared" si="7518"/>
        <v>0</v>
      </c>
      <c r="GE350" s="11"/>
      <c r="GF350" s="12" t="e">
        <f t="shared" si="7480"/>
        <v>#DIV/0!</v>
      </c>
      <c r="GG350" s="11"/>
      <c r="GH350" s="12" t="e">
        <f t="shared" si="7481"/>
        <v>#DIV/0!</v>
      </c>
      <c r="GI350" s="11"/>
      <c r="GJ350" s="11"/>
      <c r="GK350" s="18"/>
      <c r="GL350" s="20"/>
      <c r="GM350" s="10"/>
      <c r="GN350" s="11"/>
      <c r="GO350" s="74">
        <f t="shared" si="7519"/>
        <v>0</v>
      </c>
      <c r="GP350" s="74">
        <f t="shared" si="7519"/>
        <v>0</v>
      </c>
      <c r="GQ350" s="11"/>
      <c r="GR350" s="12" t="e">
        <f t="shared" si="7483"/>
        <v>#DIV/0!</v>
      </c>
      <c r="GS350" s="11"/>
      <c r="GT350" s="12" t="e">
        <f t="shared" si="7484"/>
        <v>#DIV/0!</v>
      </c>
      <c r="GU350" s="11"/>
      <c r="GV350" s="11"/>
      <c r="GW350" s="18"/>
      <c r="GX350" s="20"/>
      <c r="GY350" s="10"/>
      <c r="GZ350" s="11"/>
      <c r="HA350" s="74">
        <f t="shared" si="7520"/>
        <v>0</v>
      </c>
      <c r="HB350" s="74">
        <f t="shared" si="7520"/>
        <v>0</v>
      </c>
      <c r="HC350" s="11"/>
      <c r="HD350" s="12" t="e">
        <f t="shared" si="7486"/>
        <v>#DIV/0!</v>
      </c>
      <c r="HE350" s="11"/>
      <c r="HF350" s="12" t="e">
        <f t="shared" si="7487"/>
        <v>#DIV/0!</v>
      </c>
      <c r="HG350" s="11"/>
      <c r="HH350" s="11"/>
      <c r="HI350" s="18"/>
      <c r="HJ350" s="20"/>
      <c r="HK350" s="10">
        <f t="shared" si="7488"/>
        <v>2</v>
      </c>
      <c r="HL350" s="11">
        <f t="shared" si="7489"/>
        <v>0</v>
      </c>
      <c r="HM350" s="11">
        <f t="shared" si="7490"/>
        <v>2874</v>
      </c>
      <c r="HN350" s="11">
        <f t="shared" si="7491"/>
        <v>226</v>
      </c>
      <c r="HO350" s="11">
        <f t="shared" si="7492"/>
        <v>794</v>
      </c>
      <c r="HP350" s="202">
        <f t="shared" si="7493"/>
        <v>0.27627000695894222</v>
      </c>
      <c r="HQ350" s="15">
        <f t="shared" si="7494"/>
        <v>69</v>
      </c>
      <c r="HR350" s="12">
        <f t="shared" si="7495"/>
        <v>8.6901763224181361E-2</v>
      </c>
      <c r="HS350" s="16">
        <v>74.2</v>
      </c>
      <c r="HT350" s="17">
        <v>677</v>
      </c>
      <c r="HU350" s="16">
        <f t="shared" si="7496"/>
        <v>85.264483627204029</v>
      </c>
      <c r="HV350" s="18"/>
      <c r="HW350" s="20"/>
    </row>
    <row r="351" spans="1:231" ht="18.75" x14ac:dyDescent="0.25">
      <c r="A351" s="211"/>
      <c r="B351" s="41">
        <f t="shared" si="7326"/>
        <v>44775</v>
      </c>
      <c r="C351" s="10"/>
      <c r="D351" s="11"/>
      <c r="E351" s="74">
        <f t="shared" si="7497"/>
        <v>562</v>
      </c>
      <c r="F351" s="74">
        <f t="shared" si="7498"/>
        <v>44</v>
      </c>
      <c r="G351" s="11">
        <v>145</v>
      </c>
      <c r="H351" s="12">
        <f t="shared" si="7430"/>
        <v>0.29181494661921709</v>
      </c>
      <c r="I351" s="11">
        <v>19</v>
      </c>
      <c r="J351" s="12">
        <f t="shared" si="7431"/>
        <v>0.11585365853658537</v>
      </c>
      <c r="K351" s="13"/>
      <c r="L351" s="13"/>
      <c r="M351" s="25"/>
      <c r="N351" s="38"/>
      <c r="O351" s="10"/>
      <c r="P351" s="11"/>
      <c r="Q351" s="74">
        <f t="shared" si="7499"/>
        <v>514</v>
      </c>
      <c r="R351" s="74">
        <f t="shared" si="7500"/>
        <v>40</v>
      </c>
      <c r="S351" s="11">
        <v>119</v>
      </c>
      <c r="T351" s="12">
        <f t="shared" si="7434"/>
        <v>0.25097276264591439</v>
      </c>
      <c r="U351" s="11">
        <v>10</v>
      </c>
      <c r="V351" s="12">
        <f t="shared" si="7435"/>
        <v>7.7519379844961239E-2</v>
      </c>
      <c r="W351" s="13"/>
      <c r="X351" s="13"/>
      <c r="Y351" s="25"/>
      <c r="Z351" s="38"/>
      <c r="AA351" s="10"/>
      <c r="AB351" s="11"/>
      <c r="AC351" s="74">
        <f t="shared" si="7501"/>
        <v>537</v>
      </c>
      <c r="AD351" s="74">
        <f t="shared" si="7502"/>
        <v>42</v>
      </c>
      <c r="AE351" s="11">
        <v>100</v>
      </c>
      <c r="AF351" s="12">
        <f t="shared" si="7438"/>
        <v>0.21229050279329609</v>
      </c>
      <c r="AG351" s="11">
        <v>14</v>
      </c>
      <c r="AH351" s="12">
        <f t="shared" si="7439"/>
        <v>0.12280701754385964</v>
      </c>
      <c r="AI351" s="13"/>
      <c r="AJ351" s="13"/>
      <c r="AK351" s="25"/>
      <c r="AL351" s="38"/>
      <c r="AM351" s="10"/>
      <c r="AN351" s="11"/>
      <c r="AO351" s="74">
        <f t="shared" si="7503"/>
        <v>106</v>
      </c>
      <c r="AP351" s="74">
        <f t="shared" si="7504"/>
        <v>10</v>
      </c>
      <c r="AQ351" s="11">
        <v>28</v>
      </c>
      <c r="AR351" s="12">
        <f t="shared" si="7442"/>
        <v>0.29245283018867924</v>
      </c>
      <c r="AS351" s="11">
        <v>3</v>
      </c>
      <c r="AT351" s="12">
        <f t="shared" si="7443"/>
        <v>9.6774193548387094E-2</v>
      </c>
      <c r="AU351" s="13"/>
      <c r="AV351" s="13"/>
      <c r="AW351" s="25"/>
      <c r="AX351" s="38"/>
      <c r="AY351" s="10"/>
      <c r="AZ351" s="11"/>
      <c r="BA351" s="74">
        <f t="shared" si="7505"/>
        <v>585</v>
      </c>
      <c r="BB351" s="74">
        <f t="shared" si="7506"/>
        <v>45</v>
      </c>
      <c r="BC351" s="11">
        <v>162</v>
      </c>
      <c r="BD351" s="12">
        <f t="shared" si="7446"/>
        <v>0.30598290598290601</v>
      </c>
      <c r="BE351" s="11">
        <v>17</v>
      </c>
      <c r="BF351" s="12">
        <f t="shared" si="7447"/>
        <v>9.4972067039106142E-2</v>
      </c>
      <c r="BG351" s="13"/>
      <c r="BH351" s="13"/>
      <c r="BI351" s="25"/>
      <c r="BJ351" s="38"/>
      <c r="BK351" s="10"/>
      <c r="BL351" s="11"/>
      <c r="BM351" s="74">
        <f t="shared" si="7507"/>
        <v>570</v>
      </c>
      <c r="BN351" s="74">
        <f t="shared" si="7508"/>
        <v>45</v>
      </c>
      <c r="BO351" s="11">
        <v>118</v>
      </c>
      <c r="BP351" s="12">
        <f t="shared" si="7450"/>
        <v>0.22280701754385965</v>
      </c>
      <c r="BQ351" s="11">
        <v>9</v>
      </c>
      <c r="BR351" s="12">
        <f t="shared" si="7451"/>
        <v>7.0866141732283464E-2</v>
      </c>
      <c r="BS351" s="13"/>
      <c r="BT351" s="13"/>
      <c r="BU351" s="25"/>
      <c r="BV351" s="38"/>
      <c r="BW351" s="10"/>
      <c r="BX351" s="11"/>
      <c r="BY351" s="74">
        <f t="shared" si="7509"/>
        <v>0</v>
      </c>
      <c r="BZ351" s="74">
        <f t="shared" si="7509"/>
        <v>0</v>
      </c>
      <c r="CA351" s="11"/>
      <c r="CB351" s="12" t="e">
        <f t="shared" si="7453"/>
        <v>#DIV/0!</v>
      </c>
      <c r="CC351" s="11"/>
      <c r="CD351" s="12" t="e">
        <f t="shared" si="7454"/>
        <v>#DIV/0!</v>
      </c>
      <c r="CE351" s="13"/>
      <c r="CF351" s="13"/>
      <c r="CG351" s="25"/>
      <c r="CH351" s="38"/>
      <c r="CI351" s="10"/>
      <c r="CJ351" s="11"/>
      <c r="CK351" s="74">
        <f t="shared" si="7510"/>
        <v>0</v>
      </c>
      <c r="CL351" s="74">
        <f t="shared" si="7510"/>
        <v>0</v>
      </c>
      <c r="CM351" s="11"/>
      <c r="CN351" s="12" t="e">
        <f t="shared" si="7456"/>
        <v>#DIV/0!</v>
      </c>
      <c r="CO351" s="11"/>
      <c r="CP351" s="12" t="e">
        <f t="shared" si="7457"/>
        <v>#DIV/0!</v>
      </c>
      <c r="CQ351" s="13"/>
      <c r="CR351" s="13"/>
      <c r="CS351" s="25"/>
      <c r="CT351" s="38"/>
      <c r="CU351" s="10"/>
      <c r="CV351" s="11"/>
      <c r="CW351" s="74">
        <f t="shared" si="7511"/>
        <v>0</v>
      </c>
      <c r="CX351" s="74">
        <f t="shared" si="7511"/>
        <v>0</v>
      </c>
      <c r="CY351" s="11"/>
      <c r="CZ351" s="12" t="e">
        <f t="shared" si="7459"/>
        <v>#DIV/0!</v>
      </c>
      <c r="DA351" s="11"/>
      <c r="DB351" s="12" t="e">
        <f t="shared" si="7460"/>
        <v>#DIV/0!</v>
      </c>
      <c r="DC351" s="13"/>
      <c r="DD351" s="13"/>
      <c r="DE351" s="25"/>
      <c r="DF351" s="38"/>
      <c r="DG351" s="10"/>
      <c r="DH351" s="11"/>
      <c r="DI351" s="74">
        <f t="shared" si="7512"/>
        <v>0</v>
      </c>
      <c r="DJ351" s="74">
        <f t="shared" si="7512"/>
        <v>0</v>
      </c>
      <c r="DK351" s="11"/>
      <c r="DL351" s="12" t="e">
        <f t="shared" si="7462"/>
        <v>#DIV/0!</v>
      </c>
      <c r="DM351" s="11"/>
      <c r="DN351" s="12" t="e">
        <f t="shared" si="7463"/>
        <v>#DIV/0!</v>
      </c>
      <c r="DO351" s="13"/>
      <c r="DP351" s="13"/>
      <c r="DQ351" s="25"/>
      <c r="DR351" s="38"/>
      <c r="DS351" s="10"/>
      <c r="DT351" s="11"/>
      <c r="DU351" s="74">
        <f t="shared" si="7513"/>
        <v>0</v>
      </c>
      <c r="DV351" s="74">
        <f t="shared" si="7513"/>
        <v>0</v>
      </c>
      <c r="DW351" s="11"/>
      <c r="DX351" s="12" t="e">
        <f t="shared" si="7465"/>
        <v>#DIV/0!</v>
      </c>
      <c r="DY351" s="11"/>
      <c r="DZ351" s="12" t="e">
        <f t="shared" si="7466"/>
        <v>#DIV/0!</v>
      </c>
      <c r="EA351" s="13"/>
      <c r="EB351" s="13"/>
      <c r="EC351" s="25"/>
      <c r="ED351" s="38"/>
      <c r="EE351" s="10"/>
      <c r="EF351" s="11"/>
      <c r="EG351" s="74">
        <f t="shared" si="7514"/>
        <v>0</v>
      </c>
      <c r="EH351" s="74">
        <f t="shared" si="7514"/>
        <v>0</v>
      </c>
      <c r="EI351" s="11"/>
      <c r="EJ351" s="12" t="e">
        <f t="shared" si="7468"/>
        <v>#DIV/0!</v>
      </c>
      <c r="EK351" s="11"/>
      <c r="EL351" s="12" t="e">
        <f t="shared" si="7469"/>
        <v>#DIV/0!</v>
      </c>
      <c r="EM351" s="13"/>
      <c r="EN351" s="13"/>
      <c r="EO351" s="25"/>
      <c r="EP351" s="38"/>
      <c r="EQ351" s="10"/>
      <c r="ER351" s="11"/>
      <c r="ES351" s="74">
        <f t="shared" si="7515"/>
        <v>0</v>
      </c>
      <c r="ET351" s="74">
        <f t="shared" si="7515"/>
        <v>0</v>
      </c>
      <c r="EU351" s="11"/>
      <c r="EV351" s="12" t="e">
        <f t="shared" si="7471"/>
        <v>#DIV/0!</v>
      </c>
      <c r="EW351" s="11"/>
      <c r="EX351" s="12" t="e">
        <f t="shared" si="7472"/>
        <v>#DIV/0!</v>
      </c>
      <c r="EY351" s="13"/>
      <c r="EZ351" s="13"/>
      <c r="FA351" s="25"/>
      <c r="FB351" s="38"/>
      <c r="FC351" s="10"/>
      <c r="FD351" s="11"/>
      <c r="FE351" s="74">
        <f t="shared" si="7516"/>
        <v>0</v>
      </c>
      <c r="FF351" s="74">
        <f t="shared" si="7516"/>
        <v>0</v>
      </c>
      <c r="FG351" s="11"/>
      <c r="FH351" s="12" t="e">
        <f t="shared" si="7474"/>
        <v>#DIV/0!</v>
      </c>
      <c r="FI351" s="11"/>
      <c r="FJ351" s="12" t="e">
        <f t="shared" si="7475"/>
        <v>#DIV/0!</v>
      </c>
      <c r="FK351" s="13"/>
      <c r="FL351" s="13"/>
      <c r="FM351" s="25"/>
      <c r="FN351" s="38"/>
      <c r="FO351" s="10"/>
      <c r="FP351" s="11"/>
      <c r="FQ351" s="74">
        <f t="shared" si="7517"/>
        <v>0</v>
      </c>
      <c r="FR351" s="74">
        <f t="shared" si="7517"/>
        <v>0</v>
      </c>
      <c r="FS351" s="11"/>
      <c r="FT351" s="12" t="e">
        <f t="shared" si="7477"/>
        <v>#DIV/0!</v>
      </c>
      <c r="FU351" s="11"/>
      <c r="FV351" s="12" t="e">
        <f t="shared" si="7478"/>
        <v>#DIV/0!</v>
      </c>
      <c r="FW351" s="13"/>
      <c r="FX351" s="13"/>
      <c r="FY351" s="25"/>
      <c r="FZ351" s="38"/>
      <c r="GA351" s="10"/>
      <c r="GB351" s="11"/>
      <c r="GC351" s="74">
        <f t="shared" si="7518"/>
        <v>0</v>
      </c>
      <c r="GD351" s="74">
        <f t="shared" si="7518"/>
        <v>0</v>
      </c>
      <c r="GE351" s="11"/>
      <c r="GF351" s="12" t="e">
        <f t="shared" si="7480"/>
        <v>#DIV/0!</v>
      </c>
      <c r="GG351" s="11"/>
      <c r="GH351" s="12" t="e">
        <f t="shared" si="7481"/>
        <v>#DIV/0!</v>
      </c>
      <c r="GI351" s="13"/>
      <c r="GJ351" s="13"/>
      <c r="GK351" s="25"/>
      <c r="GL351" s="38"/>
      <c r="GM351" s="10"/>
      <c r="GN351" s="11"/>
      <c r="GO351" s="74">
        <f t="shared" si="7519"/>
        <v>0</v>
      </c>
      <c r="GP351" s="74">
        <f t="shared" si="7519"/>
        <v>0</v>
      </c>
      <c r="GQ351" s="11"/>
      <c r="GR351" s="12" t="e">
        <f t="shared" si="7483"/>
        <v>#DIV/0!</v>
      </c>
      <c r="GS351" s="11"/>
      <c r="GT351" s="12" t="e">
        <f t="shared" si="7484"/>
        <v>#DIV/0!</v>
      </c>
      <c r="GU351" s="13"/>
      <c r="GV351" s="13"/>
      <c r="GW351" s="25"/>
      <c r="GX351" s="38"/>
      <c r="GY351" s="10"/>
      <c r="GZ351" s="11"/>
      <c r="HA351" s="74">
        <f t="shared" si="7520"/>
        <v>0</v>
      </c>
      <c r="HB351" s="74">
        <f t="shared" si="7520"/>
        <v>0</v>
      </c>
      <c r="HC351" s="11"/>
      <c r="HD351" s="12" t="e">
        <f t="shared" si="7486"/>
        <v>#DIV/0!</v>
      </c>
      <c r="HE351" s="11"/>
      <c r="HF351" s="12" t="e">
        <f t="shared" si="7487"/>
        <v>#DIV/0!</v>
      </c>
      <c r="HG351" s="13"/>
      <c r="HH351" s="13"/>
      <c r="HI351" s="25"/>
      <c r="HJ351" s="38"/>
      <c r="HK351" s="10">
        <f t="shared" si="7488"/>
        <v>0</v>
      </c>
      <c r="HL351" s="11">
        <f t="shared" si="7489"/>
        <v>0</v>
      </c>
      <c r="HM351" s="11">
        <f t="shared" si="7490"/>
        <v>2874</v>
      </c>
      <c r="HN351" s="11">
        <f t="shared" si="7491"/>
        <v>226</v>
      </c>
      <c r="HO351" s="11">
        <f t="shared" si="7492"/>
        <v>744</v>
      </c>
      <c r="HP351" s="202">
        <f t="shared" si="7493"/>
        <v>0.25887265135699372</v>
      </c>
      <c r="HQ351" s="15">
        <f t="shared" si="7494"/>
        <v>72</v>
      </c>
      <c r="HR351" s="12">
        <f t="shared" si="7495"/>
        <v>9.6774193548387094E-2</v>
      </c>
      <c r="HS351" s="16">
        <v>74</v>
      </c>
      <c r="HT351" s="17">
        <v>638</v>
      </c>
      <c r="HU351" s="16">
        <f t="shared" si="7496"/>
        <v>85.752688172043008</v>
      </c>
      <c r="HV351" s="23"/>
      <c r="HW351" s="22"/>
    </row>
    <row r="352" spans="1:231" ht="18.75" x14ac:dyDescent="0.25">
      <c r="A352" s="211"/>
      <c r="B352" s="41">
        <f t="shared" si="7326"/>
        <v>44776</v>
      </c>
      <c r="C352" s="10">
        <v>1</v>
      </c>
      <c r="D352" s="11"/>
      <c r="E352" s="74">
        <f t="shared" si="7497"/>
        <v>561</v>
      </c>
      <c r="F352" s="74">
        <f t="shared" si="7498"/>
        <v>44</v>
      </c>
      <c r="G352" s="11">
        <v>156</v>
      </c>
      <c r="H352" s="12">
        <f t="shared" si="7430"/>
        <v>0.30837789661319071</v>
      </c>
      <c r="I352" s="11">
        <v>17</v>
      </c>
      <c r="J352" s="12">
        <f t="shared" si="7431"/>
        <v>9.8265895953757232E-2</v>
      </c>
      <c r="K352" s="13"/>
      <c r="L352" s="11"/>
      <c r="M352" s="25"/>
      <c r="N352" s="38"/>
      <c r="O352" s="10"/>
      <c r="P352" s="11"/>
      <c r="Q352" s="74">
        <f t="shared" si="7499"/>
        <v>514</v>
      </c>
      <c r="R352" s="74">
        <f t="shared" si="7500"/>
        <v>40</v>
      </c>
      <c r="S352" s="11">
        <v>120</v>
      </c>
      <c r="T352" s="12">
        <f t="shared" si="7434"/>
        <v>0.24708171206225682</v>
      </c>
      <c r="U352" s="11">
        <v>7</v>
      </c>
      <c r="V352" s="12">
        <f t="shared" si="7435"/>
        <v>5.5118110236220472E-2</v>
      </c>
      <c r="W352" s="13"/>
      <c r="X352" s="11"/>
      <c r="Y352" s="25"/>
      <c r="Z352" s="38"/>
      <c r="AA352" s="10"/>
      <c r="AB352" s="11"/>
      <c r="AC352" s="74">
        <f t="shared" si="7501"/>
        <v>537</v>
      </c>
      <c r="AD352" s="74">
        <f t="shared" si="7502"/>
        <v>42</v>
      </c>
      <c r="AE352" s="11">
        <v>115</v>
      </c>
      <c r="AF352" s="12">
        <f t="shared" si="7438"/>
        <v>0.22905027932960895</v>
      </c>
      <c r="AG352" s="11">
        <v>8</v>
      </c>
      <c r="AH352" s="12">
        <f t="shared" si="7439"/>
        <v>6.5040650406504072E-2</v>
      </c>
      <c r="AI352" s="13"/>
      <c r="AJ352" s="11"/>
      <c r="AK352" s="25"/>
      <c r="AL352" s="38"/>
      <c r="AM352" s="10"/>
      <c r="AN352" s="11"/>
      <c r="AO352" s="74">
        <f t="shared" si="7503"/>
        <v>106</v>
      </c>
      <c r="AP352" s="74">
        <f t="shared" si="7504"/>
        <v>10</v>
      </c>
      <c r="AQ352" s="11">
        <v>38</v>
      </c>
      <c r="AR352" s="12">
        <f t="shared" si="7442"/>
        <v>0.39622641509433965</v>
      </c>
      <c r="AS352" s="11">
        <v>4</v>
      </c>
      <c r="AT352" s="12">
        <f t="shared" si="7443"/>
        <v>9.5238095238095233E-2</v>
      </c>
      <c r="AU352" s="13"/>
      <c r="AV352" s="11"/>
      <c r="AW352" s="25"/>
      <c r="AX352" s="38"/>
      <c r="AY352" s="10"/>
      <c r="AZ352" s="11"/>
      <c r="BA352" s="74">
        <f t="shared" si="7505"/>
        <v>585</v>
      </c>
      <c r="BB352" s="74">
        <f t="shared" si="7506"/>
        <v>45</v>
      </c>
      <c r="BC352" s="11">
        <v>160</v>
      </c>
      <c r="BD352" s="12">
        <f t="shared" si="7446"/>
        <v>0.29230769230769232</v>
      </c>
      <c r="BE352" s="11">
        <v>11</v>
      </c>
      <c r="BF352" s="12">
        <f t="shared" si="7447"/>
        <v>6.4327485380116955E-2</v>
      </c>
      <c r="BG352" s="13"/>
      <c r="BH352" s="11"/>
      <c r="BI352" s="25"/>
      <c r="BJ352" s="38"/>
      <c r="BK352" s="10"/>
      <c r="BL352" s="11"/>
      <c r="BM352" s="74">
        <f t="shared" si="7507"/>
        <v>570</v>
      </c>
      <c r="BN352" s="74">
        <f t="shared" si="7508"/>
        <v>45</v>
      </c>
      <c r="BO352" s="11">
        <v>91</v>
      </c>
      <c r="BP352" s="12">
        <f t="shared" si="7450"/>
        <v>0.18771929824561404</v>
      </c>
      <c r="BQ352" s="11">
        <v>16</v>
      </c>
      <c r="BR352" s="12">
        <f t="shared" si="7451"/>
        <v>0.14953271028037382</v>
      </c>
      <c r="BS352" s="13"/>
      <c r="BT352" s="11"/>
      <c r="BU352" s="25"/>
      <c r="BV352" s="38"/>
      <c r="BW352" s="10"/>
      <c r="BX352" s="11"/>
      <c r="BY352" s="74">
        <f t="shared" si="7509"/>
        <v>0</v>
      </c>
      <c r="BZ352" s="74">
        <f t="shared" si="7509"/>
        <v>0</v>
      </c>
      <c r="CA352" s="11"/>
      <c r="CB352" s="12" t="e">
        <f t="shared" si="7453"/>
        <v>#DIV/0!</v>
      </c>
      <c r="CC352" s="11"/>
      <c r="CD352" s="12" t="e">
        <f t="shared" si="7454"/>
        <v>#DIV/0!</v>
      </c>
      <c r="CE352" s="13"/>
      <c r="CF352" s="11"/>
      <c r="CG352" s="25"/>
      <c r="CH352" s="38"/>
      <c r="CI352" s="10"/>
      <c r="CJ352" s="11"/>
      <c r="CK352" s="74">
        <f t="shared" si="7510"/>
        <v>0</v>
      </c>
      <c r="CL352" s="74">
        <f t="shared" si="7510"/>
        <v>0</v>
      </c>
      <c r="CM352" s="11"/>
      <c r="CN352" s="12" t="e">
        <f t="shared" si="7456"/>
        <v>#DIV/0!</v>
      </c>
      <c r="CO352" s="11"/>
      <c r="CP352" s="12" t="e">
        <f t="shared" si="7457"/>
        <v>#DIV/0!</v>
      </c>
      <c r="CQ352" s="13"/>
      <c r="CR352" s="11"/>
      <c r="CS352" s="25"/>
      <c r="CT352" s="38"/>
      <c r="CU352" s="10"/>
      <c r="CV352" s="11"/>
      <c r="CW352" s="74">
        <f t="shared" si="7511"/>
        <v>0</v>
      </c>
      <c r="CX352" s="74">
        <f t="shared" si="7511"/>
        <v>0</v>
      </c>
      <c r="CY352" s="11"/>
      <c r="CZ352" s="12" t="e">
        <f t="shared" si="7459"/>
        <v>#DIV/0!</v>
      </c>
      <c r="DA352" s="11"/>
      <c r="DB352" s="12" t="e">
        <f t="shared" si="7460"/>
        <v>#DIV/0!</v>
      </c>
      <c r="DC352" s="13"/>
      <c r="DD352" s="11"/>
      <c r="DE352" s="25"/>
      <c r="DF352" s="38"/>
      <c r="DG352" s="10"/>
      <c r="DH352" s="11"/>
      <c r="DI352" s="74">
        <f t="shared" si="7512"/>
        <v>0</v>
      </c>
      <c r="DJ352" s="74">
        <f t="shared" si="7512"/>
        <v>0</v>
      </c>
      <c r="DK352" s="11"/>
      <c r="DL352" s="12" t="e">
        <f t="shared" si="7462"/>
        <v>#DIV/0!</v>
      </c>
      <c r="DM352" s="11"/>
      <c r="DN352" s="12" t="e">
        <f t="shared" si="7463"/>
        <v>#DIV/0!</v>
      </c>
      <c r="DO352" s="13"/>
      <c r="DP352" s="11"/>
      <c r="DQ352" s="25"/>
      <c r="DR352" s="38"/>
      <c r="DS352" s="10"/>
      <c r="DT352" s="11"/>
      <c r="DU352" s="74">
        <f t="shared" si="7513"/>
        <v>0</v>
      </c>
      <c r="DV352" s="74">
        <f t="shared" si="7513"/>
        <v>0</v>
      </c>
      <c r="DW352" s="11"/>
      <c r="DX352" s="12" t="e">
        <f t="shared" si="7465"/>
        <v>#DIV/0!</v>
      </c>
      <c r="DY352" s="11"/>
      <c r="DZ352" s="12" t="e">
        <f t="shared" si="7466"/>
        <v>#DIV/0!</v>
      </c>
      <c r="EA352" s="13"/>
      <c r="EB352" s="11"/>
      <c r="EC352" s="25"/>
      <c r="ED352" s="38"/>
      <c r="EE352" s="10"/>
      <c r="EF352" s="11"/>
      <c r="EG352" s="74">
        <f t="shared" si="7514"/>
        <v>0</v>
      </c>
      <c r="EH352" s="74">
        <f t="shared" si="7514"/>
        <v>0</v>
      </c>
      <c r="EI352" s="11"/>
      <c r="EJ352" s="12" t="e">
        <f t="shared" si="7468"/>
        <v>#DIV/0!</v>
      </c>
      <c r="EK352" s="11"/>
      <c r="EL352" s="12" t="e">
        <f t="shared" si="7469"/>
        <v>#DIV/0!</v>
      </c>
      <c r="EM352" s="13"/>
      <c r="EN352" s="11"/>
      <c r="EO352" s="25"/>
      <c r="EP352" s="38"/>
      <c r="EQ352" s="10"/>
      <c r="ER352" s="11"/>
      <c r="ES352" s="74">
        <f t="shared" si="7515"/>
        <v>0</v>
      </c>
      <c r="ET352" s="74">
        <f t="shared" si="7515"/>
        <v>0</v>
      </c>
      <c r="EU352" s="11"/>
      <c r="EV352" s="12" t="e">
        <f t="shared" si="7471"/>
        <v>#DIV/0!</v>
      </c>
      <c r="EW352" s="11"/>
      <c r="EX352" s="12" t="e">
        <f t="shared" si="7472"/>
        <v>#DIV/0!</v>
      </c>
      <c r="EY352" s="13"/>
      <c r="EZ352" s="11"/>
      <c r="FA352" s="25"/>
      <c r="FB352" s="38"/>
      <c r="FC352" s="10"/>
      <c r="FD352" s="11"/>
      <c r="FE352" s="74">
        <f t="shared" si="7516"/>
        <v>0</v>
      </c>
      <c r="FF352" s="74">
        <f t="shared" si="7516"/>
        <v>0</v>
      </c>
      <c r="FG352" s="11"/>
      <c r="FH352" s="12" t="e">
        <f t="shared" si="7474"/>
        <v>#DIV/0!</v>
      </c>
      <c r="FI352" s="11"/>
      <c r="FJ352" s="12" t="e">
        <f t="shared" si="7475"/>
        <v>#DIV/0!</v>
      </c>
      <c r="FK352" s="13"/>
      <c r="FL352" s="11"/>
      <c r="FM352" s="25"/>
      <c r="FN352" s="38"/>
      <c r="FO352" s="10"/>
      <c r="FP352" s="11"/>
      <c r="FQ352" s="74">
        <f t="shared" si="7517"/>
        <v>0</v>
      </c>
      <c r="FR352" s="74">
        <f t="shared" si="7517"/>
        <v>0</v>
      </c>
      <c r="FS352" s="11"/>
      <c r="FT352" s="12" t="e">
        <f t="shared" si="7477"/>
        <v>#DIV/0!</v>
      </c>
      <c r="FU352" s="11"/>
      <c r="FV352" s="12" t="e">
        <f t="shared" si="7478"/>
        <v>#DIV/0!</v>
      </c>
      <c r="FW352" s="13"/>
      <c r="FX352" s="11"/>
      <c r="FY352" s="25"/>
      <c r="FZ352" s="38"/>
      <c r="GA352" s="10"/>
      <c r="GB352" s="11"/>
      <c r="GC352" s="74">
        <f t="shared" si="7518"/>
        <v>0</v>
      </c>
      <c r="GD352" s="74">
        <f t="shared" si="7518"/>
        <v>0</v>
      </c>
      <c r="GE352" s="11"/>
      <c r="GF352" s="12" t="e">
        <f t="shared" si="7480"/>
        <v>#DIV/0!</v>
      </c>
      <c r="GG352" s="11"/>
      <c r="GH352" s="12" t="e">
        <f t="shared" si="7481"/>
        <v>#DIV/0!</v>
      </c>
      <c r="GI352" s="13"/>
      <c r="GJ352" s="11"/>
      <c r="GK352" s="25"/>
      <c r="GL352" s="38"/>
      <c r="GM352" s="10"/>
      <c r="GN352" s="11"/>
      <c r="GO352" s="74">
        <f t="shared" si="7519"/>
        <v>0</v>
      </c>
      <c r="GP352" s="74">
        <f t="shared" si="7519"/>
        <v>0</v>
      </c>
      <c r="GQ352" s="11"/>
      <c r="GR352" s="12" t="e">
        <f t="shared" si="7483"/>
        <v>#DIV/0!</v>
      </c>
      <c r="GS352" s="11"/>
      <c r="GT352" s="12" t="e">
        <f t="shared" si="7484"/>
        <v>#DIV/0!</v>
      </c>
      <c r="GU352" s="13"/>
      <c r="GV352" s="11"/>
      <c r="GW352" s="25"/>
      <c r="GX352" s="38"/>
      <c r="GY352" s="10"/>
      <c r="GZ352" s="11"/>
      <c r="HA352" s="74">
        <f t="shared" si="7520"/>
        <v>0</v>
      </c>
      <c r="HB352" s="74">
        <f t="shared" si="7520"/>
        <v>0</v>
      </c>
      <c r="HC352" s="11"/>
      <c r="HD352" s="12" t="e">
        <f t="shared" si="7486"/>
        <v>#DIV/0!</v>
      </c>
      <c r="HE352" s="11"/>
      <c r="HF352" s="12" t="e">
        <f t="shared" si="7487"/>
        <v>#DIV/0!</v>
      </c>
      <c r="HG352" s="13"/>
      <c r="HH352" s="11"/>
      <c r="HI352" s="25"/>
      <c r="HJ352" s="38"/>
      <c r="HK352" s="10">
        <f t="shared" si="7488"/>
        <v>1</v>
      </c>
      <c r="HL352" s="11">
        <f t="shared" si="7489"/>
        <v>0</v>
      </c>
      <c r="HM352" s="11">
        <f t="shared" si="7490"/>
        <v>2873</v>
      </c>
      <c r="HN352" s="11">
        <f t="shared" si="7491"/>
        <v>226</v>
      </c>
      <c r="HO352" s="11">
        <f t="shared" si="7492"/>
        <v>743</v>
      </c>
      <c r="HP352" s="202">
        <f t="shared" si="7493"/>
        <v>0.25861468847894187</v>
      </c>
      <c r="HQ352" s="15">
        <f t="shared" si="7494"/>
        <v>63</v>
      </c>
      <c r="HR352" s="12">
        <f t="shared" si="7495"/>
        <v>8.47913862718708E-2</v>
      </c>
      <c r="HS352" s="16">
        <v>73.66</v>
      </c>
      <c r="HT352" s="17">
        <v>646</v>
      </c>
      <c r="HU352" s="16">
        <f t="shared" si="7496"/>
        <v>86.944818304172273</v>
      </c>
      <c r="HV352" s="23"/>
      <c r="HW352" s="22"/>
    </row>
    <row r="353" spans="1:231" ht="18.75" x14ac:dyDescent="0.25">
      <c r="A353" s="211"/>
      <c r="B353" s="41">
        <f t="shared" si="7326"/>
        <v>44777</v>
      </c>
      <c r="C353" s="10"/>
      <c r="D353" s="11"/>
      <c r="E353" s="74">
        <f t="shared" si="7497"/>
        <v>561</v>
      </c>
      <c r="F353" s="74">
        <f t="shared" si="7498"/>
        <v>44</v>
      </c>
      <c r="G353" s="11">
        <v>129</v>
      </c>
      <c r="H353" s="12">
        <f t="shared" si="7430"/>
        <v>0.25668449197860965</v>
      </c>
      <c r="I353" s="11">
        <v>15</v>
      </c>
      <c r="J353" s="12">
        <f t="shared" si="7431"/>
        <v>0.10416666666666667</v>
      </c>
      <c r="K353" s="13"/>
      <c r="L353" s="11"/>
      <c r="M353" s="39"/>
      <c r="N353" s="43"/>
      <c r="O353" s="10"/>
      <c r="P353" s="11"/>
      <c r="Q353" s="74">
        <f t="shared" si="7499"/>
        <v>514</v>
      </c>
      <c r="R353" s="74">
        <f t="shared" si="7500"/>
        <v>40</v>
      </c>
      <c r="S353" s="11">
        <v>120</v>
      </c>
      <c r="T353" s="12">
        <f t="shared" si="7434"/>
        <v>0.25097276264591439</v>
      </c>
      <c r="U353" s="11">
        <v>9</v>
      </c>
      <c r="V353" s="12">
        <f t="shared" si="7435"/>
        <v>6.9767441860465115E-2</v>
      </c>
      <c r="W353" s="13"/>
      <c r="X353" s="11"/>
      <c r="Y353" s="39"/>
      <c r="Z353" s="43"/>
      <c r="AA353" s="10"/>
      <c r="AB353" s="11"/>
      <c r="AC353" s="74">
        <f t="shared" si="7501"/>
        <v>537</v>
      </c>
      <c r="AD353" s="74">
        <f t="shared" si="7502"/>
        <v>42</v>
      </c>
      <c r="AE353" s="11">
        <v>125</v>
      </c>
      <c r="AF353" s="12">
        <f t="shared" si="7438"/>
        <v>0.24953445065176907</v>
      </c>
      <c r="AG353" s="11">
        <v>9</v>
      </c>
      <c r="AH353" s="12">
        <f t="shared" si="7439"/>
        <v>6.7164179104477612E-2</v>
      </c>
      <c r="AI353" s="13"/>
      <c r="AJ353" s="11"/>
      <c r="AK353" s="39"/>
      <c r="AL353" s="43"/>
      <c r="AM353" s="10">
        <v>1</v>
      </c>
      <c r="AN353" s="11"/>
      <c r="AO353" s="74">
        <f t="shared" si="7503"/>
        <v>105</v>
      </c>
      <c r="AP353" s="74">
        <f t="shared" si="7504"/>
        <v>10</v>
      </c>
      <c r="AQ353" s="11">
        <v>25</v>
      </c>
      <c r="AR353" s="12">
        <f t="shared" si="7442"/>
        <v>0.24761904761904763</v>
      </c>
      <c r="AS353" s="11">
        <v>1</v>
      </c>
      <c r="AT353" s="12">
        <f t="shared" si="7443"/>
        <v>3.8461538461538464E-2</v>
      </c>
      <c r="AU353" s="13"/>
      <c r="AV353" s="11"/>
      <c r="AW353" s="39"/>
      <c r="AX353" s="43"/>
      <c r="AY353" s="10"/>
      <c r="AZ353" s="11"/>
      <c r="BA353" s="74">
        <f t="shared" si="7505"/>
        <v>585</v>
      </c>
      <c r="BB353" s="74">
        <f t="shared" si="7506"/>
        <v>45</v>
      </c>
      <c r="BC353" s="11">
        <v>164</v>
      </c>
      <c r="BD353" s="12">
        <f t="shared" si="7446"/>
        <v>0.29914529914529914</v>
      </c>
      <c r="BE353" s="11">
        <v>11</v>
      </c>
      <c r="BF353" s="12">
        <f t="shared" si="7447"/>
        <v>6.2857142857142861E-2</v>
      </c>
      <c r="BG353" s="13"/>
      <c r="BH353" s="11"/>
      <c r="BI353" s="39"/>
      <c r="BJ353" s="43"/>
      <c r="BK353" s="10"/>
      <c r="BL353" s="11"/>
      <c r="BM353" s="74">
        <f t="shared" si="7507"/>
        <v>570</v>
      </c>
      <c r="BN353" s="74">
        <f t="shared" si="7508"/>
        <v>45</v>
      </c>
      <c r="BO353" s="11">
        <v>104</v>
      </c>
      <c r="BP353" s="12">
        <f t="shared" si="7450"/>
        <v>0.20701754385964913</v>
      </c>
      <c r="BQ353" s="11">
        <v>14</v>
      </c>
      <c r="BR353" s="12">
        <f t="shared" si="7451"/>
        <v>0.11864406779661017</v>
      </c>
      <c r="BS353" s="13"/>
      <c r="BT353" s="11"/>
      <c r="BU353" s="39"/>
      <c r="BV353" s="43"/>
      <c r="BW353" s="10"/>
      <c r="BX353" s="11"/>
      <c r="BY353" s="74">
        <f t="shared" si="7509"/>
        <v>0</v>
      </c>
      <c r="BZ353" s="74">
        <f t="shared" si="7509"/>
        <v>0</v>
      </c>
      <c r="CA353" s="11"/>
      <c r="CB353" s="12" t="e">
        <f t="shared" si="7453"/>
        <v>#DIV/0!</v>
      </c>
      <c r="CC353" s="11"/>
      <c r="CD353" s="12" t="e">
        <f t="shared" si="7454"/>
        <v>#DIV/0!</v>
      </c>
      <c r="CE353" s="13"/>
      <c r="CF353" s="11"/>
      <c r="CG353" s="39"/>
      <c r="CH353" s="43"/>
      <c r="CI353" s="10"/>
      <c r="CJ353" s="11"/>
      <c r="CK353" s="74">
        <f t="shared" si="7510"/>
        <v>0</v>
      </c>
      <c r="CL353" s="74">
        <f t="shared" si="7510"/>
        <v>0</v>
      </c>
      <c r="CM353" s="11"/>
      <c r="CN353" s="12" t="e">
        <f t="shared" si="7456"/>
        <v>#DIV/0!</v>
      </c>
      <c r="CO353" s="11"/>
      <c r="CP353" s="12" t="e">
        <f t="shared" si="7457"/>
        <v>#DIV/0!</v>
      </c>
      <c r="CQ353" s="13"/>
      <c r="CR353" s="11"/>
      <c r="CS353" s="39"/>
      <c r="CT353" s="43"/>
      <c r="CU353" s="10"/>
      <c r="CV353" s="11"/>
      <c r="CW353" s="74">
        <f t="shared" si="7511"/>
        <v>0</v>
      </c>
      <c r="CX353" s="74">
        <f t="shared" si="7511"/>
        <v>0</v>
      </c>
      <c r="CY353" s="11"/>
      <c r="CZ353" s="12" t="e">
        <f t="shared" si="7459"/>
        <v>#DIV/0!</v>
      </c>
      <c r="DA353" s="11"/>
      <c r="DB353" s="12" t="e">
        <f t="shared" si="7460"/>
        <v>#DIV/0!</v>
      </c>
      <c r="DC353" s="13"/>
      <c r="DD353" s="11"/>
      <c r="DE353" s="39"/>
      <c r="DF353" s="43"/>
      <c r="DG353" s="10"/>
      <c r="DH353" s="11"/>
      <c r="DI353" s="74">
        <f t="shared" si="7512"/>
        <v>0</v>
      </c>
      <c r="DJ353" s="74">
        <f t="shared" si="7512"/>
        <v>0</v>
      </c>
      <c r="DK353" s="11"/>
      <c r="DL353" s="12" t="e">
        <f t="shared" si="7462"/>
        <v>#DIV/0!</v>
      </c>
      <c r="DM353" s="11"/>
      <c r="DN353" s="12" t="e">
        <f t="shared" si="7463"/>
        <v>#DIV/0!</v>
      </c>
      <c r="DO353" s="13"/>
      <c r="DP353" s="11"/>
      <c r="DQ353" s="39"/>
      <c r="DR353" s="43"/>
      <c r="DS353" s="10"/>
      <c r="DT353" s="11"/>
      <c r="DU353" s="74">
        <f t="shared" si="7513"/>
        <v>0</v>
      </c>
      <c r="DV353" s="74">
        <f t="shared" si="7513"/>
        <v>0</v>
      </c>
      <c r="DW353" s="11"/>
      <c r="DX353" s="12" t="e">
        <f t="shared" si="7465"/>
        <v>#DIV/0!</v>
      </c>
      <c r="DY353" s="11"/>
      <c r="DZ353" s="12" t="e">
        <f t="shared" si="7466"/>
        <v>#DIV/0!</v>
      </c>
      <c r="EA353" s="13"/>
      <c r="EB353" s="11"/>
      <c r="EC353" s="39"/>
      <c r="ED353" s="43"/>
      <c r="EE353" s="10"/>
      <c r="EF353" s="11"/>
      <c r="EG353" s="74">
        <f t="shared" si="7514"/>
        <v>0</v>
      </c>
      <c r="EH353" s="74">
        <f t="shared" si="7514"/>
        <v>0</v>
      </c>
      <c r="EI353" s="11"/>
      <c r="EJ353" s="12" t="e">
        <f t="shared" si="7468"/>
        <v>#DIV/0!</v>
      </c>
      <c r="EK353" s="11"/>
      <c r="EL353" s="12" t="e">
        <f t="shared" si="7469"/>
        <v>#DIV/0!</v>
      </c>
      <c r="EM353" s="13"/>
      <c r="EN353" s="11"/>
      <c r="EO353" s="39"/>
      <c r="EP353" s="43"/>
      <c r="EQ353" s="10"/>
      <c r="ER353" s="11"/>
      <c r="ES353" s="74">
        <f t="shared" si="7515"/>
        <v>0</v>
      </c>
      <c r="ET353" s="74">
        <f t="shared" si="7515"/>
        <v>0</v>
      </c>
      <c r="EU353" s="11"/>
      <c r="EV353" s="12" t="e">
        <f t="shared" si="7471"/>
        <v>#DIV/0!</v>
      </c>
      <c r="EW353" s="11"/>
      <c r="EX353" s="12" t="e">
        <f t="shared" si="7472"/>
        <v>#DIV/0!</v>
      </c>
      <c r="EY353" s="13"/>
      <c r="EZ353" s="11"/>
      <c r="FA353" s="39"/>
      <c r="FB353" s="43"/>
      <c r="FC353" s="10"/>
      <c r="FD353" s="11"/>
      <c r="FE353" s="74">
        <f t="shared" si="7516"/>
        <v>0</v>
      </c>
      <c r="FF353" s="74">
        <f t="shared" si="7516"/>
        <v>0</v>
      </c>
      <c r="FG353" s="11"/>
      <c r="FH353" s="12" t="e">
        <f t="shared" si="7474"/>
        <v>#DIV/0!</v>
      </c>
      <c r="FI353" s="11"/>
      <c r="FJ353" s="12" t="e">
        <f t="shared" si="7475"/>
        <v>#DIV/0!</v>
      </c>
      <c r="FK353" s="13"/>
      <c r="FL353" s="11"/>
      <c r="FM353" s="39"/>
      <c r="FN353" s="43"/>
      <c r="FO353" s="10"/>
      <c r="FP353" s="11"/>
      <c r="FQ353" s="74">
        <f t="shared" si="7517"/>
        <v>0</v>
      </c>
      <c r="FR353" s="74">
        <f t="shared" si="7517"/>
        <v>0</v>
      </c>
      <c r="FS353" s="11"/>
      <c r="FT353" s="12" t="e">
        <f t="shared" si="7477"/>
        <v>#DIV/0!</v>
      </c>
      <c r="FU353" s="11"/>
      <c r="FV353" s="12" t="e">
        <f t="shared" si="7478"/>
        <v>#DIV/0!</v>
      </c>
      <c r="FW353" s="13"/>
      <c r="FX353" s="11"/>
      <c r="FY353" s="39"/>
      <c r="FZ353" s="43"/>
      <c r="GA353" s="10"/>
      <c r="GB353" s="11"/>
      <c r="GC353" s="74">
        <f t="shared" si="7518"/>
        <v>0</v>
      </c>
      <c r="GD353" s="74">
        <f t="shared" si="7518"/>
        <v>0</v>
      </c>
      <c r="GE353" s="11"/>
      <c r="GF353" s="12" t="e">
        <f t="shared" si="7480"/>
        <v>#DIV/0!</v>
      </c>
      <c r="GG353" s="11"/>
      <c r="GH353" s="12" t="e">
        <f t="shared" si="7481"/>
        <v>#DIV/0!</v>
      </c>
      <c r="GI353" s="13"/>
      <c r="GJ353" s="11"/>
      <c r="GK353" s="39"/>
      <c r="GL353" s="43"/>
      <c r="GM353" s="10"/>
      <c r="GN353" s="11"/>
      <c r="GO353" s="74">
        <f t="shared" si="7519"/>
        <v>0</v>
      </c>
      <c r="GP353" s="74">
        <f t="shared" si="7519"/>
        <v>0</v>
      </c>
      <c r="GQ353" s="11"/>
      <c r="GR353" s="12" t="e">
        <f t="shared" si="7483"/>
        <v>#DIV/0!</v>
      </c>
      <c r="GS353" s="11"/>
      <c r="GT353" s="12" t="e">
        <f t="shared" si="7484"/>
        <v>#DIV/0!</v>
      </c>
      <c r="GU353" s="13"/>
      <c r="GV353" s="11"/>
      <c r="GW353" s="39"/>
      <c r="GX353" s="43"/>
      <c r="GY353" s="10"/>
      <c r="GZ353" s="11"/>
      <c r="HA353" s="74">
        <f t="shared" si="7520"/>
        <v>0</v>
      </c>
      <c r="HB353" s="74">
        <f t="shared" si="7520"/>
        <v>0</v>
      </c>
      <c r="HC353" s="11"/>
      <c r="HD353" s="12" t="e">
        <f t="shared" si="7486"/>
        <v>#DIV/0!</v>
      </c>
      <c r="HE353" s="11"/>
      <c r="HF353" s="12" t="e">
        <f t="shared" si="7487"/>
        <v>#DIV/0!</v>
      </c>
      <c r="HG353" s="13"/>
      <c r="HH353" s="11"/>
      <c r="HI353" s="39"/>
      <c r="HJ353" s="43"/>
      <c r="HK353" s="10">
        <f t="shared" si="7488"/>
        <v>1</v>
      </c>
      <c r="HL353" s="11">
        <f t="shared" si="7489"/>
        <v>0</v>
      </c>
      <c r="HM353" s="11">
        <f t="shared" si="7490"/>
        <v>2872</v>
      </c>
      <c r="HN353" s="11">
        <f t="shared" si="7491"/>
        <v>226</v>
      </c>
      <c r="HO353" s="11">
        <f t="shared" si="7492"/>
        <v>726</v>
      </c>
      <c r="HP353" s="202">
        <f t="shared" si="7493"/>
        <v>0.25278551532033428</v>
      </c>
      <c r="HQ353" s="15">
        <f t="shared" si="7494"/>
        <v>59</v>
      </c>
      <c r="HR353" s="12">
        <f t="shared" si="7495"/>
        <v>8.1267217630853997E-2</v>
      </c>
      <c r="HS353" s="16">
        <v>73.62</v>
      </c>
      <c r="HT353" s="17">
        <v>639</v>
      </c>
      <c r="HU353" s="16">
        <f t="shared" si="7496"/>
        <v>88.016528925619824</v>
      </c>
      <c r="HV353" s="23"/>
      <c r="HW353" s="22"/>
    </row>
    <row r="354" spans="1:231" ht="19.5" thickBot="1" x14ac:dyDescent="0.3">
      <c r="A354" s="211"/>
      <c r="B354" s="42"/>
      <c r="C354" s="26">
        <f t="shared" ref="C354:D354" si="7521">SUM(C347:C353)</f>
        <v>1</v>
      </c>
      <c r="D354" s="27">
        <f t="shared" si="7521"/>
        <v>0</v>
      </c>
      <c r="E354" s="27"/>
      <c r="F354" s="27"/>
      <c r="G354" s="27">
        <f t="shared" ref="G354" si="7522">SUM(G347:G353)</f>
        <v>1025</v>
      </c>
      <c r="H354" s="28">
        <f t="shared" ref="H354" si="7523">((G354+I354)/7)/E353</f>
        <v>0.28826075884899416</v>
      </c>
      <c r="I354" s="27">
        <f t="shared" ref="I354" si="7524">SUM(I347:I353)</f>
        <v>107</v>
      </c>
      <c r="J354" s="28">
        <f t="shared" ref="J354" si="7525">(I354/(I354+G354))</f>
        <v>9.4522968197879864E-2</v>
      </c>
      <c r="K354" s="27"/>
      <c r="L354" s="27"/>
      <c r="M354" s="29" t="e">
        <f t="shared" ref="M354:N354" si="7526">M352/M351*100-100</f>
        <v>#DIV/0!</v>
      </c>
      <c r="N354" s="72" t="e">
        <f t="shared" si="7526"/>
        <v>#DIV/0!</v>
      </c>
      <c r="O354" s="26">
        <f t="shared" ref="O354:P354" si="7527">SUM(O347:O353)</f>
        <v>3</v>
      </c>
      <c r="P354" s="27">
        <f t="shared" si="7527"/>
        <v>0</v>
      </c>
      <c r="Q354" s="27"/>
      <c r="R354" s="27"/>
      <c r="S354" s="27">
        <f t="shared" si="6738"/>
        <v>863</v>
      </c>
      <c r="T354" s="28">
        <f t="shared" ref="T354" si="7528">((S354+U354)/7)/Q353</f>
        <v>0.26181211784324626</v>
      </c>
      <c r="U354" s="27">
        <f t="shared" si="6740"/>
        <v>79</v>
      </c>
      <c r="V354" s="28">
        <f t="shared" ref="V354" si="7529">(U354/(U354+S354))</f>
        <v>8.3864118895966025E-2</v>
      </c>
      <c r="W354" s="27"/>
      <c r="X354" s="27"/>
      <c r="Y354" s="29" t="e">
        <f t="shared" ref="Y354:Z354" si="7530">Y352/Y351*100-100</f>
        <v>#DIV/0!</v>
      </c>
      <c r="Z354" s="72" t="e">
        <f t="shared" si="7530"/>
        <v>#DIV/0!</v>
      </c>
      <c r="AA354" s="26">
        <f t="shared" ref="AA354:AB354" si="7531">SUM(AA347:AA353)</f>
        <v>0</v>
      </c>
      <c r="AB354" s="27">
        <f t="shared" si="7531"/>
        <v>0</v>
      </c>
      <c r="AC354" s="27"/>
      <c r="AD354" s="27"/>
      <c r="AE354" s="27">
        <f t="shared" si="6744"/>
        <v>813</v>
      </c>
      <c r="AF354" s="28">
        <f t="shared" ref="AF354" si="7532">((AE354+AG354)/7)/AC353</f>
        <v>0.23490289970736897</v>
      </c>
      <c r="AG354" s="27">
        <f t="shared" si="6746"/>
        <v>70</v>
      </c>
      <c r="AH354" s="28">
        <f t="shared" ref="AH354" si="7533">(AG354/(AG354+AE354))</f>
        <v>7.9275198187995471E-2</v>
      </c>
      <c r="AI354" s="27"/>
      <c r="AJ354" s="27"/>
      <c r="AK354" s="29" t="e">
        <f t="shared" ref="AK354:AL354" si="7534">AK352/AK351*100-100</f>
        <v>#DIV/0!</v>
      </c>
      <c r="AL354" s="72" t="e">
        <f t="shared" si="7534"/>
        <v>#DIV/0!</v>
      </c>
      <c r="AM354" s="26">
        <f t="shared" ref="AM354:AN354" si="7535">SUM(AM347:AM353)</f>
        <v>1</v>
      </c>
      <c r="AN354" s="27">
        <f t="shared" si="7535"/>
        <v>1</v>
      </c>
      <c r="AO354" s="27"/>
      <c r="AP354" s="27"/>
      <c r="AQ354" s="27">
        <f t="shared" si="6750"/>
        <v>230</v>
      </c>
      <c r="AR354" s="28">
        <f t="shared" ref="AR354" si="7536">((AQ354+AS354)/7)/AO353</f>
        <v>0.33333333333333331</v>
      </c>
      <c r="AS354" s="27">
        <f t="shared" si="6752"/>
        <v>15</v>
      </c>
      <c r="AT354" s="28">
        <f t="shared" ref="AT354" si="7537">(AS354/(AS354+AQ354))</f>
        <v>6.1224489795918366E-2</v>
      </c>
      <c r="AU354" s="27"/>
      <c r="AV354" s="27"/>
      <c r="AW354" s="29" t="e">
        <f t="shared" ref="AW354:AX354" si="7538">AW352/AW351*100-100</f>
        <v>#DIV/0!</v>
      </c>
      <c r="AX354" s="72" t="e">
        <f t="shared" si="7538"/>
        <v>#DIV/0!</v>
      </c>
      <c r="AY354" s="26">
        <f t="shared" ref="AY354:AZ354" si="7539">SUM(AY347:AY353)</f>
        <v>0</v>
      </c>
      <c r="AZ354" s="27">
        <f t="shared" si="7539"/>
        <v>0</v>
      </c>
      <c r="BA354" s="27"/>
      <c r="BB354" s="27"/>
      <c r="BC354" s="27">
        <f t="shared" si="6756"/>
        <v>1126</v>
      </c>
      <c r="BD354" s="28">
        <f t="shared" ref="BD354" si="7540">((BC354+BE354)/7)/BA353</f>
        <v>0.29694749694749695</v>
      </c>
      <c r="BE354" s="27">
        <f t="shared" si="6758"/>
        <v>90</v>
      </c>
      <c r="BF354" s="28">
        <f t="shared" ref="BF354" si="7541">(BE354/(BE354+BC354))</f>
        <v>7.4013157894736836E-2</v>
      </c>
      <c r="BG354" s="27"/>
      <c r="BH354" s="27"/>
      <c r="BI354" s="29" t="e">
        <f t="shared" ref="BI354:BJ354" si="7542">BI352/BI351*100-100</f>
        <v>#DIV/0!</v>
      </c>
      <c r="BJ354" s="72" t="e">
        <f t="shared" si="7542"/>
        <v>#DIV/0!</v>
      </c>
      <c r="BK354" s="26">
        <f t="shared" ref="BK354:BL354" si="7543">SUM(BK347:BK353)</f>
        <v>0</v>
      </c>
      <c r="BL354" s="27">
        <f t="shared" si="7543"/>
        <v>0</v>
      </c>
      <c r="BM354" s="27"/>
      <c r="BN354" s="27"/>
      <c r="BO354" s="27">
        <f t="shared" si="6762"/>
        <v>724</v>
      </c>
      <c r="BP354" s="28">
        <f t="shared" ref="BP354" si="7544">((BO354+BQ354)/7)/BM353</f>
        <v>0.20300751879699247</v>
      </c>
      <c r="BQ354" s="27">
        <f t="shared" si="6764"/>
        <v>86</v>
      </c>
      <c r="BR354" s="28">
        <f t="shared" ref="BR354" si="7545">(BQ354/(BQ354+BO354))</f>
        <v>0.10617283950617284</v>
      </c>
      <c r="BS354" s="27"/>
      <c r="BT354" s="27"/>
      <c r="BU354" s="29" t="e">
        <f t="shared" ref="BU354:BV354" si="7546">BU352/BU351*100-100</f>
        <v>#DIV/0!</v>
      </c>
      <c r="BV354" s="72" t="e">
        <f t="shared" si="7546"/>
        <v>#DIV/0!</v>
      </c>
      <c r="BW354" s="26">
        <f t="shared" ref="BW354:BX354" si="7547">SUM(BW347:BW353)</f>
        <v>0</v>
      </c>
      <c r="BX354" s="27">
        <f t="shared" si="7547"/>
        <v>0</v>
      </c>
      <c r="BY354" s="27"/>
      <c r="BZ354" s="27"/>
      <c r="CA354" s="27">
        <f t="shared" ref="CA354" si="7548">SUM(CA347:CA353)</f>
        <v>0</v>
      </c>
      <c r="CB354" s="28" t="e">
        <f t="shared" ref="CB354" si="7549">((CA354+CC354)/7)/BY353</f>
        <v>#DIV/0!</v>
      </c>
      <c r="CC354" s="27">
        <f t="shared" ref="CC354" si="7550">SUM(CC347:CC353)</f>
        <v>0</v>
      </c>
      <c r="CD354" s="28" t="e">
        <f t="shared" ref="CD354" si="7551">(CC354/(CC354+CA354))</f>
        <v>#DIV/0!</v>
      </c>
      <c r="CE354" s="27"/>
      <c r="CF354" s="27"/>
      <c r="CG354" s="29" t="e">
        <f t="shared" ref="CG354:CH354" si="7552">CG352/CG351*100-100</f>
        <v>#DIV/0!</v>
      </c>
      <c r="CH354" s="72" t="e">
        <f t="shared" si="7552"/>
        <v>#DIV/0!</v>
      </c>
      <c r="CI354" s="26">
        <f t="shared" ref="CI354:CJ354" si="7553">SUM(CI347:CI353)</f>
        <v>0</v>
      </c>
      <c r="CJ354" s="27">
        <f t="shared" si="7553"/>
        <v>0</v>
      </c>
      <c r="CK354" s="27"/>
      <c r="CL354" s="27"/>
      <c r="CM354" s="27">
        <f t="shared" ref="CM354" si="7554">SUM(CM347:CM353)</f>
        <v>0</v>
      </c>
      <c r="CN354" s="28" t="e">
        <f t="shared" ref="CN354" si="7555">((CM354+CO354)/7)/CK353</f>
        <v>#DIV/0!</v>
      </c>
      <c r="CO354" s="27">
        <f t="shared" ref="CO354" si="7556">SUM(CO347:CO353)</f>
        <v>0</v>
      </c>
      <c r="CP354" s="28" t="e">
        <f t="shared" ref="CP354" si="7557">(CO354/(CO354+CM354))</f>
        <v>#DIV/0!</v>
      </c>
      <c r="CQ354" s="27"/>
      <c r="CR354" s="27"/>
      <c r="CS354" s="29" t="e">
        <f t="shared" ref="CS354:CT354" si="7558">CS352/CS351*100-100</f>
        <v>#DIV/0!</v>
      </c>
      <c r="CT354" s="72" t="e">
        <f t="shared" si="7558"/>
        <v>#DIV/0!</v>
      </c>
      <c r="CU354" s="26">
        <f t="shared" ref="CU354:CV354" si="7559">SUM(CU347:CU353)</f>
        <v>0</v>
      </c>
      <c r="CV354" s="27">
        <f t="shared" si="7559"/>
        <v>0</v>
      </c>
      <c r="CW354" s="27"/>
      <c r="CX354" s="27"/>
      <c r="CY354" s="27">
        <f t="shared" ref="CY354" si="7560">SUM(CY347:CY353)</f>
        <v>0</v>
      </c>
      <c r="CZ354" s="28" t="e">
        <f t="shared" ref="CZ354" si="7561">((CY354+DA354)/7)/CW353</f>
        <v>#DIV/0!</v>
      </c>
      <c r="DA354" s="27">
        <f t="shared" ref="DA354" si="7562">SUM(DA347:DA353)</f>
        <v>0</v>
      </c>
      <c r="DB354" s="28" t="e">
        <f t="shared" ref="DB354" si="7563">(DA354/(DA354+CY354))</f>
        <v>#DIV/0!</v>
      </c>
      <c r="DC354" s="27"/>
      <c r="DD354" s="27"/>
      <c r="DE354" s="29" t="e">
        <f t="shared" ref="DE354:DF354" si="7564">DE352/DE351*100-100</f>
        <v>#DIV/0!</v>
      </c>
      <c r="DF354" s="72" t="e">
        <f t="shared" si="7564"/>
        <v>#DIV/0!</v>
      </c>
      <c r="DG354" s="26">
        <f t="shared" ref="DG354:DH354" si="7565">SUM(DG347:DG353)</f>
        <v>0</v>
      </c>
      <c r="DH354" s="27">
        <f t="shared" si="7565"/>
        <v>0</v>
      </c>
      <c r="DI354" s="27"/>
      <c r="DJ354" s="27"/>
      <c r="DK354" s="27">
        <f t="shared" ref="DK354" si="7566">SUM(DK347:DK353)</f>
        <v>0</v>
      </c>
      <c r="DL354" s="28" t="e">
        <f t="shared" ref="DL354" si="7567">((DK354+DM354)/7)/DI353</f>
        <v>#DIV/0!</v>
      </c>
      <c r="DM354" s="27">
        <f t="shared" ref="DM354" si="7568">SUM(DM347:DM353)</f>
        <v>0</v>
      </c>
      <c r="DN354" s="28" t="e">
        <f t="shared" ref="DN354" si="7569">(DM354/(DM354+DK354))</f>
        <v>#DIV/0!</v>
      </c>
      <c r="DO354" s="27"/>
      <c r="DP354" s="27"/>
      <c r="DQ354" s="29" t="e">
        <f t="shared" ref="DQ354:DR354" si="7570">DQ352/DQ351*100-100</f>
        <v>#DIV/0!</v>
      </c>
      <c r="DR354" s="72" t="e">
        <f t="shared" si="7570"/>
        <v>#DIV/0!</v>
      </c>
      <c r="DS354" s="26">
        <f t="shared" ref="DS354:DT354" si="7571">SUM(DS347:DS353)</f>
        <v>0</v>
      </c>
      <c r="DT354" s="27">
        <f t="shared" si="7571"/>
        <v>0</v>
      </c>
      <c r="DU354" s="27"/>
      <c r="DV354" s="27"/>
      <c r="DW354" s="27">
        <f t="shared" ref="DW354" si="7572">SUM(DW347:DW353)</f>
        <v>0</v>
      </c>
      <c r="DX354" s="28" t="e">
        <f t="shared" ref="DX354" si="7573">((DW354+DY354)/7)/DU353</f>
        <v>#DIV/0!</v>
      </c>
      <c r="DY354" s="27">
        <f t="shared" ref="DY354" si="7574">SUM(DY347:DY353)</f>
        <v>0</v>
      </c>
      <c r="DZ354" s="28" t="e">
        <f t="shared" ref="DZ354" si="7575">(DY354/(DY354+DW354))</f>
        <v>#DIV/0!</v>
      </c>
      <c r="EA354" s="27"/>
      <c r="EB354" s="27"/>
      <c r="EC354" s="29" t="e">
        <f t="shared" ref="EC354:ED354" si="7576">EC352/EC351*100-100</f>
        <v>#DIV/0!</v>
      </c>
      <c r="ED354" s="72" t="e">
        <f t="shared" si="7576"/>
        <v>#DIV/0!</v>
      </c>
      <c r="EE354" s="26">
        <f t="shared" ref="EE354:EF354" si="7577">SUM(EE347:EE353)</f>
        <v>0</v>
      </c>
      <c r="EF354" s="27">
        <f t="shared" si="7577"/>
        <v>0</v>
      </c>
      <c r="EG354" s="27"/>
      <c r="EH354" s="27"/>
      <c r="EI354" s="27">
        <f t="shared" ref="EI354" si="7578">SUM(EI347:EI353)</f>
        <v>0</v>
      </c>
      <c r="EJ354" s="28" t="e">
        <f t="shared" ref="EJ354" si="7579">((EI354+EK354)/7)/EG353</f>
        <v>#DIV/0!</v>
      </c>
      <c r="EK354" s="27">
        <f t="shared" ref="EK354" si="7580">SUM(EK347:EK353)</f>
        <v>0</v>
      </c>
      <c r="EL354" s="28" t="e">
        <f t="shared" ref="EL354" si="7581">(EK354/(EK354+EI354))</f>
        <v>#DIV/0!</v>
      </c>
      <c r="EM354" s="27"/>
      <c r="EN354" s="27"/>
      <c r="EO354" s="29" t="e">
        <f t="shared" ref="EO354:EP354" si="7582">EO352/EO351*100-100</f>
        <v>#DIV/0!</v>
      </c>
      <c r="EP354" s="72" t="e">
        <f t="shared" si="7582"/>
        <v>#DIV/0!</v>
      </c>
      <c r="EQ354" s="26">
        <f t="shared" ref="EQ354:ER354" si="7583">SUM(EQ347:EQ353)</f>
        <v>0</v>
      </c>
      <c r="ER354" s="27">
        <f t="shared" si="7583"/>
        <v>0</v>
      </c>
      <c r="ES354" s="27"/>
      <c r="ET354" s="27"/>
      <c r="EU354" s="27">
        <f t="shared" ref="EU354" si="7584">SUM(EU347:EU353)</f>
        <v>0</v>
      </c>
      <c r="EV354" s="28" t="e">
        <f t="shared" ref="EV354" si="7585">((EU354+EW354)/7)/ES353</f>
        <v>#DIV/0!</v>
      </c>
      <c r="EW354" s="27">
        <f t="shared" ref="EW354" si="7586">SUM(EW347:EW353)</f>
        <v>0</v>
      </c>
      <c r="EX354" s="28" t="e">
        <f t="shared" ref="EX354" si="7587">(EW354/(EW354+EU354))</f>
        <v>#DIV/0!</v>
      </c>
      <c r="EY354" s="27"/>
      <c r="EZ354" s="27"/>
      <c r="FA354" s="29" t="e">
        <f t="shared" ref="FA354:FB354" si="7588">FA352/FA351*100-100</f>
        <v>#DIV/0!</v>
      </c>
      <c r="FB354" s="72" t="e">
        <f t="shared" si="7588"/>
        <v>#DIV/0!</v>
      </c>
      <c r="FC354" s="26">
        <f t="shared" ref="FC354:FD354" si="7589">SUM(FC347:FC353)</f>
        <v>0</v>
      </c>
      <c r="FD354" s="27">
        <f t="shared" si="7589"/>
        <v>0</v>
      </c>
      <c r="FE354" s="27"/>
      <c r="FF354" s="27"/>
      <c r="FG354" s="27">
        <f t="shared" ref="FG354" si="7590">SUM(FG347:FG353)</f>
        <v>0</v>
      </c>
      <c r="FH354" s="28" t="e">
        <f t="shared" ref="FH354" si="7591">((FG354+FI354)/7)/FE353</f>
        <v>#DIV/0!</v>
      </c>
      <c r="FI354" s="27">
        <f t="shared" ref="FI354" si="7592">SUM(FI347:FI353)</f>
        <v>0</v>
      </c>
      <c r="FJ354" s="28" t="e">
        <f t="shared" ref="FJ354" si="7593">(FI354/(FI354+FG354))</f>
        <v>#DIV/0!</v>
      </c>
      <c r="FK354" s="27"/>
      <c r="FL354" s="27"/>
      <c r="FM354" s="29" t="e">
        <f t="shared" ref="FM354:FN354" si="7594">FM352/FM351*100-100</f>
        <v>#DIV/0!</v>
      </c>
      <c r="FN354" s="72" t="e">
        <f t="shared" si="7594"/>
        <v>#DIV/0!</v>
      </c>
      <c r="FO354" s="26">
        <f t="shared" ref="FO354:FP354" si="7595">SUM(FO347:FO353)</f>
        <v>0</v>
      </c>
      <c r="FP354" s="27">
        <f t="shared" si="7595"/>
        <v>0</v>
      </c>
      <c r="FQ354" s="27"/>
      <c r="FR354" s="27"/>
      <c r="FS354" s="27">
        <f t="shared" ref="FS354" si="7596">SUM(FS347:FS353)</f>
        <v>0</v>
      </c>
      <c r="FT354" s="28" t="e">
        <f t="shared" ref="FT354" si="7597">((FS354+FU354)/7)/FQ353</f>
        <v>#DIV/0!</v>
      </c>
      <c r="FU354" s="27">
        <f t="shared" ref="FU354" si="7598">SUM(FU347:FU353)</f>
        <v>0</v>
      </c>
      <c r="FV354" s="28" t="e">
        <f t="shared" ref="FV354" si="7599">(FU354/(FU354+FS354))</f>
        <v>#DIV/0!</v>
      </c>
      <c r="FW354" s="27"/>
      <c r="FX354" s="27"/>
      <c r="FY354" s="29" t="e">
        <f t="shared" ref="FY354:FZ354" si="7600">FY352/FY351*100-100</f>
        <v>#DIV/0!</v>
      </c>
      <c r="FZ354" s="72" t="e">
        <f t="shared" si="7600"/>
        <v>#DIV/0!</v>
      </c>
      <c r="GA354" s="26">
        <f t="shared" ref="GA354:GB354" si="7601">SUM(GA347:GA353)</f>
        <v>0</v>
      </c>
      <c r="GB354" s="27">
        <f t="shared" si="7601"/>
        <v>0</v>
      </c>
      <c r="GC354" s="27"/>
      <c r="GD354" s="27"/>
      <c r="GE354" s="27">
        <f t="shared" ref="GE354" si="7602">SUM(GE347:GE353)</f>
        <v>0</v>
      </c>
      <c r="GF354" s="28" t="e">
        <f t="shared" ref="GF354" si="7603">((GE354+GG354)/7)/GC353</f>
        <v>#DIV/0!</v>
      </c>
      <c r="GG354" s="27">
        <f t="shared" ref="GG354" si="7604">SUM(GG347:GG353)</f>
        <v>0</v>
      </c>
      <c r="GH354" s="28" t="e">
        <f t="shared" ref="GH354" si="7605">(GG354/(GG354+GE354))</f>
        <v>#DIV/0!</v>
      </c>
      <c r="GI354" s="27"/>
      <c r="GJ354" s="27"/>
      <c r="GK354" s="29" t="e">
        <f t="shared" ref="GK354:GL354" si="7606">GK352/GK351*100-100</f>
        <v>#DIV/0!</v>
      </c>
      <c r="GL354" s="72" t="e">
        <f t="shared" si="7606"/>
        <v>#DIV/0!</v>
      </c>
      <c r="GM354" s="26">
        <f t="shared" ref="GM354:GN354" si="7607">SUM(GM347:GM353)</f>
        <v>0</v>
      </c>
      <c r="GN354" s="27">
        <f t="shared" si="7607"/>
        <v>0</v>
      </c>
      <c r="GO354" s="27"/>
      <c r="GP354" s="27"/>
      <c r="GQ354" s="27">
        <f t="shared" ref="GQ354" si="7608">SUM(GQ347:GQ353)</f>
        <v>0</v>
      </c>
      <c r="GR354" s="28" t="e">
        <f t="shared" ref="GR354" si="7609">((GQ354+GS354)/7)/GO353</f>
        <v>#DIV/0!</v>
      </c>
      <c r="GS354" s="27">
        <f t="shared" ref="GS354" si="7610">SUM(GS347:GS353)</f>
        <v>0</v>
      </c>
      <c r="GT354" s="28" t="e">
        <f t="shared" ref="GT354" si="7611">(GS354/(GS354+GQ354))</f>
        <v>#DIV/0!</v>
      </c>
      <c r="GU354" s="27"/>
      <c r="GV354" s="27"/>
      <c r="GW354" s="29" t="e">
        <f t="shared" ref="GW354:GX354" si="7612">GW352/GW351*100-100</f>
        <v>#DIV/0!</v>
      </c>
      <c r="GX354" s="72" t="e">
        <f t="shared" si="7612"/>
        <v>#DIV/0!</v>
      </c>
      <c r="GY354" s="26">
        <f t="shared" ref="GY354:GZ354" si="7613">SUM(GY347:GY353)</f>
        <v>0</v>
      </c>
      <c r="GZ354" s="27">
        <f t="shared" si="7613"/>
        <v>0</v>
      </c>
      <c r="HA354" s="27"/>
      <c r="HB354" s="27"/>
      <c r="HC354" s="27">
        <f t="shared" ref="HC354" si="7614">SUM(HC347:HC353)</f>
        <v>0</v>
      </c>
      <c r="HD354" s="28" t="e">
        <f t="shared" ref="HD354" si="7615">((HC354+HE354)/7)/HA353</f>
        <v>#DIV/0!</v>
      </c>
      <c r="HE354" s="27">
        <f t="shared" ref="HE354" si="7616">SUM(HE347:HE353)</f>
        <v>0</v>
      </c>
      <c r="HF354" s="28" t="e">
        <f t="shared" ref="HF354" si="7617">(HE354/(HE354+HC354))</f>
        <v>#DIV/0!</v>
      </c>
      <c r="HG354" s="27"/>
      <c r="HH354" s="27"/>
      <c r="HI354" s="29" t="e">
        <f t="shared" ref="HI354:HJ354" si="7618">HI352/HI351*100-100</f>
        <v>#DIV/0!</v>
      </c>
      <c r="HJ354" s="72" t="e">
        <f t="shared" si="7618"/>
        <v>#DIV/0!</v>
      </c>
      <c r="HK354" s="26">
        <f t="shared" si="7488"/>
        <v>5</v>
      </c>
      <c r="HL354" s="27">
        <f t="shared" si="7489"/>
        <v>1</v>
      </c>
      <c r="HM354" s="27"/>
      <c r="HN354" s="27"/>
      <c r="HO354" s="27">
        <f t="shared" si="7492"/>
        <v>5228</v>
      </c>
      <c r="HP354" s="203">
        <f t="shared" ref="HP354" si="7619">+((HO354)/HM353)/7</f>
        <v>0.26004775169120575</v>
      </c>
      <c r="HQ354" s="62">
        <f t="shared" si="7494"/>
        <v>447</v>
      </c>
      <c r="HR354" s="52">
        <f t="shared" si="7495"/>
        <v>8.5501147666411634E-2</v>
      </c>
      <c r="HS354" s="53">
        <f t="shared" si="6840"/>
        <v>73.820000000000007</v>
      </c>
      <c r="HT354" s="54">
        <f t="shared" si="6841"/>
        <v>4500</v>
      </c>
      <c r="HU354" s="53">
        <f t="shared" si="6842"/>
        <v>86.081700226893233</v>
      </c>
      <c r="HV354" s="63" t="e">
        <f t="shared" ref="HV354:HW354" si="7620">HV352/HV351*100-100</f>
        <v>#DIV/0!</v>
      </c>
      <c r="HW354" s="72" t="e">
        <f t="shared" si="7620"/>
        <v>#DIV/0!</v>
      </c>
    </row>
    <row r="355" spans="1:231" ht="19.5" thickBot="1" x14ac:dyDescent="0.3">
      <c r="A355" s="56"/>
      <c r="B355" s="81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9">
        <f t="shared" ref="HK355:HL355" si="7621">HK354/HM344</f>
        <v>1.7379214459506431E-3</v>
      </c>
      <c r="HL355" s="125">
        <f t="shared" si="7621"/>
        <v>4.4052863436123352E-3</v>
      </c>
      <c r="HM355" s="4"/>
      <c r="HN355" s="4"/>
      <c r="HO355" s="4"/>
      <c r="HP355" s="205"/>
      <c r="HQ355" s="4"/>
      <c r="HR355" s="4"/>
      <c r="HS355" s="4"/>
      <c r="HT355" s="126"/>
      <c r="HU355" s="4"/>
      <c r="HV355" s="4"/>
      <c r="HW355" s="5"/>
    </row>
    <row r="356" spans="1:231" ht="18.75" x14ac:dyDescent="0.25">
      <c r="A356" s="210">
        <v>64</v>
      </c>
      <c r="B356" s="73">
        <f t="shared" ref="B356" si="7622">B353+1</f>
        <v>44778</v>
      </c>
      <c r="C356" s="33"/>
      <c r="D356" s="34"/>
      <c r="E356" s="34">
        <f>E353-C356+Q353+AC353+AO353+BA353+BM353</f>
        <v>2872</v>
      </c>
      <c r="F356" s="34">
        <f>F353-D356+R353+AD353+AP353+BB353+BN353</f>
        <v>226</v>
      </c>
      <c r="G356" s="34">
        <v>717</v>
      </c>
      <c r="H356" s="35">
        <f t="shared" ref="H356:H362" si="7623">((G356+I356)/E356)</f>
        <v>0.26915041782729804</v>
      </c>
      <c r="I356" s="34">
        <v>56</v>
      </c>
      <c r="J356" s="35">
        <f t="shared" ref="J356:J362" si="7624">I356/(G356+I356)</f>
        <v>7.2445019404915906E-2</v>
      </c>
      <c r="K356" s="36"/>
      <c r="L356" s="34"/>
      <c r="M356" s="34"/>
      <c r="N356" s="37"/>
      <c r="O356" s="33"/>
      <c r="P356" s="34"/>
      <c r="Q356" s="34">
        <v>0</v>
      </c>
      <c r="R356" s="34">
        <v>0</v>
      </c>
      <c r="S356" s="34"/>
      <c r="T356" s="35" t="e">
        <f t="shared" ref="T356:T362" si="7625">((S356+U356)/Q356)</f>
        <v>#DIV/0!</v>
      </c>
      <c r="U356" s="34"/>
      <c r="V356" s="35" t="e">
        <f t="shared" ref="V356:V362" si="7626">U356/(S356+U356)</f>
        <v>#DIV/0!</v>
      </c>
      <c r="W356" s="36"/>
      <c r="X356" s="34"/>
      <c r="Y356" s="34"/>
      <c r="Z356" s="37"/>
      <c r="AA356" s="33"/>
      <c r="AB356" s="34"/>
      <c r="AC356" s="34">
        <v>0</v>
      </c>
      <c r="AD356" s="34">
        <v>0</v>
      </c>
      <c r="AE356" s="34"/>
      <c r="AF356" s="35" t="e">
        <f t="shared" ref="AF356:AF362" si="7627">((AE356+AG356)/AC356)</f>
        <v>#DIV/0!</v>
      </c>
      <c r="AG356" s="34"/>
      <c r="AH356" s="35" t="e">
        <f t="shared" ref="AH356:AH362" si="7628">AG356/(AE356+AG356)</f>
        <v>#DIV/0!</v>
      </c>
      <c r="AI356" s="36"/>
      <c r="AJ356" s="34"/>
      <c r="AK356" s="34"/>
      <c r="AL356" s="37"/>
      <c r="AM356" s="33"/>
      <c r="AN356" s="34"/>
      <c r="AO356" s="34">
        <v>0</v>
      </c>
      <c r="AP356" s="34">
        <v>0</v>
      </c>
      <c r="AQ356" s="34"/>
      <c r="AR356" s="35" t="e">
        <f t="shared" ref="AR356:AR362" si="7629">((AQ356+AS356)/AO356)</f>
        <v>#DIV/0!</v>
      </c>
      <c r="AS356" s="34"/>
      <c r="AT356" s="35" t="e">
        <f t="shared" ref="AT356:AT362" si="7630">AS356/(AQ356+AS356)</f>
        <v>#DIV/0!</v>
      </c>
      <c r="AU356" s="36"/>
      <c r="AV356" s="34"/>
      <c r="AW356" s="34"/>
      <c r="AX356" s="37"/>
      <c r="AY356" s="33"/>
      <c r="AZ356" s="34"/>
      <c r="BA356" s="34">
        <v>0</v>
      </c>
      <c r="BB356" s="34">
        <v>0</v>
      </c>
      <c r="BC356" s="34"/>
      <c r="BD356" s="35" t="e">
        <f t="shared" ref="BD356:BD362" si="7631">((BC356+BE356)/BA356)</f>
        <v>#DIV/0!</v>
      </c>
      <c r="BE356" s="34"/>
      <c r="BF356" s="35" t="e">
        <f t="shared" ref="BF356:BF362" si="7632">BE356/(BC356+BE356)</f>
        <v>#DIV/0!</v>
      </c>
      <c r="BG356" s="36"/>
      <c r="BH356" s="34"/>
      <c r="BI356" s="34"/>
      <c r="BJ356" s="37"/>
      <c r="BK356" s="33"/>
      <c r="BL356" s="34"/>
      <c r="BM356" s="34">
        <v>0</v>
      </c>
      <c r="BN356" s="34">
        <v>0</v>
      </c>
      <c r="BO356" s="34"/>
      <c r="BP356" s="35" t="e">
        <f t="shared" ref="BP356:BP362" si="7633">((BO356+BQ356)/BM356)</f>
        <v>#DIV/0!</v>
      </c>
      <c r="BQ356" s="34"/>
      <c r="BR356" s="35" t="e">
        <f t="shared" ref="BR356:BR362" si="7634">BQ356/(BO356+BQ356)</f>
        <v>#DIV/0!</v>
      </c>
      <c r="BS356" s="36"/>
      <c r="BT356" s="34"/>
      <c r="BU356" s="34"/>
      <c r="BV356" s="37"/>
      <c r="BW356" s="33"/>
      <c r="BX356" s="34"/>
      <c r="BY356" s="34">
        <f t="shared" ref="BY356" si="7635">BY353-BW356</f>
        <v>0</v>
      </c>
      <c r="BZ356" s="34">
        <f t="shared" ref="BZ356" si="7636">BZ353-BX356</f>
        <v>0</v>
      </c>
      <c r="CA356" s="34"/>
      <c r="CB356" s="35" t="e">
        <f t="shared" ref="CB356:CB362" si="7637">((CA356+CC356)/BY356)</f>
        <v>#DIV/0!</v>
      </c>
      <c r="CC356" s="34"/>
      <c r="CD356" s="35" t="e">
        <f t="shared" ref="CD356:CD362" si="7638">CC356/(CA356+CC356)</f>
        <v>#DIV/0!</v>
      </c>
      <c r="CE356" s="36"/>
      <c r="CF356" s="34"/>
      <c r="CG356" s="34"/>
      <c r="CH356" s="37"/>
      <c r="CI356" s="33"/>
      <c r="CJ356" s="34"/>
      <c r="CK356" s="34">
        <f t="shared" ref="CK356" si="7639">CK353-CI356</f>
        <v>0</v>
      </c>
      <c r="CL356" s="34">
        <f t="shared" ref="CL356" si="7640">CL353-CJ356</f>
        <v>0</v>
      </c>
      <c r="CM356" s="34"/>
      <c r="CN356" s="35" t="e">
        <f t="shared" ref="CN356:CN362" si="7641">((CM356+CO356)/CK356)</f>
        <v>#DIV/0!</v>
      </c>
      <c r="CO356" s="34"/>
      <c r="CP356" s="35" t="e">
        <f t="shared" ref="CP356:CP362" si="7642">CO356/(CM356+CO356)</f>
        <v>#DIV/0!</v>
      </c>
      <c r="CQ356" s="36"/>
      <c r="CR356" s="34"/>
      <c r="CS356" s="34"/>
      <c r="CT356" s="37"/>
      <c r="CU356" s="33"/>
      <c r="CV356" s="34"/>
      <c r="CW356" s="34">
        <f t="shared" ref="CW356" si="7643">CW353-CU356</f>
        <v>0</v>
      </c>
      <c r="CX356" s="34">
        <f t="shared" ref="CX356" si="7644">CX353-CV356</f>
        <v>0</v>
      </c>
      <c r="CY356" s="34"/>
      <c r="CZ356" s="35" t="e">
        <f t="shared" ref="CZ356:CZ362" si="7645">((CY356+DA356)/CW356)</f>
        <v>#DIV/0!</v>
      </c>
      <c r="DA356" s="34"/>
      <c r="DB356" s="35" t="e">
        <f t="shared" ref="DB356:DB362" si="7646">DA356/(CY356+DA356)</f>
        <v>#DIV/0!</v>
      </c>
      <c r="DC356" s="36"/>
      <c r="DD356" s="34"/>
      <c r="DE356" s="34"/>
      <c r="DF356" s="37"/>
      <c r="DG356" s="33"/>
      <c r="DH356" s="34"/>
      <c r="DI356" s="34">
        <f t="shared" ref="DI356" si="7647">DI353-DG356</f>
        <v>0</v>
      </c>
      <c r="DJ356" s="34">
        <f t="shared" ref="DJ356" si="7648">DJ353-DH356</f>
        <v>0</v>
      </c>
      <c r="DK356" s="34"/>
      <c r="DL356" s="35" t="e">
        <f t="shared" ref="DL356:DL362" si="7649">((DK356+DM356)/DI356)</f>
        <v>#DIV/0!</v>
      </c>
      <c r="DM356" s="34"/>
      <c r="DN356" s="35" t="e">
        <f t="shared" ref="DN356:DN362" si="7650">DM356/(DK356+DM356)</f>
        <v>#DIV/0!</v>
      </c>
      <c r="DO356" s="36"/>
      <c r="DP356" s="34"/>
      <c r="DQ356" s="34"/>
      <c r="DR356" s="37"/>
      <c r="DS356" s="33"/>
      <c r="DT356" s="34"/>
      <c r="DU356" s="34">
        <f t="shared" ref="DU356" si="7651">DU353-DS356</f>
        <v>0</v>
      </c>
      <c r="DV356" s="34">
        <f t="shared" ref="DV356" si="7652">DV353-DT356</f>
        <v>0</v>
      </c>
      <c r="DW356" s="34"/>
      <c r="DX356" s="35" t="e">
        <f t="shared" ref="DX356:DX362" si="7653">((DW356+DY356)/DU356)</f>
        <v>#DIV/0!</v>
      </c>
      <c r="DY356" s="34"/>
      <c r="DZ356" s="35" t="e">
        <f t="shared" ref="DZ356:DZ362" si="7654">DY356/(DW356+DY356)</f>
        <v>#DIV/0!</v>
      </c>
      <c r="EA356" s="36"/>
      <c r="EB356" s="34"/>
      <c r="EC356" s="34"/>
      <c r="ED356" s="37"/>
      <c r="EE356" s="33"/>
      <c r="EF356" s="34"/>
      <c r="EG356" s="34">
        <f t="shared" ref="EG356" si="7655">EG353-EE356</f>
        <v>0</v>
      </c>
      <c r="EH356" s="34">
        <f t="shared" ref="EH356" si="7656">EH353-EF356</f>
        <v>0</v>
      </c>
      <c r="EI356" s="34"/>
      <c r="EJ356" s="35" t="e">
        <f t="shared" ref="EJ356:EJ362" si="7657">((EI356+EK356)/EG356)</f>
        <v>#DIV/0!</v>
      </c>
      <c r="EK356" s="34"/>
      <c r="EL356" s="35" t="e">
        <f t="shared" ref="EL356:EL362" si="7658">EK356/(EI356+EK356)</f>
        <v>#DIV/0!</v>
      </c>
      <c r="EM356" s="36"/>
      <c r="EN356" s="34"/>
      <c r="EO356" s="34"/>
      <c r="EP356" s="37"/>
      <c r="EQ356" s="33"/>
      <c r="ER356" s="34"/>
      <c r="ES356" s="34">
        <f t="shared" ref="ES356" si="7659">ES353-EQ356</f>
        <v>0</v>
      </c>
      <c r="ET356" s="34">
        <f t="shared" ref="ET356" si="7660">ET353-ER356</f>
        <v>0</v>
      </c>
      <c r="EU356" s="34"/>
      <c r="EV356" s="35" t="e">
        <f t="shared" ref="EV356:EV362" si="7661">((EU356+EW356)/ES356)</f>
        <v>#DIV/0!</v>
      </c>
      <c r="EW356" s="34"/>
      <c r="EX356" s="35" t="e">
        <f t="shared" ref="EX356:EX362" si="7662">EW356/(EU356+EW356)</f>
        <v>#DIV/0!</v>
      </c>
      <c r="EY356" s="36"/>
      <c r="EZ356" s="34"/>
      <c r="FA356" s="34"/>
      <c r="FB356" s="37"/>
      <c r="FC356" s="33"/>
      <c r="FD356" s="34"/>
      <c r="FE356" s="34">
        <f t="shared" ref="FE356" si="7663">FE353-FC356</f>
        <v>0</v>
      </c>
      <c r="FF356" s="34">
        <f t="shared" ref="FF356" si="7664">FF353-FD356</f>
        <v>0</v>
      </c>
      <c r="FG356" s="34"/>
      <c r="FH356" s="35" t="e">
        <f t="shared" ref="FH356:FH362" si="7665">((FG356+FI356)/FE356)</f>
        <v>#DIV/0!</v>
      </c>
      <c r="FI356" s="34"/>
      <c r="FJ356" s="35" t="e">
        <f t="shared" ref="FJ356:FJ362" si="7666">FI356/(FG356+FI356)</f>
        <v>#DIV/0!</v>
      </c>
      <c r="FK356" s="36"/>
      <c r="FL356" s="34"/>
      <c r="FM356" s="34"/>
      <c r="FN356" s="37"/>
      <c r="FO356" s="33"/>
      <c r="FP356" s="34"/>
      <c r="FQ356" s="34">
        <f t="shared" ref="FQ356" si="7667">FQ353-FO356</f>
        <v>0</v>
      </c>
      <c r="FR356" s="34">
        <f t="shared" ref="FR356" si="7668">FR353-FP356</f>
        <v>0</v>
      </c>
      <c r="FS356" s="34"/>
      <c r="FT356" s="35" t="e">
        <f t="shared" ref="FT356:FT362" si="7669">((FS356+FU356)/FQ356)</f>
        <v>#DIV/0!</v>
      </c>
      <c r="FU356" s="34"/>
      <c r="FV356" s="35" t="e">
        <f t="shared" ref="FV356:FV362" si="7670">FU356/(FS356+FU356)</f>
        <v>#DIV/0!</v>
      </c>
      <c r="FW356" s="36"/>
      <c r="FX356" s="34"/>
      <c r="FY356" s="34"/>
      <c r="FZ356" s="37"/>
      <c r="GA356" s="33"/>
      <c r="GB356" s="34"/>
      <c r="GC356" s="34">
        <f t="shared" ref="GC356" si="7671">GC353-GA356</f>
        <v>0</v>
      </c>
      <c r="GD356" s="34">
        <f t="shared" ref="GD356" si="7672">GD353-GB356</f>
        <v>0</v>
      </c>
      <c r="GE356" s="34"/>
      <c r="GF356" s="35" t="e">
        <f t="shared" ref="GF356:GF362" si="7673">((GE356+GG356)/GC356)</f>
        <v>#DIV/0!</v>
      </c>
      <c r="GG356" s="34"/>
      <c r="GH356" s="35" t="e">
        <f t="shared" ref="GH356:GH362" si="7674">GG356/(GE356+GG356)</f>
        <v>#DIV/0!</v>
      </c>
      <c r="GI356" s="36"/>
      <c r="GJ356" s="34"/>
      <c r="GK356" s="34"/>
      <c r="GL356" s="37"/>
      <c r="GM356" s="33"/>
      <c r="GN356" s="34"/>
      <c r="GO356" s="34">
        <f t="shared" ref="GO356" si="7675">GO353-GM356</f>
        <v>0</v>
      </c>
      <c r="GP356" s="34">
        <f t="shared" ref="GP356" si="7676">GP353-GN356</f>
        <v>0</v>
      </c>
      <c r="GQ356" s="34"/>
      <c r="GR356" s="35" t="e">
        <f t="shared" ref="GR356:GR362" si="7677">((GQ356+GS356)/GO356)</f>
        <v>#DIV/0!</v>
      </c>
      <c r="GS356" s="34"/>
      <c r="GT356" s="35" t="e">
        <f t="shared" ref="GT356:GT362" si="7678">GS356/(GQ356+GS356)</f>
        <v>#DIV/0!</v>
      </c>
      <c r="GU356" s="36"/>
      <c r="GV356" s="34"/>
      <c r="GW356" s="34"/>
      <c r="GX356" s="37"/>
      <c r="GY356" s="33"/>
      <c r="GZ356" s="34"/>
      <c r="HA356" s="34">
        <f t="shared" ref="HA356" si="7679">HA353-GY356</f>
        <v>0</v>
      </c>
      <c r="HB356" s="34">
        <f t="shared" ref="HB356" si="7680">HB353-GZ356</f>
        <v>0</v>
      </c>
      <c r="HC356" s="34"/>
      <c r="HD356" s="35" t="e">
        <f t="shared" ref="HD356:HD362" si="7681">((HC356+HE356)/HA356)</f>
        <v>#DIV/0!</v>
      </c>
      <c r="HE356" s="34"/>
      <c r="HF356" s="35" t="e">
        <f t="shared" ref="HF356:HF362" si="7682">HE356/(HC356+HE356)</f>
        <v>#DIV/0!</v>
      </c>
      <c r="HG356" s="36"/>
      <c r="HH356" s="34"/>
      <c r="HI356" s="34"/>
      <c r="HJ356" s="37"/>
      <c r="HK356" s="33">
        <f t="shared" ref="HK356:HK363" si="7683">+C356+O356+AA356+AM356+AY356+BK356+BW356+CI356+CU356+DG356+DS356+EE356+EQ356+FC356+FO356+GA356+GM356+GY356</f>
        <v>0</v>
      </c>
      <c r="HL356" s="34">
        <f t="shared" ref="HL356:HL363" si="7684">+D356+P356+AB356+AN356+AZ356+BL356+BX356+CJ356+CV356+DH356+DT356+EF356+ER356+FD356+FP356+GB356+GN356+GZ356</f>
        <v>0</v>
      </c>
      <c r="HM356" s="34">
        <f t="shared" ref="HM356:HM362" si="7685">+E356+Q356+AC356+AO356+BA356+BM356+BY356+CK356+CW356+DI356+DU356+EG356+ES356+FE356+FQ356+GC356+GO356+HA356</f>
        <v>2872</v>
      </c>
      <c r="HN356" s="34">
        <f t="shared" ref="HN356:HN362" si="7686">+F356+R356+AD356+AP356+BB356+BN356+BZ356+CL356+CX356+DJ356+DV356+EH356+ET356+FF356+FR356+GD356+GP356+HB356</f>
        <v>226</v>
      </c>
      <c r="HO356" s="34">
        <f t="shared" ref="HO356:HO363" si="7687">+G356+S356+AE356+AQ356+BC356+BO356+CA356+CM356+CY356+DK356+DW356+EI356+EU356+FG356+FS356+GE356+GQ356+HC356+I356+U356+AG356+AS356+BE356+BQ356+CC356+CO356+DA356+DM356+DY356+EK356+EW356+FI356+FU356+GG356+GS356+HE356</f>
        <v>773</v>
      </c>
      <c r="HP356" s="201">
        <f t="shared" ref="HP356:HP362" si="7688">+(HO356)/HM356</f>
        <v>0.26915041782729804</v>
      </c>
      <c r="HQ356" s="48">
        <f t="shared" ref="HQ356:HQ363" si="7689">+I356+U356+AG356+AS356+BE356+BQ356+CC356+CO356+DA356+DM356+DY356+EK356+EW356+FI356+FU356+GG356+GS356+HE356</f>
        <v>56</v>
      </c>
      <c r="HR356" s="35">
        <f t="shared" ref="HR356:HR363" si="7690">+(HQ356/(HO356))</f>
        <v>7.2445019404915906E-2</v>
      </c>
      <c r="HS356" s="49">
        <v>74.2</v>
      </c>
      <c r="HT356" s="50">
        <v>684</v>
      </c>
      <c r="HU356" s="49">
        <f t="shared" ref="HU356:HU362" si="7691">+HT356/HO356*100</f>
        <v>88.486416558861578</v>
      </c>
      <c r="HV356" s="48"/>
      <c r="HW356" s="37"/>
    </row>
    <row r="357" spans="1:231" ht="18.75" x14ac:dyDescent="0.25">
      <c r="A357" s="211"/>
      <c r="B357" s="41">
        <f t="shared" ref="B357:B362" si="7692">+B356+1</f>
        <v>44779</v>
      </c>
      <c r="C357" s="10">
        <v>3</v>
      </c>
      <c r="D357" s="11"/>
      <c r="E357" s="74">
        <f t="shared" ref="E357:E362" si="7693">E356-C357</f>
        <v>2869</v>
      </c>
      <c r="F357" s="74">
        <f t="shared" ref="F357:F362" si="7694">F356-D357</f>
        <v>226</v>
      </c>
      <c r="G357" s="11">
        <v>652</v>
      </c>
      <c r="H357" s="12">
        <f t="shared" si="7623"/>
        <v>0.24921575461833392</v>
      </c>
      <c r="I357" s="11">
        <v>63</v>
      </c>
      <c r="J357" s="12">
        <f t="shared" si="7624"/>
        <v>8.8111888111888109E-2</v>
      </c>
      <c r="K357" s="13"/>
      <c r="L357" s="11"/>
      <c r="M357" s="11"/>
      <c r="N357" s="14"/>
      <c r="O357" s="10"/>
      <c r="P357" s="11"/>
      <c r="Q357" s="74">
        <f t="shared" ref="Q357:Q362" si="7695">Q356-O357</f>
        <v>0</v>
      </c>
      <c r="R357" s="74">
        <f t="shared" ref="R357:R362" si="7696">R356-P357</f>
        <v>0</v>
      </c>
      <c r="S357" s="11"/>
      <c r="T357" s="12" t="e">
        <f t="shared" si="7625"/>
        <v>#DIV/0!</v>
      </c>
      <c r="U357" s="11"/>
      <c r="V357" s="12" t="e">
        <f t="shared" si="7626"/>
        <v>#DIV/0!</v>
      </c>
      <c r="W357" s="13"/>
      <c r="X357" s="11"/>
      <c r="Y357" s="11"/>
      <c r="Z357" s="14"/>
      <c r="AA357" s="10"/>
      <c r="AB357" s="11"/>
      <c r="AC357" s="74">
        <f t="shared" ref="AC357:AC362" si="7697">AC356-AA357</f>
        <v>0</v>
      </c>
      <c r="AD357" s="74">
        <f t="shared" ref="AD357:AD362" si="7698">AD356-AB357</f>
        <v>0</v>
      </c>
      <c r="AE357" s="11"/>
      <c r="AF357" s="12" t="e">
        <f t="shared" si="7627"/>
        <v>#DIV/0!</v>
      </c>
      <c r="AG357" s="11"/>
      <c r="AH357" s="12" t="e">
        <f t="shared" si="7628"/>
        <v>#DIV/0!</v>
      </c>
      <c r="AI357" s="13"/>
      <c r="AJ357" s="11"/>
      <c r="AK357" s="11"/>
      <c r="AL357" s="14"/>
      <c r="AM357" s="10"/>
      <c r="AN357" s="11"/>
      <c r="AO357" s="74">
        <f t="shared" ref="AO357:AO362" si="7699">AO356-AM357</f>
        <v>0</v>
      </c>
      <c r="AP357" s="74">
        <f t="shared" ref="AP357:AP362" si="7700">AP356-AN357</f>
        <v>0</v>
      </c>
      <c r="AQ357" s="11"/>
      <c r="AR357" s="12" t="e">
        <f t="shared" si="7629"/>
        <v>#DIV/0!</v>
      </c>
      <c r="AS357" s="11"/>
      <c r="AT357" s="12" t="e">
        <f t="shared" si="7630"/>
        <v>#DIV/0!</v>
      </c>
      <c r="AU357" s="13"/>
      <c r="AV357" s="11"/>
      <c r="AW357" s="11"/>
      <c r="AX357" s="14"/>
      <c r="AY357" s="10"/>
      <c r="AZ357" s="11"/>
      <c r="BA357" s="74">
        <f t="shared" ref="BA357:BA362" si="7701">BA356-AY357</f>
        <v>0</v>
      </c>
      <c r="BB357" s="74">
        <f t="shared" ref="BB357:BB362" si="7702">BB356-AZ357</f>
        <v>0</v>
      </c>
      <c r="BC357" s="11"/>
      <c r="BD357" s="12" t="e">
        <f t="shared" si="7631"/>
        <v>#DIV/0!</v>
      </c>
      <c r="BE357" s="11"/>
      <c r="BF357" s="12" t="e">
        <f t="shared" si="7632"/>
        <v>#DIV/0!</v>
      </c>
      <c r="BG357" s="13"/>
      <c r="BH357" s="11"/>
      <c r="BI357" s="11"/>
      <c r="BJ357" s="14"/>
      <c r="BK357" s="10"/>
      <c r="BL357" s="11"/>
      <c r="BM357" s="74">
        <f t="shared" ref="BM357:BM362" si="7703">BM356-BK357</f>
        <v>0</v>
      </c>
      <c r="BN357" s="74">
        <f t="shared" ref="BN357:BN362" si="7704">BN356-BL357</f>
        <v>0</v>
      </c>
      <c r="BO357" s="11"/>
      <c r="BP357" s="12" t="e">
        <f t="shared" si="7633"/>
        <v>#DIV/0!</v>
      </c>
      <c r="BQ357" s="11"/>
      <c r="BR357" s="12" t="e">
        <f t="shared" si="7634"/>
        <v>#DIV/0!</v>
      </c>
      <c r="BS357" s="13"/>
      <c r="BT357" s="11"/>
      <c r="BU357" s="11"/>
      <c r="BV357" s="14"/>
      <c r="BW357" s="10"/>
      <c r="BX357" s="11"/>
      <c r="BY357" s="74">
        <f t="shared" ref="BY357:BY362" si="7705">BY356-BW357</f>
        <v>0</v>
      </c>
      <c r="BZ357" s="74">
        <f t="shared" ref="BZ357:BZ362" si="7706">BZ356-BX357</f>
        <v>0</v>
      </c>
      <c r="CA357" s="11"/>
      <c r="CB357" s="12" t="e">
        <f t="shared" si="7637"/>
        <v>#DIV/0!</v>
      </c>
      <c r="CC357" s="11"/>
      <c r="CD357" s="12" t="e">
        <f t="shared" si="7638"/>
        <v>#DIV/0!</v>
      </c>
      <c r="CE357" s="13"/>
      <c r="CF357" s="11"/>
      <c r="CG357" s="11"/>
      <c r="CH357" s="14"/>
      <c r="CI357" s="10"/>
      <c r="CJ357" s="11"/>
      <c r="CK357" s="74">
        <f t="shared" ref="CK357:CK362" si="7707">CK356-CI357</f>
        <v>0</v>
      </c>
      <c r="CL357" s="74">
        <f t="shared" ref="CL357:CL362" si="7708">CL356-CJ357</f>
        <v>0</v>
      </c>
      <c r="CM357" s="11"/>
      <c r="CN357" s="12" t="e">
        <f t="shared" si="7641"/>
        <v>#DIV/0!</v>
      </c>
      <c r="CO357" s="11"/>
      <c r="CP357" s="12" t="e">
        <f t="shared" si="7642"/>
        <v>#DIV/0!</v>
      </c>
      <c r="CQ357" s="13"/>
      <c r="CR357" s="11"/>
      <c r="CS357" s="11"/>
      <c r="CT357" s="14"/>
      <c r="CU357" s="10"/>
      <c r="CV357" s="11"/>
      <c r="CW357" s="74">
        <f t="shared" ref="CW357:CW362" si="7709">CW356-CU357</f>
        <v>0</v>
      </c>
      <c r="CX357" s="74">
        <f t="shared" ref="CX357:CX362" si="7710">CX356-CV357</f>
        <v>0</v>
      </c>
      <c r="CY357" s="11"/>
      <c r="CZ357" s="12" t="e">
        <f t="shared" si="7645"/>
        <v>#DIV/0!</v>
      </c>
      <c r="DA357" s="11"/>
      <c r="DB357" s="12" t="e">
        <f t="shared" si="7646"/>
        <v>#DIV/0!</v>
      </c>
      <c r="DC357" s="13"/>
      <c r="DD357" s="11"/>
      <c r="DE357" s="11"/>
      <c r="DF357" s="14"/>
      <c r="DG357" s="10"/>
      <c r="DH357" s="11"/>
      <c r="DI357" s="74">
        <f t="shared" ref="DI357:DI362" si="7711">DI356-DG357</f>
        <v>0</v>
      </c>
      <c r="DJ357" s="74">
        <f t="shared" ref="DJ357:DJ362" si="7712">DJ356-DH357</f>
        <v>0</v>
      </c>
      <c r="DK357" s="11"/>
      <c r="DL357" s="12" t="e">
        <f t="shared" si="7649"/>
        <v>#DIV/0!</v>
      </c>
      <c r="DM357" s="11"/>
      <c r="DN357" s="12" t="e">
        <f t="shared" si="7650"/>
        <v>#DIV/0!</v>
      </c>
      <c r="DO357" s="13"/>
      <c r="DP357" s="11"/>
      <c r="DQ357" s="11"/>
      <c r="DR357" s="14"/>
      <c r="DS357" s="10"/>
      <c r="DT357" s="11"/>
      <c r="DU357" s="74">
        <f t="shared" ref="DU357:DU362" si="7713">DU356-DS357</f>
        <v>0</v>
      </c>
      <c r="DV357" s="74">
        <f t="shared" ref="DV357:DV362" si="7714">DV356-DT357</f>
        <v>0</v>
      </c>
      <c r="DW357" s="11"/>
      <c r="DX357" s="12" t="e">
        <f t="shared" si="7653"/>
        <v>#DIV/0!</v>
      </c>
      <c r="DY357" s="11"/>
      <c r="DZ357" s="12" t="e">
        <f t="shared" si="7654"/>
        <v>#DIV/0!</v>
      </c>
      <c r="EA357" s="13"/>
      <c r="EB357" s="11"/>
      <c r="EC357" s="11"/>
      <c r="ED357" s="14"/>
      <c r="EE357" s="10"/>
      <c r="EF357" s="11"/>
      <c r="EG357" s="74">
        <f t="shared" ref="EG357:EG362" si="7715">EG356-EE357</f>
        <v>0</v>
      </c>
      <c r="EH357" s="74">
        <f t="shared" ref="EH357:EH362" si="7716">EH356-EF357</f>
        <v>0</v>
      </c>
      <c r="EI357" s="11"/>
      <c r="EJ357" s="12" t="e">
        <f t="shared" si="7657"/>
        <v>#DIV/0!</v>
      </c>
      <c r="EK357" s="11"/>
      <c r="EL357" s="12" t="e">
        <f t="shared" si="7658"/>
        <v>#DIV/0!</v>
      </c>
      <c r="EM357" s="13"/>
      <c r="EN357" s="11"/>
      <c r="EO357" s="11"/>
      <c r="EP357" s="14"/>
      <c r="EQ357" s="10"/>
      <c r="ER357" s="11"/>
      <c r="ES357" s="74">
        <f t="shared" ref="ES357:ES362" si="7717">ES356-EQ357</f>
        <v>0</v>
      </c>
      <c r="ET357" s="74">
        <f t="shared" ref="ET357:ET362" si="7718">ET356-ER357</f>
        <v>0</v>
      </c>
      <c r="EU357" s="11"/>
      <c r="EV357" s="12" t="e">
        <f t="shared" si="7661"/>
        <v>#DIV/0!</v>
      </c>
      <c r="EW357" s="11"/>
      <c r="EX357" s="12" t="e">
        <f t="shared" si="7662"/>
        <v>#DIV/0!</v>
      </c>
      <c r="EY357" s="13"/>
      <c r="EZ357" s="11"/>
      <c r="FA357" s="11"/>
      <c r="FB357" s="14"/>
      <c r="FC357" s="10"/>
      <c r="FD357" s="11"/>
      <c r="FE357" s="74">
        <f t="shared" ref="FE357:FE362" si="7719">FE356-FC357</f>
        <v>0</v>
      </c>
      <c r="FF357" s="74">
        <f t="shared" ref="FF357:FF362" si="7720">FF356-FD357</f>
        <v>0</v>
      </c>
      <c r="FG357" s="11"/>
      <c r="FH357" s="12" t="e">
        <f t="shared" si="7665"/>
        <v>#DIV/0!</v>
      </c>
      <c r="FI357" s="11"/>
      <c r="FJ357" s="12" t="e">
        <f t="shared" si="7666"/>
        <v>#DIV/0!</v>
      </c>
      <c r="FK357" s="13"/>
      <c r="FL357" s="11"/>
      <c r="FM357" s="11"/>
      <c r="FN357" s="14"/>
      <c r="FO357" s="10"/>
      <c r="FP357" s="11"/>
      <c r="FQ357" s="74">
        <f t="shared" ref="FQ357:FQ362" si="7721">FQ356-FO357</f>
        <v>0</v>
      </c>
      <c r="FR357" s="74">
        <f t="shared" ref="FR357:FR362" si="7722">FR356-FP357</f>
        <v>0</v>
      </c>
      <c r="FS357" s="11"/>
      <c r="FT357" s="12" t="e">
        <f t="shared" si="7669"/>
        <v>#DIV/0!</v>
      </c>
      <c r="FU357" s="11"/>
      <c r="FV357" s="12" t="e">
        <f t="shared" si="7670"/>
        <v>#DIV/0!</v>
      </c>
      <c r="FW357" s="13"/>
      <c r="FX357" s="11"/>
      <c r="FY357" s="11"/>
      <c r="FZ357" s="14"/>
      <c r="GA357" s="10"/>
      <c r="GB357" s="11"/>
      <c r="GC357" s="74">
        <f t="shared" ref="GC357:GC362" si="7723">GC356-GA357</f>
        <v>0</v>
      </c>
      <c r="GD357" s="74">
        <f t="shared" ref="GD357:GD362" si="7724">GD356-GB357</f>
        <v>0</v>
      </c>
      <c r="GE357" s="11"/>
      <c r="GF357" s="12" t="e">
        <f t="shared" si="7673"/>
        <v>#DIV/0!</v>
      </c>
      <c r="GG357" s="11"/>
      <c r="GH357" s="12" t="e">
        <f t="shared" si="7674"/>
        <v>#DIV/0!</v>
      </c>
      <c r="GI357" s="13"/>
      <c r="GJ357" s="11"/>
      <c r="GK357" s="11"/>
      <c r="GL357" s="14"/>
      <c r="GM357" s="10"/>
      <c r="GN357" s="11"/>
      <c r="GO357" s="74">
        <f t="shared" ref="GO357:GO362" si="7725">GO356-GM357</f>
        <v>0</v>
      </c>
      <c r="GP357" s="74">
        <f t="shared" ref="GP357:GP362" si="7726">GP356-GN357</f>
        <v>0</v>
      </c>
      <c r="GQ357" s="11"/>
      <c r="GR357" s="12" t="e">
        <f t="shared" si="7677"/>
        <v>#DIV/0!</v>
      </c>
      <c r="GS357" s="11"/>
      <c r="GT357" s="12" t="e">
        <f t="shared" si="7678"/>
        <v>#DIV/0!</v>
      </c>
      <c r="GU357" s="13"/>
      <c r="GV357" s="11"/>
      <c r="GW357" s="11"/>
      <c r="GX357" s="14"/>
      <c r="GY357" s="10"/>
      <c r="GZ357" s="11"/>
      <c r="HA357" s="74">
        <f t="shared" ref="HA357:HA362" si="7727">HA356-GY357</f>
        <v>0</v>
      </c>
      <c r="HB357" s="74">
        <f t="shared" ref="HB357:HB362" si="7728">HB356-GZ357</f>
        <v>0</v>
      </c>
      <c r="HC357" s="11"/>
      <c r="HD357" s="12" t="e">
        <f t="shared" si="7681"/>
        <v>#DIV/0!</v>
      </c>
      <c r="HE357" s="11"/>
      <c r="HF357" s="12" t="e">
        <f t="shared" si="7682"/>
        <v>#DIV/0!</v>
      </c>
      <c r="HG357" s="13"/>
      <c r="HH357" s="11"/>
      <c r="HI357" s="11"/>
      <c r="HJ357" s="14"/>
      <c r="HK357" s="10">
        <f t="shared" si="7683"/>
        <v>3</v>
      </c>
      <c r="HL357" s="11">
        <f t="shared" si="7684"/>
        <v>0</v>
      </c>
      <c r="HM357" s="11">
        <f t="shared" si="7685"/>
        <v>2869</v>
      </c>
      <c r="HN357" s="11">
        <f t="shared" si="7686"/>
        <v>226</v>
      </c>
      <c r="HO357" s="11">
        <f t="shared" si="7687"/>
        <v>715</v>
      </c>
      <c r="HP357" s="202">
        <f t="shared" si="7688"/>
        <v>0.24921575461833392</v>
      </c>
      <c r="HQ357" s="15">
        <f t="shared" si="7689"/>
        <v>63</v>
      </c>
      <c r="HR357" s="12">
        <f t="shared" si="7690"/>
        <v>8.8111888111888109E-2</v>
      </c>
      <c r="HS357" s="16">
        <v>74.2</v>
      </c>
      <c r="HT357" s="17">
        <v>624</v>
      </c>
      <c r="HU357" s="16">
        <f t="shared" si="7691"/>
        <v>87.272727272727266</v>
      </c>
      <c r="HV357" s="15"/>
      <c r="HW357" s="14"/>
    </row>
    <row r="358" spans="1:231" ht="18.75" x14ac:dyDescent="0.25">
      <c r="A358" s="211"/>
      <c r="B358" s="41">
        <f t="shared" si="7692"/>
        <v>44780</v>
      </c>
      <c r="C358" s="10">
        <v>4</v>
      </c>
      <c r="D358" s="11"/>
      <c r="E358" s="74">
        <f t="shared" si="7693"/>
        <v>2865</v>
      </c>
      <c r="F358" s="74">
        <f t="shared" si="7694"/>
        <v>226</v>
      </c>
      <c r="G358" s="11">
        <v>609</v>
      </c>
      <c r="H358" s="12">
        <f t="shared" si="7623"/>
        <v>0.23246073298429321</v>
      </c>
      <c r="I358" s="11">
        <v>57</v>
      </c>
      <c r="J358" s="12">
        <f t="shared" si="7624"/>
        <v>8.5585585585585586E-2</v>
      </c>
      <c r="K358" s="13"/>
      <c r="L358" s="11"/>
      <c r="M358" s="11"/>
      <c r="N358" s="14"/>
      <c r="O358" s="10"/>
      <c r="P358" s="11"/>
      <c r="Q358" s="74">
        <f t="shared" si="7695"/>
        <v>0</v>
      </c>
      <c r="R358" s="74">
        <f t="shared" si="7696"/>
        <v>0</v>
      </c>
      <c r="S358" s="11"/>
      <c r="T358" s="12" t="e">
        <f t="shared" si="7625"/>
        <v>#DIV/0!</v>
      </c>
      <c r="U358" s="11"/>
      <c r="V358" s="12" t="e">
        <f t="shared" si="7626"/>
        <v>#DIV/0!</v>
      </c>
      <c r="W358" s="13"/>
      <c r="X358" s="11"/>
      <c r="Y358" s="11"/>
      <c r="Z358" s="14"/>
      <c r="AA358" s="10"/>
      <c r="AB358" s="11"/>
      <c r="AC358" s="74">
        <f t="shared" si="7697"/>
        <v>0</v>
      </c>
      <c r="AD358" s="74">
        <f t="shared" si="7698"/>
        <v>0</v>
      </c>
      <c r="AE358" s="11"/>
      <c r="AF358" s="12" t="e">
        <f t="shared" si="7627"/>
        <v>#DIV/0!</v>
      </c>
      <c r="AG358" s="11"/>
      <c r="AH358" s="12" t="e">
        <f t="shared" si="7628"/>
        <v>#DIV/0!</v>
      </c>
      <c r="AI358" s="13"/>
      <c r="AJ358" s="11"/>
      <c r="AK358" s="11"/>
      <c r="AL358" s="14"/>
      <c r="AM358" s="10"/>
      <c r="AN358" s="11"/>
      <c r="AO358" s="74">
        <f t="shared" si="7699"/>
        <v>0</v>
      </c>
      <c r="AP358" s="74">
        <f t="shared" si="7700"/>
        <v>0</v>
      </c>
      <c r="AQ358" s="11"/>
      <c r="AR358" s="12" t="e">
        <f t="shared" si="7629"/>
        <v>#DIV/0!</v>
      </c>
      <c r="AS358" s="11"/>
      <c r="AT358" s="12" t="e">
        <f t="shared" si="7630"/>
        <v>#DIV/0!</v>
      </c>
      <c r="AU358" s="13"/>
      <c r="AV358" s="11"/>
      <c r="AW358" s="11"/>
      <c r="AX358" s="14"/>
      <c r="AY358" s="10"/>
      <c r="AZ358" s="11"/>
      <c r="BA358" s="74">
        <f t="shared" si="7701"/>
        <v>0</v>
      </c>
      <c r="BB358" s="74">
        <f t="shared" si="7702"/>
        <v>0</v>
      </c>
      <c r="BC358" s="11"/>
      <c r="BD358" s="12" t="e">
        <f t="shared" si="7631"/>
        <v>#DIV/0!</v>
      </c>
      <c r="BE358" s="11"/>
      <c r="BF358" s="12" t="e">
        <f t="shared" si="7632"/>
        <v>#DIV/0!</v>
      </c>
      <c r="BG358" s="13"/>
      <c r="BH358" s="11"/>
      <c r="BI358" s="11"/>
      <c r="BJ358" s="14"/>
      <c r="BK358" s="10"/>
      <c r="BL358" s="11"/>
      <c r="BM358" s="74">
        <f t="shared" si="7703"/>
        <v>0</v>
      </c>
      <c r="BN358" s="74">
        <f t="shared" si="7704"/>
        <v>0</v>
      </c>
      <c r="BO358" s="11"/>
      <c r="BP358" s="12" t="e">
        <f t="shared" si="7633"/>
        <v>#DIV/0!</v>
      </c>
      <c r="BQ358" s="11"/>
      <c r="BR358" s="12" t="e">
        <f t="shared" si="7634"/>
        <v>#DIV/0!</v>
      </c>
      <c r="BS358" s="13"/>
      <c r="BT358" s="11"/>
      <c r="BU358" s="11"/>
      <c r="BV358" s="14"/>
      <c r="BW358" s="10"/>
      <c r="BX358" s="11"/>
      <c r="BY358" s="74">
        <f t="shared" si="7705"/>
        <v>0</v>
      </c>
      <c r="BZ358" s="74">
        <f t="shared" si="7706"/>
        <v>0</v>
      </c>
      <c r="CA358" s="11"/>
      <c r="CB358" s="12" t="e">
        <f t="shared" si="7637"/>
        <v>#DIV/0!</v>
      </c>
      <c r="CC358" s="11"/>
      <c r="CD358" s="12" t="e">
        <f t="shared" si="7638"/>
        <v>#DIV/0!</v>
      </c>
      <c r="CE358" s="13"/>
      <c r="CF358" s="11"/>
      <c r="CG358" s="11"/>
      <c r="CH358" s="14"/>
      <c r="CI358" s="10"/>
      <c r="CJ358" s="11"/>
      <c r="CK358" s="74">
        <f t="shared" si="7707"/>
        <v>0</v>
      </c>
      <c r="CL358" s="74">
        <f t="shared" si="7708"/>
        <v>0</v>
      </c>
      <c r="CM358" s="11"/>
      <c r="CN358" s="12" t="e">
        <f t="shared" si="7641"/>
        <v>#DIV/0!</v>
      </c>
      <c r="CO358" s="11"/>
      <c r="CP358" s="12" t="e">
        <f t="shared" si="7642"/>
        <v>#DIV/0!</v>
      </c>
      <c r="CQ358" s="13"/>
      <c r="CR358" s="11"/>
      <c r="CS358" s="11"/>
      <c r="CT358" s="14"/>
      <c r="CU358" s="10"/>
      <c r="CV358" s="11"/>
      <c r="CW358" s="74">
        <f t="shared" si="7709"/>
        <v>0</v>
      </c>
      <c r="CX358" s="74">
        <f t="shared" si="7710"/>
        <v>0</v>
      </c>
      <c r="CY358" s="11"/>
      <c r="CZ358" s="12" t="e">
        <f t="shared" si="7645"/>
        <v>#DIV/0!</v>
      </c>
      <c r="DA358" s="11"/>
      <c r="DB358" s="12" t="e">
        <f t="shared" si="7646"/>
        <v>#DIV/0!</v>
      </c>
      <c r="DC358" s="13"/>
      <c r="DD358" s="11"/>
      <c r="DE358" s="11"/>
      <c r="DF358" s="14"/>
      <c r="DG358" s="10"/>
      <c r="DH358" s="11"/>
      <c r="DI358" s="74">
        <f t="shared" si="7711"/>
        <v>0</v>
      </c>
      <c r="DJ358" s="74">
        <f t="shared" si="7712"/>
        <v>0</v>
      </c>
      <c r="DK358" s="11"/>
      <c r="DL358" s="12" t="e">
        <f t="shared" si="7649"/>
        <v>#DIV/0!</v>
      </c>
      <c r="DM358" s="11"/>
      <c r="DN358" s="12" t="e">
        <f t="shared" si="7650"/>
        <v>#DIV/0!</v>
      </c>
      <c r="DO358" s="13"/>
      <c r="DP358" s="11"/>
      <c r="DQ358" s="11"/>
      <c r="DR358" s="14"/>
      <c r="DS358" s="10"/>
      <c r="DT358" s="11"/>
      <c r="DU358" s="74">
        <f t="shared" si="7713"/>
        <v>0</v>
      </c>
      <c r="DV358" s="74">
        <f t="shared" si="7714"/>
        <v>0</v>
      </c>
      <c r="DW358" s="11"/>
      <c r="DX358" s="12" t="e">
        <f t="shared" si="7653"/>
        <v>#DIV/0!</v>
      </c>
      <c r="DY358" s="11"/>
      <c r="DZ358" s="12" t="e">
        <f t="shared" si="7654"/>
        <v>#DIV/0!</v>
      </c>
      <c r="EA358" s="13"/>
      <c r="EB358" s="11"/>
      <c r="EC358" s="11"/>
      <c r="ED358" s="14"/>
      <c r="EE358" s="10"/>
      <c r="EF358" s="11"/>
      <c r="EG358" s="74">
        <f t="shared" si="7715"/>
        <v>0</v>
      </c>
      <c r="EH358" s="74">
        <f t="shared" si="7716"/>
        <v>0</v>
      </c>
      <c r="EI358" s="11"/>
      <c r="EJ358" s="12" t="e">
        <f t="shared" si="7657"/>
        <v>#DIV/0!</v>
      </c>
      <c r="EK358" s="11"/>
      <c r="EL358" s="12" t="e">
        <f t="shared" si="7658"/>
        <v>#DIV/0!</v>
      </c>
      <c r="EM358" s="13"/>
      <c r="EN358" s="11"/>
      <c r="EO358" s="11"/>
      <c r="EP358" s="14"/>
      <c r="EQ358" s="10"/>
      <c r="ER358" s="11"/>
      <c r="ES358" s="74">
        <f t="shared" si="7717"/>
        <v>0</v>
      </c>
      <c r="ET358" s="74">
        <f t="shared" si="7718"/>
        <v>0</v>
      </c>
      <c r="EU358" s="11"/>
      <c r="EV358" s="12" t="e">
        <f t="shared" si="7661"/>
        <v>#DIV/0!</v>
      </c>
      <c r="EW358" s="11"/>
      <c r="EX358" s="12" t="e">
        <f t="shared" si="7662"/>
        <v>#DIV/0!</v>
      </c>
      <c r="EY358" s="13"/>
      <c r="EZ358" s="11"/>
      <c r="FA358" s="11"/>
      <c r="FB358" s="14"/>
      <c r="FC358" s="10"/>
      <c r="FD358" s="11"/>
      <c r="FE358" s="74">
        <f t="shared" si="7719"/>
        <v>0</v>
      </c>
      <c r="FF358" s="74">
        <f t="shared" si="7720"/>
        <v>0</v>
      </c>
      <c r="FG358" s="11"/>
      <c r="FH358" s="12" t="e">
        <f t="shared" si="7665"/>
        <v>#DIV/0!</v>
      </c>
      <c r="FI358" s="11"/>
      <c r="FJ358" s="12" t="e">
        <f t="shared" si="7666"/>
        <v>#DIV/0!</v>
      </c>
      <c r="FK358" s="13"/>
      <c r="FL358" s="11"/>
      <c r="FM358" s="11"/>
      <c r="FN358" s="14"/>
      <c r="FO358" s="10"/>
      <c r="FP358" s="11"/>
      <c r="FQ358" s="74">
        <f t="shared" si="7721"/>
        <v>0</v>
      </c>
      <c r="FR358" s="74">
        <f t="shared" si="7722"/>
        <v>0</v>
      </c>
      <c r="FS358" s="11"/>
      <c r="FT358" s="12" t="e">
        <f t="shared" si="7669"/>
        <v>#DIV/0!</v>
      </c>
      <c r="FU358" s="11"/>
      <c r="FV358" s="12" t="e">
        <f t="shared" si="7670"/>
        <v>#DIV/0!</v>
      </c>
      <c r="FW358" s="13"/>
      <c r="FX358" s="11"/>
      <c r="FY358" s="11"/>
      <c r="FZ358" s="14"/>
      <c r="GA358" s="10"/>
      <c r="GB358" s="11"/>
      <c r="GC358" s="74">
        <f t="shared" si="7723"/>
        <v>0</v>
      </c>
      <c r="GD358" s="74">
        <f t="shared" si="7724"/>
        <v>0</v>
      </c>
      <c r="GE358" s="11"/>
      <c r="GF358" s="12" t="e">
        <f t="shared" si="7673"/>
        <v>#DIV/0!</v>
      </c>
      <c r="GG358" s="11"/>
      <c r="GH358" s="12" t="e">
        <f t="shared" si="7674"/>
        <v>#DIV/0!</v>
      </c>
      <c r="GI358" s="13"/>
      <c r="GJ358" s="11"/>
      <c r="GK358" s="11"/>
      <c r="GL358" s="14"/>
      <c r="GM358" s="10"/>
      <c r="GN358" s="11"/>
      <c r="GO358" s="74">
        <f t="shared" si="7725"/>
        <v>0</v>
      </c>
      <c r="GP358" s="74">
        <f t="shared" si="7726"/>
        <v>0</v>
      </c>
      <c r="GQ358" s="11"/>
      <c r="GR358" s="12" t="e">
        <f t="shared" si="7677"/>
        <v>#DIV/0!</v>
      </c>
      <c r="GS358" s="11"/>
      <c r="GT358" s="12" t="e">
        <f t="shared" si="7678"/>
        <v>#DIV/0!</v>
      </c>
      <c r="GU358" s="13"/>
      <c r="GV358" s="11"/>
      <c r="GW358" s="11"/>
      <c r="GX358" s="14"/>
      <c r="GY358" s="10"/>
      <c r="GZ358" s="11"/>
      <c r="HA358" s="74">
        <f t="shared" si="7727"/>
        <v>0</v>
      </c>
      <c r="HB358" s="74">
        <f t="shared" si="7728"/>
        <v>0</v>
      </c>
      <c r="HC358" s="11"/>
      <c r="HD358" s="12" t="e">
        <f t="shared" si="7681"/>
        <v>#DIV/0!</v>
      </c>
      <c r="HE358" s="11"/>
      <c r="HF358" s="12" t="e">
        <f t="shared" si="7682"/>
        <v>#DIV/0!</v>
      </c>
      <c r="HG358" s="13"/>
      <c r="HH358" s="11"/>
      <c r="HI358" s="11"/>
      <c r="HJ358" s="14"/>
      <c r="HK358" s="10">
        <f t="shared" si="7683"/>
        <v>4</v>
      </c>
      <c r="HL358" s="11">
        <f t="shared" si="7684"/>
        <v>0</v>
      </c>
      <c r="HM358" s="11">
        <f t="shared" si="7685"/>
        <v>2865</v>
      </c>
      <c r="HN358" s="11">
        <f t="shared" si="7686"/>
        <v>226</v>
      </c>
      <c r="HO358" s="11">
        <f t="shared" si="7687"/>
        <v>666</v>
      </c>
      <c r="HP358" s="202">
        <f t="shared" si="7688"/>
        <v>0.23246073298429321</v>
      </c>
      <c r="HQ358" s="15">
        <f t="shared" si="7689"/>
        <v>57</v>
      </c>
      <c r="HR358" s="12">
        <f t="shared" si="7690"/>
        <v>8.5585585585585586E-2</v>
      </c>
      <c r="HS358" s="16">
        <v>73.66</v>
      </c>
      <c r="HT358" s="17">
        <v>564</v>
      </c>
      <c r="HU358" s="16">
        <f t="shared" si="7691"/>
        <v>84.684684684684683</v>
      </c>
      <c r="HV358" s="15"/>
      <c r="HW358" s="14"/>
    </row>
    <row r="359" spans="1:231" ht="18.75" x14ac:dyDescent="0.25">
      <c r="A359" s="211"/>
      <c r="B359" s="41">
        <f t="shared" si="7692"/>
        <v>44781</v>
      </c>
      <c r="C359" s="10">
        <v>1</v>
      </c>
      <c r="D359" s="11"/>
      <c r="E359" s="74">
        <f t="shared" si="7693"/>
        <v>2864</v>
      </c>
      <c r="F359" s="74">
        <f t="shared" si="7694"/>
        <v>226</v>
      </c>
      <c r="G359" s="11">
        <v>653</v>
      </c>
      <c r="H359" s="12">
        <f t="shared" si="7623"/>
        <v>0.25244413407821231</v>
      </c>
      <c r="I359" s="11">
        <v>70</v>
      </c>
      <c r="J359" s="12">
        <f t="shared" si="7624"/>
        <v>9.6818810511756573E-2</v>
      </c>
      <c r="K359" s="11"/>
      <c r="L359" s="11"/>
      <c r="M359" s="18"/>
      <c r="N359" s="20"/>
      <c r="O359" s="10"/>
      <c r="P359" s="11"/>
      <c r="Q359" s="74">
        <f t="shared" si="7695"/>
        <v>0</v>
      </c>
      <c r="R359" s="74">
        <f t="shared" si="7696"/>
        <v>0</v>
      </c>
      <c r="S359" s="11"/>
      <c r="T359" s="12" t="e">
        <f t="shared" si="7625"/>
        <v>#DIV/0!</v>
      </c>
      <c r="U359" s="11"/>
      <c r="V359" s="12" t="e">
        <f t="shared" si="7626"/>
        <v>#DIV/0!</v>
      </c>
      <c r="W359" s="11"/>
      <c r="X359" s="11"/>
      <c r="Y359" s="18"/>
      <c r="Z359" s="20"/>
      <c r="AA359" s="10"/>
      <c r="AB359" s="11"/>
      <c r="AC359" s="74">
        <f t="shared" si="7697"/>
        <v>0</v>
      </c>
      <c r="AD359" s="74">
        <f t="shared" si="7698"/>
        <v>0</v>
      </c>
      <c r="AE359" s="11"/>
      <c r="AF359" s="12" t="e">
        <f t="shared" si="7627"/>
        <v>#DIV/0!</v>
      </c>
      <c r="AG359" s="11"/>
      <c r="AH359" s="12" t="e">
        <f t="shared" si="7628"/>
        <v>#DIV/0!</v>
      </c>
      <c r="AI359" s="11"/>
      <c r="AJ359" s="11"/>
      <c r="AK359" s="18"/>
      <c r="AL359" s="20"/>
      <c r="AM359" s="10"/>
      <c r="AN359" s="11"/>
      <c r="AO359" s="74">
        <f t="shared" si="7699"/>
        <v>0</v>
      </c>
      <c r="AP359" s="74">
        <f t="shared" si="7700"/>
        <v>0</v>
      </c>
      <c r="AQ359" s="11"/>
      <c r="AR359" s="12" t="e">
        <f t="shared" si="7629"/>
        <v>#DIV/0!</v>
      </c>
      <c r="AS359" s="11"/>
      <c r="AT359" s="12" t="e">
        <f t="shared" si="7630"/>
        <v>#DIV/0!</v>
      </c>
      <c r="AU359" s="11"/>
      <c r="AV359" s="11"/>
      <c r="AW359" s="18"/>
      <c r="AX359" s="20"/>
      <c r="AY359" s="10"/>
      <c r="AZ359" s="11"/>
      <c r="BA359" s="74">
        <f t="shared" si="7701"/>
        <v>0</v>
      </c>
      <c r="BB359" s="74">
        <f t="shared" si="7702"/>
        <v>0</v>
      </c>
      <c r="BC359" s="11"/>
      <c r="BD359" s="12" t="e">
        <f t="shared" si="7631"/>
        <v>#DIV/0!</v>
      </c>
      <c r="BE359" s="11"/>
      <c r="BF359" s="12" t="e">
        <f t="shared" si="7632"/>
        <v>#DIV/0!</v>
      </c>
      <c r="BG359" s="11"/>
      <c r="BH359" s="11"/>
      <c r="BI359" s="18"/>
      <c r="BJ359" s="20"/>
      <c r="BK359" s="10"/>
      <c r="BL359" s="11"/>
      <c r="BM359" s="74">
        <f t="shared" si="7703"/>
        <v>0</v>
      </c>
      <c r="BN359" s="74">
        <f t="shared" si="7704"/>
        <v>0</v>
      </c>
      <c r="BO359" s="11"/>
      <c r="BP359" s="12" t="e">
        <f t="shared" si="7633"/>
        <v>#DIV/0!</v>
      </c>
      <c r="BQ359" s="11"/>
      <c r="BR359" s="12" t="e">
        <f t="shared" si="7634"/>
        <v>#DIV/0!</v>
      </c>
      <c r="BS359" s="11"/>
      <c r="BT359" s="11"/>
      <c r="BU359" s="18"/>
      <c r="BV359" s="20"/>
      <c r="BW359" s="10"/>
      <c r="BX359" s="11"/>
      <c r="BY359" s="74">
        <f t="shared" si="7705"/>
        <v>0</v>
      </c>
      <c r="BZ359" s="74">
        <f t="shared" si="7706"/>
        <v>0</v>
      </c>
      <c r="CA359" s="11"/>
      <c r="CB359" s="12" t="e">
        <f t="shared" si="7637"/>
        <v>#DIV/0!</v>
      </c>
      <c r="CC359" s="11"/>
      <c r="CD359" s="12" t="e">
        <f t="shared" si="7638"/>
        <v>#DIV/0!</v>
      </c>
      <c r="CE359" s="11"/>
      <c r="CF359" s="11"/>
      <c r="CG359" s="18"/>
      <c r="CH359" s="20"/>
      <c r="CI359" s="10"/>
      <c r="CJ359" s="11"/>
      <c r="CK359" s="74">
        <f t="shared" si="7707"/>
        <v>0</v>
      </c>
      <c r="CL359" s="74">
        <f t="shared" si="7708"/>
        <v>0</v>
      </c>
      <c r="CM359" s="11"/>
      <c r="CN359" s="12" t="e">
        <f t="shared" si="7641"/>
        <v>#DIV/0!</v>
      </c>
      <c r="CO359" s="11"/>
      <c r="CP359" s="12" t="e">
        <f t="shared" si="7642"/>
        <v>#DIV/0!</v>
      </c>
      <c r="CQ359" s="11"/>
      <c r="CR359" s="11"/>
      <c r="CS359" s="18"/>
      <c r="CT359" s="20"/>
      <c r="CU359" s="10"/>
      <c r="CV359" s="11"/>
      <c r="CW359" s="74">
        <f t="shared" si="7709"/>
        <v>0</v>
      </c>
      <c r="CX359" s="74">
        <f t="shared" si="7710"/>
        <v>0</v>
      </c>
      <c r="CY359" s="11"/>
      <c r="CZ359" s="12" t="e">
        <f t="shared" si="7645"/>
        <v>#DIV/0!</v>
      </c>
      <c r="DA359" s="11"/>
      <c r="DB359" s="12" t="e">
        <f t="shared" si="7646"/>
        <v>#DIV/0!</v>
      </c>
      <c r="DC359" s="11"/>
      <c r="DD359" s="11"/>
      <c r="DE359" s="18"/>
      <c r="DF359" s="20"/>
      <c r="DG359" s="10"/>
      <c r="DH359" s="11"/>
      <c r="DI359" s="74">
        <f t="shared" si="7711"/>
        <v>0</v>
      </c>
      <c r="DJ359" s="74">
        <f t="shared" si="7712"/>
        <v>0</v>
      </c>
      <c r="DK359" s="11"/>
      <c r="DL359" s="12" t="e">
        <f t="shared" si="7649"/>
        <v>#DIV/0!</v>
      </c>
      <c r="DM359" s="11"/>
      <c r="DN359" s="12" t="e">
        <f t="shared" si="7650"/>
        <v>#DIV/0!</v>
      </c>
      <c r="DO359" s="11"/>
      <c r="DP359" s="11"/>
      <c r="DQ359" s="18"/>
      <c r="DR359" s="20"/>
      <c r="DS359" s="10"/>
      <c r="DT359" s="11"/>
      <c r="DU359" s="74">
        <f t="shared" si="7713"/>
        <v>0</v>
      </c>
      <c r="DV359" s="74">
        <f t="shared" si="7714"/>
        <v>0</v>
      </c>
      <c r="DW359" s="11"/>
      <c r="DX359" s="12" t="e">
        <f t="shared" si="7653"/>
        <v>#DIV/0!</v>
      </c>
      <c r="DY359" s="11"/>
      <c r="DZ359" s="12" t="e">
        <f t="shared" si="7654"/>
        <v>#DIV/0!</v>
      </c>
      <c r="EA359" s="11"/>
      <c r="EB359" s="11"/>
      <c r="EC359" s="18"/>
      <c r="ED359" s="20"/>
      <c r="EE359" s="10"/>
      <c r="EF359" s="11"/>
      <c r="EG359" s="74">
        <f t="shared" si="7715"/>
        <v>0</v>
      </c>
      <c r="EH359" s="74">
        <f t="shared" si="7716"/>
        <v>0</v>
      </c>
      <c r="EI359" s="11"/>
      <c r="EJ359" s="12" t="e">
        <f t="shared" si="7657"/>
        <v>#DIV/0!</v>
      </c>
      <c r="EK359" s="11"/>
      <c r="EL359" s="12" t="e">
        <f t="shared" si="7658"/>
        <v>#DIV/0!</v>
      </c>
      <c r="EM359" s="11"/>
      <c r="EN359" s="11"/>
      <c r="EO359" s="18"/>
      <c r="EP359" s="20"/>
      <c r="EQ359" s="10"/>
      <c r="ER359" s="11"/>
      <c r="ES359" s="74">
        <f t="shared" si="7717"/>
        <v>0</v>
      </c>
      <c r="ET359" s="74">
        <f t="shared" si="7718"/>
        <v>0</v>
      </c>
      <c r="EU359" s="11"/>
      <c r="EV359" s="12" t="e">
        <f t="shared" si="7661"/>
        <v>#DIV/0!</v>
      </c>
      <c r="EW359" s="11"/>
      <c r="EX359" s="12" t="e">
        <f t="shared" si="7662"/>
        <v>#DIV/0!</v>
      </c>
      <c r="EY359" s="11"/>
      <c r="EZ359" s="11"/>
      <c r="FA359" s="18"/>
      <c r="FB359" s="20"/>
      <c r="FC359" s="10"/>
      <c r="FD359" s="11"/>
      <c r="FE359" s="74">
        <f t="shared" si="7719"/>
        <v>0</v>
      </c>
      <c r="FF359" s="74">
        <f t="shared" si="7720"/>
        <v>0</v>
      </c>
      <c r="FG359" s="11"/>
      <c r="FH359" s="12" t="e">
        <f t="shared" si="7665"/>
        <v>#DIV/0!</v>
      </c>
      <c r="FI359" s="11"/>
      <c r="FJ359" s="12" t="e">
        <f t="shared" si="7666"/>
        <v>#DIV/0!</v>
      </c>
      <c r="FK359" s="11"/>
      <c r="FL359" s="11"/>
      <c r="FM359" s="18"/>
      <c r="FN359" s="20"/>
      <c r="FO359" s="10"/>
      <c r="FP359" s="11"/>
      <c r="FQ359" s="74">
        <f t="shared" si="7721"/>
        <v>0</v>
      </c>
      <c r="FR359" s="74">
        <f t="shared" si="7722"/>
        <v>0</v>
      </c>
      <c r="FS359" s="11"/>
      <c r="FT359" s="12" t="e">
        <f t="shared" si="7669"/>
        <v>#DIV/0!</v>
      </c>
      <c r="FU359" s="11"/>
      <c r="FV359" s="12" t="e">
        <f t="shared" si="7670"/>
        <v>#DIV/0!</v>
      </c>
      <c r="FW359" s="11"/>
      <c r="FX359" s="11"/>
      <c r="FY359" s="18"/>
      <c r="FZ359" s="20"/>
      <c r="GA359" s="10"/>
      <c r="GB359" s="11"/>
      <c r="GC359" s="74">
        <f t="shared" si="7723"/>
        <v>0</v>
      </c>
      <c r="GD359" s="74">
        <f t="shared" si="7724"/>
        <v>0</v>
      </c>
      <c r="GE359" s="11"/>
      <c r="GF359" s="12" t="e">
        <f t="shared" si="7673"/>
        <v>#DIV/0!</v>
      </c>
      <c r="GG359" s="11"/>
      <c r="GH359" s="12" t="e">
        <f t="shared" si="7674"/>
        <v>#DIV/0!</v>
      </c>
      <c r="GI359" s="11"/>
      <c r="GJ359" s="11"/>
      <c r="GK359" s="18"/>
      <c r="GL359" s="20"/>
      <c r="GM359" s="10"/>
      <c r="GN359" s="11"/>
      <c r="GO359" s="74">
        <f t="shared" si="7725"/>
        <v>0</v>
      </c>
      <c r="GP359" s="74">
        <f t="shared" si="7726"/>
        <v>0</v>
      </c>
      <c r="GQ359" s="11"/>
      <c r="GR359" s="12" t="e">
        <f t="shared" si="7677"/>
        <v>#DIV/0!</v>
      </c>
      <c r="GS359" s="11"/>
      <c r="GT359" s="12" t="e">
        <f t="shared" si="7678"/>
        <v>#DIV/0!</v>
      </c>
      <c r="GU359" s="11"/>
      <c r="GV359" s="11"/>
      <c r="GW359" s="18"/>
      <c r="GX359" s="20"/>
      <c r="GY359" s="10"/>
      <c r="GZ359" s="11"/>
      <c r="HA359" s="74">
        <f t="shared" si="7727"/>
        <v>0</v>
      </c>
      <c r="HB359" s="74">
        <f t="shared" si="7728"/>
        <v>0</v>
      </c>
      <c r="HC359" s="11"/>
      <c r="HD359" s="12" t="e">
        <f t="shared" si="7681"/>
        <v>#DIV/0!</v>
      </c>
      <c r="HE359" s="11"/>
      <c r="HF359" s="12" t="e">
        <f t="shared" si="7682"/>
        <v>#DIV/0!</v>
      </c>
      <c r="HG359" s="11"/>
      <c r="HH359" s="11"/>
      <c r="HI359" s="18"/>
      <c r="HJ359" s="20"/>
      <c r="HK359" s="10">
        <f t="shared" si="7683"/>
        <v>1</v>
      </c>
      <c r="HL359" s="11">
        <f t="shared" si="7684"/>
        <v>0</v>
      </c>
      <c r="HM359" s="11">
        <f t="shared" si="7685"/>
        <v>2864</v>
      </c>
      <c r="HN359" s="11">
        <f t="shared" si="7686"/>
        <v>226</v>
      </c>
      <c r="HO359" s="11">
        <f t="shared" si="7687"/>
        <v>723</v>
      </c>
      <c r="HP359" s="202">
        <f t="shared" si="7688"/>
        <v>0.25244413407821231</v>
      </c>
      <c r="HQ359" s="15">
        <f t="shared" si="7689"/>
        <v>70</v>
      </c>
      <c r="HR359" s="12">
        <f t="shared" si="7690"/>
        <v>9.6818810511756573E-2</v>
      </c>
      <c r="HS359" s="16">
        <v>74.099999999999994</v>
      </c>
      <c r="HT359" s="17">
        <v>618</v>
      </c>
      <c r="HU359" s="16">
        <f t="shared" si="7691"/>
        <v>85.477178423236509</v>
      </c>
      <c r="HV359" s="18"/>
      <c r="HW359" s="20"/>
    </row>
    <row r="360" spans="1:231" ht="18.75" x14ac:dyDescent="0.25">
      <c r="A360" s="211"/>
      <c r="B360" s="41">
        <f t="shared" si="7692"/>
        <v>44782</v>
      </c>
      <c r="C360" s="10">
        <v>2</v>
      </c>
      <c r="D360" s="11"/>
      <c r="E360" s="74">
        <f t="shared" si="7693"/>
        <v>2862</v>
      </c>
      <c r="F360" s="74">
        <f t="shared" si="7694"/>
        <v>226</v>
      </c>
      <c r="G360" s="11">
        <v>676</v>
      </c>
      <c r="H360" s="12">
        <f t="shared" si="7623"/>
        <v>0.25925925925925924</v>
      </c>
      <c r="I360" s="11">
        <v>66</v>
      </c>
      <c r="J360" s="12">
        <f t="shared" si="7624"/>
        <v>8.8948787061994605E-2</v>
      </c>
      <c r="K360" s="13"/>
      <c r="L360" s="13"/>
      <c r="M360" s="25"/>
      <c r="N360" s="38"/>
      <c r="O360" s="10"/>
      <c r="P360" s="11"/>
      <c r="Q360" s="74">
        <f t="shared" si="7695"/>
        <v>0</v>
      </c>
      <c r="R360" s="74">
        <f t="shared" si="7696"/>
        <v>0</v>
      </c>
      <c r="S360" s="11"/>
      <c r="T360" s="12" t="e">
        <f t="shared" si="7625"/>
        <v>#DIV/0!</v>
      </c>
      <c r="U360" s="11"/>
      <c r="V360" s="12" t="e">
        <f t="shared" si="7626"/>
        <v>#DIV/0!</v>
      </c>
      <c r="W360" s="13"/>
      <c r="X360" s="13"/>
      <c r="Y360" s="25"/>
      <c r="Z360" s="38"/>
      <c r="AA360" s="10"/>
      <c r="AB360" s="11"/>
      <c r="AC360" s="74">
        <f t="shared" si="7697"/>
        <v>0</v>
      </c>
      <c r="AD360" s="74">
        <f t="shared" si="7698"/>
        <v>0</v>
      </c>
      <c r="AE360" s="11"/>
      <c r="AF360" s="12" t="e">
        <f t="shared" si="7627"/>
        <v>#DIV/0!</v>
      </c>
      <c r="AG360" s="11"/>
      <c r="AH360" s="12" t="e">
        <f t="shared" si="7628"/>
        <v>#DIV/0!</v>
      </c>
      <c r="AI360" s="13"/>
      <c r="AJ360" s="13"/>
      <c r="AK360" s="25"/>
      <c r="AL360" s="38"/>
      <c r="AM360" s="10"/>
      <c r="AN360" s="11"/>
      <c r="AO360" s="74">
        <f t="shared" si="7699"/>
        <v>0</v>
      </c>
      <c r="AP360" s="74">
        <f t="shared" si="7700"/>
        <v>0</v>
      </c>
      <c r="AQ360" s="11"/>
      <c r="AR360" s="12" t="e">
        <f t="shared" si="7629"/>
        <v>#DIV/0!</v>
      </c>
      <c r="AS360" s="11"/>
      <c r="AT360" s="12" t="e">
        <f t="shared" si="7630"/>
        <v>#DIV/0!</v>
      </c>
      <c r="AU360" s="13"/>
      <c r="AV360" s="13"/>
      <c r="AW360" s="25"/>
      <c r="AX360" s="38"/>
      <c r="AY360" s="10"/>
      <c r="AZ360" s="11"/>
      <c r="BA360" s="74">
        <f t="shared" si="7701"/>
        <v>0</v>
      </c>
      <c r="BB360" s="74">
        <f t="shared" si="7702"/>
        <v>0</v>
      </c>
      <c r="BC360" s="11"/>
      <c r="BD360" s="12" t="e">
        <f t="shared" si="7631"/>
        <v>#DIV/0!</v>
      </c>
      <c r="BE360" s="11"/>
      <c r="BF360" s="12" t="e">
        <f t="shared" si="7632"/>
        <v>#DIV/0!</v>
      </c>
      <c r="BG360" s="13"/>
      <c r="BH360" s="13"/>
      <c r="BI360" s="25"/>
      <c r="BJ360" s="38"/>
      <c r="BK360" s="10"/>
      <c r="BL360" s="11"/>
      <c r="BM360" s="74">
        <f t="shared" si="7703"/>
        <v>0</v>
      </c>
      <c r="BN360" s="74">
        <f t="shared" si="7704"/>
        <v>0</v>
      </c>
      <c r="BO360" s="11"/>
      <c r="BP360" s="12" t="e">
        <f t="shared" si="7633"/>
        <v>#DIV/0!</v>
      </c>
      <c r="BQ360" s="11"/>
      <c r="BR360" s="12" t="e">
        <f t="shared" si="7634"/>
        <v>#DIV/0!</v>
      </c>
      <c r="BS360" s="13"/>
      <c r="BT360" s="13"/>
      <c r="BU360" s="25"/>
      <c r="BV360" s="38"/>
      <c r="BW360" s="10"/>
      <c r="BX360" s="11"/>
      <c r="BY360" s="74">
        <f t="shared" si="7705"/>
        <v>0</v>
      </c>
      <c r="BZ360" s="74">
        <f t="shared" si="7706"/>
        <v>0</v>
      </c>
      <c r="CA360" s="11"/>
      <c r="CB360" s="12" t="e">
        <f t="shared" si="7637"/>
        <v>#DIV/0!</v>
      </c>
      <c r="CC360" s="11"/>
      <c r="CD360" s="12" t="e">
        <f t="shared" si="7638"/>
        <v>#DIV/0!</v>
      </c>
      <c r="CE360" s="13"/>
      <c r="CF360" s="13"/>
      <c r="CG360" s="25"/>
      <c r="CH360" s="38"/>
      <c r="CI360" s="10"/>
      <c r="CJ360" s="11"/>
      <c r="CK360" s="74">
        <f t="shared" si="7707"/>
        <v>0</v>
      </c>
      <c r="CL360" s="74">
        <f t="shared" si="7708"/>
        <v>0</v>
      </c>
      <c r="CM360" s="11"/>
      <c r="CN360" s="12" t="e">
        <f t="shared" si="7641"/>
        <v>#DIV/0!</v>
      </c>
      <c r="CO360" s="11"/>
      <c r="CP360" s="12" t="e">
        <f t="shared" si="7642"/>
        <v>#DIV/0!</v>
      </c>
      <c r="CQ360" s="13"/>
      <c r="CR360" s="13"/>
      <c r="CS360" s="25"/>
      <c r="CT360" s="38"/>
      <c r="CU360" s="10"/>
      <c r="CV360" s="11"/>
      <c r="CW360" s="74">
        <f t="shared" si="7709"/>
        <v>0</v>
      </c>
      <c r="CX360" s="74">
        <f t="shared" si="7710"/>
        <v>0</v>
      </c>
      <c r="CY360" s="11"/>
      <c r="CZ360" s="12" t="e">
        <f t="shared" si="7645"/>
        <v>#DIV/0!</v>
      </c>
      <c r="DA360" s="11"/>
      <c r="DB360" s="12" t="e">
        <f t="shared" si="7646"/>
        <v>#DIV/0!</v>
      </c>
      <c r="DC360" s="13"/>
      <c r="DD360" s="13"/>
      <c r="DE360" s="25"/>
      <c r="DF360" s="38"/>
      <c r="DG360" s="10"/>
      <c r="DH360" s="11"/>
      <c r="DI360" s="74">
        <f t="shared" si="7711"/>
        <v>0</v>
      </c>
      <c r="DJ360" s="74">
        <f t="shared" si="7712"/>
        <v>0</v>
      </c>
      <c r="DK360" s="11"/>
      <c r="DL360" s="12" t="e">
        <f t="shared" si="7649"/>
        <v>#DIV/0!</v>
      </c>
      <c r="DM360" s="11"/>
      <c r="DN360" s="12" t="e">
        <f t="shared" si="7650"/>
        <v>#DIV/0!</v>
      </c>
      <c r="DO360" s="13"/>
      <c r="DP360" s="13"/>
      <c r="DQ360" s="25"/>
      <c r="DR360" s="38"/>
      <c r="DS360" s="10"/>
      <c r="DT360" s="11"/>
      <c r="DU360" s="74">
        <f t="shared" si="7713"/>
        <v>0</v>
      </c>
      <c r="DV360" s="74">
        <f t="shared" si="7714"/>
        <v>0</v>
      </c>
      <c r="DW360" s="11"/>
      <c r="DX360" s="12" t="e">
        <f t="shared" si="7653"/>
        <v>#DIV/0!</v>
      </c>
      <c r="DY360" s="11"/>
      <c r="DZ360" s="12" t="e">
        <f t="shared" si="7654"/>
        <v>#DIV/0!</v>
      </c>
      <c r="EA360" s="13"/>
      <c r="EB360" s="13"/>
      <c r="EC360" s="25"/>
      <c r="ED360" s="38"/>
      <c r="EE360" s="10"/>
      <c r="EF360" s="11"/>
      <c r="EG360" s="74">
        <f t="shared" si="7715"/>
        <v>0</v>
      </c>
      <c r="EH360" s="74">
        <f t="shared" si="7716"/>
        <v>0</v>
      </c>
      <c r="EI360" s="11"/>
      <c r="EJ360" s="12" t="e">
        <f t="shared" si="7657"/>
        <v>#DIV/0!</v>
      </c>
      <c r="EK360" s="11"/>
      <c r="EL360" s="12" t="e">
        <f t="shared" si="7658"/>
        <v>#DIV/0!</v>
      </c>
      <c r="EM360" s="13"/>
      <c r="EN360" s="13"/>
      <c r="EO360" s="25"/>
      <c r="EP360" s="38"/>
      <c r="EQ360" s="10"/>
      <c r="ER360" s="11"/>
      <c r="ES360" s="74">
        <f t="shared" si="7717"/>
        <v>0</v>
      </c>
      <c r="ET360" s="74">
        <f t="shared" si="7718"/>
        <v>0</v>
      </c>
      <c r="EU360" s="11"/>
      <c r="EV360" s="12" t="e">
        <f t="shared" si="7661"/>
        <v>#DIV/0!</v>
      </c>
      <c r="EW360" s="11"/>
      <c r="EX360" s="12" t="e">
        <f t="shared" si="7662"/>
        <v>#DIV/0!</v>
      </c>
      <c r="EY360" s="13"/>
      <c r="EZ360" s="13"/>
      <c r="FA360" s="25"/>
      <c r="FB360" s="38"/>
      <c r="FC360" s="10"/>
      <c r="FD360" s="11"/>
      <c r="FE360" s="74">
        <f t="shared" si="7719"/>
        <v>0</v>
      </c>
      <c r="FF360" s="74">
        <f t="shared" si="7720"/>
        <v>0</v>
      </c>
      <c r="FG360" s="11"/>
      <c r="FH360" s="12" t="e">
        <f t="shared" si="7665"/>
        <v>#DIV/0!</v>
      </c>
      <c r="FI360" s="11"/>
      <c r="FJ360" s="12" t="e">
        <f t="shared" si="7666"/>
        <v>#DIV/0!</v>
      </c>
      <c r="FK360" s="13"/>
      <c r="FL360" s="13"/>
      <c r="FM360" s="25"/>
      <c r="FN360" s="38"/>
      <c r="FO360" s="10"/>
      <c r="FP360" s="11"/>
      <c r="FQ360" s="74">
        <f t="shared" si="7721"/>
        <v>0</v>
      </c>
      <c r="FR360" s="74">
        <f t="shared" si="7722"/>
        <v>0</v>
      </c>
      <c r="FS360" s="11"/>
      <c r="FT360" s="12" t="e">
        <f t="shared" si="7669"/>
        <v>#DIV/0!</v>
      </c>
      <c r="FU360" s="11"/>
      <c r="FV360" s="12" t="e">
        <f t="shared" si="7670"/>
        <v>#DIV/0!</v>
      </c>
      <c r="FW360" s="13"/>
      <c r="FX360" s="13"/>
      <c r="FY360" s="25"/>
      <c r="FZ360" s="38"/>
      <c r="GA360" s="10"/>
      <c r="GB360" s="11"/>
      <c r="GC360" s="74">
        <f t="shared" si="7723"/>
        <v>0</v>
      </c>
      <c r="GD360" s="74">
        <f t="shared" si="7724"/>
        <v>0</v>
      </c>
      <c r="GE360" s="11"/>
      <c r="GF360" s="12" t="e">
        <f t="shared" si="7673"/>
        <v>#DIV/0!</v>
      </c>
      <c r="GG360" s="11"/>
      <c r="GH360" s="12" t="e">
        <f t="shared" si="7674"/>
        <v>#DIV/0!</v>
      </c>
      <c r="GI360" s="13"/>
      <c r="GJ360" s="13"/>
      <c r="GK360" s="25"/>
      <c r="GL360" s="38"/>
      <c r="GM360" s="10"/>
      <c r="GN360" s="11"/>
      <c r="GO360" s="74">
        <f t="shared" si="7725"/>
        <v>0</v>
      </c>
      <c r="GP360" s="74">
        <f t="shared" si="7726"/>
        <v>0</v>
      </c>
      <c r="GQ360" s="11"/>
      <c r="GR360" s="12" t="e">
        <f t="shared" si="7677"/>
        <v>#DIV/0!</v>
      </c>
      <c r="GS360" s="11"/>
      <c r="GT360" s="12" t="e">
        <f t="shared" si="7678"/>
        <v>#DIV/0!</v>
      </c>
      <c r="GU360" s="13"/>
      <c r="GV360" s="13"/>
      <c r="GW360" s="25"/>
      <c r="GX360" s="38"/>
      <c r="GY360" s="10"/>
      <c r="GZ360" s="11"/>
      <c r="HA360" s="74">
        <f t="shared" si="7727"/>
        <v>0</v>
      </c>
      <c r="HB360" s="74">
        <f t="shared" si="7728"/>
        <v>0</v>
      </c>
      <c r="HC360" s="11"/>
      <c r="HD360" s="12" t="e">
        <f t="shared" si="7681"/>
        <v>#DIV/0!</v>
      </c>
      <c r="HE360" s="11"/>
      <c r="HF360" s="12" t="e">
        <f t="shared" si="7682"/>
        <v>#DIV/0!</v>
      </c>
      <c r="HG360" s="13"/>
      <c r="HH360" s="13"/>
      <c r="HI360" s="25"/>
      <c r="HJ360" s="38"/>
      <c r="HK360" s="10">
        <f t="shared" si="7683"/>
        <v>2</v>
      </c>
      <c r="HL360" s="11">
        <f t="shared" si="7684"/>
        <v>0</v>
      </c>
      <c r="HM360" s="11">
        <f t="shared" si="7685"/>
        <v>2862</v>
      </c>
      <c r="HN360" s="11">
        <f t="shared" si="7686"/>
        <v>226</v>
      </c>
      <c r="HO360" s="11">
        <f t="shared" si="7687"/>
        <v>742</v>
      </c>
      <c r="HP360" s="202">
        <f t="shared" si="7688"/>
        <v>0.25925925925925924</v>
      </c>
      <c r="HQ360" s="15">
        <f t="shared" si="7689"/>
        <v>66</v>
      </c>
      <c r="HR360" s="12">
        <f t="shared" si="7690"/>
        <v>8.8948787061994605E-2</v>
      </c>
      <c r="HS360" s="16">
        <v>74</v>
      </c>
      <c r="HT360" s="17">
        <v>628</v>
      </c>
      <c r="HU360" s="16">
        <f t="shared" si="7691"/>
        <v>84.636118598382751</v>
      </c>
      <c r="HV360" s="23"/>
      <c r="HW360" s="22"/>
    </row>
    <row r="361" spans="1:231" ht="18.75" x14ac:dyDescent="0.25">
      <c r="A361" s="211"/>
      <c r="B361" s="41">
        <f t="shared" si="7692"/>
        <v>44783</v>
      </c>
      <c r="C361" s="10">
        <v>2856</v>
      </c>
      <c r="D361" s="11">
        <v>226</v>
      </c>
      <c r="E361" s="74">
        <f t="shared" si="7693"/>
        <v>6</v>
      </c>
      <c r="F361" s="74">
        <f t="shared" si="7694"/>
        <v>0</v>
      </c>
      <c r="G361" s="11">
        <v>349</v>
      </c>
      <c r="H361" s="12">
        <f t="shared" si="7623"/>
        <v>68.166666666666671</v>
      </c>
      <c r="I361" s="11">
        <v>60</v>
      </c>
      <c r="J361" s="12">
        <f t="shared" si="7624"/>
        <v>0.14669926650366749</v>
      </c>
      <c r="K361" s="13"/>
      <c r="L361" s="13"/>
      <c r="M361" s="25"/>
      <c r="N361" s="38"/>
      <c r="O361" s="10"/>
      <c r="P361" s="11"/>
      <c r="Q361" s="74">
        <f t="shared" si="7695"/>
        <v>0</v>
      </c>
      <c r="R361" s="74">
        <f t="shared" si="7696"/>
        <v>0</v>
      </c>
      <c r="S361" s="11"/>
      <c r="T361" s="12" t="e">
        <f t="shared" si="7625"/>
        <v>#DIV/0!</v>
      </c>
      <c r="U361" s="11"/>
      <c r="V361" s="12" t="e">
        <f t="shared" si="7626"/>
        <v>#DIV/0!</v>
      </c>
      <c r="W361" s="13"/>
      <c r="X361" s="11"/>
      <c r="Y361" s="25"/>
      <c r="Z361" s="38"/>
      <c r="AA361" s="10"/>
      <c r="AB361" s="11"/>
      <c r="AC361" s="74">
        <f t="shared" si="7697"/>
        <v>0</v>
      </c>
      <c r="AD361" s="74">
        <f t="shared" si="7698"/>
        <v>0</v>
      </c>
      <c r="AE361" s="11"/>
      <c r="AF361" s="12" t="e">
        <f t="shared" si="7627"/>
        <v>#DIV/0!</v>
      </c>
      <c r="AG361" s="11"/>
      <c r="AH361" s="12" t="e">
        <f t="shared" si="7628"/>
        <v>#DIV/0!</v>
      </c>
      <c r="AI361" s="13"/>
      <c r="AJ361" s="11"/>
      <c r="AK361" s="25"/>
      <c r="AL361" s="38"/>
      <c r="AM361" s="10"/>
      <c r="AN361" s="11"/>
      <c r="AO361" s="74">
        <f t="shared" si="7699"/>
        <v>0</v>
      </c>
      <c r="AP361" s="74">
        <f t="shared" si="7700"/>
        <v>0</v>
      </c>
      <c r="AQ361" s="11"/>
      <c r="AR361" s="12" t="e">
        <f t="shared" si="7629"/>
        <v>#DIV/0!</v>
      </c>
      <c r="AS361" s="11"/>
      <c r="AT361" s="12" t="e">
        <f t="shared" si="7630"/>
        <v>#DIV/0!</v>
      </c>
      <c r="AU361" s="13"/>
      <c r="AV361" s="11"/>
      <c r="AW361" s="25"/>
      <c r="AX361" s="38"/>
      <c r="AY361" s="10"/>
      <c r="AZ361" s="11"/>
      <c r="BA361" s="74">
        <f t="shared" si="7701"/>
        <v>0</v>
      </c>
      <c r="BB361" s="74">
        <f t="shared" si="7702"/>
        <v>0</v>
      </c>
      <c r="BC361" s="11"/>
      <c r="BD361" s="12" t="e">
        <f t="shared" si="7631"/>
        <v>#DIV/0!</v>
      </c>
      <c r="BE361" s="11"/>
      <c r="BF361" s="12" t="e">
        <f t="shared" si="7632"/>
        <v>#DIV/0!</v>
      </c>
      <c r="BG361" s="13"/>
      <c r="BH361" s="11"/>
      <c r="BI361" s="25"/>
      <c r="BJ361" s="38"/>
      <c r="BK361" s="10"/>
      <c r="BL361" s="11"/>
      <c r="BM361" s="74">
        <f t="shared" si="7703"/>
        <v>0</v>
      </c>
      <c r="BN361" s="74">
        <f t="shared" si="7704"/>
        <v>0</v>
      </c>
      <c r="BO361" s="11"/>
      <c r="BP361" s="12" t="e">
        <f t="shared" si="7633"/>
        <v>#DIV/0!</v>
      </c>
      <c r="BQ361" s="11"/>
      <c r="BR361" s="12" t="e">
        <f t="shared" si="7634"/>
        <v>#DIV/0!</v>
      </c>
      <c r="BS361" s="13"/>
      <c r="BT361" s="11"/>
      <c r="BU361" s="25"/>
      <c r="BV361" s="38"/>
      <c r="BW361" s="10"/>
      <c r="BX361" s="11"/>
      <c r="BY361" s="74">
        <f t="shared" si="7705"/>
        <v>0</v>
      </c>
      <c r="BZ361" s="74">
        <f t="shared" si="7706"/>
        <v>0</v>
      </c>
      <c r="CA361" s="11"/>
      <c r="CB361" s="12" t="e">
        <f t="shared" si="7637"/>
        <v>#DIV/0!</v>
      </c>
      <c r="CC361" s="11"/>
      <c r="CD361" s="12" t="e">
        <f t="shared" si="7638"/>
        <v>#DIV/0!</v>
      </c>
      <c r="CE361" s="13"/>
      <c r="CF361" s="11"/>
      <c r="CG361" s="25"/>
      <c r="CH361" s="38"/>
      <c r="CI361" s="10"/>
      <c r="CJ361" s="11"/>
      <c r="CK361" s="74">
        <f t="shared" si="7707"/>
        <v>0</v>
      </c>
      <c r="CL361" s="74">
        <f t="shared" si="7708"/>
        <v>0</v>
      </c>
      <c r="CM361" s="11"/>
      <c r="CN361" s="12" t="e">
        <f t="shared" si="7641"/>
        <v>#DIV/0!</v>
      </c>
      <c r="CO361" s="11"/>
      <c r="CP361" s="12" t="e">
        <f t="shared" si="7642"/>
        <v>#DIV/0!</v>
      </c>
      <c r="CQ361" s="13"/>
      <c r="CR361" s="11"/>
      <c r="CS361" s="25"/>
      <c r="CT361" s="38"/>
      <c r="CU361" s="10"/>
      <c r="CV361" s="11"/>
      <c r="CW361" s="74">
        <f t="shared" si="7709"/>
        <v>0</v>
      </c>
      <c r="CX361" s="74">
        <f t="shared" si="7710"/>
        <v>0</v>
      </c>
      <c r="CY361" s="11"/>
      <c r="CZ361" s="12" t="e">
        <f t="shared" si="7645"/>
        <v>#DIV/0!</v>
      </c>
      <c r="DA361" s="11"/>
      <c r="DB361" s="12" t="e">
        <f t="shared" si="7646"/>
        <v>#DIV/0!</v>
      </c>
      <c r="DC361" s="13"/>
      <c r="DD361" s="11"/>
      <c r="DE361" s="25"/>
      <c r="DF361" s="38"/>
      <c r="DG361" s="10"/>
      <c r="DH361" s="11"/>
      <c r="DI361" s="74">
        <f t="shared" si="7711"/>
        <v>0</v>
      </c>
      <c r="DJ361" s="74">
        <f t="shared" si="7712"/>
        <v>0</v>
      </c>
      <c r="DK361" s="11"/>
      <c r="DL361" s="12" t="e">
        <f t="shared" si="7649"/>
        <v>#DIV/0!</v>
      </c>
      <c r="DM361" s="11"/>
      <c r="DN361" s="12" t="e">
        <f t="shared" si="7650"/>
        <v>#DIV/0!</v>
      </c>
      <c r="DO361" s="13"/>
      <c r="DP361" s="11"/>
      <c r="DQ361" s="25"/>
      <c r="DR361" s="38"/>
      <c r="DS361" s="10"/>
      <c r="DT361" s="11"/>
      <c r="DU361" s="74">
        <f t="shared" si="7713"/>
        <v>0</v>
      </c>
      <c r="DV361" s="74">
        <f t="shared" si="7714"/>
        <v>0</v>
      </c>
      <c r="DW361" s="11"/>
      <c r="DX361" s="12" t="e">
        <f t="shared" si="7653"/>
        <v>#DIV/0!</v>
      </c>
      <c r="DY361" s="11"/>
      <c r="DZ361" s="12" t="e">
        <f t="shared" si="7654"/>
        <v>#DIV/0!</v>
      </c>
      <c r="EA361" s="13"/>
      <c r="EB361" s="11"/>
      <c r="EC361" s="25"/>
      <c r="ED361" s="38"/>
      <c r="EE361" s="10"/>
      <c r="EF361" s="11"/>
      <c r="EG361" s="74">
        <f t="shared" si="7715"/>
        <v>0</v>
      </c>
      <c r="EH361" s="74">
        <f t="shared" si="7716"/>
        <v>0</v>
      </c>
      <c r="EI361" s="11"/>
      <c r="EJ361" s="12" t="e">
        <f t="shared" si="7657"/>
        <v>#DIV/0!</v>
      </c>
      <c r="EK361" s="11"/>
      <c r="EL361" s="12" t="e">
        <f t="shared" si="7658"/>
        <v>#DIV/0!</v>
      </c>
      <c r="EM361" s="13"/>
      <c r="EN361" s="11"/>
      <c r="EO361" s="25"/>
      <c r="EP361" s="38"/>
      <c r="EQ361" s="10"/>
      <c r="ER361" s="11"/>
      <c r="ES361" s="74">
        <f t="shared" si="7717"/>
        <v>0</v>
      </c>
      <c r="ET361" s="74">
        <f t="shared" si="7718"/>
        <v>0</v>
      </c>
      <c r="EU361" s="11"/>
      <c r="EV361" s="12" t="e">
        <f t="shared" si="7661"/>
        <v>#DIV/0!</v>
      </c>
      <c r="EW361" s="11"/>
      <c r="EX361" s="12" t="e">
        <f t="shared" si="7662"/>
        <v>#DIV/0!</v>
      </c>
      <c r="EY361" s="13"/>
      <c r="EZ361" s="11"/>
      <c r="FA361" s="25"/>
      <c r="FB361" s="38"/>
      <c r="FC361" s="10"/>
      <c r="FD361" s="11"/>
      <c r="FE361" s="74">
        <f t="shared" si="7719"/>
        <v>0</v>
      </c>
      <c r="FF361" s="74">
        <f t="shared" si="7720"/>
        <v>0</v>
      </c>
      <c r="FG361" s="11"/>
      <c r="FH361" s="12" t="e">
        <f t="shared" si="7665"/>
        <v>#DIV/0!</v>
      </c>
      <c r="FI361" s="11"/>
      <c r="FJ361" s="12" t="e">
        <f t="shared" si="7666"/>
        <v>#DIV/0!</v>
      </c>
      <c r="FK361" s="13"/>
      <c r="FL361" s="11"/>
      <c r="FM361" s="25"/>
      <c r="FN361" s="38"/>
      <c r="FO361" s="10"/>
      <c r="FP361" s="11"/>
      <c r="FQ361" s="74">
        <f t="shared" si="7721"/>
        <v>0</v>
      </c>
      <c r="FR361" s="74">
        <f t="shared" si="7722"/>
        <v>0</v>
      </c>
      <c r="FS361" s="11"/>
      <c r="FT361" s="12" t="e">
        <f t="shared" si="7669"/>
        <v>#DIV/0!</v>
      </c>
      <c r="FU361" s="11"/>
      <c r="FV361" s="12" t="e">
        <f t="shared" si="7670"/>
        <v>#DIV/0!</v>
      </c>
      <c r="FW361" s="13"/>
      <c r="FX361" s="11"/>
      <c r="FY361" s="25"/>
      <c r="FZ361" s="38"/>
      <c r="GA361" s="10"/>
      <c r="GB361" s="11"/>
      <c r="GC361" s="74">
        <f t="shared" si="7723"/>
        <v>0</v>
      </c>
      <c r="GD361" s="74">
        <f t="shared" si="7724"/>
        <v>0</v>
      </c>
      <c r="GE361" s="11"/>
      <c r="GF361" s="12" t="e">
        <f t="shared" si="7673"/>
        <v>#DIV/0!</v>
      </c>
      <c r="GG361" s="11"/>
      <c r="GH361" s="12" t="e">
        <f t="shared" si="7674"/>
        <v>#DIV/0!</v>
      </c>
      <c r="GI361" s="13"/>
      <c r="GJ361" s="11"/>
      <c r="GK361" s="25"/>
      <c r="GL361" s="38"/>
      <c r="GM361" s="10"/>
      <c r="GN361" s="11"/>
      <c r="GO361" s="74">
        <f t="shared" si="7725"/>
        <v>0</v>
      </c>
      <c r="GP361" s="74">
        <f t="shared" si="7726"/>
        <v>0</v>
      </c>
      <c r="GQ361" s="11"/>
      <c r="GR361" s="12" t="e">
        <f t="shared" si="7677"/>
        <v>#DIV/0!</v>
      </c>
      <c r="GS361" s="11"/>
      <c r="GT361" s="12" t="e">
        <f t="shared" si="7678"/>
        <v>#DIV/0!</v>
      </c>
      <c r="GU361" s="13"/>
      <c r="GV361" s="11"/>
      <c r="GW361" s="25"/>
      <c r="GX361" s="38"/>
      <c r="GY361" s="10"/>
      <c r="GZ361" s="11"/>
      <c r="HA361" s="74">
        <f t="shared" si="7727"/>
        <v>0</v>
      </c>
      <c r="HB361" s="74">
        <f t="shared" si="7728"/>
        <v>0</v>
      </c>
      <c r="HC361" s="11"/>
      <c r="HD361" s="12" t="e">
        <f t="shared" si="7681"/>
        <v>#DIV/0!</v>
      </c>
      <c r="HE361" s="11"/>
      <c r="HF361" s="12" t="e">
        <f t="shared" si="7682"/>
        <v>#DIV/0!</v>
      </c>
      <c r="HG361" s="13"/>
      <c r="HH361" s="11"/>
      <c r="HI361" s="25"/>
      <c r="HJ361" s="38"/>
      <c r="HK361" s="10">
        <f t="shared" si="7683"/>
        <v>2856</v>
      </c>
      <c r="HL361" s="11">
        <f t="shared" si="7684"/>
        <v>226</v>
      </c>
      <c r="HM361" s="11">
        <f t="shared" si="7685"/>
        <v>6</v>
      </c>
      <c r="HN361" s="11">
        <f t="shared" si="7686"/>
        <v>0</v>
      </c>
      <c r="HO361" s="11">
        <f t="shared" si="7687"/>
        <v>409</v>
      </c>
      <c r="HP361" s="202">
        <f t="shared" si="7688"/>
        <v>68.166666666666671</v>
      </c>
      <c r="HQ361" s="15">
        <f t="shared" si="7689"/>
        <v>60</v>
      </c>
      <c r="HR361" s="12">
        <f t="shared" si="7690"/>
        <v>0.14669926650366749</v>
      </c>
      <c r="HS361" s="16"/>
      <c r="HT361" s="17"/>
      <c r="HU361" s="16">
        <f t="shared" si="7691"/>
        <v>0</v>
      </c>
      <c r="HV361" s="23"/>
      <c r="HW361" s="22"/>
    </row>
    <row r="362" spans="1:231" ht="18.75" x14ac:dyDescent="0.25">
      <c r="A362" s="211"/>
      <c r="B362" s="41">
        <f t="shared" si="7692"/>
        <v>44784</v>
      </c>
      <c r="C362" s="10"/>
      <c r="D362" s="11"/>
      <c r="E362" s="74">
        <f t="shared" si="7693"/>
        <v>6</v>
      </c>
      <c r="F362" s="74">
        <f t="shared" si="7694"/>
        <v>0</v>
      </c>
      <c r="G362" s="11"/>
      <c r="H362" s="12">
        <f t="shared" si="7623"/>
        <v>0</v>
      </c>
      <c r="I362" s="11"/>
      <c r="J362" s="12" t="e">
        <f t="shared" si="7624"/>
        <v>#DIV/0!</v>
      </c>
      <c r="K362" s="13"/>
      <c r="L362" s="13"/>
      <c r="M362" s="39"/>
      <c r="N362" s="43"/>
      <c r="O362" s="10"/>
      <c r="P362" s="11"/>
      <c r="Q362" s="74">
        <f t="shared" si="7695"/>
        <v>0</v>
      </c>
      <c r="R362" s="74">
        <f t="shared" si="7696"/>
        <v>0</v>
      </c>
      <c r="S362" s="11"/>
      <c r="T362" s="12" t="e">
        <f t="shared" si="7625"/>
        <v>#DIV/0!</v>
      </c>
      <c r="U362" s="11"/>
      <c r="V362" s="12" t="e">
        <f t="shared" si="7626"/>
        <v>#DIV/0!</v>
      </c>
      <c r="W362" s="13"/>
      <c r="X362" s="11"/>
      <c r="Y362" s="39"/>
      <c r="Z362" s="43"/>
      <c r="AA362" s="10"/>
      <c r="AB362" s="11"/>
      <c r="AC362" s="74">
        <f t="shared" si="7697"/>
        <v>0</v>
      </c>
      <c r="AD362" s="74">
        <f t="shared" si="7698"/>
        <v>0</v>
      </c>
      <c r="AE362" s="11"/>
      <c r="AF362" s="12" t="e">
        <f t="shared" si="7627"/>
        <v>#DIV/0!</v>
      </c>
      <c r="AG362" s="11"/>
      <c r="AH362" s="12" t="e">
        <f t="shared" si="7628"/>
        <v>#DIV/0!</v>
      </c>
      <c r="AI362" s="13"/>
      <c r="AJ362" s="11"/>
      <c r="AK362" s="39"/>
      <c r="AL362" s="43"/>
      <c r="AM362" s="10"/>
      <c r="AN362" s="11"/>
      <c r="AO362" s="74">
        <f t="shared" si="7699"/>
        <v>0</v>
      </c>
      <c r="AP362" s="74">
        <f t="shared" si="7700"/>
        <v>0</v>
      </c>
      <c r="AQ362" s="11"/>
      <c r="AR362" s="12" t="e">
        <f t="shared" si="7629"/>
        <v>#DIV/0!</v>
      </c>
      <c r="AS362" s="11"/>
      <c r="AT362" s="12" t="e">
        <f t="shared" si="7630"/>
        <v>#DIV/0!</v>
      </c>
      <c r="AU362" s="13"/>
      <c r="AV362" s="11"/>
      <c r="AW362" s="39"/>
      <c r="AX362" s="43"/>
      <c r="AY362" s="10"/>
      <c r="AZ362" s="11"/>
      <c r="BA362" s="74">
        <f t="shared" si="7701"/>
        <v>0</v>
      </c>
      <c r="BB362" s="74">
        <f t="shared" si="7702"/>
        <v>0</v>
      </c>
      <c r="BC362" s="11"/>
      <c r="BD362" s="12" t="e">
        <f t="shared" si="7631"/>
        <v>#DIV/0!</v>
      </c>
      <c r="BE362" s="11"/>
      <c r="BF362" s="12" t="e">
        <f t="shared" si="7632"/>
        <v>#DIV/0!</v>
      </c>
      <c r="BG362" s="13"/>
      <c r="BH362" s="11"/>
      <c r="BI362" s="39"/>
      <c r="BJ362" s="43"/>
      <c r="BK362" s="10"/>
      <c r="BL362" s="11"/>
      <c r="BM362" s="74">
        <f t="shared" si="7703"/>
        <v>0</v>
      </c>
      <c r="BN362" s="74">
        <f t="shared" si="7704"/>
        <v>0</v>
      </c>
      <c r="BO362" s="11"/>
      <c r="BP362" s="12" t="e">
        <f t="shared" si="7633"/>
        <v>#DIV/0!</v>
      </c>
      <c r="BQ362" s="11"/>
      <c r="BR362" s="12" t="e">
        <f t="shared" si="7634"/>
        <v>#DIV/0!</v>
      </c>
      <c r="BS362" s="13"/>
      <c r="BT362" s="11"/>
      <c r="BU362" s="39"/>
      <c r="BV362" s="43"/>
      <c r="BW362" s="10"/>
      <c r="BX362" s="11"/>
      <c r="BY362" s="74">
        <f t="shared" si="7705"/>
        <v>0</v>
      </c>
      <c r="BZ362" s="74">
        <f t="shared" si="7706"/>
        <v>0</v>
      </c>
      <c r="CA362" s="11"/>
      <c r="CB362" s="12" t="e">
        <f t="shared" si="7637"/>
        <v>#DIV/0!</v>
      </c>
      <c r="CC362" s="11"/>
      <c r="CD362" s="12" t="e">
        <f t="shared" si="7638"/>
        <v>#DIV/0!</v>
      </c>
      <c r="CE362" s="13"/>
      <c r="CF362" s="11"/>
      <c r="CG362" s="39"/>
      <c r="CH362" s="43"/>
      <c r="CI362" s="10"/>
      <c r="CJ362" s="11"/>
      <c r="CK362" s="74">
        <f t="shared" si="7707"/>
        <v>0</v>
      </c>
      <c r="CL362" s="74">
        <f t="shared" si="7708"/>
        <v>0</v>
      </c>
      <c r="CM362" s="11"/>
      <c r="CN362" s="12" t="e">
        <f t="shared" si="7641"/>
        <v>#DIV/0!</v>
      </c>
      <c r="CO362" s="11"/>
      <c r="CP362" s="12" t="e">
        <f t="shared" si="7642"/>
        <v>#DIV/0!</v>
      </c>
      <c r="CQ362" s="13"/>
      <c r="CR362" s="11"/>
      <c r="CS362" s="39"/>
      <c r="CT362" s="43"/>
      <c r="CU362" s="10"/>
      <c r="CV362" s="11"/>
      <c r="CW362" s="74">
        <f t="shared" si="7709"/>
        <v>0</v>
      </c>
      <c r="CX362" s="74">
        <f t="shared" si="7710"/>
        <v>0</v>
      </c>
      <c r="CY362" s="11"/>
      <c r="CZ362" s="12" t="e">
        <f t="shared" si="7645"/>
        <v>#DIV/0!</v>
      </c>
      <c r="DA362" s="11"/>
      <c r="DB362" s="12" t="e">
        <f t="shared" si="7646"/>
        <v>#DIV/0!</v>
      </c>
      <c r="DC362" s="13"/>
      <c r="DD362" s="11"/>
      <c r="DE362" s="39"/>
      <c r="DF362" s="43"/>
      <c r="DG362" s="10"/>
      <c r="DH362" s="11"/>
      <c r="DI362" s="74">
        <f t="shared" si="7711"/>
        <v>0</v>
      </c>
      <c r="DJ362" s="74">
        <f t="shared" si="7712"/>
        <v>0</v>
      </c>
      <c r="DK362" s="11"/>
      <c r="DL362" s="12" t="e">
        <f t="shared" si="7649"/>
        <v>#DIV/0!</v>
      </c>
      <c r="DM362" s="11"/>
      <c r="DN362" s="12" t="e">
        <f t="shared" si="7650"/>
        <v>#DIV/0!</v>
      </c>
      <c r="DO362" s="13"/>
      <c r="DP362" s="11"/>
      <c r="DQ362" s="39"/>
      <c r="DR362" s="43"/>
      <c r="DS362" s="10"/>
      <c r="DT362" s="11"/>
      <c r="DU362" s="74">
        <f t="shared" si="7713"/>
        <v>0</v>
      </c>
      <c r="DV362" s="74">
        <f t="shared" si="7714"/>
        <v>0</v>
      </c>
      <c r="DW362" s="11"/>
      <c r="DX362" s="12" t="e">
        <f t="shared" si="7653"/>
        <v>#DIV/0!</v>
      </c>
      <c r="DY362" s="11"/>
      <c r="DZ362" s="12" t="e">
        <f t="shared" si="7654"/>
        <v>#DIV/0!</v>
      </c>
      <c r="EA362" s="13"/>
      <c r="EB362" s="11"/>
      <c r="EC362" s="39"/>
      <c r="ED362" s="43"/>
      <c r="EE362" s="10"/>
      <c r="EF362" s="11"/>
      <c r="EG362" s="74">
        <f t="shared" si="7715"/>
        <v>0</v>
      </c>
      <c r="EH362" s="74">
        <f t="shared" si="7716"/>
        <v>0</v>
      </c>
      <c r="EI362" s="11"/>
      <c r="EJ362" s="12" t="e">
        <f t="shared" si="7657"/>
        <v>#DIV/0!</v>
      </c>
      <c r="EK362" s="11"/>
      <c r="EL362" s="12" t="e">
        <f t="shared" si="7658"/>
        <v>#DIV/0!</v>
      </c>
      <c r="EM362" s="13"/>
      <c r="EN362" s="11"/>
      <c r="EO362" s="39"/>
      <c r="EP362" s="43"/>
      <c r="EQ362" s="10"/>
      <c r="ER362" s="11"/>
      <c r="ES362" s="74">
        <f t="shared" si="7717"/>
        <v>0</v>
      </c>
      <c r="ET362" s="74">
        <f t="shared" si="7718"/>
        <v>0</v>
      </c>
      <c r="EU362" s="11"/>
      <c r="EV362" s="12" t="e">
        <f t="shared" si="7661"/>
        <v>#DIV/0!</v>
      </c>
      <c r="EW362" s="11"/>
      <c r="EX362" s="12" t="e">
        <f t="shared" si="7662"/>
        <v>#DIV/0!</v>
      </c>
      <c r="EY362" s="13"/>
      <c r="EZ362" s="11"/>
      <c r="FA362" s="39"/>
      <c r="FB362" s="43"/>
      <c r="FC362" s="10"/>
      <c r="FD362" s="11"/>
      <c r="FE362" s="74">
        <f t="shared" si="7719"/>
        <v>0</v>
      </c>
      <c r="FF362" s="74">
        <f t="shared" si="7720"/>
        <v>0</v>
      </c>
      <c r="FG362" s="11"/>
      <c r="FH362" s="12" t="e">
        <f t="shared" si="7665"/>
        <v>#DIV/0!</v>
      </c>
      <c r="FI362" s="11"/>
      <c r="FJ362" s="12" t="e">
        <f t="shared" si="7666"/>
        <v>#DIV/0!</v>
      </c>
      <c r="FK362" s="13"/>
      <c r="FL362" s="11"/>
      <c r="FM362" s="39"/>
      <c r="FN362" s="43"/>
      <c r="FO362" s="10"/>
      <c r="FP362" s="11"/>
      <c r="FQ362" s="74">
        <f t="shared" si="7721"/>
        <v>0</v>
      </c>
      <c r="FR362" s="74">
        <f t="shared" si="7722"/>
        <v>0</v>
      </c>
      <c r="FS362" s="11"/>
      <c r="FT362" s="12" t="e">
        <f t="shared" si="7669"/>
        <v>#DIV/0!</v>
      </c>
      <c r="FU362" s="11"/>
      <c r="FV362" s="12" t="e">
        <f t="shared" si="7670"/>
        <v>#DIV/0!</v>
      </c>
      <c r="FW362" s="13"/>
      <c r="FX362" s="11"/>
      <c r="FY362" s="39"/>
      <c r="FZ362" s="43"/>
      <c r="GA362" s="10"/>
      <c r="GB362" s="11"/>
      <c r="GC362" s="74">
        <f t="shared" si="7723"/>
        <v>0</v>
      </c>
      <c r="GD362" s="74">
        <f t="shared" si="7724"/>
        <v>0</v>
      </c>
      <c r="GE362" s="11"/>
      <c r="GF362" s="12" t="e">
        <f t="shared" si="7673"/>
        <v>#DIV/0!</v>
      </c>
      <c r="GG362" s="11"/>
      <c r="GH362" s="12" t="e">
        <f t="shared" si="7674"/>
        <v>#DIV/0!</v>
      </c>
      <c r="GI362" s="13"/>
      <c r="GJ362" s="11"/>
      <c r="GK362" s="39"/>
      <c r="GL362" s="43"/>
      <c r="GM362" s="10"/>
      <c r="GN362" s="11"/>
      <c r="GO362" s="74">
        <f t="shared" si="7725"/>
        <v>0</v>
      </c>
      <c r="GP362" s="74">
        <f t="shared" si="7726"/>
        <v>0</v>
      </c>
      <c r="GQ362" s="11"/>
      <c r="GR362" s="12" t="e">
        <f t="shared" si="7677"/>
        <v>#DIV/0!</v>
      </c>
      <c r="GS362" s="11"/>
      <c r="GT362" s="12" t="e">
        <f t="shared" si="7678"/>
        <v>#DIV/0!</v>
      </c>
      <c r="GU362" s="13"/>
      <c r="GV362" s="11"/>
      <c r="GW362" s="39"/>
      <c r="GX362" s="43"/>
      <c r="GY362" s="10"/>
      <c r="GZ362" s="11"/>
      <c r="HA362" s="74">
        <f t="shared" si="7727"/>
        <v>0</v>
      </c>
      <c r="HB362" s="74">
        <f t="shared" si="7728"/>
        <v>0</v>
      </c>
      <c r="HC362" s="11"/>
      <c r="HD362" s="12" t="e">
        <f t="shared" si="7681"/>
        <v>#DIV/0!</v>
      </c>
      <c r="HE362" s="11"/>
      <c r="HF362" s="12" t="e">
        <f t="shared" si="7682"/>
        <v>#DIV/0!</v>
      </c>
      <c r="HG362" s="13"/>
      <c r="HH362" s="11"/>
      <c r="HI362" s="39"/>
      <c r="HJ362" s="43"/>
      <c r="HK362" s="10">
        <f t="shared" si="7683"/>
        <v>0</v>
      </c>
      <c r="HL362" s="11">
        <f t="shared" si="7684"/>
        <v>0</v>
      </c>
      <c r="HM362" s="11">
        <f t="shared" si="7685"/>
        <v>6</v>
      </c>
      <c r="HN362" s="11">
        <f t="shared" si="7686"/>
        <v>0</v>
      </c>
      <c r="HO362" s="11">
        <f t="shared" si="7687"/>
        <v>0</v>
      </c>
      <c r="HP362" s="202">
        <f t="shared" si="7688"/>
        <v>0</v>
      </c>
      <c r="HQ362" s="15">
        <f t="shared" si="7689"/>
        <v>0</v>
      </c>
      <c r="HR362" s="12" t="e">
        <f t="shared" si="7690"/>
        <v>#DIV/0!</v>
      </c>
      <c r="HS362" s="16"/>
      <c r="HT362" s="17"/>
      <c r="HU362" s="16" t="e">
        <f t="shared" si="7691"/>
        <v>#DIV/0!</v>
      </c>
      <c r="HV362" s="23"/>
      <c r="HW362" s="22"/>
    </row>
    <row r="363" spans="1:231" ht="19.5" thickBot="1" x14ac:dyDescent="0.3">
      <c r="A363" s="211"/>
      <c r="B363" s="42"/>
      <c r="C363" s="26">
        <f t="shared" ref="C363:D363" si="7729">SUM(C356:C362)</f>
        <v>2866</v>
      </c>
      <c r="D363" s="27">
        <f t="shared" si="7729"/>
        <v>226</v>
      </c>
      <c r="E363" s="27"/>
      <c r="F363" s="27"/>
      <c r="G363" s="27">
        <f t="shared" ref="G363" si="7730">SUM(G356:G362)</f>
        <v>3656</v>
      </c>
      <c r="H363" s="28">
        <f t="shared" ref="H363" si="7731">((G363+I363)/7)/E362</f>
        <v>95.904761904761912</v>
      </c>
      <c r="I363" s="27">
        <f t="shared" ref="I363" si="7732">SUM(I356:I362)</f>
        <v>372</v>
      </c>
      <c r="J363" s="28">
        <f t="shared" ref="J363" si="7733">(I363/(I363+G363))</f>
        <v>9.2353525322740812E-2</v>
      </c>
      <c r="K363" s="27"/>
      <c r="L363" s="27"/>
      <c r="M363" s="29" t="e">
        <f t="shared" ref="M363:N363" si="7734">M361/M360*100-100</f>
        <v>#DIV/0!</v>
      </c>
      <c r="N363" s="72" t="e">
        <f t="shared" si="7734"/>
        <v>#DIV/0!</v>
      </c>
      <c r="O363" s="26">
        <f t="shared" ref="O363:P363" si="7735">SUM(O356:O362)</f>
        <v>0</v>
      </c>
      <c r="P363" s="27">
        <f t="shared" si="7735"/>
        <v>0</v>
      </c>
      <c r="Q363" s="27"/>
      <c r="R363" s="27"/>
      <c r="S363" s="27">
        <f t="shared" ref="S363" si="7736">SUM(S356:S362)</f>
        <v>0</v>
      </c>
      <c r="T363" s="28" t="e">
        <f t="shared" ref="T363" si="7737">((S363+U363)/7)/Q362</f>
        <v>#DIV/0!</v>
      </c>
      <c r="U363" s="27">
        <f t="shared" ref="U363" si="7738">SUM(U356:U362)</f>
        <v>0</v>
      </c>
      <c r="V363" s="28" t="e">
        <f t="shared" ref="V363" si="7739">(U363/(U363+S363))</f>
        <v>#DIV/0!</v>
      </c>
      <c r="W363" s="27"/>
      <c r="X363" s="27"/>
      <c r="Y363" s="29" t="e">
        <f t="shared" ref="Y363:Z363" si="7740">Y361/Y360*100-100</f>
        <v>#DIV/0!</v>
      </c>
      <c r="Z363" s="72" t="e">
        <f t="shared" si="7740"/>
        <v>#DIV/0!</v>
      </c>
      <c r="AA363" s="26">
        <f t="shared" ref="AA363:AB363" si="7741">SUM(AA356:AA362)</f>
        <v>0</v>
      </c>
      <c r="AB363" s="27">
        <f t="shared" si="7741"/>
        <v>0</v>
      </c>
      <c r="AC363" s="27"/>
      <c r="AD363" s="27"/>
      <c r="AE363" s="27">
        <f t="shared" ref="AE363" si="7742">SUM(AE356:AE362)</f>
        <v>0</v>
      </c>
      <c r="AF363" s="28" t="e">
        <f t="shared" ref="AF363" si="7743">((AE363+AG363)/7)/AC362</f>
        <v>#DIV/0!</v>
      </c>
      <c r="AG363" s="27">
        <f t="shared" ref="AG363" si="7744">SUM(AG356:AG362)</f>
        <v>0</v>
      </c>
      <c r="AH363" s="28" t="e">
        <f t="shared" ref="AH363" si="7745">(AG363/(AG363+AE363))</f>
        <v>#DIV/0!</v>
      </c>
      <c r="AI363" s="27"/>
      <c r="AJ363" s="27"/>
      <c r="AK363" s="29" t="e">
        <f t="shared" ref="AK363:AL363" si="7746">AK361/AK360*100-100</f>
        <v>#DIV/0!</v>
      </c>
      <c r="AL363" s="72" t="e">
        <f t="shared" si="7746"/>
        <v>#DIV/0!</v>
      </c>
      <c r="AM363" s="26">
        <f t="shared" ref="AM363:AN363" si="7747">SUM(AM356:AM362)</f>
        <v>0</v>
      </c>
      <c r="AN363" s="27">
        <f t="shared" si="7747"/>
        <v>0</v>
      </c>
      <c r="AO363" s="27"/>
      <c r="AP363" s="27"/>
      <c r="AQ363" s="27">
        <f t="shared" ref="AQ363" si="7748">SUM(AQ356:AQ362)</f>
        <v>0</v>
      </c>
      <c r="AR363" s="28" t="e">
        <f t="shared" ref="AR363" si="7749">((AQ363+AS363)/7)/AO362</f>
        <v>#DIV/0!</v>
      </c>
      <c r="AS363" s="27">
        <f t="shared" ref="AS363" si="7750">SUM(AS356:AS362)</f>
        <v>0</v>
      </c>
      <c r="AT363" s="28" t="e">
        <f t="shared" ref="AT363" si="7751">(AS363/(AS363+AQ363))</f>
        <v>#DIV/0!</v>
      </c>
      <c r="AU363" s="27"/>
      <c r="AV363" s="27"/>
      <c r="AW363" s="29" t="e">
        <f t="shared" ref="AW363:AX363" si="7752">AW361/AW360*100-100</f>
        <v>#DIV/0!</v>
      </c>
      <c r="AX363" s="72" t="e">
        <f t="shared" si="7752"/>
        <v>#DIV/0!</v>
      </c>
      <c r="AY363" s="26">
        <f t="shared" ref="AY363:AZ363" si="7753">SUM(AY356:AY362)</f>
        <v>0</v>
      </c>
      <c r="AZ363" s="27">
        <f t="shared" si="7753"/>
        <v>0</v>
      </c>
      <c r="BA363" s="27"/>
      <c r="BB363" s="27"/>
      <c r="BC363" s="27">
        <f t="shared" ref="BC363" si="7754">SUM(BC356:BC362)</f>
        <v>0</v>
      </c>
      <c r="BD363" s="28" t="e">
        <f t="shared" ref="BD363" si="7755">((BC363+BE363)/7)/BA362</f>
        <v>#DIV/0!</v>
      </c>
      <c r="BE363" s="27">
        <f t="shared" ref="BE363" si="7756">SUM(BE356:BE362)</f>
        <v>0</v>
      </c>
      <c r="BF363" s="28" t="e">
        <f t="shared" ref="BF363" si="7757">(BE363/(BE363+BC363))</f>
        <v>#DIV/0!</v>
      </c>
      <c r="BG363" s="27"/>
      <c r="BH363" s="27"/>
      <c r="BI363" s="29" t="e">
        <f t="shared" ref="BI363:BJ363" si="7758">BI361/BI360*100-100</f>
        <v>#DIV/0!</v>
      </c>
      <c r="BJ363" s="72" t="e">
        <f t="shared" si="7758"/>
        <v>#DIV/0!</v>
      </c>
      <c r="BK363" s="26">
        <f t="shared" ref="BK363:BL363" si="7759">SUM(BK356:BK362)</f>
        <v>0</v>
      </c>
      <c r="BL363" s="27">
        <f t="shared" si="7759"/>
        <v>0</v>
      </c>
      <c r="BM363" s="27"/>
      <c r="BN363" s="27"/>
      <c r="BO363" s="27">
        <f t="shared" ref="BO363" si="7760">SUM(BO356:BO362)</f>
        <v>0</v>
      </c>
      <c r="BP363" s="28" t="e">
        <f t="shared" ref="BP363" si="7761">((BO363+BQ363)/7)/BM362</f>
        <v>#DIV/0!</v>
      </c>
      <c r="BQ363" s="27">
        <f t="shared" ref="BQ363" si="7762">SUM(BQ356:BQ362)</f>
        <v>0</v>
      </c>
      <c r="BR363" s="28" t="e">
        <f t="shared" ref="BR363" si="7763">(BQ363/(BQ363+BO363))</f>
        <v>#DIV/0!</v>
      </c>
      <c r="BS363" s="27"/>
      <c r="BT363" s="27"/>
      <c r="BU363" s="29" t="e">
        <f t="shared" ref="BU363:BV363" si="7764">BU361/BU360*100-100</f>
        <v>#DIV/0!</v>
      </c>
      <c r="BV363" s="72" t="e">
        <f t="shared" si="7764"/>
        <v>#DIV/0!</v>
      </c>
      <c r="BW363" s="26">
        <f t="shared" ref="BW363:BX363" si="7765">SUM(BW356:BW362)</f>
        <v>0</v>
      </c>
      <c r="BX363" s="27">
        <f t="shared" si="7765"/>
        <v>0</v>
      </c>
      <c r="BY363" s="27"/>
      <c r="BZ363" s="27"/>
      <c r="CA363" s="27">
        <f t="shared" ref="CA363" si="7766">SUM(CA356:CA362)</f>
        <v>0</v>
      </c>
      <c r="CB363" s="28" t="e">
        <f t="shared" ref="CB363" si="7767">((CA363+CC363)/7)/BY362</f>
        <v>#DIV/0!</v>
      </c>
      <c r="CC363" s="27">
        <f t="shared" ref="CC363" si="7768">SUM(CC356:CC362)</f>
        <v>0</v>
      </c>
      <c r="CD363" s="28" t="e">
        <f t="shared" ref="CD363" si="7769">(CC363/(CC363+CA363))</f>
        <v>#DIV/0!</v>
      </c>
      <c r="CE363" s="27"/>
      <c r="CF363" s="27"/>
      <c r="CG363" s="29" t="e">
        <f t="shared" ref="CG363:CH363" si="7770">CG361/CG360*100-100</f>
        <v>#DIV/0!</v>
      </c>
      <c r="CH363" s="72" t="e">
        <f t="shared" si="7770"/>
        <v>#DIV/0!</v>
      </c>
      <c r="CI363" s="26">
        <f t="shared" ref="CI363:CJ363" si="7771">SUM(CI356:CI362)</f>
        <v>0</v>
      </c>
      <c r="CJ363" s="27">
        <f t="shared" si="7771"/>
        <v>0</v>
      </c>
      <c r="CK363" s="27"/>
      <c r="CL363" s="27"/>
      <c r="CM363" s="27">
        <f t="shared" ref="CM363" si="7772">SUM(CM356:CM362)</f>
        <v>0</v>
      </c>
      <c r="CN363" s="28" t="e">
        <f t="shared" ref="CN363" si="7773">((CM363+CO363)/7)/CK362</f>
        <v>#DIV/0!</v>
      </c>
      <c r="CO363" s="27">
        <f t="shared" ref="CO363" si="7774">SUM(CO356:CO362)</f>
        <v>0</v>
      </c>
      <c r="CP363" s="28" t="e">
        <f t="shared" ref="CP363" si="7775">(CO363/(CO363+CM363))</f>
        <v>#DIV/0!</v>
      </c>
      <c r="CQ363" s="27"/>
      <c r="CR363" s="27"/>
      <c r="CS363" s="29" t="e">
        <f t="shared" ref="CS363:CT363" si="7776">CS361/CS360*100-100</f>
        <v>#DIV/0!</v>
      </c>
      <c r="CT363" s="72" t="e">
        <f t="shared" si="7776"/>
        <v>#DIV/0!</v>
      </c>
      <c r="CU363" s="26">
        <f t="shared" ref="CU363:CV363" si="7777">SUM(CU356:CU362)</f>
        <v>0</v>
      </c>
      <c r="CV363" s="27">
        <f t="shared" si="7777"/>
        <v>0</v>
      </c>
      <c r="CW363" s="27"/>
      <c r="CX363" s="27"/>
      <c r="CY363" s="27">
        <f t="shared" ref="CY363" si="7778">SUM(CY356:CY362)</f>
        <v>0</v>
      </c>
      <c r="CZ363" s="28" t="e">
        <f t="shared" ref="CZ363" si="7779">((CY363+DA363)/7)/CW362</f>
        <v>#DIV/0!</v>
      </c>
      <c r="DA363" s="27">
        <f t="shared" ref="DA363" si="7780">SUM(DA356:DA362)</f>
        <v>0</v>
      </c>
      <c r="DB363" s="28" t="e">
        <f t="shared" ref="DB363" si="7781">(DA363/(DA363+CY363))</f>
        <v>#DIV/0!</v>
      </c>
      <c r="DC363" s="27"/>
      <c r="DD363" s="27"/>
      <c r="DE363" s="29" t="e">
        <f t="shared" ref="DE363:DF363" si="7782">DE361/DE360*100-100</f>
        <v>#DIV/0!</v>
      </c>
      <c r="DF363" s="72" t="e">
        <f t="shared" si="7782"/>
        <v>#DIV/0!</v>
      </c>
      <c r="DG363" s="26">
        <f t="shared" ref="DG363:DH363" si="7783">SUM(DG356:DG362)</f>
        <v>0</v>
      </c>
      <c r="DH363" s="27">
        <f t="shared" si="7783"/>
        <v>0</v>
      </c>
      <c r="DI363" s="27"/>
      <c r="DJ363" s="27"/>
      <c r="DK363" s="27">
        <f t="shared" ref="DK363" si="7784">SUM(DK356:DK362)</f>
        <v>0</v>
      </c>
      <c r="DL363" s="28" t="e">
        <f t="shared" ref="DL363" si="7785">((DK363+DM363)/7)/DI362</f>
        <v>#DIV/0!</v>
      </c>
      <c r="DM363" s="27">
        <f t="shared" ref="DM363" si="7786">SUM(DM356:DM362)</f>
        <v>0</v>
      </c>
      <c r="DN363" s="28" t="e">
        <f t="shared" ref="DN363" si="7787">(DM363/(DM363+DK363))</f>
        <v>#DIV/0!</v>
      </c>
      <c r="DO363" s="27"/>
      <c r="DP363" s="27"/>
      <c r="DQ363" s="29" t="e">
        <f t="shared" ref="DQ363:DR363" si="7788">DQ361/DQ360*100-100</f>
        <v>#DIV/0!</v>
      </c>
      <c r="DR363" s="72" t="e">
        <f t="shared" si="7788"/>
        <v>#DIV/0!</v>
      </c>
      <c r="DS363" s="26">
        <f t="shared" ref="DS363:DT363" si="7789">SUM(DS356:DS362)</f>
        <v>0</v>
      </c>
      <c r="DT363" s="27">
        <f t="shared" si="7789"/>
        <v>0</v>
      </c>
      <c r="DU363" s="27"/>
      <c r="DV363" s="27"/>
      <c r="DW363" s="27">
        <f t="shared" ref="DW363" si="7790">SUM(DW356:DW362)</f>
        <v>0</v>
      </c>
      <c r="DX363" s="28" t="e">
        <f t="shared" ref="DX363" si="7791">((DW363+DY363)/7)/DU362</f>
        <v>#DIV/0!</v>
      </c>
      <c r="DY363" s="27">
        <f t="shared" ref="DY363" si="7792">SUM(DY356:DY362)</f>
        <v>0</v>
      </c>
      <c r="DZ363" s="28" t="e">
        <f t="shared" ref="DZ363" si="7793">(DY363/(DY363+DW363))</f>
        <v>#DIV/0!</v>
      </c>
      <c r="EA363" s="27"/>
      <c r="EB363" s="27"/>
      <c r="EC363" s="29" t="e">
        <f t="shared" ref="EC363:ED363" si="7794">EC361/EC360*100-100</f>
        <v>#DIV/0!</v>
      </c>
      <c r="ED363" s="72" t="e">
        <f t="shared" si="7794"/>
        <v>#DIV/0!</v>
      </c>
      <c r="EE363" s="26">
        <f t="shared" ref="EE363:EF363" si="7795">SUM(EE356:EE362)</f>
        <v>0</v>
      </c>
      <c r="EF363" s="27">
        <f t="shared" si="7795"/>
        <v>0</v>
      </c>
      <c r="EG363" s="27"/>
      <c r="EH363" s="27"/>
      <c r="EI363" s="27">
        <f t="shared" ref="EI363" si="7796">SUM(EI356:EI362)</f>
        <v>0</v>
      </c>
      <c r="EJ363" s="28" t="e">
        <f t="shared" ref="EJ363" si="7797">((EI363+EK363)/7)/EG362</f>
        <v>#DIV/0!</v>
      </c>
      <c r="EK363" s="27">
        <f t="shared" ref="EK363" si="7798">SUM(EK356:EK362)</f>
        <v>0</v>
      </c>
      <c r="EL363" s="28" t="e">
        <f t="shared" ref="EL363" si="7799">(EK363/(EK363+EI363))</f>
        <v>#DIV/0!</v>
      </c>
      <c r="EM363" s="27"/>
      <c r="EN363" s="27"/>
      <c r="EO363" s="29" t="e">
        <f t="shared" ref="EO363:EP363" si="7800">EO361/EO360*100-100</f>
        <v>#DIV/0!</v>
      </c>
      <c r="EP363" s="72" t="e">
        <f t="shared" si="7800"/>
        <v>#DIV/0!</v>
      </c>
      <c r="EQ363" s="26">
        <f t="shared" ref="EQ363:ER363" si="7801">SUM(EQ356:EQ362)</f>
        <v>0</v>
      </c>
      <c r="ER363" s="27">
        <f t="shared" si="7801"/>
        <v>0</v>
      </c>
      <c r="ES363" s="27"/>
      <c r="ET363" s="27"/>
      <c r="EU363" s="27">
        <f t="shared" ref="EU363" si="7802">SUM(EU356:EU362)</f>
        <v>0</v>
      </c>
      <c r="EV363" s="28" t="e">
        <f t="shared" ref="EV363" si="7803">((EU363+EW363)/7)/ES362</f>
        <v>#DIV/0!</v>
      </c>
      <c r="EW363" s="27">
        <f t="shared" ref="EW363" si="7804">SUM(EW356:EW362)</f>
        <v>0</v>
      </c>
      <c r="EX363" s="28" t="e">
        <f t="shared" ref="EX363" si="7805">(EW363/(EW363+EU363))</f>
        <v>#DIV/0!</v>
      </c>
      <c r="EY363" s="27"/>
      <c r="EZ363" s="27"/>
      <c r="FA363" s="29" t="e">
        <f t="shared" ref="FA363:FB363" si="7806">FA361/FA360*100-100</f>
        <v>#DIV/0!</v>
      </c>
      <c r="FB363" s="72" t="e">
        <f t="shared" si="7806"/>
        <v>#DIV/0!</v>
      </c>
      <c r="FC363" s="26">
        <f t="shared" ref="FC363:FD363" si="7807">SUM(FC356:FC362)</f>
        <v>0</v>
      </c>
      <c r="FD363" s="27">
        <f t="shared" si="7807"/>
        <v>0</v>
      </c>
      <c r="FE363" s="27"/>
      <c r="FF363" s="27"/>
      <c r="FG363" s="27">
        <f t="shared" ref="FG363" si="7808">SUM(FG356:FG362)</f>
        <v>0</v>
      </c>
      <c r="FH363" s="28" t="e">
        <f t="shared" ref="FH363" si="7809">((FG363+FI363)/7)/FE362</f>
        <v>#DIV/0!</v>
      </c>
      <c r="FI363" s="27">
        <f t="shared" ref="FI363" si="7810">SUM(FI356:FI362)</f>
        <v>0</v>
      </c>
      <c r="FJ363" s="28" t="e">
        <f t="shared" ref="FJ363" si="7811">(FI363/(FI363+FG363))</f>
        <v>#DIV/0!</v>
      </c>
      <c r="FK363" s="27"/>
      <c r="FL363" s="27"/>
      <c r="FM363" s="29" t="e">
        <f t="shared" ref="FM363:FN363" si="7812">FM361/FM360*100-100</f>
        <v>#DIV/0!</v>
      </c>
      <c r="FN363" s="72" t="e">
        <f t="shared" si="7812"/>
        <v>#DIV/0!</v>
      </c>
      <c r="FO363" s="26">
        <f t="shared" ref="FO363:FP363" si="7813">SUM(FO356:FO362)</f>
        <v>0</v>
      </c>
      <c r="FP363" s="27">
        <f t="shared" si="7813"/>
        <v>0</v>
      </c>
      <c r="FQ363" s="27"/>
      <c r="FR363" s="27"/>
      <c r="FS363" s="27">
        <f t="shared" ref="FS363" si="7814">SUM(FS356:FS362)</f>
        <v>0</v>
      </c>
      <c r="FT363" s="28" t="e">
        <f t="shared" ref="FT363" si="7815">((FS363+FU363)/7)/FQ362</f>
        <v>#DIV/0!</v>
      </c>
      <c r="FU363" s="27">
        <f t="shared" ref="FU363" si="7816">SUM(FU356:FU362)</f>
        <v>0</v>
      </c>
      <c r="FV363" s="28" t="e">
        <f t="shared" ref="FV363" si="7817">(FU363/(FU363+FS363))</f>
        <v>#DIV/0!</v>
      </c>
      <c r="FW363" s="27"/>
      <c r="FX363" s="27"/>
      <c r="FY363" s="29" t="e">
        <f t="shared" ref="FY363:FZ363" si="7818">FY361/FY360*100-100</f>
        <v>#DIV/0!</v>
      </c>
      <c r="FZ363" s="72" t="e">
        <f t="shared" si="7818"/>
        <v>#DIV/0!</v>
      </c>
      <c r="GA363" s="26">
        <f t="shared" ref="GA363:GB363" si="7819">SUM(GA356:GA362)</f>
        <v>0</v>
      </c>
      <c r="GB363" s="27">
        <f t="shared" si="7819"/>
        <v>0</v>
      </c>
      <c r="GC363" s="27"/>
      <c r="GD363" s="27"/>
      <c r="GE363" s="27">
        <f t="shared" ref="GE363" si="7820">SUM(GE356:GE362)</f>
        <v>0</v>
      </c>
      <c r="GF363" s="28" t="e">
        <f t="shared" ref="GF363" si="7821">((GE363+GG363)/7)/GC362</f>
        <v>#DIV/0!</v>
      </c>
      <c r="GG363" s="27">
        <f t="shared" ref="GG363" si="7822">SUM(GG356:GG362)</f>
        <v>0</v>
      </c>
      <c r="GH363" s="28" t="e">
        <f t="shared" ref="GH363" si="7823">(GG363/(GG363+GE363))</f>
        <v>#DIV/0!</v>
      </c>
      <c r="GI363" s="27"/>
      <c r="GJ363" s="27"/>
      <c r="GK363" s="29" t="e">
        <f t="shared" ref="GK363:GL363" si="7824">GK361/GK360*100-100</f>
        <v>#DIV/0!</v>
      </c>
      <c r="GL363" s="72" t="e">
        <f t="shared" si="7824"/>
        <v>#DIV/0!</v>
      </c>
      <c r="GM363" s="26">
        <f t="shared" ref="GM363:GN363" si="7825">SUM(GM356:GM362)</f>
        <v>0</v>
      </c>
      <c r="GN363" s="27">
        <f t="shared" si="7825"/>
        <v>0</v>
      </c>
      <c r="GO363" s="27"/>
      <c r="GP363" s="27"/>
      <c r="GQ363" s="27">
        <f t="shared" ref="GQ363" si="7826">SUM(GQ356:GQ362)</f>
        <v>0</v>
      </c>
      <c r="GR363" s="28" t="e">
        <f t="shared" ref="GR363" si="7827">((GQ363+GS363)/7)/GO362</f>
        <v>#DIV/0!</v>
      </c>
      <c r="GS363" s="27">
        <f t="shared" ref="GS363" si="7828">SUM(GS356:GS362)</f>
        <v>0</v>
      </c>
      <c r="GT363" s="28" t="e">
        <f t="shared" ref="GT363" si="7829">(GS363/(GS363+GQ363))</f>
        <v>#DIV/0!</v>
      </c>
      <c r="GU363" s="27"/>
      <c r="GV363" s="27"/>
      <c r="GW363" s="29" t="e">
        <f t="shared" ref="GW363:GX363" si="7830">GW361/GW360*100-100</f>
        <v>#DIV/0!</v>
      </c>
      <c r="GX363" s="72" t="e">
        <f t="shared" si="7830"/>
        <v>#DIV/0!</v>
      </c>
      <c r="GY363" s="26">
        <f t="shared" ref="GY363:GZ363" si="7831">SUM(GY356:GY362)</f>
        <v>0</v>
      </c>
      <c r="GZ363" s="27">
        <f t="shared" si="7831"/>
        <v>0</v>
      </c>
      <c r="HA363" s="27"/>
      <c r="HB363" s="27"/>
      <c r="HC363" s="27">
        <f t="shared" ref="HC363" si="7832">SUM(HC356:HC362)</f>
        <v>0</v>
      </c>
      <c r="HD363" s="28" t="e">
        <f t="shared" ref="HD363" si="7833">((HC363+HE363)/7)/HA362</f>
        <v>#DIV/0!</v>
      </c>
      <c r="HE363" s="27">
        <f t="shared" ref="HE363" si="7834">SUM(HE356:HE362)</f>
        <v>0</v>
      </c>
      <c r="HF363" s="28" t="e">
        <f t="shared" ref="HF363" si="7835">(HE363/(HE363+HC363))</f>
        <v>#DIV/0!</v>
      </c>
      <c r="HG363" s="27"/>
      <c r="HH363" s="27"/>
      <c r="HI363" s="29" t="e">
        <f t="shared" ref="HI363:HJ363" si="7836">HI361/HI360*100-100</f>
        <v>#DIV/0!</v>
      </c>
      <c r="HJ363" s="72" t="e">
        <f t="shared" si="7836"/>
        <v>#DIV/0!</v>
      </c>
      <c r="HK363" s="26">
        <f t="shared" si="7683"/>
        <v>2866</v>
      </c>
      <c r="HL363" s="27">
        <f t="shared" si="7684"/>
        <v>226</v>
      </c>
      <c r="HM363" s="27"/>
      <c r="HN363" s="27"/>
      <c r="HO363" s="27">
        <f t="shared" si="7687"/>
        <v>4028</v>
      </c>
      <c r="HP363" s="203">
        <f t="shared" ref="HP363" si="7837">+((HO363)/HM362)/7</f>
        <v>95.904761904761912</v>
      </c>
      <c r="HQ363" s="62">
        <f t="shared" si="7689"/>
        <v>372</v>
      </c>
      <c r="HR363" s="52">
        <f t="shared" si="7690"/>
        <v>9.2353525322740812E-2</v>
      </c>
      <c r="HS363" s="53">
        <f t="shared" ref="HS363" si="7838">SUM(HS356:HS362)/7</f>
        <v>52.879999999999995</v>
      </c>
      <c r="HT363" s="54">
        <f t="shared" ref="HT363" si="7839">SUM(HT356:HT362)</f>
        <v>3118</v>
      </c>
      <c r="HU363" s="53" t="e">
        <f t="shared" ref="HU363" si="7840">AVERAGE(HU356:HU362)</f>
        <v>#DIV/0!</v>
      </c>
      <c r="HV363" s="63" t="e">
        <f t="shared" ref="HV363:HW363" si="7841">HV361/HV360*100-100</f>
        <v>#DIV/0!</v>
      </c>
      <c r="HW363" s="72" t="e">
        <f t="shared" si="7841"/>
        <v>#DIV/0!</v>
      </c>
    </row>
    <row r="364" spans="1:231" ht="19.5" thickBot="1" x14ac:dyDescent="0.3">
      <c r="A364" s="56"/>
      <c r="B364" s="81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9">
        <f t="shared" ref="HK364" si="7842">HK363/HM353</f>
        <v>0.99791086350974934</v>
      </c>
      <c r="HL364" s="125">
        <f t="shared" ref="HL364" si="7843">HL363/HN353</f>
        <v>1</v>
      </c>
      <c r="HM364" s="4"/>
      <c r="HN364" s="4"/>
      <c r="HO364" s="4"/>
      <c r="HP364" s="205"/>
      <c r="HQ364" s="4"/>
      <c r="HR364" s="4"/>
      <c r="HS364" s="4"/>
      <c r="HT364" s="126"/>
      <c r="HU364" s="4"/>
      <c r="HV364" s="4"/>
      <c r="HW364" s="5"/>
    </row>
    <row r="365" spans="1:231" ht="18.75" x14ac:dyDescent="0.25">
      <c r="A365" s="210">
        <v>65</v>
      </c>
      <c r="B365" s="73">
        <f t="shared" ref="B365" si="7844">B362+1</f>
        <v>44785</v>
      </c>
      <c r="C365" s="33"/>
      <c r="D365" s="34"/>
      <c r="E365" s="34">
        <f t="shared" ref="E365" si="7845">E362-C365</f>
        <v>6</v>
      </c>
      <c r="F365" s="34">
        <f t="shared" ref="F365" si="7846">F362-D365</f>
        <v>0</v>
      </c>
      <c r="G365" s="34"/>
      <c r="H365" s="35">
        <f t="shared" ref="H365:H371" si="7847">((G365+I365)/E365)</f>
        <v>0</v>
      </c>
      <c r="I365" s="34"/>
      <c r="J365" s="35" t="e">
        <f t="shared" ref="J365:J371" si="7848">I365/(G365+I365)</f>
        <v>#DIV/0!</v>
      </c>
      <c r="K365" s="36"/>
      <c r="L365" s="34"/>
      <c r="M365" s="34"/>
      <c r="N365" s="37"/>
      <c r="O365" s="33"/>
      <c r="P365" s="34"/>
      <c r="Q365" s="34">
        <f t="shared" ref="Q365" si="7849">Q362-O365</f>
        <v>0</v>
      </c>
      <c r="R365" s="34">
        <f t="shared" ref="R365" si="7850">R362-P365</f>
        <v>0</v>
      </c>
      <c r="S365" s="34"/>
      <c r="T365" s="35" t="e">
        <f t="shared" ref="T365:T371" si="7851">((S365+U365)/Q365)</f>
        <v>#DIV/0!</v>
      </c>
      <c r="U365" s="34"/>
      <c r="V365" s="35" t="e">
        <f t="shared" ref="V365:V371" si="7852">U365/(S365+U365)</f>
        <v>#DIV/0!</v>
      </c>
      <c r="W365" s="36"/>
      <c r="X365" s="34"/>
      <c r="Y365" s="34"/>
      <c r="Z365" s="37"/>
      <c r="AA365" s="33"/>
      <c r="AB365" s="34"/>
      <c r="AC365" s="34">
        <f t="shared" ref="AC365" si="7853">AC362-AA365</f>
        <v>0</v>
      </c>
      <c r="AD365" s="34">
        <f t="shared" ref="AD365" si="7854">AD362-AB365</f>
        <v>0</v>
      </c>
      <c r="AE365" s="34"/>
      <c r="AF365" s="35" t="e">
        <f t="shared" ref="AF365:AF371" si="7855">((AE365+AG365)/AC365)</f>
        <v>#DIV/0!</v>
      </c>
      <c r="AG365" s="34"/>
      <c r="AH365" s="35" t="e">
        <f t="shared" ref="AH365:AH371" si="7856">AG365/(AE365+AG365)</f>
        <v>#DIV/0!</v>
      </c>
      <c r="AI365" s="36"/>
      <c r="AJ365" s="34"/>
      <c r="AK365" s="34"/>
      <c r="AL365" s="37"/>
      <c r="AM365" s="33"/>
      <c r="AN365" s="34"/>
      <c r="AO365" s="34">
        <f t="shared" ref="AO365" si="7857">AO362-AM365</f>
        <v>0</v>
      </c>
      <c r="AP365" s="34">
        <f t="shared" ref="AP365" si="7858">AP362-AN365</f>
        <v>0</v>
      </c>
      <c r="AQ365" s="34"/>
      <c r="AR365" s="35" t="e">
        <f t="shared" ref="AR365:AR371" si="7859">((AQ365+AS365)/AO365)</f>
        <v>#DIV/0!</v>
      </c>
      <c r="AS365" s="34"/>
      <c r="AT365" s="35" t="e">
        <f t="shared" ref="AT365:AT371" si="7860">AS365/(AQ365+AS365)</f>
        <v>#DIV/0!</v>
      </c>
      <c r="AU365" s="36"/>
      <c r="AV365" s="34"/>
      <c r="AW365" s="34"/>
      <c r="AX365" s="37"/>
      <c r="AY365" s="33"/>
      <c r="AZ365" s="34"/>
      <c r="BA365" s="34">
        <f t="shared" ref="BA365" si="7861">BA362-AY365</f>
        <v>0</v>
      </c>
      <c r="BB365" s="34">
        <f t="shared" ref="BB365" si="7862">BB362-AZ365</f>
        <v>0</v>
      </c>
      <c r="BC365" s="34"/>
      <c r="BD365" s="35" t="e">
        <f t="shared" ref="BD365:BD371" si="7863">((BC365+BE365)/BA365)</f>
        <v>#DIV/0!</v>
      </c>
      <c r="BE365" s="34"/>
      <c r="BF365" s="35" t="e">
        <f t="shared" ref="BF365:BF371" si="7864">BE365/(BC365+BE365)</f>
        <v>#DIV/0!</v>
      </c>
      <c r="BG365" s="36"/>
      <c r="BH365" s="34"/>
      <c r="BI365" s="34"/>
      <c r="BJ365" s="37"/>
      <c r="BK365" s="33"/>
      <c r="BL365" s="34"/>
      <c r="BM365" s="34">
        <f t="shared" ref="BM365" si="7865">BM362-BK365</f>
        <v>0</v>
      </c>
      <c r="BN365" s="34">
        <f t="shared" ref="BN365" si="7866">BN362-BL365</f>
        <v>0</v>
      </c>
      <c r="BO365" s="34"/>
      <c r="BP365" s="35" t="e">
        <f t="shared" ref="BP365:BP371" si="7867">((BO365+BQ365)/BM365)</f>
        <v>#DIV/0!</v>
      </c>
      <c r="BQ365" s="34"/>
      <c r="BR365" s="35" t="e">
        <f t="shared" ref="BR365:BR371" si="7868">BQ365/(BO365+BQ365)</f>
        <v>#DIV/0!</v>
      </c>
      <c r="BS365" s="36"/>
      <c r="BT365" s="34"/>
      <c r="BU365" s="34"/>
      <c r="BV365" s="37"/>
      <c r="BW365" s="33"/>
      <c r="BX365" s="34"/>
      <c r="BY365" s="34">
        <f t="shared" ref="BY365" si="7869">BY362-BW365</f>
        <v>0</v>
      </c>
      <c r="BZ365" s="34">
        <f t="shared" ref="BZ365" si="7870">BZ362-BX365</f>
        <v>0</v>
      </c>
      <c r="CA365" s="34"/>
      <c r="CB365" s="35" t="e">
        <f t="shared" ref="CB365:CB371" si="7871">((CA365+CC365)/BY365)</f>
        <v>#DIV/0!</v>
      </c>
      <c r="CC365" s="34"/>
      <c r="CD365" s="35" t="e">
        <f t="shared" ref="CD365:CD371" si="7872">CC365/(CA365+CC365)</f>
        <v>#DIV/0!</v>
      </c>
      <c r="CE365" s="36"/>
      <c r="CF365" s="34"/>
      <c r="CG365" s="34"/>
      <c r="CH365" s="37"/>
      <c r="CI365" s="33"/>
      <c r="CJ365" s="34"/>
      <c r="CK365" s="34">
        <f t="shared" ref="CK365" si="7873">CK362-CI365</f>
        <v>0</v>
      </c>
      <c r="CL365" s="34">
        <f t="shared" ref="CL365" si="7874">CL362-CJ365</f>
        <v>0</v>
      </c>
      <c r="CM365" s="34"/>
      <c r="CN365" s="35" t="e">
        <f t="shared" ref="CN365:CN371" si="7875">((CM365+CO365)/CK365)</f>
        <v>#DIV/0!</v>
      </c>
      <c r="CO365" s="34"/>
      <c r="CP365" s="35" t="e">
        <f t="shared" ref="CP365:CP371" si="7876">CO365/(CM365+CO365)</f>
        <v>#DIV/0!</v>
      </c>
      <c r="CQ365" s="36"/>
      <c r="CR365" s="34"/>
      <c r="CS365" s="34"/>
      <c r="CT365" s="37"/>
      <c r="CU365" s="33"/>
      <c r="CV365" s="34"/>
      <c r="CW365" s="34">
        <f t="shared" ref="CW365" si="7877">CW362-CU365</f>
        <v>0</v>
      </c>
      <c r="CX365" s="34">
        <f t="shared" ref="CX365" si="7878">CX362-CV365</f>
        <v>0</v>
      </c>
      <c r="CY365" s="34"/>
      <c r="CZ365" s="35" t="e">
        <f t="shared" ref="CZ365:CZ371" si="7879">((CY365+DA365)/CW365)</f>
        <v>#DIV/0!</v>
      </c>
      <c r="DA365" s="34"/>
      <c r="DB365" s="35" t="e">
        <f t="shared" ref="DB365:DB371" si="7880">DA365/(CY365+DA365)</f>
        <v>#DIV/0!</v>
      </c>
      <c r="DC365" s="36"/>
      <c r="DD365" s="34"/>
      <c r="DE365" s="34"/>
      <c r="DF365" s="37"/>
      <c r="DG365" s="33"/>
      <c r="DH365" s="34"/>
      <c r="DI365" s="34">
        <f t="shared" ref="DI365" si="7881">DI362-DG365</f>
        <v>0</v>
      </c>
      <c r="DJ365" s="34">
        <f t="shared" ref="DJ365" si="7882">DJ362-DH365</f>
        <v>0</v>
      </c>
      <c r="DK365" s="34"/>
      <c r="DL365" s="35" t="e">
        <f t="shared" ref="DL365:DL371" si="7883">((DK365+DM365)/DI365)</f>
        <v>#DIV/0!</v>
      </c>
      <c r="DM365" s="34"/>
      <c r="DN365" s="35" t="e">
        <f t="shared" ref="DN365:DN371" si="7884">DM365/(DK365+DM365)</f>
        <v>#DIV/0!</v>
      </c>
      <c r="DO365" s="36"/>
      <c r="DP365" s="34"/>
      <c r="DQ365" s="34"/>
      <c r="DR365" s="37"/>
      <c r="DS365" s="33"/>
      <c r="DT365" s="34"/>
      <c r="DU365" s="34">
        <f t="shared" ref="DU365" si="7885">DU362-DS365</f>
        <v>0</v>
      </c>
      <c r="DV365" s="34">
        <f t="shared" ref="DV365" si="7886">DV362-DT365</f>
        <v>0</v>
      </c>
      <c r="DW365" s="34"/>
      <c r="DX365" s="35" t="e">
        <f t="shared" ref="DX365:DX371" si="7887">((DW365+DY365)/DU365)</f>
        <v>#DIV/0!</v>
      </c>
      <c r="DY365" s="34"/>
      <c r="DZ365" s="35" t="e">
        <f t="shared" ref="DZ365:DZ371" si="7888">DY365/(DW365+DY365)</f>
        <v>#DIV/0!</v>
      </c>
      <c r="EA365" s="36"/>
      <c r="EB365" s="34"/>
      <c r="EC365" s="34"/>
      <c r="ED365" s="37"/>
      <c r="EE365" s="33"/>
      <c r="EF365" s="34"/>
      <c r="EG365" s="34">
        <f t="shared" ref="EG365" si="7889">EG362-EE365</f>
        <v>0</v>
      </c>
      <c r="EH365" s="34">
        <f t="shared" ref="EH365" si="7890">EH362-EF365</f>
        <v>0</v>
      </c>
      <c r="EI365" s="34"/>
      <c r="EJ365" s="35" t="e">
        <f t="shared" ref="EJ365:EJ371" si="7891">((EI365+EK365)/EG365)</f>
        <v>#DIV/0!</v>
      </c>
      <c r="EK365" s="34"/>
      <c r="EL365" s="35" t="e">
        <f t="shared" ref="EL365:EL371" si="7892">EK365/(EI365+EK365)</f>
        <v>#DIV/0!</v>
      </c>
      <c r="EM365" s="36"/>
      <c r="EN365" s="34"/>
      <c r="EO365" s="34"/>
      <c r="EP365" s="37"/>
      <c r="EQ365" s="33"/>
      <c r="ER365" s="34"/>
      <c r="ES365" s="34">
        <f t="shared" ref="ES365" si="7893">ES362-EQ365</f>
        <v>0</v>
      </c>
      <c r="ET365" s="34">
        <f t="shared" ref="ET365" si="7894">ET362-ER365</f>
        <v>0</v>
      </c>
      <c r="EU365" s="34"/>
      <c r="EV365" s="35" t="e">
        <f t="shared" ref="EV365:EV371" si="7895">((EU365+EW365)/ES365)</f>
        <v>#DIV/0!</v>
      </c>
      <c r="EW365" s="34"/>
      <c r="EX365" s="35" t="e">
        <f t="shared" ref="EX365:EX371" si="7896">EW365/(EU365+EW365)</f>
        <v>#DIV/0!</v>
      </c>
      <c r="EY365" s="36"/>
      <c r="EZ365" s="34"/>
      <c r="FA365" s="34"/>
      <c r="FB365" s="37"/>
      <c r="FC365" s="33"/>
      <c r="FD365" s="34"/>
      <c r="FE365" s="34">
        <f t="shared" ref="FE365" si="7897">FE362-FC365</f>
        <v>0</v>
      </c>
      <c r="FF365" s="34">
        <f t="shared" ref="FF365" si="7898">FF362-FD365</f>
        <v>0</v>
      </c>
      <c r="FG365" s="34"/>
      <c r="FH365" s="35" t="e">
        <f t="shared" ref="FH365:FH371" si="7899">((FG365+FI365)/FE365)</f>
        <v>#DIV/0!</v>
      </c>
      <c r="FI365" s="34"/>
      <c r="FJ365" s="35" t="e">
        <f t="shared" ref="FJ365:FJ371" si="7900">FI365/(FG365+FI365)</f>
        <v>#DIV/0!</v>
      </c>
      <c r="FK365" s="36"/>
      <c r="FL365" s="34"/>
      <c r="FM365" s="34"/>
      <c r="FN365" s="37"/>
      <c r="FO365" s="33"/>
      <c r="FP365" s="34"/>
      <c r="FQ365" s="34">
        <f t="shared" ref="FQ365" si="7901">FQ362-FO365</f>
        <v>0</v>
      </c>
      <c r="FR365" s="34">
        <f t="shared" ref="FR365" si="7902">FR362-FP365</f>
        <v>0</v>
      </c>
      <c r="FS365" s="34"/>
      <c r="FT365" s="35" t="e">
        <f t="shared" ref="FT365:FT371" si="7903">((FS365+FU365)/FQ365)</f>
        <v>#DIV/0!</v>
      </c>
      <c r="FU365" s="34"/>
      <c r="FV365" s="35" t="e">
        <f t="shared" ref="FV365:FV371" si="7904">FU365/(FS365+FU365)</f>
        <v>#DIV/0!</v>
      </c>
      <c r="FW365" s="36"/>
      <c r="FX365" s="34"/>
      <c r="FY365" s="34"/>
      <c r="FZ365" s="37"/>
      <c r="GA365" s="33"/>
      <c r="GB365" s="34"/>
      <c r="GC365" s="34">
        <f t="shared" ref="GC365" si="7905">GC362-GA365</f>
        <v>0</v>
      </c>
      <c r="GD365" s="34">
        <f t="shared" ref="GD365" si="7906">GD362-GB365</f>
        <v>0</v>
      </c>
      <c r="GE365" s="34"/>
      <c r="GF365" s="35" t="e">
        <f t="shared" ref="GF365:GF371" si="7907">((GE365+GG365)/GC365)</f>
        <v>#DIV/0!</v>
      </c>
      <c r="GG365" s="34"/>
      <c r="GH365" s="35" t="e">
        <f t="shared" ref="GH365:GH371" si="7908">GG365/(GE365+GG365)</f>
        <v>#DIV/0!</v>
      </c>
      <c r="GI365" s="36"/>
      <c r="GJ365" s="34"/>
      <c r="GK365" s="34"/>
      <c r="GL365" s="37"/>
      <c r="GM365" s="33"/>
      <c r="GN365" s="34"/>
      <c r="GO365" s="34">
        <f t="shared" ref="GO365" si="7909">GO362-GM365</f>
        <v>0</v>
      </c>
      <c r="GP365" s="34">
        <f t="shared" ref="GP365" si="7910">GP362-GN365</f>
        <v>0</v>
      </c>
      <c r="GQ365" s="34"/>
      <c r="GR365" s="35" t="e">
        <f t="shared" ref="GR365:GR371" si="7911">((GQ365+GS365)/GO365)</f>
        <v>#DIV/0!</v>
      </c>
      <c r="GS365" s="34"/>
      <c r="GT365" s="35" t="e">
        <f t="shared" ref="GT365:GT371" si="7912">GS365/(GQ365+GS365)</f>
        <v>#DIV/0!</v>
      </c>
      <c r="GU365" s="36"/>
      <c r="GV365" s="34"/>
      <c r="GW365" s="34"/>
      <c r="GX365" s="37"/>
      <c r="GY365" s="33"/>
      <c r="GZ365" s="34"/>
      <c r="HA365" s="34">
        <f t="shared" ref="HA365" si="7913">HA362-GY365</f>
        <v>0</v>
      </c>
      <c r="HB365" s="34">
        <f t="shared" ref="HB365" si="7914">HB362-GZ365</f>
        <v>0</v>
      </c>
      <c r="HC365" s="34"/>
      <c r="HD365" s="35" t="e">
        <f t="shared" ref="HD365:HD371" si="7915">((HC365+HE365)/HA365)</f>
        <v>#DIV/0!</v>
      </c>
      <c r="HE365" s="34"/>
      <c r="HF365" s="35" t="e">
        <f t="shared" ref="HF365:HF371" si="7916">HE365/(HC365+HE365)</f>
        <v>#DIV/0!</v>
      </c>
      <c r="HG365" s="36"/>
      <c r="HH365" s="34"/>
      <c r="HI365" s="34"/>
      <c r="HJ365" s="37"/>
      <c r="HK365" s="33">
        <f t="shared" ref="HK365:HK372" si="7917">+C365+O365+AA365+AM365+AY365+BK365+BW365+CI365+CU365+DG365+DS365+EE365+EQ365+FC365+FO365+GA365+GM365+GY365</f>
        <v>0</v>
      </c>
      <c r="HL365" s="34">
        <f t="shared" ref="HL365:HL372" si="7918">+D365+P365+AB365+AN365+AZ365+BL365+BX365+CJ365+CV365+DH365+DT365+EF365+ER365+FD365+FP365+GB365+GN365+GZ365</f>
        <v>0</v>
      </c>
      <c r="HM365" s="34">
        <f t="shared" ref="HM365:HM371" si="7919">+E365+Q365+AC365+AO365+BA365+BM365+BY365+CK365+CW365+DI365+DU365+EG365+ES365+FE365+FQ365+GC365+GO365+HA365</f>
        <v>6</v>
      </c>
      <c r="HN365" s="34">
        <f t="shared" ref="HN365:HN371" si="7920">+F365+R365+AD365+AP365+BB365+BN365+BZ365+CL365+CX365+DJ365+DV365+EH365+ET365+FF365+FR365+GD365+GP365+HB365</f>
        <v>0</v>
      </c>
      <c r="HO365" s="34">
        <f t="shared" ref="HO365:HO372" si="7921">+G365+S365+AE365+AQ365+BC365+BO365+CA365+CM365+CY365+DK365+DW365+EI365+EU365+FG365+FS365+GE365+GQ365+HC365+I365+U365+AG365+AS365+BE365+BQ365+CC365+CO365+DA365+DM365+DY365+EK365+EW365+FI365+FU365+GG365+GS365+HE365</f>
        <v>0</v>
      </c>
      <c r="HP365" s="201">
        <f t="shared" ref="HP365:HP371" si="7922">+(HO365)/HM365</f>
        <v>0</v>
      </c>
      <c r="HQ365" s="48">
        <f t="shared" ref="HQ365:HQ372" si="7923">+I365+U365+AG365+AS365+BE365+BQ365+CC365+CO365+DA365+DM365+DY365+EK365+EW365+FI365+FU365+GG365+GS365+HE365</f>
        <v>0</v>
      </c>
      <c r="HR365" s="35" t="e">
        <f t="shared" ref="HR365:HR372" si="7924">+(HQ365/(HO365))</f>
        <v>#DIV/0!</v>
      </c>
      <c r="HS365" s="49"/>
      <c r="HT365" s="50"/>
      <c r="HU365" s="49" t="e">
        <f t="shared" ref="HU365:HU371" si="7925">+HT365/HO365*100</f>
        <v>#DIV/0!</v>
      </c>
      <c r="HV365" s="48"/>
      <c r="HW365" s="37"/>
    </row>
    <row r="366" spans="1:231" ht="18.75" x14ac:dyDescent="0.25">
      <c r="A366" s="211"/>
      <c r="B366" s="41">
        <f t="shared" ref="B366:B371" si="7926">+B365+1</f>
        <v>44786</v>
      </c>
      <c r="C366" s="10"/>
      <c r="D366" s="11"/>
      <c r="E366" s="74">
        <f t="shared" ref="E366:E371" si="7927">E365-C366</f>
        <v>6</v>
      </c>
      <c r="F366" s="74">
        <f t="shared" ref="F366:F371" si="7928">F365-D366</f>
        <v>0</v>
      </c>
      <c r="G366" s="11"/>
      <c r="H366" s="12">
        <f t="shared" si="7847"/>
        <v>0</v>
      </c>
      <c r="I366" s="11"/>
      <c r="J366" s="12" t="e">
        <f t="shared" si="7848"/>
        <v>#DIV/0!</v>
      </c>
      <c r="K366" s="13"/>
      <c r="L366" s="11"/>
      <c r="M366" s="11"/>
      <c r="N366" s="14"/>
      <c r="O366" s="10"/>
      <c r="P366" s="11"/>
      <c r="Q366" s="74">
        <f t="shared" ref="Q366:Q371" si="7929">Q365-O366</f>
        <v>0</v>
      </c>
      <c r="R366" s="74">
        <f t="shared" ref="R366:R371" si="7930">R365-P366</f>
        <v>0</v>
      </c>
      <c r="S366" s="11"/>
      <c r="T366" s="12" t="e">
        <f t="shared" si="7851"/>
        <v>#DIV/0!</v>
      </c>
      <c r="U366" s="11"/>
      <c r="V366" s="12" t="e">
        <f t="shared" si="7852"/>
        <v>#DIV/0!</v>
      </c>
      <c r="W366" s="13"/>
      <c r="X366" s="11"/>
      <c r="Y366" s="11"/>
      <c r="Z366" s="14"/>
      <c r="AA366" s="10"/>
      <c r="AB366" s="11"/>
      <c r="AC366" s="74">
        <f t="shared" ref="AC366:AC371" si="7931">AC365-AA366</f>
        <v>0</v>
      </c>
      <c r="AD366" s="74">
        <f t="shared" ref="AD366:AD371" si="7932">AD365-AB366</f>
        <v>0</v>
      </c>
      <c r="AE366" s="11"/>
      <c r="AF366" s="12" t="e">
        <f t="shared" si="7855"/>
        <v>#DIV/0!</v>
      </c>
      <c r="AG366" s="11"/>
      <c r="AH366" s="12" t="e">
        <f t="shared" si="7856"/>
        <v>#DIV/0!</v>
      </c>
      <c r="AI366" s="13"/>
      <c r="AJ366" s="11"/>
      <c r="AK366" s="11"/>
      <c r="AL366" s="14"/>
      <c r="AM366" s="10"/>
      <c r="AN366" s="11"/>
      <c r="AO366" s="74">
        <f t="shared" ref="AO366:AO371" si="7933">AO365-AM366</f>
        <v>0</v>
      </c>
      <c r="AP366" s="74">
        <f t="shared" ref="AP366:AP371" si="7934">AP365-AN366</f>
        <v>0</v>
      </c>
      <c r="AQ366" s="11"/>
      <c r="AR366" s="12" t="e">
        <f t="shared" si="7859"/>
        <v>#DIV/0!</v>
      </c>
      <c r="AS366" s="11"/>
      <c r="AT366" s="12" t="e">
        <f t="shared" si="7860"/>
        <v>#DIV/0!</v>
      </c>
      <c r="AU366" s="13"/>
      <c r="AV366" s="11"/>
      <c r="AW366" s="11"/>
      <c r="AX366" s="14"/>
      <c r="AY366" s="10"/>
      <c r="AZ366" s="11"/>
      <c r="BA366" s="74">
        <f t="shared" ref="BA366:BA371" si="7935">BA365-AY366</f>
        <v>0</v>
      </c>
      <c r="BB366" s="74">
        <f t="shared" ref="BB366:BB371" si="7936">BB365-AZ366</f>
        <v>0</v>
      </c>
      <c r="BC366" s="11"/>
      <c r="BD366" s="12" t="e">
        <f t="shared" si="7863"/>
        <v>#DIV/0!</v>
      </c>
      <c r="BE366" s="11"/>
      <c r="BF366" s="12" t="e">
        <f t="shared" si="7864"/>
        <v>#DIV/0!</v>
      </c>
      <c r="BG366" s="13"/>
      <c r="BH366" s="11"/>
      <c r="BI366" s="11"/>
      <c r="BJ366" s="14"/>
      <c r="BK366" s="10"/>
      <c r="BL366" s="11"/>
      <c r="BM366" s="74">
        <f t="shared" ref="BM366:BM371" si="7937">BM365-BK366</f>
        <v>0</v>
      </c>
      <c r="BN366" s="74">
        <f t="shared" ref="BN366:BN371" si="7938">BN365-BL366</f>
        <v>0</v>
      </c>
      <c r="BO366" s="11"/>
      <c r="BP366" s="12" t="e">
        <f t="shared" si="7867"/>
        <v>#DIV/0!</v>
      </c>
      <c r="BQ366" s="11"/>
      <c r="BR366" s="12" t="e">
        <f t="shared" si="7868"/>
        <v>#DIV/0!</v>
      </c>
      <c r="BS366" s="13"/>
      <c r="BT366" s="11"/>
      <c r="BU366" s="11"/>
      <c r="BV366" s="14"/>
      <c r="BW366" s="10"/>
      <c r="BX366" s="11"/>
      <c r="BY366" s="74">
        <f t="shared" ref="BY366:BY371" si="7939">BY365-BW366</f>
        <v>0</v>
      </c>
      <c r="BZ366" s="74">
        <f t="shared" ref="BZ366:BZ371" si="7940">BZ365-BX366</f>
        <v>0</v>
      </c>
      <c r="CA366" s="11"/>
      <c r="CB366" s="12" t="e">
        <f t="shared" si="7871"/>
        <v>#DIV/0!</v>
      </c>
      <c r="CC366" s="11"/>
      <c r="CD366" s="12" t="e">
        <f t="shared" si="7872"/>
        <v>#DIV/0!</v>
      </c>
      <c r="CE366" s="13"/>
      <c r="CF366" s="11"/>
      <c r="CG366" s="11"/>
      <c r="CH366" s="14"/>
      <c r="CI366" s="10"/>
      <c r="CJ366" s="11"/>
      <c r="CK366" s="74">
        <f t="shared" ref="CK366:CK371" si="7941">CK365-CI366</f>
        <v>0</v>
      </c>
      <c r="CL366" s="74">
        <f t="shared" ref="CL366:CL371" si="7942">CL365-CJ366</f>
        <v>0</v>
      </c>
      <c r="CM366" s="11"/>
      <c r="CN366" s="12" t="e">
        <f t="shared" si="7875"/>
        <v>#DIV/0!</v>
      </c>
      <c r="CO366" s="11"/>
      <c r="CP366" s="12" t="e">
        <f t="shared" si="7876"/>
        <v>#DIV/0!</v>
      </c>
      <c r="CQ366" s="13"/>
      <c r="CR366" s="11"/>
      <c r="CS366" s="11"/>
      <c r="CT366" s="14"/>
      <c r="CU366" s="10"/>
      <c r="CV366" s="11"/>
      <c r="CW366" s="74">
        <f t="shared" ref="CW366:CW371" si="7943">CW365-CU366</f>
        <v>0</v>
      </c>
      <c r="CX366" s="74">
        <f t="shared" ref="CX366:CX371" si="7944">CX365-CV366</f>
        <v>0</v>
      </c>
      <c r="CY366" s="11"/>
      <c r="CZ366" s="12" t="e">
        <f t="shared" si="7879"/>
        <v>#DIV/0!</v>
      </c>
      <c r="DA366" s="11"/>
      <c r="DB366" s="12" t="e">
        <f t="shared" si="7880"/>
        <v>#DIV/0!</v>
      </c>
      <c r="DC366" s="13"/>
      <c r="DD366" s="11"/>
      <c r="DE366" s="11"/>
      <c r="DF366" s="14"/>
      <c r="DG366" s="10"/>
      <c r="DH366" s="11"/>
      <c r="DI366" s="74">
        <f t="shared" ref="DI366:DI371" si="7945">DI365-DG366</f>
        <v>0</v>
      </c>
      <c r="DJ366" s="74">
        <f t="shared" ref="DJ366:DJ371" si="7946">DJ365-DH366</f>
        <v>0</v>
      </c>
      <c r="DK366" s="11"/>
      <c r="DL366" s="12" t="e">
        <f t="shared" si="7883"/>
        <v>#DIV/0!</v>
      </c>
      <c r="DM366" s="11"/>
      <c r="DN366" s="12" t="e">
        <f t="shared" si="7884"/>
        <v>#DIV/0!</v>
      </c>
      <c r="DO366" s="13"/>
      <c r="DP366" s="11"/>
      <c r="DQ366" s="11"/>
      <c r="DR366" s="14"/>
      <c r="DS366" s="10"/>
      <c r="DT366" s="11"/>
      <c r="DU366" s="74">
        <f t="shared" ref="DU366:DU371" si="7947">DU365-DS366</f>
        <v>0</v>
      </c>
      <c r="DV366" s="74">
        <f t="shared" ref="DV366:DV371" si="7948">DV365-DT366</f>
        <v>0</v>
      </c>
      <c r="DW366" s="11"/>
      <c r="DX366" s="12" t="e">
        <f t="shared" si="7887"/>
        <v>#DIV/0!</v>
      </c>
      <c r="DY366" s="11"/>
      <c r="DZ366" s="12" t="e">
        <f t="shared" si="7888"/>
        <v>#DIV/0!</v>
      </c>
      <c r="EA366" s="13"/>
      <c r="EB366" s="11"/>
      <c r="EC366" s="11"/>
      <c r="ED366" s="14"/>
      <c r="EE366" s="10"/>
      <c r="EF366" s="11"/>
      <c r="EG366" s="74">
        <f t="shared" ref="EG366:EG371" si="7949">EG365-EE366</f>
        <v>0</v>
      </c>
      <c r="EH366" s="74">
        <f t="shared" ref="EH366:EH371" si="7950">EH365-EF366</f>
        <v>0</v>
      </c>
      <c r="EI366" s="11"/>
      <c r="EJ366" s="12" t="e">
        <f t="shared" si="7891"/>
        <v>#DIV/0!</v>
      </c>
      <c r="EK366" s="11"/>
      <c r="EL366" s="12" t="e">
        <f t="shared" si="7892"/>
        <v>#DIV/0!</v>
      </c>
      <c r="EM366" s="13"/>
      <c r="EN366" s="11"/>
      <c r="EO366" s="11"/>
      <c r="EP366" s="14"/>
      <c r="EQ366" s="10"/>
      <c r="ER366" s="11"/>
      <c r="ES366" s="74">
        <f t="shared" ref="ES366:ES371" si="7951">ES365-EQ366</f>
        <v>0</v>
      </c>
      <c r="ET366" s="74">
        <f t="shared" ref="ET366:ET371" si="7952">ET365-ER366</f>
        <v>0</v>
      </c>
      <c r="EU366" s="11"/>
      <c r="EV366" s="12" t="e">
        <f t="shared" si="7895"/>
        <v>#DIV/0!</v>
      </c>
      <c r="EW366" s="11"/>
      <c r="EX366" s="12" t="e">
        <f t="shared" si="7896"/>
        <v>#DIV/0!</v>
      </c>
      <c r="EY366" s="13"/>
      <c r="EZ366" s="11"/>
      <c r="FA366" s="11"/>
      <c r="FB366" s="14"/>
      <c r="FC366" s="10"/>
      <c r="FD366" s="11"/>
      <c r="FE366" s="74">
        <f t="shared" ref="FE366:FE371" si="7953">FE365-FC366</f>
        <v>0</v>
      </c>
      <c r="FF366" s="74">
        <f t="shared" ref="FF366:FF371" si="7954">FF365-FD366</f>
        <v>0</v>
      </c>
      <c r="FG366" s="11"/>
      <c r="FH366" s="12" t="e">
        <f t="shared" si="7899"/>
        <v>#DIV/0!</v>
      </c>
      <c r="FI366" s="11"/>
      <c r="FJ366" s="12" t="e">
        <f t="shared" si="7900"/>
        <v>#DIV/0!</v>
      </c>
      <c r="FK366" s="13"/>
      <c r="FL366" s="11"/>
      <c r="FM366" s="11"/>
      <c r="FN366" s="14"/>
      <c r="FO366" s="10"/>
      <c r="FP366" s="11"/>
      <c r="FQ366" s="74">
        <f t="shared" ref="FQ366:FQ371" si="7955">FQ365-FO366</f>
        <v>0</v>
      </c>
      <c r="FR366" s="74">
        <f t="shared" ref="FR366:FR371" si="7956">FR365-FP366</f>
        <v>0</v>
      </c>
      <c r="FS366" s="11"/>
      <c r="FT366" s="12" t="e">
        <f t="shared" si="7903"/>
        <v>#DIV/0!</v>
      </c>
      <c r="FU366" s="11"/>
      <c r="FV366" s="12" t="e">
        <f t="shared" si="7904"/>
        <v>#DIV/0!</v>
      </c>
      <c r="FW366" s="13"/>
      <c r="FX366" s="11"/>
      <c r="FY366" s="11"/>
      <c r="FZ366" s="14"/>
      <c r="GA366" s="10"/>
      <c r="GB366" s="11"/>
      <c r="GC366" s="74">
        <f t="shared" ref="GC366:GC371" si="7957">GC365-GA366</f>
        <v>0</v>
      </c>
      <c r="GD366" s="74">
        <f t="shared" ref="GD366:GD371" si="7958">GD365-GB366</f>
        <v>0</v>
      </c>
      <c r="GE366" s="11"/>
      <c r="GF366" s="12" t="e">
        <f t="shared" si="7907"/>
        <v>#DIV/0!</v>
      </c>
      <c r="GG366" s="11"/>
      <c r="GH366" s="12" t="e">
        <f t="shared" si="7908"/>
        <v>#DIV/0!</v>
      </c>
      <c r="GI366" s="13"/>
      <c r="GJ366" s="11"/>
      <c r="GK366" s="11"/>
      <c r="GL366" s="14"/>
      <c r="GM366" s="10"/>
      <c r="GN366" s="11"/>
      <c r="GO366" s="74">
        <f t="shared" ref="GO366:GO371" si="7959">GO365-GM366</f>
        <v>0</v>
      </c>
      <c r="GP366" s="74">
        <f t="shared" ref="GP366:GP371" si="7960">GP365-GN366</f>
        <v>0</v>
      </c>
      <c r="GQ366" s="11"/>
      <c r="GR366" s="12" t="e">
        <f t="shared" si="7911"/>
        <v>#DIV/0!</v>
      </c>
      <c r="GS366" s="11"/>
      <c r="GT366" s="12" t="e">
        <f t="shared" si="7912"/>
        <v>#DIV/0!</v>
      </c>
      <c r="GU366" s="13"/>
      <c r="GV366" s="11"/>
      <c r="GW366" s="11"/>
      <c r="GX366" s="14"/>
      <c r="GY366" s="10"/>
      <c r="GZ366" s="11"/>
      <c r="HA366" s="74">
        <f t="shared" ref="HA366:HA371" si="7961">HA365-GY366</f>
        <v>0</v>
      </c>
      <c r="HB366" s="74">
        <f t="shared" ref="HB366:HB371" si="7962">HB365-GZ366</f>
        <v>0</v>
      </c>
      <c r="HC366" s="11"/>
      <c r="HD366" s="12" t="e">
        <f t="shared" si="7915"/>
        <v>#DIV/0!</v>
      </c>
      <c r="HE366" s="11"/>
      <c r="HF366" s="12" t="e">
        <f t="shared" si="7916"/>
        <v>#DIV/0!</v>
      </c>
      <c r="HG366" s="13"/>
      <c r="HH366" s="11"/>
      <c r="HI366" s="11"/>
      <c r="HJ366" s="14"/>
      <c r="HK366" s="10">
        <f t="shared" si="7917"/>
        <v>0</v>
      </c>
      <c r="HL366" s="11">
        <f t="shared" si="7918"/>
        <v>0</v>
      </c>
      <c r="HM366" s="11">
        <f t="shared" si="7919"/>
        <v>6</v>
      </c>
      <c r="HN366" s="11">
        <f t="shared" si="7920"/>
        <v>0</v>
      </c>
      <c r="HO366" s="11">
        <f t="shared" si="7921"/>
        <v>0</v>
      </c>
      <c r="HP366" s="202">
        <f t="shared" si="7922"/>
        <v>0</v>
      </c>
      <c r="HQ366" s="15">
        <f t="shared" si="7923"/>
        <v>0</v>
      </c>
      <c r="HR366" s="12" t="e">
        <f t="shared" si="7924"/>
        <v>#DIV/0!</v>
      </c>
      <c r="HS366" s="16"/>
      <c r="HT366" s="17"/>
      <c r="HU366" s="16" t="e">
        <f t="shared" si="7925"/>
        <v>#DIV/0!</v>
      </c>
      <c r="HV366" s="15"/>
      <c r="HW366" s="14"/>
    </row>
    <row r="367" spans="1:231" ht="18.75" x14ac:dyDescent="0.25">
      <c r="A367" s="211"/>
      <c r="B367" s="41">
        <f t="shared" si="7926"/>
        <v>44787</v>
      </c>
      <c r="C367" s="10"/>
      <c r="D367" s="11"/>
      <c r="E367" s="74">
        <f t="shared" si="7927"/>
        <v>6</v>
      </c>
      <c r="F367" s="74">
        <f t="shared" si="7928"/>
        <v>0</v>
      </c>
      <c r="G367" s="11"/>
      <c r="H367" s="12">
        <f t="shared" si="7847"/>
        <v>0</v>
      </c>
      <c r="I367" s="11"/>
      <c r="J367" s="12" t="e">
        <f t="shared" si="7848"/>
        <v>#DIV/0!</v>
      </c>
      <c r="K367" s="13"/>
      <c r="L367" s="11"/>
      <c r="M367" s="11"/>
      <c r="N367" s="14"/>
      <c r="O367" s="10"/>
      <c r="P367" s="11"/>
      <c r="Q367" s="74">
        <f t="shared" si="7929"/>
        <v>0</v>
      </c>
      <c r="R367" s="74">
        <f t="shared" si="7930"/>
        <v>0</v>
      </c>
      <c r="S367" s="11"/>
      <c r="T367" s="12" t="e">
        <f t="shared" si="7851"/>
        <v>#DIV/0!</v>
      </c>
      <c r="U367" s="11"/>
      <c r="V367" s="12" t="e">
        <f t="shared" si="7852"/>
        <v>#DIV/0!</v>
      </c>
      <c r="W367" s="13"/>
      <c r="X367" s="11"/>
      <c r="Y367" s="11"/>
      <c r="Z367" s="14"/>
      <c r="AA367" s="10"/>
      <c r="AB367" s="11"/>
      <c r="AC367" s="74">
        <f t="shared" si="7931"/>
        <v>0</v>
      </c>
      <c r="AD367" s="74">
        <f t="shared" si="7932"/>
        <v>0</v>
      </c>
      <c r="AE367" s="11"/>
      <c r="AF367" s="12" t="e">
        <f t="shared" si="7855"/>
        <v>#DIV/0!</v>
      </c>
      <c r="AG367" s="11"/>
      <c r="AH367" s="12" t="e">
        <f t="shared" si="7856"/>
        <v>#DIV/0!</v>
      </c>
      <c r="AI367" s="13"/>
      <c r="AJ367" s="11"/>
      <c r="AK367" s="11"/>
      <c r="AL367" s="14"/>
      <c r="AM367" s="10"/>
      <c r="AN367" s="11"/>
      <c r="AO367" s="74">
        <f t="shared" si="7933"/>
        <v>0</v>
      </c>
      <c r="AP367" s="74">
        <f t="shared" si="7934"/>
        <v>0</v>
      </c>
      <c r="AQ367" s="11"/>
      <c r="AR367" s="12" t="e">
        <f t="shared" si="7859"/>
        <v>#DIV/0!</v>
      </c>
      <c r="AS367" s="11"/>
      <c r="AT367" s="12" t="e">
        <f t="shared" si="7860"/>
        <v>#DIV/0!</v>
      </c>
      <c r="AU367" s="13"/>
      <c r="AV367" s="11"/>
      <c r="AW367" s="11"/>
      <c r="AX367" s="14"/>
      <c r="AY367" s="10"/>
      <c r="AZ367" s="11"/>
      <c r="BA367" s="74">
        <f t="shared" si="7935"/>
        <v>0</v>
      </c>
      <c r="BB367" s="74">
        <f t="shared" si="7936"/>
        <v>0</v>
      </c>
      <c r="BC367" s="11"/>
      <c r="BD367" s="12" t="e">
        <f t="shared" si="7863"/>
        <v>#DIV/0!</v>
      </c>
      <c r="BE367" s="11"/>
      <c r="BF367" s="12" t="e">
        <f t="shared" si="7864"/>
        <v>#DIV/0!</v>
      </c>
      <c r="BG367" s="13"/>
      <c r="BH367" s="11"/>
      <c r="BI367" s="11"/>
      <c r="BJ367" s="14"/>
      <c r="BK367" s="10"/>
      <c r="BL367" s="11"/>
      <c r="BM367" s="74">
        <f t="shared" si="7937"/>
        <v>0</v>
      </c>
      <c r="BN367" s="74">
        <f t="shared" si="7938"/>
        <v>0</v>
      </c>
      <c r="BO367" s="11"/>
      <c r="BP367" s="12" t="e">
        <f t="shared" si="7867"/>
        <v>#DIV/0!</v>
      </c>
      <c r="BQ367" s="11"/>
      <c r="BR367" s="12" t="e">
        <f t="shared" si="7868"/>
        <v>#DIV/0!</v>
      </c>
      <c r="BS367" s="13"/>
      <c r="BT367" s="11"/>
      <c r="BU367" s="11"/>
      <c r="BV367" s="14"/>
      <c r="BW367" s="10"/>
      <c r="BX367" s="11"/>
      <c r="BY367" s="74">
        <f t="shared" si="7939"/>
        <v>0</v>
      </c>
      <c r="BZ367" s="74">
        <f t="shared" si="7940"/>
        <v>0</v>
      </c>
      <c r="CA367" s="11"/>
      <c r="CB367" s="12" t="e">
        <f t="shared" si="7871"/>
        <v>#DIV/0!</v>
      </c>
      <c r="CC367" s="11"/>
      <c r="CD367" s="12" t="e">
        <f t="shared" si="7872"/>
        <v>#DIV/0!</v>
      </c>
      <c r="CE367" s="13"/>
      <c r="CF367" s="11"/>
      <c r="CG367" s="11"/>
      <c r="CH367" s="14"/>
      <c r="CI367" s="10"/>
      <c r="CJ367" s="11"/>
      <c r="CK367" s="74">
        <f t="shared" si="7941"/>
        <v>0</v>
      </c>
      <c r="CL367" s="74">
        <f t="shared" si="7942"/>
        <v>0</v>
      </c>
      <c r="CM367" s="11"/>
      <c r="CN367" s="12" t="e">
        <f t="shared" si="7875"/>
        <v>#DIV/0!</v>
      </c>
      <c r="CO367" s="11"/>
      <c r="CP367" s="12" t="e">
        <f t="shared" si="7876"/>
        <v>#DIV/0!</v>
      </c>
      <c r="CQ367" s="13"/>
      <c r="CR367" s="11"/>
      <c r="CS367" s="11"/>
      <c r="CT367" s="14"/>
      <c r="CU367" s="10"/>
      <c r="CV367" s="11"/>
      <c r="CW367" s="74">
        <f t="shared" si="7943"/>
        <v>0</v>
      </c>
      <c r="CX367" s="74">
        <f t="shared" si="7944"/>
        <v>0</v>
      </c>
      <c r="CY367" s="11"/>
      <c r="CZ367" s="12" t="e">
        <f t="shared" si="7879"/>
        <v>#DIV/0!</v>
      </c>
      <c r="DA367" s="11"/>
      <c r="DB367" s="12" t="e">
        <f t="shared" si="7880"/>
        <v>#DIV/0!</v>
      </c>
      <c r="DC367" s="13"/>
      <c r="DD367" s="11"/>
      <c r="DE367" s="11"/>
      <c r="DF367" s="14"/>
      <c r="DG367" s="10"/>
      <c r="DH367" s="11"/>
      <c r="DI367" s="74">
        <f t="shared" si="7945"/>
        <v>0</v>
      </c>
      <c r="DJ367" s="74">
        <f t="shared" si="7946"/>
        <v>0</v>
      </c>
      <c r="DK367" s="11"/>
      <c r="DL367" s="12" t="e">
        <f t="shared" si="7883"/>
        <v>#DIV/0!</v>
      </c>
      <c r="DM367" s="11"/>
      <c r="DN367" s="12" t="e">
        <f t="shared" si="7884"/>
        <v>#DIV/0!</v>
      </c>
      <c r="DO367" s="13"/>
      <c r="DP367" s="11"/>
      <c r="DQ367" s="11"/>
      <c r="DR367" s="14"/>
      <c r="DS367" s="10"/>
      <c r="DT367" s="11"/>
      <c r="DU367" s="74">
        <f t="shared" si="7947"/>
        <v>0</v>
      </c>
      <c r="DV367" s="74">
        <f t="shared" si="7948"/>
        <v>0</v>
      </c>
      <c r="DW367" s="11"/>
      <c r="DX367" s="12" t="e">
        <f t="shared" si="7887"/>
        <v>#DIV/0!</v>
      </c>
      <c r="DY367" s="11"/>
      <c r="DZ367" s="12" t="e">
        <f t="shared" si="7888"/>
        <v>#DIV/0!</v>
      </c>
      <c r="EA367" s="13"/>
      <c r="EB367" s="11"/>
      <c r="EC367" s="11"/>
      <c r="ED367" s="14"/>
      <c r="EE367" s="10"/>
      <c r="EF367" s="11"/>
      <c r="EG367" s="74">
        <f t="shared" si="7949"/>
        <v>0</v>
      </c>
      <c r="EH367" s="74">
        <f t="shared" si="7950"/>
        <v>0</v>
      </c>
      <c r="EI367" s="11"/>
      <c r="EJ367" s="12" t="e">
        <f t="shared" si="7891"/>
        <v>#DIV/0!</v>
      </c>
      <c r="EK367" s="11"/>
      <c r="EL367" s="12" t="e">
        <f t="shared" si="7892"/>
        <v>#DIV/0!</v>
      </c>
      <c r="EM367" s="13"/>
      <c r="EN367" s="11"/>
      <c r="EO367" s="11"/>
      <c r="EP367" s="14"/>
      <c r="EQ367" s="10"/>
      <c r="ER367" s="11"/>
      <c r="ES367" s="74">
        <f t="shared" si="7951"/>
        <v>0</v>
      </c>
      <c r="ET367" s="74">
        <f t="shared" si="7952"/>
        <v>0</v>
      </c>
      <c r="EU367" s="11"/>
      <c r="EV367" s="12" t="e">
        <f t="shared" si="7895"/>
        <v>#DIV/0!</v>
      </c>
      <c r="EW367" s="11"/>
      <c r="EX367" s="12" t="e">
        <f t="shared" si="7896"/>
        <v>#DIV/0!</v>
      </c>
      <c r="EY367" s="13"/>
      <c r="EZ367" s="11"/>
      <c r="FA367" s="11"/>
      <c r="FB367" s="14"/>
      <c r="FC367" s="10"/>
      <c r="FD367" s="11"/>
      <c r="FE367" s="74">
        <f t="shared" si="7953"/>
        <v>0</v>
      </c>
      <c r="FF367" s="74">
        <f t="shared" si="7954"/>
        <v>0</v>
      </c>
      <c r="FG367" s="11"/>
      <c r="FH367" s="12" t="e">
        <f t="shared" si="7899"/>
        <v>#DIV/0!</v>
      </c>
      <c r="FI367" s="11"/>
      <c r="FJ367" s="12" t="e">
        <f t="shared" si="7900"/>
        <v>#DIV/0!</v>
      </c>
      <c r="FK367" s="13"/>
      <c r="FL367" s="11"/>
      <c r="FM367" s="11"/>
      <c r="FN367" s="14"/>
      <c r="FO367" s="10"/>
      <c r="FP367" s="11"/>
      <c r="FQ367" s="74">
        <f t="shared" si="7955"/>
        <v>0</v>
      </c>
      <c r="FR367" s="74">
        <f t="shared" si="7956"/>
        <v>0</v>
      </c>
      <c r="FS367" s="11"/>
      <c r="FT367" s="12" t="e">
        <f t="shared" si="7903"/>
        <v>#DIV/0!</v>
      </c>
      <c r="FU367" s="11"/>
      <c r="FV367" s="12" t="e">
        <f t="shared" si="7904"/>
        <v>#DIV/0!</v>
      </c>
      <c r="FW367" s="13"/>
      <c r="FX367" s="11"/>
      <c r="FY367" s="11"/>
      <c r="FZ367" s="14"/>
      <c r="GA367" s="10"/>
      <c r="GB367" s="11"/>
      <c r="GC367" s="74">
        <f t="shared" si="7957"/>
        <v>0</v>
      </c>
      <c r="GD367" s="74">
        <f t="shared" si="7958"/>
        <v>0</v>
      </c>
      <c r="GE367" s="11"/>
      <c r="GF367" s="12" t="e">
        <f t="shared" si="7907"/>
        <v>#DIV/0!</v>
      </c>
      <c r="GG367" s="11"/>
      <c r="GH367" s="12" t="e">
        <f t="shared" si="7908"/>
        <v>#DIV/0!</v>
      </c>
      <c r="GI367" s="13"/>
      <c r="GJ367" s="11"/>
      <c r="GK367" s="11"/>
      <c r="GL367" s="14"/>
      <c r="GM367" s="10"/>
      <c r="GN367" s="11"/>
      <c r="GO367" s="74">
        <f t="shared" si="7959"/>
        <v>0</v>
      </c>
      <c r="GP367" s="74">
        <f t="shared" si="7960"/>
        <v>0</v>
      </c>
      <c r="GQ367" s="11"/>
      <c r="GR367" s="12" t="e">
        <f t="shared" si="7911"/>
        <v>#DIV/0!</v>
      </c>
      <c r="GS367" s="11"/>
      <c r="GT367" s="12" t="e">
        <f t="shared" si="7912"/>
        <v>#DIV/0!</v>
      </c>
      <c r="GU367" s="13"/>
      <c r="GV367" s="11"/>
      <c r="GW367" s="11"/>
      <c r="GX367" s="14"/>
      <c r="GY367" s="10"/>
      <c r="GZ367" s="11"/>
      <c r="HA367" s="74">
        <f t="shared" si="7961"/>
        <v>0</v>
      </c>
      <c r="HB367" s="74">
        <f t="shared" si="7962"/>
        <v>0</v>
      </c>
      <c r="HC367" s="11"/>
      <c r="HD367" s="12" t="e">
        <f t="shared" si="7915"/>
        <v>#DIV/0!</v>
      </c>
      <c r="HE367" s="11"/>
      <c r="HF367" s="12" t="e">
        <f t="shared" si="7916"/>
        <v>#DIV/0!</v>
      </c>
      <c r="HG367" s="13"/>
      <c r="HH367" s="11"/>
      <c r="HI367" s="11"/>
      <c r="HJ367" s="14"/>
      <c r="HK367" s="10">
        <f t="shared" si="7917"/>
        <v>0</v>
      </c>
      <c r="HL367" s="11">
        <f t="shared" si="7918"/>
        <v>0</v>
      </c>
      <c r="HM367" s="11">
        <f t="shared" si="7919"/>
        <v>6</v>
      </c>
      <c r="HN367" s="11">
        <f t="shared" si="7920"/>
        <v>0</v>
      </c>
      <c r="HO367" s="11">
        <f t="shared" si="7921"/>
        <v>0</v>
      </c>
      <c r="HP367" s="202">
        <f t="shared" si="7922"/>
        <v>0</v>
      </c>
      <c r="HQ367" s="15">
        <f t="shared" si="7923"/>
        <v>0</v>
      </c>
      <c r="HR367" s="12" t="e">
        <f t="shared" si="7924"/>
        <v>#DIV/0!</v>
      </c>
      <c r="HS367" s="16"/>
      <c r="HT367" s="17"/>
      <c r="HU367" s="16" t="e">
        <f t="shared" si="7925"/>
        <v>#DIV/0!</v>
      </c>
      <c r="HV367" s="15"/>
      <c r="HW367" s="14"/>
    </row>
    <row r="368" spans="1:231" ht="18.75" x14ac:dyDescent="0.25">
      <c r="A368" s="211"/>
      <c r="B368" s="41">
        <f t="shared" si="7926"/>
        <v>44788</v>
      </c>
      <c r="C368" s="10"/>
      <c r="D368" s="11"/>
      <c r="E368" s="74">
        <f t="shared" si="7927"/>
        <v>6</v>
      </c>
      <c r="F368" s="74">
        <f t="shared" si="7928"/>
        <v>0</v>
      </c>
      <c r="G368" s="11"/>
      <c r="H368" s="12">
        <f t="shared" si="7847"/>
        <v>0</v>
      </c>
      <c r="I368" s="11"/>
      <c r="J368" s="12" t="e">
        <f t="shared" si="7848"/>
        <v>#DIV/0!</v>
      </c>
      <c r="K368" s="11"/>
      <c r="L368" s="11"/>
      <c r="M368" s="18"/>
      <c r="N368" s="20"/>
      <c r="O368" s="10"/>
      <c r="P368" s="11"/>
      <c r="Q368" s="74">
        <f t="shared" si="7929"/>
        <v>0</v>
      </c>
      <c r="R368" s="74">
        <f t="shared" si="7930"/>
        <v>0</v>
      </c>
      <c r="S368" s="11"/>
      <c r="T368" s="12" t="e">
        <f t="shared" si="7851"/>
        <v>#DIV/0!</v>
      </c>
      <c r="U368" s="11"/>
      <c r="V368" s="12" t="e">
        <f t="shared" si="7852"/>
        <v>#DIV/0!</v>
      </c>
      <c r="W368" s="11"/>
      <c r="X368" s="11"/>
      <c r="Y368" s="18"/>
      <c r="Z368" s="20"/>
      <c r="AA368" s="10"/>
      <c r="AB368" s="11"/>
      <c r="AC368" s="74">
        <f t="shared" si="7931"/>
        <v>0</v>
      </c>
      <c r="AD368" s="74">
        <f t="shared" si="7932"/>
        <v>0</v>
      </c>
      <c r="AE368" s="11"/>
      <c r="AF368" s="12" t="e">
        <f t="shared" si="7855"/>
        <v>#DIV/0!</v>
      </c>
      <c r="AG368" s="11"/>
      <c r="AH368" s="12" t="e">
        <f t="shared" si="7856"/>
        <v>#DIV/0!</v>
      </c>
      <c r="AI368" s="11"/>
      <c r="AJ368" s="11"/>
      <c r="AK368" s="18"/>
      <c r="AL368" s="20"/>
      <c r="AM368" s="10"/>
      <c r="AN368" s="11"/>
      <c r="AO368" s="74">
        <f t="shared" si="7933"/>
        <v>0</v>
      </c>
      <c r="AP368" s="74">
        <f t="shared" si="7934"/>
        <v>0</v>
      </c>
      <c r="AQ368" s="11"/>
      <c r="AR368" s="12" t="e">
        <f t="shared" si="7859"/>
        <v>#DIV/0!</v>
      </c>
      <c r="AS368" s="11"/>
      <c r="AT368" s="12" t="e">
        <f t="shared" si="7860"/>
        <v>#DIV/0!</v>
      </c>
      <c r="AU368" s="11"/>
      <c r="AV368" s="11"/>
      <c r="AW368" s="18"/>
      <c r="AX368" s="20"/>
      <c r="AY368" s="10"/>
      <c r="AZ368" s="11"/>
      <c r="BA368" s="74">
        <f t="shared" si="7935"/>
        <v>0</v>
      </c>
      <c r="BB368" s="74">
        <f t="shared" si="7936"/>
        <v>0</v>
      </c>
      <c r="BC368" s="11"/>
      <c r="BD368" s="12" t="e">
        <f t="shared" si="7863"/>
        <v>#DIV/0!</v>
      </c>
      <c r="BE368" s="11"/>
      <c r="BF368" s="12" t="e">
        <f t="shared" si="7864"/>
        <v>#DIV/0!</v>
      </c>
      <c r="BG368" s="11"/>
      <c r="BH368" s="11"/>
      <c r="BI368" s="18"/>
      <c r="BJ368" s="20"/>
      <c r="BK368" s="10"/>
      <c r="BL368" s="11"/>
      <c r="BM368" s="74">
        <f t="shared" si="7937"/>
        <v>0</v>
      </c>
      <c r="BN368" s="74">
        <f t="shared" si="7938"/>
        <v>0</v>
      </c>
      <c r="BO368" s="11"/>
      <c r="BP368" s="12" t="e">
        <f t="shared" si="7867"/>
        <v>#DIV/0!</v>
      </c>
      <c r="BQ368" s="11"/>
      <c r="BR368" s="12" t="e">
        <f t="shared" si="7868"/>
        <v>#DIV/0!</v>
      </c>
      <c r="BS368" s="11"/>
      <c r="BT368" s="11"/>
      <c r="BU368" s="18"/>
      <c r="BV368" s="20"/>
      <c r="BW368" s="10"/>
      <c r="BX368" s="11"/>
      <c r="BY368" s="74">
        <f t="shared" si="7939"/>
        <v>0</v>
      </c>
      <c r="BZ368" s="74">
        <f t="shared" si="7940"/>
        <v>0</v>
      </c>
      <c r="CA368" s="11"/>
      <c r="CB368" s="12" t="e">
        <f t="shared" si="7871"/>
        <v>#DIV/0!</v>
      </c>
      <c r="CC368" s="11"/>
      <c r="CD368" s="12" t="e">
        <f t="shared" si="7872"/>
        <v>#DIV/0!</v>
      </c>
      <c r="CE368" s="11"/>
      <c r="CF368" s="11"/>
      <c r="CG368" s="18"/>
      <c r="CH368" s="20"/>
      <c r="CI368" s="10"/>
      <c r="CJ368" s="11"/>
      <c r="CK368" s="74">
        <f t="shared" si="7941"/>
        <v>0</v>
      </c>
      <c r="CL368" s="74">
        <f t="shared" si="7942"/>
        <v>0</v>
      </c>
      <c r="CM368" s="11"/>
      <c r="CN368" s="12" t="e">
        <f t="shared" si="7875"/>
        <v>#DIV/0!</v>
      </c>
      <c r="CO368" s="11"/>
      <c r="CP368" s="12" t="e">
        <f t="shared" si="7876"/>
        <v>#DIV/0!</v>
      </c>
      <c r="CQ368" s="11"/>
      <c r="CR368" s="11"/>
      <c r="CS368" s="18"/>
      <c r="CT368" s="20"/>
      <c r="CU368" s="10"/>
      <c r="CV368" s="11"/>
      <c r="CW368" s="74">
        <f t="shared" si="7943"/>
        <v>0</v>
      </c>
      <c r="CX368" s="74">
        <f t="shared" si="7944"/>
        <v>0</v>
      </c>
      <c r="CY368" s="11"/>
      <c r="CZ368" s="12" t="e">
        <f t="shared" si="7879"/>
        <v>#DIV/0!</v>
      </c>
      <c r="DA368" s="11"/>
      <c r="DB368" s="12" t="e">
        <f t="shared" si="7880"/>
        <v>#DIV/0!</v>
      </c>
      <c r="DC368" s="11"/>
      <c r="DD368" s="11"/>
      <c r="DE368" s="18"/>
      <c r="DF368" s="20"/>
      <c r="DG368" s="10"/>
      <c r="DH368" s="11"/>
      <c r="DI368" s="74">
        <f t="shared" si="7945"/>
        <v>0</v>
      </c>
      <c r="DJ368" s="74">
        <f t="shared" si="7946"/>
        <v>0</v>
      </c>
      <c r="DK368" s="11"/>
      <c r="DL368" s="12" t="e">
        <f t="shared" si="7883"/>
        <v>#DIV/0!</v>
      </c>
      <c r="DM368" s="11"/>
      <c r="DN368" s="12" t="e">
        <f t="shared" si="7884"/>
        <v>#DIV/0!</v>
      </c>
      <c r="DO368" s="11"/>
      <c r="DP368" s="11"/>
      <c r="DQ368" s="18"/>
      <c r="DR368" s="20"/>
      <c r="DS368" s="10"/>
      <c r="DT368" s="11"/>
      <c r="DU368" s="74">
        <f t="shared" si="7947"/>
        <v>0</v>
      </c>
      <c r="DV368" s="74">
        <f t="shared" si="7948"/>
        <v>0</v>
      </c>
      <c r="DW368" s="11"/>
      <c r="DX368" s="12" t="e">
        <f t="shared" si="7887"/>
        <v>#DIV/0!</v>
      </c>
      <c r="DY368" s="11"/>
      <c r="DZ368" s="12" t="e">
        <f t="shared" si="7888"/>
        <v>#DIV/0!</v>
      </c>
      <c r="EA368" s="11"/>
      <c r="EB368" s="11"/>
      <c r="EC368" s="18"/>
      <c r="ED368" s="20"/>
      <c r="EE368" s="10"/>
      <c r="EF368" s="11"/>
      <c r="EG368" s="74">
        <f t="shared" si="7949"/>
        <v>0</v>
      </c>
      <c r="EH368" s="74">
        <f t="shared" si="7950"/>
        <v>0</v>
      </c>
      <c r="EI368" s="11"/>
      <c r="EJ368" s="12" t="e">
        <f t="shared" si="7891"/>
        <v>#DIV/0!</v>
      </c>
      <c r="EK368" s="11"/>
      <c r="EL368" s="12" t="e">
        <f t="shared" si="7892"/>
        <v>#DIV/0!</v>
      </c>
      <c r="EM368" s="11"/>
      <c r="EN368" s="11"/>
      <c r="EO368" s="18"/>
      <c r="EP368" s="20"/>
      <c r="EQ368" s="10"/>
      <c r="ER368" s="11"/>
      <c r="ES368" s="74">
        <f t="shared" si="7951"/>
        <v>0</v>
      </c>
      <c r="ET368" s="74">
        <f t="shared" si="7952"/>
        <v>0</v>
      </c>
      <c r="EU368" s="11"/>
      <c r="EV368" s="12" t="e">
        <f t="shared" si="7895"/>
        <v>#DIV/0!</v>
      </c>
      <c r="EW368" s="11"/>
      <c r="EX368" s="12" t="e">
        <f t="shared" si="7896"/>
        <v>#DIV/0!</v>
      </c>
      <c r="EY368" s="11"/>
      <c r="EZ368" s="11"/>
      <c r="FA368" s="18"/>
      <c r="FB368" s="20"/>
      <c r="FC368" s="10"/>
      <c r="FD368" s="11"/>
      <c r="FE368" s="74">
        <f t="shared" si="7953"/>
        <v>0</v>
      </c>
      <c r="FF368" s="74">
        <f t="shared" si="7954"/>
        <v>0</v>
      </c>
      <c r="FG368" s="11"/>
      <c r="FH368" s="12" t="e">
        <f t="shared" si="7899"/>
        <v>#DIV/0!</v>
      </c>
      <c r="FI368" s="11"/>
      <c r="FJ368" s="12" t="e">
        <f t="shared" si="7900"/>
        <v>#DIV/0!</v>
      </c>
      <c r="FK368" s="11"/>
      <c r="FL368" s="11"/>
      <c r="FM368" s="18"/>
      <c r="FN368" s="20"/>
      <c r="FO368" s="10"/>
      <c r="FP368" s="11"/>
      <c r="FQ368" s="74">
        <f t="shared" si="7955"/>
        <v>0</v>
      </c>
      <c r="FR368" s="74">
        <f t="shared" si="7956"/>
        <v>0</v>
      </c>
      <c r="FS368" s="11"/>
      <c r="FT368" s="12" t="e">
        <f t="shared" si="7903"/>
        <v>#DIV/0!</v>
      </c>
      <c r="FU368" s="11"/>
      <c r="FV368" s="12" t="e">
        <f t="shared" si="7904"/>
        <v>#DIV/0!</v>
      </c>
      <c r="FW368" s="11"/>
      <c r="FX368" s="11"/>
      <c r="FY368" s="18"/>
      <c r="FZ368" s="20"/>
      <c r="GA368" s="10"/>
      <c r="GB368" s="11"/>
      <c r="GC368" s="74">
        <f t="shared" si="7957"/>
        <v>0</v>
      </c>
      <c r="GD368" s="74">
        <f t="shared" si="7958"/>
        <v>0</v>
      </c>
      <c r="GE368" s="11"/>
      <c r="GF368" s="12" t="e">
        <f t="shared" si="7907"/>
        <v>#DIV/0!</v>
      </c>
      <c r="GG368" s="11"/>
      <c r="GH368" s="12" t="e">
        <f t="shared" si="7908"/>
        <v>#DIV/0!</v>
      </c>
      <c r="GI368" s="11"/>
      <c r="GJ368" s="11"/>
      <c r="GK368" s="18"/>
      <c r="GL368" s="20"/>
      <c r="GM368" s="10"/>
      <c r="GN368" s="11"/>
      <c r="GO368" s="74">
        <f t="shared" si="7959"/>
        <v>0</v>
      </c>
      <c r="GP368" s="74">
        <f t="shared" si="7960"/>
        <v>0</v>
      </c>
      <c r="GQ368" s="11"/>
      <c r="GR368" s="12" t="e">
        <f t="shared" si="7911"/>
        <v>#DIV/0!</v>
      </c>
      <c r="GS368" s="11"/>
      <c r="GT368" s="12" t="e">
        <f t="shared" si="7912"/>
        <v>#DIV/0!</v>
      </c>
      <c r="GU368" s="11"/>
      <c r="GV368" s="11"/>
      <c r="GW368" s="18"/>
      <c r="GX368" s="20"/>
      <c r="GY368" s="10"/>
      <c r="GZ368" s="11"/>
      <c r="HA368" s="74">
        <f t="shared" si="7961"/>
        <v>0</v>
      </c>
      <c r="HB368" s="74">
        <f t="shared" si="7962"/>
        <v>0</v>
      </c>
      <c r="HC368" s="11"/>
      <c r="HD368" s="12" t="e">
        <f t="shared" si="7915"/>
        <v>#DIV/0!</v>
      </c>
      <c r="HE368" s="11"/>
      <c r="HF368" s="12" t="e">
        <f t="shared" si="7916"/>
        <v>#DIV/0!</v>
      </c>
      <c r="HG368" s="11"/>
      <c r="HH368" s="11"/>
      <c r="HI368" s="18"/>
      <c r="HJ368" s="20"/>
      <c r="HK368" s="10">
        <f t="shared" si="7917"/>
        <v>0</v>
      </c>
      <c r="HL368" s="11">
        <f t="shared" si="7918"/>
        <v>0</v>
      </c>
      <c r="HM368" s="11">
        <f t="shared" si="7919"/>
        <v>6</v>
      </c>
      <c r="HN368" s="11">
        <f t="shared" si="7920"/>
        <v>0</v>
      </c>
      <c r="HO368" s="11">
        <f t="shared" si="7921"/>
        <v>0</v>
      </c>
      <c r="HP368" s="202">
        <f t="shared" si="7922"/>
        <v>0</v>
      </c>
      <c r="HQ368" s="15">
        <f t="shared" si="7923"/>
        <v>0</v>
      </c>
      <c r="HR368" s="12" t="e">
        <f t="shared" si="7924"/>
        <v>#DIV/0!</v>
      </c>
      <c r="HS368" s="16"/>
      <c r="HT368" s="17"/>
      <c r="HU368" s="16" t="e">
        <f t="shared" si="7925"/>
        <v>#DIV/0!</v>
      </c>
      <c r="HV368" s="18"/>
      <c r="HW368" s="20"/>
    </row>
    <row r="369" spans="1:231" ht="18.75" x14ac:dyDescent="0.25">
      <c r="A369" s="211"/>
      <c r="B369" s="41">
        <f t="shared" si="7926"/>
        <v>44789</v>
      </c>
      <c r="C369" s="10"/>
      <c r="D369" s="11"/>
      <c r="E369" s="74">
        <f t="shared" si="7927"/>
        <v>6</v>
      </c>
      <c r="F369" s="74">
        <f t="shared" si="7928"/>
        <v>0</v>
      </c>
      <c r="G369" s="11"/>
      <c r="H369" s="12">
        <f t="shared" si="7847"/>
        <v>0</v>
      </c>
      <c r="I369" s="11"/>
      <c r="J369" s="12" t="e">
        <f t="shared" si="7848"/>
        <v>#DIV/0!</v>
      </c>
      <c r="K369" s="13"/>
      <c r="L369" s="13"/>
      <c r="M369" s="25"/>
      <c r="N369" s="38"/>
      <c r="O369" s="10"/>
      <c r="P369" s="11"/>
      <c r="Q369" s="74">
        <f t="shared" si="7929"/>
        <v>0</v>
      </c>
      <c r="R369" s="74">
        <f t="shared" si="7930"/>
        <v>0</v>
      </c>
      <c r="S369" s="11"/>
      <c r="T369" s="12" t="e">
        <f t="shared" si="7851"/>
        <v>#DIV/0!</v>
      </c>
      <c r="U369" s="11"/>
      <c r="V369" s="12" t="e">
        <f t="shared" si="7852"/>
        <v>#DIV/0!</v>
      </c>
      <c r="W369" s="13"/>
      <c r="X369" s="13"/>
      <c r="Y369" s="25"/>
      <c r="Z369" s="38"/>
      <c r="AA369" s="10"/>
      <c r="AB369" s="11"/>
      <c r="AC369" s="74">
        <f t="shared" si="7931"/>
        <v>0</v>
      </c>
      <c r="AD369" s="74">
        <f t="shared" si="7932"/>
        <v>0</v>
      </c>
      <c r="AE369" s="11"/>
      <c r="AF369" s="12" t="e">
        <f t="shared" si="7855"/>
        <v>#DIV/0!</v>
      </c>
      <c r="AG369" s="11"/>
      <c r="AH369" s="12" t="e">
        <f t="shared" si="7856"/>
        <v>#DIV/0!</v>
      </c>
      <c r="AI369" s="13"/>
      <c r="AJ369" s="13"/>
      <c r="AK369" s="25"/>
      <c r="AL369" s="38"/>
      <c r="AM369" s="10"/>
      <c r="AN369" s="11"/>
      <c r="AO369" s="74">
        <f t="shared" si="7933"/>
        <v>0</v>
      </c>
      <c r="AP369" s="74">
        <f t="shared" si="7934"/>
        <v>0</v>
      </c>
      <c r="AQ369" s="11"/>
      <c r="AR369" s="12" t="e">
        <f t="shared" si="7859"/>
        <v>#DIV/0!</v>
      </c>
      <c r="AS369" s="11"/>
      <c r="AT369" s="12" t="e">
        <f t="shared" si="7860"/>
        <v>#DIV/0!</v>
      </c>
      <c r="AU369" s="13"/>
      <c r="AV369" s="13"/>
      <c r="AW369" s="25"/>
      <c r="AX369" s="38"/>
      <c r="AY369" s="10"/>
      <c r="AZ369" s="11"/>
      <c r="BA369" s="74">
        <f t="shared" si="7935"/>
        <v>0</v>
      </c>
      <c r="BB369" s="74">
        <f t="shared" si="7936"/>
        <v>0</v>
      </c>
      <c r="BC369" s="11"/>
      <c r="BD369" s="12" t="e">
        <f t="shared" si="7863"/>
        <v>#DIV/0!</v>
      </c>
      <c r="BE369" s="11"/>
      <c r="BF369" s="12" t="e">
        <f t="shared" si="7864"/>
        <v>#DIV/0!</v>
      </c>
      <c r="BG369" s="13"/>
      <c r="BH369" s="13"/>
      <c r="BI369" s="25"/>
      <c r="BJ369" s="38"/>
      <c r="BK369" s="10"/>
      <c r="BL369" s="11"/>
      <c r="BM369" s="74">
        <f t="shared" si="7937"/>
        <v>0</v>
      </c>
      <c r="BN369" s="74">
        <f t="shared" si="7938"/>
        <v>0</v>
      </c>
      <c r="BO369" s="11"/>
      <c r="BP369" s="12" t="e">
        <f t="shared" si="7867"/>
        <v>#DIV/0!</v>
      </c>
      <c r="BQ369" s="11"/>
      <c r="BR369" s="12" t="e">
        <f t="shared" si="7868"/>
        <v>#DIV/0!</v>
      </c>
      <c r="BS369" s="13"/>
      <c r="BT369" s="13"/>
      <c r="BU369" s="25"/>
      <c r="BV369" s="38"/>
      <c r="BW369" s="10"/>
      <c r="BX369" s="11"/>
      <c r="BY369" s="74">
        <f t="shared" si="7939"/>
        <v>0</v>
      </c>
      <c r="BZ369" s="74">
        <f t="shared" si="7940"/>
        <v>0</v>
      </c>
      <c r="CA369" s="11"/>
      <c r="CB369" s="12" t="e">
        <f t="shared" si="7871"/>
        <v>#DIV/0!</v>
      </c>
      <c r="CC369" s="11"/>
      <c r="CD369" s="12" t="e">
        <f t="shared" si="7872"/>
        <v>#DIV/0!</v>
      </c>
      <c r="CE369" s="13"/>
      <c r="CF369" s="13"/>
      <c r="CG369" s="25"/>
      <c r="CH369" s="38"/>
      <c r="CI369" s="10"/>
      <c r="CJ369" s="11"/>
      <c r="CK369" s="74">
        <f t="shared" si="7941"/>
        <v>0</v>
      </c>
      <c r="CL369" s="74">
        <f t="shared" si="7942"/>
        <v>0</v>
      </c>
      <c r="CM369" s="11"/>
      <c r="CN369" s="12" t="e">
        <f t="shared" si="7875"/>
        <v>#DIV/0!</v>
      </c>
      <c r="CO369" s="11"/>
      <c r="CP369" s="12" t="e">
        <f t="shared" si="7876"/>
        <v>#DIV/0!</v>
      </c>
      <c r="CQ369" s="13"/>
      <c r="CR369" s="13"/>
      <c r="CS369" s="25"/>
      <c r="CT369" s="38"/>
      <c r="CU369" s="10"/>
      <c r="CV369" s="11"/>
      <c r="CW369" s="74">
        <f t="shared" si="7943"/>
        <v>0</v>
      </c>
      <c r="CX369" s="74">
        <f t="shared" si="7944"/>
        <v>0</v>
      </c>
      <c r="CY369" s="11"/>
      <c r="CZ369" s="12" t="e">
        <f t="shared" si="7879"/>
        <v>#DIV/0!</v>
      </c>
      <c r="DA369" s="11"/>
      <c r="DB369" s="12" t="e">
        <f t="shared" si="7880"/>
        <v>#DIV/0!</v>
      </c>
      <c r="DC369" s="13"/>
      <c r="DD369" s="13"/>
      <c r="DE369" s="25"/>
      <c r="DF369" s="38"/>
      <c r="DG369" s="10"/>
      <c r="DH369" s="11"/>
      <c r="DI369" s="74">
        <f t="shared" si="7945"/>
        <v>0</v>
      </c>
      <c r="DJ369" s="74">
        <f t="shared" si="7946"/>
        <v>0</v>
      </c>
      <c r="DK369" s="11"/>
      <c r="DL369" s="12" t="e">
        <f t="shared" si="7883"/>
        <v>#DIV/0!</v>
      </c>
      <c r="DM369" s="11"/>
      <c r="DN369" s="12" t="e">
        <f t="shared" si="7884"/>
        <v>#DIV/0!</v>
      </c>
      <c r="DO369" s="13"/>
      <c r="DP369" s="13"/>
      <c r="DQ369" s="25"/>
      <c r="DR369" s="38"/>
      <c r="DS369" s="10"/>
      <c r="DT369" s="11"/>
      <c r="DU369" s="74">
        <f t="shared" si="7947"/>
        <v>0</v>
      </c>
      <c r="DV369" s="74">
        <f t="shared" si="7948"/>
        <v>0</v>
      </c>
      <c r="DW369" s="11"/>
      <c r="DX369" s="12" t="e">
        <f t="shared" si="7887"/>
        <v>#DIV/0!</v>
      </c>
      <c r="DY369" s="11"/>
      <c r="DZ369" s="12" t="e">
        <f t="shared" si="7888"/>
        <v>#DIV/0!</v>
      </c>
      <c r="EA369" s="13"/>
      <c r="EB369" s="13"/>
      <c r="EC369" s="25"/>
      <c r="ED369" s="38"/>
      <c r="EE369" s="10"/>
      <c r="EF369" s="11"/>
      <c r="EG369" s="74">
        <f t="shared" si="7949"/>
        <v>0</v>
      </c>
      <c r="EH369" s="74">
        <f t="shared" si="7950"/>
        <v>0</v>
      </c>
      <c r="EI369" s="11"/>
      <c r="EJ369" s="12" t="e">
        <f t="shared" si="7891"/>
        <v>#DIV/0!</v>
      </c>
      <c r="EK369" s="11"/>
      <c r="EL369" s="12" t="e">
        <f t="shared" si="7892"/>
        <v>#DIV/0!</v>
      </c>
      <c r="EM369" s="13"/>
      <c r="EN369" s="13"/>
      <c r="EO369" s="25"/>
      <c r="EP369" s="38"/>
      <c r="EQ369" s="10"/>
      <c r="ER369" s="11"/>
      <c r="ES369" s="74">
        <f t="shared" si="7951"/>
        <v>0</v>
      </c>
      <c r="ET369" s="74">
        <f t="shared" si="7952"/>
        <v>0</v>
      </c>
      <c r="EU369" s="11"/>
      <c r="EV369" s="12" t="e">
        <f t="shared" si="7895"/>
        <v>#DIV/0!</v>
      </c>
      <c r="EW369" s="11"/>
      <c r="EX369" s="12" t="e">
        <f t="shared" si="7896"/>
        <v>#DIV/0!</v>
      </c>
      <c r="EY369" s="13"/>
      <c r="EZ369" s="13"/>
      <c r="FA369" s="25"/>
      <c r="FB369" s="38"/>
      <c r="FC369" s="10"/>
      <c r="FD369" s="11"/>
      <c r="FE369" s="74">
        <f t="shared" si="7953"/>
        <v>0</v>
      </c>
      <c r="FF369" s="74">
        <f t="shared" si="7954"/>
        <v>0</v>
      </c>
      <c r="FG369" s="11"/>
      <c r="FH369" s="12" t="e">
        <f t="shared" si="7899"/>
        <v>#DIV/0!</v>
      </c>
      <c r="FI369" s="11"/>
      <c r="FJ369" s="12" t="e">
        <f t="shared" si="7900"/>
        <v>#DIV/0!</v>
      </c>
      <c r="FK369" s="13"/>
      <c r="FL369" s="13"/>
      <c r="FM369" s="25"/>
      <c r="FN369" s="38"/>
      <c r="FO369" s="10"/>
      <c r="FP369" s="11"/>
      <c r="FQ369" s="74">
        <f t="shared" si="7955"/>
        <v>0</v>
      </c>
      <c r="FR369" s="74">
        <f t="shared" si="7956"/>
        <v>0</v>
      </c>
      <c r="FS369" s="11"/>
      <c r="FT369" s="12" t="e">
        <f t="shared" si="7903"/>
        <v>#DIV/0!</v>
      </c>
      <c r="FU369" s="11"/>
      <c r="FV369" s="12" t="e">
        <f t="shared" si="7904"/>
        <v>#DIV/0!</v>
      </c>
      <c r="FW369" s="13"/>
      <c r="FX369" s="13"/>
      <c r="FY369" s="25"/>
      <c r="FZ369" s="38"/>
      <c r="GA369" s="10"/>
      <c r="GB369" s="11"/>
      <c r="GC369" s="74">
        <f t="shared" si="7957"/>
        <v>0</v>
      </c>
      <c r="GD369" s="74">
        <f t="shared" si="7958"/>
        <v>0</v>
      </c>
      <c r="GE369" s="11"/>
      <c r="GF369" s="12" t="e">
        <f t="shared" si="7907"/>
        <v>#DIV/0!</v>
      </c>
      <c r="GG369" s="11"/>
      <c r="GH369" s="12" t="e">
        <f t="shared" si="7908"/>
        <v>#DIV/0!</v>
      </c>
      <c r="GI369" s="13"/>
      <c r="GJ369" s="13"/>
      <c r="GK369" s="25"/>
      <c r="GL369" s="38"/>
      <c r="GM369" s="10"/>
      <c r="GN369" s="11"/>
      <c r="GO369" s="74">
        <f t="shared" si="7959"/>
        <v>0</v>
      </c>
      <c r="GP369" s="74">
        <f t="shared" si="7960"/>
        <v>0</v>
      </c>
      <c r="GQ369" s="11"/>
      <c r="GR369" s="12" t="e">
        <f t="shared" si="7911"/>
        <v>#DIV/0!</v>
      </c>
      <c r="GS369" s="11"/>
      <c r="GT369" s="12" t="e">
        <f t="shared" si="7912"/>
        <v>#DIV/0!</v>
      </c>
      <c r="GU369" s="13"/>
      <c r="GV369" s="13"/>
      <c r="GW369" s="25"/>
      <c r="GX369" s="38"/>
      <c r="GY369" s="10"/>
      <c r="GZ369" s="11"/>
      <c r="HA369" s="74">
        <f t="shared" si="7961"/>
        <v>0</v>
      </c>
      <c r="HB369" s="74">
        <f t="shared" si="7962"/>
        <v>0</v>
      </c>
      <c r="HC369" s="11"/>
      <c r="HD369" s="12" t="e">
        <f t="shared" si="7915"/>
        <v>#DIV/0!</v>
      </c>
      <c r="HE369" s="11"/>
      <c r="HF369" s="12" t="e">
        <f t="shared" si="7916"/>
        <v>#DIV/0!</v>
      </c>
      <c r="HG369" s="13"/>
      <c r="HH369" s="13"/>
      <c r="HI369" s="25"/>
      <c r="HJ369" s="38"/>
      <c r="HK369" s="10">
        <f t="shared" si="7917"/>
        <v>0</v>
      </c>
      <c r="HL369" s="11">
        <f t="shared" si="7918"/>
        <v>0</v>
      </c>
      <c r="HM369" s="11">
        <f t="shared" si="7919"/>
        <v>6</v>
      </c>
      <c r="HN369" s="11">
        <f t="shared" si="7920"/>
        <v>0</v>
      </c>
      <c r="HO369" s="11">
        <f t="shared" si="7921"/>
        <v>0</v>
      </c>
      <c r="HP369" s="202">
        <f t="shared" si="7922"/>
        <v>0</v>
      </c>
      <c r="HQ369" s="15">
        <f t="shared" si="7923"/>
        <v>0</v>
      </c>
      <c r="HR369" s="12" t="e">
        <f t="shared" si="7924"/>
        <v>#DIV/0!</v>
      </c>
      <c r="HS369" s="16"/>
      <c r="HT369" s="17"/>
      <c r="HU369" s="16" t="e">
        <f t="shared" si="7925"/>
        <v>#DIV/0!</v>
      </c>
      <c r="HV369" s="23"/>
      <c r="HW369" s="22"/>
    </row>
    <row r="370" spans="1:231" ht="18.75" x14ac:dyDescent="0.25">
      <c r="A370" s="211"/>
      <c r="B370" s="41">
        <f t="shared" si="7926"/>
        <v>44790</v>
      </c>
      <c r="C370" s="10"/>
      <c r="D370" s="11"/>
      <c r="E370" s="74">
        <f t="shared" si="7927"/>
        <v>6</v>
      </c>
      <c r="F370" s="74">
        <f t="shared" si="7928"/>
        <v>0</v>
      </c>
      <c r="G370" s="11"/>
      <c r="H370" s="12">
        <f t="shared" si="7847"/>
        <v>0</v>
      </c>
      <c r="I370" s="11"/>
      <c r="J370" s="12" t="e">
        <f t="shared" si="7848"/>
        <v>#DIV/0!</v>
      </c>
      <c r="K370" s="13"/>
      <c r="L370" s="11"/>
      <c r="M370" s="25"/>
      <c r="N370" s="38"/>
      <c r="O370" s="10"/>
      <c r="P370" s="11"/>
      <c r="Q370" s="74">
        <f t="shared" si="7929"/>
        <v>0</v>
      </c>
      <c r="R370" s="74">
        <f t="shared" si="7930"/>
        <v>0</v>
      </c>
      <c r="S370" s="11"/>
      <c r="T370" s="12" t="e">
        <f t="shared" si="7851"/>
        <v>#DIV/0!</v>
      </c>
      <c r="U370" s="11"/>
      <c r="V370" s="12" t="e">
        <f t="shared" si="7852"/>
        <v>#DIV/0!</v>
      </c>
      <c r="W370" s="13"/>
      <c r="X370" s="11"/>
      <c r="Y370" s="25"/>
      <c r="Z370" s="38"/>
      <c r="AA370" s="10"/>
      <c r="AB370" s="11"/>
      <c r="AC370" s="74">
        <f t="shared" si="7931"/>
        <v>0</v>
      </c>
      <c r="AD370" s="74">
        <f t="shared" si="7932"/>
        <v>0</v>
      </c>
      <c r="AE370" s="11"/>
      <c r="AF370" s="12" t="e">
        <f t="shared" si="7855"/>
        <v>#DIV/0!</v>
      </c>
      <c r="AG370" s="11"/>
      <c r="AH370" s="12" t="e">
        <f t="shared" si="7856"/>
        <v>#DIV/0!</v>
      </c>
      <c r="AI370" s="13"/>
      <c r="AJ370" s="11"/>
      <c r="AK370" s="25"/>
      <c r="AL370" s="38"/>
      <c r="AM370" s="10"/>
      <c r="AN370" s="11"/>
      <c r="AO370" s="74">
        <f t="shared" si="7933"/>
        <v>0</v>
      </c>
      <c r="AP370" s="74">
        <f t="shared" si="7934"/>
        <v>0</v>
      </c>
      <c r="AQ370" s="11"/>
      <c r="AR370" s="12" t="e">
        <f t="shared" si="7859"/>
        <v>#DIV/0!</v>
      </c>
      <c r="AS370" s="11"/>
      <c r="AT370" s="12" t="e">
        <f t="shared" si="7860"/>
        <v>#DIV/0!</v>
      </c>
      <c r="AU370" s="13"/>
      <c r="AV370" s="11"/>
      <c r="AW370" s="25"/>
      <c r="AX370" s="38"/>
      <c r="AY370" s="10"/>
      <c r="AZ370" s="11"/>
      <c r="BA370" s="74">
        <f t="shared" si="7935"/>
        <v>0</v>
      </c>
      <c r="BB370" s="74">
        <f t="shared" si="7936"/>
        <v>0</v>
      </c>
      <c r="BC370" s="11"/>
      <c r="BD370" s="12" t="e">
        <f t="shared" si="7863"/>
        <v>#DIV/0!</v>
      </c>
      <c r="BE370" s="11"/>
      <c r="BF370" s="12" t="e">
        <f t="shared" si="7864"/>
        <v>#DIV/0!</v>
      </c>
      <c r="BG370" s="13"/>
      <c r="BH370" s="11"/>
      <c r="BI370" s="25"/>
      <c r="BJ370" s="38"/>
      <c r="BK370" s="10"/>
      <c r="BL370" s="11"/>
      <c r="BM370" s="74">
        <f t="shared" si="7937"/>
        <v>0</v>
      </c>
      <c r="BN370" s="74">
        <f t="shared" si="7938"/>
        <v>0</v>
      </c>
      <c r="BO370" s="11"/>
      <c r="BP370" s="12" t="e">
        <f t="shared" si="7867"/>
        <v>#DIV/0!</v>
      </c>
      <c r="BQ370" s="11"/>
      <c r="BR370" s="12" t="e">
        <f t="shared" si="7868"/>
        <v>#DIV/0!</v>
      </c>
      <c r="BS370" s="13"/>
      <c r="BT370" s="11"/>
      <c r="BU370" s="25"/>
      <c r="BV370" s="38"/>
      <c r="BW370" s="10"/>
      <c r="BX370" s="11"/>
      <c r="BY370" s="74">
        <f t="shared" si="7939"/>
        <v>0</v>
      </c>
      <c r="BZ370" s="74">
        <f t="shared" si="7940"/>
        <v>0</v>
      </c>
      <c r="CA370" s="11"/>
      <c r="CB370" s="12" t="e">
        <f t="shared" si="7871"/>
        <v>#DIV/0!</v>
      </c>
      <c r="CC370" s="11"/>
      <c r="CD370" s="12" t="e">
        <f t="shared" si="7872"/>
        <v>#DIV/0!</v>
      </c>
      <c r="CE370" s="13"/>
      <c r="CF370" s="11"/>
      <c r="CG370" s="25"/>
      <c r="CH370" s="38"/>
      <c r="CI370" s="10"/>
      <c r="CJ370" s="11"/>
      <c r="CK370" s="74">
        <f t="shared" si="7941"/>
        <v>0</v>
      </c>
      <c r="CL370" s="74">
        <f t="shared" si="7942"/>
        <v>0</v>
      </c>
      <c r="CM370" s="11"/>
      <c r="CN370" s="12" t="e">
        <f t="shared" si="7875"/>
        <v>#DIV/0!</v>
      </c>
      <c r="CO370" s="11"/>
      <c r="CP370" s="12" t="e">
        <f t="shared" si="7876"/>
        <v>#DIV/0!</v>
      </c>
      <c r="CQ370" s="13"/>
      <c r="CR370" s="11"/>
      <c r="CS370" s="25"/>
      <c r="CT370" s="38"/>
      <c r="CU370" s="10"/>
      <c r="CV370" s="11"/>
      <c r="CW370" s="74">
        <f t="shared" si="7943"/>
        <v>0</v>
      </c>
      <c r="CX370" s="74">
        <f t="shared" si="7944"/>
        <v>0</v>
      </c>
      <c r="CY370" s="11"/>
      <c r="CZ370" s="12" t="e">
        <f t="shared" si="7879"/>
        <v>#DIV/0!</v>
      </c>
      <c r="DA370" s="11"/>
      <c r="DB370" s="12" t="e">
        <f t="shared" si="7880"/>
        <v>#DIV/0!</v>
      </c>
      <c r="DC370" s="13"/>
      <c r="DD370" s="11"/>
      <c r="DE370" s="25"/>
      <c r="DF370" s="38"/>
      <c r="DG370" s="10"/>
      <c r="DH370" s="11"/>
      <c r="DI370" s="74">
        <f t="shared" si="7945"/>
        <v>0</v>
      </c>
      <c r="DJ370" s="74">
        <f t="shared" si="7946"/>
        <v>0</v>
      </c>
      <c r="DK370" s="11"/>
      <c r="DL370" s="12" t="e">
        <f t="shared" si="7883"/>
        <v>#DIV/0!</v>
      </c>
      <c r="DM370" s="11"/>
      <c r="DN370" s="12" t="e">
        <f t="shared" si="7884"/>
        <v>#DIV/0!</v>
      </c>
      <c r="DO370" s="13"/>
      <c r="DP370" s="11"/>
      <c r="DQ370" s="25"/>
      <c r="DR370" s="38"/>
      <c r="DS370" s="10"/>
      <c r="DT370" s="11"/>
      <c r="DU370" s="74">
        <f t="shared" si="7947"/>
        <v>0</v>
      </c>
      <c r="DV370" s="74">
        <f t="shared" si="7948"/>
        <v>0</v>
      </c>
      <c r="DW370" s="11"/>
      <c r="DX370" s="12" t="e">
        <f t="shared" si="7887"/>
        <v>#DIV/0!</v>
      </c>
      <c r="DY370" s="11"/>
      <c r="DZ370" s="12" t="e">
        <f t="shared" si="7888"/>
        <v>#DIV/0!</v>
      </c>
      <c r="EA370" s="13"/>
      <c r="EB370" s="11"/>
      <c r="EC370" s="25"/>
      <c r="ED370" s="38"/>
      <c r="EE370" s="10"/>
      <c r="EF370" s="11"/>
      <c r="EG370" s="74">
        <f t="shared" si="7949"/>
        <v>0</v>
      </c>
      <c r="EH370" s="74">
        <f t="shared" si="7950"/>
        <v>0</v>
      </c>
      <c r="EI370" s="11"/>
      <c r="EJ370" s="12" t="e">
        <f t="shared" si="7891"/>
        <v>#DIV/0!</v>
      </c>
      <c r="EK370" s="11"/>
      <c r="EL370" s="12" t="e">
        <f t="shared" si="7892"/>
        <v>#DIV/0!</v>
      </c>
      <c r="EM370" s="13"/>
      <c r="EN370" s="11"/>
      <c r="EO370" s="25"/>
      <c r="EP370" s="38"/>
      <c r="EQ370" s="10"/>
      <c r="ER370" s="11"/>
      <c r="ES370" s="74">
        <f t="shared" si="7951"/>
        <v>0</v>
      </c>
      <c r="ET370" s="74">
        <f t="shared" si="7952"/>
        <v>0</v>
      </c>
      <c r="EU370" s="11"/>
      <c r="EV370" s="12" t="e">
        <f t="shared" si="7895"/>
        <v>#DIV/0!</v>
      </c>
      <c r="EW370" s="11"/>
      <c r="EX370" s="12" t="e">
        <f t="shared" si="7896"/>
        <v>#DIV/0!</v>
      </c>
      <c r="EY370" s="13"/>
      <c r="EZ370" s="11"/>
      <c r="FA370" s="25"/>
      <c r="FB370" s="38"/>
      <c r="FC370" s="10"/>
      <c r="FD370" s="11"/>
      <c r="FE370" s="74">
        <f t="shared" si="7953"/>
        <v>0</v>
      </c>
      <c r="FF370" s="74">
        <f t="shared" si="7954"/>
        <v>0</v>
      </c>
      <c r="FG370" s="11"/>
      <c r="FH370" s="12" t="e">
        <f t="shared" si="7899"/>
        <v>#DIV/0!</v>
      </c>
      <c r="FI370" s="11"/>
      <c r="FJ370" s="12" t="e">
        <f t="shared" si="7900"/>
        <v>#DIV/0!</v>
      </c>
      <c r="FK370" s="13"/>
      <c r="FL370" s="11"/>
      <c r="FM370" s="25"/>
      <c r="FN370" s="38"/>
      <c r="FO370" s="10"/>
      <c r="FP370" s="11"/>
      <c r="FQ370" s="74">
        <f t="shared" si="7955"/>
        <v>0</v>
      </c>
      <c r="FR370" s="74">
        <f t="shared" si="7956"/>
        <v>0</v>
      </c>
      <c r="FS370" s="11"/>
      <c r="FT370" s="12" t="e">
        <f t="shared" si="7903"/>
        <v>#DIV/0!</v>
      </c>
      <c r="FU370" s="11"/>
      <c r="FV370" s="12" t="e">
        <f t="shared" si="7904"/>
        <v>#DIV/0!</v>
      </c>
      <c r="FW370" s="13"/>
      <c r="FX370" s="11"/>
      <c r="FY370" s="25"/>
      <c r="FZ370" s="38"/>
      <c r="GA370" s="10"/>
      <c r="GB370" s="11"/>
      <c r="GC370" s="74">
        <f t="shared" si="7957"/>
        <v>0</v>
      </c>
      <c r="GD370" s="74">
        <f t="shared" si="7958"/>
        <v>0</v>
      </c>
      <c r="GE370" s="11"/>
      <c r="GF370" s="12" t="e">
        <f t="shared" si="7907"/>
        <v>#DIV/0!</v>
      </c>
      <c r="GG370" s="11"/>
      <c r="GH370" s="12" t="e">
        <f t="shared" si="7908"/>
        <v>#DIV/0!</v>
      </c>
      <c r="GI370" s="13"/>
      <c r="GJ370" s="11"/>
      <c r="GK370" s="25"/>
      <c r="GL370" s="38"/>
      <c r="GM370" s="10"/>
      <c r="GN370" s="11"/>
      <c r="GO370" s="74">
        <f t="shared" si="7959"/>
        <v>0</v>
      </c>
      <c r="GP370" s="74">
        <f t="shared" si="7960"/>
        <v>0</v>
      </c>
      <c r="GQ370" s="11"/>
      <c r="GR370" s="12" t="e">
        <f t="shared" si="7911"/>
        <v>#DIV/0!</v>
      </c>
      <c r="GS370" s="11"/>
      <c r="GT370" s="12" t="e">
        <f t="shared" si="7912"/>
        <v>#DIV/0!</v>
      </c>
      <c r="GU370" s="13"/>
      <c r="GV370" s="11"/>
      <c r="GW370" s="25"/>
      <c r="GX370" s="38"/>
      <c r="GY370" s="10"/>
      <c r="GZ370" s="11"/>
      <c r="HA370" s="74">
        <f t="shared" si="7961"/>
        <v>0</v>
      </c>
      <c r="HB370" s="74">
        <f t="shared" si="7962"/>
        <v>0</v>
      </c>
      <c r="HC370" s="11"/>
      <c r="HD370" s="12" t="e">
        <f t="shared" si="7915"/>
        <v>#DIV/0!</v>
      </c>
      <c r="HE370" s="11"/>
      <c r="HF370" s="12" t="e">
        <f t="shared" si="7916"/>
        <v>#DIV/0!</v>
      </c>
      <c r="HG370" s="13"/>
      <c r="HH370" s="11"/>
      <c r="HI370" s="25"/>
      <c r="HJ370" s="38"/>
      <c r="HK370" s="10">
        <f t="shared" si="7917"/>
        <v>0</v>
      </c>
      <c r="HL370" s="11">
        <f t="shared" si="7918"/>
        <v>0</v>
      </c>
      <c r="HM370" s="11">
        <f t="shared" si="7919"/>
        <v>6</v>
      </c>
      <c r="HN370" s="11">
        <f t="shared" si="7920"/>
        <v>0</v>
      </c>
      <c r="HO370" s="11">
        <f t="shared" si="7921"/>
        <v>0</v>
      </c>
      <c r="HP370" s="202">
        <f t="shared" si="7922"/>
        <v>0</v>
      </c>
      <c r="HQ370" s="15">
        <f t="shared" si="7923"/>
        <v>0</v>
      </c>
      <c r="HR370" s="12" t="e">
        <f t="shared" si="7924"/>
        <v>#DIV/0!</v>
      </c>
      <c r="HS370" s="16"/>
      <c r="HT370" s="17"/>
      <c r="HU370" s="16" t="e">
        <f t="shared" si="7925"/>
        <v>#DIV/0!</v>
      </c>
      <c r="HV370" s="23"/>
      <c r="HW370" s="22"/>
    </row>
    <row r="371" spans="1:231" ht="18.75" x14ac:dyDescent="0.25">
      <c r="A371" s="211"/>
      <c r="B371" s="41">
        <f t="shared" si="7926"/>
        <v>44791</v>
      </c>
      <c r="C371" s="10"/>
      <c r="D371" s="11"/>
      <c r="E371" s="74">
        <f t="shared" si="7927"/>
        <v>6</v>
      </c>
      <c r="F371" s="74">
        <f t="shared" si="7928"/>
        <v>0</v>
      </c>
      <c r="G371" s="11"/>
      <c r="H371" s="12">
        <f t="shared" si="7847"/>
        <v>0</v>
      </c>
      <c r="I371" s="11"/>
      <c r="J371" s="12" t="e">
        <f t="shared" si="7848"/>
        <v>#DIV/0!</v>
      </c>
      <c r="K371" s="13"/>
      <c r="L371" s="11"/>
      <c r="M371" s="39"/>
      <c r="N371" s="43"/>
      <c r="O371" s="10"/>
      <c r="P371" s="11"/>
      <c r="Q371" s="74">
        <f t="shared" si="7929"/>
        <v>0</v>
      </c>
      <c r="R371" s="74">
        <f t="shared" si="7930"/>
        <v>0</v>
      </c>
      <c r="S371" s="11"/>
      <c r="T371" s="12" t="e">
        <f t="shared" si="7851"/>
        <v>#DIV/0!</v>
      </c>
      <c r="U371" s="11"/>
      <c r="V371" s="12" t="e">
        <f t="shared" si="7852"/>
        <v>#DIV/0!</v>
      </c>
      <c r="W371" s="13"/>
      <c r="X371" s="11"/>
      <c r="Y371" s="39"/>
      <c r="Z371" s="43"/>
      <c r="AA371" s="10"/>
      <c r="AB371" s="11"/>
      <c r="AC371" s="74">
        <f t="shared" si="7931"/>
        <v>0</v>
      </c>
      <c r="AD371" s="74">
        <f t="shared" si="7932"/>
        <v>0</v>
      </c>
      <c r="AE371" s="11"/>
      <c r="AF371" s="12" t="e">
        <f t="shared" si="7855"/>
        <v>#DIV/0!</v>
      </c>
      <c r="AG371" s="11"/>
      <c r="AH371" s="12" t="e">
        <f t="shared" si="7856"/>
        <v>#DIV/0!</v>
      </c>
      <c r="AI371" s="13"/>
      <c r="AJ371" s="11"/>
      <c r="AK371" s="39"/>
      <c r="AL371" s="43"/>
      <c r="AM371" s="10"/>
      <c r="AN371" s="11"/>
      <c r="AO371" s="74">
        <f t="shared" si="7933"/>
        <v>0</v>
      </c>
      <c r="AP371" s="74">
        <f t="shared" si="7934"/>
        <v>0</v>
      </c>
      <c r="AQ371" s="11"/>
      <c r="AR371" s="12" t="e">
        <f t="shared" si="7859"/>
        <v>#DIV/0!</v>
      </c>
      <c r="AS371" s="11"/>
      <c r="AT371" s="12" t="e">
        <f t="shared" si="7860"/>
        <v>#DIV/0!</v>
      </c>
      <c r="AU371" s="13"/>
      <c r="AV371" s="11"/>
      <c r="AW371" s="39"/>
      <c r="AX371" s="43"/>
      <c r="AY371" s="10"/>
      <c r="AZ371" s="11"/>
      <c r="BA371" s="74">
        <f t="shared" si="7935"/>
        <v>0</v>
      </c>
      <c r="BB371" s="74">
        <f t="shared" si="7936"/>
        <v>0</v>
      </c>
      <c r="BC371" s="11"/>
      <c r="BD371" s="12" t="e">
        <f t="shared" si="7863"/>
        <v>#DIV/0!</v>
      </c>
      <c r="BE371" s="11"/>
      <c r="BF371" s="12" t="e">
        <f t="shared" si="7864"/>
        <v>#DIV/0!</v>
      </c>
      <c r="BG371" s="13"/>
      <c r="BH371" s="11"/>
      <c r="BI371" s="39"/>
      <c r="BJ371" s="43"/>
      <c r="BK371" s="10"/>
      <c r="BL371" s="11"/>
      <c r="BM371" s="74">
        <f t="shared" si="7937"/>
        <v>0</v>
      </c>
      <c r="BN371" s="74">
        <f t="shared" si="7938"/>
        <v>0</v>
      </c>
      <c r="BO371" s="11"/>
      <c r="BP371" s="12" t="e">
        <f t="shared" si="7867"/>
        <v>#DIV/0!</v>
      </c>
      <c r="BQ371" s="11"/>
      <c r="BR371" s="12" t="e">
        <f t="shared" si="7868"/>
        <v>#DIV/0!</v>
      </c>
      <c r="BS371" s="13"/>
      <c r="BT371" s="11"/>
      <c r="BU371" s="39"/>
      <c r="BV371" s="43"/>
      <c r="BW371" s="10"/>
      <c r="BX371" s="11"/>
      <c r="BY371" s="74">
        <f t="shared" si="7939"/>
        <v>0</v>
      </c>
      <c r="BZ371" s="74">
        <f t="shared" si="7940"/>
        <v>0</v>
      </c>
      <c r="CA371" s="11"/>
      <c r="CB371" s="12" t="e">
        <f t="shared" si="7871"/>
        <v>#DIV/0!</v>
      </c>
      <c r="CC371" s="11"/>
      <c r="CD371" s="12" t="e">
        <f t="shared" si="7872"/>
        <v>#DIV/0!</v>
      </c>
      <c r="CE371" s="13"/>
      <c r="CF371" s="11"/>
      <c r="CG371" s="39"/>
      <c r="CH371" s="43"/>
      <c r="CI371" s="10"/>
      <c r="CJ371" s="11"/>
      <c r="CK371" s="74">
        <f t="shared" si="7941"/>
        <v>0</v>
      </c>
      <c r="CL371" s="74">
        <f t="shared" si="7942"/>
        <v>0</v>
      </c>
      <c r="CM371" s="11"/>
      <c r="CN371" s="12" t="e">
        <f t="shared" si="7875"/>
        <v>#DIV/0!</v>
      </c>
      <c r="CO371" s="11"/>
      <c r="CP371" s="12" t="e">
        <f t="shared" si="7876"/>
        <v>#DIV/0!</v>
      </c>
      <c r="CQ371" s="13"/>
      <c r="CR371" s="11"/>
      <c r="CS371" s="39"/>
      <c r="CT371" s="43"/>
      <c r="CU371" s="10"/>
      <c r="CV371" s="11"/>
      <c r="CW371" s="74">
        <f t="shared" si="7943"/>
        <v>0</v>
      </c>
      <c r="CX371" s="74">
        <f t="shared" si="7944"/>
        <v>0</v>
      </c>
      <c r="CY371" s="11"/>
      <c r="CZ371" s="12" t="e">
        <f t="shared" si="7879"/>
        <v>#DIV/0!</v>
      </c>
      <c r="DA371" s="11"/>
      <c r="DB371" s="12" t="e">
        <f t="shared" si="7880"/>
        <v>#DIV/0!</v>
      </c>
      <c r="DC371" s="13"/>
      <c r="DD371" s="11"/>
      <c r="DE371" s="39"/>
      <c r="DF371" s="43"/>
      <c r="DG371" s="10"/>
      <c r="DH371" s="11"/>
      <c r="DI371" s="74">
        <f t="shared" si="7945"/>
        <v>0</v>
      </c>
      <c r="DJ371" s="74">
        <f t="shared" si="7946"/>
        <v>0</v>
      </c>
      <c r="DK371" s="11"/>
      <c r="DL371" s="12" t="e">
        <f t="shared" si="7883"/>
        <v>#DIV/0!</v>
      </c>
      <c r="DM371" s="11"/>
      <c r="DN371" s="12" t="e">
        <f t="shared" si="7884"/>
        <v>#DIV/0!</v>
      </c>
      <c r="DO371" s="13"/>
      <c r="DP371" s="11"/>
      <c r="DQ371" s="39"/>
      <c r="DR371" s="43"/>
      <c r="DS371" s="10"/>
      <c r="DT371" s="11"/>
      <c r="DU371" s="74">
        <f t="shared" si="7947"/>
        <v>0</v>
      </c>
      <c r="DV371" s="74">
        <f t="shared" si="7948"/>
        <v>0</v>
      </c>
      <c r="DW371" s="11"/>
      <c r="DX371" s="12" t="e">
        <f t="shared" si="7887"/>
        <v>#DIV/0!</v>
      </c>
      <c r="DY371" s="11"/>
      <c r="DZ371" s="12" t="e">
        <f t="shared" si="7888"/>
        <v>#DIV/0!</v>
      </c>
      <c r="EA371" s="13"/>
      <c r="EB371" s="11"/>
      <c r="EC371" s="39"/>
      <c r="ED371" s="43"/>
      <c r="EE371" s="10"/>
      <c r="EF371" s="11"/>
      <c r="EG371" s="74">
        <f t="shared" si="7949"/>
        <v>0</v>
      </c>
      <c r="EH371" s="74">
        <f t="shared" si="7950"/>
        <v>0</v>
      </c>
      <c r="EI371" s="11"/>
      <c r="EJ371" s="12" t="e">
        <f t="shared" si="7891"/>
        <v>#DIV/0!</v>
      </c>
      <c r="EK371" s="11"/>
      <c r="EL371" s="12" t="e">
        <f t="shared" si="7892"/>
        <v>#DIV/0!</v>
      </c>
      <c r="EM371" s="13"/>
      <c r="EN371" s="11"/>
      <c r="EO371" s="39"/>
      <c r="EP371" s="43"/>
      <c r="EQ371" s="10"/>
      <c r="ER371" s="11"/>
      <c r="ES371" s="74">
        <f t="shared" si="7951"/>
        <v>0</v>
      </c>
      <c r="ET371" s="74">
        <f t="shared" si="7952"/>
        <v>0</v>
      </c>
      <c r="EU371" s="11"/>
      <c r="EV371" s="12" t="e">
        <f t="shared" si="7895"/>
        <v>#DIV/0!</v>
      </c>
      <c r="EW371" s="11"/>
      <c r="EX371" s="12" t="e">
        <f t="shared" si="7896"/>
        <v>#DIV/0!</v>
      </c>
      <c r="EY371" s="13"/>
      <c r="EZ371" s="11"/>
      <c r="FA371" s="39"/>
      <c r="FB371" s="43"/>
      <c r="FC371" s="10"/>
      <c r="FD371" s="11"/>
      <c r="FE371" s="74">
        <f t="shared" si="7953"/>
        <v>0</v>
      </c>
      <c r="FF371" s="74">
        <f t="shared" si="7954"/>
        <v>0</v>
      </c>
      <c r="FG371" s="11"/>
      <c r="FH371" s="12" t="e">
        <f t="shared" si="7899"/>
        <v>#DIV/0!</v>
      </c>
      <c r="FI371" s="11"/>
      <c r="FJ371" s="12" t="e">
        <f t="shared" si="7900"/>
        <v>#DIV/0!</v>
      </c>
      <c r="FK371" s="13"/>
      <c r="FL371" s="11"/>
      <c r="FM371" s="39"/>
      <c r="FN371" s="43"/>
      <c r="FO371" s="10"/>
      <c r="FP371" s="11"/>
      <c r="FQ371" s="74">
        <f t="shared" si="7955"/>
        <v>0</v>
      </c>
      <c r="FR371" s="74">
        <f t="shared" si="7956"/>
        <v>0</v>
      </c>
      <c r="FS371" s="11"/>
      <c r="FT371" s="12" t="e">
        <f t="shared" si="7903"/>
        <v>#DIV/0!</v>
      </c>
      <c r="FU371" s="11"/>
      <c r="FV371" s="12" t="e">
        <f t="shared" si="7904"/>
        <v>#DIV/0!</v>
      </c>
      <c r="FW371" s="13"/>
      <c r="FX371" s="11"/>
      <c r="FY371" s="39"/>
      <c r="FZ371" s="43"/>
      <c r="GA371" s="10"/>
      <c r="GB371" s="11"/>
      <c r="GC371" s="74">
        <f t="shared" si="7957"/>
        <v>0</v>
      </c>
      <c r="GD371" s="74">
        <f t="shared" si="7958"/>
        <v>0</v>
      </c>
      <c r="GE371" s="11"/>
      <c r="GF371" s="12" t="e">
        <f t="shared" si="7907"/>
        <v>#DIV/0!</v>
      </c>
      <c r="GG371" s="11"/>
      <c r="GH371" s="12" t="e">
        <f t="shared" si="7908"/>
        <v>#DIV/0!</v>
      </c>
      <c r="GI371" s="13"/>
      <c r="GJ371" s="11"/>
      <c r="GK371" s="39"/>
      <c r="GL371" s="43"/>
      <c r="GM371" s="10"/>
      <c r="GN371" s="11"/>
      <c r="GO371" s="74">
        <f t="shared" si="7959"/>
        <v>0</v>
      </c>
      <c r="GP371" s="74">
        <f t="shared" si="7960"/>
        <v>0</v>
      </c>
      <c r="GQ371" s="11"/>
      <c r="GR371" s="12" t="e">
        <f t="shared" si="7911"/>
        <v>#DIV/0!</v>
      </c>
      <c r="GS371" s="11"/>
      <c r="GT371" s="12" t="e">
        <f t="shared" si="7912"/>
        <v>#DIV/0!</v>
      </c>
      <c r="GU371" s="13"/>
      <c r="GV371" s="11"/>
      <c r="GW371" s="39"/>
      <c r="GX371" s="43"/>
      <c r="GY371" s="10"/>
      <c r="GZ371" s="11"/>
      <c r="HA371" s="74">
        <f t="shared" si="7961"/>
        <v>0</v>
      </c>
      <c r="HB371" s="74">
        <f t="shared" si="7962"/>
        <v>0</v>
      </c>
      <c r="HC371" s="11"/>
      <c r="HD371" s="12" t="e">
        <f t="shared" si="7915"/>
        <v>#DIV/0!</v>
      </c>
      <c r="HE371" s="11"/>
      <c r="HF371" s="12" t="e">
        <f t="shared" si="7916"/>
        <v>#DIV/0!</v>
      </c>
      <c r="HG371" s="13"/>
      <c r="HH371" s="11"/>
      <c r="HI371" s="39"/>
      <c r="HJ371" s="43"/>
      <c r="HK371" s="10">
        <f t="shared" si="7917"/>
        <v>0</v>
      </c>
      <c r="HL371" s="11">
        <f t="shared" si="7918"/>
        <v>0</v>
      </c>
      <c r="HM371" s="11">
        <f t="shared" si="7919"/>
        <v>6</v>
      </c>
      <c r="HN371" s="11">
        <f t="shared" si="7920"/>
        <v>0</v>
      </c>
      <c r="HO371" s="11">
        <f t="shared" si="7921"/>
        <v>0</v>
      </c>
      <c r="HP371" s="202">
        <f t="shared" si="7922"/>
        <v>0</v>
      </c>
      <c r="HQ371" s="15">
        <f t="shared" si="7923"/>
        <v>0</v>
      </c>
      <c r="HR371" s="12" t="e">
        <f t="shared" si="7924"/>
        <v>#DIV/0!</v>
      </c>
      <c r="HS371" s="16"/>
      <c r="HT371" s="17"/>
      <c r="HU371" s="16" t="e">
        <f t="shared" si="7925"/>
        <v>#DIV/0!</v>
      </c>
      <c r="HV371" s="23"/>
      <c r="HW371" s="22"/>
    </row>
    <row r="372" spans="1:231" ht="19.5" thickBot="1" x14ac:dyDescent="0.3">
      <c r="A372" s="211"/>
      <c r="B372" s="42"/>
      <c r="C372" s="26">
        <f t="shared" ref="C372:D372" si="7963">SUM(C365:C371)</f>
        <v>0</v>
      </c>
      <c r="D372" s="27">
        <f t="shared" si="7963"/>
        <v>0</v>
      </c>
      <c r="E372" s="27"/>
      <c r="F372" s="27"/>
      <c r="G372" s="27">
        <f t="shared" ref="G372" si="7964">SUM(G365:G371)</f>
        <v>0</v>
      </c>
      <c r="H372" s="28">
        <f t="shared" ref="H372" si="7965">((G372+I372)/7)/E371</f>
        <v>0</v>
      </c>
      <c r="I372" s="27">
        <f t="shared" ref="I372" si="7966">SUM(I365:I371)</f>
        <v>0</v>
      </c>
      <c r="J372" s="28" t="e">
        <f t="shared" ref="J372" si="7967">(I372/(I372+G372))</f>
        <v>#DIV/0!</v>
      </c>
      <c r="K372" s="27"/>
      <c r="L372" s="27"/>
      <c r="M372" s="29" t="e">
        <f t="shared" ref="M372:N372" si="7968">M370/M369*100-100</f>
        <v>#DIV/0!</v>
      </c>
      <c r="N372" s="72" t="e">
        <f t="shared" si="7968"/>
        <v>#DIV/0!</v>
      </c>
      <c r="O372" s="26">
        <f t="shared" ref="O372:P372" si="7969">SUM(O365:O371)</f>
        <v>0</v>
      </c>
      <c r="P372" s="27">
        <f t="shared" si="7969"/>
        <v>0</v>
      </c>
      <c r="Q372" s="27"/>
      <c r="R372" s="27"/>
      <c r="S372" s="27">
        <f t="shared" ref="S372" si="7970">SUM(S365:S371)</f>
        <v>0</v>
      </c>
      <c r="T372" s="28" t="e">
        <f t="shared" ref="T372" si="7971">((S372+U372)/7)/Q371</f>
        <v>#DIV/0!</v>
      </c>
      <c r="U372" s="27">
        <f t="shared" ref="U372" si="7972">SUM(U365:U371)</f>
        <v>0</v>
      </c>
      <c r="V372" s="28" t="e">
        <f t="shared" ref="V372" si="7973">(U372/(U372+S372))</f>
        <v>#DIV/0!</v>
      </c>
      <c r="W372" s="27"/>
      <c r="X372" s="27"/>
      <c r="Y372" s="29" t="e">
        <f t="shared" ref="Y372:Z372" si="7974">Y370/Y369*100-100</f>
        <v>#DIV/0!</v>
      </c>
      <c r="Z372" s="72" t="e">
        <f t="shared" si="7974"/>
        <v>#DIV/0!</v>
      </c>
      <c r="AA372" s="26">
        <f t="shared" ref="AA372:AB372" si="7975">SUM(AA365:AA371)</f>
        <v>0</v>
      </c>
      <c r="AB372" s="27">
        <f t="shared" si="7975"/>
        <v>0</v>
      </c>
      <c r="AC372" s="27"/>
      <c r="AD372" s="27"/>
      <c r="AE372" s="27">
        <f t="shared" ref="AE372" si="7976">SUM(AE365:AE371)</f>
        <v>0</v>
      </c>
      <c r="AF372" s="28" t="e">
        <f t="shared" ref="AF372" si="7977">((AE372+AG372)/7)/AC371</f>
        <v>#DIV/0!</v>
      </c>
      <c r="AG372" s="27">
        <f t="shared" ref="AG372" si="7978">SUM(AG365:AG371)</f>
        <v>0</v>
      </c>
      <c r="AH372" s="28" t="e">
        <f t="shared" ref="AH372" si="7979">(AG372/(AG372+AE372))</f>
        <v>#DIV/0!</v>
      </c>
      <c r="AI372" s="27"/>
      <c r="AJ372" s="27"/>
      <c r="AK372" s="29" t="e">
        <f t="shared" ref="AK372:AL372" si="7980">AK370/AK369*100-100</f>
        <v>#DIV/0!</v>
      </c>
      <c r="AL372" s="72" t="e">
        <f t="shared" si="7980"/>
        <v>#DIV/0!</v>
      </c>
      <c r="AM372" s="26">
        <f t="shared" ref="AM372:AN372" si="7981">SUM(AM365:AM371)</f>
        <v>0</v>
      </c>
      <c r="AN372" s="27">
        <f t="shared" si="7981"/>
        <v>0</v>
      </c>
      <c r="AO372" s="27"/>
      <c r="AP372" s="27"/>
      <c r="AQ372" s="27">
        <f t="shared" ref="AQ372" si="7982">SUM(AQ365:AQ371)</f>
        <v>0</v>
      </c>
      <c r="AR372" s="28" t="e">
        <f t="shared" ref="AR372" si="7983">((AQ372+AS372)/7)/AO371</f>
        <v>#DIV/0!</v>
      </c>
      <c r="AS372" s="27">
        <f t="shared" ref="AS372" si="7984">SUM(AS365:AS371)</f>
        <v>0</v>
      </c>
      <c r="AT372" s="28" t="e">
        <f t="shared" ref="AT372" si="7985">(AS372/(AS372+AQ372))</f>
        <v>#DIV/0!</v>
      </c>
      <c r="AU372" s="27"/>
      <c r="AV372" s="27"/>
      <c r="AW372" s="29" t="e">
        <f t="shared" ref="AW372:AX372" si="7986">AW370/AW369*100-100</f>
        <v>#DIV/0!</v>
      </c>
      <c r="AX372" s="72" t="e">
        <f t="shared" si="7986"/>
        <v>#DIV/0!</v>
      </c>
      <c r="AY372" s="26">
        <f t="shared" ref="AY372:AZ372" si="7987">SUM(AY365:AY371)</f>
        <v>0</v>
      </c>
      <c r="AZ372" s="27">
        <f t="shared" si="7987"/>
        <v>0</v>
      </c>
      <c r="BA372" s="27"/>
      <c r="BB372" s="27"/>
      <c r="BC372" s="27">
        <f t="shared" ref="BC372" si="7988">SUM(BC365:BC371)</f>
        <v>0</v>
      </c>
      <c r="BD372" s="28" t="e">
        <f t="shared" ref="BD372" si="7989">((BC372+BE372)/7)/BA371</f>
        <v>#DIV/0!</v>
      </c>
      <c r="BE372" s="27">
        <f t="shared" ref="BE372" si="7990">SUM(BE365:BE371)</f>
        <v>0</v>
      </c>
      <c r="BF372" s="28" t="e">
        <f t="shared" ref="BF372" si="7991">(BE372/(BE372+BC372))</f>
        <v>#DIV/0!</v>
      </c>
      <c r="BG372" s="27"/>
      <c r="BH372" s="27"/>
      <c r="BI372" s="29" t="e">
        <f t="shared" ref="BI372:BJ372" si="7992">BI370/BI369*100-100</f>
        <v>#DIV/0!</v>
      </c>
      <c r="BJ372" s="72" t="e">
        <f t="shared" si="7992"/>
        <v>#DIV/0!</v>
      </c>
      <c r="BK372" s="26">
        <f t="shared" ref="BK372:BL372" si="7993">SUM(BK365:BK371)</f>
        <v>0</v>
      </c>
      <c r="BL372" s="27">
        <f t="shared" si="7993"/>
        <v>0</v>
      </c>
      <c r="BM372" s="27"/>
      <c r="BN372" s="27"/>
      <c r="BO372" s="27">
        <f t="shared" ref="BO372" si="7994">SUM(BO365:BO371)</f>
        <v>0</v>
      </c>
      <c r="BP372" s="28" t="e">
        <f t="shared" ref="BP372" si="7995">((BO372+BQ372)/7)/BM371</f>
        <v>#DIV/0!</v>
      </c>
      <c r="BQ372" s="27">
        <f t="shared" ref="BQ372" si="7996">SUM(BQ365:BQ371)</f>
        <v>0</v>
      </c>
      <c r="BR372" s="28" t="e">
        <f t="shared" ref="BR372" si="7997">(BQ372/(BQ372+BO372))</f>
        <v>#DIV/0!</v>
      </c>
      <c r="BS372" s="27"/>
      <c r="BT372" s="27"/>
      <c r="BU372" s="29" t="e">
        <f t="shared" ref="BU372:BV372" si="7998">BU370/BU369*100-100</f>
        <v>#DIV/0!</v>
      </c>
      <c r="BV372" s="72" t="e">
        <f t="shared" si="7998"/>
        <v>#DIV/0!</v>
      </c>
      <c r="BW372" s="26">
        <f t="shared" ref="BW372:BX372" si="7999">SUM(BW365:BW371)</f>
        <v>0</v>
      </c>
      <c r="BX372" s="27">
        <f t="shared" si="7999"/>
        <v>0</v>
      </c>
      <c r="BY372" s="27"/>
      <c r="BZ372" s="27"/>
      <c r="CA372" s="27">
        <f t="shared" ref="CA372" si="8000">SUM(CA365:CA371)</f>
        <v>0</v>
      </c>
      <c r="CB372" s="28" t="e">
        <f t="shared" ref="CB372" si="8001">((CA372+CC372)/7)/BY371</f>
        <v>#DIV/0!</v>
      </c>
      <c r="CC372" s="27">
        <f t="shared" ref="CC372" si="8002">SUM(CC365:CC371)</f>
        <v>0</v>
      </c>
      <c r="CD372" s="28" t="e">
        <f t="shared" ref="CD372" si="8003">(CC372/(CC372+CA372))</f>
        <v>#DIV/0!</v>
      </c>
      <c r="CE372" s="27"/>
      <c r="CF372" s="27"/>
      <c r="CG372" s="29" t="e">
        <f t="shared" ref="CG372:CH372" si="8004">CG370/CG369*100-100</f>
        <v>#DIV/0!</v>
      </c>
      <c r="CH372" s="72" t="e">
        <f t="shared" si="8004"/>
        <v>#DIV/0!</v>
      </c>
      <c r="CI372" s="26">
        <f t="shared" ref="CI372:CJ372" si="8005">SUM(CI365:CI371)</f>
        <v>0</v>
      </c>
      <c r="CJ372" s="27">
        <f t="shared" si="8005"/>
        <v>0</v>
      </c>
      <c r="CK372" s="27"/>
      <c r="CL372" s="27"/>
      <c r="CM372" s="27">
        <f t="shared" ref="CM372" si="8006">SUM(CM365:CM371)</f>
        <v>0</v>
      </c>
      <c r="CN372" s="28" t="e">
        <f t="shared" ref="CN372" si="8007">((CM372+CO372)/7)/CK371</f>
        <v>#DIV/0!</v>
      </c>
      <c r="CO372" s="27">
        <f t="shared" ref="CO372" si="8008">SUM(CO365:CO371)</f>
        <v>0</v>
      </c>
      <c r="CP372" s="28" t="e">
        <f t="shared" ref="CP372" si="8009">(CO372/(CO372+CM372))</f>
        <v>#DIV/0!</v>
      </c>
      <c r="CQ372" s="27"/>
      <c r="CR372" s="27"/>
      <c r="CS372" s="29" t="e">
        <f t="shared" ref="CS372:CT372" si="8010">CS370/CS369*100-100</f>
        <v>#DIV/0!</v>
      </c>
      <c r="CT372" s="72" t="e">
        <f t="shared" si="8010"/>
        <v>#DIV/0!</v>
      </c>
      <c r="CU372" s="26">
        <f t="shared" ref="CU372:CV372" si="8011">SUM(CU365:CU371)</f>
        <v>0</v>
      </c>
      <c r="CV372" s="27">
        <f t="shared" si="8011"/>
        <v>0</v>
      </c>
      <c r="CW372" s="27"/>
      <c r="CX372" s="27"/>
      <c r="CY372" s="27">
        <f t="shared" ref="CY372" si="8012">SUM(CY365:CY371)</f>
        <v>0</v>
      </c>
      <c r="CZ372" s="28" t="e">
        <f t="shared" ref="CZ372" si="8013">((CY372+DA372)/7)/CW371</f>
        <v>#DIV/0!</v>
      </c>
      <c r="DA372" s="27">
        <f t="shared" ref="DA372" si="8014">SUM(DA365:DA371)</f>
        <v>0</v>
      </c>
      <c r="DB372" s="28" t="e">
        <f t="shared" ref="DB372" si="8015">(DA372/(DA372+CY372))</f>
        <v>#DIV/0!</v>
      </c>
      <c r="DC372" s="27"/>
      <c r="DD372" s="27"/>
      <c r="DE372" s="29" t="e">
        <f t="shared" ref="DE372:DF372" si="8016">DE370/DE369*100-100</f>
        <v>#DIV/0!</v>
      </c>
      <c r="DF372" s="72" t="e">
        <f t="shared" si="8016"/>
        <v>#DIV/0!</v>
      </c>
      <c r="DG372" s="26">
        <f t="shared" ref="DG372:DH372" si="8017">SUM(DG365:DG371)</f>
        <v>0</v>
      </c>
      <c r="DH372" s="27">
        <f t="shared" si="8017"/>
        <v>0</v>
      </c>
      <c r="DI372" s="27"/>
      <c r="DJ372" s="27"/>
      <c r="DK372" s="27">
        <f t="shared" ref="DK372" si="8018">SUM(DK365:DK371)</f>
        <v>0</v>
      </c>
      <c r="DL372" s="28" t="e">
        <f t="shared" ref="DL372" si="8019">((DK372+DM372)/7)/DI371</f>
        <v>#DIV/0!</v>
      </c>
      <c r="DM372" s="27">
        <f t="shared" ref="DM372" si="8020">SUM(DM365:DM371)</f>
        <v>0</v>
      </c>
      <c r="DN372" s="28" t="e">
        <f t="shared" ref="DN372" si="8021">(DM372/(DM372+DK372))</f>
        <v>#DIV/0!</v>
      </c>
      <c r="DO372" s="27"/>
      <c r="DP372" s="27"/>
      <c r="DQ372" s="29" t="e">
        <f t="shared" ref="DQ372:DR372" si="8022">DQ370/DQ369*100-100</f>
        <v>#DIV/0!</v>
      </c>
      <c r="DR372" s="72" t="e">
        <f t="shared" si="8022"/>
        <v>#DIV/0!</v>
      </c>
      <c r="DS372" s="26">
        <f t="shared" ref="DS372:DT372" si="8023">SUM(DS365:DS371)</f>
        <v>0</v>
      </c>
      <c r="DT372" s="27">
        <f t="shared" si="8023"/>
        <v>0</v>
      </c>
      <c r="DU372" s="27"/>
      <c r="DV372" s="27"/>
      <c r="DW372" s="27">
        <f t="shared" ref="DW372" si="8024">SUM(DW365:DW371)</f>
        <v>0</v>
      </c>
      <c r="DX372" s="28" t="e">
        <f t="shared" ref="DX372" si="8025">((DW372+DY372)/7)/DU371</f>
        <v>#DIV/0!</v>
      </c>
      <c r="DY372" s="27">
        <f t="shared" ref="DY372" si="8026">SUM(DY365:DY371)</f>
        <v>0</v>
      </c>
      <c r="DZ372" s="28" t="e">
        <f t="shared" ref="DZ372" si="8027">(DY372/(DY372+DW372))</f>
        <v>#DIV/0!</v>
      </c>
      <c r="EA372" s="27"/>
      <c r="EB372" s="27"/>
      <c r="EC372" s="29" t="e">
        <f t="shared" ref="EC372:ED372" si="8028">EC370/EC369*100-100</f>
        <v>#DIV/0!</v>
      </c>
      <c r="ED372" s="72" t="e">
        <f t="shared" si="8028"/>
        <v>#DIV/0!</v>
      </c>
      <c r="EE372" s="26">
        <f t="shared" ref="EE372:EF372" si="8029">SUM(EE365:EE371)</f>
        <v>0</v>
      </c>
      <c r="EF372" s="27">
        <f t="shared" si="8029"/>
        <v>0</v>
      </c>
      <c r="EG372" s="27"/>
      <c r="EH372" s="27"/>
      <c r="EI372" s="27">
        <f t="shared" ref="EI372" si="8030">SUM(EI365:EI371)</f>
        <v>0</v>
      </c>
      <c r="EJ372" s="28" t="e">
        <f t="shared" ref="EJ372" si="8031">((EI372+EK372)/7)/EG371</f>
        <v>#DIV/0!</v>
      </c>
      <c r="EK372" s="27">
        <f t="shared" ref="EK372" si="8032">SUM(EK365:EK371)</f>
        <v>0</v>
      </c>
      <c r="EL372" s="28" t="e">
        <f t="shared" ref="EL372" si="8033">(EK372/(EK372+EI372))</f>
        <v>#DIV/0!</v>
      </c>
      <c r="EM372" s="27"/>
      <c r="EN372" s="27"/>
      <c r="EO372" s="29" t="e">
        <f t="shared" ref="EO372:EP372" si="8034">EO370/EO369*100-100</f>
        <v>#DIV/0!</v>
      </c>
      <c r="EP372" s="72" t="e">
        <f t="shared" si="8034"/>
        <v>#DIV/0!</v>
      </c>
      <c r="EQ372" s="26">
        <f t="shared" ref="EQ372:ER372" si="8035">SUM(EQ365:EQ371)</f>
        <v>0</v>
      </c>
      <c r="ER372" s="27">
        <f t="shared" si="8035"/>
        <v>0</v>
      </c>
      <c r="ES372" s="27"/>
      <c r="ET372" s="27"/>
      <c r="EU372" s="27">
        <f t="shared" ref="EU372" si="8036">SUM(EU365:EU371)</f>
        <v>0</v>
      </c>
      <c r="EV372" s="28" t="e">
        <f t="shared" ref="EV372" si="8037">((EU372+EW372)/7)/ES371</f>
        <v>#DIV/0!</v>
      </c>
      <c r="EW372" s="27">
        <f t="shared" ref="EW372" si="8038">SUM(EW365:EW371)</f>
        <v>0</v>
      </c>
      <c r="EX372" s="28" t="e">
        <f t="shared" ref="EX372" si="8039">(EW372/(EW372+EU372))</f>
        <v>#DIV/0!</v>
      </c>
      <c r="EY372" s="27"/>
      <c r="EZ372" s="27"/>
      <c r="FA372" s="29" t="e">
        <f t="shared" ref="FA372:FB372" si="8040">FA370/FA369*100-100</f>
        <v>#DIV/0!</v>
      </c>
      <c r="FB372" s="72" t="e">
        <f t="shared" si="8040"/>
        <v>#DIV/0!</v>
      </c>
      <c r="FC372" s="26">
        <f t="shared" ref="FC372:FD372" si="8041">SUM(FC365:FC371)</f>
        <v>0</v>
      </c>
      <c r="FD372" s="27">
        <f t="shared" si="8041"/>
        <v>0</v>
      </c>
      <c r="FE372" s="27"/>
      <c r="FF372" s="27"/>
      <c r="FG372" s="27">
        <f t="shared" ref="FG372" si="8042">SUM(FG365:FG371)</f>
        <v>0</v>
      </c>
      <c r="FH372" s="28" t="e">
        <f t="shared" ref="FH372" si="8043">((FG372+FI372)/7)/FE371</f>
        <v>#DIV/0!</v>
      </c>
      <c r="FI372" s="27">
        <f t="shared" ref="FI372" si="8044">SUM(FI365:FI371)</f>
        <v>0</v>
      </c>
      <c r="FJ372" s="28" t="e">
        <f t="shared" ref="FJ372" si="8045">(FI372/(FI372+FG372))</f>
        <v>#DIV/0!</v>
      </c>
      <c r="FK372" s="27"/>
      <c r="FL372" s="27"/>
      <c r="FM372" s="29" t="e">
        <f t="shared" ref="FM372:FN372" si="8046">FM370/FM369*100-100</f>
        <v>#DIV/0!</v>
      </c>
      <c r="FN372" s="72" t="e">
        <f t="shared" si="8046"/>
        <v>#DIV/0!</v>
      </c>
      <c r="FO372" s="26">
        <f t="shared" ref="FO372:FP372" si="8047">SUM(FO365:FO371)</f>
        <v>0</v>
      </c>
      <c r="FP372" s="27">
        <f t="shared" si="8047"/>
        <v>0</v>
      </c>
      <c r="FQ372" s="27"/>
      <c r="FR372" s="27"/>
      <c r="FS372" s="27">
        <f t="shared" ref="FS372" si="8048">SUM(FS365:FS371)</f>
        <v>0</v>
      </c>
      <c r="FT372" s="28" t="e">
        <f t="shared" ref="FT372" si="8049">((FS372+FU372)/7)/FQ371</f>
        <v>#DIV/0!</v>
      </c>
      <c r="FU372" s="27">
        <f t="shared" ref="FU372" si="8050">SUM(FU365:FU371)</f>
        <v>0</v>
      </c>
      <c r="FV372" s="28" t="e">
        <f t="shared" ref="FV372" si="8051">(FU372/(FU372+FS372))</f>
        <v>#DIV/0!</v>
      </c>
      <c r="FW372" s="27"/>
      <c r="FX372" s="27"/>
      <c r="FY372" s="29" t="e">
        <f t="shared" ref="FY372:FZ372" si="8052">FY370/FY369*100-100</f>
        <v>#DIV/0!</v>
      </c>
      <c r="FZ372" s="72" t="e">
        <f t="shared" si="8052"/>
        <v>#DIV/0!</v>
      </c>
      <c r="GA372" s="26">
        <f t="shared" ref="GA372:GB372" si="8053">SUM(GA365:GA371)</f>
        <v>0</v>
      </c>
      <c r="GB372" s="27">
        <f t="shared" si="8053"/>
        <v>0</v>
      </c>
      <c r="GC372" s="27"/>
      <c r="GD372" s="27"/>
      <c r="GE372" s="27">
        <f t="shared" ref="GE372" si="8054">SUM(GE365:GE371)</f>
        <v>0</v>
      </c>
      <c r="GF372" s="28" t="e">
        <f t="shared" ref="GF372" si="8055">((GE372+GG372)/7)/GC371</f>
        <v>#DIV/0!</v>
      </c>
      <c r="GG372" s="27">
        <f t="shared" ref="GG372" si="8056">SUM(GG365:GG371)</f>
        <v>0</v>
      </c>
      <c r="GH372" s="28" t="e">
        <f t="shared" ref="GH372" si="8057">(GG372/(GG372+GE372))</f>
        <v>#DIV/0!</v>
      </c>
      <c r="GI372" s="27"/>
      <c r="GJ372" s="27"/>
      <c r="GK372" s="29" t="e">
        <f t="shared" ref="GK372:GL372" si="8058">GK370/GK369*100-100</f>
        <v>#DIV/0!</v>
      </c>
      <c r="GL372" s="72" t="e">
        <f t="shared" si="8058"/>
        <v>#DIV/0!</v>
      </c>
      <c r="GM372" s="26">
        <f t="shared" ref="GM372:GN372" si="8059">SUM(GM365:GM371)</f>
        <v>0</v>
      </c>
      <c r="GN372" s="27">
        <f t="shared" si="8059"/>
        <v>0</v>
      </c>
      <c r="GO372" s="27"/>
      <c r="GP372" s="27"/>
      <c r="GQ372" s="27">
        <f t="shared" ref="GQ372" si="8060">SUM(GQ365:GQ371)</f>
        <v>0</v>
      </c>
      <c r="GR372" s="28" t="e">
        <f t="shared" ref="GR372" si="8061">((GQ372+GS372)/7)/GO371</f>
        <v>#DIV/0!</v>
      </c>
      <c r="GS372" s="27">
        <f t="shared" ref="GS372" si="8062">SUM(GS365:GS371)</f>
        <v>0</v>
      </c>
      <c r="GT372" s="28" t="e">
        <f t="shared" ref="GT372" si="8063">(GS372/(GS372+GQ372))</f>
        <v>#DIV/0!</v>
      </c>
      <c r="GU372" s="27"/>
      <c r="GV372" s="27"/>
      <c r="GW372" s="29" t="e">
        <f t="shared" ref="GW372:GX372" si="8064">GW370/GW369*100-100</f>
        <v>#DIV/0!</v>
      </c>
      <c r="GX372" s="72" t="e">
        <f t="shared" si="8064"/>
        <v>#DIV/0!</v>
      </c>
      <c r="GY372" s="26">
        <f t="shared" ref="GY372:GZ372" si="8065">SUM(GY365:GY371)</f>
        <v>0</v>
      </c>
      <c r="GZ372" s="27">
        <f t="shared" si="8065"/>
        <v>0</v>
      </c>
      <c r="HA372" s="27"/>
      <c r="HB372" s="27"/>
      <c r="HC372" s="27">
        <f t="shared" ref="HC372" si="8066">SUM(HC365:HC371)</f>
        <v>0</v>
      </c>
      <c r="HD372" s="28" t="e">
        <f t="shared" ref="HD372" si="8067">((HC372+HE372)/7)/HA371</f>
        <v>#DIV/0!</v>
      </c>
      <c r="HE372" s="27">
        <f t="shared" ref="HE372" si="8068">SUM(HE365:HE371)</f>
        <v>0</v>
      </c>
      <c r="HF372" s="28" t="e">
        <f t="shared" ref="HF372" si="8069">(HE372/(HE372+HC372))</f>
        <v>#DIV/0!</v>
      </c>
      <c r="HG372" s="27"/>
      <c r="HH372" s="27"/>
      <c r="HI372" s="29" t="e">
        <f t="shared" ref="HI372:HJ372" si="8070">HI370/HI369*100-100</f>
        <v>#DIV/0!</v>
      </c>
      <c r="HJ372" s="72" t="e">
        <f t="shared" si="8070"/>
        <v>#DIV/0!</v>
      </c>
      <c r="HK372" s="26">
        <f t="shared" si="7917"/>
        <v>0</v>
      </c>
      <c r="HL372" s="27">
        <f t="shared" si="7918"/>
        <v>0</v>
      </c>
      <c r="HM372" s="27"/>
      <c r="HN372" s="27"/>
      <c r="HO372" s="27">
        <f t="shared" si="7921"/>
        <v>0</v>
      </c>
      <c r="HP372" s="203">
        <f t="shared" ref="HP372" si="8071">+((HO372)/HM371)/7</f>
        <v>0</v>
      </c>
      <c r="HQ372" s="62">
        <f t="shared" si="7923"/>
        <v>0</v>
      </c>
      <c r="HR372" s="52" t="e">
        <f t="shared" si="7924"/>
        <v>#DIV/0!</v>
      </c>
      <c r="HS372" s="53">
        <f t="shared" ref="HS372" si="8072">SUM(HS365:HS371)/7</f>
        <v>0</v>
      </c>
      <c r="HT372" s="54">
        <f t="shared" ref="HT372" si="8073">SUM(HT365:HT371)</f>
        <v>0</v>
      </c>
      <c r="HU372" s="53" t="e">
        <f t="shared" ref="HU372" si="8074">AVERAGE(HU365:HU371)</f>
        <v>#DIV/0!</v>
      </c>
      <c r="HV372" s="63" t="e">
        <f t="shared" ref="HV372:HW372" si="8075">HV370/HV369*100-100</f>
        <v>#DIV/0!</v>
      </c>
      <c r="HW372" s="72" t="e">
        <f t="shared" si="8075"/>
        <v>#DIV/0!</v>
      </c>
    </row>
    <row r="373" spans="1:231" ht="19.5" thickBot="1" x14ac:dyDescent="0.3">
      <c r="A373" s="56"/>
      <c r="B373" s="81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9">
        <f t="shared" ref="HK373" si="8076">HK372/HM362</f>
        <v>0</v>
      </c>
      <c r="HL373" s="125" t="e">
        <f t="shared" ref="HL373" si="8077">HL372/HN362</f>
        <v>#DIV/0!</v>
      </c>
      <c r="HM373" s="4"/>
      <c r="HN373" s="4"/>
      <c r="HO373" s="4"/>
      <c r="HP373" s="205"/>
      <c r="HQ373" s="4"/>
      <c r="HR373" s="4"/>
      <c r="HS373" s="4"/>
      <c r="HT373" s="126"/>
      <c r="HU373" s="4"/>
      <c r="HV373" s="4"/>
      <c r="HW373" s="5"/>
    </row>
  </sheetData>
  <mergeCells count="64">
    <mergeCell ref="A311:A318"/>
    <mergeCell ref="A320:A327"/>
    <mergeCell ref="A329:A336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59:A66"/>
    <mergeCell ref="A68:A75"/>
    <mergeCell ref="A77:A84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A41:A48"/>
    <mergeCell ref="A50:A57"/>
    <mergeCell ref="A356:A363"/>
    <mergeCell ref="A365:A37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BV1"/>
  </mergeCell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LF</vt:lpstr>
      <vt:lpstr>Incrementos</vt:lpstr>
      <vt:lpstr>Retiros</vt:lpstr>
      <vt:lpstr>LM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2020-04-20T23:04:38Z</cp:lastPrinted>
  <dcterms:created xsi:type="dcterms:W3CDTF">2020-04-14T21:35:26Z</dcterms:created>
  <dcterms:modified xsi:type="dcterms:W3CDTF">2022-08-19T11:37:24Z</dcterms:modified>
</cp:coreProperties>
</file>